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0115" windowHeight="6975"/>
  </bookViews>
  <sheets>
    <sheet name="Summary" sheetId="1" r:id="rId1"/>
    <sheet name="Capex_Purpose" sheetId="9" r:id="rId2"/>
    <sheet name="EGX Revised Overheads" sheetId="10" r:id="rId3"/>
    <sheet name="Escalation Adjustment" sheetId="7" r:id="rId4"/>
    <sheet name="PTRM Input" sheetId="8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Key1" localSheetId="1" hidden="1">#REF!</definedName>
    <definedName name="_Key1" localSheetId="2" hidden="1">#REF!</definedName>
    <definedName name="_Key1" localSheetId="4" hidden="1">#REF!</definedName>
    <definedName name="_Key1" hidden="1">#REF!</definedName>
    <definedName name="_max1" localSheetId="1">'[1]S-factor'!#REF!</definedName>
    <definedName name="_max1" localSheetId="2">'[1]S-factor'!#REF!</definedName>
    <definedName name="_max1" localSheetId="4">'[1]S-factor'!#REF!</definedName>
    <definedName name="_max1">'[1]S-factor'!#REF!</definedName>
    <definedName name="_min1" localSheetId="1">'[1]S-factor'!#REF!</definedName>
    <definedName name="_min1" localSheetId="2">'[1]S-factor'!#REF!</definedName>
    <definedName name="_min1" localSheetId="4">'[1]S-factor'!#REF!</definedName>
    <definedName name="_min1">'[1]S-factor'!#REF!</definedName>
    <definedName name="_Order1" hidden="1">255</definedName>
    <definedName name="_PP1" localSheetId="1">#REF!</definedName>
    <definedName name="_PP1" localSheetId="2">#REF!</definedName>
    <definedName name="_PP1" localSheetId="4">#REF!</definedName>
    <definedName name="_PP1">#REF!</definedName>
    <definedName name="_PP2" localSheetId="1">#REF!</definedName>
    <definedName name="_PP2" localSheetId="4">#REF!</definedName>
    <definedName name="_PP2">#REF!</definedName>
    <definedName name="_Sort" localSheetId="1" hidden="1">[2]KFPW!#REF!</definedName>
    <definedName name="_Sort" hidden="1">[2]KFPW!#REF!</definedName>
    <definedName name="abc" localSheetId="1">#REF!</definedName>
    <definedName name="abc" localSheetId="2">#REF!</definedName>
    <definedName name="abc" localSheetId="4">#REF!</definedName>
    <definedName name="abc">#REF!</definedName>
    <definedName name="ACC_Processed" localSheetId="1">#REF!</definedName>
    <definedName name="ACC_Processed" localSheetId="2">#REF!</definedName>
    <definedName name="ACC_Processed" localSheetId="4">#REF!</definedName>
    <definedName name="ACC_Processed">#REF!</definedName>
    <definedName name="Account">[3]Lookups!$H$3:$I$9</definedName>
    <definedName name="Accr_Reversal" localSheetId="1">#REF!</definedName>
    <definedName name="Accr_Reversal" localSheetId="4">#REF!</definedName>
    <definedName name="Accr_Reversal">#REF!</definedName>
    <definedName name="Accr_Reversal_TUOS" localSheetId="1">#REF!</definedName>
    <definedName name="Accr_Reversal_TUOS" localSheetId="4">#REF!</definedName>
    <definedName name="Accr_Reversal_TUOS">#REF!</definedName>
    <definedName name="AccrStatus">[3]Lookups!$S$2:$T$25</definedName>
    <definedName name="Accrual_Table" localSheetId="1">#REF!</definedName>
    <definedName name="Accrual_Table" localSheetId="4">#REF!</definedName>
    <definedName name="Accrual_Table">#REF!</definedName>
    <definedName name="Accrual_Table_TUOS" localSheetId="1">#REF!</definedName>
    <definedName name="Accrual_Table_TUOS" localSheetId="4">#REF!</definedName>
    <definedName name="Accrual_Table_TUOS">#REF!</definedName>
    <definedName name="Accruals" localSheetId="1">#REF!</definedName>
    <definedName name="Accruals" localSheetId="4">#REF!</definedName>
    <definedName name="Accruals">#REF!</definedName>
    <definedName name="Accruals_TUOS" localSheetId="1">#REF!</definedName>
    <definedName name="Accruals_TUOS" localSheetId="4">#REF!</definedName>
    <definedName name="Accruals_TUOS">#REF!</definedName>
    <definedName name="Additional_Pmt" localSheetId="1">#REF!</definedName>
    <definedName name="Additional_Pmt" localSheetId="4">#REF!</definedName>
    <definedName name="Additional_Pmt">#REF!</definedName>
    <definedName name="ADJ_ACQC">[4]ADJUSTMENTS!$T$1:$T$286</definedName>
    <definedName name="ADJ_ADDC">[4]ADJUSTMENTS!$V$1:$V$286</definedName>
    <definedName name="ADJ_BOOK">[4]ADJUSTMENTS!$L$1:$L$286</definedName>
    <definedName name="ADJ_CAPC">[4]ADJUSTMENTS!$X$1:$X$286</definedName>
    <definedName name="ADJ_IEADDC">[4]ADJUSTMENTS!$AD$1:$AD$286</definedName>
    <definedName name="ADJ_IERETC">[4]ADJUSTMENTS!$AF$1:$AF$286</definedName>
    <definedName name="ADJ_OPENAC">[4]ADJUSTMENTS!$R$1:$R$286</definedName>
    <definedName name="ADJ_OPENC">[4]ADJUSTMENTS!$P$1:$P$286</definedName>
    <definedName name="ADJ_RETC">[4]ADJUSTMENTS!$AH$1:$AH$286</definedName>
    <definedName name="ADJ_RVLC">[4]ADJUSTMENTS!$Z$1:$Z$286</definedName>
    <definedName name="ADJ_TRFC">[4]ADJUSTMENTS!$AB$1:$AB$286</definedName>
    <definedName name="ae" localSheetId="1">#REF!</definedName>
    <definedName name="ae" localSheetId="4">#REF!</definedName>
    <definedName name="ae">#REF!</definedName>
    <definedName name="AER_Activity">'[5]C000 trans'!$BA$2:$BA$11671</definedName>
    <definedName name="AER_AssetCat">'[5]C000 trans'!$AZ$2:$AZ$11671</definedName>
    <definedName name="AER_CAPEX_QCA001">'[5]C000 trans'!$BV$2:$BV$11671</definedName>
    <definedName name="AER_CAPEX_QCA002">'[5]C000 trans'!$BW$2:$BW$11671</definedName>
    <definedName name="AER_CAPEX_QCA003">'[5]C000 trans'!$BX$2:$BX$11671</definedName>
    <definedName name="AER_CAPEX_QCA004">'[5]C000 trans'!$BY$2:$BY$11671</definedName>
    <definedName name="AER_CAPEX_QCA005">'[5]C000 trans'!$BZ$2:$BZ$11671</definedName>
    <definedName name="AER_CAPEX_QCA006">'[5]C000 trans'!$CA$2:$CA$11671</definedName>
    <definedName name="AER_CAPEX_QCA007">'[5]C000 trans'!$CB$2:$CB$11671</definedName>
    <definedName name="AER_CAPEX_QCA008">'[5]C000 trans'!$CC$2:$CC$11671</definedName>
    <definedName name="AER_CAPEX_QCA009">'[5]C000 trans'!$CD$2:$CD$11671</definedName>
    <definedName name="AER_CAPEX_QCA010">'[5]C000 trans'!$CE$2:$CE$11671</definedName>
    <definedName name="AER_CAPEX_QCA011">'[5]C000 trans'!$CF$2:$CF$11671</definedName>
    <definedName name="AER_CAPEX_QCA012">'[5]C000 trans'!$CG$2:$CG$11671</definedName>
    <definedName name="AER_CAPEX_QCA013">'[5]C000 trans'!$CH$2:$CH$11671</definedName>
    <definedName name="AER_CAPEX_QCA015">'[5]C000 trans'!$CJ$2:$CJ$11671</definedName>
    <definedName name="AER_CAPEX_QCA019">'[5]C000 trans'!$CK$2:$CK$11671</definedName>
    <definedName name="AER_CAPEX_QCA020">'[5]C000 trans'!$CL$2:$CL$11671</definedName>
    <definedName name="AER_CAPEX_QCA021">'[5]C000 trans'!$CM$2:$CM$11671</definedName>
    <definedName name="AER_CAPEX_QCA502">'[5]C000 trans'!$CN$2:$CN$11671</definedName>
    <definedName name="AER_CapExp">'[5]C000 trans'!$AU$2:$AU$11671</definedName>
    <definedName name="AER_ServiceClassification">'[5]C000 trans'!$AY$2:$AY$11671</definedName>
    <definedName name="AER_UNIT">'[5]C000 trans'!$AX$2:$AX$11671</definedName>
    <definedName name="AL_X" localSheetId="1">#REF!</definedName>
    <definedName name="AL_X" localSheetId="4">#REF!</definedName>
    <definedName name="AL_X">#REF!</definedName>
    <definedName name="AL_Y" localSheetId="1">#REF!</definedName>
    <definedName name="AL_Y" localSheetId="4">#REF!</definedName>
    <definedName name="AL_Y">#REF!</definedName>
    <definedName name="ALtaken_12mths" localSheetId="1">#REF!</definedName>
    <definedName name="ALtaken_12mths">#REF!</definedName>
    <definedName name="AMOUNT" localSheetId="1">#REF!</definedName>
    <definedName name="AMOUNT" localSheetId="4">#REF!</definedName>
    <definedName name="AMOUNT">#REF!</definedName>
    <definedName name="anscount" hidden="1">1</definedName>
    <definedName name="APR_ACT">[6]DATA!$AL:$AL</definedName>
    <definedName name="ASD" localSheetId="1">#REF!</definedName>
    <definedName name="ASD" localSheetId="4">#REF!</definedName>
    <definedName name="ASD">#REF!</definedName>
    <definedName name="asf" localSheetId="1">#REF!</definedName>
    <definedName name="asf" localSheetId="2">#REF!</definedName>
    <definedName name="asf" localSheetId="4">#REF!</definedName>
    <definedName name="asf">#REF!</definedName>
    <definedName name="Asset1" localSheetId="1">#REF!</definedName>
    <definedName name="Asset1">#REF!</definedName>
    <definedName name="Asset10" localSheetId="1">#REF!</definedName>
    <definedName name="Asset10">#REF!</definedName>
    <definedName name="Asset11" localSheetId="1">#REF!</definedName>
    <definedName name="Asset11">#REF!</definedName>
    <definedName name="asset11a" localSheetId="1">#REF!</definedName>
    <definedName name="asset11a">#REF!</definedName>
    <definedName name="Asset12" localSheetId="1">#REF!</definedName>
    <definedName name="Asset12">#REF!</definedName>
    <definedName name="Asset13" localSheetId="1">#REF!</definedName>
    <definedName name="Asset13">#REF!</definedName>
    <definedName name="Asset14" localSheetId="1">#REF!</definedName>
    <definedName name="Asset14">#REF!</definedName>
    <definedName name="Asset15" localSheetId="1">#REF!</definedName>
    <definedName name="Asset15">#REF!</definedName>
    <definedName name="Asset16" localSheetId="1">#REF!</definedName>
    <definedName name="Asset16">#REF!</definedName>
    <definedName name="Asset17" localSheetId="1">#REF!</definedName>
    <definedName name="Asset17">#REF!</definedName>
    <definedName name="Asset18" localSheetId="1">#REF!</definedName>
    <definedName name="Asset18">#REF!</definedName>
    <definedName name="Asset19" localSheetId="1">#REF!</definedName>
    <definedName name="Asset19">#REF!</definedName>
    <definedName name="Asset2" localSheetId="1">#REF!</definedName>
    <definedName name="Asset2">#REF!</definedName>
    <definedName name="Asset20" localSheetId="1">#REF!</definedName>
    <definedName name="Asset20">#REF!</definedName>
    <definedName name="Asset21">'[7]4. Outputs to PTRM '!$D$27</definedName>
    <definedName name="Asset22">'[7]4. Outputs to PTRM '!$D$28</definedName>
    <definedName name="Asset23">'[7]4. Outputs to PTRM '!$D$29</definedName>
    <definedName name="Asset24">'[7]4. Outputs to PTRM '!$D$30</definedName>
    <definedName name="Asset25">'[7]4. Outputs to PTRM '!$D$31</definedName>
    <definedName name="Asset26">'[7]4. Outputs to PTRM '!$D$32</definedName>
    <definedName name="Asset27">'[7]4. Outputs to PTRM '!$D$33</definedName>
    <definedName name="Asset28">'[7]4. Outputs to PTRM '!$D$34</definedName>
    <definedName name="Asset29">'[7]4. Outputs to PTRM '!$D$35</definedName>
    <definedName name="Asset3" localSheetId="1">#REF!</definedName>
    <definedName name="Asset3" localSheetId="2">#REF!</definedName>
    <definedName name="Asset3" localSheetId="4">#REF!</definedName>
    <definedName name="Asset3">#REF!</definedName>
    <definedName name="Asset30">'[7]4. Outputs to PTRM '!$D$36</definedName>
    <definedName name="Asset31">'[7]4. Outputs to PTRM '!$D$37</definedName>
    <definedName name="Asset32">'[7]4. Outputs to PTRM '!$D$38</definedName>
    <definedName name="Asset33">'[7]4. Outputs to PTRM '!$D$39</definedName>
    <definedName name="Asset34">'[7]4. Outputs to PTRM '!$D$40</definedName>
    <definedName name="Asset35">'[7]4. Outputs to PTRM '!$D$41</definedName>
    <definedName name="Asset36">'[7]4. Outputs to PTRM '!$D$42</definedName>
    <definedName name="Asset37">'[7]4. Outputs to PTRM '!$D$43</definedName>
    <definedName name="Asset38">'[7]4. Outputs to PTRM '!$D$44</definedName>
    <definedName name="Asset39">'[7]4. Outputs to PTRM '!$D$45</definedName>
    <definedName name="Asset4" localSheetId="1">#REF!</definedName>
    <definedName name="Asset4" localSheetId="2">#REF!</definedName>
    <definedName name="Asset4" localSheetId="4">#REF!</definedName>
    <definedName name="Asset4">#REF!</definedName>
    <definedName name="Asset40">'[7]4. Outputs to PTRM '!$D$46</definedName>
    <definedName name="Asset41">'[7]4. Outputs to PTRM '!$D$47</definedName>
    <definedName name="Asset42">'[7]4. Outputs to PTRM '!$D$48</definedName>
    <definedName name="Asset43">'[7]4. Outputs to PTRM '!$D$49</definedName>
    <definedName name="Asset44">'[7]4. Outputs to PTRM '!$D$50</definedName>
    <definedName name="Asset45">'[7]4. Outputs to PTRM '!$D$51</definedName>
    <definedName name="Asset5" localSheetId="1">#REF!</definedName>
    <definedName name="Asset5" localSheetId="2">#REF!</definedName>
    <definedName name="Asset5" localSheetId="4">#REF!</definedName>
    <definedName name="Asset5">#REF!</definedName>
    <definedName name="Asset6" localSheetId="1">#REF!</definedName>
    <definedName name="Asset6" localSheetId="2">#REF!</definedName>
    <definedName name="Asset6" localSheetId="4">#REF!</definedName>
    <definedName name="Asset6">#REF!</definedName>
    <definedName name="Asset7" localSheetId="1">#REF!</definedName>
    <definedName name="Asset7" localSheetId="2">#REF!</definedName>
    <definedName name="Asset7" localSheetId="4">#REF!</definedName>
    <definedName name="Asset7">#REF!</definedName>
    <definedName name="Asset8" localSheetId="1">#REF!</definedName>
    <definedName name="Asset8">#REF!</definedName>
    <definedName name="Asset9" localSheetId="1">#REF!</definedName>
    <definedName name="Asset9">#REF!</definedName>
    <definedName name="AssetAgeProfile" localSheetId="1">#REF!</definedName>
    <definedName name="AssetAgeProfile">#REF!</definedName>
    <definedName name="AssetsRAB" localSheetId="1">#REF!</definedName>
    <definedName name="AssetsRAB">#REF!</definedName>
    <definedName name="Assumptions" localSheetId="1">#REF!</definedName>
    <definedName name="Assumptions">#REF!</definedName>
    <definedName name="AUG_ACT">[6]DATA!$AD:$AD</definedName>
    <definedName name="AugexData" localSheetId="1">#REF!</definedName>
    <definedName name="AugexData" localSheetId="2">#REF!</definedName>
    <definedName name="AugexData" localSheetId="4">#REF!</definedName>
    <definedName name="AugexData">#REF!</definedName>
    <definedName name="AugexModel" localSheetId="1">#REF!</definedName>
    <definedName name="AugexModel" localSheetId="2">#REF!</definedName>
    <definedName name="AugexModel" localSheetId="4">#REF!</definedName>
    <definedName name="AugexModel">#REF!</definedName>
    <definedName name="AugexProjectData" localSheetId="1">#REF!</definedName>
    <definedName name="AugexProjectData" localSheetId="2">#REF!</definedName>
    <definedName name="AugexProjectData" localSheetId="4">#REF!</definedName>
    <definedName name="AugexProjectData">#REF!</definedName>
    <definedName name="Billing" localSheetId="1">#REF!</definedName>
    <definedName name="Billing" localSheetId="4">#REF!</definedName>
    <definedName name="Billing">#REF!</definedName>
    <definedName name="Billing_TUOS" localSheetId="1">#REF!</definedName>
    <definedName name="Billing_TUOS" localSheetId="4">#REF!</definedName>
    <definedName name="Billing_TUOS">#REF!</definedName>
    <definedName name="BonusExecs">0.15</definedName>
    <definedName name="BonusPlebs">0.06</definedName>
    <definedName name="Bromelton" localSheetId="1">#REF!</definedName>
    <definedName name="Bromelton" localSheetId="4">#REF!</definedName>
    <definedName name="Bromelton">#REF!</definedName>
    <definedName name="BUV" localSheetId="1">#REF!</definedName>
    <definedName name="BUV" localSheetId="2">#REF!</definedName>
    <definedName name="BUV" localSheetId="4">#REF!</definedName>
    <definedName name="BUV">#REF!</definedName>
    <definedName name="C10000000" localSheetId="1">#REF!</definedName>
    <definedName name="C10000000">#REF!</definedName>
    <definedName name="Calendar_years" localSheetId="1">'[1]AER Inputs'!#REF!</definedName>
    <definedName name="Calendar_years" localSheetId="2">'[1]AER Inputs'!#REF!</definedName>
    <definedName name="Calendar_years" localSheetId="4">'[1]AER Inputs'!#REF!</definedName>
    <definedName name="Calendar_years">'[1]AER Inputs'!#REF!</definedName>
    <definedName name="cap" localSheetId="1">#REF!</definedName>
    <definedName name="cap" localSheetId="4">#REF!</definedName>
    <definedName name="cap">#REF!</definedName>
    <definedName name="cap_max">'[1]AER Inputs'!$D$6</definedName>
    <definedName name="cap_max1" localSheetId="1">#REF!</definedName>
    <definedName name="cap_max1" localSheetId="2">#REF!</definedName>
    <definedName name="cap_max1" localSheetId="4">#REF!</definedName>
    <definedName name="cap_max1">#REF!</definedName>
    <definedName name="cap_max2" localSheetId="1">#REF!</definedName>
    <definedName name="cap_max2" localSheetId="2">#REF!</definedName>
    <definedName name="cap_max2" localSheetId="4">#REF!</definedName>
    <definedName name="cap_max2">#REF!</definedName>
    <definedName name="cap_min">'[1]AER Inputs'!$D$7</definedName>
    <definedName name="cap_min1" localSheetId="1">#REF!</definedName>
    <definedName name="cap_min1" localSheetId="2">#REF!</definedName>
    <definedName name="cap_min1" localSheetId="4">#REF!</definedName>
    <definedName name="cap_min1">#REF!</definedName>
    <definedName name="cap_min2" localSheetId="1">#REF!</definedName>
    <definedName name="cap_min2" localSheetId="2">#REF!</definedName>
    <definedName name="cap_min2" localSheetId="4">#REF!</definedName>
    <definedName name="cap_min2">#REF!</definedName>
    <definedName name="CapC" localSheetId="1">#REF!</definedName>
    <definedName name="CapC" localSheetId="4">#REF!</definedName>
    <definedName name="CapC">#REF!</definedName>
    <definedName name="Cat">[8]Rates!$A$18:$E$32</definedName>
    <definedName name="Category" localSheetId="1">#REF!</definedName>
    <definedName name="Category" localSheetId="2">#REF!</definedName>
    <definedName name="Category" localSheetId="4">#REF!</definedName>
    <definedName name="Category">#REF!</definedName>
    <definedName name="CC" localSheetId="1">#REF!</definedName>
    <definedName name="CC" localSheetId="2">#REF!</definedName>
    <definedName name="CC" localSheetId="4">#REF!</definedName>
    <definedName name="CC">#REF!</definedName>
    <definedName name="CC_0" localSheetId="1">#REF!</definedName>
    <definedName name="CC_0" localSheetId="4">#REF!</definedName>
    <definedName name="CC_0">#REF!</definedName>
    <definedName name="CC_2" localSheetId="1">#REF!</definedName>
    <definedName name="CC_2" localSheetId="4">#REF!</definedName>
    <definedName name="CC_2">#REF!</definedName>
    <definedName name="CC_3" localSheetId="1">#REF!</definedName>
    <definedName name="CC_3" localSheetId="4">#REF!</definedName>
    <definedName name="CC_3">#REF!</definedName>
    <definedName name="CC_4010" localSheetId="1">#REF!</definedName>
    <definedName name="CC_4010" localSheetId="4">#REF!</definedName>
    <definedName name="CC_4010">#REF!</definedName>
    <definedName name="CC_4570" localSheetId="1">#REF!</definedName>
    <definedName name="CC_4570" localSheetId="4">#REF!</definedName>
    <definedName name="CC_4570">#REF!</definedName>
    <definedName name="CFC_X" localSheetId="1">#REF!</definedName>
    <definedName name="CFC_X" localSheetId="4">#REF!</definedName>
    <definedName name="CFC_X">#REF!</definedName>
    <definedName name="CFC_Y" localSheetId="1">#REF!</definedName>
    <definedName name="CFC_Y" localSheetId="4">#REF!</definedName>
    <definedName name="CFC_Y">#REF!</definedName>
    <definedName name="CN_EGX_0708">[9]Inputs!$H$35</definedName>
    <definedName name="CN_Erg_0708">[9]Inputs!$H$36</definedName>
    <definedName name="CN_Erg_0809">[9]Inputs!$I$36</definedName>
    <definedName name="CN_Erg_0910">[9]Inputs!$J$36</definedName>
    <definedName name="CN_Erg_1011">[9]Inputs!$K$36</definedName>
    <definedName name="CN_FRC_0506" localSheetId="1">#REF!</definedName>
    <definedName name="CN_FRC_0506" localSheetId="4">#REF!</definedName>
    <definedName name="CN_FRC_0506">#REF!</definedName>
    <definedName name="CN_FRC_0607" localSheetId="1">#REF!</definedName>
    <definedName name="CN_FRC_0607" localSheetId="4">#REF!</definedName>
    <definedName name="CN_FRC_0607">#REF!</definedName>
    <definedName name="CN_FRC_0708" localSheetId="1">#REF!</definedName>
    <definedName name="CN_FRC_0708" localSheetId="4">#REF!</definedName>
    <definedName name="CN_FRC_0708">#REF!</definedName>
    <definedName name="CN_FRC_0809" localSheetId="1">#REF!</definedName>
    <definedName name="CN_FRC_0809" localSheetId="4">#REF!</definedName>
    <definedName name="CN_FRC_0809">#REF!</definedName>
    <definedName name="CN_FRC_0910" localSheetId="1">#REF!</definedName>
    <definedName name="CN_FRC_0910" localSheetId="4">#REF!</definedName>
    <definedName name="CN_FRC_0910">#REF!</definedName>
    <definedName name="CN_FRC_1011" localSheetId="1">#REF!</definedName>
    <definedName name="CN_FRC_1011" localSheetId="4">#REF!</definedName>
    <definedName name="CN_FRC_1011">#REF!</definedName>
    <definedName name="CN_FRC_EGX_0506" localSheetId="1">#REF!</definedName>
    <definedName name="CN_FRC_EGX_0506" localSheetId="4">#REF!</definedName>
    <definedName name="CN_FRC_EGX_0506">#REF!</definedName>
    <definedName name="CN_FRC_EGX_0607" localSheetId="1">#REF!</definedName>
    <definedName name="CN_FRC_EGX_0607" localSheetId="4">#REF!</definedName>
    <definedName name="CN_FRC_EGX_0607">#REF!</definedName>
    <definedName name="CN_FRC_EGX_0708" localSheetId="1">#REF!</definedName>
    <definedName name="CN_FRC_EGX_0708" localSheetId="4">#REF!</definedName>
    <definedName name="CN_FRC_EGX_0708">#REF!</definedName>
    <definedName name="CN_FRC_EGX_0809" localSheetId="1">#REF!</definedName>
    <definedName name="CN_FRC_EGX_0809" localSheetId="4">#REF!</definedName>
    <definedName name="CN_FRC_EGX_0809">#REF!</definedName>
    <definedName name="CN_FRC_EGX_0910" localSheetId="1">#REF!</definedName>
    <definedName name="CN_FRC_EGX_0910" localSheetId="4">#REF!</definedName>
    <definedName name="CN_FRC_EGX_0910">#REF!</definedName>
    <definedName name="CN_FRC_EGX_1011" localSheetId="1">#REF!</definedName>
    <definedName name="CN_FRC_EGX_1011" localSheetId="4">#REF!</definedName>
    <definedName name="CN_FRC_EGX_1011">#REF!</definedName>
    <definedName name="CN_FRC_Erg_0506" localSheetId="1">#REF!</definedName>
    <definedName name="CN_FRC_Erg_0506" localSheetId="4">#REF!</definedName>
    <definedName name="CN_FRC_Erg_0506">#REF!</definedName>
    <definedName name="CN_FRC_Erg_0607" localSheetId="1">#REF!</definedName>
    <definedName name="CN_FRC_Erg_0607" localSheetId="4">#REF!</definedName>
    <definedName name="CN_FRC_Erg_0607">#REF!</definedName>
    <definedName name="CN_FRC_Erg_0708" localSheetId="1">#REF!</definedName>
    <definedName name="CN_FRC_Erg_0708" localSheetId="4">#REF!</definedName>
    <definedName name="CN_FRC_Erg_0708">#REF!</definedName>
    <definedName name="CN_FRC_Erg_0809" localSheetId="1">#REF!</definedName>
    <definedName name="CN_FRC_Erg_0809" localSheetId="4">#REF!</definedName>
    <definedName name="CN_FRC_Erg_0809">#REF!</definedName>
    <definedName name="CN_FRC_Erg_0910" localSheetId="1">#REF!</definedName>
    <definedName name="CN_FRC_Erg_0910" localSheetId="4">#REF!</definedName>
    <definedName name="CN_FRC_Erg_0910">#REF!</definedName>
    <definedName name="CN_FRC_Erg_1011" localSheetId="1">#REF!</definedName>
    <definedName name="CN_FRC_Erg_1011" localSheetId="4">#REF!</definedName>
    <definedName name="CN_FRC_Erg_1011">#REF!</definedName>
    <definedName name="colldata">[10]colloquials!$D$6:$E$83</definedName>
    <definedName name="CONCAT">[6]DATA!$A:$A</definedName>
    <definedName name="Connections" localSheetId="1">#REF!</definedName>
    <definedName name="Connections" localSheetId="2">#REF!</definedName>
    <definedName name="Connections" localSheetId="4">#REF!</definedName>
    <definedName name="Connections">#REF!</definedName>
    <definedName name="ContingentProjects" localSheetId="1">#REF!</definedName>
    <definedName name="ContingentProjects" localSheetId="2">#REF!</definedName>
    <definedName name="ContingentProjects" localSheetId="4">#REF!</definedName>
    <definedName name="ContingentProjects">#REF!</definedName>
    <definedName name="COST_AMOUNT">[4]QCA_COST!$N$1:$N$5000</definedName>
    <definedName name="COST_BOOK">[4]QCA_COST!$I$1:$I$5000</definedName>
    <definedName name="COST_TRANS">[4]QCA_COST!$M$1:$M$5000</definedName>
    <definedName name="CPI_AU_X" localSheetId="1">#REF!</definedName>
    <definedName name="CPI_AU_X" localSheetId="4">#REF!</definedName>
    <definedName name="CPI_AU_X">#REF!</definedName>
    <definedName name="CPI_AU_Y" localSheetId="1">#REF!</definedName>
    <definedName name="CPI_AU_Y" localSheetId="4">#REF!</definedName>
    <definedName name="CPI_AU_Y">#REF!</definedName>
    <definedName name="CPI_DATE" localSheetId="1">#REF!</definedName>
    <definedName name="CPI_DATE" localSheetId="4">#REF!</definedName>
    <definedName name="CPI_DATE">#REF!</definedName>
    <definedName name="CPI_US_X" localSheetId="1">#REF!</definedName>
    <definedName name="CPI_US_X" localSheetId="4">#REF!</definedName>
    <definedName name="CPI_US_X">#REF!</definedName>
    <definedName name="CPI_US_Y" localSheetId="1">#REF!</definedName>
    <definedName name="CPI_US_Y" localSheetId="4">#REF!</definedName>
    <definedName name="CPI_US_Y">#REF!</definedName>
    <definedName name="cs_max">'[1]AER Inputs'!$D$9</definedName>
    <definedName name="cs_min">'[1]AER Inputs'!$D$10</definedName>
    <definedName name="CU_X" localSheetId="1">#REF!</definedName>
    <definedName name="CU_X" localSheetId="4">#REF!</definedName>
    <definedName name="CU_X">#REF!</definedName>
    <definedName name="CU_Y" localSheetId="1">#REF!</definedName>
    <definedName name="CU_Y" localSheetId="4">#REF!</definedName>
    <definedName name="CU_Y">#REF!</definedName>
    <definedName name="Curr_Pd" localSheetId="1">#REF!</definedName>
    <definedName name="Curr_Pd" localSheetId="4">#REF!</definedName>
    <definedName name="Curr_Pd">#REF!</definedName>
    <definedName name="Curr_Yr" localSheetId="1">#REF!</definedName>
    <definedName name="Curr_Yr" localSheetId="4">#REF!</definedName>
    <definedName name="Curr_Yr">#REF!</definedName>
    <definedName name="CustomerNumbers" localSheetId="1">#REF!</definedName>
    <definedName name="CustomerNumbers">#REF!</definedName>
    <definedName name="CY" localSheetId="1">'[1]AER Inputs'!#REF!</definedName>
    <definedName name="CY">'[1]AER Inputs'!#REF!</definedName>
    <definedName name="data">OFFSET([6]DATA!$A$1,0,0,COUNTA([6]DATA!$A:$A),COUNTA([6]DATA!$1:$1))</definedName>
    <definedName name="DEC_ACT">[6]DATA!$AH:$AH</definedName>
    <definedName name="dfsw" localSheetId="1">'[1]S-factor'!#REF!</definedName>
    <definedName name="dfsw" localSheetId="2">'[1]S-factor'!#REF!</definedName>
    <definedName name="dfsw" localSheetId="4">'[1]S-factor'!#REF!</definedName>
    <definedName name="dfsw">'[1]S-factor'!#REF!</definedName>
    <definedName name="Direct_Costs" localSheetId="1">#REF!</definedName>
    <definedName name="Direct_Costs" localSheetId="2">#REF!</definedName>
    <definedName name="Direct_Costs" localSheetId="4">#REF!</definedName>
    <definedName name="Direct_Costs">#REF!</definedName>
    <definedName name="DirLabelsRed" localSheetId="1">#REF!</definedName>
    <definedName name="DirLabelsRed" localSheetId="2">#REF!</definedName>
    <definedName name="DirLabelsRed" localSheetId="4">#REF!</definedName>
    <definedName name="DirLabelsRed">#REF!</definedName>
    <definedName name="DirLabelsTot" localSheetId="1">#REF!</definedName>
    <definedName name="DirLabelsTot" localSheetId="4">#REF!</definedName>
    <definedName name="DirLabelsTot">#REF!</definedName>
    <definedName name="DNSP">[11]Outcomes!$B$2</definedName>
    <definedName name="download" localSheetId="1">#REF!</definedName>
    <definedName name="download" localSheetId="4">#REF!</definedName>
    <definedName name="download">#REF!</definedName>
    <definedName name="download_range">[12]download!$A:$F</definedName>
    <definedName name="Dr">'[7]4. Outputs to PTRM '!$G$306</definedName>
    <definedName name="dsfgsd" localSheetId="1" hidden="1">#REF!</definedName>
    <definedName name="dsfgsd" localSheetId="2" hidden="1">#REF!</definedName>
    <definedName name="dsfgsd" localSheetId="4" hidden="1">#REF!</definedName>
    <definedName name="dsfgsd" hidden="1">#REF!</definedName>
    <definedName name="DUOS">SUM('[13]2005_06'!$Q$31:$Q$32)</definedName>
    <definedName name="DUOS2" localSheetId="1">'[14]DUOS - Summary Sheet'!#REF!</definedName>
    <definedName name="DUOS2" localSheetId="4">'[14]DUOS - Summary Sheet'!#REF!</definedName>
    <definedName name="DUOS2">'[14]DUOS - Summary Sheet'!#REF!</definedName>
    <definedName name="DUOSBUD_0" localSheetId="1">#REF!</definedName>
    <definedName name="DUOSBUD_0" localSheetId="4">#REF!</definedName>
    <definedName name="DUOSBUD_0">#REF!</definedName>
    <definedName name="DUOSBUD_2" localSheetId="1">#REF!</definedName>
    <definedName name="DUOSBUD_2" localSheetId="4">#REF!</definedName>
    <definedName name="DUOSBUD_2">#REF!</definedName>
    <definedName name="DUOSBUD_3" localSheetId="1">#REF!</definedName>
    <definedName name="DUOSBUD_3" localSheetId="4">#REF!</definedName>
    <definedName name="DUOSBUD_3">#REF!</definedName>
    <definedName name="DUOSBUD_TOTAL" localSheetId="1">#REF!</definedName>
    <definedName name="DUOSBUD_TOTAL" localSheetId="4">#REF!</definedName>
    <definedName name="DUOSBUD_TOTAL">#REF!</definedName>
    <definedName name="Dv">'[7]4. Outputs to PTRM '!$G$304</definedName>
    <definedName name="e">[15]Strategies!$B$6:$Q$160</definedName>
    <definedName name="EBSS" localSheetId="1">#REF!</definedName>
    <definedName name="EBSS" localSheetId="2">#REF!</definedName>
    <definedName name="EBSS" localSheetId="4">#REF!</definedName>
    <definedName name="EBSS">#REF!</definedName>
    <definedName name="ELE_GROUP">[6]DATA!$O:$O</definedName>
    <definedName name="EllipseCur_Yr" localSheetId="1">#REF!</definedName>
    <definedName name="EllipseCur_Yr" localSheetId="4">#REF!</definedName>
    <definedName name="EllipseCur_Yr">#REF!</definedName>
    <definedName name="Emergency" localSheetId="1">#REF!</definedName>
    <definedName name="Emergency" localSheetId="2">#REF!</definedName>
    <definedName name="Emergency" localSheetId="4">#REF!</definedName>
    <definedName name="Emergency">#REF!</definedName>
    <definedName name="EmergencyResponse" localSheetId="1">#REF!</definedName>
    <definedName name="EmergencyResponse">#REF!</definedName>
    <definedName name="EnvironmentalFactors" localSheetId="1">#REF!</definedName>
    <definedName name="EnvironmentalFactors">#REF!</definedName>
    <definedName name="EXP" localSheetId="1">#REF!</definedName>
    <definedName name="EXP" localSheetId="4">#REF!</definedName>
    <definedName name="EXP">#REF!</definedName>
    <definedName name="ExpenditureOtherPersons" localSheetId="1">#REF!</definedName>
    <definedName name="ExpenditureOtherPersons">#REF!</definedName>
    <definedName name="ExpenditureSummary" localSheetId="1">#REF!</definedName>
    <definedName name="ExpenditureSummary">#REF!</definedName>
    <definedName name="EXPENSE" localSheetId="1">OFFSET('[14]DATA - TUOS'!#REF!,0,0,COUNTA('[14]DATA - TUOS'!$K:$K),COUNTA('[14]DATA - TUOS'!$5:$5))</definedName>
    <definedName name="EXPENSE" localSheetId="4">OFFSET('[14]DATA - TUOS'!#REF!,0,0,COUNTA('[14]DATA - TUOS'!$K:$K),COUNTA('[14]DATA - TUOS'!$5:$5))</definedName>
    <definedName name="EXPENSE">OFFSET('[14]DATA - TUOS'!#REF!,0,0,COUNTA('[14]DATA - TUOS'!$K:$K),COUNTA('[14]DATA - TUOS'!$5:$5))</definedName>
    <definedName name="f" localSheetId="1">'[1]AER Inputs'!#REF!</definedName>
    <definedName name="f" localSheetId="2">'[1]AER Inputs'!#REF!</definedName>
    <definedName name="f" localSheetId="4">'[1]AER Inputs'!#REF!</definedName>
    <definedName name="f">'[1]AER Inputs'!#REF!</definedName>
    <definedName name="FBT_AEG" localSheetId="1">'[16]FBT Jnls'!#REF!</definedName>
    <definedName name="FBT_AEG" localSheetId="2">'[16]FBT Jnls'!#REF!</definedName>
    <definedName name="FBT_AEG" localSheetId="4">'[16]FBT Jnls'!#REF!</definedName>
    <definedName name="FBT_AEG">'[16]FBT Jnls'!#REF!</definedName>
    <definedName name="FBT_AEGpmt" localSheetId="1">#REF!</definedName>
    <definedName name="FBT_AEGpmt" localSheetId="2">#REF!</definedName>
    <definedName name="FBT_AEGpmt" localSheetId="4">#REF!</definedName>
    <definedName name="FBT_AEGpmt">#REF!</definedName>
    <definedName name="FBT_EL" localSheetId="1">'[16]FBT Jnls'!#REF!</definedName>
    <definedName name="FBT_EL" localSheetId="2">'[16]FBT Jnls'!#REF!</definedName>
    <definedName name="FBT_EL" localSheetId="4">'[16]FBT Jnls'!#REF!</definedName>
    <definedName name="FBT_EL">'[16]FBT Jnls'!#REF!</definedName>
    <definedName name="FBT_ELpmt" localSheetId="1">#REF!</definedName>
    <definedName name="FBT_ELpmt" localSheetId="2">#REF!</definedName>
    <definedName name="FBT_ELpmt" localSheetId="4">#REF!</definedName>
    <definedName name="FBT_ELpmt">#REF!</definedName>
    <definedName name="FBT_ERPL" localSheetId="1">'[16]FBT Jnls'!#REF!</definedName>
    <definedName name="FBT_ERPL" localSheetId="2">'[16]FBT Jnls'!#REF!</definedName>
    <definedName name="FBT_ERPL" localSheetId="4">'[16]FBT Jnls'!#REF!</definedName>
    <definedName name="FBT_ERPL">'[16]FBT Jnls'!#REF!</definedName>
    <definedName name="FBT_ERPLpmt" localSheetId="1">#REF!</definedName>
    <definedName name="FBT_ERPLpmt" localSheetId="2">#REF!</definedName>
    <definedName name="FBT_ERPLpmt" localSheetId="4">#REF!</definedName>
    <definedName name="FBT_ERPLpmt">#REF!</definedName>
    <definedName name="FC_Basis" localSheetId="1">#REF!</definedName>
    <definedName name="FC_Basis" localSheetId="2">#REF!</definedName>
    <definedName name="FC_Basis" localSheetId="4">#REF!</definedName>
    <definedName name="FC_Basis">#REF!</definedName>
    <definedName name="FEB_ACT">[6]DATA!$AJ:$AJ</definedName>
    <definedName name="FeeBasedServices" localSheetId="1">#REF!</definedName>
    <definedName name="FeeBasedServices" localSheetId="2">#REF!</definedName>
    <definedName name="FeeBasedServices" localSheetId="4">#REF!</definedName>
    <definedName name="FeeBasedServices">#REF!</definedName>
    <definedName name="FileName" localSheetId="1">#REF!</definedName>
    <definedName name="FileName" localSheetId="2">#REF!</definedName>
    <definedName name="FileName" localSheetId="4">#REF!</definedName>
    <definedName name="FileName">#REF!</definedName>
    <definedName name="Financial_years" localSheetId="1">'[1]AER Inputs'!#REF!</definedName>
    <definedName name="Financial_years" localSheetId="2">'[1]AER Inputs'!#REF!</definedName>
    <definedName name="Financial_years" localSheetId="4">'[1]AER Inputs'!#REF!</definedName>
    <definedName name="Financial_years">'[1]AER Inputs'!#REF!</definedName>
    <definedName name="FinYr">[17]Lookups!$N$3:$O$29</definedName>
    <definedName name="Foot" localSheetId="1">#REF!</definedName>
    <definedName name="Foot" localSheetId="4">#REF!</definedName>
    <definedName name="Foot">#REF!</definedName>
    <definedName name="FX_X" localSheetId="1">#REF!</definedName>
    <definedName name="FX_X" localSheetId="4">#REF!</definedName>
    <definedName name="FX_X">#REF!</definedName>
    <definedName name="FX_Y" localSheetId="1">#REF!</definedName>
    <definedName name="FX_Y" localSheetId="4">#REF!</definedName>
    <definedName name="FX_Y">#REF!</definedName>
    <definedName name="FY" localSheetId="1">#REF!</definedName>
    <definedName name="FY" localSheetId="4">#REF!</definedName>
    <definedName name="FY">#REF!</definedName>
    <definedName name="FY_BUD">[6]DATA!$X:$X</definedName>
    <definedName name="FY_FOR_Q1">[6]DATA!$Z:$Z</definedName>
    <definedName name="FY_FOR_Q2">[6]DATA!$AA:$AA</definedName>
    <definedName name="fy_for_q3">[6]DATA!$BA:$BA</definedName>
    <definedName name="FY_FOR_T1">[6]DATA!$Z:$Z</definedName>
    <definedName name="FY_FOR_T2">[6]DATA!$AA:$AA</definedName>
    <definedName name="FY_PLAN">[6]DATA!$AB:$AB</definedName>
    <definedName name="g_acsThreshold">[18]Balances!$L$83</definedName>
    <definedName name="g_opexThreshold">[18]Balances!$L$75</definedName>
    <definedName name="g_otherThreshold" localSheetId="1">[18]Balances!#REF!</definedName>
    <definedName name="g_otherThreshold" localSheetId="2">[18]Balances!#REF!</definedName>
    <definedName name="g_otherThreshold" localSheetId="4">[18]Balances!#REF!</definedName>
    <definedName name="g_otherThreshold">[18]Balances!#REF!</definedName>
    <definedName name="g_scsThreshold">[18]Balances!$L$79</definedName>
    <definedName name="gl" localSheetId="1">#REF!</definedName>
    <definedName name="gl" localSheetId="4">#REF!</definedName>
    <definedName name="gl">#REF!</definedName>
    <definedName name="HistoricalMEDs" localSheetId="1">#REF!</definedName>
    <definedName name="HistoricalMEDs" localSheetId="2">#REF!</definedName>
    <definedName name="HistoricalMEDs" localSheetId="4">#REF!</definedName>
    <definedName name="HistoricalMEDs">#REF!</definedName>
    <definedName name="Hours">[8]Rates!$D$2:$L$12</definedName>
    <definedName name="HRC_X" localSheetId="1">#REF!</definedName>
    <definedName name="HRC_X" localSheetId="4">#REF!</definedName>
    <definedName name="HRC_X">#REF!</definedName>
    <definedName name="HRC_Y" localSheetId="1">#REF!</definedName>
    <definedName name="HRC_Y" localSheetId="4">#REF!</definedName>
    <definedName name="HRC_Y">#REF!</definedName>
    <definedName name="ics_max">'[1]AER Inputs'!$D$12</definedName>
    <definedName name="ics_min">'[1]AER Inputs'!$D$13</definedName>
    <definedName name="ICT" localSheetId="1">[19]Summary!#REF!</definedName>
    <definedName name="ICT" localSheetId="4">[19]Summary!#REF!</definedName>
    <definedName name="ICT">[19]Summary!#REF!</definedName>
    <definedName name="IFN" localSheetId="1">#REF!</definedName>
    <definedName name="IFN" localSheetId="2">#REF!</definedName>
    <definedName name="IFN" localSheetId="4">#REF!</definedName>
    <definedName name="IFN">#REF!</definedName>
    <definedName name="IndicativeBillAmount" localSheetId="1">#REF!</definedName>
    <definedName name="IndicativeBillAmount" localSheetId="2">#REF!</definedName>
    <definedName name="IndicativeBillAmount" localSheetId="4">#REF!</definedName>
    <definedName name="IndicativeBillAmount">#REF!</definedName>
    <definedName name="IndLabels" localSheetId="1">#REF!</definedName>
    <definedName name="IndLabels" localSheetId="4">#REF!</definedName>
    <definedName name="IndLabels">#REF!</definedName>
    <definedName name="InputCostEscalation" localSheetId="1">#REF!</definedName>
    <definedName name="InputCostEscalation">#REF!</definedName>
    <definedName name="InputTables" localSheetId="1">#REF!</definedName>
    <definedName name="InputTables">#REF!</definedName>
    <definedName name="InsRow" localSheetId="1">#REF!</definedName>
    <definedName name="InsRow" localSheetId="4">#REF!</definedName>
    <definedName name="InsRow">#REF!</definedName>
    <definedName name="Instructions" localSheetId="1">#REF!</definedName>
    <definedName name="Instructions">#REF!</definedName>
    <definedName name="Interruptions" localSheetId="1">#REF!</definedName>
    <definedName name="Interruptions">#REF!</definedName>
    <definedName name="JAN_ACT">[6]DATA!$AI:$AI</definedName>
    <definedName name="JUL_ACT">[6]DATA!$AC:$AC</definedName>
    <definedName name="JUN_ACT">[6]DATA!$AN:$AN</definedName>
    <definedName name="l_acsThreshold">[18]Balances!$L$65</definedName>
    <definedName name="l_opexThreshold">[18]Balances!$L$57</definedName>
    <definedName name="l_otherThreshold">[18]Balances!$L$69</definedName>
    <definedName name="l_scsThreshold">[18]Balances!$L$61</definedName>
    <definedName name="LabelsRed" localSheetId="1">#REF!</definedName>
    <definedName name="LabelsRed" localSheetId="4">#REF!</definedName>
    <definedName name="LabelsRed">#REF!</definedName>
    <definedName name="Labour" localSheetId="1">#REF!</definedName>
    <definedName name="Labour" localSheetId="2">#REF!</definedName>
    <definedName name="Labour" localSheetId="4">#REF!</definedName>
    <definedName name="Labour">#REF!</definedName>
    <definedName name="LACTUALS_SPER" localSheetId="1">[19]Summary!#REF!</definedName>
    <definedName name="LACTUALS_SPER" localSheetId="2">[19]Summary!#REF!</definedName>
    <definedName name="LACTUALS_SPER" localSheetId="4">[19]Summary!#REF!</definedName>
    <definedName name="LACTUALS_SPER">[19]Summary!#REF!</definedName>
    <definedName name="ledger" localSheetId="1">#REF!</definedName>
    <definedName name="ledger" localSheetId="4">#REF!</definedName>
    <definedName name="ledger">#REF!</definedName>
    <definedName name="LYN" localSheetId="1">[19]Summary!#REF!</definedName>
    <definedName name="LYN" localSheetId="4">[19]Summary!#REF!</definedName>
    <definedName name="LYN">[19]Summary!#REF!</definedName>
    <definedName name="Maintenance" localSheetId="1">#REF!</definedName>
    <definedName name="Maintenance" localSheetId="2">#REF!</definedName>
    <definedName name="Maintenance" localSheetId="4">#REF!</definedName>
    <definedName name="Maintenance">#REF!</definedName>
    <definedName name="Managers">[20]Managers!$A$1:$A$10</definedName>
    <definedName name="MAR_ACT">[6]DATA!$AK:$AK</definedName>
    <definedName name="MaterialProjects" localSheetId="1">#REF!</definedName>
    <definedName name="MaterialProjects" localSheetId="2">#REF!</definedName>
    <definedName name="MaterialProjects" localSheetId="4">#REF!</definedName>
    <definedName name="MaterialProjects">#REF!</definedName>
    <definedName name="max" localSheetId="1">'[1]S-factor'!#REF!</definedName>
    <definedName name="max" localSheetId="2">'[1]S-factor'!#REF!</definedName>
    <definedName name="max" localSheetId="4">'[1]S-factor'!#REF!</definedName>
    <definedName name="max">'[1]S-factor'!#REF!</definedName>
    <definedName name="MaxDemandNetworkLevel" localSheetId="1">#REF!</definedName>
    <definedName name="MaxDemandNetworkLevel" localSheetId="2">#REF!</definedName>
    <definedName name="MaxDemandNetworkLevel" localSheetId="4">#REF!</definedName>
    <definedName name="MaxDemandNetworkLevel">#REF!</definedName>
    <definedName name="MaxDemandUtilisation" localSheetId="1">#REF!</definedName>
    <definedName name="MaxDemandUtilisation" localSheetId="2">#REF!</definedName>
    <definedName name="MaxDemandUtilisation" localSheetId="4">#REF!</definedName>
    <definedName name="MaxDemandUtilisation">#REF!</definedName>
    <definedName name="MAY_ACT">[6]DATA!$AM:$AM</definedName>
    <definedName name="Metering" localSheetId="1">#REF!</definedName>
    <definedName name="Metering" localSheetId="2">#REF!</definedName>
    <definedName name="Metering" localSheetId="4">#REF!</definedName>
    <definedName name="Metering">#REF!</definedName>
    <definedName name="min" localSheetId="1">'[1]S-factor'!#REF!</definedName>
    <definedName name="min" localSheetId="2">'[1]S-factor'!#REF!</definedName>
    <definedName name="min" localSheetId="4">'[1]S-factor'!#REF!</definedName>
    <definedName name="min">'[1]S-factor'!#REF!</definedName>
    <definedName name="Month" localSheetId="1">#REF!</definedName>
    <definedName name="Month" localSheetId="2">#REF!</definedName>
    <definedName name="Month" localSheetId="4">#REF!</definedName>
    <definedName name="Month">#REF!</definedName>
    <definedName name="Month_05">'[21]Inputs - Forecast'!$T$11</definedName>
    <definedName name="MTH_ACT">[6]DATA!$Q:$Q</definedName>
    <definedName name="MTH_BUD">[6]DATA!$R:$R</definedName>
    <definedName name="Mths" localSheetId="1">#REF!</definedName>
    <definedName name="Mths" localSheetId="4">#REF!</definedName>
    <definedName name="Mths">#REF!</definedName>
    <definedName name="No_staff" localSheetId="1">#REF!</definedName>
    <definedName name="No_staff" localSheetId="2">#REF!</definedName>
    <definedName name="No_staff" localSheetId="4">#REF!</definedName>
    <definedName name="No_staff">#REF!</definedName>
    <definedName name="NON__DUOS" localSheetId="1">#REF!</definedName>
    <definedName name="NON__DUOS" localSheetId="4">#REF!</definedName>
    <definedName name="NON__DUOS">#REF!</definedName>
    <definedName name="Non_DUOS" localSheetId="1">#REF!</definedName>
    <definedName name="Non_DUOS" localSheetId="4">#REF!</definedName>
    <definedName name="Non_DUOS">#REF!</definedName>
    <definedName name="NonDUOS" localSheetId="1">#REF!</definedName>
    <definedName name="NonDUOS" localSheetId="4">#REF!</definedName>
    <definedName name="NonDUOS">#REF!</definedName>
    <definedName name="NONDUOSBUD" localSheetId="1">#REF!</definedName>
    <definedName name="NONDUOSBUD" localSheetId="4">#REF!</definedName>
    <definedName name="NONDUOSBUD">#REF!</definedName>
    <definedName name="NonNetwork" localSheetId="1">#REF!</definedName>
    <definedName name="NonNetwork">#REF!</definedName>
    <definedName name="NonPoolAct">[18]Tbl!$B$2:$B$7</definedName>
    <definedName name="nonPoolRC">[18]Tbl!$A$2:$A$32</definedName>
    <definedName name="NOV_ACT">[6]DATA!$AG:$AG</definedName>
    <definedName name="NvsASD">"V2005-07-31"</definedName>
    <definedName name="NvsAutoDrillOk">"VN"</definedName>
    <definedName name="NvsElapsedTime">0.000249189812166151</definedName>
    <definedName name="NvsEndTime">38569.4221515046</definedName>
    <definedName name="NvsInstSpec">"%,FBUSINESS_UNIT,TEGX_DIV_NO_ELIM,NSH_SERV,FDEPTID,TDV200_DEPT,NFIELD_SUPP"</definedName>
    <definedName name="NvsLayoutType">"M3"</definedName>
    <definedName name="NvsNplSpec">"%,X,RZF..,CNF.."</definedName>
    <definedName name="NvsPanelEffdt">"V2001-07-01"</definedName>
    <definedName name="NvsPanelSetid">"VSHARE"</definedName>
    <definedName name="NvsParentRef">[22]Sheet1!$K$122</definedName>
    <definedName name="NvsReqBU">"V23020"</definedName>
    <definedName name="NvsReqBUOnly">"VN"</definedName>
    <definedName name="NvsTransLed">"VN"</definedName>
    <definedName name="NvsTreeASD">"V2005-07-31"</definedName>
    <definedName name="NvsValTbl.ACCOUNT">"GL_ACCOUNT_TBL"</definedName>
    <definedName name="NvsValTbl.BUSINESS_UNIT">"BUS_UNIT_TBL_GL"</definedName>
    <definedName name="NvsValTbl.DEPTID">"DEPARTMENT_TBL"</definedName>
    <definedName name="NvsValTbl.EGXGL_ACCT_ELEMENT">"EGXGL_ACTEL_TBL"</definedName>
    <definedName name="Obligations" localSheetId="1">#REF!</definedName>
    <definedName name="Obligations" localSheetId="2">#REF!</definedName>
    <definedName name="Obligations" localSheetId="4">#REF!</definedName>
    <definedName name="Obligations">#REF!</definedName>
    <definedName name="OCT_ACT">[6]DATA!$AF:$AF</definedName>
    <definedName name="OHEADCOND1" localSheetId="1">#REF!</definedName>
    <definedName name="OHEADCOND1" localSheetId="2">#REF!</definedName>
    <definedName name="OHEADCOND1" localSheetId="4">#REF!</definedName>
    <definedName name="OHEADCOND1">#REF!</definedName>
    <definedName name="OHEADCOND2" localSheetId="1">#REF!</definedName>
    <definedName name="OHEADCOND2" localSheetId="2">#REF!</definedName>
    <definedName name="OHEADCOND2" localSheetId="4">#REF!</definedName>
    <definedName name="OHEADCOND2">#REF!</definedName>
    <definedName name="OnCostRate" localSheetId="1">#REF!</definedName>
    <definedName name="OnCostRate" localSheetId="4">#REF!</definedName>
    <definedName name="OnCostRate">#REF!</definedName>
    <definedName name="op" localSheetId="1">#REF!</definedName>
    <definedName name="op" localSheetId="4">#REF!</definedName>
    <definedName name="op">#REF!</definedName>
    <definedName name="Operating_Revenue_before_Allocations" localSheetId="1">#REF!</definedName>
    <definedName name="Operating_Revenue_before_Allocations" localSheetId="4">#REF!</definedName>
    <definedName name="Operating_Revenue_before_Allocations">#REF!</definedName>
    <definedName name="OperationalData" localSheetId="1">#REF!</definedName>
    <definedName name="OperationalData">#REF!</definedName>
    <definedName name="Opex" localSheetId="1">#REF!</definedName>
    <definedName name="Opex">#REF!</definedName>
    <definedName name="OpexSummary" localSheetId="1">#REF!</definedName>
    <definedName name="OpexSummary">#REF!</definedName>
    <definedName name="Original_Pmt" localSheetId="1">#REF!</definedName>
    <definedName name="Original_Pmt" localSheetId="4">#REF!</definedName>
    <definedName name="Original_Pmt">#REF!</definedName>
    <definedName name="OTHER1" localSheetId="1">#REF!</definedName>
    <definedName name="OTHER1">#REF!</definedName>
    <definedName name="OTHER2" localSheetId="1">#REF!</definedName>
    <definedName name="OTHER2">#REF!</definedName>
    <definedName name="OTRate">[8]Rates!$N$3</definedName>
    <definedName name="Outages" localSheetId="1">#REF!</definedName>
    <definedName name="Outages" localSheetId="2">#REF!</definedName>
    <definedName name="Outages" localSheetId="4">#REF!</definedName>
    <definedName name="Outages">#REF!</definedName>
    <definedName name="Overheads" localSheetId="1">#REF!</definedName>
    <definedName name="Overheads" localSheetId="2">#REF!</definedName>
    <definedName name="Overheads" localSheetId="4">#REF!</definedName>
    <definedName name="Overheads">#REF!</definedName>
    <definedName name="OverUnder" localSheetId="1">#REF!</definedName>
    <definedName name="OverUnder" localSheetId="4">#REF!</definedName>
    <definedName name="OverUnder">#REF!</definedName>
    <definedName name="P_0" localSheetId="1">#REF!</definedName>
    <definedName name="P_0">#REF!</definedName>
    <definedName name="PER" localSheetId="1">[19]Summary!#REF!</definedName>
    <definedName name="PER" localSheetId="4">[19]Summary!#REF!</definedName>
    <definedName name="PER">[19]Summary!#REF!</definedName>
    <definedName name="Periods">[17]Lookups!$B$3:$D$14</definedName>
    <definedName name="PhysicalAssets" localSheetId="1">#REF!</definedName>
    <definedName name="PhysicalAssets" localSheetId="2">#REF!</definedName>
    <definedName name="PhysicalAssets" localSheetId="4">#REF!</definedName>
    <definedName name="PhysicalAssets">#REF!</definedName>
    <definedName name="POLES1" localSheetId="1">#REF!</definedName>
    <definedName name="POLES1" localSheetId="2">#REF!</definedName>
    <definedName name="POLES1" localSheetId="4">#REF!</definedName>
    <definedName name="POLES1">#REF!</definedName>
    <definedName name="POLES2" localSheetId="1">#REF!</definedName>
    <definedName name="POLES2" localSheetId="2">#REF!</definedName>
    <definedName name="POLES2" localSheetId="4">#REF!</definedName>
    <definedName name="POLES2">#REF!</definedName>
    <definedName name="POLETOP1" localSheetId="1">#REF!</definedName>
    <definedName name="POLETOP1">#REF!</definedName>
    <definedName name="POLETOP2" localSheetId="1">#REF!</definedName>
    <definedName name="POLETOP2">#REF!</definedName>
    <definedName name="PoliciesProcedures" localSheetId="1">#REF!</definedName>
    <definedName name="PoliciesProcedures">#REF!</definedName>
    <definedName name="pretax_WACC" localSheetId="1">#REF!</definedName>
    <definedName name="pretax_WACC">#REF!</definedName>
    <definedName name="Products">[3]Lookups!$H$12:$I$18</definedName>
    <definedName name="Project_Lead_Times">'[23]Lead times'!$A$7:$D$23</definedName>
    <definedName name="Project_Lead_Times_Local">'[24]Lead times'!$A$5:$D$22</definedName>
    <definedName name="Provisions" localSheetId="1">#REF!</definedName>
    <definedName name="Provisions" localSheetId="2">#REF!</definedName>
    <definedName name="Provisions" localSheetId="4">#REF!</definedName>
    <definedName name="Provisions">#REF!</definedName>
    <definedName name="PUBLICLIGHT1" localSheetId="1">#REF!</definedName>
    <definedName name="PUBLICLIGHT1" localSheetId="2">#REF!</definedName>
    <definedName name="PUBLICLIGHT1" localSheetId="4">#REF!</definedName>
    <definedName name="PUBLICLIGHT1">#REF!</definedName>
    <definedName name="PUBLICLIGHT2" localSheetId="1">#REF!</definedName>
    <definedName name="PUBLICLIGHT2" localSheetId="2">#REF!</definedName>
    <definedName name="PUBLICLIGHT2" localSheetId="4">#REF!</definedName>
    <definedName name="PUBLICLIGHT2">#REF!</definedName>
    <definedName name="PublicLighting" localSheetId="1">#REF!</definedName>
    <definedName name="PublicLighting">#REF!</definedName>
    <definedName name="QCA_ACQC">[4]QCA_MOVEMENT!$Q$1:$Q$2097</definedName>
    <definedName name="QCA_ADD_COST">'[25]QCA Movement'!$N$2:$N$1012</definedName>
    <definedName name="QCA_ADD_DEPR">'[25]QCA Movement'!$O$2:$O$1012</definedName>
    <definedName name="QCA_ADDC">[4]QCA_MOVEMENT!$S$1:$S$2097</definedName>
    <definedName name="QCA_ADDD">[26]QCA_MOVEMENT!$T$1:$T$3048</definedName>
    <definedName name="QCA_AG_CLASS" localSheetId="1">[27]QCA_MOVEMENT!#REF!</definedName>
    <definedName name="QCA_AG_CLASS" localSheetId="2">[27]QCA_MOVEMENT!#REF!</definedName>
    <definedName name="QCA_AG_CLASS" localSheetId="4">[27]QCA_MOVEMENT!#REF!</definedName>
    <definedName name="QCA_AG_CLASS">[27]QCA_MOVEMENT!#REF!</definedName>
    <definedName name="QCA_ALLOC_COST">'[25]QCA Movement'!$L$2:$L$1012</definedName>
    <definedName name="QCA_ALLOC_DEPR">'[25]QCA Movement'!$M$2:$M$1012</definedName>
    <definedName name="QCA_ALLOCC">[4]QCA_MOVEMENT!$AK$1:$AK$2097</definedName>
    <definedName name="QCA_ALLOCD">[4]QCA_MOVEMENT!$AL$1:$AL$2097</definedName>
    <definedName name="QCA_CAP_COST">'[25]QCA Movement'!$P$2:$P$1012</definedName>
    <definedName name="QCA_CAP_DEPR">'[25]QCA Movement'!$Q$2:$Q$1012</definedName>
    <definedName name="QCA_CAPC">[4]QCA_MOVEMENT!$U$1:$U$2097</definedName>
    <definedName name="QCA_CAPD">[28]QCA_MOVEMENT!$U$1:$U$4206</definedName>
    <definedName name="QCA_CLASS">'[25]QCA Movement'!$B$2:$B$1012</definedName>
    <definedName name="QCA_DEPN">[4]QCA_MOVEMENT!$AG$1:$AG$2097</definedName>
    <definedName name="QCA_DEPR">'[25]QCA Movement'!$Z$2:$Z$1012</definedName>
    <definedName name="QCA_EL_CLASS">[4]QCA_MOVEMENT!$B$1:$B$2097</definedName>
    <definedName name="QCA_END_COST">'[25]QCA Movement'!$AA$2:$AA$1012</definedName>
    <definedName name="QCA_END_DEPR">'[25]QCA Movement'!$AB$2:$AB$1012</definedName>
    <definedName name="QCA_ENDC">[4]QCA_MOVEMENT!$AH$1:$AH$2097</definedName>
    <definedName name="QCA_ENDD">[4]QCA_MOVEMENT!$AI$1:$AI$2097</definedName>
    <definedName name="QCA_IEADDC">[4]QCA_MOVEMENT!$AA$1:$AA$2097</definedName>
    <definedName name="QCA_IEADDD">[4]QCA_MOVEMENT!$AB$1:$AB$2097</definedName>
    <definedName name="QCA_IERETC">[4]QCA_MOVEMENT!$AC$1:$AC$2097</definedName>
    <definedName name="QCA_IERETD">[4]QCA_MOVEMENT!$AD$1:$AD$2097</definedName>
    <definedName name="QCA_IMP_COST">'[25]QCA Movement'!$T$2:$T$1012</definedName>
    <definedName name="QCA_IMP_DEPR">'[25]QCA Movement'!$U$2:$U$1012</definedName>
    <definedName name="QCA_OB_COST">'[25]QCA Movement'!$J$2:$J$1012</definedName>
    <definedName name="QCA_OB_DEPR">'[25]QCA Movement'!$K$2:$K$1012</definedName>
    <definedName name="QCA_OPENAC">[4]QCA_MOVEMENT!$O$1:$O$2097</definedName>
    <definedName name="QCA_OPENAD">[4]QCA_MOVEMENT!$P$1:$P$2097</definedName>
    <definedName name="QCA_OPENC">[4]QCA_MOVEMENT!$M$1:$M$2097</definedName>
    <definedName name="QCA_OPEND">[4]QCA_MOVEMENT!$N$1:$N$2097</definedName>
    <definedName name="QCA_REG_RATE" localSheetId="1">'[29]QCA Movement'!#REF!</definedName>
    <definedName name="QCA_REG_RATE" localSheetId="2">'[29]QCA Movement'!#REF!</definedName>
    <definedName name="QCA_REG_RATE" localSheetId="4">'[29]QCA Movement'!#REF!</definedName>
    <definedName name="QCA_REG_RATE">'[29]QCA Movement'!#REF!</definedName>
    <definedName name="QCA_RET_COST">'[25]QCA Movement'!$X$2:$X$1012</definedName>
    <definedName name="QCA_RET_DEPR">'[25]QCA Movement'!$Y$2:$Y$1012</definedName>
    <definedName name="QCA_RETC">[4]QCA_MOVEMENT!$AE$1:$AE$2097</definedName>
    <definedName name="QCA_RETD">[4]QCA_MOVEMENT!$AF$1:$AF$2097</definedName>
    <definedName name="QCA_RVL_COST">'[25]QCA Movement'!$R$2:$R$1012</definedName>
    <definedName name="QCA_RVL_DEPR">'[25]QCA Movement'!$S$2:$S$1012</definedName>
    <definedName name="QCA_RVLC">[4]QCA_MOVEMENT!$W$1:$W$2097</definedName>
    <definedName name="QCA_RVLD">[4]QCA_MOVEMENT!$X$1:$X$2097</definedName>
    <definedName name="QCA_TRF_COST">'[25]QCA Movement'!$V$2:$V$1012</definedName>
    <definedName name="QCA_TRF_DEPR">'[25]QCA Movement'!$W$2:$W$1012</definedName>
    <definedName name="QCA_TRFC">[4]QCA_MOVEMENT!$Y$1:$Y$2097</definedName>
    <definedName name="QCA_TRFD">[4]QCA_MOVEMENT!$Z$1:$Z$2097</definedName>
    <definedName name="QCA_UNIT">'[25]QCA Movement'!$A$2:$A$1012</definedName>
    <definedName name="QCA_UNIT_AG" localSheetId="1">[27]QCA_MOVEMENT!#REF!</definedName>
    <definedName name="QCA_UNIT_AG" localSheetId="2">[27]QCA_MOVEMENT!#REF!</definedName>
    <definedName name="QCA_UNIT_AG" localSheetId="4">[27]QCA_MOVEMENT!#REF!</definedName>
    <definedName name="QCA_UNIT_AG">[27]QCA_MOVEMENT!#REF!</definedName>
    <definedName name="QCA_UNIT_EL">[4]QCA_MOVEMENT!$J$1:$J$2097</definedName>
    <definedName name="qryXLDateListOutput" localSheetId="1">#REF!</definedName>
    <definedName name="qryXLDateListOutput" localSheetId="2">#REF!</definedName>
    <definedName name="qryXLDateListOutput" localSheetId="4">#REF!</definedName>
    <definedName name="qryXLDateListOutput">#REF!</definedName>
    <definedName name="qryXLOutput" localSheetId="1">#REF!</definedName>
    <definedName name="qryXLOutput" localSheetId="2">#REF!</definedName>
    <definedName name="qryXLOutput" localSheetId="4">#REF!</definedName>
    <definedName name="qryXLOutput">#REF!</definedName>
    <definedName name="qryXLOutputAssetClass" localSheetId="1">#REF!</definedName>
    <definedName name="qryXLOutputAssetClass" localSheetId="2">#REF!</definedName>
    <definedName name="qryXLOutputAssetClass" localSheetId="4">#REF!</definedName>
    <definedName name="qryXLOutputAssetClass">#REF!</definedName>
    <definedName name="qryXLOutputAssetClassGroups" localSheetId="1">#REF!</definedName>
    <definedName name="qryXLOutputAssetClassGroups">#REF!</definedName>
    <definedName name="QualityOfServices" localSheetId="1">#REF!</definedName>
    <definedName name="QualityOfServices">#REF!</definedName>
    <definedName name="QuotedServices" localSheetId="1">#REF!</definedName>
    <definedName name="QuotedServices">#REF!</definedName>
    <definedName name="RBN" localSheetId="1">#REF!</definedName>
    <definedName name="RBN">#REF!</definedName>
    <definedName name="RC_CONCAT">[6]DATA!$B:$B</definedName>
    <definedName name="Rel_Processed" localSheetId="1">#REF!</definedName>
    <definedName name="Rel_Processed" localSheetId="4">#REF!</definedName>
    <definedName name="Rel_Processed">#REF!</definedName>
    <definedName name="ReliabilityPerformance" localSheetId="1">#REF!</definedName>
    <definedName name="ReliabilityPerformance" localSheetId="2">#REF!</definedName>
    <definedName name="ReliabilityPerformance" localSheetId="4">#REF!</definedName>
    <definedName name="ReliabilityPerformance">#REF!</definedName>
    <definedName name="REPDEF1" localSheetId="1">#REF!</definedName>
    <definedName name="REPDEF1">#REF!</definedName>
    <definedName name="REPDEF2" localSheetId="1">#REF!</definedName>
    <definedName name="REPDEF2">#REF!</definedName>
    <definedName name="Repex" localSheetId="1">#REF!</definedName>
    <definedName name="Repex">#REF!</definedName>
    <definedName name="Report" localSheetId="1">#REF!</definedName>
    <definedName name="Report" localSheetId="4">#REF!</definedName>
    <definedName name="Report">#REF!</definedName>
    <definedName name="REV" localSheetId="1">#REF!</definedName>
    <definedName name="REV" localSheetId="4">#REF!</definedName>
    <definedName name="REV">#REF!</definedName>
    <definedName name="REVAMT" localSheetId="1">#REF!</definedName>
    <definedName name="REVAMT" localSheetId="4">#REF!</definedName>
    <definedName name="REVAMT">#REF!</definedName>
    <definedName name="REVConcat" localSheetId="1">#REF!</definedName>
    <definedName name="REVConcat" localSheetId="4">#REF!</definedName>
    <definedName name="REVConcat">#REF!</definedName>
    <definedName name="REVENUE">OFFSET('[14]DATA - Revenue'!$A$3,0,0,COUNTA('[14]DATA - Revenue'!$Q:$Q),COUNTA('[14]DATA - Revenue'!$3:$3))</definedName>
    <definedName name="RevLabelsTot" localSheetId="1">#REF!</definedName>
    <definedName name="RevLabelsTot" localSheetId="4">#REF!</definedName>
    <definedName name="RevLabelsTot">#REF!</definedName>
    <definedName name="RID" localSheetId="1">[19]Summary!#REF!</definedName>
    <definedName name="RID" localSheetId="4">[19]Summary!#REF!</definedName>
    <definedName name="RID">[19]Summary!#REF!</definedName>
    <definedName name="RTT" localSheetId="1">#REF!</definedName>
    <definedName name="RTT" localSheetId="2">#REF!</definedName>
    <definedName name="RTT" localSheetId="4">#REF!</definedName>
    <definedName name="RTT">#REF!</definedName>
    <definedName name="S_1" localSheetId="1">'[1]S-factor'!#REF!</definedName>
    <definedName name="S_1" localSheetId="2">'[1]S-factor'!#REF!</definedName>
    <definedName name="S_1" localSheetId="4">'[1]S-factor'!#REF!</definedName>
    <definedName name="S_1">'[1]S-factor'!#REF!</definedName>
    <definedName name="S_10" localSheetId="1">'[1]S-factor'!#REF!</definedName>
    <definedName name="S_10" localSheetId="2">'[1]S-factor'!#REF!</definedName>
    <definedName name="S_10" localSheetId="4">'[1]S-factor'!#REF!</definedName>
    <definedName name="S_10">'[1]S-factor'!#REF!</definedName>
    <definedName name="S_11" localSheetId="1">'[1]S-factor'!#REF!</definedName>
    <definedName name="S_11" localSheetId="2">'[1]S-factor'!#REF!</definedName>
    <definedName name="S_11" localSheetId="4">'[1]S-factor'!#REF!</definedName>
    <definedName name="S_11">'[1]S-factor'!#REF!</definedName>
    <definedName name="S_12" localSheetId="1">'[1]S-factor'!#REF!</definedName>
    <definedName name="S_12" localSheetId="2">'[1]S-factor'!#REF!</definedName>
    <definedName name="S_12" localSheetId="4">'[1]S-factor'!#REF!</definedName>
    <definedName name="S_12">'[1]S-factor'!#REF!</definedName>
    <definedName name="S_13" localSheetId="1">'[1]S-factor'!#REF!</definedName>
    <definedName name="S_13" localSheetId="2">'[1]S-factor'!#REF!</definedName>
    <definedName name="S_13" localSheetId="4">'[1]S-factor'!#REF!</definedName>
    <definedName name="S_13">'[1]S-factor'!#REF!</definedName>
    <definedName name="S_14" localSheetId="1">'[1]S-factor'!#REF!</definedName>
    <definedName name="S_14">'[1]S-factor'!#REF!</definedName>
    <definedName name="S_15" localSheetId="1">'[1]S-factor'!#REF!</definedName>
    <definedName name="S_15">'[1]S-factor'!#REF!</definedName>
    <definedName name="S_16" localSheetId="1">'[1]S-factor'!#REF!</definedName>
    <definedName name="S_16">'[1]S-factor'!#REF!</definedName>
    <definedName name="S_17" localSheetId="1">'[1]S-factor'!#REF!</definedName>
    <definedName name="S_17">'[1]S-factor'!#REF!</definedName>
    <definedName name="S_18" localSheetId="1">'[1]S-factor'!#REF!</definedName>
    <definedName name="S_18">'[1]S-factor'!#REF!</definedName>
    <definedName name="S_19" localSheetId="1">'[1]S-factor'!#REF!</definedName>
    <definedName name="S_19">'[1]S-factor'!#REF!</definedName>
    <definedName name="S_2" localSheetId="1">'[1]S-factor'!#REF!</definedName>
    <definedName name="S_2">'[1]S-factor'!#REF!</definedName>
    <definedName name="S_20" localSheetId="1">'[1]S-factor'!#REF!</definedName>
    <definedName name="S_20">'[1]S-factor'!#REF!</definedName>
    <definedName name="S_21" localSheetId="1">'[1]S-factor'!#REF!</definedName>
    <definedName name="S_21">'[1]S-factor'!#REF!</definedName>
    <definedName name="S_22" localSheetId="1">'[1]S-factor'!#REF!</definedName>
    <definedName name="S_22">'[1]S-factor'!#REF!</definedName>
    <definedName name="S_23" localSheetId="1">'[1]S-factor'!#REF!</definedName>
    <definedName name="S_23">'[1]S-factor'!#REF!</definedName>
    <definedName name="S_24" localSheetId="1">'[1]S-factor'!#REF!</definedName>
    <definedName name="S_24">'[1]S-factor'!#REF!</definedName>
    <definedName name="S_3" localSheetId="1">'[1]S-factor'!#REF!</definedName>
    <definedName name="S_3">'[1]S-factor'!#REF!</definedName>
    <definedName name="S_4" localSheetId="1">'[1]S-factor'!#REF!</definedName>
    <definedName name="S_4">'[1]S-factor'!#REF!</definedName>
    <definedName name="S_5" localSheetId="1">'[1]S-factor'!#REF!</definedName>
    <definedName name="S_5">'[1]S-factor'!#REF!</definedName>
    <definedName name="S_6" localSheetId="1">'[1]S-factor'!#REF!</definedName>
    <definedName name="S_6">'[1]S-factor'!#REF!</definedName>
    <definedName name="S_7" localSheetId="1">'[1]S-factor'!#REF!</definedName>
    <definedName name="S_7">'[1]S-factor'!#REF!</definedName>
    <definedName name="S_8" localSheetId="1">'[1]S-factor'!#REF!</definedName>
    <definedName name="S_8">'[1]S-factor'!#REF!</definedName>
    <definedName name="S_9" localSheetId="1">'[1]S-factor'!#REF!</definedName>
    <definedName name="S_9">'[1]S-factor'!#REF!</definedName>
    <definedName name="S_dash_1" localSheetId="1">'[1]S-factor'!#REF!</definedName>
    <definedName name="S_dash_1">'[1]S-factor'!#REF!</definedName>
    <definedName name="sad" localSheetId="1" hidden="1">#REF!</definedName>
    <definedName name="sad" localSheetId="2" hidden="1">#REF!</definedName>
    <definedName name="sad" localSheetId="4" hidden="1">#REF!</definedName>
    <definedName name="sad" hidden="1">#REF!</definedName>
    <definedName name="Sb_1" localSheetId="1">'[1]S-factor'!#REF!</definedName>
    <definedName name="Sb_1" localSheetId="2">'[1]S-factor'!#REF!</definedName>
    <definedName name="Sb_1" localSheetId="4">'[1]S-factor'!#REF!</definedName>
    <definedName name="Sb_1">'[1]S-factor'!#REF!</definedName>
    <definedName name="Sb_10" localSheetId="1">'[1]S-factor'!#REF!</definedName>
    <definedName name="Sb_10">'[1]S-factor'!#REF!</definedName>
    <definedName name="Sb_11" localSheetId="1">'[1]S-factor'!#REF!</definedName>
    <definedName name="Sb_11">'[1]S-factor'!#REF!</definedName>
    <definedName name="Sb_12" localSheetId="1">'[1]S-factor'!#REF!</definedName>
    <definedName name="Sb_12">'[1]S-factor'!#REF!</definedName>
    <definedName name="Sb_13" localSheetId="1">'[1]S-factor'!#REF!</definedName>
    <definedName name="Sb_13">'[1]S-factor'!#REF!</definedName>
    <definedName name="Sb_14" localSheetId="1">'[1]S-factor'!#REF!</definedName>
    <definedName name="Sb_14">'[1]S-factor'!#REF!</definedName>
    <definedName name="Sb_15" localSheetId="1">'[1]S-factor'!#REF!</definedName>
    <definedName name="Sb_15">'[1]S-factor'!#REF!</definedName>
    <definedName name="Sb_16" localSheetId="1">'[1]S-factor'!#REF!</definedName>
    <definedName name="Sb_16">'[1]S-factor'!#REF!</definedName>
    <definedName name="Sb_17" localSheetId="1">'[1]S-factor'!#REF!</definedName>
    <definedName name="Sb_17">'[1]S-factor'!#REF!</definedName>
    <definedName name="Sb_18" localSheetId="1">'[1]S-factor'!#REF!</definedName>
    <definedName name="Sb_18">'[1]S-factor'!#REF!</definedName>
    <definedName name="Sb_19" localSheetId="1">'[1]S-factor'!#REF!</definedName>
    <definedName name="Sb_19">'[1]S-factor'!#REF!</definedName>
    <definedName name="Sb_2" localSheetId="1">'[1]S-factor'!#REF!</definedName>
    <definedName name="Sb_2">'[1]S-factor'!#REF!</definedName>
    <definedName name="Sb_20" localSheetId="1">'[1]S-factor'!#REF!</definedName>
    <definedName name="Sb_20">'[1]S-factor'!#REF!</definedName>
    <definedName name="Sb_21" localSheetId="1">'[1]S-factor'!#REF!</definedName>
    <definedName name="Sb_21">'[1]S-factor'!#REF!</definedName>
    <definedName name="Sb_22" localSheetId="1">'[1]S-factor'!#REF!</definedName>
    <definedName name="Sb_22">'[1]S-factor'!#REF!</definedName>
    <definedName name="Sb_23" localSheetId="1">'[1]S-factor'!#REF!</definedName>
    <definedName name="Sb_23">'[1]S-factor'!#REF!</definedName>
    <definedName name="Sb_24" localSheetId="1">'[1]S-factor'!#REF!</definedName>
    <definedName name="Sb_24">'[1]S-factor'!#REF!</definedName>
    <definedName name="Sb_3" localSheetId="1">'[1]S-factor'!#REF!</definedName>
    <definedName name="Sb_3">'[1]S-factor'!#REF!</definedName>
    <definedName name="Sb_4" localSheetId="1">'[1]S-factor'!#REF!</definedName>
    <definedName name="Sb_4">'[1]S-factor'!#REF!</definedName>
    <definedName name="Sb_5" localSheetId="1">'[1]S-factor'!#REF!</definedName>
    <definedName name="Sb_5">'[1]S-factor'!#REF!</definedName>
    <definedName name="Sb_6" localSheetId="1">'[1]S-factor'!#REF!</definedName>
    <definedName name="Sb_6">'[1]S-factor'!#REF!</definedName>
    <definedName name="Sb_7" localSheetId="1">'[1]S-factor'!#REF!</definedName>
    <definedName name="Sb_7">'[1]S-factor'!#REF!</definedName>
    <definedName name="Sb_8" localSheetId="1">'[1]S-factor'!#REF!</definedName>
    <definedName name="Sb_8">'[1]S-factor'!#REF!</definedName>
    <definedName name="Sb_9" localSheetId="1">'[1]S-factor'!#REF!</definedName>
    <definedName name="Sb_9">'[1]S-factor'!#REF!</definedName>
    <definedName name="Sbar_1" localSheetId="1">'[1]S-factor'!#REF!</definedName>
    <definedName name="Sbar_1">'[1]S-factor'!#REF!</definedName>
    <definedName name="Sbar_10" localSheetId="1">'[1]S-factor'!#REF!</definedName>
    <definedName name="Sbar_10">'[1]S-factor'!#REF!</definedName>
    <definedName name="Sbar_11" localSheetId="1">'[1]S-factor'!#REF!</definedName>
    <definedName name="Sbar_11">'[1]S-factor'!#REF!</definedName>
    <definedName name="Sbar_12" localSheetId="1">'[1]S-factor'!#REF!</definedName>
    <definedName name="Sbar_12">'[1]S-factor'!#REF!</definedName>
    <definedName name="Sbar_13" localSheetId="1">'[1]S-factor'!#REF!</definedName>
    <definedName name="Sbar_13">'[1]S-factor'!#REF!</definedName>
    <definedName name="Sbar_14" localSheetId="1">'[1]S-factor'!#REF!</definedName>
    <definedName name="Sbar_14">'[1]S-factor'!#REF!</definedName>
    <definedName name="Sbar_15" localSheetId="1">'[1]S-factor'!#REF!</definedName>
    <definedName name="Sbar_15">'[1]S-factor'!#REF!</definedName>
    <definedName name="Sbar_16" localSheetId="1">'[1]S-factor'!#REF!</definedName>
    <definedName name="Sbar_16">'[1]S-factor'!#REF!</definedName>
    <definedName name="Sbar_17" localSheetId="1">'[1]S-factor'!#REF!</definedName>
    <definedName name="Sbar_17">'[1]S-factor'!#REF!</definedName>
    <definedName name="Sbar_18" localSheetId="1">'[1]S-factor'!#REF!</definedName>
    <definedName name="Sbar_18">'[1]S-factor'!#REF!</definedName>
    <definedName name="Sbar_19" localSheetId="1">'[1]S-factor'!#REF!</definedName>
    <definedName name="Sbar_19">'[1]S-factor'!#REF!</definedName>
    <definedName name="Sbar_2" localSheetId="1">'[1]S-factor'!#REF!</definedName>
    <definedName name="Sbar_2">'[1]S-factor'!#REF!</definedName>
    <definedName name="Sbar_20" localSheetId="1">'[1]S-factor'!#REF!</definedName>
    <definedName name="Sbar_20">'[1]S-factor'!#REF!</definedName>
    <definedName name="Sbar_3" localSheetId="1">'[1]S-factor'!#REF!</definedName>
    <definedName name="Sbar_3">'[1]S-factor'!#REF!</definedName>
    <definedName name="Sbar_4" localSheetId="1">'[1]S-factor'!#REF!</definedName>
    <definedName name="Sbar_4">'[1]S-factor'!#REF!</definedName>
    <definedName name="Sbar_5" localSheetId="1">'[1]S-factor'!#REF!</definedName>
    <definedName name="Sbar_5">'[1]S-factor'!#REF!</definedName>
    <definedName name="Sbar_6" localSheetId="1">'[1]S-factor'!#REF!</definedName>
    <definedName name="Sbar_6">'[1]S-factor'!#REF!</definedName>
    <definedName name="Sbar_7" localSheetId="1">'[1]S-factor'!#REF!</definedName>
    <definedName name="Sbar_7">'[1]S-factor'!#REF!</definedName>
    <definedName name="Sbar_8" localSheetId="1">'[1]S-factor'!#REF!</definedName>
    <definedName name="Sbar_8">'[1]S-factor'!#REF!</definedName>
    <definedName name="Sbar_9" localSheetId="1">'[1]S-factor'!#REF!</definedName>
    <definedName name="Sbar_9">'[1]S-factor'!#REF!</definedName>
    <definedName name="SCADA1" localSheetId="1">#REF!</definedName>
    <definedName name="SCADA1" localSheetId="2">#REF!</definedName>
    <definedName name="SCADA1" localSheetId="4">#REF!</definedName>
    <definedName name="SCADA1">#REF!</definedName>
    <definedName name="SCADA2" localSheetId="1">#REF!</definedName>
    <definedName name="SCADA2" localSheetId="2">#REF!</definedName>
    <definedName name="SCADA2" localSheetId="4">#REF!</definedName>
    <definedName name="SCADA2">#REF!</definedName>
    <definedName name="SCHEDULE_A__RECONCILIATION_BETWEEN_STATUTORY_AND_REGULATORY_ACCOUNTS_REGULATORY_STATEMENT_OF_FINANCIAL_RETURNS" localSheetId="1">#REF!</definedName>
    <definedName name="SCHEDULE_A__RECONCILIATION_BETWEEN_STATUTORY_AND_REGULATORY_ACCOUNTS_REGULATORY_STATEMENT_OF_FINANCIAL_RETURNS" localSheetId="2">#REF!</definedName>
    <definedName name="SCHEDULE_A__RECONCILIATION_BETWEEN_STATUTORY_AND_REGULATORY_ACCOUNTS_REGULATORY_STATEMENT_OF_FINANCIAL_RETURNS" localSheetId="4">#REF!</definedName>
    <definedName name="SCHEDULE_A__RECONCILIATION_BETWEEN_STATUTORY_AND_REGULATORY_ACCOUNTS_REGULATORY_STATEMENT_OF_FINANCIAL_RETURNS">#REF!</definedName>
    <definedName name="SCHEDULE_B__RECONCILIATION_BETWEEN_STATUTORY_AND_REGULATORY_ACCOUNTS__REGULATORY_STATEMENT_OF_FINANCIAL_POSITION" localSheetId="1">#REF!</definedName>
    <definedName name="SCHEDULE_B__RECONCILIATION_BETWEEN_STATUTORY_AND_REGULATORY_ACCOUNTS__REGULATORY_STATEMENT_OF_FINANCIAL_POSITION">#REF!</definedName>
    <definedName name="SCHEDULE_C__RECONCILIATION_BETWEEN_STATUTORY_ACCOUNTS_AND_REGULATORY_ACCOUNTS__REGULATORY_STATEMENT_OF_CASH_FLOWS" localSheetId="1">#REF!</definedName>
    <definedName name="SCHEDULE_C__RECONCILIATION_BETWEEN_STATUTORY_ACCOUNTS_AND_REGULATORY_ACCOUNTS__REGULATORY_STATEMENT_OF_CASH_FLOWS">#REF!</definedName>
    <definedName name="SCN" localSheetId="1">[19]Summary!#REF!</definedName>
    <definedName name="SCN" localSheetId="4">[19]Summary!#REF!</definedName>
    <definedName name="SCN">[19]Summary!#REF!</definedName>
    <definedName name="sdafsaf" localSheetId="1">#REF!</definedName>
    <definedName name="sdafsaf" localSheetId="2">#REF!</definedName>
    <definedName name="sdafsaf" localSheetId="4">#REF!</definedName>
    <definedName name="sdafsaf">#REF!</definedName>
    <definedName name="sdash_1" localSheetId="1">'[1]S-factor'!#REF!</definedName>
    <definedName name="sdash_1" localSheetId="2">'[1]S-factor'!#REF!</definedName>
    <definedName name="sdash_1" localSheetId="4">'[1]S-factor'!#REF!</definedName>
    <definedName name="sdash_1">'[1]S-factor'!#REF!</definedName>
    <definedName name="Sdash_10" localSheetId="1">'[1]S-factor'!#REF!</definedName>
    <definedName name="Sdash_10">'[1]S-factor'!#REF!</definedName>
    <definedName name="Sdash_11" localSheetId="1">'[1]S-factor'!#REF!</definedName>
    <definedName name="Sdash_11">'[1]S-factor'!#REF!</definedName>
    <definedName name="Sdash_12" localSheetId="1">'[1]S-factor'!#REF!</definedName>
    <definedName name="Sdash_12">'[1]S-factor'!#REF!</definedName>
    <definedName name="Sdash_13" localSheetId="1">'[1]S-factor'!#REF!</definedName>
    <definedName name="Sdash_13">'[1]S-factor'!#REF!</definedName>
    <definedName name="Sdash_14" localSheetId="1">'[1]S-factor'!#REF!</definedName>
    <definedName name="Sdash_14">'[1]S-factor'!#REF!</definedName>
    <definedName name="Sdash_15" localSheetId="1">'[1]S-factor'!#REF!</definedName>
    <definedName name="Sdash_15">'[1]S-factor'!#REF!</definedName>
    <definedName name="Sdash_16" localSheetId="1">'[1]S-factor'!#REF!</definedName>
    <definedName name="Sdash_16">'[1]S-factor'!#REF!</definedName>
    <definedName name="Sdash_17" localSheetId="1">'[1]S-factor'!#REF!</definedName>
    <definedName name="Sdash_17">'[1]S-factor'!#REF!</definedName>
    <definedName name="Sdash_18" localSheetId="1">'[1]S-factor'!#REF!</definedName>
    <definedName name="Sdash_18">'[1]S-factor'!#REF!</definedName>
    <definedName name="Sdash_19" localSheetId="1">'[1]S-factor'!#REF!</definedName>
    <definedName name="Sdash_19">'[1]S-factor'!#REF!</definedName>
    <definedName name="Sdash_2" localSheetId="1">'[1]S-factor'!#REF!</definedName>
    <definedName name="Sdash_2">'[1]S-factor'!#REF!</definedName>
    <definedName name="Sdash_20" localSheetId="1">'[1]S-factor'!#REF!</definedName>
    <definedName name="Sdash_20">'[1]S-factor'!#REF!</definedName>
    <definedName name="Sdash_21" localSheetId="1">'[1]S-factor'!#REF!</definedName>
    <definedName name="Sdash_21">'[1]S-factor'!#REF!</definedName>
    <definedName name="Sdash_22" localSheetId="1">'[1]S-factor'!#REF!</definedName>
    <definedName name="Sdash_22">'[1]S-factor'!#REF!</definedName>
    <definedName name="Sdash_23" localSheetId="1">'[1]S-factor'!#REF!</definedName>
    <definedName name="Sdash_23">'[1]S-factor'!#REF!</definedName>
    <definedName name="Sdash_24" localSheetId="1">'[1]S-factor'!#REF!</definedName>
    <definedName name="Sdash_24">'[1]S-factor'!#REF!</definedName>
    <definedName name="Sdash_3" localSheetId="1">'[1]S-factor'!#REF!</definedName>
    <definedName name="Sdash_3">'[1]S-factor'!#REF!</definedName>
    <definedName name="Sdash_4" localSheetId="1">'[1]S-factor'!#REF!</definedName>
    <definedName name="Sdash_4">'[1]S-factor'!#REF!</definedName>
    <definedName name="Sdash_5" localSheetId="1">'[1]S-factor'!#REF!</definedName>
    <definedName name="Sdash_5">'[1]S-factor'!#REF!</definedName>
    <definedName name="Sdash_6" localSheetId="1">'[1]S-factor'!#REF!</definedName>
    <definedName name="Sdash_6">'[1]S-factor'!#REF!</definedName>
    <definedName name="Sdash_7" localSheetId="1">'[1]S-factor'!#REF!</definedName>
    <definedName name="Sdash_7">'[1]S-factor'!#REF!</definedName>
    <definedName name="Sdash_8" localSheetId="1">'[1]S-factor'!#REF!</definedName>
    <definedName name="Sdash_8">'[1]S-factor'!#REF!</definedName>
    <definedName name="Sdash_9" localSheetId="1">'[1]S-factor'!#REF!</definedName>
    <definedName name="Sdash_9">'[1]S-factor'!#REF!</definedName>
    <definedName name="Sdoubleprime_1" localSheetId="1">'[1]S-factor'!#REF!</definedName>
    <definedName name="Sdoubleprime_1">'[1]S-factor'!#REF!</definedName>
    <definedName name="Sdoubleprime_10" localSheetId="1">'[1]S-factor'!#REF!</definedName>
    <definedName name="Sdoubleprime_10">'[1]S-factor'!#REF!</definedName>
    <definedName name="Sdoubleprime_11" localSheetId="1">'[1]S-factor'!#REF!</definedName>
    <definedName name="Sdoubleprime_11">'[1]S-factor'!#REF!</definedName>
    <definedName name="Sdoubleprime_12" localSheetId="1">'[1]S-factor'!#REF!</definedName>
    <definedName name="Sdoubleprime_12">'[1]S-factor'!#REF!</definedName>
    <definedName name="Sdoubleprime_13" localSheetId="1">'[1]S-factor'!#REF!</definedName>
    <definedName name="Sdoubleprime_13">'[1]S-factor'!#REF!</definedName>
    <definedName name="Sdoubleprime_14" localSheetId="1">'[1]S-factor'!#REF!</definedName>
    <definedName name="Sdoubleprime_14">'[1]S-factor'!#REF!</definedName>
    <definedName name="Sdoubleprime_15" localSheetId="1">'[1]S-factor'!#REF!</definedName>
    <definedName name="Sdoubleprime_15">'[1]S-factor'!#REF!</definedName>
    <definedName name="Sdoubleprime_16" localSheetId="1">'[1]S-factor'!#REF!</definedName>
    <definedName name="Sdoubleprime_16">'[1]S-factor'!#REF!</definedName>
    <definedName name="Sdoubleprime_17" localSheetId="1">'[1]S-factor'!#REF!</definedName>
    <definedName name="Sdoubleprime_17">'[1]S-factor'!#REF!</definedName>
    <definedName name="Sdoubleprime_18" localSheetId="1">'[1]S-factor'!#REF!</definedName>
    <definedName name="Sdoubleprime_18">'[1]S-factor'!#REF!</definedName>
    <definedName name="Sdoubleprime_19" localSheetId="1">'[1]S-factor'!#REF!</definedName>
    <definedName name="Sdoubleprime_19">'[1]S-factor'!#REF!</definedName>
    <definedName name="Sdoubleprime_2" localSheetId="1">'[1]S-factor'!#REF!</definedName>
    <definedName name="Sdoubleprime_2">'[1]S-factor'!#REF!</definedName>
    <definedName name="Sdoubleprime_20" localSheetId="1">'[1]S-factor'!#REF!</definedName>
    <definedName name="Sdoubleprime_20">'[1]S-factor'!#REF!</definedName>
    <definedName name="Sdoubleprime_3" localSheetId="1">'[1]S-factor'!#REF!</definedName>
    <definedName name="Sdoubleprime_3">'[1]S-factor'!#REF!</definedName>
    <definedName name="Sdoubleprime_4" localSheetId="1">'[1]S-factor'!#REF!</definedName>
    <definedName name="Sdoubleprime_4">'[1]S-factor'!#REF!</definedName>
    <definedName name="Sdoubleprime_5" localSheetId="1">'[1]S-factor'!#REF!</definedName>
    <definedName name="Sdoubleprime_5">'[1]S-factor'!#REF!</definedName>
    <definedName name="Sdoubleprime_6" localSheetId="1">'[1]S-factor'!#REF!</definedName>
    <definedName name="Sdoubleprime_6">'[1]S-factor'!#REF!</definedName>
    <definedName name="Sdoubleprime_7" localSheetId="1">'[1]S-factor'!#REF!</definedName>
    <definedName name="Sdoubleprime_7">'[1]S-factor'!#REF!</definedName>
    <definedName name="Sdoubleprime_8" localSheetId="1">'[1]S-factor'!#REF!</definedName>
    <definedName name="Sdoubleprime_8">'[1]S-factor'!#REF!</definedName>
    <definedName name="Sdoubleprime_9" localSheetId="1">'[1]S-factor'!#REF!</definedName>
    <definedName name="Sdoubleprime_9">'[1]S-factor'!#REF!</definedName>
    <definedName name="SelfInsurance" localSheetId="1">#REF!</definedName>
    <definedName name="SelfInsurance" localSheetId="2">#REF!</definedName>
    <definedName name="SelfInsurance" localSheetId="4">#REF!</definedName>
    <definedName name="SelfInsurance">#REF!</definedName>
    <definedName name="SEP_ACT">[6]DATA!$AE:$AE</definedName>
    <definedName name="SERV1" localSheetId="1">#REF!</definedName>
    <definedName name="SERV1" localSheetId="2">#REF!</definedName>
    <definedName name="SERV1" localSheetId="4">#REF!</definedName>
    <definedName name="SERV1">#REF!</definedName>
    <definedName name="SERV2" localSheetId="1">#REF!</definedName>
    <definedName name="SERV2" localSheetId="2">#REF!</definedName>
    <definedName name="SERV2" localSheetId="4">#REF!</definedName>
    <definedName name="SERV2">#REF!</definedName>
    <definedName name="Services" localSheetId="1">#REF!</definedName>
    <definedName name="Services" localSheetId="2">#REF!</definedName>
    <definedName name="Services" localSheetId="4">#REF!</definedName>
    <definedName name="Services">#REF!</definedName>
    <definedName name="ServicesIndicativePrices" localSheetId="1">#REF!</definedName>
    <definedName name="ServicesIndicativePrices">#REF!</definedName>
    <definedName name="SFD" localSheetId="1">[19]Summary!#REF!</definedName>
    <definedName name="SFD" localSheetId="4">[19]Summary!#REF!</definedName>
    <definedName name="SFD">[19]Summary!#REF!</definedName>
    <definedName name="SFD_QDEPTID" localSheetId="1">#REF!</definedName>
    <definedName name="SFD_QDEPTID" localSheetId="2">#REF!</definedName>
    <definedName name="SFD_QDEPTID" localSheetId="4">#REF!</definedName>
    <definedName name="SFD_QDEPTID">#REF!</definedName>
    <definedName name="SGEAR1" localSheetId="1">#REF!</definedName>
    <definedName name="SGEAR1" localSheetId="2">#REF!</definedName>
    <definedName name="SGEAR1" localSheetId="4">#REF!</definedName>
    <definedName name="SGEAR1">#REF!</definedName>
    <definedName name="SGEAR2" localSheetId="1">#REF!</definedName>
    <definedName name="SGEAR2" localSheetId="2">#REF!</definedName>
    <definedName name="SGEAR2" localSheetId="4">#REF!</definedName>
    <definedName name="SGEAR2">#REF!</definedName>
    <definedName name="SharedAssets" localSheetId="1">#REF!</definedName>
    <definedName name="SharedAssets">#REF!</definedName>
    <definedName name="Sites">[20]Sites!$A$1:$A$182</definedName>
    <definedName name="Source_Cost">'[30]Source Data'!$A$58:$AG$381</definedName>
    <definedName name="Sprime_1" localSheetId="1">'[1]S-factor'!#REF!</definedName>
    <definedName name="Sprime_1" localSheetId="2">'[1]S-factor'!#REF!</definedName>
    <definedName name="Sprime_1" localSheetId="4">'[1]S-factor'!#REF!</definedName>
    <definedName name="Sprime_1">'[1]S-factor'!#REF!</definedName>
    <definedName name="Sprime_10" localSheetId="1">'[1]S-factor'!#REF!</definedName>
    <definedName name="Sprime_10" localSheetId="2">'[1]S-factor'!#REF!</definedName>
    <definedName name="Sprime_10" localSheetId="4">'[1]S-factor'!#REF!</definedName>
    <definedName name="Sprime_10">'[1]S-factor'!#REF!</definedName>
    <definedName name="Sprime_11" localSheetId="1">'[1]S-factor'!#REF!</definedName>
    <definedName name="Sprime_11" localSheetId="2">'[1]S-factor'!#REF!</definedName>
    <definedName name="Sprime_11" localSheetId="4">'[1]S-factor'!#REF!</definedName>
    <definedName name="Sprime_11">'[1]S-factor'!#REF!</definedName>
    <definedName name="Sprime_12" localSheetId="1">'[1]S-factor'!#REF!</definedName>
    <definedName name="Sprime_12" localSheetId="2">'[1]S-factor'!#REF!</definedName>
    <definedName name="Sprime_12" localSheetId="4">'[1]S-factor'!#REF!</definedName>
    <definedName name="Sprime_12">'[1]S-factor'!#REF!</definedName>
    <definedName name="Sprime_13" localSheetId="1">'[1]S-factor'!#REF!</definedName>
    <definedName name="Sprime_13" localSheetId="2">'[1]S-factor'!#REF!</definedName>
    <definedName name="Sprime_13" localSheetId="4">'[1]S-factor'!#REF!</definedName>
    <definedName name="Sprime_13">'[1]S-factor'!#REF!</definedName>
    <definedName name="Sprime_14" localSheetId="1">'[1]S-factor'!#REF!</definedName>
    <definedName name="Sprime_14">'[1]S-factor'!#REF!</definedName>
    <definedName name="Sprime_15" localSheetId="1">'[1]S-factor'!#REF!</definedName>
    <definedName name="Sprime_15">'[1]S-factor'!#REF!</definedName>
    <definedName name="Sprime_16" localSheetId="1">'[1]S-factor'!#REF!</definedName>
    <definedName name="Sprime_16">'[1]S-factor'!#REF!</definedName>
    <definedName name="Sprime_17" localSheetId="1">'[1]S-factor'!#REF!</definedName>
    <definedName name="Sprime_17">'[1]S-factor'!#REF!</definedName>
    <definedName name="Sprime_18" localSheetId="1">'[1]S-factor'!#REF!</definedName>
    <definedName name="Sprime_18">'[1]S-factor'!#REF!</definedName>
    <definedName name="Sprime_19" localSheetId="1">'[1]S-factor'!#REF!</definedName>
    <definedName name="Sprime_19">'[1]S-factor'!#REF!</definedName>
    <definedName name="Sprime_2" localSheetId="1">'[1]S-factor'!#REF!</definedName>
    <definedName name="Sprime_2">'[1]S-factor'!#REF!</definedName>
    <definedName name="Sprime_20" localSheetId="1">'[1]S-factor'!#REF!</definedName>
    <definedName name="Sprime_20">'[1]S-factor'!#REF!</definedName>
    <definedName name="Sprime_3" localSheetId="1">'[1]S-factor'!#REF!</definedName>
    <definedName name="Sprime_3">'[1]S-factor'!#REF!</definedName>
    <definedName name="Sprime_4" localSheetId="1">'[1]S-factor'!#REF!</definedName>
    <definedName name="Sprime_4">'[1]S-factor'!#REF!</definedName>
    <definedName name="Sprime_5" localSheetId="1">'[1]S-factor'!#REF!</definedName>
    <definedName name="Sprime_5">'[1]S-factor'!#REF!</definedName>
    <definedName name="Sprime_6" localSheetId="1">'[1]S-factor'!#REF!</definedName>
    <definedName name="Sprime_6">'[1]S-factor'!#REF!</definedName>
    <definedName name="Sprime_7" localSheetId="1">'[1]S-factor'!#REF!</definedName>
    <definedName name="Sprime_7">'[1]S-factor'!#REF!</definedName>
    <definedName name="Sprime_8" localSheetId="1">'[1]S-factor'!#REF!</definedName>
    <definedName name="Sprime_8">'[1]S-factor'!#REF!</definedName>
    <definedName name="Sprime_9" localSheetId="1">'[1]S-factor'!#REF!</definedName>
    <definedName name="Sprime_9">'[1]S-factor'!#REF!</definedName>
    <definedName name="SRBUD" localSheetId="1">#REF!</definedName>
    <definedName name="SRBUD" localSheetId="4">#REF!</definedName>
    <definedName name="SRBUD">#REF!</definedName>
    <definedName name="STATEMENT_1__REGULATORY_STATEMENT_OF_FINANCIAL_RETURNS" localSheetId="1">#REF!</definedName>
    <definedName name="STATEMENT_1__REGULATORY_STATEMENT_OF_FINANCIAL_RETURNS" localSheetId="2">#REF!</definedName>
    <definedName name="STATEMENT_1__REGULATORY_STATEMENT_OF_FINANCIAL_RETURNS" localSheetId="4">#REF!</definedName>
    <definedName name="STATEMENT_1__REGULATORY_STATEMENT_OF_FINANCIAL_RETURNS">#REF!</definedName>
    <definedName name="STATEMENT_2__REGULATORY_STATEMENT_OF_FINANCIAL_POSITION" localSheetId="1">#REF!</definedName>
    <definedName name="STATEMENT_2__REGULATORY_STATEMENT_OF_FINANCIAL_POSITION">#REF!</definedName>
    <definedName name="STATEMENT_3__REGULATORY_STATEMENT_OF_CASH_FLOWS" localSheetId="1">#REF!</definedName>
    <definedName name="STATEMENT_3__REGULATORY_STATEMENT_OF_CASH_FLOWS">#REF!</definedName>
    <definedName name="Std_Rate" localSheetId="1">#REF!</definedName>
    <definedName name="Std_Rate" localSheetId="4">#REF!</definedName>
    <definedName name="Std_Rate">#REF!</definedName>
    <definedName name="StepChanges" localSheetId="1">#REF!</definedName>
    <definedName name="StepChanges">#REF!</definedName>
    <definedName name="Strategies">[31]Strategies!$B$7:$Q$141</definedName>
    <definedName name="SubCategory">[3]Lookups!$K$3:$L$15</definedName>
    <definedName name="SUMMARY" localSheetId="1">OFFSET(#REF!,0,0,COUNTA(#REF!),COUNTA(#REF!)-5)</definedName>
    <definedName name="SUMMARY" localSheetId="4">OFFSET(#REF!,0,0,COUNTA(#REF!),COUNTA(#REF!)-5)</definedName>
    <definedName name="SUMMARY">OFFSET(#REF!,0,0,COUNTA(#REF!),COUNTA(#REF!)-5)</definedName>
    <definedName name="summarydata" localSheetId="1">OFFSET(#REF!,0,0,COUNTA(#REF!),COUNTA(#REF!))</definedName>
    <definedName name="summarydata" localSheetId="4">OFFSET(#REF!,0,0,COUNTA(#REF!),COUNTA(#REF!))</definedName>
    <definedName name="summarydata">OFFSET(#REF!,0,0,COUNTA(#REF!),COUNTA(#REF!))</definedName>
    <definedName name="SustainedInterruptions" localSheetId="1">#REF!</definedName>
    <definedName name="SustainedInterruptions" localSheetId="2">#REF!</definedName>
    <definedName name="SustainedInterruptions" localSheetId="4">#REF!</definedName>
    <definedName name="SustainedInterruptions">#REF!</definedName>
    <definedName name="TAB_2111" localSheetId="1">#REF!</definedName>
    <definedName name="TAB_2111" localSheetId="2">#REF!</definedName>
    <definedName name="TAB_2111" localSheetId="4">#REF!</definedName>
    <definedName name="TAB_2111">#REF!</definedName>
    <definedName name="TAX" localSheetId="1">#REF!</definedName>
    <definedName name="TAX" localSheetId="4">#REF!</definedName>
    <definedName name="TAX">#REF!</definedName>
    <definedName name="TAXBUD" localSheetId="1">#REF!</definedName>
    <definedName name="TAXBUD" localSheetId="4">#REF!</definedName>
    <definedName name="TAXBUD">#REF!</definedName>
    <definedName name="tbal" localSheetId="1">#REF!</definedName>
    <definedName name="tbal" localSheetId="4">#REF!</definedName>
    <definedName name="tbal">#REF!</definedName>
    <definedName name="TelephoneAnswering" localSheetId="1">#REF!</definedName>
    <definedName name="TelephoneAnswering">#REF!</definedName>
    <definedName name="tonne" localSheetId="1">#REF!</definedName>
    <definedName name="tonne" localSheetId="4">#REF!</definedName>
    <definedName name="tonne">#REF!</definedName>
    <definedName name="Total_AL_hrs" localSheetId="1">#REF!</definedName>
    <definedName name="Total_AL_hrs">#REF!</definedName>
    <definedName name="TRANS1" localSheetId="1">#REF!</definedName>
    <definedName name="TRANS1">#REF!</definedName>
    <definedName name="TRANS2" localSheetId="1">#REF!</definedName>
    <definedName name="TRANS2">#REF!</definedName>
    <definedName name="TUOS">OFFSET('[14]DATA - TUOS'!$A$5,0,0,COUNTA('[14]DATA - TUOS'!$K:$K),COUNTA('[14]DATA - TUOS'!$5:$5))</definedName>
    <definedName name="TUOS_Expense" localSheetId="1">#REF!</definedName>
    <definedName name="TUOS_Expense" localSheetId="4">#REF!</definedName>
    <definedName name="TUOS_Expense">#REF!</definedName>
    <definedName name="TUOSAccrual" localSheetId="1">#REF!</definedName>
    <definedName name="TUOSAccrual" localSheetId="4">#REF!</definedName>
    <definedName name="TUOSAccrual">#REF!</definedName>
    <definedName name="TUOSBreakup" localSheetId="1">#REF!</definedName>
    <definedName name="TUOSBreakup" localSheetId="4">#REF!</definedName>
    <definedName name="TUOSBreakup">#REF!</definedName>
    <definedName name="TUOSBUD_0" localSheetId="1">#REF!</definedName>
    <definedName name="TUOSBUD_0" localSheetId="4">#REF!</definedName>
    <definedName name="TUOSBUD_0">#REF!</definedName>
    <definedName name="TUOSBUD_2" localSheetId="1">#REF!</definedName>
    <definedName name="TUOSBUD_2" localSheetId="4">#REF!</definedName>
    <definedName name="TUOSBUD_2">#REF!</definedName>
    <definedName name="TUOSBUD_3" localSheetId="1">#REF!</definedName>
    <definedName name="TUOSBUD_3" localSheetId="4">#REF!</definedName>
    <definedName name="TUOSBUD_3">#REF!</definedName>
    <definedName name="TUOSBUD_TOTAL" localSheetId="1">#REF!</definedName>
    <definedName name="TUOSBUD_TOTAL" localSheetId="4">#REF!</definedName>
    <definedName name="TUOSBUD_TOTAL">#REF!</definedName>
    <definedName name="TUOSexp_Processed" localSheetId="1">#REF!</definedName>
    <definedName name="TUOSexp_Processed" localSheetId="4">#REF!</definedName>
    <definedName name="TUOSexp_Processed">#REF!</definedName>
    <definedName name="TUOSExpBUD" localSheetId="1">#REF!</definedName>
    <definedName name="TUOSExpBUD" localSheetId="4">#REF!</definedName>
    <definedName name="TUOSExpBUD">#REF!</definedName>
    <definedName name="UGRNDCAB1" localSheetId="1">#REF!</definedName>
    <definedName name="UGRNDCAB1">#REF!</definedName>
    <definedName name="UGRNDCAB2" localSheetId="1">#REF!</definedName>
    <definedName name="UGRNDCAB2">#REF!</definedName>
    <definedName name="UO_Processed" localSheetId="1">#REF!</definedName>
    <definedName name="UO_Processed" localSheetId="4">#REF!</definedName>
    <definedName name="UO_Processed">#REF!</definedName>
    <definedName name="UPDATE" localSheetId="1">#REF!</definedName>
    <definedName name="UPDATE" localSheetId="4">#REF!</definedName>
    <definedName name="UPDATE">#REF!</definedName>
    <definedName name="VCR_CBD" localSheetId="1">'[1]AER Inputs'!#REF!</definedName>
    <definedName name="VCR_CBD">'[1]AER Inputs'!#REF!</definedName>
    <definedName name="VCR_CBD1" localSheetId="1">#REF!</definedName>
    <definedName name="VCR_CBD1" localSheetId="2">#REF!</definedName>
    <definedName name="VCR_CBD1" localSheetId="4">#REF!</definedName>
    <definedName name="VCR_CBD1">#REF!</definedName>
    <definedName name="VCR_CBD2" localSheetId="1">#REF!</definedName>
    <definedName name="VCR_CBD2" localSheetId="2">#REF!</definedName>
    <definedName name="VCR_CBD2" localSheetId="4">#REF!</definedName>
    <definedName name="VCR_CBD2">#REF!</definedName>
    <definedName name="VCR_longrural" localSheetId="1">'[1]AER Inputs'!#REF!</definedName>
    <definedName name="VCR_longrural" localSheetId="2">'[1]AER Inputs'!#REF!</definedName>
    <definedName name="VCR_longrural" localSheetId="4">'[1]AER Inputs'!#REF!</definedName>
    <definedName name="VCR_longrural">'[1]AER Inputs'!#REF!</definedName>
    <definedName name="VCR_longrural1" localSheetId="1">#REF!</definedName>
    <definedName name="VCR_longrural1" localSheetId="2">#REF!</definedName>
    <definedName name="VCR_longrural1" localSheetId="4">#REF!</definedName>
    <definedName name="VCR_longrural1">#REF!</definedName>
    <definedName name="VCR_longrural2" localSheetId="1">#REF!</definedName>
    <definedName name="VCR_longrural2" localSheetId="2">#REF!</definedName>
    <definedName name="VCR_longrural2" localSheetId="4">#REF!</definedName>
    <definedName name="VCR_longrural2">#REF!</definedName>
    <definedName name="VCR_shortrural" localSheetId="1">'[1]AER Inputs'!#REF!</definedName>
    <definedName name="VCR_shortrural" localSheetId="2">'[1]AER Inputs'!#REF!</definedName>
    <definedName name="VCR_shortrural" localSheetId="4">'[1]AER Inputs'!#REF!</definedName>
    <definedName name="VCR_shortrural">'[1]AER Inputs'!#REF!</definedName>
    <definedName name="VCR_shortrural1" localSheetId="1">#REF!</definedName>
    <definedName name="VCR_shortrural1" localSheetId="2">#REF!</definedName>
    <definedName name="VCR_shortrural1" localSheetId="4">#REF!</definedName>
    <definedName name="VCR_shortrural1">#REF!</definedName>
    <definedName name="VCR_shortrural2" localSheetId="1">#REF!</definedName>
    <definedName name="VCR_shortrural2" localSheetId="2">#REF!</definedName>
    <definedName name="VCR_shortrural2" localSheetId="4">#REF!</definedName>
    <definedName name="VCR_shortrural2">#REF!</definedName>
    <definedName name="VCR_urban" localSheetId="1">'[1]AER Inputs'!#REF!</definedName>
    <definedName name="VCR_urban" localSheetId="2">'[1]AER Inputs'!#REF!</definedName>
    <definedName name="VCR_urban" localSheetId="4">'[1]AER Inputs'!#REF!</definedName>
    <definedName name="VCR_urban">'[1]AER Inputs'!#REF!</definedName>
    <definedName name="VCR_urban1" localSheetId="1">#REF!</definedName>
    <definedName name="VCR_urban1" localSheetId="2">#REF!</definedName>
    <definedName name="VCR_urban1" localSheetId="4">#REF!</definedName>
    <definedName name="VCR_urban1">#REF!</definedName>
    <definedName name="VCR_urban2" localSheetId="1">#REF!</definedName>
    <definedName name="VCR_urban2" localSheetId="2">#REF!</definedName>
    <definedName name="VCR_urban2" localSheetId="4">#REF!</definedName>
    <definedName name="VCR_urban2">#REF!</definedName>
    <definedName name="VegetationManagement" localSheetId="1">#REF!</definedName>
    <definedName name="VegetationManagement" localSheetId="2">#REF!</definedName>
    <definedName name="VegetationManagement" localSheetId="4">#REF!</definedName>
    <definedName name="VegetationManagement">#REF!</definedName>
    <definedName name="WACC_on_DUOS___8.5_2" localSheetId="1">'[14]DUOS - Summary Sheet'!#REF!</definedName>
    <definedName name="WACC_on_DUOS___8.5_2" localSheetId="2">'[14]DUOS - Summary Sheet'!#REF!</definedName>
    <definedName name="WACC_on_DUOS___8.5_2" localSheetId="4">'[14]DUOS - Summary Sheet'!#REF!</definedName>
    <definedName name="WACC_on_DUOS___8.5_2">'[14]DUOS - Summary Sheet'!#REF!</definedName>
    <definedName name="WACC1" localSheetId="1">#REF!</definedName>
    <definedName name="WACC1" localSheetId="2">#REF!</definedName>
    <definedName name="WACC1" localSheetId="4">#REF!</definedName>
    <definedName name="WACC1">#REF!</definedName>
    <definedName name="WACC2" localSheetId="1">#REF!</definedName>
    <definedName name="WACC2" localSheetId="2">#REF!</definedName>
    <definedName name="WACC2" localSheetId="4">#REF!</definedName>
    <definedName name="WACC2">#REF!</definedName>
    <definedName name="weqrq" localSheetId="1" hidden="1">[2]KFPW!#REF!</definedName>
    <definedName name="weqrq" localSheetId="2" hidden="1">[2]KFPW!#REF!</definedName>
    <definedName name="weqrq" localSheetId="4" hidden="1">[2]KFPW!#REF!</definedName>
    <definedName name="weqrq" hidden="1">[2]KFPW!#REF!</definedName>
    <definedName name="woTable">[18]Workorders!$C$1:$D$43</definedName>
    <definedName name="Write_Back" localSheetId="1">#REF!</definedName>
    <definedName name="Write_Back" localSheetId="4">#REF!</definedName>
    <definedName name="Write_Back">#REF!</definedName>
    <definedName name="Write_Back_2" localSheetId="1">#REF!</definedName>
    <definedName name="Write_Back_2" localSheetId="4">#REF!</definedName>
    <definedName name="Write_Back_2">#REF!</definedName>
    <definedName name="Write_Back_2_TUOS" localSheetId="1">#REF!</definedName>
    <definedName name="Write_Back_2_TUOS" localSheetId="4">#REF!</definedName>
    <definedName name="Write_Back_2_TUOS">#REF!</definedName>
    <definedName name="Write_Back_3" localSheetId="1">#REF!</definedName>
    <definedName name="Write_Back_3" localSheetId="4">#REF!</definedName>
    <definedName name="Write_Back_3">#REF!</definedName>
    <definedName name="Write_Back_3_TUOS" localSheetId="1">#REF!</definedName>
    <definedName name="Write_Back_3_TUOS" localSheetId="4">#REF!</definedName>
    <definedName name="Write_Back_3_TUOS">#REF!</definedName>
    <definedName name="Write_Back_TUOS" localSheetId="1">#REF!</definedName>
    <definedName name="Write_Back_TUOS" localSheetId="4">#REF!</definedName>
    <definedName name="Write_Back_TUOS">#REF!</definedName>
    <definedName name="wrn.fairfax." localSheetId="2" hidden="1">{#N/A,#N/A,TRUE,"Summary";#N/A,#N/A,TRUE,"Year1"}</definedName>
    <definedName name="wrn.fairfax." localSheetId="4" hidden="1">{#N/A,#N/A,TRUE,"Summary";#N/A,#N/A,TRUE,"Year1"}</definedName>
    <definedName name="wrn.fairfax." hidden="1">{#N/A,#N/A,TRUE,"Summary";#N/A,#N/A,TRUE,"Year1"}</definedName>
    <definedName name="WTI_X" localSheetId="1">#REF!</definedName>
    <definedName name="WTI_X" localSheetId="4">#REF!</definedName>
    <definedName name="WTI_X">#REF!</definedName>
    <definedName name="WTI_Y" localSheetId="1">#REF!</definedName>
    <definedName name="WTI_Y" localSheetId="4">#REF!</definedName>
    <definedName name="WTI_Y">#REF!</definedName>
    <definedName name="X_0" localSheetId="1">#REF!</definedName>
    <definedName name="X_0">#REF!</definedName>
    <definedName name="X_1" localSheetId="1">#REF!</definedName>
    <definedName name="X_1">#REF!</definedName>
    <definedName name="X_2" localSheetId="1">#REF!</definedName>
    <definedName name="X_2">#REF!</definedName>
    <definedName name="X_3" localSheetId="1">#REF!</definedName>
    <definedName name="X_3">#REF!</definedName>
    <definedName name="X_4" localSheetId="1">#REF!</definedName>
    <definedName name="X_4">#REF!</definedName>
    <definedName name="X0_1" localSheetId="1">#REF!</definedName>
    <definedName name="X0_1">#REF!</definedName>
    <definedName name="X0_2" localSheetId="1">#REF!</definedName>
    <definedName name="X0_2">#REF!</definedName>
    <definedName name="X0_3" localSheetId="1">#REF!</definedName>
    <definedName name="X0_3">#REF!</definedName>
    <definedName name="X0_32" localSheetId="1">#REF!</definedName>
    <definedName name="X0_32">#REF!</definedName>
    <definedName name="YEAR">[11]Outcomes!$B$3</definedName>
    <definedName name="Years">'[32]1.0 Business &amp; other details  '!$C$35:$G$35</definedName>
    <definedName name="YTD_ACT">[6]DATA!$T:$T</definedName>
    <definedName name="YTD_BUD">[6]DATA!$U:$U</definedName>
  </definedNames>
  <calcPr calcId="145621" iterate="1" iterateCount="200"/>
</workbook>
</file>

<file path=xl/calcChain.xml><?xml version="1.0" encoding="utf-8"?>
<calcChain xmlns="http://schemas.openxmlformats.org/spreadsheetml/2006/main">
  <c r="G15" i="10" l="1"/>
  <c r="G16" i="10" s="1"/>
  <c r="G14" i="10"/>
  <c r="F16" i="10"/>
  <c r="E16" i="10"/>
  <c r="D16" i="10"/>
  <c r="C16" i="10"/>
  <c r="F15" i="10"/>
  <c r="E15" i="10"/>
  <c r="D15" i="10"/>
  <c r="C15" i="10"/>
  <c r="B15" i="10"/>
  <c r="B16" i="10" s="1"/>
  <c r="G10" i="10"/>
  <c r="G9" i="10"/>
  <c r="G7" i="10"/>
  <c r="G6" i="10"/>
  <c r="G5" i="10"/>
  <c r="G4" i="10"/>
  <c r="G3" i="10"/>
  <c r="G2" i="10"/>
  <c r="C14" i="10"/>
  <c r="D14" i="10"/>
  <c r="E14" i="10"/>
  <c r="F14" i="10"/>
  <c r="C24" i="10" l="1"/>
  <c r="D24" i="10"/>
  <c r="E24" i="10"/>
  <c r="F24" i="10"/>
  <c r="B24" i="10"/>
  <c r="G25" i="10" l="1"/>
  <c r="G23" i="10"/>
  <c r="G21" i="10" l="1"/>
  <c r="G20" i="10"/>
  <c r="G22" i="10" l="1"/>
  <c r="G24" i="10"/>
  <c r="F22" i="10" l="1"/>
  <c r="E22" i="10"/>
  <c r="D22" i="10"/>
  <c r="C22" i="10"/>
  <c r="B22" i="10"/>
  <c r="C14" i="7" l="1"/>
  <c r="D14" i="7" s="1"/>
  <c r="E14" i="7" s="1"/>
  <c r="F14" i="7" s="1"/>
  <c r="B14" i="7"/>
  <c r="C9" i="7"/>
  <c r="D9" i="7" s="1"/>
  <c r="E9" i="7" s="1"/>
  <c r="F9" i="7" s="1"/>
  <c r="B9" i="7"/>
  <c r="B8" i="7"/>
  <c r="C8" i="7" s="1"/>
  <c r="D8" i="7" s="1"/>
  <c r="E8" i="7" s="1"/>
  <c r="F8" i="7" s="1"/>
  <c r="G10" i="9" l="1"/>
  <c r="B14" i="1" s="1"/>
  <c r="F17" i="7"/>
  <c r="E17" i="7"/>
  <c r="C16" i="7"/>
  <c r="B17" i="7"/>
  <c r="F13" i="7"/>
  <c r="E13" i="7"/>
  <c r="D13" i="7"/>
  <c r="C13" i="7"/>
  <c r="B13" i="7"/>
  <c r="D17" i="7"/>
  <c r="C17" i="7"/>
  <c r="D16" i="7"/>
  <c r="D18" i="7" l="1"/>
  <c r="D19" i="7" s="1"/>
  <c r="C18" i="7"/>
  <c r="C19" i="7" s="1"/>
  <c r="E16" i="7"/>
  <c r="E18" i="7" s="1"/>
  <c r="E19" i="7" s="1"/>
  <c r="B16" i="7"/>
  <c r="B18" i="7" s="1"/>
  <c r="B19" i="7" s="1"/>
  <c r="F16" i="7"/>
  <c r="F18" i="7" s="1"/>
  <c r="F19" i="7" s="1"/>
  <c r="E23" i="7" l="1"/>
  <c r="E24" i="7" s="1"/>
  <c r="E35" i="7"/>
  <c r="E37" i="7" s="1"/>
  <c r="C23" i="7"/>
  <c r="C24" i="7" s="1"/>
  <c r="C35" i="7"/>
  <c r="C37" i="7" s="1"/>
  <c r="F35" i="7"/>
  <c r="F37" i="7" s="1"/>
  <c r="F23" i="7"/>
  <c r="F24" i="7" s="1"/>
  <c r="D23" i="7"/>
  <c r="D24" i="7" s="1"/>
  <c r="D35" i="7"/>
  <c r="D37" i="7" s="1"/>
  <c r="F41" i="7" l="1"/>
  <c r="F8" i="9" s="1"/>
  <c r="C41" i="7"/>
  <c r="C8" i="9" s="1"/>
  <c r="D41" i="7"/>
  <c r="D8" i="9" s="1"/>
  <c r="E41" i="7"/>
  <c r="E8" i="9" s="1"/>
  <c r="B35" i="7" l="1"/>
  <c r="B37" i="7" s="1"/>
  <c r="B23" i="7"/>
  <c r="B24" i="7" s="1"/>
  <c r="G24" i="7" l="1"/>
  <c r="B41" i="7"/>
  <c r="G37" i="7"/>
  <c r="G41" i="7" l="1"/>
  <c r="B8" i="9"/>
  <c r="G8" i="9" l="1"/>
  <c r="B12" i="1" l="1"/>
  <c r="G6" i="9" l="1"/>
  <c r="B10" i="1" s="1"/>
  <c r="G4" i="9" l="1"/>
  <c r="B8" i="1" s="1"/>
  <c r="G3" i="9" l="1"/>
  <c r="B7" i="1" l="1"/>
  <c r="G5" i="9" l="1"/>
  <c r="B9" i="1" l="1"/>
  <c r="D7" i="10" l="1"/>
  <c r="D9" i="10" l="1"/>
  <c r="D26" i="10"/>
  <c r="D27" i="10" s="1"/>
  <c r="D28" i="10" s="1"/>
  <c r="D3" i="10" s="1"/>
  <c r="D4" i="10" s="1"/>
  <c r="D10" i="10" s="1"/>
  <c r="D7" i="9" s="1"/>
  <c r="D9" i="9" s="1"/>
  <c r="C7" i="10"/>
  <c r="E7" i="10"/>
  <c r="B7" i="10" l="1"/>
  <c r="C9" i="10"/>
  <c r="C26" i="10"/>
  <c r="C27" i="10" s="1"/>
  <c r="C28" i="10" s="1"/>
  <c r="C3" i="10" s="1"/>
  <c r="C4" i="10" s="1"/>
  <c r="F7" i="10"/>
  <c r="D3" i="1"/>
  <c r="D11" i="9"/>
  <c r="E26" i="10"/>
  <c r="E27" i="10" s="1"/>
  <c r="E28" i="10" s="1"/>
  <c r="E3" i="10" s="1"/>
  <c r="E4" i="10" s="1"/>
  <c r="E9" i="10"/>
  <c r="C10" i="10" l="1"/>
  <c r="C7" i="9" s="1"/>
  <c r="C9" i="9" s="1"/>
  <c r="C3" i="1" s="1"/>
  <c r="C11" i="9"/>
  <c r="F9" i="10"/>
  <c r="F26" i="10"/>
  <c r="F27" i="10" s="1"/>
  <c r="F28" i="10" s="1"/>
  <c r="F3" i="10" s="1"/>
  <c r="F4" i="10" s="1"/>
  <c r="F10" i="10" s="1"/>
  <c r="F7" i="9" s="1"/>
  <c r="F9" i="9" s="1"/>
  <c r="E10" i="10"/>
  <c r="E7" i="9" s="1"/>
  <c r="E9" i="9" s="1"/>
  <c r="B26" i="10"/>
  <c r="B27" i="10" s="1"/>
  <c r="B28" i="10" s="1"/>
  <c r="B9" i="10"/>
  <c r="F3" i="1" l="1"/>
  <c r="F11" i="9"/>
  <c r="B3" i="10"/>
  <c r="G28" i="10"/>
  <c r="E11" i="9"/>
  <c r="E3" i="1"/>
  <c r="B4" i="10" l="1"/>
  <c r="B10" i="10" s="1"/>
  <c r="B7" i="9" s="1"/>
  <c r="G7" i="9" s="1"/>
  <c r="B14" i="10"/>
  <c r="B9" i="9" l="1"/>
  <c r="B3" i="1" s="1"/>
  <c r="G3" i="1" s="1"/>
  <c r="B11" i="9"/>
  <c r="G11" i="9" s="1"/>
  <c r="B11" i="1"/>
  <c r="B13" i="1" s="1"/>
  <c r="B15" i="1" s="1"/>
  <c r="G9" i="9"/>
  <c r="G7" i="8" l="1"/>
  <c r="G33" i="8"/>
  <c r="E23" i="8"/>
  <c r="E49" i="8"/>
  <c r="D49" i="8"/>
  <c r="D23" i="8"/>
  <c r="G35" i="8"/>
  <c r="G9" i="8"/>
  <c r="G6" i="8"/>
  <c r="G32" i="8"/>
  <c r="G29" i="8"/>
  <c r="G3" i="8"/>
  <c r="B23" i="8"/>
  <c r="G2" i="8"/>
  <c r="G31" i="8"/>
  <c r="G5" i="8"/>
  <c r="C49" i="8"/>
  <c r="C23" i="8"/>
  <c r="G40" i="8"/>
  <c r="G14" i="8"/>
  <c r="G22" i="8"/>
  <c r="G48" i="8"/>
  <c r="G30" i="8"/>
  <c r="G4" i="8"/>
  <c r="G12" i="8"/>
  <c r="G38" i="8"/>
  <c r="G44" i="8"/>
  <c r="G18" i="8"/>
  <c r="G34" i="8"/>
  <c r="G8" i="8"/>
  <c r="G47" i="8"/>
  <c r="G21" i="8"/>
  <c r="G20" i="8"/>
  <c r="G46" i="8"/>
  <c r="G39" i="8"/>
  <c r="G13" i="8"/>
  <c r="G11" i="8"/>
  <c r="G37" i="8"/>
  <c r="G36" i="8"/>
  <c r="G10" i="8"/>
  <c r="F49" i="8"/>
  <c r="F23" i="8"/>
  <c r="G16" i="8"/>
  <c r="G42" i="8"/>
  <c r="G15" i="8"/>
  <c r="G41" i="8"/>
  <c r="G19" i="8"/>
  <c r="G45" i="8"/>
  <c r="G43" i="8"/>
  <c r="G17" i="8"/>
  <c r="B49" i="8" l="1"/>
  <c r="G28" i="8"/>
  <c r="G49" i="8" s="1"/>
  <c r="G23" i="8"/>
</calcChain>
</file>

<file path=xl/sharedStrings.xml><?xml version="1.0" encoding="utf-8"?>
<sst xmlns="http://schemas.openxmlformats.org/spreadsheetml/2006/main" count="179" uniqueCount="112">
  <si>
    <t>EGX SCS Real $2014/15M Capex - Exc Cap Con</t>
  </si>
  <si>
    <t>Document</t>
  </si>
  <si>
    <t>2015/16</t>
  </si>
  <si>
    <t>2016/17</t>
  </si>
  <si>
    <t>2017/18</t>
  </si>
  <si>
    <t>2018/19</t>
  </si>
  <si>
    <t>2019/20</t>
  </si>
  <si>
    <t>Total</t>
  </si>
  <si>
    <t>Energex Revised Proposal</t>
  </si>
  <si>
    <t>EGX SCS Real $2014/15M Capex</t>
  </si>
  <si>
    <t>Expenditure Category</t>
  </si>
  <si>
    <t>EGX Revised
Proposal</t>
  </si>
  <si>
    <t>Augmentation</t>
  </si>
  <si>
    <t>Connections</t>
  </si>
  <si>
    <t>Replacement</t>
  </si>
  <si>
    <t>Non-Network</t>
  </si>
  <si>
    <t>Capitalised Overheads</t>
  </si>
  <si>
    <t>Escalation Adjustment</t>
  </si>
  <si>
    <t>Net Capex (exc Cap Cons)</t>
  </si>
  <si>
    <t>Cap Cons</t>
  </si>
  <si>
    <t>Gross Capex</t>
  </si>
  <si>
    <t>EGX Revised Proposal</t>
  </si>
  <si>
    <t>Capex Category</t>
  </si>
  <si>
    <t>Augementation</t>
  </si>
  <si>
    <t>Connection</t>
  </si>
  <si>
    <t>Net Capex</t>
  </si>
  <si>
    <t>Capital Contributions</t>
  </si>
  <si>
    <t>Check</t>
  </si>
  <si>
    <t>Buildings</t>
  </si>
  <si>
    <t>Energex AER Preliminary Decision capex adjusted for AER real labour and materials cost escalation</t>
  </si>
  <si>
    <t>Real labour cost escalation</t>
  </si>
  <si>
    <t>2015-16</t>
  </si>
  <si>
    <t>2016-17</t>
  </si>
  <si>
    <t>2017-18</t>
  </si>
  <si>
    <t>2018-19</t>
  </si>
  <si>
    <t>2019-20</t>
  </si>
  <si>
    <t xml:space="preserve">Energex real labour escalators </t>
  </si>
  <si>
    <r>
      <t>Employee and fixed term contractor</t>
    </r>
    <r>
      <rPr>
        <vertAlign val="superscript"/>
        <sz val="11"/>
        <color theme="1"/>
        <rFont val="Calibri"/>
        <family val="2"/>
        <scheme val="minor"/>
      </rPr>
      <t>1</t>
    </r>
  </si>
  <si>
    <r>
      <t>Contractor (service provision)</t>
    </r>
    <r>
      <rPr>
        <vertAlign val="superscript"/>
        <sz val="11"/>
        <color theme="1"/>
        <rFont val="Calibri"/>
        <family val="2"/>
        <scheme val="minor"/>
      </rPr>
      <t>2</t>
    </r>
  </si>
  <si>
    <r>
      <t>Impact of real labour cost escalators on revised proposed capex ($2014-15 million)</t>
    </r>
    <r>
      <rPr>
        <vertAlign val="superscript"/>
        <sz val="11"/>
        <color theme="1"/>
        <rFont val="Calibri"/>
        <family val="2"/>
        <scheme val="minor"/>
      </rPr>
      <t>3</t>
    </r>
  </si>
  <si>
    <t>Labour</t>
  </si>
  <si>
    <t>Contractor</t>
  </si>
  <si>
    <t>Impact of real labour cost escalators on revised proposed capex ($2014-15)</t>
  </si>
  <si>
    <t>AER real labour escalators</t>
  </si>
  <si>
    <t>Impact of AER updated real labour cost escalators on revised proposed capex ($2014-15 million)</t>
  </si>
  <si>
    <t>Employee and fixed term contractor</t>
  </si>
  <si>
    <t>Contractor (service provision)</t>
  </si>
  <si>
    <t>Total impact of AER updated real labour cost escalators on revised proposed capex ($2014-15 million)</t>
  </si>
  <si>
    <t>Net impact of AER real labour cost escalators ($2014-15)</t>
  </si>
  <si>
    <t>Pro-rata AER updated real labour cost escalation capex impact for AER PD compared to Energex proposed capex ($2014-15)</t>
  </si>
  <si>
    <t>AER PD capex ($2014-15)</t>
  </si>
  <si>
    <t>Energex proposed capex ($2014-15)</t>
  </si>
  <si>
    <t>Ratio</t>
  </si>
  <si>
    <r>
      <t xml:space="preserve">Pro-rated  AER updated real labour cost escalation capex impact for AER PD compared to Energex proposed ($2014-15 million) </t>
    </r>
    <r>
      <rPr>
        <b/>
        <sz val="11"/>
        <color theme="1"/>
        <rFont val="Calibri"/>
        <family val="2"/>
        <scheme val="minor"/>
      </rPr>
      <t>(ADD to AER PD Capex)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</si>
  <si>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PwC Report, p.16.</t>
    </r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</si>
  <si>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PwC report, p. 26.</t>
    </r>
  </si>
  <si>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Source: Energex response to AER Information Request AER EGX 004.</t>
    </r>
  </si>
  <si>
    <t>Real materials cost escalation</t>
  </si>
  <si>
    <t>Pro-rata AER PD capex compared to Energex proposed capex</t>
  </si>
  <si>
    <r>
      <t>Energex proposed material escalation ($2014-15 millions)</t>
    </r>
    <r>
      <rPr>
        <vertAlign val="superscript"/>
        <sz val="11"/>
        <color theme="1"/>
        <rFont val="Calibri"/>
        <family val="2"/>
        <scheme val="minor"/>
      </rPr>
      <t>1</t>
    </r>
  </si>
  <si>
    <r>
      <t>Adjusted Energex proposed real materials escalation ($2014-15 million)</t>
    </r>
    <r>
      <rPr>
        <b/>
        <sz val="11"/>
        <color theme="1"/>
        <rFont val="Calibri"/>
        <family val="2"/>
        <scheme val="minor"/>
      </rPr>
      <t xml:space="preserve"> (DEDUCT from AER DD Capex)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</si>
  <si>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Source: Energex response to AER Information Request </t>
    </r>
    <r>
      <rPr>
        <i/>
        <sz val="11"/>
        <color theme="1"/>
        <rFont val="Calibri"/>
        <family val="2"/>
        <scheme val="minor"/>
      </rPr>
      <t>AER EGX 004.</t>
    </r>
  </si>
  <si>
    <t>Real labour and materials cost escalation AER PD capex adjustment ($2014-15 million)</t>
  </si>
  <si>
    <t>Use of Cumulative Escalations on $14/15</t>
  </si>
  <si>
    <t>Modified formula to reflect use of cumulative escalators</t>
  </si>
  <si>
    <t>Asset Category</t>
  </si>
  <si>
    <t>Underground Distribution Cables</t>
  </si>
  <si>
    <t>Distribution Transformers</t>
  </si>
  <si>
    <t>Overhead Distributions Lines</t>
  </si>
  <si>
    <t>Distribution Equipment</t>
  </si>
  <si>
    <t>Overhead Subtransmission Lines</t>
  </si>
  <si>
    <t>Underground Sub-transmission Cables</t>
  </si>
  <si>
    <t>Zone Transformers</t>
  </si>
  <si>
    <t>Substation Bays</t>
  </si>
  <si>
    <t>Substation Establishment</t>
  </si>
  <si>
    <t>Control Centre / SCADA</t>
  </si>
  <si>
    <t>Communication - Pilot Wires</t>
  </si>
  <si>
    <t>System Buildings</t>
  </si>
  <si>
    <t>System Land</t>
  </si>
  <si>
    <t>Low Voltage Services</t>
  </si>
  <si>
    <t>Load Control &amp; Network Metering Devices</t>
  </si>
  <si>
    <t>IT</t>
  </si>
  <si>
    <t>Office Equipment</t>
  </si>
  <si>
    <t>Motor Vehicles</t>
  </si>
  <si>
    <t>Plant &amp; Equipment</t>
  </si>
  <si>
    <t>Land</t>
  </si>
  <si>
    <t xml:space="preserve"> Escalation</t>
  </si>
  <si>
    <t>Overhead adjustment factor</t>
  </si>
  <si>
    <t>Proposed Capitalised Overheads - EGX Proposal</t>
  </si>
  <si>
    <t>Capitalised OH - EGX Revised Proposal</t>
  </si>
  <si>
    <t>Revised Proposed Direct Costs attracting Overheads</t>
  </si>
  <si>
    <t>Proposed Direct Costs attracting Overheads</t>
  </si>
  <si>
    <t>Reduction in Direct Costs attracting Overheads</t>
  </si>
  <si>
    <t>Reduction in Overheads</t>
  </si>
  <si>
    <t>Adjustment for ICT</t>
  </si>
  <si>
    <t>Description</t>
  </si>
  <si>
    <t>Proposed ICT Program</t>
  </si>
  <si>
    <t>Revised ICT Program</t>
  </si>
  <si>
    <t>ICT Adjustment</t>
  </si>
  <si>
    <t>Revised Proposed Capitalised Overheads</t>
  </si>
  <si>
    <t>Capitalised ICT</t>
  </si>
  <si>
    <t>Capitalised Percentage</t>
  </si>
  <si>
    <t>Reduction to ICT POW</t>
  </si>
  <si>
    <t>Reduction to Proposed Capitalised Overheads</t>
  </si>
  <si>
    <t>Original Cost Base</t>
  </si>
  <si>
    <t>Capital Percentage adjusted for revised POW</t>
  </si>
  <si>
    <t>Adjusted Capitalised Percentage</t>
  </si>
  <si>
    <t>Reduction to Capital Overheads</t>
  </si>
  <si>
    <t>Adjustment</t>
  </si>
  <si>
    <t>Capex Program Reduction</t>
  </si>
  <si>
    <t>ICT Program Reduction</t>
  </si>
  <si>
    <t>Total Overhead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</si>
</sst>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7">
    <numFmt numFmtId="5" formatCode="&quot;$&quot;#,##0;\-&quot;$&quot;#,##0"/>
    <numFmt numFmtId="6" formatCode="&quot;$&quot;#,##0;[Red]\-&quot;$&quot;#,##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[$€-2]* #,##0.00_);_([$€-2]* \(#,##0.00\);_([$€-2]* &quot;-&quot;??_)"/>
    <numFmt numFmtId="165" formatCode="_-[$€-2]* #,##0.00_-;\-[$€-2]* #,##0.00_-;_-[$€-2]* &quot;-&quot;??_-"/>
    <numFmt numFmtId="166" formatCode="[$-F800]dddd\,\ mmmm\ dd\,\ yyyy"/>
    <numFmt numFmtId="167" formatCode="[$-C09]dd\-mmm\-yy;@"/>
    <numFmt numFmtId="168" formatCode="_-* #,##0.00_-;[Red]\(#,##0.00\)_-;_-* &quot;-&quot;??_-;_-@_-"/>
    <numFmt numFmtId="169" formatCode="_(* #,##0.00_);_(* \(#,##0.00\);_(* &quot;-&quot;??_);_(@_)"/>
    <numFmt numFmtId="170" formatCode="#,##0.0000000\ ;[Red]\(#,##0.0000000\)"/>
    <numFmt numFmtId="171" formatCode="_(* #,##0_);_(* \(#,##0\);_(* &quot;-&quot;_);_(@_)"/>
    <numFmt numFmtId="172" formatCode="&quot;$&quot;#,##0_);[Red]\(&quot;$&quot;#,##0\)"/>
    <numFmt numFmtId="173" formatCode="_-* #,##0_-;[Red]\(* #,##0\)_-;_-* &quot;-&quot;_-;_-@_-"/>
    <numFmt numFmtId="174" formatCode="&quot;o.k.&quot;;&quot;false&quot;;&quot;error&quot;"/>
    <numFmt numFmtId="175" formatCode="_(&quot;$&quot;* #,##0_);_(&quot;$&quot;* \(#,##0\);_(&quot;$&quot;* &quot;-&quot;_);_(@_)"/>
    <numFmt numFmtId="176" formatCode="_(&quot;$&quot;* #,##0.00_);_(&quot;$&quot;* \(#,##0.00\);_(&quot;$&quot;* &quot;-&quot;??_);_(@_)"/>
    <numFmt numFmtId="177" formatCode="d\-mmm\-yyyy"/>
    <numFmt numFmtId="178" formatCode="d\.mmm"/>
    <numFmt numFmtId="179" formatCode="d"/>
    <numFmt numFmtId="180" formatCode="mm/dd/yy"/>
    <numFmt numFmtId="181" formatCode="_(* #,##0.0_%_);_(* \(#,##0.0_%\);_(* &quot; - &quot;_%_);_(@_)"/>
    <numFmt numFmtId="182" formatCode="_(* #,##0.0%_);_(* \(#,##0.0%\);_(* &quot; - &quot;\%_);_(@_)"/>
    <numFmt numFmtId="183" formatCode="_(* #,##0_);_(* \(#,##0\);_(* &quot; - &quot;_);_(@_)"/>
    <numFmt numFmtId="184" formatCode="_(* #,##0.0_);_(* \(#,##0.0\);_(* &quot; - &quot;_);_(@_)"/>
    <numFmt numFmtId="185" formatCode="_(* #,##0.00_);_(* \(#,##0.00\);_(* &quot; - &quot;_);_(@_)"/>
    <numFmt numFmtId="186" formatCode="_(* #,##0.000_);_(* \(#,##0.000\);_(* &quot; - &quot;_);_(@_)"/>
    <numFmt numFmtId="187" formatCode="#,##0;\(#,##0\);&quot;-&quot;"/>
    <numFmt numFmtId="188" formatCode="0_);[Red]\(0\)"/>
    <numFmt numFmtId="189" formatCode="dd\-mmm\-yy"/>
    <numFmt numFmtId="190" formatCode="#,##0_);\(#,##0\);\-_)"/>
    <numFmt numFmtId="191" formatCode="0.0%"/>
    <numFmt numFmtId="192" formatCode="#,##0.0_);\(#,##0.0\)"/>
    <numFmt numFmtId="193" formatCode="0;\-0;0;* @"/>
    <numFmt numFmtId="194" formatCode="_(* #,##0_);_(* \(#,##0\);_(* &quot;-&quot;?_);_(@_)"/>
    <numFmt numFmtId="195" formatCode="#,##0.000_ ;[Red]\-#,##0.000\ "/>
    <numFmt numFmtId="196" formatCode="#,###;\(#,###\)"/>
    <numFmt numFmtId="197" formatCode="0.00_ ;[Red]\(0\)"/>
    <numFmt numFmtId="198" formatCode="#,##0_ ;\-#,##0\ "/>
    <numFmt numFmtId="199" formatCode="0.00_)"/>
    <numFmt numFmtId="200" formatCode="#,##0;[Red]\-#,##0;&quot;&quot;"/>
    <numFmt numFmtId="201" formatCode="_-* ###0_-;\-* ###0_-;_-* &quot;-&quot;_-;_-@_-"/>
    <numFmt numFmtId="202" formatCode="#,##0;[Red]\(#,##0.0\)"/>
    <numFmt numFmtId="203" formatCode="#,##0_ ;[Red]\(#,##0\)\ "/>
    <numFmt numFmtId="204" formatCode="#,##0.00;\(#,##0.00\)"/>
    <numFmt numFmtId="205" formatCode="_)d\-mmm\-yy_)"/>
    <numFmt numFmtId="206" formatCode="_(#,##0.0_);\(#,##0.0\);_(&quot;-&quot;_)"/>
    <numFmt numFmtId="207" formatCode="_(###0_);\(###0\);_(###0_)"/>
    <numFmt numFmtId="208" formatCode="0.00;[Red]0.00"/>
    <numFmt numFmtId="209" formatCode="0_ ;[Red]\(0\)"/>
    <numFmt numFmtId="210" formatCode="#,##0.0;\(#,##0.0\)"/>
    <numFmt numFmtId="211" formatCode="#,##0_);\(#,##0\);\-;@"/>
    <numFmt numFmtId="212" formatCode="&quot;$&quot;#,##0"/>
    <numFmt numFmtId="213" formatCode="#,##0.0000_);[Red]\(#,##0.0000\)"/>
    <numFmt numFmtId="214" formatCode="#,##0&quot;yrs&quot;"/>
  </numFmts>
  <fonts count="18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4"/>
      <name val="System"/>
      <family val="2"/>
    </font>
    <font>
      <sz val="8"/>
      <name val="Arial"/>
      <family val="2"/>
    </font>
    <font>
      <sz val="10"/>
      <name val="Geneva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22"/>
      <name val="Arial"/>
      <family val="2"/>
    </font>
    <font>
      <sz val="10"/>
      <color indexed="9"/>
      <name val="Arial"/>
      <family val="2"/>
    </font>
    <font>
      <sz val="10"/>
      <color theme="0"/>
      <name val="MS Sans Serif"/>
      <family val="2"/>
    </font>
    <font>
      <sz val="9"/>
      <name val="Arial"/>
      <family val="2"/>
    </font>
    <font>
      <sz val="10"/>
      <name val="Geneva"/>
    </font>
    <font>
      <sz val="9"/>
      <name val="AGaramond"/>
    </font>
    <font>
      <sz val="9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sz val="10"/>
      <color indexed="12"/>
      <name val="Palatino"/>
      <family val="1"/>
    </font>
    <font>
      <sz val="12"/>
      <name val="Tms Rmn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1"/>
      <color indexed="51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.75"/>
      <name val="Abadi MT Condensed"/>
      <family val="2"/>
    </font>
    <font>
      <b/>
      <sz val="10"/>
      <color indexed="13"/>
      <name val="Arial"/>
      <family val="2"/>
    </font>
    <font>
      <sz val="10"/>
      <name val="MS Sans Serif"/>
      <family val="2"/>
    </font>
    <font>
      <b/>
      <i/>
      <sz val="10"/>
      <name val="Arial"/>
      <family val="2"/>
    </font>
    <font>
      <sz val="11"/>
      <color theme="1"/>
      <name val="Calibri"/>
      <family val="2"/>
    </font>
    <font>
      <sz val="8"/>
      <color theme="1"/>
      <name val="Arial"/>
      <family val="2"/>
    </font>
    <font>
      <sz val="11"/>
      <color indexed="8"/>
      <name val="Arial"/>
      <family val="2"/>
    </font>
    <font>
      <sz val="10"/>
      <color indexed="24"/>
      <name val="Arial"/>
      <family val="2"/>
    </font>
    <font>
      <sz val="10"/>
      <name val="Tms Rmn"/>
    </font>
    <font>
      <sz val="9.75"/>
      <name val="Abadi MT Condensed"/>
      <family val="2"/>
    </font>
    <font>
      <sz val="10"/>
      <color indexed="18"/>
      <name val="Abadi MT Condensed"/>
      <family val="2"/>
    </font>
    <font>
      <i/>
      <sz val="10"/>
      <color indexed="13"/>
      <name val="Arial"/>
      <family val="2"/>
    </font>
    <font>
      <sz val="8"/>
      <color theme="1" tint="0.24994659260841701"/>
      <name val="Calibri"/>
      <family val="2"/>
      <scheme val="minor"/>
    </font>
    <font>
      <b/>
      <sz val="10"/>
      <name val="Arial"/>
      <family val="2"/>
    </font>
    <font>
      <sz val="10"/>
      <color theme="9" tint="-0.24994659260841701"/>
      <name val="Cambria"/>
      <family val="2"/>
      <scheme val="major"/>
    </font>
    <font>
      <sz val="10"/>
      <name val="Abadi MT Condensed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i/>
      <sz val="9"/>
      <name val="Times New Roman"/>
      <family val="1"/>
    </font>
    <font>
      <b/>
      <u val="singleAccounting"/>
      <sz val="10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b/>
      <sz val="16"/>
      <name val="Arial"/>
      <family val="2"/>
    </font>
    <font>
      <sz val="10"/>
      <name val="Helv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5"/>
      <color indexed="61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9"/>
      <name val="Arial"/>
      <family val="2"/>
    </font>
    <font>
      <b/>
      <sz val="13"/>
      <color indexed="61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Arial"/>
      <family val="2"/>
    </font>
    <font>
      <b/>
      <sz val="11"/>
      <color indexed="62"/>
      <name val="Calibri"/>
      <family val="2"/>
      <scheme val="minor"/>
    </font>
    <font>
      <b/>
      <sz val="8"/>
      <name val="Arial"/>
      <family val="2"/>
    </font>
    <font>
      <b/>
      <sz val="11"/>
      <color indexed="61"/>
      <name val="Calibri"/>
      <family val="2"/>
    </font>
    <font>
      <b/>
      <sz val="11"/>
      <color indexed="56"/>
      <name val="Arial"/>
      <family val="2"/>
    </font>
    <font>
      <b/>
      <sz val="14"/>
      <color indexed="12"/>
      <name val="Arial"/>
      <family val="2"/>
    </font>
    <font>
      <b/>
      <sz val="8.5"/>
      <name val="Univers 65"/>
      <family val="2"/>
    </font>
    <font>
      <b/>
      <sz val="24"/>
      <name val="Geneva"/>
    </font>
    <font>
      <b/>
      <sz val="24"/>
      <name val="Geneva"/>
      <family val="2"/>
    </font>
    <font>
      <sz val="10"/>
      <color indexed="12"/>
      <name val="Arial"/>
      <family val="2"/>
    </font>
    <font>
      <u/>
      <sz val="8.8000000000000007"/>
      <color theme="1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indexed="12"/>
      <name val="MS Sans Serif"/>
      <family val="2"/>
    </font>
    <font>
      <u/>
      <sz val="10"/>
      <color theme="10"/>
      <name val="Arial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8"/>
      <color indexed="12"/>
      <name val="Arial"/>
      <family val="2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sz val="11"/>
      <color indexed="61"/>
      <name val="Calibri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b/>
      <sz val="9"/>
      <color indexed="16"/>
      <name val="Arial"/>
      <family val="2"/>
    </font>
    <font>
      <sz val="11"/>
      <color indexed="52"/>
      <name val="Calibri"/>
      <family val="2"/>
    </font>
    <font>
      <sz val="11"/>
      <color indexed="51"/>
      <name val="Calibri"/>
      <family val="2"/>
    </font>
    <font>
      <sz val="10"/>
      <color indexed="52"/>
      <name val="Arial"/>
      <family val="2"/>
    </font>
    <font>
      <b/>
      <sz val="10"/>
      <name val="Geneva"/>
    </font>
    <font>
      <b/>
      <sz val="10"/>
      <name val="Geneva"/>
      <family val="2"/>
    </font>
    <font>
      <b/>
      <sz val="18"/>
      <name val="Arial"/>
      <family val="2"/>
    </font>
    <font>
      <sz val="12"/>
      <color indexed="14"/>
      <name val="Arial"/>
      <family val="2"/>
    </font>
    <font>
      <sz val="14"/>
      <color theme="9" tint="-0.24994659260841701"/>
      <name val="Cambria"/>
      <family val="2"/>
      <scheme val="major"/>
    </font>
    <font>
      <sz val="11"/>
      <color indexed="60"/>
      <name val="Calibri"/>
      <family val="2"/>
    </font>
    <font>
      <sz val="11"/>
      <color indexed="59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8"/>
      <name val="Palatino"/>
      <family val="1"/>
    </font>
    <font>
      <b/>
      <i/>
      <sz val="16"/>
      <name val="Helv"/>
    </font>
    <font>
      <sz val="10"/>
      <name val="Times"/>
      <family val="1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name val="Palatino"/>
      <family val="1"/>
    </font>
    <font>
      <sz val="8.5"/>
      <name val="Univers 55"/>
      <family val="2"/>
    </font>
    <font>
      <sz val="10"/>
      <color indexed="17"/>
      <name val="Abadi MT Condensed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sz val="14"/>
      <color indexed="10"/>
      <name val="Abadi MT Condensed Extra Bold"/>
      <family val="2"/>
    </font>
    <font>
      <sz val="9.75"/>
      <name val="Helv"/>
    </font>
    <font>
      <b/>
      <sz val="11"/>
      <color indexed="8"/>
      <name val="Garamond"/>
      <family val="1"/>
    </font>
    <font>
      <sz val="11"/>
      <name val="Abadi MT Condensed Extra Bold"/>
      <family val="2"/>
    </font>
    <font>
      <b/>
      <sz val="12"/>
      <name val="Abadi MT Condensed"/>
      <family val="2"/>
    </font>
    <font>
      <b/>
      <sz val="13"/>
      <name val="Arial"/>
      <family val="2"/>
    </font>
    <font>
      <b/>
      <sz val="18"/>
      <color indexed="62"/>
      <name val="Cambria"/>
      <family val="2"/>
    </font>
    <font>
      <b/>
      <sz val="14"/>
      <name val="Arial"/>
      <family val="2"/>
    </font>
    <font>
      <sz val="10"/>
      <name val="Abadi MT Condensed Extra Bold"/>
      <family val="2"/>
    </font>
    <font>
      <sz val="12"/>
      <name val="Abadi MT Condensed Extra Bold"/>
      <family val="2"/>
    </font>
    <font>
      <b/>
      <sz val="12"/>
      <color indexed="12"/>
      <name val="Arial"/>
      <family val="2"/>
    </font>
    <font>
      <b/>
      <sz val="16"/>
      <color indexed="12"/>
      <name val="Arial"/>
      <family val="2"/>
    </font>
    <font>
      <b/>
      <sz val="11"/>
      <color indexed="17"/>
      <name val="Arial"/>
      <family val="2"/>
    </font>
    <font>
      <sz val="9"/>
      <color indexed="21"/>
      <name val="Helvetica-Black"/>
      <family val="2"/>
    </font>
    <font>
      <b/>
      <sz val="9"/>
      <name val="Palatino"/>
      <family val="1"/>
    </font>
    <font>
      <sz val="7"/>
      <name val="Palatino"/>
      <family val="1"/>
    </font>
    <font>
      <b/>
      <sz val="16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2"/>
      <name val="Palatino"/>
      <family val="1"/>
    </font>
    <font>
      <sz val="11"/>
      <name val="Helvetica-Black"/>
      <family val="2"/>
    </font>
    <font>
      <sz val="12"/>
      <color indexed="12"/>
      <name val="Arial MT"/>
    </font>
    <font>
      <b/>
      <sz val="14"/>
      <name val="Palatino"/>
      <family val="1"/>
    </font>
    <font>
      <b/>
      <sz val="12"/>
      <name val="Palatino"/>
      <family val="1"/>
    </font>
    <font>
      <b/>
      <sz val="18"/>
      <color indexed="56"/>
      <name val="Cambria"/>
      <family val="2"/>
    </font>
    <font>
      <b/>
      <sz val="18"/>
      <color indexed="61"/>
      <name val="Cambria"/>
      <family val="2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44"/>
      <color theme="9" tint="-0.24994659260841701"/>
      <name val="Cambria"/>
      <family val="2"/>
      <scheme val="major"/>
    </font>
    <font>
      <sz val="11"/>
      <name val="돋움"/>
      <family val="3"/>
      <charset val="129"/>
    </font>
    <font>
      <sz val="14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9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10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48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63"/>
      </patternFill>
    </fill>
    <fill>
      <patternFill patternType="solid">
        <fgColor indexed="18"/>
        <bgColor indexed="64"/>
      </patternFill>
    </fill>
    <fill>
      <patternFill patternType="solid">
        <fgColor indexed="37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0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7"/>
        <bgColor indexed="64"/>
      </patternFill>
    </fill>
    <fill>
      <patternFill patternType="gray0625">
        <bgColor indexed="44"/>
      </patternFill>
    </fill>
    <fill>
      <patternFill patternType="solid">
        <fgColor indexed="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22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3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medium">
        <color auto="1"/>
      </bottom>
      <diagonal/>
    </border>
    <border>
      <left style="thin">
        <color indexed="13"/>
      </left>
      <right/>
      <top style="medium">
        <color indexed="13"/>
      </top>
      <bottom style="medium">
        <color indexed="1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9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420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164" fontId="19" fillId="0" borderId="0"/>
    <xf numFmtId="0" fontId="19" fillId="0" borderId="0"/>
    <xf numFmtId="164" fontId="19" fillId="0" borderId="0"/>
    <xf numFmtId="0" fontId="20" fillId="0" borderId="0"/>
    <xf numFmtId="0" fontId="20" fillId="0" borderId="0"/>
    <xf numFmtId="0" fontId="19" fillId="0" borderId="0"/>
    <xf numFmtId="0" fontId="21" fillId="0" borderId="0"/>
    <xf numFmtId="0" fontId="1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4" fillId="0" borderId="0"/>
    <xf numFmtId="0" fontId="24" fillId="0" borderId="0"/>
    <xf numFmtId="165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24" fillId="0" borderId="0"/>
    <xf numFmtId="166" fontId="24" fillId="0" borderId="0"/>
    <xf numFmtId="165" fontId="24" fillId="0" borderId="0"/>
    <xf numFmtId="165" fontId="24" fillId="0" borderId="0"/>
    <xf numFmtId="0" fontId="24" fillId="0" borderId="0"/>
    <xf numFmtId="0" fontId="24" fillId="0" borderId="0"/>
    <xf numFmtId="0" fontId="24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0" fontId="24" fillId="0" borderId="0"/>
    <xf numFmtId="0" fontId="24" fillId="0" borderId="0"/>
    <xf numFmtId="165" fontId="21" fillId="0" borderId="0"/>
    <xf numFmtId="0" fontId="19" fillId="0" borderId="0"/>
    <xf numFmtId="0" fontId="24" fillId="0" borderId="0"/>
    <xf numFmtId="0" fontId="24" fillId="0" borderId="0"/>
    <xf numFmtId="0" fontId="24" fillId="0" borderId="0"/>
    <xf numFmtId="166" fontId="24" fillId="0" borderId="0"/>
    <xf numFmtId="166" fontId="24" fillId="0" borderId="0"/>
    <xf numFmtId="165" fontId="24" fillId="0" borderId="0"/>
    <xf numFmtId="165" fontId="21" fillId="0" borderId="0"/>
    <xf numFmtId="0" fontId="24" fillId="0" borderId="0"/>
    <xf numFmtId="0" fontId="2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166" fontId="19" fillId="0" borderId="0"/>
    <xf numFmtId="166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/>
    <xf numFmtId="165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/>
    <xf numFmtId="165" fontId="19" fillId="0" borderId="0"/>
    <xf numFmtId="0" fontId="19" fillId="0" borderId="0"/>
    <xf numFmtId="166" fontId="19" fillId="0" borderId="0"/>
    <xf numFmtId="166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21" fillId="0" borderId="0"/>
    <xf numFmtId="0" fontId="19" fillId="0" borderId="0"/>
    <xf numFmtId="0" fontId="19" fillId="0" borderId="0"/>
    <xf numFmtId="0" fontId="19" fillId="0" borderId="0"/>
    <xf numFmtId="166" fontId="19" fillId="0" borderId="0"/>
    <xf numFmtId="166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/>
    <xf numFmtId="165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/>
    <xf numFmtId="165" fontId="19" fillId="0" borderId="0"/>
    <xf numFmtId="0" fontId="19" fillId="0" borderId="0"/>
    <xf numFmtId="166" fontId="19" fillId="0" borderId="0"/>
    <xf numFmtId="166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/>
    <xf numFmtId="166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/>
    <xf numFmtId="165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/>
    <xf numFmtId="165" fontId="19" fillId="0" borderId="0"/>
    <xf numFmtId="0" fontId="19" fillId="0" borderId="0"/>
    <xf numFmtId="166" fontId="19" fillId="0" borderId="0"/>
    <xf numFmtId="166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/>
    <xf numFmtId="166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/>
    <xf numFmtId="165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/>
    <xf numFmtId="165" fontId="19" fillId="0" borderId="0"/>
    <xf numFmtId="0" fontId="19" fillId="0" borderId="0"/>
    <xf numFmtId="166" fontId="19" fillId="0" borderId="0"/>
    <xf numFmtId="166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/>
    <xf numFmtId="166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/>
    <xf numFmtId="165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/>
    <xf numFmtId="165" fontId="19" fillId="0" borderId="0"/>
    <xf numFmtId="0" fontId="19" fillId="0" borderId="0"/>
    <xf numFmtId="166" fontId="19" fillId="0" borderId="0"/>
    <xf numFmtId="166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21" fillId="0" borderId="0"/>
    <xf numFmtId="165" fontId="21" fillId="0" borderId="0"/>
    <xf numFmtId="165" fontId="21" fillId="0" borderId="0"/>
    <xf numFmtId="167" fontId="21" fillId="0" borderId="0"/>
    <xf numFmtId="165" fontId="21" fillId="0" borderId="0"/>
    <xf numFmtId="0" fontId="21" fillId="0" borderId="0"/>
    <xf numFmtId="0" fontId="21" fillId="0" borderId="0"/>
    <xf numFmtId="165" fontId="21" fillId="0" borderId="0"/>
    <xf numFmtId="0" fontId="19" fillId="0" borderId="0"/>
    <xf numFmtId="165" fontId="21" fillId="0" borderId="0"/>
    <xf numFmtId="165" fontId="24" fillId="0" borderId="0"/>
    <xf numFmtId="165" fontId="24" fillId="0" borderId="0"/>
    <xf numFmtId="165" fontId="21" fillId="0" borderId="0"/>
    <xf numFmtId="0" fontId="24" fillId="0" borderId="0"/>
    <xf numFmtId="0" fontId="24" fillId="0" borderId="0"/>
    <xf numFmtId="0" fontId="24" fillId="0" borderId="0"/>
    <xf numFmtId="166" fontId="24" fillId="0" borderId="0"/>
    <xf numFmtId="166" fontId="24" fillId="0" borderId="0"/>
    <xf numFmtId="165" fontId="24" fillId="0" borderId="0"/>
    <xf numFmtId="165" fontId="21" fillId="0" borderId="0"/>
    <xf numFmtId="165" fontId="21" fillId="0" borderId="0"/>
    <xf numFmtId="0" fontId="24" fillId="0" borderId="0"/>
    <xf numFmtId="0" fontId="24" fillId="0" borderId="0"/>
    <xf numFmtId="165" fontId="24" fillId="0" borderId="0"/>
    <xf numFmtId="165" fontId="21" fillId="0" borderId="0"/>
    <xf numFmtId="165" fontId="21" fillId="0" borderId="0"/>
    <xf numFmtId="0" fontId="19" fillId="0" borderId="0"/>
    <xf numFmtId="0" fontId="19" fillId="0" borderId="0"/>
    <xf numFmtId="168" fontId="23" fillId="0" borderId="0"/>
    <xf numFmtId="168" fontId="23" fillId="0" borderId="0"/>
    <xf numFmtId="165" fontId="24" fillId="0" borderId="0"/>
    <xf numFmtId="165" fontId="21" fillId="0" borderId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66" fontId="25" fillId="31" borderId="0" applyNumberFormat="0" applyBorder="0" applyAlignment="0" applyProtection="0"/>
    <xf numFmtId="166" fontId="25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7" fillId="32" borderId="0" applyNumberFormat="0" applyBorder="0" applyAlignment="0" applyProtection="0"/>
    <xf numFmtId="0" fontId="26" fillId="32" borderId="0" applyNumberFormat="0" applyBorder="0" applyAlignment="0" applyProtection="0"/>
    <xf numFmtId="0" fontId="27" fillId="32" borderId="0" applyNumberFormat="0" applyBorder="0" applyAlignment="0" applyProtection="0"/>
    <xf numFmtId="165" fontId="25" fillId="31" borderId="0" applyNumberFormat="0" applyBorder="0" applyAlignment="0" applyProtection="0"/>
    <xf numFmtId="0" fontId="26" fillId="10" borderId="0" applyNumberFormat="0" applyBorder="0" applyAlignment="0" applyProtection="0"/>
    <xf numFmtId="0" fontId="27" fillId="33" borderId="0" applyNumberFormat="0" applyBorder="0" applyAlignment="0" applyProtection="0"/>
    <xf numFmtId="0" fontId="25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3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65" fontId="25" fillId="31" borderId="0" applyNumberFormat="0" applyBorder="0" applyAlignment="0" applyProtection="0"/>
    <xf numFmtId="0" fontId="25" fillId="31" borderId="0" applyNumberFormat="0" applyBorder="0" applyAlignment="0" applyProtection="0"/>
    <xf numFmtId="166" fontId="25" fillId="31" borderId="0" applyNumberFormat="0" applyBorder="0" applyAlignment="0" applyProtection="0"/>
    <xf numFmtId="165" fontId="25" fillId="31" borderId="0" applyNumberFormat="0" applyBorder="0" applyAlignment="0" applyProtection="0"/>
    <xf numFmtId="165" fontId="25" fillId="34" borderId="0" applyNumberFormat="0" applyBorder="0" applyAlignment="0" applyProtection="0"/>
    <xf numFmtId="0" fontId="27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166" fontId="25" fillId="35" borderId="0" applyNumberFormat="0" applyBorder="0" applyAlignment="0" applyProtection="0"/>
    <xf numFmtId="166" fontId="25" fillId="35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7" fillId="34" borderId="0" applyNumberFormat="0" applyBorder="0" applyAlignment="0" applyProtection="0"/>
    <xf numFmtId="0" fontId="26" fillId="34" borderId="0" applyNumberFormat="0" applyBorder="0" applyAlignment="0" applyProtection="0"/>
    <xf numFmtId="0" fontId="27" fillId="34" borderId="0" applyNumberFormat="0" applyBorder="0" applyAlignment="0" applyProtection="0"/>
    <xf numFmtId="165" fontId="25" fillId="35" borderId="0" applyNumberFormat="0" applyBorder="0" applyAlignment="0" applyProtection="0"/>
    <xf numFmtId="0" fontId="26" fillId="14" borderId="0" applyNumberFormat="0" applyBorder="0" applyAlignment="0" applyProtection="0"/>
    <xf numFmtId="0" fontId="27" fillId="34" borderId="0" applyNumberFormat="0" applyBorder="0" applyAlignment="0" applyProtection="0"/>
    <xf numFmtId="0" fontId="25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7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165" fontId="25" fillId="35" borderId="0" applyNumberFormat="0" applyBorder="0" applyAlignment="0" applyProtection="0"/>
    <xf numFmtId="0" fontId="25" fillId="35" borderId="0" applyNumberFormat="0" applyBorder="0" applyAlignment="0" applyProtection="0"/>
    <xf numFmtId="166" fontId="25" fillId="35" borderId="0" applyNumberFormat="0" applyBorder="0" applyAlignment="0" applyProtection="0"/>
    <xf numFmtId="165" fontId="25" fillId="35" borderId="0" applyNumberFormat="0" applyBorder="0" applyAlignment="0" applyProtection="0"/>
    <xf numFmtId="165" fontId="25" fillId="36" borderId="0" applyNumberFormat="0" applyBorder="0" applyAlignment="0" applyProtection="0"/>
    <xf numFmtId="0" fontId="27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66" fontId="25" fillId="38" borderId="0" applyNumberFormat="0" applyBorder="0" applyAlignment="0" applyProtection="0"/>
    <xf numFmtId="0" fontId="25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7" fillId="37" borderId="0" applyNumberFormat="0" applyBorder="0" applyAlignment="0" applyProtection="0"/>
    <xf numFmtId="0" fontId="26" fillId="37" borderId="0" applyNumberFormat="0" applyBorder="0" applyAlignment="0" applyProtection="0"/>
    <xf numFmtId="0" fontId="27" fillId="37" borderId="0" applyNumberFormat="0" applyBorder="0" applyAlignment="0" applyProtection="0"/>
    <xf numFmtId="165" fontId="25" fillId="38" borderId="0" applyNumberFormat="0" applyBorder="0" applyAlignment="0" applyProtection="0"/>
    <xf numFmtId="0" fontId="26" fillId="18" borderId="0" applyNumberFormat="0" applyBorder="0" applyAlignment="0" applyProtection="0"/>
    <xf numFmtId="0" fontId="27" fillId="37" borderId="0" applyNumberFormat="0" applyBorder="0" applyAlignment="0" applyProtection="0"/>
    <xf numFmtId="0" fontId="25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7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65" fontId="25" fillId="38" borderId="0" applyNumberFormat="0" applyBorder="0" applyAlignment="0" applyProtection="0"/>
    <xf numFmtId="0" fontId="25" fillId="38" borderId="0" applyNumberFormat="0" applyBorder="0" applyAlignment="0" applyProtection="0"/>
    <xf numFmtId="166" fontId="25" fillId="38" borderId="0" applyNumberFormat="0" applyBorder="0" applyAlignment="0" applyProtection="0"/>
    <xf numFmtId="165" fontId="25" fillId="38" borderId="0" applyNumberFormat="0" applyBorder="0" applyAlignment="0" applyProtection="0"/>
    <xf numFmtId="166" fontId="25" fillId="38" borderId="0" applyNumberFormat="0" applyBorder="0" applyAlignment="0" applyProtection="0"/>
    <xf numFmtId="165" fontId="25" fillId="37" borderId="0" applyNumberFormat="0" applyBorder="0" applyAlignment="0" applyProtection="0"/>
    <xf numFmtId="0" fontId="27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0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166" fontId="25" fillId="39" borderId="0" applyNumberFormat="0" applyBorder="0" applyAlignment="0" applyProtection="0"/>
    <xf numFmtId="166" fontId="25" fillId="39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7" fillId="32" borderId="0" applyNumberFormat="0" applyBorder="0" applyAlignment="0" applyProtection="0"/>
    <xf numFmtId="0" fontId="26" fillId="32" borderId="0" applyNumberFormat="0" applyBorder="0" applyAlignment="0" applyProtection="0"/>
    <xf numFmtId="0" fontId="27" fillId="32" borderId="0" applyNumberFormat="0" applyBorder="0" applyAlignment="0" applyProtection="0"/>
    <xf numFmtId="165" fontId="25" fillId="39" borderId="0" applyNumberFormat="0" applyBorder="0" applyAlignment="0" applyProtection="0"/>
    <xf numFmtId="0" fontId="26" fillId="21" borderId="0" applyNumberFormat="0" applyBorder="0" applyAlignment="0" applyProtection="0"/>
    <xf numFmtId="0" fontId="27" fillId="33" borderId="0" applyNumberFormat="0" applyBorder="0" applyAlignment="0" applyProtection="0"/>
    <xf numFmtId="0" fontId="25" fillId="3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7" fillId="33" borderId="0" applyNumberFormat="0" applyBorder="0" applyAlignment="0" applyProtection="0"/>
    <xf numFmtId="0" fontId="25" fillId="30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165" fontId="25" fillId="39" borderId="0" applyNumberFormat="0" applyBorder="0" applyAlignment="0" applyProtection="0"/>
    <xf numFmtId="0" fontId="25" fillId="39" borderId="0" applyNumberFormat="0" applyBorder="0" applyAlignment="0" applyProtection="0"/>
    <xf numFmtId="166" fontId="25" fillId="39" borderId="0" applyNumberFormat="0" applyBorder="0" applyAlignment="0" applyProtection="0"/>
    <xf numFmtId="165" fontId="25" fillId="39" borderId="0" applyNumberFormat="0" applyBorder="0" applyAlignment="0" applyProtection="0"/>
    <xf numFmtId="165" fontId="25" fillId="34" borderId="0" applyNumberFormat="0" applyBorder="0" applyAlignment="0" applyProtection="0"/>
    <xf numFmtId="0" fontId="27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166" fontId="25" fillId="40" borderId="0" applyNumberFormat="0" applyBorder="0" applyAlignment="0" applyProtection="0"/>
    <xf numFmtId="0" fontId="26" fillId="24" borderId="0" applyNumberFormat="0" applyBorder="0" applyAlignment="0" applyProtection="0"/>
    <xf numFmtId="0" fontId="27" fillId="40" borderId="0" applyNumberFormat="0" applyBorder="0" applyAlignment="0" applyProtection="0"/>
    <xf numFmtId="165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40" borderId="0" applyNumberFormat="0" applyBorder="0" applyAlignment="0" applyProtection="0"/>
    <xf numFmtId="165" fontId="25" fillId="40" borderId="0" applyNumberFormat="0" applyBorder="0" applyAlignment="0" applyProtection="0"/>
    <xf numFmtId="0" fontId="25" fillId="40" borderId="0" applyNumberFormat="0" applyBorder="0" applyAlignment="0" applyProtection="0"/>
    <xf numFmtId="166" fontId="25" fillId="40" borderId="0" applyNumberFormat="0" applyBorder="0" applyAlignment="0" applyProtection="0"/>
    <xf numFmtId="165" fontId="25" fillId="40" borderId="0" applyNumberFormat="0" applyBorder="0" applyAlignment="0" applyProtection="0"/>
    <xf numFmtId="165" fontId="25" fillId="40" borderId="0" applyNumberFormat="0" applyBorder="0" applyAlignment="0" applyProtection="0"/>
    <xf numFmtId="0" fontId="27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166" fontId="25" fillId="34" borderId="0" applyNumberFormat="0" applyBorder="0" applyAlignment="0" applyProtection="0"/>
    <xf numFmtId="166" fontId="25" fillId="34" borderId="0" applyNumberFormat="0" applyBorder="0" applyAlignment="0" applyProtection="0"/>
    <xf numFmtId="0" fontId="27" fillId="34" borderId="0" applyNumberFormat="0" applyBorder="0" applyAlignment="0" applyProtection="0"/>
    <xf numFmtId="165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4" borderId="0" applyNumberFormat="0" applyBorder="0" applyAlignment="0" applyProtection="0"/>
    <xf numFmtId="165" fontId="25" fillId="34" borderId="0" applyNumberFormat="0" applyBorder="0" applyAlignment="0" applyProtection="0"/>
    <xf numFmtId="0" fontId="25" fillId="34" borderId="0" applyNumberFormat="0" applyBorder="0" applyAlignment="0" applyProtection="0"/>
    <xf numFmtId="166" fontId="25" fillId="34" borderId="0" applyNumberFormat="0" applyBorder="0" applyAlignment="0" applyProtection="0"/>
    <xf numFmtId="165" fontId="25" fillId="34" borderId="0" applyNumberFormat="0" applyBorder="0" applyAlignment="0" applyProtection="0"/>
    <xf numFmtId="165" fontId="25" fillId="37" borderId="0" applyNumberFormat="0" applyBorder="0" applyAlignment="0" applyProtection="0"/>
    <xf numFmtId="0" fontId="27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66" fontId="25" fillId="41" borderId="0" applyNumberFormat="0" applyBorder="0" applyAlignment="0" applyProtection="0"/>
    <xf numFmtId="166" fontId="25" fillId="41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7" fillId="32" borderId="0" applyNumberFormat="0" applyBorder="0" applyAlignment="0" applyProtection="0"/>
    <xf numFmtId="0" fontId="26" fillId="32" borderId="0" applyNumberFormat="0" applyBorder="0" applyAlignment="0" applyProtection="0"/>
    <xf numFmtId="0" fontId="27" fillId="32" borderId="0" applyNumberFormat="0" applyBorder="0" applyAlignment="0" applyProtection="0"/>
    <xf numFmtId="165" fontId="25" fillId="41" borderId="0" applyNumberFormat="0" applyBorder="0" applyAlignment="0" applyProtection="0"/>
    <xf numFmtId="0" fontId="26" fillId="11" borderId="0" applyNumberFormat="0" applyBorder="0" applyAlignment="0" applyProtection="0"/>
    <xf numFmtId="0" fontId="27" fillId="42" borderId="0" applyNumberFormat="0" applyBorder="0" applyAlignment="0" applyProtection="0"/>
    <xf numFmtId="0" fontId="25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42" borderId="0" applyNumberFormat="0" applyBorder="0" applyAlignment="0" applyProtection="0"/>
    <xf numFmtId="0" fontId="25" fillId="3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65" fontId="25" fillId="41" borderId="0" applyNumberFormat="0" applyBorder="0" applyAlignment="0" applyProtection="0"/>
    <xf numFmtId="0" fontId="25" fillId="41" borderId="0" applyNumberFormat="0" applyBorder="0" applyAlignment="0" applyProtection="0"/>
    <xf numFmtId="166" fontId="25" fillId="41" borderId="0" applyNumberFormat="0" applyBorder="0" applyAlignment="0" applyProtection="0"/>
    <xf numFmtId="165" fontId="25" fillId="41" borderId="0" applyNumberFormat="0" applyBorder="0" applyAlignment="0" applyProtection="0"/>
    <xf numFmtId="165" fontId="25" fillId="32" borderId="0" applyNumberFormat="0" applyBorder="0" applyAlignment="0" applyProtection="0"/>
    <xf numFmtId="0" fontId="27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166" fontId="25" fillId="36" borderId="0" applyNumberFormat="0" applyBorder="0" applyAlignment="0" applyProtection="0"/>
    <xf numFmtId="0" fontId="25" fillId="3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7" fillId="36" borderId="0" applyNumberFormat="0" applyBorder="0" applyAlignment="0" applyProtection="0"/>
    <xf numFmtId="0" fontId="26" fillId="15" borderId="0" applyNumberFormat="0" applyBorder="0" applyAlignment="0" applyProtection="0"/>
    <xf numFmtId="0" fontId="27" fillId="36" borderId="0" applyNumberFormat="0" applyBorder="0" applyAlignment="0" applyProtection="0"/>
    <xf numFmtId="165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3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165" fontId="25" fillId="36" borderId="0" applyNumberFormat="0" applyBorder="0" applyAlignment="0" applyProtection="0"/>
    <xf numFmtId="0" fontId="25" fillId="36" borderId="0" applyNumberFormat="0" applyBorder="0" applyAlignment="0" applyProtection="0"/>
    <xf numFmtId="166" fontId="25" fillId="36" borderId="0" applyNumberFormat="0" applyBorder="0" applyAlignment="0" applyProtection="0"/>
    <xf numFmtId="165" fontId="25" fillId="36" borderId="0" applyNumberFormat="0" applyBorder="0" applyAlignment="0" applyProtection="0"/>
    <xf numFmtId="165" fontId="25" fillId="36" borderId="0" applyNumberFormat="0" applyBorder="0" applyAlignment="0" applyProtection="0"/>
    <xf numFmtId="0" fontId="27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166" fontId="25" fillId="33" borderId="0" applyNumberFormat="0" applyBorder="0" applyAlignment="0" applyProtection="0"/>
    <xf numFmtId="0" fontId="25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7" fillId="43" borderId="0" applyNumberFormat="0" applyBorder="0" applyAlignment="0" applyProtection="0"/>
    <xf numFmtId="0" fontId="26" fillId="43" borderId="0" applyNumberFormat="0" applyBorder="0" applyAlignment="0" applyProtection="0"/>
    <xf numFmtId="0" fontId="27" fillId="43" borderId="0" applyNumberFormat="0" applyBorder="0" applyAlignment="0" applyProtection="0"/>
    <xf numFmtId="165" fontId="25" fillId="33" borderId="0" applyNumberFormat="0" applyBorder="0" applyAlignment="0" applyProtection="0"/>
    <xf numFmtId="0" fontId="26" fillId="19" borderId="0" applyNumberFormat="0" applyBorder="0" applyAlignment="0" applyProtection="0"/>
    <xf numFmtId="0" fontId="27" fillId="43" borderId="0" applyNumberFormat="0" applyBorder="0" applyAlignment="0" applyProtection="0"/>
    <xf numFmtId="0" fontId="25" fillId="3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7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165" fontId="25" fillId="33" borderId="0" applyNumberFormat="0" applyBorder="0" applyAlignment="0" applyProtection="0"/>
    <xf numFmtId="0" fontId="25" fillId="33" borderId="0" applyNumberFormat="0" applyBorder="0" applyAlignment="0" applyProtection="0"/>
    <xf numFmtId="166" fontId="25" fillId="33" borderId="0" applyNumberFormat="0" applyBorder="0" applyAlignment="0" applyProtection="0"/>
    <xf numFmtId="165" fontId="25" fillId="33" borderId="0" applyNumberFormat="0" applyBorder="0" applyAlignment="0" applyProtection="0"/>
    <xf numFmtId="165" fontId="25" fillId="43" borderId="0" applyNumberFormat="0" applyBorder="0" applyAlignment="0" applyProtection="0"/>
    <xf numFmtId="0" fontId="27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166" fontId="25" fillId="39" borderId="0" applyNumberFormat="0" applyBorder="0" applyAlignment="0" applyProtection="0"/>
    <xf numFmtId="166" fontId="25" fillId="39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7" fillId="32" borderId="0" applyNumberFormat="0" applyBorder="0" applyAlignment="0" applyProtection="0"/>
    <xf numFmtId="0" fontId="26" fillId="32" borderId="0" applyNumberFormat="0" applyBorder="0" applyAlignment="0" applyProtection="0"/>
    <xf numFmtId="0" fontId="27" fillId="32" borderId="0" applyNumberFormat="0" applyBorder="0" applyAlignment="0" applyProtection="0"/>
    <xf numFmtId="165" fontId="25" fillId="39" borderId="0" applyNumberFormat="0" applyBorder="0" applyAlignment="0" applyProtection="0"/>
    <xf numFmtId="0" fontId="26" fillId="22" borderId="0" applyNumberFormat="0" applyBorder="0" applyAlignment="0" applyProtection="0"/>
    <xf numFmtId="0" fontId="27" fillId="33" borderId="0" applyNumberFormat="0" applyBorder="0" applyAlignment="0" applyProtection="0"/>
    <xf numFmtId="0" fontId="25" fillId="3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32" borderId="0" applyNumberFormat="0" applyBorder="0" applyAlignment="0" applyProtection="0"/>
    <xf numFmtId="0" fontId="25" fillId="3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33" borderId="0" applyNumberFormat="0" applyBorder="0" applyAlignment="0" applyProtection="0"/>
    <xf numFmtId="0" fontId="25" fillId="3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165" fontId="25" fillId="39" borderId="0" applyNumberFormat="0" applyBorder="0" applyAlignment="0" applyProtection="0"/>
    <xf numFmtId="0" fontId="25" fillId="39" borderId="0" applyNumberFormat="0" applyBorder="0" applyAlignment="0" applyProtection="0"/>
    <xf numFmtId="166" fontId="25" fillId="39" borderId="0" applyNumberFormat="0" applyBorder="0" applyAlignment="0" applyProtection="0"/>
    <xf numFmtId="165" fontId="25" fillId="39" borderId="0" applyNumberFormat="0" applyBorder="0" applyAlignment="0" applyProtection="0"/>
    <xf numFmtId="165" fontId="25" fillId="32" borderId="0" applyNumberFormat="0" applyBorder="0" applyAlignment="0" applyProtection="0"/>
    <xf numFmtId="0" fontId="27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66" fontId="25" fillId="41" borderId="0" applyNumberFormat="0" applyBorder="0" applyAlignment="0" applyProtection="0"/>
    <xf numFmtId="166" fontId="25" fillId="41" borderId="0" applyNumberFormat="0" applyBorder="0" applyAlignment="0" applyProtection="0"/>
    <xf numFmtId="0" fontId="27" fillId="42" borderId="0" applyNumberFormat="0" applyBorder="0" applyAlignment="0" applyProtection="0"/>
    <xf numFmtId="165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5" fillId="41" borderId="0" applyNumberFormat="0" applyBorder="0" applyAlignment="0" applyProtection="0"/>
    <xf numFmtId="165" fontId="25" fillId="41" borderId="0" applyNumberFormat="0" applyBorder="0" applyAlignment="0" applyProtection="0"/>
    <xf numFmtId="0" fontId="25" fillId="41" borderId="0" applyNumberFormat="0" applyBorder="0" applyAlignment="0" applyProtection="0"/>
    <xf numFmtId="166" fontId="25" fillId="41" borderId="0" applyNumberFormat="0" applyBorder="0" applyAlignment="0" applyProtection="0"/>
    <xf numFmtId="165" fontId="25" fillId="41" borderId="0" applyNumberFormat="0" applyBorder="0" applyAlignment="0" applyProtection="0"/>
    <xf numFmtId="165" fontId="25" fillId="41" borderId="0" applyNumberFormat="0" applyBorder="0" applyAlignment="0" applyProtection="0"/>
    <xf numFmtId="0" fontId="27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66" fontId="25" fillId="44" borderId="0" applyNumberFormat="0" applyBorder="0" applyAlignment="0" applyProtection="0"/>
    <xf numFmtId="166" fontId="25" fillId="4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7" fillId="34" borderId="0" applyNumberFormat="0" applyBorder="0" applyAlignment="0" applyProtection="0"/>
    <xf numFmtId="0" fontId="26" fillId="34" borderId="0" applyNumberFormat="0" applyBorder="0" applyAlignment="0" applyProtection="0"/>
    <xf numFmtId="0" fontId="27" fillId="34" borderId="0" applyNumberFormat="0" applyBorder="0" applyAlignment="0" applyProtection="0"/>
    <xf numFmtId="165" fontId="25" fillId="44" borderId="0" applyNumberFormat="0" applyBorder="0" applyAlignment="0" applyProtection="0"/>
    <xf numFmtId="0" fontId="26" fillId="29" borderId="0" applyNumberFormat="0" applyBorder="0" applyAlignment="0" applyProtection="0"/>
    <xf numFmtId="0" fontId="27" fillId="34" borderId="0" applyNumberFormat="0" applyBorder="0" applyAlignment="0" applyProtection="0"/>
    <xf numFmtId="0" fontId="25" fillId="4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34" borderId="0" applyNumberFormat="0" applyBorder="0" applyAlignment="0" applyProtection="0"/>
    <xf numFmtId="0" fontId="25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7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65" fontId="25" fillId="44" borderId="0" applyNumberFormat="0" applyBorder="0" applyAlignment="0" applyProtection="0"/>
    <xf numFmtId="0" fontId="25" fillId="44" borderId="0" applyNumberFormat="0" applyBorder="0" applyAlignment="0" applyProtection="0"/>
    <xf numFmtId="166" fontId="25" fillId="44" borderId="0" applyNumberFormat="0" applyBorder="0" applyAlignment="0" applyProtection="0"/>
    <xf numFmtId="165" fontId="25" fillId="44" borderId="0" applyNumberFormat="0" applyBorder="0" applyAlignment="0" applyProtection="0"/>
    <xf numFmtId="165" fontId="25" fillId="43" borderId="0" applyNumberFormat="0" applyBorder="0" applyAlignment="0" applyProtection="0"/>
    <xf numFmtId="0" fontId="27" fillId="44" borderId="0" applyNumberFormat="0" applyBorder="0" applyAlignment="0" applyProtection="0"/>
    <xf numFmtId="0" fontId="25" fillId="44" borderId="0" applyNumberFormat="0" applyBorder="0" applyAlignment="0" applyProtection="0"/>
    <xf numFmtId="0" fontId="28" fillId="45" borderId="0" applyNumberFormat="0" applyBorder="0" applyAlignment="0" applyProtection="0"/>
    <xf numFmtId="0" fontId="28" fillId="46" borderId="0" applyNumberFormat="0" applyBorder="0" applyAlignment="0" applyProtection="0"/>
    <xf numFmtId="166" fontId="28" fillId="46" borderId="0" applyNumberFormat="0" applyBorder="0" applyAlignment="0" applyProtection="0"/>
    <xf numFmtId="166" fontId="28" fillId="46" borderId="0" applyNumberFormat="0" applyBorder="0" applyAlignment="0" applyProtection="0"/>
    <xf numFmtId="0" fontId="29" fillId="30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6" fillId="12" borderId="0" applyNumberFormat="0" applyBorder="0" applyAlignment="0" applyProtection="0"/>
    <xf numFmtId="0" fontId="28" fillId="45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165" fontId="28" fillId="46" borderId="0" applyNumberFormat="0" applyBorder="0" applyAlignment="0" applyProtection="0"/>
    <xf numFmtId="0" fontId="28" fillId="46" borderId="0" applyNumberFormat="0" applyBorder="0" applyAlignment="0" applyProtection="0"/>
    <xf numFmtId="166" fontId="28" fillId="46" borderId="0" applyNumberFormat="0" applyBorder="0" applyAlignment="0" applyProtection="0"/>
    <xf numFmtId="165" fontId="28" fillId="47" borderId="0" applyNumberFormat="0" applyBorder="0" applyAlignment="0" applyProtection="0"/>
    <xf numFmtId="0" fontId="30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34" borderId="0" applyNumberFormat="0" applyBorder="0" applyAlignment="0" applyProtection="0"/>
    <xf numFmtId="0" fontId="28" fillId="36" borderId="0" applyNumberFormat="0" applyBorder="0" applyAlignment="0" applyProtection="0"/>
    <xf numFmtId="166" fontId="28" fillId="36" borderId="0" applyNumberFormat="0" applyBorder="0" applyAlignment="0" applyProtection="0"/>
    <xf numFmtId="166" fontId="28" fillId="36" borderId="0" applyNumberFormat="0" applyBorder="0" applyAlignment="0" applyProtection="0"/>
    <xf numFmtId="0" fontId="29" fillId="16" borderId="0" applyNumberFormat="0" applyBorder="0" applyAlignment="0" applyProtection="0"/>
    <xf numFmtId="0" fontId="29" fillId="36" borderId="0" applyNumberFormat="0" applyBorder="0" applyAlignment="0" applyProtection="0"/>
    <xf numFmtId="165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6" fillId="16" borderId="0" applyNumberFormat="0" applyBorder="0" applyAlignment="0" applyProtection="0"/>
    <xf numFmtId="0" fontId="28" fillId="3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165" fontId="28" fillId="36" borderId="0" applyNumberFormat="0" applyBorder="0" applyAlignment="0" applyProtection="0"/>
    <xf numFmtId="0" fontId="28" fillId="36" borderId="0" applyNumberFormat="0" applyBorder="0" applyAlignment="0" applyProtection="0"/>
    <xf numFmtId="166" fontId="28" fillId="36" borderId="0" applyNumberFormat="0" applyBorder="0" applyAlignment="0" applyProtection="0"/>
    <xf numFmtId="165" fontId="28" fillId="36" borderId="0" applyNumberFormat="0" applyBorder="0" applyAlignment="0" applyProtection="0"/>
    <xf numFmtId="0" fontId="30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3" borderId="0" applyNumberFormat="0" applyBorder="0" applyAlignment="0" applyProtection="0"/>
    <xf numFmtId="0" fontId="28" fillId="33" borderId="0" applyNumberFormat="0" applyBorder="0" applyAlignment="0" applyProtection="0"/>
    <xf numFmtId="166" fontId="28" fillId="33" borderId="0" applyNumberFormat="0" applyBorder="0" applyAlignment="0" applyProtection="0"/>
    <xf numFmtId="166" fontId="28" fillId="33" borderId="0" applyNumberFormat="0" applyBorder="0" applyAlignment="0" applyProtection="0"/>
    <xf numFmtId="0" fontId="29" fillId="43" borderId="0" applyNumberFormat="0" applyBorder="0" applyAlignment="0" applyProtection="0"/>
    <xf numFmtId="165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16" fillId="33" borderId="0" applyNumberFormat="0" applyBorder="0" applyAlignment="0" applyProtection="0"/>
    <xf numFmtId="0" fontId="28" fillId="4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165" fontId="28" fillId="33" borderId="0" applyNumberFormat="0" applyBorder="0" applyAlignment="0" applyProtection="0"/>
    <xf numFmtId="0" fontId="28" fillId="33" borderId="0" applyNumberFormat="0" applyBorder="0" applyAlignment="0" applyProtection="0"/>
    <xf numFmtId="166" fontId="28" fillId="33" borderId="0" applyNumberFormat="0" applyBorder="0" applyAlignment="0" applyProtection="0"/>
    <xf numFmtId="165" fontId="28" fillId="43" borderId="0" applyNumberFormat="0" applyBorder="0" applyAlignment="0" applyProtection="0"/>
    <xf numFmtId="0" fontId="30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2" borderId="0" applyNumberFormat="0" applyBorder="0" applyAlignment="0" applyProtection="0"/>
    <xf numFmtId="0" fontId="28" fillId="48" borderId="0" applyNumberFormat="0" applyBorder="0" applyAlignment="0" applyProtection="0"/>
    <xf numFmtId="166" fontId="28" fillId="48" borderId="0" applyNumberFormat="0" applyBorder="0" applyAlignment="0" applyProtection="0"/>
    <xf numFmtId="166" fontId="28" fillId="48" borderId="0" applyNumberFormat="0" applyBorder="0" applyAlignment="0" applyProtection="0"/>
    <xf numFmtId="0" fontId="29" fillId="32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6" fillId="48" borderId="0" applyNumberFormat="0" applyBorder="0" applyAlignment="0" applyProtection="0"/>
    <xf numFmtId="0" fontId="28" fillId="32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6" fontId="28" fillId="48" borderId="0" applyNumberFormat="0" applyBorder="0" applyAlignment="0" applyProtection="0"/>
    <xf numFmtId="165" fontId="28" fillId="32" borderId="0" applyNumberFormat="0" applyBorder="0" applyAlignment="0" applyProtection="0"/>
    <xf numFmtId="166" fontId="28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166" fontId="28" fillId="45" borderId="0" applyNumberFormat="0" applyBorder="0" applyAlignment="0" applyProtection="0"/>
    <xf numFmtId="166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6" fillId="26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6" fontId="28" fillId="45" borderId="0" applyNumberFormat="0" applyBorder="0" applyAlignment="0" applyProtection="0"/>
    <xf numFmtId="165" fontId="28" fillId="47" borderId="0" applyNumberFormat="0" applyBorder="0" applyAlignment="0" applyProtection="0"/>
    <xf numFmtId="0" fontId="30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34" borderId="0" applyNumberFormat="0" applyBorder="0" applyAlignment="0" applyProtection="0"/>
    <xf numFmtId="0" fontId="28" fillId="49" borderId="0" applyNumberFormat="0" applyBorder="0" applyAlignment="0" applyProtection="0"/>
    <xf numFmtId="166" fontId="28" fillId="49" borderId="0" applyNumberFormat="0" applyBorder="0" applyAlignment="0" applyProtection="0"/>
    <xf numFmtId="166" fontId="28" fillId="49" borderId="0" applyNumberFormat="0" applyBorder="0" applyAlignment="0" applyProtection="0"/>
    <xf numFmtId="0" fontId="29" fillId="34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16" fillId="49" borderId="0" applyNumberFormat="0" applyBorder="0" applyAlignment="0" applyProtection="0"/>
    <xf numFmtId="0" fontId="28" fillId="34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165" fontId="28" fillId="49" borderId="0" applyNumberFormat="0" applyBorder="0" applyAlignment="0" applyProtection="0"/>
    <xf numFmtId="0" fontId="28" fillId="49" borderId="0" applyNumberFormat="0" applyBorder="0" applyAlignment="0" applyProtection="0"/>
    <xf numFmtId="166" fontId="28" fillId="49" borderId="0" applyNumberFormat="0" applyBorder="0" applyAlignment="0" applyProtection="0"/>
    <xf numFmtId="165" fontId="28" fillId="36" borderId="0" applyNumberFormat="0" applyBorder="0" applyAlignment="0" applyProtection="0"/>
    <xf numFmtId="0" fontId="30" fillId="49" borderId="0" applyNumberFormat="0" applyBorder="0" applyAlignment="0" applyProtection="0"/>
    <xf numFmtId="0" fontId="28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45" borderId="0" applyNumberFormat="0" applyBorder="0" applyAlignment="0" applyProtection="0"/>
    <xf numFmtId="0" fontId="28" fillId="52" borderId="0" applyNumberFormat="0" applyBorder="0" applyAlignment="0" applyProtection="0"/>
    <xf numFmtId="166" fontId="28" fillId="52" borderId="0" applyNumberFormat="0" applyBorder="0" applyAlignment="0" applyProtection="0"/>
    <xf numFmtId="166" fontId="28" fillId="52" borderId="0" applyNumberFormat="0" applyBorder="0" applyAlignment="0" applyProtection="0"/>
    <xf numFmtId="0" fontId="29" fillId="30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6" fillId="9" borderId="0" applyNumberFormat="0" applyBorder="0" applyAlignment="0" applyProtection="0"/>
    <xf numFmtId="0" fontId="28" fillId="45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165" fontId="28" fillId="52" borderId="0" applyNumberFormat="0" applyBorder="0" applyAlignment="0" applyProtection="0"/>
    <xf numFmtId="0" fontId="28" fillId="52" borderId="0" applyNumberFormat="0" applyBorder="0" applyAlignment="0" applyProtection="0"/>
    <xf numFmtId="166" fontId="28" fillId="52" borderId="0" applyNumberFormat="0" applyBorder="0" applyAlignment="0" applyProtection="0"/>
    <xf numFmtId="165" fontId="28" fillId="47" borderId="0" applyNumberFormat="0" applyBorder="0" applyAlignment="0" applyProtection="0"/>
    <xf numFmtId="0" fontId="30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8" fillId="55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166" fontId="28" fillId="42" borderId="0" applyNumberFormat="0" applyBorder="0" applyAlignment="0" applyProtection="0"/>
    <xf numFmtId="166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6" fillId="13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28" fillId="42" borderId="0" applyNumberFormat="0" applyBorder="0" applyAlignment="0" applyProtection="0"/>
    <xf numFmtId="166" fontId="28" fillId="42" borderId="0" applyNumberFormat="0" applyBorder="0" applyAlignment="0" applyProtection="0"/>
    <xf numFmtId="165" fontId="28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5" fillId="53" borderId="0" applyNumberFormat="0" applyBorder="0" applyAlignment="0" applyProtection="0"/>
    <xf numFmtId="0" fontId="25" fillId="56" borderId="0" applyNumberFormat="0" applyBorder="0" applyAlignment="0" applyProtection="0"/>
    <xf numFmtId="0" fontId="28" fillId="54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166" fontId="28" fillId="57" borderId="0" applyNumberFormat="0" applyBorder="0" applyAlignment="0" applyProtection="0"/>
    <xf numFmtId="166" fontId="28" fillId="57" borderId="0" applyNumberFormat="0" applyBorder="0" applyAlignment="0" applyProtection="0"/>
    <xf numFmtId="165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16" fillId="17" borderId="0" applyNumberFormat="0" applyBorder="0" applyAlignment="0" applyProtection="0"/>
    <xf numFmtId="0" fontId="28" fillId="5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28" fillId="57" borderId="0" applyNumberFormat="0" applyBorder="0" applyAlignment="0" applyProtection="0"/>
    <xf numFmtId="165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28" fillId="57" borderId="0" applyNumberFormat="0" applyBorder="0" applyAlignment="0" applyProtection="0"/>
    <xf numFmtId="166" fontId="28" fillId="57" borderId="0" applyNumberFormat="0" applyBorder="0" applyAlignment="0" applyProtection="0"/>
    <xf numFmtId="165" fontId="28" fillId="58" borderId="0" applyNumberFormat="0" applyBorder="0" applyAlignment="0" applyProtection="0"/>
    <xf numFmtId="0" fontId="30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59" borderId="0" applyNumberFormat="0" applyBorder="0" applyAlignment="0" applyProtection="0"/>
    <xf numFmtId="0" fontId="28" fillId="48" borderId="0" applyNumberFormat="0" applyBorder="0" applyAlignment="0" applyProtection="0"/>
    <xf numFmtId="166" fontId="28" fillId="48" borderId="0" applyNumberFormat="0" applyBorder="0" applyAlignment="0" applyProtection="0"/>
    <xf numFmtId="0" fontId="28" fillId="59" borderId="0" applyNumberFormat="0" applyBorder="0" applyAlignment="0" applyProtection="0"/>
    <xf numFmtId="0" fontId="29" fillId="59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6" fillId="20" borderId="0" applyNumberFormat="0" applyBorder="0" applyAlignment="0" applyProtection="0"/>
    <xf numFmtId="0" fontId="28" fillId="59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165" fontId="28" fillId="48" borderId="0" applyNumberFormat="0" applyBorder="0" applyAlignment="0" applyProtection="0"/>
    <xf numFmtId="0" fontId="28" fillId="48" borderId="0" applyNumberFormat="0" applyBorder="0" applyAlignment="0" applyProtection="0"/>
    <xf numFmtId="166" fontId="28" fillId="48" borderId="0" applyNumberFormat="0" applyBorder="0" applyAlignment="0" applyProtection="0"/>
    <xf numFmtId="165" fontId="28" fillId="60" borderId="0" applyNumberFormat="0" applyBorder="0" applyAlignment="0" applyProtection="0"/>
    <xf numFmtId="0" fontId="30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5" fillId="61" borderId="0" applyNumberFormat="0" applyBorder="0" applyAlignment="0" applyProtection="0"/>
    <xf numFmtId="0" fontId="25" fillId="50" borderId="0" applyNumberFormat="0" applyBorder="0" applyAlignment="0" applyProtection="0"/>
    <xf numFmtId="0" fontId="28" fillId="51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166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6" fillId="23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165" fontId="28" fillId="45" borderId="0" applyNumberFormat="0" applyBorder="0" applyAlignment="0" applyProtection="0"/>
    <xf numFmtId="0" fontId="28" fillId="45" borderId="0" applyNumberFormat="0" applyBorder="0" applyAlignment="0" applyProtection="0"/>
    <xf numFmtId="166" fontId="28" fillId="45" borderId="0" applyNumberFormat="0" applyBorder="0" applyAlignment="0" applyProtection="0"/>
    <xf numFmtId="165" fontId="28" fillId="47" borderId="0" applyNumberFormat="0" applyBorder="0" applyAlignment="0" applyProtection="0"/>
    <xf numFmtId="0" fontId="30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166" fontId="28" fillId="60" borderId="0" applyNumberFormat="0" applyBorder="0" applyAlignment="0" applyProtection="0"/>
    <xf numFmtId="166" fontId="28" fillId="60" borderId="0" applyNumberFormat="0" applyBorder="0" applyAlignment="0" applyProtection="0"/>
    <xf numFmtId="165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16" fillId="27" borderId="0" applyNumberFormat="0" applyBorder="0" applyAlignment="0" applyProtection="0"/>
    <xf numFmtId="0" fontId="28" fillId="60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28" fillId="60" borderId="0" applyNumberFormat="0" applyBorder="0" applyAlignment="0" applyProtection="0"/>
    <xf numFmtId="165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31" fillId="27" borderId="0" applyNumberFormat="0" applyBorder="0" applyAlignment="0" applyProtection="0"/>
    <xf numFmtId="0" fontId="28" fillId="60" borderId="0" applyNumberFormat="0" applyBorder="0" applyAlignment="0" applyProtection="0"/>
    <xf numFmtId="166" fontId="28" fillId="60" borderId="0" applyNumberFormat="0" applyBorder="0" applyAlignment="0" applyProtection="0"/>
    <xf numFmtId="165" fontId="28" fillId="49" borderId="0" applyNumberFormat="0" applyBorder="0" applyAlignment="0" applyProtection="0"/>
    <xf numFmtId="0" fontId="30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169" fontId="32" fillId="0" borderId="34">
      <alignment vertical="center" wrapText="1"/>
    </xf>
    <xf numFmtId="170" fontId="33" fillId="63" borderId="35">
      <alignment horizontal="center" vertical="center"/>
    </xf>
    <xf numFmtId="170" fontId="33" fillId="63" borderId="35">
      <alignment horizontal="center" vertical="center"/>
    </xf>
    <xf numFmtId="170" fontId="24" fillId="63" borderId="35">
      <alignment horizontal="center" vertical="center"/>
    </xf>
    <xf numFmtId="0" fontId="34" fillId="0" borderId="0"/>
    <xf numFmtId="165" fontId="35" fillId="0" borderId="0"/>
    <xf numFmtId="165" fontId="35" fillId="0" borderId="0"/>
    <xf numFmtId="0" fontId="36" fillId="0" borderId="0"/>
    <xf numFmtId="42" fontId="37" fillId="0" borderId="0" applyFont="0" applyFill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166" fontId="38" fillId="35" borderId="0" applyNumberFormat="0" applyBorder="0" applyAlignment="0" applyProtection="0"/>
    <xf numFmtId="166" fontId="38" fillId="35" borderId="0" applyNumberFormat="0" applyBorder="0" applyAlignment="0" applyProtection="0"/>
    <xf numFmtId="165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6" fillId="3" borderId="0" applyNumberFormat="0" applyBorder="0" applyAlignment="0" applyProtection="0"/>
    <xf numFmtId="0" fontId="38" fillId="35" borderId="0" applyNumberFormat="0" applyBorder="0" applyAlignment="0" applyProtection="0"/>
    <xf numFmtId="165" fontId="38" fillId="35" borderId="0" applyNumberFormat="0" applyBorder="0" applyAlignment="0" applyProtection="0"/>
    <xf numFmtId="0" fontId="38" fillId="35" borderId="0" applyNumberFormat="0" applyBorder="0" applyAlignment="0" applyProtection="0"/>
    <xf numFmtId="166" fontId="38" fillId="35" borderId="0" applyNumberFormat="0" applyBorder="0" applyAlignment="0" applyProtection="0"/>
    <xf numFmtId="165" fontId="38" fillId="35" borderId="0" applyNumberFormat="0" applyBorder="0" applyAlignment="0" applyProtection="0"/>
    <xf numFmtId="166" fontId="38" fillId="35" borderId="0" applyNumberFormat="0" applyBorder="0" applyAlignment="0" applyProtection="0"/>
    <xf numFmtId="0" fontId="39" fillId="35" borderId="0" applyNumberFormat="0" applyBorder="0" applyAlignment="0" applyProtection="0"/>
    <xf numFmtId="0" fontId="38" fillId="35" borderId="0" applyNumberFormat="0" applyBorder="0" applyAlignment="0" applyProtection="0"/>
    <xf numFmtId="0" fontId="40" fillId="0" borderId="0" applyNumberFormat="0" applyFill="0" applyBorder="0" applyAlignment="0"/>
    <xf numFmtId="171" fontId="19" fillId="64" borderId="0" applyNumberFormat="0" applyFont="0" applyBorder="0" applyAlignment="0">
      <alignment horizontal="right"/>
    </xf>
    <xf numFmtId="171" fontId="19" fillId="64" borderId="0" applyNumberFormat="0" applyFont="0" applyBorder="0" applyAlignment="0">
      <alignment horizontal="right"/>
    </xf>
    <xf numFmtId="0" fontId="41" fillId="0" borderId="0" applyNumberFormat="0" applyFill="0" applyBorder="0" applyAlignment="0">
      <protection locked="0"/>
    </xf>
    <xf numFmtId="9" fontId="42" fillId="0" borderId="0">
      <alignment horizontal="center"/>
    </xf>
    <xf numFmtId="9" fontId="42" fillId="0" borderId="0">
      <alignment horizontal="center"/>
    </xf>
    <xf numFmtId="165" fontId="43" fillId="0" borderId="0" applyNumberFormat="0" applyFill="0" applyBorder="0" applyAlignment="0" applyProtection="0"/>
    <xf numFmtId="10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6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172" fontId="19" fillId="65" borderId="32">
      <alignment horizontal="right"/>
    </xf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0" fontId="44" fillId="30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0" fontId="44" fillId="30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0" fontId="44" fillId="30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0" fontId="44" fillId="30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0" fontId="44" fillId="30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10" fillId="6" borderId="4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10" fillId="6" borderId="4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10" fillId="6" borderId="4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0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0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165" fontId="44" fillId="32" borderId="36" applyNumberFormat="0" applyAlignment="0" applyProtection="0"/>
    <xf numFmtId="0" fontId="44" fillId="32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4" fillId="32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0" fontId="44" fillId="32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0" fontId="44" fillId="32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165" fontId="46" fillId="30" borderId="36" applyNumberFormat="0" applyAlignment="0" applyProtection="0"/>
    <xf numFmtId="0" fontId="44" fillId="32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4" fillId="32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5" fillId="30" borderId="36" applyNumberFormat="0" applyAlignment="0" applyProtection="0"/>
    <xf numFmtId="0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166" fontId="44" fillId="32" borderId="36" applyNumberFormat="0" applyAlignment="0" applyProtection="0"/>
    <xf numFmtId="0" fontId="44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7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167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4" fillId="32" borderId="36" applyNumberFormat="0" applyAlignment="0" applyProtection="0"/>
    <xf numFmtId="0" fontId="48" fillId="66" borderId="37" applyNumberFormat="0" applyAlignment="0" applyProtection="0"/>
    <xf numFmtId="0" fontId="48" fillId="66" borderId="37" applyNumberFormat="0" applyAlignment="0" applyProtection="0"/>
    <xf numFmtId="0" fontId="48" fillId="66" borderId="37" applyNumberFormat="0" applyAlignment="0" applyProtection="0"/>
    <xf numFmtId="0" fontId="48" fillId="66" borderId="37" applyNumberFormat="0" applyAlignment="0" applyProtection="0"/>
    <xf numFmtId="166" fontId="48" fillId="66" borderId="37" applyNumberFormat="0" applyAlignment="0" applyProtection="0"/>
    <xf numFmtId="166" fontId="48" fillId="66" borderId="37" applyNumberFormat="0" applyAlignment="0" applyProtection="0"/>
    <xf numFmtId="165" fontId="48" fillId="66" borderId="37" applyNumberFormat="0" applyAlignment="0" applyProtection="0"/>
    <xf numFmtId="0" fontId="48" fillId="66" borderId="37" applyNumberFormat="0" applyAlignment="0" applyProtection="0"/>
    <xf numFmtId="0" fontId="12" fillId="7" borderId="7" applyNumberFormat="0" applyAlignment="0" applyProtection="0"/>
    <xf numFmtId="0" fontId="48" fillId="66" borderId="37" applyNumberFormat="0" applyAlignment="0" applyProtection="0"/>
    <xf numFmtId="165" fontId="48" fillId="66" borderId="37" applyNumberFormat="0" applyAlignment="0" applyProtection="0"/>
    <xf numFmtId="166" fontId="48" fillId="66" borderId="37" applyNumberFormat="0" applyAlignment="0" applyProtection="0"/>
    <xf numFmtId="165" fontId="48" fillId="67" borderId="38" applyNumberFormat="0" applyAlignment="0" applyProtection="0"/>
    <xf numFmtId="166" fontId="48" fillId="66" borderId="37" applyNumberFormat="0" applyAlignment="0" applyProtection="0"/>
    <xf numFmtId="0" fontId="49" fillId="66" borderId="37" applyNumberFormat="0" applyAlignment="0" applyProtection="0"/>
    <xf numFmtId="0" fontId="48" fillId="66" borderId="37" applyNumberFormat="0" applyAlignment="0" applyProtection="0"/>
    <xf numFmtId="0" fontId="50" fillId="0" borderId="39">
      <alignment horizontal="center"/>
    </xf>
    <xf numFmtId="0" fontId="51" fillId="68" borderId="40" applyBorder="0">
      <alignment horizontal="center" vertical="center" wrapText="1"/>
    </xf>
    <xf numFmtId="167" fontId="51" fillId="68" borderId="40" applyBorder="0">
      <alignment horizontal="center" vertical="center" wrapText="1"/>
    </xf>
    <xf numFmtId="167" fontId="51" fillId="68" borderId="40" applyBorder="0">
      <alignment horizontal="center" vertical="center" wrapText="1"/>
    </xf>
    <xf numFmtId="167" fontId="51" fillId="68" borderId="40" applyBorder="0">
      <alignment horizontal="center" vertical="center" wrapText="1"/>
    </xf>
    <xf numFmtId="167" fontId="51" fillId="68" borderId="40" applyBorder="0">
      <alignment horizontal="center" vertical="center" wrapText="1"/>
    </xf>
    <xf numFmtId="167" fontId="51" fillId="68" borderId="40" applyBorder="0">
      <alignment horizontal="center" vertical="center" wrapText="1"/>
    </xf>
    <xf numFmtId="167" fontId="51" fillId="68" borderId="40" applyBorder="0">
      <alignment horizontal="center" vertical="center" wrapText="1"/>
    </xf>
    <xf numFmtId="167" fontId="51" fillId="68" borderId="40" applyBorder="0">
      <alignment horizontal="center" vertical="center" wrapText="1"/>
    </xf>
    <xf numFmtId="167" fontId="51" fillId="68" borderId="40" applyBorder="0">
      <alignment horizontal="center" vertical="center" wrapText="1"/>
    </xf>
    <xf numFmtId="167" fontId="51" fillId="68" borderId="40" applyBorder="0">
      <alignment horizontal="center" vertical="center" wrapText="1"/>
    </xf>
    <xf numFmtId="167" fontId="51" fillId="68" borderId="40" applyBorder="0">
      <alignment horizontal="center" vertical="center" wrapText="1"/>
    </xf>
    <xf numFmtId="167" fontId="51" fillId="68" borderId="40" applyBorder="0">
      <alignment horizontal="center" vertical="center" wrapText="1"/>
    </xf>
    <xf numFmtId="167" fontId="51" fillId="68" borderId="40" applyBorder="0">
      <alignment horizontal="center" vertical="center" wrapText="1"/>
    </xf>
    <xf numFmtId="167" fontId="51" fillId="68" borderId="40" applyBorder="0">
      <alignment horizontal="center" vertical="center" wrapText="1"/>
    </xf>
    <xf numFmtId="167" fontId="51" fillId="68" borderId="40" applyBorder="0">
      <alignment horizontal="center" vertical="center" wrapText="1"/>
    </xf>
    <xf numFmtId="167" fontId="51" fillId="68" borderId="40" applyBorder="0">
      <alignment horizontal="center" vertical="center" wrapText="1"/>
    </xf>
    <xf numFmtId="167" fontId="51" fillId="68" borderId="40" applyBorder="0">
      <alignment horizontal="center" vertical="center" wrapText="1"/>
    </xf>
    <xf numFmtId="167" fontId="51" fillId="68" borderId="40" applyBorder="0">
      <alignment horizontal="center" vertical="center" wrapText="1"/>
    </xf>
    <xf numFmtId="167" fontId="51" fillId="68" borderId="40" applyBorder="0">
      <alignment horizontal="center" vertical="center" wrapText="1"/>
    </xf>
    <xf numFmtId="167" fontId="51" fillId="68" borderId="40" applyBorder="0">
      <alignment horizontal="center" vertical="center" wrapText="1"/>
    </xf>
    <xf numFmtId="167" fontId="51" fillId="68" borderId="40" applyBorder="0">
      <alignment horizontal="center" vertical="center" wrapText="1"/>
    </xf>
    <xf numFmtId="167" fontId="51" fillId="68" borderId="40" applyBorder="0">
      <alignment horizontal="center" vertical="center" wrapText="1"/>
    </xf>
    <xf numFmtId="167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0" fontId="51" fillId="68" borderId="40" applyBorder="0">
      <alignment horizontal="center" vertical="center" wrapText="1"/>
    </xf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7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7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7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5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5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56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5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56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3" fontId="57" fillId="0" borderId="0" applyFont="0" applyFill="0" applyBorder="0" applyAlignment="0" applyProtection="0"/>
    <xf numFmtId="174" fontId="58" fillId="0" borderId="0">
      <alignment horizontal="right"/>
    </xf>
    <xf numFmtId="5" fontId="59" fillId="64" borderId="0" applyFill="0"/>
    <xf numFmtId="5" fontId="59" fillId="64" borderId="0" applyFill="0"/>
    <xf numFmtId="5" fontId="60" fillId="0" borderId="0" applyFill="0">
      <alignment horizontal="right"/>
      <protection locked="0"/>
    </xf>
    <xf numFmtId="5" fontId="60" fillId="0" borderId="0" applyFill="0">
      <alignment horizontal="right"/>
      <protection locked="0"/>
    </xf>
    <xf numFmtId="175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44" fontId="27" fillId="0" borderId="0" applyFont="0" applyFill="0" applyBorder="0" applyAlignment="0" applyProtection="0">
      <alignment vertical="top"/>
    </xf>
    <xf numFmtId="44" fontId="27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7" fillId="0" borderId="0" applyFont="0" applyFill="0" applyBorder="0" applyAlignment="0" applyProtection="0">
      <alignment vertical="top"/>
    </xf>
    <xf numFmtId="44" fontId="27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6" fontId="19" fillId="0" borderId="0" applyFont="0" applyFill="0" applyBorder="0" applyAlignment="0" applyProtection="0">
      <alignment wrapText="1"/>
    </xf>
    <xf numFmtId="44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6" fontId="56" fillId="0" borderId="0" applyFont="0" applyFill="0" applyBorder="0" applyAlignment="0" applyProtection="0"/>
    <xf numFmtId="176" fontId="56" fillId="0" borderId="0" applyFont="0" applyFill="0" applyBorder="0" applyAlignment="0" applyProtection="0"/>
    <xf numFmtId="176" fontId="53" fillId="0" borderId="0" applyFont="0" applyFill="0" applyBorder="0" applyAlignment="0" applyProtection="0"/>
    <xf numFmtId="176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6" fontId="53" fillId="0" borderId="0" applyFont="0" applyFill="0" applyBorder="0" applyAlignment="0" applyProtection="0"/>
    <xf numFmtId="176" fontId="5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6" fontId="5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7" fillId="0" borderId="0" applyFont="0" applyFill="0" applyBorder="0" applyAlignment="0" applyProtection="0">
      <alignment vertical="top"/>
    </xf>
    <xf numFmtId="44" fontId="27" fillId="0" borderId="0" applyFont="0" applyFill="0" applyBorder="0" applyAlignment="0" applyProtection="0">
      <alignment vertical="top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" fontId="61" fillId="69" borderId="32"/>
    <xf numFmtId="177" fontId="19" fillId="0" borderId="0" applyFill="0" applyBorder="0"/>
    <xf numFmtId="178" fontId="19" fillId="0" borderId="0">
      <protection locked="0"/>
    </xf>
    <xf numFmtId="177" fontId="19" fillId="0" borderId="0" applyFill="0" applyBorder="0"/>
    <xf numFmtId="177" fontId="19" fillId="0" borderId="0" applyFill="0" applyBorder="0"/>
    <xf numFmtId="177" fontId="19" fillId="0" borderId="0" applyFill="0" applyBorder="0"/>
    <xf numFmtId="179" fontId="62" fillId="70" borderId="0">
      <alignment horizontal="center" vertical="center"/>
    </xf>
    <xf numFmtId="177" fontId="19" fillId="0" borderId="0" applyFill="0" applyBorder="0"/>
    <xf numFmtId="180" fontId="19" fillId="0" borderId="0" applyFont="0" applyFill="0" applyBorder="0" applyAlignment="0" applyProtection="0"/>
    <xf numFmtId="177" fontId="19" fillId="0" borderId="0" applyFill="0" applyBorder="0"/>
    <xf numFmtId="180" fontId="19" fillId="0" borderId="0" applyFont="0" applyFill="0" applyBorder="0" applyAlignment="0" applyProtection="0"/>
    <xf numFmtId="177" fontId="19" fillId="0" borderId="0" applyFill="0" applyBorder="0"/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167" fontId="63" fillId="71" borderId="32">
      <protection locked="0"/>
    </xf>
    <xf numFmtId="0" fontId="64" fillId="72" borderId="0">
      <alignment horizontal="center" vertical="center"/>
    </xf>
    <xf numFmtId="0" fontId="64" fillId="73" borderId="0">
      <alignment horizontal="center" vertical="center"/>
    </xf>
    <xf numFmtId="2" fontId="65" fillId="64" borderId="0" applyFill="0">
      <alignment horizontal="right"/>
    </xf>
    <xf numFmtId="0" fontId="66" fillId="74" borderId="0" applyNumberFormat="0" applyBorder="0" applyAlignment="0" applyProtection="0"/>
    <xf numFmtId="0" fontId="66" fillId="75" borderId="0" applyNumberFormat="0" applyBorder="0" applyAlignment="0" applyProtection="0"/>
    <xf numFmtId="0" fontId="66" fillId="76" borderId="0" applyNumberFormat="0" applyBorder="0" applyAlignment="0" applyProtection="0"/>
    <xf numFmtId="164" fontId="2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2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66" fontId="67" fillId="0" borderId="0" applyNumberFormat="0" applyFill="0" applyBorder="0" applyAlignment="0" applyProtection="0"/>
    <xf numFmtId="165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65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66" fontId="67" fillId="0" borderId="0" applyNumberFormat="0" applyFill="0" applyBorder="0" applyAlignment="0" applyProtection="0"/>
    <xf numFmtId="165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81" fontId="69" fillId="0" borderId="0">
      <alignment horizontal="right" vertical="top"/>
    </xf>
    <xf numFmtId="182" fontId="35" fillId="0" borderId="0">
      <alignment horizontal="right" vertical="top"/>
    </xf>
    <xf numFmtId="182" fontId="69" fillId="0" borderId="0">
      <alignment horizontal="right" vertical="top"/>
    </xf>
    <xf numFmtId="183" fontId="37" fillId="0" borderId="0" applyFill="0" applyBorder="0">
      <alignment horizontal="right" vertical="top"/>
    </xf>
    <xf numFmtId="184" fontId="37" fillId="0" borderId="0" applyFill="0" applyBorder="0">
      <alignment horizontal="right" vertical="top"/>
    </xf>
    <xf numFmtId="185" fontId="37" fillId="0" borderId="0" applyFill="0" applyBorder="0">
      <alignment horizontal="right" vertical="top"/>
    </xf>
    <xf numFmtId="186" fontId="37" fillId="0" borderId="0" applyFill="0" applyBorder="0">
      <alignment horizontal="right" vertical="top"/>
    </xf>
    <xf numFmtId="0" fontId="70" fillId="0" borderId="0">
      <alignment horizontal="center" wrapText="1"/>
    </xf>
    <xf numFmtId="0" fontId="70" fillId="0" borderId="0">
      <alignment horizontal="center" wrapText="1"/>
    </xf>
    <xf numFmtId="0" fontId="70" fillId="0" borderId="0">
      <alignment horizontal="center" wrapText="1"/>
    </xf>
    <xf numFmtId="166" fontId="70" fillId="0" borderId="0">
      <alignment horizontal="center" wrapText="1"/>
    </xf>
    <xf numFmtId="166" fontId="70" fillId="0" borderId="0">
      <alignment horizontal="center" wrapText="1"/>
    </xf>
    <xf numFmtId="165" fontId="70" fillId="0" borderId="0">
      <alignment horizontal="center" wrapText="1"/>
    </xf>
    <xf numFmtId="187" fontId="71" fillId="0" borderId="0" applyFill="0" applyBorder="0">
      <alignment vertical="top"/>
    </xf>
    <xf numFmtId="187" fontId="72" fillId="0" borderId="0" applyFill="0" applyBorder="0" applyProtection="0">
      <alignment vertical="top"/>
    </xf>
    <xf numFmtId="187" fontId="73" fillId="0" borderId="0">
      <alignment vertical="top"/>
    </xf>
    <xf numFmtId="41" fontId="37" fillId="0" borderId="0" applyFill="0" applyBorder="0" applyAlignment="0" applyProtection="0">
      <alignment horizontal="right" vertical="top"/>
    </xf>
    <xf numFmtId="171" fontId="37" fillId="0" borderId="0" applyFill="0" applyBorder="0" applyAlignment="0" applyProtection="0">
      <alignment horizontal="right" vertical="top"/>
    </xf>
    <xf numFmtId="41" fontId="37" fillId="0" borderId="0" applyFill="0" applyBorder="0" applyAlignment="0" applyProtection="0">
      <alignment horizontal="right" vertical="top"/>
    </xf>
    <xf numFmtId="41" fontId="37" fillId="0" borderId="0" applyFill="0" applyBorder="0" applyAlignment="0" applyProtection="0">
      <alignment horizontal="right" vertical="top"/>
    </xf>
    <xf numFmtId="187" fontId="74" fillId="0" borderId="0"/>
    <xf numFmtId="0" fontId="37" fillId="0" borderId="0" applyFill="0" applyBorder="0">
      <alignment horizontal="left" vertical="top"/>
    </xf>
    <xf numFmtId="0" fontId="37" fillId="0" borderId="0" applyFill="0" applyBorder="0">
      <alignment horizontal="left" vertical="top"/>
    </xf>
    <xf numFmtId="0" fontId="37" fillId="0" borderId="0" applyFill="0" applyBorder="0">
      <alignment horizontal="left" vertical="top"/>
    </xf>
    <xf numFmtId="166" fontId="37" fillId="0" borderId="0" applyFill="0" applyBorder="0">
      <alignment horizontal="left" vertical="top"/>
    </xf>
    <xf numFmtId="166" fontId="37" fillId="0" borderId="0" applyFill="0" applyBorder="0">
      <alignment horizontal="left" vertical="top"/>
    </xf>
    <xf numFmtId="165" fontId="37" fillId="0" borderId="0" applyFill="0" applyBorder="0">
      <alignment horizontal="left" vertical="top"/>
    </xf>
    <xf numFmtId="178" fontId="19" fillId="0" borderId="0">
      <protection locked="0"/>
    </xf>
    <xf numFmtId="178" fontId="19" fillId="0" borderId="0">
      <protection locked="0"/>
    </xf>
    <xf numFmtId="178" fontId="19" fillId="0" borderId="0">
      <protection locked="0"/>
    </xf>
    <xf numFmtId="178" fontId="19" fillId="0" borderId="0">
      <protection locked="0"/>
    </xf>
    <xf numFmtId="178" fontId="19" fillId="0" borderId="0">
      <protection locked="0"/>
    </xf>
    <xf numFmtId="178" fontId="19" fillId="0" borderId="0">
      <protection locked="0"/>
    </xf>
    <xf numFmtId="178" fontId="19" fillId="0" borderId="0">
      <protection locked="0"/>
    </xf>
    <xf numFmtId="178" fontId="19" fillId="0" borderId="0">
      <protection locked="0"/>
    </xf>
    <xf numFmtId="178" fontId="19" fillId="0" borderId="0">
      <protection locked="0"/>
    </xf>
    <xf numFmtId="178" fontId="19" fillId="0" borderId="0">
      <protection locked="0"/>
    </xf>
    <xf numFmtId="178" fontId="19" fillId="0" borderId="0">
      <protection locked="0"/>
    </xf>
    <xf numFmtId="178" fontId="19" fillId="0" borderId="0">
      <protection locked="0"/>
    </xf>
    <xf numFmtId="178" fontId="19" fillId="0" borderId="0">
      <protection locked="0"/>
    </xf>
    <xf numFmtId="178" fontId="19" fillId="0" borderId="0">
      <protection locked="0"/>
    </xf>
    <xf numFmtId="188" fontId="19" fillId="0" borderId="0" applyFont="0" applyFill="0" applyBorder="0" applyAlignment="0" applyProtection="0"/>
    <xf numFmtId="178" fontId="19" fillId="0" borderId="0">
      <protection locked="0"/>
    </xf>
    <xf numFmtId="0" fontId="75" fillId="0" borderId="0"/>
    <xf numFmtId="0" fontId="23" fillId="0" borderId="0"/>
    <xf numFmtId="0" fontId="76" fillId="0" borderId="0"/>
    <xf numFmtId="0" fontId="77" fillId="0" borderId="0"/>
    <xf numFmtId="0" fontId="78" fillId="38" borderId="0" applyNumberFormat="0" applyBorder="0" applyAlignment="0" applyProtection="0"/>
    <xf numFmtId="0" fontId="78" fillId="38" borderId="0" applyNumberFormat="0" applyBorder="0" applyAlignment="0" applyProtection="0"/>
    <xf numFmtId="0" fontId="78" fillId="38" borderId="0" applyNumberFormat="0" applyBorder="0" applyAlignment="0" applyProtection="0"/>
    <xf numFmtId="166" fontId="78" fillId="38" borderId="0" applyNumberFormat="0" applyBorder="0" applyAlignment="0" applyProtection="0"/>
    <xf numFmtId="166" fontId="78" fillId="38" borderId="0" applyNumberFormat="0" applyBorder="0" applyAlignment="0" applyProtection="0"/>
    <xf numFmtId="165" fontId="78" fillId="38" borderId="0" applyNumberFormat="0" applyBorder="0" applyAlignment="0" applyProtection="0"/>
    <xf numFmtId="0" fontId="78" fillId="38" borderId="0" applyNumberFormat="0" applyBorder="0" applyAlignment="0" applyProtection="0"/>
    <xf numFmtId="0" fontId="5" fillId="2" borderId="0" applyNumberFormat="0" applyBorder="0" applyAlignment="0" applyProtection="0"/>
    <xf numFmtId="0" fontId="78" fillId="38" borderId="0" applyNumberFormat="0" applyBorder="0" applyAlignment="0" applyProtection="0"/>
    <xf numFmtId="165" fontId="78" fillId="38" borderId="0" applyNumberFormat="0" applyBorder="0" applyAlignment="0" applyProtection="0"/>
    <xf numFmtId="0" fontId="78" fillId="38" borderId="0" applyNumberFormat="0" applyBorder="0" applyAlignment="0" applyProtection="0"/>
    <xf numFmtId="166" fontId="78" fillId="38" borderId="0" applyNumberFormat="0" applyBorder="0" applyAlignment="0" applyProtection="0"/>
    <xf numFmtId="165" fontId="78" fillId="38" borderId="0" applyNumberFormat="0" applyBorder="0" applyAlignment="0" applyProtection="0"/>
    <xf numFmtId="0" fontId="79" fillId="38" borderId="0" applyNumberFormat="0" applyBorder="0" applyAlignment="0" applyProtection="0"/>
    <xf numFmtId="0" fontId="78" fillId="38" borderId="0" applyNumberFormat="0" applyBorder="0" applyAlignment="0" applyProtection="0"/>
    <xf numFmtId="38" fontId="23" fillId="64" borderId="0" applyNumberFormat="0" applyBorder="0" applyAlignment="0" applyProtection="0"/>
    <xf numFmtId="189" fontId="80" fillId="77" borderId="0">
      <alignment vertic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167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19" fillId="64" borderId="41" applyBorder="0">
      <alignment horizontal="center"/>
    </xf>
    <xf numFmtId="0" fontId="81" fillId="0" borderId="0" applyNumberFormat="0" applyFill="0" applyBorder="0" applyAlignment="0" applyProtection="0"/>
    <xf numFmtId="165" fontId="82" fillId="0" borderId="11" applyNumberFormat="0" applyAlignment="0" applyProtection="0">
      <alignment horizontal="left" vertical="center"/>
    </xf>
    <xf numFmtId="165" fontId="82" fillId="0" borderId="11" applyNumberFormat="0" applyAlignment="0" applyProtection="0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65" fontId="82" fillId="0" borderId="42">
      <alignment horizontal="left" vertical="center"/>
    </xf>
    <xf numFmtId="190" fontId="63" fillId="0" borderId="0" applyNumberFormat="0" applyBorder="0" applyAlignment="0" applyProtection="0"/>
    <xf numFmtId="0" fontId="83" fillId="0" borderId="43" applyNumberFormat="0" applyFill="0" applyAlignment="0" applyProtection="0"/>
    <xf numFmtId="0" fontId="84" fillId="0" borderId="44" applyNumberFormat="0" applyFill="0" applyAlignment="0" applyProtection="0"/>
    <xf numFmtId="166" fontId="84" fillId="0" borderId="44" applyNumberFormat="0" applyFill="0" applyAlignment="0" applyProtection="0"/>
    <xf numFmtId="166" fontId="84" fillId="0" borderId="44" applyNumberFormat="0" applyFill="0" applyAlignment="0" applyProtection="0"/>
    <xf numFmtId="0" fontId="85" fillId="0" borderId="45" applyNumberFormat="0" applyFill="0" applyAlignment="0" applyProtection="0"/>
    <xf numFmtId="165" fontId="84" fillId="0" borderId="44" applyNumberFormat="0" applyFill="0" applyAlignment="0" applyProtection="0"/>
    <xf numFmtId="0" fontId="84" fillId="0" borderId="44" applyNumberFormat="0" applyFill="0" applyAlignment="0" applyProtection="0"/>
    <xf numFmtId="0" fontId="2" fillId="0" borderId="1" applyNumberFormat="0" applyFill="0" applyAlignment="0" applyProtection="0"/>
    <xf numFmtId="0" fontId="83" fillId="0" borderId="43" applyNumberFormat="0" applyFill="0" applyAlignment="0" applyProtection="0"/>
    <xf numFmtId="0" fontId="84" fillId="0" borderId="44" applyNumberFormat="0" applyFill="0" applyAlignment="0" applyProtection="0"/>
    <xf numFmtId="0" fontId="63" fillId="0" borderId="0" applyFill="0" applyBorder="0">
      <alignment vertical="center"/>
    </xf>
    <xf numFmtId="165" fontId="84" fillId="0" borderId="44" applyNumberFormat="0" applyFill="0" applyAlignment="0" applyProtection="0"/>
    <xf numFmtId="165" fontId="84" fillId="0" borderId="44" applyNumberFormat="0" applyFill="0" applyAlignment="0" applyProtection="0"/>
    <xf numFmtId="0" fontId="63" fillId="0" borderId="0" applyFill="0" applyBorder="0">
      <alignment vertical="center"/>
    </xf>
    <xf numFmtId="0" fontId="84" fillId="0" borderId="44" applyNumberFormat="0" applyFill="0" applyAlignment="0" applyProtection="0"/>
    <xf numFmtId="0" fontId="84" fillId="0" borderId="44" applyNumberFormat="0" applyFill="0" applyAlignment="0" applyProtection="0"/>
    <xf numFmtId="166" fontId="84" fillId="0" borderId="44" applyNumberFormat="0" applyFill="0" applyAlignment="0" applyProtection="0"/>
    <xf numFmtId="165" fontId="86" fillId="0" borderId="46" applyNumberFormat="0" applyFill="0" applyAlignment="0" applyProtection="0"/>
    <xf numFmtId="0" fontId="87" fillId="0" borderId="44" applyNumberFormat="0" applyFill="0" applyAlignment="0" applyProtection="0"/>
    <xf numFmtId="0" fontId="84" fillId="0" borderId="44" applyNumberFormat="0" applyFill="0" applyAlignment="0" applyProtection="0"/>
    <xf numFmtId="0" fontId="88" fillId="0" borderId="47" applyNumberFormat="0" applyFill="0" applyAlignment="0" applyProtection="0"/>
    <xf numFmtId="0" fontId="89" fillId="0" borderId="47" applyNumberFormat="0" applyFill="0" applyAlignment="0" applyProtection="0"/>
    <xf numFmtId="166" fontId="89" fillId="0" borderId="47" applyNumberFormat="0" applyFill="0" applyAlignment="0" applyProtection="0"/>
    <xf numFmtId="166" fontId="89" fillId="0" borderId="47" applyNumberFormat="0" applyFill="0" applyAlignment="0" applyProtection="0"/>
    <xf numFmtId="0" fontId="90" fillId="0" borderId="45" applyNumberFormat="0" applyFill="0" applyAlignment="0" applyProtection="0"/>
    <xf numFmtId="165" fontId="89" fillId="0" borderId="47" applyNumberFormat="0" applyFill="0" applyAlignment="0" applyProtection="0"/>
    <xf numFmtId="165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3" fillId="0" borderId="2" applyNumberFormat="0" applyFill="0" applyAlignment="0" applyProtection="0"/>
    <xf numFmtId="0" fontId="88" fillId="0" borderId="47" applyNumberFormat="0" applyFill="0" applyAlignment="0" applyProtection="0"/>
    <xf numFmtId="0" fontId="89" fillId="0" borderId="47" applyNumberFormat="0" applyFill="0" applyAlignment="0" applyProtection="0"/>
    <xf numFmtId="0" fontId="91" fillId="0" borderId="0" applyFill="0" applyBorder="0">
      <alignment vertical="center"/>
    </xf>
    <xf numFmtId="165" fontId="89" fillId="0" borderId="47" applyNumberFormat="0" applyFill="0" applyAlignment="0" applyProtection="0"/>
    <xf numFmtId="165" fontId="89" fillId="0" borderId="47" applyNumberFormat="0" applyFill="0" applyAlignment="0" applyProtection="0"/>
    <xf numFmtId="0" fontId="91" fillId="0" borderId="0" applyFill="0" applyBorder="0">
      <alignment vertical="center"/>
    </xf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66" fontId="89" fillId="0" borderId="47" applyNumberFormat="0" applyFill="0" applyAlignment="0" applyProtection="0"/>
    <xf numFmtId="165" fontId="92" fillId="0" borderId="47" applyNumberFormat="0" applyFill="0" applyAlignment="0" applyProtection="0"/>
    <xf numFmtId="166" fontId="89" fillId="0" borderId="47" applyNumberFormat="0" applyFill="0" applyAlignment="0" applyProtection="0"/>
    <xf numFmtId="0" fontId="93" fillId="0" borderId="47" applyNumberFormat="0" applyFill="0" applyAlignment="0" applyProtection="0"/>
    <xf numFmtId="0" fontId="93" fillId="0" borderId="47" applyNumberFormat="0" applyFill="0" applyAlignment="0" applyProtection="0"/>
    <xf numFmtId="0" fontId="89" fillId="0" borderId="47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4" fillId="0" borderId="48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4" fillId="0" borderId="48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4" fillId="0" borderId="48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166" fontId="95" fillId="0" borderId="49" applyNumberFormat="0" applyFill="0" applyAlignment="0" applyProtection="0"/>
    <xf numFmtId="166" fontId="95" fillId="0" borderId="49" applyNumberFormat="0" applyFill="0" applyAlignment="0" applyProtection="0"/>
    <xf numFmtId="166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166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166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166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166" fontId="95" fillId="0" borderId="49" applyNumberFormat="0" applyFill="0" applyAlignment="0" applyProtection="0"/>
    <xf numFmtId="166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166" fontId="95" fillId="0" borderId="49" applyNumberFormat="0" applyFill="0" applyAlignment="0" applyProtection="0"/>
    <xf numFmtId="166" fontId="95" fillId="0" borderId="49" applyNumberFormat="0" applyFill="0" applyAlignment="0" applyProtection="0"/>
    <xf numFmtId="0" fontId="94" fillId="0" borderId="48" applyNumberFormat="0" applyFill="0" applyAlignment="0" applyProtection="0"/>
    <xf numFmtId="166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166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166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166" fontId="95" fillId="0" borderId="49" applyNumberFormat="0" applyFill="0" applyAlignment="0" applyProtection="0"/>
    <xf numFmtId="166" fontId="95" fillId="0" borderId="49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166" fontId="95" fillId="0" borderId="49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166" fontId="95" fillId="0" borderId="49" applyNumberFormat="0" applyFill="0" applyAlignment="0" applyProtection="0"/>
    <xf numFmtId="166" fontId="95" fillId="0" borderId="49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6" fillId="0" borderId="50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165" fontId="95" fillId="0" borderId="49" applyNumberFormat="0" applyFill="0" applyAlignment="0" applyProtection="0"/>
    <xf numFmtId="165" fontId="95" fillId="0" borderId="49" applyNumberFormat="0" applyFill="0" applyAlignment="0" applyProtection="0"/>
    <xf numFmtId="165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165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165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165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165" fontId="95" fillId="0" borderId="49" applyNumberFormat="0" applyFill="0" applyAlignment="0" applyProtection="0"/>
    <xf numFmtId="165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165" fontId="95" fillId="0" borderId="49" applyNumberFormat="0" applyFill="0" applyAlignment="0" applyProtection="0"/>
    <xf numFmtId="165" fontId="95" fillId="0" borderId="49" applyNumberFormat="0" applyFill="0" applyAlignment="0" applyProtection="0"/>
    <xf numFmtId="0" fontId="95" fillId="0" borderId="49" applyNumberFormat="0" applyFill="0" applyAlignment="0" applyProtection="0"/>
    <xf numFmtId="165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165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165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165" fontId="95" fillId="0" borderId="49" applyNumberFormat="0" applyFill="0" applyAlignment="0" applyProtection="0"/>
    <xf numFmtId="165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165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165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165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4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4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4" fillId="0" borderId="50" applyNumberFormat="0" applyFill="0" applyAlignment="0" applyProtection="0"/>
    <xf numFmtId="0" fontId="95" fillId="0" borderId="49" applyNumberFormat="0" applyFill="0" applyAlignment="0" applyProtection="0"/>
    <xf numFmtId="0" fontId="97" fillId="0" borderId="50" applyNumberFormat="0" applyFill="0" applyAlignment="0" applyProtection="0"/>
    <xf numFmtId="0" fontId="94" fillId="0" borderId="50" applyNumberFormat="0" applyFill="0" applyAlignment="0" applyProtection="0"/>
    <xf numFmtId="0" fontId="95" fillId="0" borderId="49" applyNumberFormat="0" applyFill="0" applyAlignment="0" applyProtection="0"/>
    <xf numFmtId="0" fontId="97" fillId="0" borderId="50" applyNumberFormat="0" applyFill="0" applyAlignment="0" applyProtection="0"/>
    <xf numFmtId="0" fontId="94" fillId="0" borderId="50" applyNumberFormat="0" applyFill="0" applyAlignment="0" applyProtection="0"/>
    <xf numFmtId="0" fontId="95" fillId="0" borderId="49" applyNumberFormat="0" applyFill="0" applyAlignment="0" applyProtection="0"/>
    <xf numFmtId="0" fontId="97" fillId="0" borderId="50" applyNumberFormat="0" applyFill="0" applyAlignment="0" applyProtection="0"/>
    <xf numFmtId="0" fontId="94" fillId="0" borderId="50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7" fillId="0" borderId="50" applyNumberFormat="0" applyFill="0" applyAlignment="0" applyProtection="0"/>
    <xf numFmtId="0" fontId="94" fillId="0" borderId="50" applyNumberFormat="0" applyFill="0" applyAlignment="0" applyProtection="0"/>
    <xf numFmtId="0" fontId="95" fillId="0" borderId="49" applyNumberFormat="0" applyFill="0" applyAlignment="0" applyProtection="0"/>
    <xf numFmtId="0" fontId="97" fillId="0" borderId="50" applyNumberFormat="0" applyFill="0" applyAlignment="0" applyProtection="0"/>
    <xf numFmtId="0" fontId="94" fillId="0" borderId="50" applyNumberFormat="0" applyFill="0" applyAlignment="0" applyProtection="0"/>
    <xf numFmtId="0" fontId="95" fillId="0" borderId="49" applyNumberFormat="0" applyFill="0" applyAlignment="0" applyProtection="0"/>
    <xf numFmtId="0" fontId="97" fillId="0" borderId="50" applyNumberFormat="0" applyFill="0" applyAlignment="0" applyProtection="0"/>
    <xf numFmtId="0" fontId="94" fillId="0" borderId="50" applyNumberFormat="0" applyFill="0" applyAlignment="0" applyProtection="0"/>
    <xf numFmtId="0" fontId="95" fillId="0" borderId="49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4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4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4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4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4" fillId="0" borderId="50" applyNumberFormat="0" applyFill="0" applyAlignment="0" applyProtection="0"/>
    <xf numFmtId="0" fontId="97" fillId="0" borderId="50" applyNumberFormat="0" applyFill="0" applyAlignment="0" applyProtection="0"/>
    <xf numFmtId="0" fontId="97" fillId="0" borderId="50" applyNumberFormat="0" applyFill="0" applyAlignment="0" applyProtection="0"/>
    <xf numFmtId="0" fontId="94" fillId="0" borderId="50" applyNumberFormat="0" applyFill="0" applyAlignment="0" applyProtection="0"/>
    <xf numFmtId="0" fontId="4" fillId="0" borderId="3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4" fillId="0" borderId="48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4" fillId="0" borderId="48" applyNumberFormat="0" applyFill="0" applyAlignment="0" applyProtection="0"/>
    <xf numFmtId="0" fontId="98" fillId="0" borderId="0" applyFill="0" applyBorder="0">
      <alignment vertical="center"/>
    </xf>
    <xf numFmtId="165" fontId="95" fillId="0" borderId="49" applyNumberFormat="0" applyFill="0" applyAlignment="0" applyProtection="0"/>
    <xf numFmtId="165" fontId="95" fillId="0" borderId="49" applyNumberFormat="0" applyFill="0" applyAlignment="0" applyProtection="0"/>
    <xf numFmtId="165" fontId="95" fillId="0" borderId="49" applyNumberFormat="0" applyFill="0" applyAlignment="0" applyProtection="0"/>
    <xf numFmtId="165" fontId="95" fillId="0" borderId="49" applyNumberFormat="0" applyFill="0" applyAlignment="0" applyProtection="0"/>
    <xf numFmtId="165" fontId="95" fillId="0" borderId="49" applyNumberFormat="0" applyFill="0" applyAlignment="0" applyProtection="0"/>
    <xf numFmtId="165" fontId="95" fillId="0" borderId="49" applyNumberFormat="0" applyFill="0" applyAlignment="0" applyProtection="0"/>
    <xf numFmtId="165" fontId="95" fillId="0" borderId="49" applyNumberFormat="0" applyFill="0" applyAlignment="0" applyProtection="0"/>
    <xf numFmtId="0" fontId="95" fillId="0" borderId="49" applyNumberFormat="0" applyFill="0" applyAlignment="0" applyProtection="0"/>
    <xf numFmtId="165" fontId="95" fillId="0" borderId="49" applyNumberFormat="0" applyFill="0" applyAlignment="0" applyProtection="0"/>
    <xf numFmtId="165" fontId="95" fillId="0" borderId="49" applyNumberFormat="0" applyFill="0" applyAlignment="0" applyProtection="0"/>
    <xf numFmtId="165" fontId="95" fillId="0" borderId="49" applyNumberFormat="0" applyFill="0" applyAlignment="0" applyProtection="0"/>
    <xf numFmtId="165" fontId="95" fillId="0" borderId="49" applyNumberFormat="0" applyFill="0" applyAlignment="0" applyProtection="0"/>
    <xf numFmtId="165" fontId="95" fillId="0" borderId="49" applyNumberFormat="0" applyFill="0" applyAlignment="0" applyProtection="0"/>
    <xf numFmtId="165" fontId="95" fillId="0" borderId="49" applyNumberFormat="0" applyFill="0" applyAlignment="0" applyProtection="0"/>
    <xf numFmtId="165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8" fillId="0" borderId="0" applyFill="0" applyBorder="0">
      <alignment vertical="center"/>
    </xf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166" fontId="95" fillId="0" borderId="49" applyNumberFormat="0" applyFill="0" applyAlignment="0" applyProtection="0"/>
    <xf numFmtId="165" fontId="99" fillId="0" borderId="51" applyNumberFormat="0" applyFill="0" applyAlignment="0" applyProtection="0"/>
    <xf numFmtId="165" fontId="99" fillId="0" borderId="51" applyNumberFormat="0" applyFill="0" applyAlignment="0" applyProtection="0"/>
    <xf numFmtId="165" fontId="99" fillId="0" borderId="51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165" fontId="99" fillId="0" borderId="51" applyNumberFormat="0" applyFill="0" applyAlignment="0" applyProtection="0"/>
    <xf numFmtId="165" fontId="99" fillId="0" borderId="51" applyNumberFormat="0" applyFill="0" applyAlignment="0" applyProtection="0"/>
    <xf numFmtId="165" fontId="99" fillId="0" borderId="51" applyNumberFormat="0" applyFill="0" applyAlignment="0" applyProtection="0"/>
    <xf numFmtId="0" fontId="95" fillId="0" borderId="49" applyNumberFormat="0" applyFill="0" applyAlignment="0" applyProtection="0"/>
    <xf numFmtId="165" fontId="99" fillId="0" borderId="51" applyNumberFormat="0" applyFill="0" applyAlignment="0" applyProtection="0"/>
    <xf numFmtId="165" fontId="99" fillId="0" borderId="51" applyNumberFormat="0" applyFill="0" applyAlignment="0" applyProtection="0"/>
    <xf numFmtId="165" fontId="99" fillId="0" borderId="51" applyNumberFormat="0" applyFill="0" applyAlignment="0" applyProtection="0"/>
    <xf numFmtId="165" fontId="99" fillId="0" borderId="51" applyNumberFormat="0" applyFill="0" applyAlignment="0" applyProtection="0"/>
    <xf numFmtId="165" fontId="99" fillId="0" borderId="51" applyNumberFormat="0" applyFill="0" applyAlignment="0" applyProtection="0"/>
    <xf numFmtId="0" fontId="95" fillId="0" borderId="49" applyNumberFormat="0" applyFill="0" applyAlignment="0" applyProtection="0"/>
    <xf numFmtId="165" fontId="99" fillId="0" borderId="51" applyNumberFormat="0" applyFill="0" applyAlignment="0" applyProtection="0"/>
    <xf numFmtId="165" fontId="99" fillId="0" borderId="51" applyNumberFormat="0" applyFill="0" applyAlignment="0" applyProtection="0"/>
    <xf numFmtId="165" fontId="99" fillId="0" borderId="51" applyNumberFormat="0" applyFill="0" applyAlignment="0" applyProtection="0"/>
    <xf numFmtId="165" fontId="99" fillId="0" borderId="51" applyNumberFormat="0" applyFill="0" applyAlignment="0" applyProtection="0"/>
    <xf numFmtId="165" fontId="99" fillId="0" borderId="51" applyNumberFormat="0" applyFill="0" applyAlignment="0" applyProtection="0"/>
    <xf numFmtId="0" fontId="95" fillId="0" borderId="49" applyNumberFormat="0" applyFill="0" applyAlignment="0" applyProtection="0"/>
    <xf numFmtId="166" fontId="95" fillId="0" borderId="49" applyNumberFormat="0" applyFill="0" applyAlignment="0" applyProtection="0"/>
    <xf numFmtId="166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166" fontId="95" fillId="0" borderId="49" applyNumberFormat="0" applyFill="0" applyAlignment="0" applyProtection="0"/>
    <xf numFmtId="166" fontId="95" fillId="0" borderId="49" applyNumberFormat="0" applyFill="0" applyAlignment="0" applyProtection="0"/>
    <xf numFmtId="166" fontId="95" fillId="0" borderId="49" applyNumberFormat="0" applyFill="0" applyAlignment="0" applyProtection="0"/>
    <xf numFmtId="0" fontId="95" fillId="0" borderId="49" applyNumberFormat="0" applyFill="0" applyAlignment="0" applyProtection="0"/>
    <xf numFmtId="166" fontId="95" fillId="0" borderId="49" applyNumberFormat="0" applyFill="0" applyAlignment="0" applyProtection="0"/>
    <xf numFmtId="166" fontId="95" fillId="0" borderId="49" applyNumberFormat="0" applyFill="0" applyAlignment="0" applyProtection="0"/>
    <xf numFmtId="166" fontId="95" fillId="0" borderId="49" applyNumberFormat="0" applyFill="0" applyAlignment="0" applyProtection="0"/>
    <xf numFmtId="166" fontId="95" fillId="0" borderId="49" applyNumberFormat="0" applyFill="0" applyAlignment="0" applyProtection="0"/>
    <xf numFmtId="166" fontId="95" fillId="0" borderId="49" applyNumberFormat="0" applyFill="0" applyAlignment="0" applyProtection="0"/>
    <xf numFmtId="0" fontId="95" fillId="0" borderId="49" applyNumberFormat="0" applyFill="0" applyAlignment="0" applyProtection="0"/>
    <xf numFmtId="166" fontId="95" fillId="0" borderId="49" applyNumberFormat="0" applyFill="0" applyAlignment="0" applyProtection="0"/>
    <xf numFmtId="166" fontId="95" fillId="0" borderId="49" applyNumberFormat="0" applyFill="0" applyAlignment="0" applyProtection="0"/>
    <xf numFmtId="166" fontId="95" fillId="0" borderId="49" applyNumberFormat="0" applyFill="0" applyAlignment="0" applyProtection="0"/>
    <xf numFmtId="166" fontId="95" fillId="0" borderId="49" applyNumberFormat="0" applyFill="0" applyAlignment="0" applyProtection="0"/>
    <xf numFmtId="166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100" fillId="0" borderId="49" applyNumberFormat="0" applyFill="0" applyAlignment="0" applyProtection="0"/>
    <xf numFmtId="0" fontId="100" fillId="0" borderId="49" applyNumberFormat="0" applyFill="0" applyAlignment="0" applyProtection="0"/>
    <xf numFmtId="0" fontId="100" fillId="0" borderId="49" applyNumberFormat="0" applyFill="0" applyAlignment="0" applyProtection="0"/>
    <xf numFmtId="0" fontId="100" fillId="0" borderId="49" applyNumberFormat="0" applyFill="0" applyAlignment="0" applyProtection="0"/>
    <xf numFmtId="0" fontId="100" fillId="0" borderId="49" applyNumberFormat="0" applyFill="0" applyAlignment="0" applyProtection="0"/>
    <xf numFmtId="0" fontId="100" fillId="0" borderId="49" applyNumberFormat="0" applyFill="0" applyAlignment="0" applyProtection="0"/>
    <xf numFmtId="0" fontId="100" fillId="0" borderId="49" applyNumberFormat="0" applyFill="0" applyAlignment="0" applyProtection="0"/>
    <xf numFmtId="0" fontId="100" fillId="0" borderId="49" applyNumberFormat="0" applyFill="0" applyAlignment="0" applyProtection="0"/>
    <xf numFmtId="0" fontId="100" fillId="0" borderId="49" applyNumberFormat="0" applyFill="0" applyAlignment="0" applyProtection="0"/>
    <xf numFmtId="0" fontId="100" fillId="0" borderId="49" applyNumberFormat="0" applyFill="0" applyAlignment="0" applyProtection="0"/>
    <xf numFmtId="0" fontId="100" fillId="0" borderId="49" applyNumberFormat="0" applyFill="0" applyAlignment="0" applyProtection="0"/>
    <xf numFmtId="0" fontId="100" fillId="0" borderId="49" applyNumberFormat="0" applyFill="0" applyAlignment="0" applyProtection="0"/>
    <xf numFmtId="0" fontId="100" fillId="0" borderId="49" applyNumberFormat="0" applyFill="0" applyAlignment="0" applyProtection="0"/>
    <xf numFmtId="0" fontId="100" fillId="0" borderId="49" applyNumberFormat="0" applyFill="0" applyAlignment="0" applyProtection="0"/>
    <xf numFmtId="0" fontId="100" fillId="0" borderId="49" applyNumberFormat="0" applyFill="0" applyAlignment="0" applyProtection="0"/>
    <xf numFmtId="0" fontId="100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5" fillId="0" borderId="49" applyNumberFormat="0" applyFill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166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65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23" fillId="0" borderId="0" applyFill="0" applyBorder="0">
      <alignment vertical="center"/>
    </xf>
    <xf numFmtId="165" fontId="95" fillId="0" borderId="0" applyNumberFormat="0" applyFill="0" applyBorder="0" applyAlignment="0" applyProtection="0"/>
    <xf numFmtId="165" fontId="95" fillId="0" borderId="0" applyNumberFormat="0" applyFill="0" applyBorder="0" applyAlignment="0" applyProtection="0"/>
    <xf numFmtId="0" fontId="23" fillId="0" borderId="0" applyFill="0" applyBorder="0">
      <alignment vertical="center"/>
    </xf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166" fontId="95" fillId="0" borderId="0" applyNumberFormat="0" applyFill="0" applyBorder="0" applyAlignment="0" applyProtection="0"/>
    <xf numFmtId="165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167" fontId="101" fillId="78" borderId="0">
      <alignment vertical="center"/>
    </xf>
    <xf numFmtId="0" fontId="101" fillId="78" borderId="0">
      <alignment vertical="center"/>
    </xf>
    <xf numFmtId="191" fontId="102" fillId="0" borderId="0"/>
    <xf numFmtId="178" fontId="19" fillId="0" borderId="0">
      <protection locked="0"/>
    </xf>
    <xf numFmtId="178" fontId="19" fillId="0" borderId="0">
      <protection locked="0"/>
    </xf>
    <xf numFmtId="178" fontId="19" fillId="0" borderId="0">
      <protection locked="0"/>
    </xf>
    <xf numFmtId="178" fontId="19" fillId="0" borderId="0">
      <protection locked="0"/>
    </xf>
    <xf numFmtId="192" fontId="63" fillId="0" borderId="0" applyProtection="0"/>
    <xf numFmtId="0" fontId="48" fillId="79" borderId="0"/>
    <xf numFmtId="0" fontId="103" fillId="0" borderId="52"/>
    <xf numFmtId="0" fontId="103" fillId="0" borderId="52"/>
    <xf numFmtId="0" fontId="104" fillId="0" borderId="52"/>
    <xf numFmtId="0" fontId="105" fillId="0" borderId="53" applyNumberFormat="0" applyFill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165" fontId="107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/>
    <xf numFmtId="166" fontId="108" fillId="0" borderId="0" applyNumberFormat="0" applyFill="0" applyBorder="0" applyAlignment="0" applyProtection="0">
      <alignment vertical="top"/>
      <protection locked="0"/>
    </xf>
    <xf numFmtId="166" fontId="108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3" fillId="0" borderId="0" applyFill="0" applyBorder="0">
      <alignment horizontal="center" vertical="center"/>
      <protection locked="0"/>
    </xf>
    <xf numFmtId="0" fontId="114" fillId="0" borderId="0" applyFill="0" applyBorder="0">
      <alignment horizontal="left" vertical="center"/>
      <protection locked="0"/>
    </xf>
    <xf numFmtId="193" fontId="115" fillId="0" borderId="0" applyFill="0" applyBorder="0">
      <alignment vertical="top"/>
      <protection locked="0"/>
    </xf>
    <xf numFmtId="41" fontId="32" fillId="64" borderId="0" applyFont="0" applyBorder="0" applyAlignment="0"/>
    <xf numFmtId="191" fontId="32" fillId="64" borderId="0" applyFont="0" applyBorder="0" applyAlignment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10" fontId="23" fillId="78" borderId="32" applyNumberFormat="0" applyBorder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0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0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34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34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0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0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34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34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8" fillId="5" borderId="4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8" fillId="5" borderId="4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34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34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0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0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0" fontId="117" fillId="34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34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43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0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0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0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0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0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166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7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165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0" fontId="117" fillId="34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165" fontId="118" fillId="43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0" fontId="116" fillId="34" borderId="36" applyNumberFormat="0" applyAlignment="0" applyProtection="0"/>
    <xf numFmtId="171" fontId="19" fillId="80" borderId="0" applyFont="0" applyBorder="0" applyAlignment="0">
      <alignment horizontal="right"/>
      <protection locked="0"/>
    </xf>
    <xf numFmtId="171" fontId="19" fillId="80" borderId="0" applyFont="0" applyBorder="0" applyAlignment="0">
      <alignment horizontal="right"/>
      <protection locked="0"/>
    </xf>
    <xf numFmtId="171" fontId="19" fillId="80" borderId="0" applyFont="0" applyBorder="0" applyAlignment="0">
      <alignment horizontal="right"/>
      <protection locked="0"/>
    </xf>
    <xf numFmtId="171" fontId="19" fillId="63" borderId="0" applyFont="0" applyBorder="0" applyAlignment="0">
      <alignment horizontal="right"/>
      <protection locked="0"/>
    </xf>
    <xf numFmtId="171" fontId="19" fillId="63" borderId="0" applyFont="0" applyBorder="0" applyAlignment="0">
      <alignment horizontal="right"/>
      <protection locked="0"/>
    </xf>
    <xf numFmtId="171" fontId="19" fillId="63" borderId="0" applyFont="0" applyBorder="0" applyAlignment="0">
      <alignment horizontal="right"/>
      <protection locked="0"/>
    </xf>
    <xf numFmtId="171" fontId="19" fillId="63" borderId="0" applyFont="0" applyBorder="0" applyAlignment="0">
      <alignment horizontal="right"/>
      <protection locked="0"/>
    </xf>
    <xf numFmtId="10" fontId="19" fillId="80" borderId="0" applyFont="0" applyBorder="0">
      <alignment horizontal="right"/>
      <protection locked="0"/>
    </xf>
    <xf numFmtId="10" fontId="32" fillId="81" borderId="0" applyBorder="0" applyAlignment="0">
      <protection locked="0"/>
    </xf>
    <xf numFmtId="194" fontId="19" fillId="82" borderId="0" applyFont="0" applyBorder="0">
      <alignment horizontal="right"/>
      <protection locked="0"/>
    </xf>
    <xf numFmtId="10" fontId="63" fillId="82" borderId="0" applyFont="0" applyBorder="0" applyAlignment="0">
      <alignment horizontal="left"/>
      <protection locked="0"/>
    </xf>
    <xf numFmtId="171" fontId="19" fillId="78" borderId="0" applyFont="0" applyBorder="0">
      <alignment horizontal="right"/>
      <protection locked="0"/>
    </xf>
    <xf numFmtId="171" fontId="19" fillId="78" borderId="0" applyFont="0" applyBorder="0">
      <alignment horizontal="right"/>
      <protection locked="0"/>
    </xf>
    <xf numFmtId="171" fontId="19" fillId="78" borderId="0" applyFont="0" applyBorder="0">
      <alignment horizontal="right"/>
      <protection locked="0"/>
    </xf>
    <xf numFmtId="171" fontId="19" fillId="78" borderId="0" applyFont="0" applyBorder="0">
      <alignment horizontal="right"/>
      <protection locked="0"/>
    </xf>
    <xf numFmtId="9" fontId="63" fillId="78" borderId="0" applyFont="0" applyBorder="0">
      <alignment horizontal="right"/>
      <protection locked="0"/>
    </xf>
    <xf numFmtId="195" fontId="19" fillId="83" borderId="54" applyFill="0">
      <alignment horizontal="right" vertical="center" wrapText="1"/>
      <protection locked="0"/>
    </xf>
    <xf numFmtId="1" fontId="23" fillId="0" borderId="0"/>
    <xf numFmtId="0" fontId="63" fillId="63" borderId="55" applyBorder="0">
      <alignment horizontal="center"/>
    </xf>
    <xf numFmtId="167" fontId="63" fillId="63" borderId="55" applyBorder="0">
      <alignment horizontal="center"/>
    </xf>
    <xf numFmtId="0" fontId="63" fillId="63" borderId="55" applyBorder="0">
      <alignment horizontal="center"/>
    </xf>
    <xf numFmtId="38" fontId="119" fillId="0" borderId="0"/>
    <xf numFmtId="38" fontId="120" fillId="0" borderId="0"/>
    <xf numFmtId="38" fontId="121" fillId="0" borderId="0"/>
    <xf numFmtId="38" fontId="122" fillId="0" borderId="0"/>
    <xf numFmtId="0" fontId="123" fillId="0" borderId="0"/>
    <xf numFmtId="0" fontId="123" fillId="0" borderId="0"/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167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124" fillId="78" borderId="32">
      <alignment horizontal="left" indent="2"/>
    </xf>
    <xf numFmtId="0" fontId="23" fillId="64" borderId="0"/>
    <xf numFmtId="0" fontId="125" fillId="0" borderId="56" applyNumberFormat="0" applyFill="0" applyAlignment="0" applyProtection="0"/>
    <xf numFmtId="0" fontId="125" fillId="0" borderId="56" applyNumberFormat="0" applyFill="0" applyAlignment="0" applyProtection="0"/>
    <xf numFmtId="0" fontId="125" fillId="0" borderId="56" applyNumberFormat="0" applyFill="0" applyAlignment="0" applyProtection="0"/>
    <xf numFmtId="166" fontId="125" fillId="0" borderId="56" applyNumberFormat="0" applyFill="0" applyAlignment="0" applyProtection="0"/>
    <xf numFmtId="166" fontId="125" fillId="0" borderId="56" applyNumberFormat="0" applyFill="0" applyAlignment="0" applyProtection="0"/>
    <xf numFmtId="165" fontId="125" fillId="0" borderId="56" applyNumberFormat="0" applyFill="0" applyAlignment="0" applyProtection="0"/>
    <xf numFmtId="0" fontId="125" fillId="0" borderId="56" applyNumberFormat="0" applyFill="0" applyAlignment="0" applyProtection="0"/>
    <xf numFmtId="0" fontId="11" fillId="0" borderId="6" applyNumberFormat="0" applyFill="0" applyAlignment="0" applyProtection="0"/>
    <xf numFmtId="0" fontId="125" fillId="0" borderId="56" applyNumberFormat="0" applyFill="0" applyAlignment="0" applyProtection="0"/>
    <xf numFmtId="165" fontId="125" fillId="0" borderId="56" applyNumberFormat="0" applyFill="0" applyAlignment="0" applyProtection="0"/>
    <xf numFmtId="0" fontId="125" fillId="0" borderId="56" applyNumberFormat="0" applyFill="0" applyAlignment="0" applyProtection="0"/>
    <xf numFmtId="166" fontId="125" fillId="0" borderId="56" applyNumberFormat="0" applyFill="0" applyAlignment="0" applyProtection="0"/>
    <xf numFmtId="165" fontId="126" fillId="0" borderId="57" applyNumberFormat="0" applyFill="0" applyAlignment="0" applyProtection="0"/>
    <xf numFmtId="0" fontId="127" fillId="0" borderId="56" applyNumberFormat="0" applyFill="0" applyAlignment="0" applyProtection="0"/>
    <xf numFmtId="0" fontId="125" fillId="0" borderId="56" applyNumberFormat="0" applyFill="0" applyAlignment="0" applyProtection="0"/>
    <xf numFmtId="1" fontId="128" fillId="0" borderId="0" applyFont="0" applyBorder="0" applyAlignment="0">
      <alignment horizontal="left"/>
    </xf>
    <xf numFmtId="1" fontId="128" fillId="0" borderId="0" applyFont="0" applyBorder="0" applyAlignment="0">
      <alignment horizontal="left"/>
    </xf>
    <xf numFmtId="1" fontId="129" fillId="0" borderId="0" applyFont="0" applyBorder="0" applyAlignment="0">
      <alignment horizontal="left"/>
    </xf>
    <xf numFmtId="0" fontId="130" fillId="65" borderId="0"/>
    <xf numFmtId="167" fontId="130" fillId="65" borderId="0"/>
    <xf numFmtId="0" fontId="130" fillId="65" borderId="0"/>
    <xf numFmtId="0" fontId="82" fillId="65" borderId="0"/>
    <xf numFmtId="167" fontId="82" fillId="65" borderId="0"/>
    <xf numFmtId="0" fontId="82" fillId="65" borderId="0"/>
    <xf numFmtId="171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92" fontId="131" fillId="0" borderId="0"/>
    <xf numFmtId="0" fontId="19" fillId="0" borderId="0">
      <alignment horizontal="left"/>
    </xf>
    <xf numFmtId="0" fontId="19" fillId="0" borderId="0">
      <alignment horizontal="left"/>
    </xf>
    <xf numFmtId="0" fontId="19" fillId="0" borderId="0">
      <alignment horizontal="left"/>
    </xf>
    <xf numFmtId="0" fontId="19" fillId="0" borderId="0">
      <alignment horizontal="left"/>
    </xf>
    <xf numFmtId="0" fontId="82" fillId="0" borderId="0" applyFill="0" applyBorder="0">
      <alignment horizontal="left" vertical="center"/>
    </xf>
    <xf numFmtId="196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0" fontId="132" fillId="70" borderId="0">
      <alignment horizontal="left"/>
    </xf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166" fontId="133" fillId="43" borderId="0" applyNumberFormat="0" applyBorder="0" applyAlignment="0" applyProtection="0"/>
    <xf numFmtId="166" fontId="133" fillId="43" borderId="0" applyNumberFormat="0" applyBorder="0" applyAlignment="0" applyProtection="0"/>
    <xf numFmtId="165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7" fillId="4" borderId="0" applyNumberFormat="0" applyBorder="0" applyAlignment="0" applyProtection="0"/>
    <xf numFmtId="0" fontId="133" fillId="43" borderId="0" applyNumberFormat="0" applyBorder="0" applyAlignment="0" applyProtection="0"/>
    <xf numFmtId="165" fontId="133" fillId="43" borderId="0" applyNumberFormat="0" applyBorder="0" applyAlignment="0" applyProtection="0"/>
    <xf numFmtId="0" fontId="133" fillId="43" borderId="0" applyNumberFormat="0" applyBorder="0" applyAlignment="0" applyProtection="0"/>
    <xf numFmtId="166" fontId="133" fillId="43" borderId="0" applyNumberFormat="0" applyBorder="0" applyAlignment="0" applyProtection="0"/>
    <xf numFmtId="165" fontId="134" fillId="43" borderId="0" applyNumberFormat="0" applyBorder="0" applyAlignment="0" applyProtection="0"/>
    <xf numFmtId="166" fontId="133" fillId="43" borderId="0" applyNumberFormat="0" applyBorder="0" applyAlignment="0" applyProtection="0"/>
    <xf numFmtId="0" fontId="135" fillId="43" borderId="0" applyNumberFormat="0" applyBorder="0" applyAlignment="0" applyProtection="0"/>
    <xf numFmtId="0" fontId="133" fillId="43" borderId="0" applyNumberFormat="0" applyBorder="0" applyAlignment="0" applyProtection="0"/>
    <xf numFmtId="37" fontId="136" fillId="0" borderId="0"/>
    <xf numFmtId="195" fontId="26" fillId="84" borderId="58">
      <alignment horizontal="right" vertical="center" wrapText="1"/>
    </xf>
    <xf numFmtId="195" fontId="26" fillId="84" borderId="58">
      <alignment horizontal="right" vertical="center" wrapText="1"/>
    </xf>
    <xf numFmtId="195" fontId="26" fillId="84" borderId="58">
      <alignment horizontal="right" vertical="center" wrapText="1"/>
    </xf>
    <xf numFmtId="195" fontId="27" fillId="64" borderId="59">
      <alignment horizontal="right" vertical="center" wrapText="1"/>
    </xf>
    <xf numFmtId="198" fontId="137" fillId="0" borderId="0"/>
    <xf numFmtId="198" fontId="137" fillId="0" borderId="0"/>
    <xf numFmtId="199" fontId="138" fillId="0" borderId="0"/>
    <xf numFmtId="199" fontId="138" fillId="0" borderId="0"/>
    <xf numFmtId="20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27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5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9" fillId="0" borderId="0"/>
    <xf numFmtId="0" fontId="1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166" fontId="19" fillId="0" borderId="0"/>
    <xf numFmtId="0" fontId="19" fillId="0" borderId="0"/>
    <xf numFmtId="166" fontId="19" fillId="0" borderId="0"/>
    <xf numFmtId="166" fontId="19" fillId="0" borderId="0"/>
    <xf numFmtId="0" fontId="19" fillId="0" borderId="0"/>
    <xf numFmtId="0" fontId="19" fillId="0" borderId="0"/>
    <xf numFmtId="0" fontId="19" fillId="0" borderId="0"/>
    <xf numFmtId="165" fontId="19" fillId="0" borderId="0"/>
    <xf numFmtId="165" fontId="19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165" fontId="19" fillId="0" borderId="0"/>
    <xf numFmtId="165" fontId="19" fillId="0" borderId="0"/>
    <xf numFmtId="166" fontId="19" fillId="0" borderId="0"/>
    <xf numFmtId="166" fontId="19" fillId="0" borderId="0"/>
    <xf numFmtId="166" fontId="19" fillId="0" borderId="0"/>
    <xf numFmtId="0" fontId="19" fillId="0" borderId="0"/>
    <xf numFmtId="165" fontId="19" fillId="0" borderId="0"/>
    <xf numFmtId="165" fontId="19" fillId="0" borderId="0"/>
    <xf numFmtId="0" fontId="19" fillId="0" borderId="0" applyFill="0"/>
    <xf numFmtId="0" fontId="19" fillId="0" borderId="0" applyFill="0"/>
    <xf numFmtId="165" fontId="19" fillId="0" borderId="0"/>
    <xf numFmtId="165" fontId="19" fillId="0" borderId="0"/>
    <xf numFmtId="0" fontId="19" fillId="0" borderId="0"/>
    <xf numFmtId="165" fontId="25" fillId="0" borderId="0"/>
    <xf numFmtId="0" fontId="19" fillId="0" borderId="0"/>
    <xf numFmtId="165" fontId="25" fillId="0" borderId="0"/>
    <xf numFmtId="0" fontId="19" fillId="0" borderId="0"/>
    <xf numFmtId="201" fontId="19" fillId="0" borderId="0"/>
    <xf numFmtId="201" fontId="19" fillId="0" borderId="0"/>
    <xf numFmtId="0" fontId="19" fillId="0" borderId="0"/>
    <xf numFmtId="165" fontId="19" fillId="0" borderId="0"/>
    <xf numFmtId="0" fontId="19" fillId="0" borderId="0"/>
    <xf numFmtId="165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169" fontId="19" fillId="0" borderId="0"/>
    <xf numFmtId="169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165" fontId="19" fillId="0" borderId="0"/>
    <xf numFmtId="165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7" fillId="0" borderId="0">
      <alignment vertical="top"/>
    </xf>
    <xf numFmtId="0" fontId="19" fillId="0" borderId="0"/>
    <xf numFmtId="0" fontId="19" fillId="0" borderId="0"/>
    <xf numFmtId="0" fontId="19" fillId="0" borderId="0"/>
    <xf numFmtId="165" fontId="27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165" fontId="27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/>
    <xf numFmtId="165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5" fontId="19" fillId="0" borderId="0"/>
    <xf numFmtId="165" fontId="19" fillId="0" borderId="0"/>
    <xf numFmtId="0" fontId="19" fillId="0" borderId="0"/>
    <xf numFmtId="0" fontId="19" fillId="0" borderId="0"/>
    <xf numFmtId="0" fontId="19" fillId="0" borderId="0"/>
    <xf numFmtId="165" fontId="19" fillId="0" borderId="0"/>
    <xf numFmtId="165" fontId="19" fillId="0" borderId="0"/>
    <xf numFmtId="0" fontId="19" fillId="0" borderId="0"/>
    <xf numFmtId="0" fontId="19" fillId="0" borderId="0"/>
    <xf numFmtId="0" fontId="19" fillId="0" borderId="0"/>
    <xf numFmtId="165" fontId="19" fillId="0" borderId="0"/>
    <xf numFmtId="165" fontId="19" fillId="0" borderId="0"/>
    <xf numFmtId="0" fontId="19" fillId="0" borderId="0"/>
    <xf numFmtId="0" fontId="19" fillId="0" borderId="0"/>
    <xf numFmtId="0" fontId="27" fillId="0" borderId="0"/>
    <xf numFmtId="165" fontId="19" fillId="0" borderId="0"/>
    <xf numFmtId="165" fontId="19" fillId="0" borderId="0"/>
    <xf numFmtId="0" fontId="19" fillId="0" borderId="0"/>
    <xf numFmtId="0" fontId="1" fillId="0" borderId="0"/>
    <xf numFmtId="0" fontId="19" fillId="0" borderId="0"/>
    <xf numFmtId="0" fontId="25" fillId="0" borderId="0"/>
    <xf numFmtId="165" fontId="25" fillId="0" borderId="0"/>
    <xf numFmtId="166" fontId="19" fillId="0" borderId="0"/>
    <xf numFmtId="0" fontId="19" fillId="0" borderId="0"/>
    <xf numFmtId="0" fontId="19" fillId="0" borderId="0"/>
    <xf numFmtId="165" fontId="25" fillId="0" borderId="0"/>
    <xf numFmtId="0" fontId="19" fillId="0" borderId="0"/>
    <xf numFmtId="0" fontId="19" fillId="0" borderId="0">
      <alignment wrapText="1"/>
    </xf>
    <xf numFmtId="166" fontId="19" fillId="0" borderId="0"/>
    <xf numFmtId="166" fontId="19" fillId="0" borderId="0"/>
    <xf numFmtId="165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/>
    <xf numFmtId="0" fontId="1" fillId="0" borderId="0"/>
    <xf numFmtId="0" fontId="1" fillId="0" borderId="0"/>
    <xf numFmtId="165" fontId="25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 applyFill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56" fillId="0" borderId="0"/>
    <xf numFmtId="0" fontId="19" fillId="65" borderId="0"/>
    <xf numFmtId="165" fontId="56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56" fillId="0" borderId="0"/>
    <xf numFmtId="165" fontId="56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56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" fillId="8" borderId="8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25" fillId="8" borderId="8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25" fillId="8" borderId="8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" fillId="8" borderId="8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" fillId="8" borderId="8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" fillId="8" borderId="8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" fillId="8" borderId="8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165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25" fillId="37" borderId="59" applyNumberFormat="0" applyFont="0" applyAlignment="0" applyProtection="0"/>
    <xf numFmtId="0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165" fontId="25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25" fillId="8" borderId="8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25" fillId="8" borderId="8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5" fontId="27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166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3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27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167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0" fontId="19" fillId="37" borderId="59" applyNumberFormat="0" applyFont="0" applyAlignment="0" applyProtection="0"/>
    <xf numFmtId="165" fontId="19" fillId="64" borderId="20"/>
    <xf numFmtId="165" fontId="19" fillId="64" borderId="20"/>
    <xf numFmtId="165" fontId="19" fillId="64" borderId="20"/>
    <xf numFmtId="165" fontId="19" fillId="64" borderId="2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9" fillId="6" borderId="5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0" fontId="140" fillId="30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9" fillId="6" borderId="5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9" fillId="6" borderId="5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165" fontId="140" fillId="32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165" fontId="94" fillId="30" borderId="61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0" fontId="140" fillId="30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166" fontId="140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1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167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0" fontId="140" fillId="32" borderId="60" applyNumberFormat="0" applyAlignment="0" applyProtection="0"/>
    <xf numFmtId="40" fontId="142" fillId="65" borderId="0">
      <alignment horizontal="right"/>
    </xf>
    <xf numFmtId="0" fontId="143" fillId="65" borderId="0">
      <alignment horizontal="right"/>
    </xf>
    <xf numFmtId="0" fontId="143" fillId="65" borderId="0">
      <alignment horizontal="right"/>
    </xf>
    <xf numFmtId="0" fontId="143" fillId="65" borderId="0">
      <alignment horizontal="right"/>
    </xf>
    <xf numFmtId="166" fontId="143" fillId="65" borderId="0">
      <alignment horizontal="right"/>
    </xf>
    <xf numFmtId="166" fontId="143" fillId="65" borderId="0">
      <alignment horizontal="right"/>
    </xf>
    <xf numFmtId="165" fontId="143" fillId="65" borderId="0">
      <alignment horizontal="right"/>
    </xf>
    <xf numFmtId="0" fontId="144" fillId="65" borderId="62"/>
    <xf numFmtId="0" fontId="144" fillId="65" borderId="62"/>
    <xf numFmtId="0" fontId="144" fillId="65" borderId="62"/>
    <xf numFmtId="166" fontId="144" fillId="65" borderId="62"/>
    <xf numFmtId="166" fontId="144" fillId="65" borderId="62"/>
    <xf numFmtId="165" fontId="144" fillId="65" borderId="62"/>
    <xf numFmtId="0" fontId="144" fillId="0" borderId="0" applyBorder="0">
      <alignment horizontal="centerContinuous"/>
    </xf>
    <xf numFmtId="0" fontId="144" fillId="0" borderId="0" applyBorder="0">
      <alignment horizontal="centerContinuous"/>
    </xf>
    <xf numFmtId="0" fontId="144" fillId="0" borderId="0" applyBorder="0">
      <alignment horizontal="centerContinuous"/>
    </xf>
    <xf numFmtId="166" fontId="144" fillId="0" borderId="0" applyBorder="0">
      <alignment horizontal="centerContinuous"/>
    </xf>
    <xf numFmtId="166" fontId="144" fillId="0" borderId="0" applyBorder="0">
      <alignment horizontal="centerContinuous"/>
    </xf>
    <xf numFmtId="165" fontId="144" fillId="0" borderId="0" applyBorder="0">
      <alignment horizontal="centerContinuous"/>
    </xf>
    <xf numFmtId="0" fontId="145" fillId="0" borderId="0" applyBorder="0">
      <alignment horizontal="centerContinuous"/>
    </xf>
    <xf numFmtId="0" fontId="145" fillId="0" borderId="0" applyBorder="0">
      <alignment horizontal="centerContinuous"/>
    </xf>
    <xf numFmtId="0" fontId="145" fillId="0" borderId="0" applyBorder="0">
      <alignment horizontal="centerContinuous"/>
    </xf>
    <xf numFmtId="166" fontId="145" fillId="0" borderId="0" applyBorder="0">
      <alignment horizontal="centerContinuous"/>
    </xf>
    <xf numFmtId="166" fontId="145" fillId="0" borderId="0" applyBorder="0">
      <alignment horizontal="centerContinuous"/>
    </xf>
    <xf numFmtId="165" fontId="145" fillId="0" borderId="0" applyBorder="0">
      <alignment horizontal="centerContinuous"/>
    </xf>
    <xf numFmtId="9" fontId="146" fillId="0" borderId="0"/>
    <xf numFmtId="9" fontId="146" fillId="0" borderId="0"/>
    <xf numFmtId="9" fontId="146" fillId="0" borderId="0"/>
    <xf numFmtId="202" fontId="19" fillId="0" borderId="0" applyFill="0" applyBorder="0"/>
    <xf numFmtId="10" fontId="19" fillId="0" borderId="0" applyFont="0" applyFill="0" applyBorder="0" applyAlignment="0" applyProtection="0"/>
    <xf numFmtId="202" fontId="19" fillId="0" borderId="0" applyFill="0" applyBorder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191" fontId="147" fillId="0" borderId="0"/>
    <xf numFmtId="10" fontId="60" fillId="64" borderId="0" applyFill="0" applyBorder="0">
      <alignment horizontal="right"/>
      <protection locked="0"/>
    </xf>
    <xf numFmtId="10" fontId="148" fillId="64" borderId="0" applyFill="0" applyBorder="0">
      <alignment horizontal="right"/>
    </xf>
    <xf numFmtId="0" fontId="98" fillId="0" borderId="0" applyFill="0" applyBorder="0">
      <alignment vertical="center"/>
    </xf>
    <xf numFmtId="0" fontId="52" fillId="0" borderId="0" applyNumberFormat="0" applyFont="0" applyFill="0" applyBorder="0" applyAlignment="0" applyProtection="0">
      <alignment horizontal="left"/>
    </xf>
    <xf numFmtId="0" fontId="52" fillId="0" borderId="0" applyNumberFormat="0" applyFont="0" applyFill="0" applyBorder="0" applyAlignment="0" applyProtection="0">
      <alignment horizontal="left"/>
    </xf>
    <xf numFmtId="165" fontId="52" fillId="0" borderId="0" applyNumberFormat="0" applyFont="0" applyFill="0" applyBorder="0" applyAlignment="0" applyProtection="0">
      <alignment horizontal="left"/>
    </xf>
    <xf numFmtId="166" fontId="52" fillId="0" borderId="0" applyNumberFormat="0" applyFont="0" applyFill="0" applyBorder="0" applyAlignment="0" applyProtection="0">
      <alignment horizontal="left"/>
    </xf>
    <xf numFmtId="165" fontId="52" fillId="0" borderId="0" applyNumberFormat="0" applyFont="0" applyFill="0" applyBorder="0" applyAlignment="0" applyProtection="0">
      <alignment horizontal="left"/>
    </xf>
    <xf numFmtId="166" fontId="52" fillId="0" borderId="0" applyNumberFormat="0" applyFont="0" applyFill="0" applyBorder="0" applyAlignment="0" applyProtection="0">
      <alignment horizontal="left"/>
    </xf>
    <xf numFmtId="165" fontId="52" fillId="0" borderId="0" applyNumberFormat="0" applyFont="0" applyFill="0" applyBorder="0" applyAlignment="0" applyProtection="0">
      <alignment horizontal="left"/>
    </xf>
    <xf numFmtId="165" fontId="52" fillId="0" borderId="0" applyNumberFormat="0" applyFont="0" applyFill="0" applyBorder="0" applyAlignment="0" applyProtection="0">
      <alignment horizontal="left"/>
    </xf>
    <xf numFmtId="167" fontId="52" fillId="0" borderId="0" applyNumberFormat="0" applyFont="0" applyFill="0" applyBorder="0" applyAlignment="0" applyProtection="0">
      <alignment horizontal="left"/>
    </xf>
    <xf numFmtId="15" fontId="52" fillId="0" borderId="0" applyFont="0" applyFill="0" applyBorder="0" applyAlignment="0" applyProtection="0"/>
    <xf numFmtId="15" fontId="52" fillId="0" borderId="0" applyFont="0" applyFill="0" applyBorder="0" applyAlignment="0" applyProtection="0"/>
    <xf numFmtId="15" fontId="52" fillId="0" borderId="0" applyFont="0" applyFill="0" applyBorder="0" applyAlignment="0" applyProtection="0"/>
    <xf numFmtId="15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203" fontId="149" fillId="0" borderId="20"/>
    <xf numFmtId="203" fontId="149" fillId="0" borderId="20"/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165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165" fontId="150" fillId="0" borderId="39">
      <alignment horizontal="center"/>
    </xf>
    <xf numFmtId="166" fontId="150" fillId="0" borderId="39">
      <alignment horizontal="center"/>
    </xf>
    <xf numFmtId="166" fontId="150" fillId="0" borderId="39">
      <alignment horizontal="center"/>
    </xf>
    <xf numFmtId="166" fontId="150" fillId="0" borderId="39">
      <alignment horizontal="center"/>
    </xf>
    <xf numFmtId="166" fontId="150" fillId="0" borderId="39">
      <alignment horizontal="center"/>
    </xf>
    <xf numFmtId="166" fontId="150" fillId="0" borderId="39">
      <alignment horizontal="center"/>
    </xf>
    <xf numFmtId="166" fontId="150" fillId="0" borderId="39">
      <alignment horizontal="center"/>
    </xf>
    <xf numFmtId="166" fontId="150" fillId="0" borderId="39">
      <alignment horizontal="center"/>
    </xf>
    <xf numFmtId="166" fontId="150" fillId="0" borderId="39">
      <alignment horizontal="center"/>
    </xf>
    <xf numFmtId="166" fontId="150" fillId="0" borderId="39">
      <alignment horizontal="center"/>
    </xf>
    <xf numFmtId="166" fontId="150" fillId="0" borderId="39">
      <alignment horizontal="center"/>
    </xf>
    <xf numFmtId="166" fontId="150" fillId="0" borderId="39">
      <alignment horizontal="center"/>
    </xf>
    <xf numFmtId="166" fontId="150" fillId="0" borderId="39">
      <alignment horizontal="center"/>
    </xf>
    <xf numFmtId="166" fontId="150" fillId="0" borderId="39">
      <alignment horizontal="center"/>
    </xf>
    <xf numFmtId="166" fontId="150" fillId="0" borderId="39">
      <alignment horizontal="center"/>
    </xf>
    <xf numFmtId="166" fontId="150" fillId="0" borderId="39">
      <alignment horizontal="center"/>
    </xf>
    <xf numFmtId="166" fontId="150" fillId="0" borderId="39">
      <alignment horizontal="center"/>
    </xf>
    <xf numFmtId="166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166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165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0" fontId="150" fillId="0" borderId="39">
      <alignment horizontal="center"/>
    </xf>
    <xf numFmtId="165" fontId="150" fillId="0" borderId="39">
      <alignment horizontal="center"/>
    </xf>
    <xf numFmtId="3" fontId="52" fillId="0" borderId="0" applyFont="0" applyFill="0" applyBorder="0" applyAlignment="0" applyProtection="0"/>
    <xf numFmtId="3" fontId="52" fillId="0" borderId="0" applyFont="0" applyFill="0" applyBorder="0" applyAlignment="0" applyProtection="0"/>
    <xf numFmtId="3" fontId="52" fillId="0" borderId="0" applyFont="0" applyFill="0" applyBorder="0" applyAlignment="0" applyProtection="0"/>
    <xf numFmtId="3" fontId="52" fillId="0" borderId="0" applyFont="0" applyFill="0" applyBorder="0" applyAlignment="0" applyProtection="0"/>
    <xf numFmtId="0" fontId="52" fillId="85" borderId="0" applyNumberFormat="0" applyFont="0" applyBorder="0" applyAlignment="0" applyProtection="0"/>
    <xf numFmtId="0" fontId="52" fillId="85" borderId="0" applyNumberFormat="0" applyFont="0" applyBorder="0" applyAlignment="0" applyProtection="0"/>
    <xf numFmtId="165" fontId="52" fillId="85" borderId="0" applyNumberFormat="0" applyFont="0" applyBorder="0" applyAlignment="0" applyProtection="0"/>
    <xf numFmtId="0" fontId="52" fillId="85" borderId="0" applyNumberFormat="0" applyFont="0" applyBorder="0" applyAlignment="0" applyProtection="0"/>
    <xf numFmtId="166" fontId="52" fillId="85" borderId="0" applyNumberFormat="0" applyFont="0" applyBorder="0" applyAlignment="0" applyProtection="0"/>
    <xf numFmtId="165" fontId="52" fillId="85" borderId="0" applyNumberFormat="0" applyFont="0" applyBorder="0" applyAlignment="0" applyProtection="0"/>
    <xf numFmtId="166" fontId="52" fillId="85" borderId="0" applyNumberFormat="0" applyFont="0" applyBorder="0" applyAlignment="0" applyProtection="0"/>
    <xf numFmtId="165" fontId="52" fillId="85" borderId="0" applyNumberFormat="0" applyFont="0" applyBorder="0" applyAlignment="0" applyProtection="0"/>
    <xf numFmtId="165" fontId="52" fillId="85" borderId="0" applyNumberFormat="0" applyFont="0" applyBorder="0" applyAlignment="0" applyProtection="0"/>
    <xf numFmtId="165" fontId="52" fillId="85" borderId="0" applyNumberFormat="0" applyFont="0" applyBorder="0" applyAlignment="0" applyProtection="0"/>
    <xf numFmtId="204" fontId="19" fillId="0" borderId="0"/>
    <xf numFmtId="0" fontId="151" fillId="0" borderId="0" applyNumberFormat="0" applyFill="0" applyBorder="0" applyAlignment="0" applyProtection="0"/>
    <xf numFmtId="10" fontId="19" fillId="0" borderId="63" applyFont="0" applyFill="0" applyBorder="0" applyAlignment="0"/>
    <xf numFmtId="10" fontId="19" fillId="0" borderId="63" applyFont="0" applyFill="0" applyBorder="0" applyAlignment="0"/>
    <xf numFmtId="205" fontId="23" fillId="0" borderId="0" applyFill="0" applyBorder="0">
      <alignment horizontal="right" vertical="center"/>
    </xf>
    <xf numFmtId="206" fontId="23" fillId="0" borderId="0" applyFill="0" applyBorder="0">
      <alignment horizontal="right" vertical="center"/>
    </xf>
    <xf numFmtId="207" fontId="23" fillId="0" borderId="0" applyFill="0" applyBorder="0">
      <alignment horizontal="right" vertical="center"/>
    </xf>
    <xf numFmtId="38" fontId="152" fillId="0" borderId="0">
      <alignment horizontal="right"/>
      <protection hidden="1"/>
    </xf>
    <xf numFmtId="38" fontId="59" fillId="0" borderId="0">
      <alignment horizontal="center"/>
    </xf>
    <xf numFmtId="0" fontId="153" fillId="0" borderId="0">
      <alignment horizontal="left" indent="1"/>
    </xf>
    <xf numFmtId="167" fontId="153" fillId="0" borderId="0">
      <alignment horizontal="left" indent="1"/>
    </xf>
    <xf numFmtId="0" fontId="153" fillId="0" borderId="0">
      <alignment horizontal="left" indent="1"/>
    </xf>
    <xf numFmtId="0" fontId="154" fillId="0" borderId="0">
      <alignment horizontal="right"/>
    </xf>
    <xf numFmtId="0" fontId="65" fillId="0" borderId="0">
      <alignment horizontal="right"/>
    </xf>
    <xf numFmtId="0" fontId="155" fillId="0" borderId="0">
      <alignment horizontal="right"/>
    </xf>
    <xf numFmtId="5" fontId="59" fillId="64" borderId="64" applyFill="0"/>
    <xf numFmtId="5" fontId="59" fillId="64" borderId="64" applyFill="0"/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167" fontId="27" fillId="78" borderId="65">
      <alignment horizontal="left"/>
    </xf>
    <xf numFmtId="167" fontId="27" fillId="78" borderId="65">
      <alignment horizontal="left"/>
    </xf>
    <xf numFmtId="167" fontId="27" fillId="78" borderId="65">
      <alignment horizontal="left"/>
    </xf>
    <xf numFmtId="167" fontId="27" fillId="78" borderId="65">
      <alignment horizontal="left"/>
    </xf>
    <xf numFmtId="167" fontId="27" fillId="78" borderId="65">
      <alignment horizontal="left"/>
    </xf>
    <xf numFmtId="167" fontId="27" fillId="78" borderId="65">
      <alignment horizontal="left"/>
    </xf>
    <xf numFmtId="167" fontId="27" fillId="78" borderId="65">
      <alignment horizontal="left"/>
    </xf>
    <xf numFmtId="167" fontId="27" fillId="78" borderId="65">
      <alignment horizontal="left"/>
    </xf>
    <xf numFmtId="167" fontId="27" fillId="78" borderId="65">
      <alignment horizontal="left"/>
    </xf>
    <xf numFmtId="167" fontId="27" fillId="78" borderId="65">
      <alignment horizontal="left"/>
    </xf>
    <xf numFmtId="167" fontId="27" fillId="78" borderId="65">
      <alignment horizontal="left"/>
    </xf>
    <xf numFmtId="167" fontId="27" fillId="78" borderId="65">
      <alignment horizontal="left"/>
    </xf>
    <xf numFmtId="167" fontId="27" fillId="78" borderId="65">
      <alignment horizontal="left"/>
    </xf>
    <xf numFmtId="167" fontId="27" fillId="78" borderId="65">
      <alignment horizontal="left"/>
    </xf>
    <xf numFmtId="167" fontId="27" fillId="78" borderId="65">
      <alignment horizontal="left"/>
    </xf>
    <xf numFmtId="167" fontId="27" fillId="78" borderId="65">
      <alignment horizontal="left"/>
    </xf>
    <xf numFmtId="167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27" fillId="78" borderId="65">
      <alignment horizontal="left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6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165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167" fontId="63" fillId="86" borderId="66" applyNumberFormat="0" applyProtection="0">
      <alignment horizontal="left" vertical="center" indent="1"/>
    </xf>
    <xf numFmtId="0" fontId="63" fillId="86" borderId="66" applyNumberFormat="0" applyProtection="0">
      <alignment horizontal="left" vertical="center" indent="1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208" fontId="27" fillId="87" borderId="66" applyProtection="0">
      <alignment horizontal="right" vertical="center"/>
    </xf>
    <xf numFmtId="0" fontId="19" fillId="37" borderId="0" applyNumberFormat="0" applyFont="0" applyBorder="0" applyAlignment="0" applyProtection="0"/>
    <xf numFmtId="0" fontId="19" fillId="30" borderId="0" applyNumberFormat="0" applyFont="0" applyBorder="0" applyAlignment="0" applyProtection="0"/>
    <xf numFmtId="0" fontId="19" fillId="32" borderId="0" applyNumberFormat="0" applyFont="0" applyBorder="0" applyAlignment="0" applyProtection="0"/>
    <xf numFmtId="0" fontId="19" fillId="0" borderId="0" applyNumberFormat="0" applyFont="0" applyFill="0" applyBorder="0" applyAlignment="0" applyProtection="0"/>
    <xf numFmtId="0" fontId="19" fillId="32" borderId="0" applyNumberFormat="0" applyFont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Border="0" applyAlignment="0" applyProtection="0"/>
    <xf numFmtId="0" fontId="156" fillId="0" borderId="0" applyFill="0" applyBorder="0" applyAlignment="0"/>
    <xf numFmtId="0" fontId="157" fillId="0" borderId="0" applyNumberFormat="0" applyFill="0" applyBorder="0" applyAlignment="0" applyProtection="0"/>
    <xf numFmtId="3" fontId="82" fillId="88" borderId="11">
      <alignment horizontal="center"/>
    </xf>
    <xf numFmtId="3" fontId="82" fillId="88" borderId="11">
      <alignment horizontal="center"/>
    </xf>
    <xf numFmtId="3" fontId="82" fillId="88" borderId="11">
      <alignment horizontal="center"/>
    </xf>
    <xf numFmtId="3" fontId="82" fillId="88" borderId="11">
      <alignment horizontal="center"/>
    </xf>
    <xf numFmtId="37" fontId="19" fillId="0" borderId="32">
      <alignment horizontal="center" wrapText="1"/>
      <protection locked="0"/>
    </xf>
    <xf numFmtId="37" fontId="63" fillId="64" borderId="32">
      <alignment horizontal="center" wrapText="1"/>
    </xf>
    <xf numFmtId="209" fontId="19" fillId="64" borderId="32" applyBorder="0">
      <alignment horizontal="center" wrapText="1"/>
    </xf>
    <xf numFmtId="37" fontId="19" fillId="64" borderId="0"/>
    <xf numFmtId="210" fontId="23" fillId="0" borderId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4" fillId="0" borderId="0"/>
    <xf numFmtId="166" fontId="21" fillId="0" borderId="0"/>
    <xf numFmtId="165" fontId="21" fillId="0" borderId="0"/>
    <xf numFmtId="165" fontId="21" fillId="0" borderId="0"/>
    <xf numFmtId="0" fontId="19" fillId="0" borderId="0"/>
    <xf numFmtId="167" fontId="21" fillId="0" borderId="0"/>
    <xf numFmtId="0" fontId="21" fillId="0" borderId="0"/>
    <xf numFmtId="0" fontId="82" fillId="0" borderId="0"/>
    <xf numFmtId="0" fontId="158" fillId="0" borderId="0"/>
    <xf numFmtId="15" fontId="19" fillId="0" borderId="0"/>
    <xf numFmtId="10" fontId="19" fillId="0" borderId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65" borderId="0"/>
    <xf numFmtId="167" fontId="161" fillId="65" borderId="0"/>
    <xf numFmtId="0" fontId="161" fillId="65" borderId="0"/>
    <xf numFmtId="0" fontId="162" fillId="89" borderId="0">
      <alignment horizontal="left"/>
    </xf>
    <xf numFmtId="167" fontId="162" fillId="89" borderId="0">
      <alignment horizontal="left"/>
    </xf>
    <xf numFmtId="0" fontId="162" fillId="89" borderId="0">
      <alignment horizontal="left"/>
    </xf>
    <xf numFmtId="0" fontId="163" fillId="78" borderId="67">
      <alignment horizontal="left"/>
    </xf>
    <xf numFmtId="0" fontId="63" fillId="90" borderId="11">
      <alignment vertical="center"/>
    </xf>
    <xf numFmtId="167" fontId="63" fillId="90" borderId="11">
      <alignment vertical="center"/>
    </xf>
    <xf numFmtId="167" fontId="63" fillId="90" borderId="11">
      <alignment vertical="center"/>
    </xf>
    <xf numFmtId="167" fontId="63" fillId="90" borderId="11">
      <alignment vertical="center"/>
    </xf>
    <xf numFmtId="167" fontId="63" fillId="90" borderId="11">
      <alignment vertical="center"/>
    </xf>
    <xf numFmtId="0" fontId="63" fillId="90" borderId="11">
      <alignment vertical="center"/>
    </xf>
    <xf numFmtId="0" fontId="63" fillId="90" borderId="11">
      <alignment vertical="center"/>
    </xf>
    <xf numFmtId="0" fontId="63" fillId="90" borderId="11">
      <alignment vertical="center"/>
    </xf>
    <xf numFmtId="0" fontId="63" fillId="90" borderId="11">
      <alignment vertical="center"/>
    </xf>
    <xf numFmtId="167" fontId="63" fillId="90" borderId="11">
      <alignment vertical="center"/>
    </xf>
    <xf numFmtId="167" fontId="63" fillId="90" borderId="11">
      <alignment vertical="center"/>
    </xf>
    <xf numFmtId="0" fontId="63" fillId="90" borderId="11">
      <alignment vertical="center"/>
    </xf>
    <xf numFmtId="0" fontId="160" fillId="0" borderId="68">
      <alignment horizontal="left"/>
    </xf>
    <xf numFmtId="0" fontId="63" fillId="65" borderId="69" applyNumberFormat="0">
      <alignment horizontal="center"/>
    </xf>
    <xf numFmtId="167" fontId="63" fillId="65" borderId="69" applyNumberFormat="0">
      <alignment horizontal="center"/>
    </xf>
    <xf numFmtId="167" fontId="63" fillId="65" borderId="69" applyNumberFormat="0">
      <alignment horizontal="center"/>
    </xf>
    <xf numFmtId="167" fontId="63" fillId="65" borderId="69" applyNumberFormat="0">
      <alignment horizontal="center"/>
    </xf>
    <xf numFmtId="0" fontId="63" fillId="65" borderId="69" applyNumberFormat="0">
      <alignment horizontal="center"/>
    </xf>
    <xf numFmtId="0" fontId="63" fillId="65" borderId="69" applyNumberFormat="0">
      <alignment horizontal="center"/>
    </xf>
    <xf numFmtId="0" fontId="63" fillId="65" borderId="69" applyNumberFormat="0">
      <alignment horizontal="center"/>
    </xf>
    <xf numFmtId="0" fontId="63" fillId="65" borderId="69" applyNumberFormat="0">
      <alignment horizontal="center"/>
    </xf>
    <xf numFmtId="0" fontId="63" fillId="65" borderId="69" applyNumberFormat="0">
      <alignment horizont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4" fillId="79" borderId="52" applyBorder="0" applyProtection="0">
      <alignment horizontal="centerContinuous" vertical="center"/>
    </xf>
    <xf numFmtId="0" fontId="165" fillId="0" borderId="0" applyBorder="0" applyProtection="0">
      <alignment vertical="center"/>
    </xf>
    <xf numFmtId="0" fontId="166" fillId="0" borderId="0">
      <alignment horizontal="left"/>
    </xf>
    <xf numFmtId="0" fontId="166" fillId="0" borderId="70" applyFill="0" applyBorder="0" applyProtection="0">
      <alignment horizontal="left" vertical="top"/>
    </xf>
    <xf numFmtId="0" fontId="166" fillId="0" borderId="70" applyFill="0" applyBorder="0" applyProtection="0">
      <alignment horizontal="left" vertical="top"/>
    </xf>
    <xf numFmtId="0" fontId="166" fillId="0" borderId="70" applyFill="0" applyBorder="0" applyProtection="0">
      <alignment horizontal="left" vertical="top"/>
    </xf>
    <xf numFmtId="0" fontId="166" fillId="0" borderId="70" applyFill="0" applyBorder="0" applyProtection="0">
      <alignment horizontal="left" vertical="top"/>
    </xf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211" fontId="19" fillId="0" borderId="59"/>
    <xf numFmtId="0" fontId="167" fillId="91" borderId="0">
      <alignment horizontal="left" vertical="center"/>
      <protection locked="0"/>
    </xf>
    <xf numFmtId="0" fontId="168" fillId="92" borderId="0">
      <alignment vertical="center"/>
      <protection locked="0"/>
    </xf>
    <xf numFmtId="49" fontId="19" fillId="0" borderId="0" applyFont="0" applyFill="0" applyBorder="0" applyAlignment="0" applyProtection="0"/>
    <xf numFmtId="0" fontId="169" fillId="0" borderId="0"/>
    <xf numFmtId="0" fontId="170" fillId="0" borderId="0"/>
    <xf numFmtId="0" fontId="170" fillId="0" borderId="0"/>
    <xf numFmtId="0" fontId="169" fillId="0" borderId="0"/>
    <xf numFmtId="192" fontId="171" fillId="0" borderId="0"/>
    <xf numFmtId="40" fontId="71" fillId="0" borderId="0"/>
    <xf numFmtId="0" fontId="172" fillId="0" borderId="0"/>
    <xf numFmtId="0" fontId="172" fillId="0" borderId="0"/>
    <xf numFmtId="0" fontId="172" fillId="0" borderId="0"/>
    <xf numFmtId="0" fontId="157" fillId="0" borderId="0" applyNumberFormat="0" applyFill="0" applyBorder="0" applyAlignment="0" applyProtection="0"/>
    <xf numFmtId="0" fontId="173" fillId="0" borderId="0"/>
    <xf numFmtId="0" fontId="173" fillId="0" borderId="0"/>
    <xf numFmtId="165" fontId="174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165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166" fontId="174" fillId="0" borderId="0" applyNumberFormat="0" applyFill="0" applyBorder="0" applyAlignment="0" applyProtection="0"/>
    <xf numFmtId="165" fontId="175" fillId="0" borderId="0" applyNumberFormat="0" applyFill="0" applyBorder="0" applyAlignment="0" applyProtection="0"/>
    <xf numFmtId="0" fontId="49" fillId="79" borderId="0"/>
    <xf numFmtId="0" fontId="176" fillId="0" borderId="0" applyFill="0" applyBorder="0">
      <alignment horizontal="left" vertical="center"/>
      <protection locked="0"/>
    </xf>
    <xf numFmtId="0" fontId="169" fillId="0" borderId="0"/>
    <xf numFmtId="0" fontId="177" fillId="0" borderId="0" applyFill="0" applyBorder="0">
      <alignment horizontal="left" vertical="center"/>
      <protection locked="0"/>
    </xf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212" fontId="178" fillId="65" borderId="72">
      <alignment horizontal="center"/>
    </xf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1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1" applyNumberFormat="0" applyFill="0" applyAlignment="0" applyProtection="0"/>
    <xf numFmtId="0" fontId="15" fillId="0" borderId="9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1" applyNumberFormat="0" applyFill="0" applyAlignment="0" applyProtection="0"/>
    <xf numFmtId="0" fontId="15" fillId="0" borderId="9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165" fontId="66" fillId="0" borderId="73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4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5" fontId="66" fillId="0" borderId="75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166" fontId="66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179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0" fontId="66" fillId="0" borderId="73" applyNumberFormat="0" applyFill="0" applyAlignment="0" applyProtection="0"/>
    <xf numFmtId="37" fontId="23" fillId="71" borderId="0" applyNumberFormat="0" applyBorder="0" applyAlignment="0" applyProtection="0"/>
    <xf numFmtId="37" fontId="23" fillId="0" borderId="0"/>
    <xf numFmtId="3" fontId="115" fillId="0" borderId="53" applyProtection="0"/>
    <xf numFmtId="0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166" fontId="180" fillId="0" borderId="0" applyNumberFormat="0" applyFill="0" applyBorder="0" applyAlignment="0" applyProtection="0"/>
    <xf numFmtId="165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165" fontId="18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166" fontId="180" fillId="0" borderId="0" applyNumberFormat="0" applyFill="0" applyBorder="0" applyAlignment="0" applyProtection="0"/>
    <xf numFmtId="165" fontId="180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1" fontId="182" fillId="0" borderId="0">
      <alignment horizontal="center" vertical="center"/>
    </xf>
    <xf numFmtId="1" fontId="182" fillId="0" borderId="0">
      <alignment horizontal="center" vertical="center"/>
    </xf>
    <xf numFmtId="1" fontId="182" fillId="0" borderId="0">
      <alignment horizontal="center" vertical="center"/>
    </xf>
    <xf numFmtId="1" fontId="182" fillId="0" borderId="0">
      <alignment horizontal="center" vertical="center"/>
    </xf>
    <xf numFmtId="1" fontId="182" fillId="0" borderId="0">
      <alignment horizontal="center" vertical="center"/>
    </xf>
    <xf numFmtId="1" fontId="182" fillId="0" borderId="0">
      <alignment horizontal="center" vertical="center"/>
    </xf>
    <xf numFmtId="1" fontId="182" fillId="0" borderId="0">
      <alignment horizontal="center" vertical="center"/>
    </xf>
    <xf numFmtId="1" fontId="182" fillId="0" borderId="0">
      <alignment horizontal="center" vertical="center"/>
    </xf>
    <xf numFmtId="1" fontId="182" fillId="0" borderId="0">
      <alignment horizontal="center" vertical="center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1" fontId="182" fillId="0" borderId="0">
      <alignment horizontal="center" vertical="center"/>
    </xf>
    <xf numFmtId="1" fontId="182" fillId="0" borderId="0">
      <alignment horizontal="center" vertical="center"/>
    </xf>
    <xf numFmtId="1" fontId="182" fillId="0" borderId="0">
      <alignment horizontal="center" vertical="center"/>
    </xf>
    <xf numFmtId="1" fontId="182" fillId="0" borderId="0">
      <alignment horizontal="center" vertical="center"/>
    </xf>
    <xf numFmtId="1" fontId="182" fillId="0" borderId="0">
      <alignment horizontal="center" vertical="center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1" fontId="182" fillId="0" borderId="0">
      <alignment horizontal="center" vertical="center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1" fontId="182" fillId="0" borderId="0">
      <alignment horizontal="center" vertical="center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1" fontId="182" fillId="0" borderId="0">
      <alignment horizontal="center" vertical="center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3" fontId="19" fillId="0" borderId="52" applyBorder="0" applyProtection="0">
      <alignment horizontal="right"/>
    </xf>
    <xf numFmtId="214" fontId="58" fillId="0" borderId="76"/>
    <xf numFmtId="0" fontId="183" fillId="0" borderId="0"/>
  </cellStyleXfs>
  <cellXfs count="109">
    <xf numFmtId="0" fontId="0" fillId="0" borderId="0" xfId="0"/>
    <xf numFmtId="0" fontId="17" fillId="0" borderId="13" xfId="0" applyFont="1" applyBorder="1" applyAlignment="1">
      <alignment horizontal="center"/>
    </xf>
    <xf numFmtId="0" fontId="17" fillId="0" borderId="14" xfId="0" applyFont="1" applyBorder="1" applyAlignment="1">
      <alignment horizontal="center"/>
    </xf>
    <xf numFmtId="0" fontId="17" fillId="0" borderId="15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17" xfId="0" applyFont="1" applyFill="1" applyBorder="1" applyAlignment="1">
      <alignment horizontal="center"/>
    </xf>
    <xf numFmtId="0" fontId="0" fillId="0" borderId="18" xfId="0" applyBorder="1"/>
    <xf numFmtId="43" fontId="0" fillId="0" borderId="19" xfId="1" applyFont="1" applyBorder="1"/>
    <xf numFmtId="43" fontId="0" fillId="0" borderId="20" xfId="1" applyFont="1" applyBorder="1"/>
    <xf numFmtId="43" fontId="0" fillId="0" borderId="21" xfId="1" applyFont="1" applyBorder="1"/>
    <xf numFmtId="0" fontId="0" fillId="0" borderId="22" xfId="0" applyBorder="1"/>
    <xf numFmtId="0" fontId="17" fillId="0" borderId="26" xfId="0" applyFont="1" applyBorder="1"/>
    <xf numFmtId="43" fontId="0" fillId="0" borderId="0" xfId="0" applyNumberFormat="1"/>
    <xf numFmtId="0" fontId="0" fillId="0" borderId="13" xfId="0" applyBorder="1"/>
    <xf numFmtId="0" fontId="18" fillId="0" borderId="18" xfId="0" applyFont="1" applyBorder="1"/>
    <xf numFmtId="43" fontId="0" fillId="0" borderId="23" xfId="0" applyNumberFormat="1" applyBorder="1"/>
    <xf numFmtId="43" fontId="0" fillId="0" borderId="24" xfId="1" applyFont="1" applyBorder="1"/>
    <xf numFmtId="43" fontId="0" fillId="0" borderId="24" xfId="0" applyNumberFormat="1" applyBorder="1"/>
    <xf numFmtId="0" fontId="15" fillId="0" borderId="22" xfId="0" applyFont="1" applyBorder="1"/>
    <xf numFmtId="0" fontId="0" fillId="0" borderId="29" xfId="0" applyBorder="1"/>
    <xf numFmtId="0" fontId="17" fillId="0" borderId="27" xfId="0" applyFont="1" applyBorder="1" applyAlignment="1">
      <alignment horizontal="center"/>
    </xf>
    <xf numFmtId="43" fontId="0" fillId="0" borderId="19" xfId="0" applyNumberFormat="1" applyBorder="1"/>
    <xf numFmtId="43" fontId="0" fillId="0" borderId="20" xfId="0" applyNumberFormat="1" applyBorder="1"/>
    <xf numFmtId="43" fontId="0" fillId="0" borderId="21" xfId="0" applyNumberFormat="1" applyBorder="1"/>
    <xf numFmtId="43" fontId="0" fillId="0" borderId="14" xfId="0" applyNumberFormat="1" applyBorder="1"/>
    <xf numFmtId="43" fontId="0" fillId="0" borderId="28" xfId="1" applyFont="1" applyBorder="1"/>
    <xf numFmtId="43" fontId="0" fillId="0" borderId="23" xfId="1" applyFont="1" applyBorder="1"/>
    <xf numFmtId="43" fontId="0" fillId="0" borderId="25" xfId="1" applyFont="1" applyBorder="1"/>
    <xf numFmtId="0" fontId="0" fillId="0" borderId="26" xfId="0" applyFill="1" applyBorder="1"/>
    <xf numFmtId="43" fontId="0" fillId="0" borderId="27" xfId="1" applyFont="1" applyBorder="1"/>
    <xf numFmtId="43" fontId="0" fillId="0" borderId="16" xfId="1" applyFont="1" applyBorder="1"/>
    <xf numFmtId="43" fontId="0" fillId="0" borderId="17" xfId="1" applyFont="1" applyBorder="1"/>
    <xf numFmtId="0" fontId="0" fillId="0" borderId="30" xfId="0" applyFill="1" applyBorder="1"/>
    <xf numFmtId="43" fontId="0" fillId="0" borderId="32" xfId="1" applyFont="1" applyBorder="1"/>
    <xf numFmtId="43" fontId="0" fillId="0" borderId="33" xfId="0" applyNumberFormat="1" applyBorder="1"/>
    <xf numFmtId="43" fontId="0" fillId="0" borderId="31" xfId="0" applyNumberFormat="1" applyFont="1" applyBorder="1"/>
    <xf numFmtId="0" fontId="0" fillId="0" borderId="22" xfId="0" applyFill="1" applyBorder="1"/>
    <xf numFmtId="43" fontId="0" fillId="0" borderId="25" xfId="0" applyNumberFormat="1" applyBorder="1"/>
    <xf numFmtId="43" fontId="0" fillId="0" borderId="15" xfId="0" applyNumberFormat="1" applyBorder="1"/>
    <xf numFmtId="43" fontId="0" fillId="0" borderId="28" xfId="0" applyNumberFormat="1" applyBorder="1"/>
    <xf numFmtId="43" fontId="0" fillId="0" borderId="0" xfId="1" applyFont="1"/>
    <xf numFmtId="0" fontId="0" fillId="0" borderId="77" xfId="0" applyBorder="1"/>
    <xf numFmtId="0" fontId="184" fillId="0" borderId="0" xfId="0" applyFont="1"/>
    <xf numFmtId="0" fontId="0" fillId="0" borderId="0" xfId="0" applyAlignment="1">
      <alignment horizontal="center"/>
    </xf>
    <xf numFmtId="0" fontId="15" fillId="0" borderId="0" xfId="0" applyFont="1"/>
    <xf numFmtId="10" fontId="0" fillId="0" borderId="0" xfId="0" applyNumberFormat="1"/>
    <xf numFmtId="10" fontId="0" fillId="0" borderId="0" xfId="0" applyNumberFormat="1" applyAlignment="1">
      <alignment horizontal="center"/>
    </xf>
    <xf numFmtId="10" fontId="0" fillId="93" borderId="0" xfId="2" applyNumberFormat="1" applyFont="1" applyFill="1" applyAlignment="1">
      <alignment horizontal="center"/>
    </xf>
    <xf numFmtId="10" fontId="0" fillId="0" borderId="0" xfId="0" applyNumberFormat="1" applyAlignment="1">
      <alignment wrapText="1"/>
    </xf>
    <xf numFmtId="0" fontId="0" fillId="0" borderId="0" xfId="0" applyFill="1" applyAlignment="1">
      <alignment horizontal="center"/>
    </xf>
    <xf numFmtId="0" fontId="0" fillId="0" borderId="0" xfId="0" applyAlignment="1">
      <alignment wrapText="1"/>
    </xf>
    <xf numFmtId="2" fontId="0" fillId="0" borderId="0" xfId="0" applyNumberFormat="1" applyAlignment="1">
      <alignment horizontal="center"/>
    </xf>
    <xf numFmtId="2" fontId="0" fillId="94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95" borderId="0" xfId="0" applyFill="1" applyAlignment="1">
      <alignment wrapText="1"/>
    </xf>
    <xf numFmtId="2" fontId="15" fillId="95" borderId="0" xfId="0" applyNumberFormat="1" applyFont="1" applyFill="1" applyAlignment="1">
      <alignment horizontal="center"/>
    </xf>
    <xf numFmtId="2" fontId="0" fillId="0" borderId="0" xfId="0" applyNumberFormat="1"/>
    <xf numFmtId="2" fontId="15" fillId="0" borderId="0" xfId="0" applyNumberFormat="1" applyFont="1" applyAlignment="1">
      <alignment horizontal="center"/>
    </xf>
    <xf numFmtId="0" fontId="15" fillId="94" borderId="0" xfId="0" applyFont="1" applyFill="1" applyAlignment="1">
      <alignment wrapText="1"/>
    </xf>
    <xf numFmtId="2" fontId="0" fillId="94" borderId="0" xfId="0" applyNumberFormat="1" applyFill="1"/>
    <xf numFmtId="0" fontId="0" fillId="0" borderId="0" xfId="0" applyFill="1"/>
    <xf numFmtId="43" fontId="0" fillId="0" borderId="0" xfId="0" applyNumberFormat="1" applyAlignment="1">
      <alignment horizontal="center"/>
    </xf>
    <xf numFmtId="0" fontId="15" fillId="0" borderId="26" xfId="0" applyFont="1" applyBorder="1" applyAlignment="1">
      <alignment horizontal="center"/>
    </xf>
    <xf numFmtId="0" fontId="17" fillId="0" borderId="17" xfId="0" applyFont="1" applyBorder="1" applyAlignment="1">
      <alignment horizontal="center"/>
    </xf>
    <xf numFmtId="0" fontId="17" fillId="0" borderId="78" xfId="0" applyFont="1" applyBorder="1" applyAlignment="1">
      <alignment horizontal="center"/>
    </xf>
    <xf numFmtId="43" fontId="0" fillId="0" borderId="62" xfId="0" applyNumberFormat="1" applyBorder="1"/>
    <xf numFmtId="43" fontId="0" fillId="0" borderId="79" xfId="0" applyNumberFormat="1" applyBorder="1"/>
    <xf numFmtId="43" fontId="0" fillId="0" borderId="80" xfId="0" applyNumberFormat="1" applyBorder="1"/>
    <xf numFmtId="43" fontId="0" fillId="0" borderId="81" xfId="1" applyFont="1" applyBorder="1"/>
    <xf numFmtId="43" fontId="0" fillId="0" borderId="82" xfId="1" applyFont="1" applyBorder="1"/>
    <xf numFmtId="0" fontId="0" fillId="0" borderId="18" xfId="0" applyFont="1" applyBorder="1"/>
    <xf numFmtId="0" fontId="17" fillId="0" borderId="83" xfId="0" applyFont="1" applyBorder="1" applyAlignment="1">
      <alignment horizontal="center"/>
    </xf>
    <xf numFmtId="0" fontId="17" fillId="0" borderId="69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0" fillId="0" borderId="18" xfId="0" applyFill="1" applyBorder="1"/>
    <xf numFmtId="0" fontId="0" fillId="0" borderId="13" xfId="0" applyFill="1" applyBorder="1"/>
    <xf numFmtId="43" fontId="0" fillId="0" borderId="81" xfId="0" applyNumberFormat="1" applyBorder="1"/>
    <xf numFmtId="43" fontId="0" fillId="0" borderId="82" xfId="0" applyNumberFormat="1" applyBorder="1"/>
    <xf numFmtId="0" fontId="15" fillId="0" borderId="84" xfId="0" applyFont="1" applyBorder="1" applyAlignment="1">
      <alignment horizontal="center" wrapText="1"/>
    </xf>
    <xf numFmtId="43" fontId="0" fillId="0" borderId="85" xfId="1" applyFont="1" applyBorder="1"/>
    <xf numFmtId="43" fontId="0" fillId="0" borderId="86" xfId="1" applyNumberFormat="1" applyFont="1" applyBorder="1"/>
    <xf numFmtId="43" fontId="0" fillId="0" borderId="87" xfId="1" applyFont="1" applyBorder="1"/>
    <xf numFmtId="43" fontId="0" fillId="0" borderId="0" xfId="1" applyFont="1" applyBorder="1"/>
    <xf numFmtId="43" fontId="0" fillId="0" borderId="0" xfId="0" applyNumberFormat="1" applyBorder="1"/>
    <xf numFmtId="0" fontId="17" fillId="0" borderId="13" xfId="0" applyFont="1" applyBorder="1"/>
    <xf numFmtId="0" fontId="18" fillId="0" borderId="30" xfId="0" applyFont="1" applyBorder="1"/>
    <xf numFmtId="43" fontId="18" fillId="0" borderId="31" xfId="0" applyNumberFormat="1" applyFont="1" applyBorder="1"/>
    <xf numFmtId="0" fontId="18" fillId="0" borderId="32" xfId="0" applyFont="1" applyBorder="1"/>
    <xf numFmtId="0" fontId="18" fillId="0" borderId="33" xfId="0" applyFont="1" applyBorder="1"/>
    <xf numFmtId="43" fontId="18" fillId="0" borderId="33" xfId="0" applyNumberFormat="1" applyFont="1" applyBorder="1"/>
    <xf numFmtId="0" fontId="17" fillId="0" borderId="0" xfId="0" applyFont="1" applyBorder="1"/>
    <xf numFmtId="0" fontId="17" fillId="0" borderId="0" xfId="0" applyFont="1" applyBorder="1" applyAlignment="1">
      <alignment horizontal="center"/>
    </xf>
    <xf numFmtId="0" fontId="0" fillId="0" borderId="0" xfId="0" applyBorder="1"/>
    <xf numFmtId="10" fontId="0" fillId="0" borderId="0" xfId="2" applyNumberFormat="1" applyFont="1" applyBorder="1"/>
    <xf numFmtId="10" fontId="0" fillId="0" borderId="21" xfId="2" applyNumberFormat="1" applyFont="1" applyBorder="1"/>
    <xf numFmtId="10" fontId="0" fillId="0" borderId="19" xfId="2" applyNumberFormat="1" applyFont="1" applyBorder="1"/>
    <xf numFmtId="10" fontId="0" fillId="0" borderId="20" xfId="2" applyNumberFormat="1" applyFont="1" applyBorder="1"/>
    <xf numFmtId="10" fontId="0" fillId="0" borderId="14" xfId="2" applyNumberFormat="1" applyFont="1" applyBorder="1"/>
    <xf numFmtId="10" fontId="0" fillId="0" borderId="15" xfId="2" applyNumberFormat="1" applyFont="1" applyBorder="1"/>
    <xf numFmtId="10" fontId="0" fillId="0" borderId="28" xfId="2" applyNumberFormat="1" applyFont="1" applyBorder="1"/>
    <xf numFmtId="43" fontId="0" fillId="0" borderId="21" xfId="2" applyNumberFormat="1" applyFont="1" applyBorder="1"/>
    <xf numFmtId="43" fontId="0" fillId="0" borderId="13" xfId="1" applyFont="1" applyBorder="1"/>
    <xf numFmtId="43" fontId="0" fillId="0" borderId="41" xfId="0" applyNumberFormat="1" applyBorder="1"/>
    <xf numFmtId="43" fontId="18" fillId="0" borderId="23" xfId="0" applyNumberFormat="1" applyFont="1" applyBorder="1"/>
    <xf numFmtId="43" fontId="18" fillId="0" borderId="81" xfId="1" applyFont="1" applyBorder="1"/>
    <xf numFmtId="43" fontId="18" fillId="0" borderId="82" xfId="1" applyFont="1" applyBorder="1"/>
    <xf numFmtId="0" fontId="15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center"/>
    </xf>
    <xf numFmtId="0" fontId="15" fillId="0" borderId="12" xfId="0" applyFont="1" applyBorder="1" applyAlignment="1">
      <alignment horizontal="center"/>
    </xf>
  </cellXfs>
  <cellStyles count="64205">
    <cellStyle name=" 1" xfId="3"/>
    <cellStyle name=" 1 2" xfId="4"/>
    <cellStyle name=" 1 2 2" xfId="5"/>
    <cellStyle name=" 1 3" xfId="6"/>
    <cellStyle name=" 1 3 2" xfId="7"/>
    <cellStyle name=" 1 4" xfId="8"/>
    <cellStyle name="_1-1454114-2008-2009_Revenue_Over_Recovery_Advice_for_AER_recon_to_BS_v3 (2)" xfId="9"/>
    <cellStyle name="_2009-10 Forecast Balsheet Financial Accounting Inputs Dec 09 L2000 L5010" xfId="10"/>
    <cellStyle name="_2010-11 True Up Calculations" xfId="11"/>
    <cellStyle name="_3GIS model v2.77_Distribution Business_Retail Fin Perform " xfId="12"/>
    <cellStyle name="_3GIS model v2.77_Fleet Overhead Costs 2_Retail Fin Perform " xfId="13"/>
    <cellStyle name="_3GIS model v2.77_Fleet Overhead Costs_Retail Fin Perform " xfId="14"/>
    <cellStyle name="_3GIS model v2.77_Forecast 2_Retail Fin Perform " xfId="15"/>
    <cellStyle name="_3GIS model v2.77_Forecast_Retail Fin Perform " xfId="16"/>
    <cellStyle name="_3GIS model v2.77_Funding &amp; Cashflow_1_Retail Fin Perform " xfId="17"/>
    <cellStyle name="_3GIS model v2.77_Funding &amp; Cashflow_Retail Fin Perform " xfId="18"/>
    <cellStyle name="_3GIS model v2.77_Group P&amp;L_1_Retail Fin Perform " xfId="19"/>
    <cellStyle name="_3GIS model v2.77_Group P&amp;L_Retail Fin Perform " xfId="20"/>
    <cellStyle name="_3GIS model v2.77_Opening  Detailed BS_Retail Fin Perform " xfId="21"/>
    <cellStyle name="_3GIS model v2.77_OUTPUT DB_Retail Fin Perform " xfId="22"/>
    <cellStyle name="_3GIS model v2.77_OUTPUT EB_Retail Fin Perform " xfId="23"/>
    <cellStyle name="_3GIS model v2.77_Report_Retail Fin Perform " xfId="24"/>
    <cellStyle name="_3GIS model v2.77_Retail Fin Perform " xfId="25"/>
    <cellStyle name="_3GIS model v2.77_Sheet2 2_Retail Fin Perform " xfId="26"/>
    <cellStyle name="_3GIS model v2.77_Sheet2_Retail Fin Perform " xfId="27"/>
    <cellStyle name="_9. Asset installation" xfId="28"/>
    <cellStyle name="_A2620" xfId="29"/>
    <cellStyle name="_A2995" xfId="30"/>
    <cellStyle name="_A9100" xfId="31"/>
    <cellStyle name="_Account_Balances_by_Hierarchy_(ECAA01) Jun 11" xfId="32"/>
    <cellStyle name="_BACKUP" xfId="33"/>
    <cellStyle name="_BACKUP 2" xfId="34"/>
    <cellStyle name="_backup 2 2" xfId="35"/>
    <cellStyle name="_BACKUP 2 3" xfId="36"/>
    <cellStyle name="_BACKUP 2 4" xfId="37"/>
    <cellStyle name="_BACKUP 2 5" xfId="38"/>
    <cellStyle name="_BACKUP 2 6" xfId="39"/>
    <cellStyle name="_BACKUP 3" xfId="40"/>
    <cellStyle name="_BACKUP 3 2" xfId="41"/>
    <cellStyle name="_BACKUP 4" xfId="42"/>
    <cellStyle name="_BACKUP 5" xfId="43"/>
    <cellStyle name="_BACKUP 6" xfId="44"/>
    <cellStyle name="_BACKUP 7" xfId="45"/>
    <cellStyle name="_BACKUP 8" xfId="46"/>
    <cellStyle name="_backup_1" xfId="47"/>
    <cellStyle name="_backup_1 2" xfId="48"/>
    <cellStyle name="_backup_1 2 2" xfId="49"/>
    <cellStyle name="_backup_1 2_Monthly Performance Report Sep 1.2" xfId="50"/>
    <cellStyle name="_backup_1 2_Monthly Performance Report Sep 1.2 2" xfId="51"/>
    <cellStyle name="_backup_1 2_Project info 4 forecast May09" xfId="52"/>
    <cellStyle name="_backup_1 2_Project info 4 forecast May09 2" xfId="53"/>
    <cellStyle name="_backup_1 2_Project info 4 forecast May09_Monthly Performance Report Sep 1.2" xfId="54"/>
    <cellStyle name="_backup_1 2_Project info 4 forecast May09_Monthly Performance Report Sep 1.2 2" xfId="55"/>
    <cellStyle name="_backup_1 3" xfId="56"/>
    <cellStyle name="_backup_1 3 2" xfId="57"/>
    <cellStyle name="_backup_1 3_Monthly Performance Report Sep 1.2" xfId="58"/>
    <cellStyle name="_backup_1 3_Monthly Performance Report Sep 1.2 2" xfId="59"/>
    <cellStyle name="_backup_1 3_Project info 4 forecast May09" xfId="60"/>
    <cellStyle name="_backup_1 3_Project info 4 forecast May09 2" xfId="61"/>
    <cellStyle name="_backup_1 3_Project info 4 forecast May09_Monthly Performance Report Sep 1.2" xfId="62"/>
    <cellStyle name="_backup_1 3_Project info 4 forecast May09_Monthly Performance Report Sep 1.2 2" xfId="63"/>
    <cellStyle name="_backup_1 4" xfId="64"/>
    <cellStyle name="_backup_1 4 2" xfId="65"/>
    <cellStyle name="_backup_1 4_Monthly Performance Report Sep 1.2" xfId="66"/>
    <cellStyle name="_backup_1 4_Monthly Performance Report Sep 1.2 2" xfId="67"/>
    <cellStyle name="_backup_1 4_Project info 4 forecast May09" xfId="68"/>
    <cellStyle name="_backup_1 4_Project info 4 forecast May09 2" xfId="69"/>
    <cellStyle name="_backup_1 4_Project info 4 forecast May09_Monthly Performance Report Sep 1.2" xfId="70"/>
    <cellStyle name="_backup_1 4_Project info 4 forecast May09_Monthly Performance Report Sep 1.2 2" xfId="71"/>
    <cellStyle name="_backup_1 5" xfId="72"/>
    <cellStyle name="_backup_1_Monthly Performance Report Sep 1.2" xfId="73"/>
    <cellStyle name="_backup_1_Monthly Performance Report Sep 1.2 2" xfId="74"/>
    <cellStyle name="_BACKUP_Sheet1" xfId="75"/>
    <cellStyle name="_BACKUP_Trend Analysis" xfId="76"/>
    <cellStyle name="_Book1" xfId="77"/>
    <cellStyle name="_Capex" xfId="78"/>
    <cellStyle name="_Corvu MASTER" xfId="79"/>
    <cellStyle name="_Corvu MASTER 2" xfId="80"/>
    <cellStyle name="_Corvu MASTER 2 2" xfId="81"/>
    <cellStyle name="_Corvu MASTER 3" xfId="82"/>
    <cellStyle name="_Corvu MASTER 3 2" xfId="83"/>
    <cellStyle name="_Corvu MASTER 4" xfId="84"/>
    <cellStyle name="_Corvu MASTER_1" xfId="85"/>
    <cellStyle name="_Corvu MASTER_Sheet1" xfId="86"/>
    <cellStyle name="_Corvu MASTER_Trend Analysis" xfId="87"/>
    <cellStyle name="_EGX_PROD_n1454114_v1_2008-2009_Revenue_Over_Recovery_Advice_for_AER_recon_to_BS_v3" xfId="88"/>
    <cellStyle name="_EGX_PROD_n1754520_v1_Forecast_Balance_Sheet_Inputs_December_2010" xfId="89"/>
    <cellStyle name="_EGX_PROD_n1930311_v1_Standing_Journal_June_2011" xfId="90"/>
    <cellStyle name="_EGX_PROD_n2302729_v1_Finance_Lease_Repayment_December_2011" xfId="91"/>
    <cellStyle name="_EGX1 GL Recs P1" xfId="92"/>
    <cellStyle name="_EGX1 GL Recs P11" xfId="93"/>
    <cellStyle name="_EGX1 GL Recs P12" xfId="94"/>
    <cellStyle name="_EMS Ops Report Data Aug 2009" xfId="95"/>
    <cellStyle name="_EMS Ops Report Data Aug 2009 2" xfId="96"/>
    <cellStyle name="_EMS Ops Report Data Aug 2009 2 2" xfId="97"/>
    <cellStyle name="_EMS Ops Report Data Aug 2009 2 2 2" xfId="98"/>
    <cellStyle name="_EMS Ops Report Data Aug 2009 2 3" xfId="99"/>
    <cellStyle name="_EMS Ops Report Data Aug 2009 2 3 2" xfId="100"/>
    <cellStyle name="_EMS Ops Report Data Aug 2009 2 4" xfId="101"/>
    <cellStyle name="_EMS Ops Report Data Aug 2009 3" xfId="102"/>
    <cellStyle name="_EMS Ops Report Data Aug 2009 3 2" xfId="103"/>
    <cellStyle name="_EMS Ops Report Data Aug 2009 4" xfId="104"/>
    <cellStyle name="_EMS Ops Report Data Aug 2009 4 2" xfId="105"/>
    <cellStyle name="_EMS Ops Report Data Aug 2009 5" xfId="106"/>
    <cellStyle name="_EMS Ops Report Data Aug 2009 6" xfId="107"/>
    <cellStyle name="_EMS Ops Report Data Aug 2009_ACS Overall" xfId="108"/>
    <cellStyle name="_EMS Ops Report Data Aug 2009_ACS Overall 2" xfId="109"/>
    <cellStyle name="_EMS Ops Report Data Aug 2009_ACS Overall 2 2" xfId="110"/>
    <cellStyle name="_EMS Ops Report Data Aug 2009_ACS Overall 3" xfId="111"/>
    <cellStyle name="_EMS Ops Report Data Aug 2009_ACS Summary" xfId="112"/>
    <cellStyle name="_EMS Ops Report Data Aug 2009_ACS Summary 2" xfId="113"/>
    <cellStyle name="_EMS Ops Report Data Aug 2009_ACS Summary 2 2" xfId="114"/>
    <cellStyle name="_EMS Ops Report Data Aug 2009_ACS Summary 3" xfId="115"/>
    <cellStyle name="_EMS Ops Report Data Aug 2009_Income Statement (from Month End) Annie Hsu" xfId="116"/>
    <cellStyle name="_EMS Ops Report Data Aug 2009_Monthly Performance Report Sep 1.2" xfId="117"/>
    <cellStyle name="_EMS Ops Report Data Aug 2009_Monthly Performance Report Sep 1.2 2" xfId="118"/>
    <cellStyle name="_EMS Ops Report Data Aug 2009_Non Reg &amp; ACS Summary" xfId="119"/>
    <cellStyle name="_EMS Ops Report Data Aug 2009_Non Reg &amp; ACS Summary 2" xfId="120"/>
    <cellStyle name="_EMS Ops Report Data Aug 2009_Non Reg &amp; ACS Summary 2 2" xfId="121"/>
    <cellStyle name="_EMS Ops Report Data Aug 2009_Non Reg &amp; ACS Summary 3" xfId="122"/>
    <cellStyle name="_EMS Ops Report Data Aug 2009_Non Reg &amp; ACS Summary 3 2" xfId="123"/>
    <cellStyle name="_EMS Ops Report Data Aug 2009_Non Reg &amp; ACS Summary 4" xfId="124"/>
    <cellStyle name="_EMS Ops Report Data Aug 2009_YTD comparison Year on Year" xfId="125"/>
    <cellStyle name="_EMS Ops Report Data Aug 2009_YTD comparison Year on Year 2" xfId="126"/>
    <cellStyle name="_EMS Ops Report Data Aug 2009_YTD comparison Year on Year 2 2" xfId="127"/>
    <cellStyle name="_EMS Ops Report Data Aug 2009_YTD comparison Year on Year 3" xfId="128"/>
    <cellStyle name="_Fin900h_ParentProjectTxnsByWork" xfId="129"/>
    <cellStyle name="_Final RIN - templates - Energex" xfId="130"/>
    <cellStyle name="_JET Long Form Journal Template" xfId="131"/>
    <cellStyle name="_JET Long Form Journal Template 2" xfId="132"/>
    <cellStyle name="_JET Long Form Journal Template 2 2" xfId="133"/>
    <cellStyle name="_JET Long Form Journal Template 2 2 2" xfId="134"/>
    <cellStyle name="_JET Long Form Journal Template 2 3" xfId="135"/>
    <cellStyle name="_JET Long Form Journal Template 2 3 2" xfId="136"/>
    <cellStyle name="_JET Long Form Journal Template 2 4" xfId="137"/>
    <cellStyle name="_JET Long Form Journal Template 2 5" xfId="138"/>
    <cellStyle name="_JET Long Form Journal Template 3" xfId="139"/>
    <cellStyle name="_JET Long Form Journal Template 3 2" xfId="140"/>
    <cellStyle name="_JET Long Form Journal Template 4" xfId="141"/>
    <cellStyle name="_JET Long Form Journal Template 4 2" xfId="142"/>
    <cellStyle name="_JET Long Form Journal Template 5" xfId="143"/>
    <cellStyle name="_JET Long Form Journal Template 6" xfId="144"/>
    <cellStyle name="_JET Long Form Journal Template_ACS Overall" xfId="145"/>
    <cellStyle name="_JET Long Form Journal Template_ACS Overall 2" xfId="146"/>
    <cellStyle name="_JET Long Form Journal Template_ACS Overall 2 2" xfId="147"/>
    <cellStyle name="_JET Long Form Journal Template_ACS Overall 3" xfId="148"/>
    <cellStyle name="_JET Long Form Journal Template_ACS Summary" xfId="149"/>
    <cellStyle name="_JET Long Form Journal Template_ACS Summary 2" xfId="150"/>
    <cellStyle name="_JET Long Form Journal Template_ACS Summary 2 2" xfId="151"/>
    <cellStyle name="_JET Long Form Journal Template_ACS Summary 3" xfId="152"/>
    <cellStyle name="_JET Long Form Journal Template_Income Statement (from Month End) Annie Hsu" xfId="153"/>
    <cellStyle name="_JET Long Form Journal Template_Monthly Performance Report Sep 1.2" xfId="154"/>
    <cellStyle name="_JET Long Form Journal Template_Monthly Performance Report Sep 1.2 2" xfId="155"/>
    <cellStyle name="_JET Long Form Journal Template_Non Reg &amp; ACS Summary" xfId="156"/>
    <cellStyle name="_JET Long Form Journal Template_Non Reg &amp; ACS Summary 2" xfId="157"/>
    <cellStyle name="_JET Long Form Journal Template_Non Reg &amp; ACS Summary 2 2" xfId="158"/>
    <cellStyle name="_JET Long Form Journal Template_Non Reg &amp; ACS Summary 3" xfId="159"/>
    <cellStyle name="_JET Long Form Journal Template_Non Reg &amp; ACS Summary 3 2" xfId="160"/>
    <cellStyle name="_JET Long Form Journal Template_Non Reg &amp; ACS Summary 4" xfId="161"/>
    <cellStyle name="_JET Long Form Journal Template_Sheet1" xfId="162"/>
    <cellStyle name="_JET Long Form Journal Template_Trend Analysis" xfId="163"/>
    <cellStyle name="_JET Long Form Journal Template_YTD comparison Year on Year" xfId="164"/>
    <cellStyle name="_JET Long Form Journal Template_YTD comparison Year on Year 2" xfId="165"/>
    <cellStyle name="_JET Long Form Journal Template_YTD comparison Year on Year 2 2" xfId="166"/>
    <cellStyle name="_JET Long Form Journal Template_YTD comparison Year on Year 3" xfId="167"/>
    <cellStyle name="_JET Tax Journal Template" xfId="168"/>
    <cellStyle name="_JET Tax Journal Template 2" xfId="169"/>
    <cellStyle name="_JET Tax Journal Template 2 2" xfId="170"/>
    <cellStyle name="_JET Tax Journal Template 2 2 2" xfId="171"/>
    <cellStyle name="_JET Tax Journal Template 2 3" xfId="172"/>
    <cellStyle name="_JET Tax Journal Template 2 3 2" xfId="173"/>
    <cellStyle name="_JET Tax Journal Template 2 4" xfId="174"/>
    <cellStyle name="_JET Tax Journal Template 3" xfId="175"/>
    <cellStyle name="_JET Tax Journal Template 3 2" xfId="176"/>
    <cellStyle name="_JET Tax Journal Template 4" xfId="177"/>
    <cellStyle name="_JET Tax Journal Template 4 2" xfId="178"/>
    <cellStyle name="_JET Tax Journal Template 5" xfId="179"/>
    <cellStyle name="_JET Tax Journal Template 6" xfId="180"/>
    <cellStyle name="_JET Tax Journal Template_ACS Overall" xfId="181"/>
    <cellStyle name="_JET Tax Journal Template_ACS Overall 2" xfId="182"/>
    <cellStyle name="_JET Tax Journal Template_ACS Overall 2 2" xfId="183"/>
    <cellStyle name="_JET Tax Journal Template_ACS Overall 3" xfId="184"/>
    <cellStyle name="_JET Tax Journal Template_ACS Summary" xfId="185"/>
    <cellStyle name="_JET Tax Journal Template_ACS Summary 2" xfId="186"/>
    <cellStyle name="_JET Tax Journal Template_ACS Summary 2 2" xfId="187"/>
    <cellStyle name="_JET Tax Journal Template_ACS Summary 3" xfId="188"/>
    <cellStyle name="_JET Tax Journal Template_Income Statement (from Month End) Annie Hsu" xfId="189"/>
    <cellStyle name="_JET Tax Journal Template_Monthly Performance Report Sep 1.2" xfId="190"/>
    <cellStyle name="_JET Tax Journal Template_Monthly Performance Report Sep 1.2 2" xfId="191"/>
    <cellStyle name="_JET Tax Journal Template_Non Reg &amp; ACS Summary" xfId="192"/>
    <cellStyle name="_JET Tax Journal Template_Non Reg &amp; ACS Summary 2" xfId="193"/>
    <cellStyle name="_JET Tax Journal Template_Non Reg &amp; ACS Summary 2 2" xfId="194"/>
    <cellStyle name="_JET Tax Journal Template_Non Reg &amp; ACS Summary 3" xfId="195"/>
    <cellStyle name="_JET Tax Journal Template_Non Reg &amp; ACS Summary 3 2" xfId="196"/>
    <cellStyle name="_JET Tax Journal Template_Non Reg &amp; ACS Summary 4" xfId="197"/>
    <cellStyle name="_JET Tax Journal Template_YTD comparison Year on Year" xfId="198"/>
    <cellStyle name="_JET Tax Journal Template_YTD comparison Year on Year 2" xfId="199"/>
    <cellStyle name="_JET Tax Journal Template_YTD comparison Year on Year 2 2" xfId="200"/>
    <cellStyle name="_JET Tax Journal Template_YTD comparison Year on Year 3" xfId="201"/>
    <cellStyle name="_Journal" xfId="202"/>
    <cellStyle name="_L002 A2760" xfId="203"/>
    <cellStyle name="_L002 A5300" xfId="204"/>
    <cellStyle name="_L002 GL Recs P11" xfId="205"/>
    <cellStyle name="_L2015" xfId="206"/>
    <cellStyle name="_L4079" xfId="207"/>
    <cellStyle name="_L4079 Toowoomba Provision 1112" xfId="208"/>
    <cellStyle name="_L7060" xfId="209"/>
    <cellStyle name="_L7241" xfId="210"/>
    <cellStyle name="_Long Form Journal Upload V11 D" xfId="211"/>
    <cellStyle name="_Long Form Journal Upload V11 D 2" xfId="212"/>
    <cellStyle name="_Long Form Journal Upload V11 D 2 2" xfId="213"/>
    <cellStyle name="_Long Form Journal Upload V11 D 2 2 2" xfId="214"/>
    <cellStyle name="_Long Form Journal Upload V11 D 2 3" xfId="215"/>
    <cellStyle name="_Long Form Journal Upload V11 D 2 3 2" xfId="216"/>
    <cellStyle name="_Long Form Journal Upload V11 D 2 4" xfId="217"/>
    <cellStyle name="_Long Form Journal Upload V11 D 2 5" xfId="218"/>
    <cellStyle name="_Long Form Journal Upload V11 D 3" xfId="219"/>
    <cellStyle name="_Long Form Journal Upload V11 D 3 2" xfId="220"/>
    <cellStyle name="_Long Form Journal Upload V11 D 4" xfId="221"/>
    <cellStyle name="_Long Form Journal Upload V11 D 4 2" xfId="222"/>
    <cellStyle name="_Long Form Journal Upload V11 D 5" xfId="223"/>
    <cellStyle name="_Long Form Journal Upload V11 D 6" xfId="224"/>
    <cellStyle name="_Long Form Journal Upload V11 D_ACS Overall" xfId="225"/>
    <cellStyle name="_Long Form Journal Upload V11 D_ACS Overall 2" xfId="226"/>
    <cellStyle name="_Long Form Journal Upload V11 D_ACS Overall 2 2" xfId="227"/>
    <cellStyle name="_Long Form Journal Upload V11 D_ACS Overall 3" xfId="228"/>
    <cellStyle name="_Long Form Journal Upload V11 D_ACS Summary" xfId="229"/>
    <cellStyle name="_Long Form Journal Upload V11 D_ACS Summary 2" xfId="230"/>
    <cellStyle name="_Long Form Journal Upload V11 D_ACS Summary 2 2" xfId="231"/>
    <cellStyle name="_Long Form Journal Upload V11 D_ACS Summary 3" xfId="232"/>
    <cellStyle name="_Long Form Journal Upload V11 D_Income Statement (from Month End) Annie Hsu" xfId="233"/>
    <cellStyle name="_Long Form Journal Upload V11 D_Monthly Performance Report Sep 1.2" xfId="234"/>
    <cellStyle name="_Long Form Journal Upload V11 D_Monthly Performance Report Sep 1.2 2" xfId="235"/>
    <cellStyle name="_Long Form Journal Upload V11 D_Non Reg &amp; ACS Summary" xfId="236"/>
    <cellStyle name="_Long Form Journal Upload V11 D_Non Reg &amp; ACS Summary 2" xfId="237"/>
    <cellStyle name="_Long Form Journal Upload V11 D_Non Reg &amp; ACS Summary 2 2" xfId="238"/>
    <cellStyle name="_Long Form Journal Upload V11 D_Non Reg &amp; ACS Summary 3" xfId="239"/>
    <cellStyle name="_Long Form Journal Upload V11 D_Non Reg &amp; ACS Summary 3 2" xfId="240"/>
    <cellStyle name="_Long Form Journal Upload V11 D_Non Reg &amp; ACS Summary 4" xfId="241"/>
    <cellStyle name="_Long Form Journal Upload V11 D_Sheet1" xfId="242"/>
    <cellStyle name="_Long Form Journal Upload V11 D_Trend Analysis" xfId="243"/>
    <cellStyle name="_Long Form Journal Upload V11 D_YTD comparison Year on Year" xfId="244"/>
    <cellStyle name="_Long Form Journal Upload V11 D_YTD comparison Year on Year 2" xfId="245"/>
    <cellStyle name="_Long Form Journal Upload V11 D_YTD comparison Year on Year 2 2" xfId="246"/>
    <cellStyle name="_Long Form Journal Upload V11 D_YTD comparison Year on Year 3" xfId="247"/>
    <cellStyle name="_Long Form Journal Upload V11 E" xfId="248"/>
    <cellStyle name="_Long Form Journal Upload V11 E 2" xfId="249"/>
    <cellStyle name="_Long Form Journal Upload V11 E 2 2" xfId="250"/>
    <cellStyle name="_Long Form Journal Upload V11 E 2 2 2" xfId="251"/>
    <cellStyle name="_Long Form Journal Upload V11 E 2 3" xfId="252"/>
    <cellStyle name="_Long Form Journal Upload V11 E 2 3 2" xfId="253"/>
    <cellStyle name="_Long Form Journal Upload V11 E 2 4" xfId="254"/>
    <cellStyle name="_Long Form Journal Upload V11 E 2 5" xfId="255"/>
    <cellStyle name="_Long Form Journal Upload V11 E 3" xfId="256"/>
    <cellStyle name="_Long Form Journal Upload V11 E 3 2" xfId="257"/>
    <cellStyle name="_Long Form Journal Upload V11 E 4" xfId="258"/>
    <cellStyle name="_Long Form Journal Upload V11 E 4 2" xfId="259"/>
    <cellStyle name="_Long Form Journal Upload V11 E 5" xfId="260"/>
    <cellStyle name="_Long Form Journal Upload V11 E 6" xfId="261"/>
    <cellStyle name="_Long Form Journal Upload V11 E_ACS Overall" xfId="262"/>
    <cellStyle name="_Long Form Journal Upload V11 E_ACS Overall 2" xfId="263"/>
    <cellStyle name="_Long Form Journal Upload V11 E_ACS Overall 2 2" xfId="264"/>
    <cellStyle name="_Long Form Journal Upload V11 E_ACS Overall 3" xfId="265"/>
    <cellStyle name="_Long Form Journal Upload V11 E_ACS Summary" xfId="266"/>
    <cellStyle name="_Long Form Journal Upload V11 E_ACS Summary 2" xfId="267"/>
    <cellStyle name="_Long Form Journal Upload V11 E_ACS Summary 2 2" xfId="268"/>
    <cellStyle name="_Long Form Journal Upload V11 E_ACS Summary 3" xfId="269"/>
    <cellStyle name="_Long Form Journal Upload V11 E_Income Statement (from Month End) Annie Hsu" xfId="270"/>
    <cellStyle name="_Long Form Journal Upload V11 E_Monthly Performance Report Sep 1.2" xfId="271"/>
    <cellStyle name="_Long Form Journal Upload V11 E_Monthly Performance Report Sep 1.2 2" xfId="272"/>
    <cellStyle name="_Long Form Journal Upload V11 E_Non Reg &amp; ACS Summary" xfId="273"/>
    <cellStyle name="_Long Form Journal Upload V11 E_Non Reg &amp; ACS Summary 2" xfId="274"/>
    <cellStyle name="_Long Form Journal Upload V11 E_Non Reg &amp; ACS Summary 2 2" xfId="275"/>
    <cellStyle name="_Long Form Journal Upload V11 E_Non Reg &amp; ACS Summary 3" xfId="276"/>
    <cellStyle name="_Long Form Journal Upload V11 E_Non Reg &amp; ACS Summary 3 2" xfId="277"/>
    <cellStyle name="_Long Form Journal Upload V11 E_Non Reg &amp; ACS Summary 4" xfId="278"/>
    <cellStyle name="_Long Form Journal Upload V11 E_Sheet1" xfId="279"/>
    <cellStyle name="_Long Form Journal Upload V11 E_Trend Analysis" xfId="280"/>
    <cellStyle name="_Long Form Journal Upload V11 E_YTD comparison Year on Year" xfId="281"/>
    <cellStyle name="_Long Form Journal Upload V11 E_YTD comparison Year on Year 2" xfId="282"/>
    <cellStyle name="_Long Form Journal Upload V11 E_YTD comparison Year on Year 2 2" xfId="283"/>
    <cellStyle name="_Long Form Journal Upload V11 E_YTD comparison Year on Year 3" xfId="284"/>
    <cellStyle name="_Marvel Notes Itilics " xfId="285"/>
    <cellStyle name="_Meter Reading" xfId="286"/>
    <cellStyle name="_Non-System Capex - CustSvcs - 27Nov08" xfId="287"/>
    <cellStyle name="_Non-System Capex - CustSvcs - 27Nov08 2" xfId="288"/>
    <cellStyle name="_Non-System Capex - CustSvcs - 27Nov08 3" xfId="289"/>
    <cellStyle name="_Non-System Capex - CustSvcs - 27Nov08_Sheet1" xfId="290"/>
    <cellStyle name="_Non-System Capex - CustSvcs - 27Nov08_Trend Analysis" xfId="291"/>
    <cellStyle name="_OPEX Actual vs Forecast Oct 10 v2" xfId="292"/>
    <cellStyle name="_Revenue Over Recovery Advice for AER_recon to BS v3" xfId="293"/>
    <cellStyle name="_Sheet1" xfId="294"/>
    <cellStyle name="_Sheet1_Journal" xfId="295"/>
    <cellStyle name="_Sheet1_Sheet2" xfId="296"/>
    <cellStyle name="_Sheet1_Upload" xfId="297"/>
    <cellStyle name="_Sheet2" xfId="298"/>
    <cellStyle name="_Sheet2 2" xfId="299"/>
    <cellStyle name="_Sheet2 2 2" xfId="300"/>
    <cellStyle name="_Sheet2 3" xfId="301"/>
    <cellStyle name="_Sheet2 3 2" xfId="302"/>
    <cellStyle name="_Sheet2 4" xfId="303"/>
    <cellStyle name="_Sheet2_1" xfId="304"/>
    <cellStyle name="_Sheet2_Jun09 CWIP" xfId="305"/>
    <cellStyle name="_Sheet2_Sheet1" xfId="306"/>
    <cellStyle name="_Sheet2_Trend Analysis" xfId="307"/>
    <cellStyle name="_Sheet2_Upload" xfId="308"/>
    <cellStyle name="_Sheet3" xfId="309"/>
    <cellStyle name="_Sparq Capex 20110303" xfId="310"/>
    <cellStyle name="_Template" xfId="311"/>
    <cellStyle name="_Template 2" xfId="312"/>
    <cellStyle name="_UED AMP 2009-14 Final 250309 Less PU" xfId="313"/>
    <cellStyle name="_UED AMP 2009-14 Final 250309 Less PU_1011 monthly" xfId="314"/>
    <cellStyle name="_Upload" xfId="315"/>
    <cellStyle name="_WORKBENCHSEP08" xfId="316"/>
    <cellStyle name="20% - Accent1 2" xfId="317"/>
    <cellStyle name="20% - Accent1 2 2" xfId="318"/>
    <cellStyle name="20% - Accent1 2 2 2" xfId="319"/>
    <cellStyle name="20% - Accent1 2 3" xfId="320"/>
    <cellStyle name="20% - Accent1 2 3 2" xfId="321"/>
    <cellStyle name="20% - Accent1 2 3 3" xfId="322"/>
    <cellStyle name="20% - Accent1 2 3 3 2" xfId="323"/>
    <cellStyle name="20% - Accent1 2 3 3_5.4 MD &amp; utilisation-Spatial" xfId="324"/>
    <cellStyle name="20% - Accent1 2 3 4" xfId="325"/>
    <cellStyle name="20% - Accent1 2 3_5.4 MD &amp; utilisation-Spatial" xfId="326"/>
    <cellStyle name="20% - Accent1 2 4" xfId="327"/>
    <cellStyle name="20% - Accent1 2 4 2" xfId="328"/>
    <cellStyle name="20% - Accent1 2 4_5.4 MD &amp; utilisation-Spatial" xfId="329"/>
    <cellStyle name="20% - Accent1 2 5" xfId="330"/>
    <cellStyle name="20% - Accent1 2 5 2" xfId="331"/>
    <cellStyle name="20% - Accent1 2 5 2 2" xfId="332"/>
    <cellStyle name="20% - Accent1 2 5 2 2 2" xfId="333"/>
    <cellStyle name="20% - Accent1 2 5 2 2 2 2" xfId="334"/>
    <cellStyle name="20% - Accent1 2 5 2 2 2 2 2" xfId="335"/>
    <cellStyle name="20% - Accent1 2 5 2 2 2 2 2 2" xfId="336"/>
    <cellStyle name="20% - Accent1 2 5 2 2 2 2 2 2 2" xfId="337"/>
    <cellStyle name="20% - Accent1 2 5 2 2 2 2 2 2_5.4 MD &amp; utilisation-Spatial" xfId="338"/>
    <cellStyle name="20% - Accent1 2 5 2 2 2 2 2 3" xfId="339"/>
    <cellStyle name="20% - Accent1 2 5 2 2 2 2 2_5.4 MD &amp; utilisation-Spatial" xfId="340"/>
    <cellStyle name="20% - Accent1 2 5 2 2 2 2 3" xfId="341"/>
    <cellStyle name="20% - Accent1 2 5 2 2 2 2 3 2" xfId="342"/>
    <cellStyle name="20% - Accent1 2 5 2 2 2 2 3_5.4 MD &amp; utilisation-Spatial" xfId="343"/>
    <cellStyle name="20% - Accent1 2 5 2 2 2 2 4" xfId="344"/>
    <cellStyle name="20% - Accent1 2 5 2 2 2 2_5.4 MD &amp; utilisation-Spatial" xfId="345"/>
    <cellStyle name="20% - Accent1 2 5 2 2 2 3" xfId="346"/>
    <cellStyle name="20% - Accent1 2 5 2 2 2 3 2" xfId="347"/>
    <cellStyle name="20% - Accent1 2 5 2 2 2 3 2 2" xfId="348"/>
    <cellStyle name="20% - Accent1 2 5 2 2 2 3 2_5.4 MD &amp; utilisation-Spatial" xfId="349"/>
    <cellStyle name="20% - Accent1 2 5 2 2 2 3 3" xfId="350"/>
    <cellStyle name="20% - Accent1 2 5 2 2 2 3_5.4 MD &amp; utilisation-Spatial" xfId="351"/>
    <cellStyle name="20% - Accent1 2 5 2 2 2 4" xfId="352"/>
    <cellStyle name="20% - Accent1 2 5 2 2 2 4 2" xfId="353"/>
    <cellStyle name="20% - Accent1 2 5 2 2 2 4_5.4 MD &amp; utilisation-Spatial" xfId="354"/>
    <cellStyle name="20% - Accent1 2 5 2 2 2 5" xfId="355"/>
    <cellStyle name="20% - Accent1 2 5 2 2 2_5.4 MD &amp; utilisation-Spatial" xfId="356"/>
    <cellStyle name="20% - Accent1 2 5 2 2 3" xfId="357"/>
    <cellStyle name="20% - Accent1 2 5 2 2 3 2" xfId="358"/>
    <cellStyle name="20% - Accent1 2 5 2 2 3 2 2" xfId="359"/>
    <cellStyle name="20% - Accent1 2 5 2 2 3 2 2 2" xfId="360"/>
    <cellStyle name="20% - Accent1 2 5 2 2 3 2 2_5.4 MD &amp; utilisation-Spatial" xfId="361"/>
    <cellStyle name="20% - Accent1 2 5 2 2 3 2 3" xfId="362"/>
    <cellStyle name="20% - Accent1 2 5 2 2 3 2_5.4 MD &amp; utilisation-Spatial" xfId="363"/>
    <cellStyle name="20% - Accent1 2 5 2 2 3 3" xfId="364"/>
    <cellStyle name="20% - Accent1 2 5 2 2 3 3 2" xfId="365"/>
    <cellStyle name="20% - Accent1 2 5 2 2 3 3_5.4 MD &amp; utilisation-Spatial" xfId="366"/>
    <cellStyle name="20% - Accent1 2 5 2 2 3 4" xfId="367"/>
    <cellStyle name="20% - Accent1 2 5 2 2 3_5.4 MD &amp; utilisation-Spatial" xfId="368"/>
    <cellStyle name="20% - Accent1 2 5 2 2 4" xfId="369"/>
    <cellStyle name="20% - Accent1 2 5 2 2 4 2" xfId="370"/>
    <cellStyle name="20% - Accent1 2 5 2 2 4 2 2" xfId="371"/>
    <cellStyle name="20% - Accent1 2 5 2 2 4 2_5.4 MD &amp; utilisation-Spatial" xfId="372"/>
    <cellStyle name="20% - Accent1 2 5 2 2 4 3" xfId="373"/>
    <cellStyle name="20% - Accent1 2 5 2 2 4_5.4 MD &amp; utilisation-Spatial" xfId="374"/>
    <cellStyle name="20% - Accent1 2 5 2 2 5" xfId="375"/>
    <cellStyle name="20% - Accent1 2 5 2 2 5 2" xfId="376"/>
    <cellStyle name="20% - Accent1 2 5 2 2 5_5.4 MD &amp; utilisation-Spatial" xfId="377"/>
    <cellStyle name="20% - Accent1 2 5 2 2 6" xfId="378"/>
    <cellStyle name="20% - Accent1 2 5 2 2_5.4 MD &amp; utilisation-Spatial" xfId="379"/>
    <cellStyle name="20% - Accent1 2 5 2 3" xfId="380"/>
    <cellStyle name="20% - Accent1 2 5 2 3 2" xfId="381"/>
    <cellStyle name="20% - Accent1 2 5 2 3 2 2" xfId="382"/>
    <cellStyle name="20% - Accent1 2 5 2 3 2 2 2" xfId="383"/>
    <cellStyle name="20% - Accent1 2 5 2 3 2 2 2 2" xfId="384"/>
    <cellStyle name="20% - Accent1 2 5 2 3 2 2 2_5.4 MD &amp; utilisation-Spatial" xfId="385"/>
    <cellStyle name="20% - Accent1 2 5 2 3 2 2 3" xfId="386"/>
    <cellStyle name="20% - Accent1 2 5 2 3 2 2_5.4 MD &amp; utilisation-Spatial" xfId="387"/>
    <cellStyle name="20% - Accent1 2 5 2 3 2 3" xfId="388"/>
    <cellStyle name="20% - Accent1 2 5 2 3 2 3 2" xfId="389"/>
    <cellStyle name="20% - Accent1 2 5 2 3 2 3_5.4 MD &amp; utilisation-Spatial" xfId="390"/>
    <cellStyle name="20% - Accent1 2 5 2 3 2 4" xfId="391"/>
    <cellStyle name="20% - Accent1 2 5 2 3 2_5.4 MD &amp; utilisation-Spatial" xfId="392"/>
    <cellStyle name="20% - Accent1 2 5 2 3 3" xfId="393"/>
    <cellStyle name="20% - Accent1 2 5 2 3 3 2" xfId="394"/>
    <cellStyle name="20% - Accent1 2 5 2 3 3 2 2" xfId="395"/>
    <cellStyle name="20% - Accent1 2 5 2 3 3 2_5.4 MD &amp; utilisation-Spatial" xfId="396"/>
    <cellStyle name="20% - Accent1 2 5 2 3 3 3" xfId="397"/>
    <cellStyle name="20% - Accent1 2 5 2 3 3_5.4 MD &amp; utilisation-Spatial" xfId="398"/>
    <cellStyle name="20% - Accent1 2 5 2 3 4" xfId="399"/>
    <cellStyle name="20% - Accent1 2 5 2 3 4 2" xfId="400"/>
    <cellStyle name="20% - Accent1 2 5 2 3 4_5.4 MD &amp; utilisation-Spatial" xfId="401"/>
    <cellStyle name="20% - Accent1 2 5 2 3 5" xfId="402"/>
    <cellStyle name="20% - Accent1 2 5 2 3_5.4 MD &amp; utilisation-Spatial" xfId="403"/>
    <cellStyle name="20% - Accent1 2 5 2 4" xfId="404"/>
    <cellStyle name="20% - Accent1 2 5 2 4 2" xfId="405"/>
    <cellStyle name="20% - Accent1 2 5 2 4 2 2" xfId="406"/>
    <cellStyle name="20% - Accent1 2 5 2 4 2 2 2" xfId="407"/>
    <cellStyle name="20% - Accent1 2 5 2 4 2 2_5.4 MD &amp; utilisation-Spatial" xfId="408"/>
    <cellStyle name="20% - Accent1 2 5 2 4 2 3" xfId="409"/>
    <cellStyle name="20% - Accent1 2 5 2 4 2_5.4 MD &amp; utilisation-Spatial" xfId="410"/>
    <cellStyle name="20% - Accent1 2 5 2 4 3" xfId="411"/>
    <cellStyle name="20% - Accent1 2 5 2 4 3 2" xfId="412"/>
    <cellStyle name="20% - Accent1 2 5 2 4 3_5.4 MD &amp; utilisation-Spatial" xfId="413"/>
    <cellStyle name="20% - Accent1 2 5 2 4 4" xfId="414"/>
    <cellStyle name="20% - Accent1 2 5 2 4_5.4 MD &amp; utilisation-Spatial" xfId="415"/>
    <cellStyle name="20% - Accent1 2 5 2 5" xfId="416"/>
    <cellStyle name="20% - Accent1 2 5 2 5 2" xfId="417"/>
    <cellStyle name="20% - Accent1 2 5 2 5 2 2" xfId="418"/>
    <cellStyle name="20% - Accent1 2 5 2 5 2_5.4 MD &amp; utilisation-Spatial" xfId="419"/>
    <cellStyle name="20% - Accent1 2 5 2 5 3" xfId="420"/>
    <cellStyle name="20% - Accent1 2 5 2 5_5.4 MD &amp; utilisation-Spatial" xfId="421"/>
    <cellStyle name="20% - Accent1 2 5 2 6" xfId="422"/>
    <cellStyle name="20% - Accent1 2 5 2 6 2" xfId="423"/>
    <cellStyle name="20% - Accent1 2 5 2 6_5.4 MD &amp; utilisation-Spatial" xfId="424"/>
    <cellStyle name="20% - Accent1 2 5 2 7" xfId="425"/>
    <cellStyle name="20% - Accent1 2 5 2_5.4 MD &amp; utilisation-Spatial" xfId="426"/>
    <cellStyle name="20% - Accent1 2 5 3" xfId="427"/>
    <cellStyle name="20% - Accent1 2 5 3 2" xfId="428"/>
    <cellStyle name="20% - Accent1 2 5 3 2 2" xfId="429"/>
    <cellStyle name="20% - Accent1 2 5 3 2 2 2" xfId="430"/>
    <cellStyle name="20% - Accent1 2 5 3 2 2 2 2" xfId="431"/>
    <cellStyle name="20% - Accent1 2 5 3 2 2 2 2 2" xfId="432"/>
    <cellStyle name="20% - Accent1 2 5 3 2 2 2 2_5.4 MD &amp; utilisation-Spatial" xfId="433"/>
    <cellStyle name="20% - Accent1 2 5 3 2 2 2 3" xfId="434"/>
    <cellStyle name="20% - Accent1 2 5 3 2 2 2_5.4 MD &amp; utilisation-Spatial" xfId="435"/>
    <cellStyle name="20% - Accent1 2 5 3 2 2 3" xfId="436"/>
    <cellStyle name="20% - Accent1 2 5 3 2 2 3 2" xfId="437"/>
    <cellStyle name="20% - Accent1 2 5 3 2 2 3_5.4 MD &amp; utilisation-Spatial" xfId="438"/>
    <cellStyle name="20% - Accent1 2 5 3 2 2 4" xfId="439"/>
    <cellStyle name="20% - Accent1 2 5 3 2 2_5.4 MD &amp; utilisation-Spatial" xfId="440"/>
    <cellStyle name="20% - Accent1 2 5 3 2 3" xfId="441"/>
    <cellStyle name="20% - Accent1 2 5 3 2 3 2" xfId="442"/>
    <cellStyle name="20% - Accent1 2 5 3 2 3 2 2" xfId="443"/>
    <cellStyle name="20% - Accent1 2 5 3 2 3 2_5.4 MD &amp; utilisation-Spatial" xfId="444"/>
    <cellStyle name="20% - Accent1 2 5 3 2 3 3" xfId="445"/>
    <cellStyle name="20% - Accent1 2 5 3 2 3_5.4 MD &amp; utilisation-Spatial" xfId="446"/>
    <cellStyle name="20% - Accent1 2 5 3 2 4" xfId="447"/>
    <cellStyle name="20% - Accent1 2 5 3 2 4 2" xfId="448"/>
    <cellStyle name="20% - Accent1 2 5 3 2 4_5.4 MD &amp; utilisation-Spatial" xfId="449"/>
    <cellStyle name="20% - Accent1 2 5 3 2 5" xfId="450"/>
    <cellStyle name="20% - Accent1 2 5 3 2_5.4 MD &amp; utilisation-Spatial" xfId="451"/>
    <cellStyle name="20% - Accent1 2 5 3 3" xfId="452"/>
    <cellStyle name="20% - Accent1 2 5 3 3 2" xfId="453"/>
    <cellStyle name="20% - Accent1 2 5 3 3 2 2" xfId="454"/>
    <cellStyle name="20% - Accent1 2 5 3 3 2 2 2" xfId="455"/>
    <cellStyle name="20% - Accent1 2 5 3 3 2 2_5.4 MD &amp; utilisation-Spatial" xfId="456"/>
    <cellStyle name="20% - Accent1 2 5 3 3 2 3" xfId="457"/>
    <cellStyle name="20% - Accent1 2 5 3 3 2_5.4 MD &amp; utilisation-Spatial" xfId="458"/>
    <cellStyle name="20% - Accent1 2 5 3 3 3" xfId="459"/>
    <cellStyle name="20% - Accent1 2 5 3 3 3 2" xfId="460"/>
    <cellStyle name="20% - Accent1 2 5 3 3 3_5.4 MD &amp; utilisation-Spatial" xfId="461"/>
    <cellStyle name="20% - Accent1 2 5 3 3 4" xfId="462"/>
    <cellStyle name="20% - Accent1 2 5 3 3_5.4 MD &amp; utilisation-Spatial" xfId="463"/>
    <cellStyle name="20% - Accent1 2 5 3 4" xfId="464"/>
    <cellStyle name="20% - Accent1 2 5 3 4 2" xfId="465"/>
    <cellStyle name="20% - Accent1 2 5 3 4 2 2" xfId="466"/>
    <cellStyle name="20% - Accent1 2 5 3 4 2_5.4 MD &amp; utilisation-Spatial" xfId="467"/>
    <cellStyle name="20% - Accent1 2 5 3 4 3" xfId="468"/>
    <cellStyle name="20% - Accent1 2 5 3 4_5.4 MD &amp; utilisation-Spatial" xfId="469"/>
    <cellStyle name="20% - Accent1 2 5 3 5" xfId="470"/>
    <cellStyle name="20% - Accent1 2 5 3 5 2" xfId="471"/>
    <cellStyle name="20% - Accent1 2 5 3 5_5.4 MD &amp; utilisation-Spatial" xfId="472"/>
    <cellStyle name="20% - Accent1 2 5 3 6" xfId="473"/>
    <cellStyle name="20% - Accent1 2 5 3_5.4 MD &amp; utilisation-Spatial" xfId="474"/>
    <cellStyle name="20% - Accent1 2 5 4" xfId="475"/>
    <cellStyle name="20% - Accent1 2 5 4 2" xfId="476"/>
    <cellStyle name="20% - Accent1 2 5 4 2 2" xfId="477"/>
    <cellStyle name="20% - Accent1 2 5 4 2 2 2" xfId="478"/>
    <cellStyle name="20% - Accent1 2 5 4 2 2 2 2" xfId="479"/>
    <cellStyle name="20% - Accent1 2 5 4 2 2 2_5.4 MD &amp; utilisation-Spatial" xfId="480"/>
    <cellStyle name="20% - Accent1 2 5 4 2 2 3" xfId="481"/>
    <cellStyle name="20% - Accent1 2 5 4 2 2_5.4 MD &amp; utilisation-Spatial" xfId="482"/>
    <cellStyle name="20% - Accent1 2 5 4 2 3" xfId="483"/>
    <cellStyle name="20% - Accent1 2 5 4 2 3 2" xfId="484"/>
    <cellStyle name="20% - Accent1 2 5 4 2 3_5.4 MD &amp; utilisation-Spatial" xfId="485"/>
    <cellStyle name="20% - Accent1 2 5 4 2 4" xfId="486"/>
    <cellStyle name="20% - Accent1 2 5 4 2_5.4 MD &amp; utilisation-Spatial" xfId="487"/>
    <cellStyle name="20% - Accent1 2 5 4 3" xfId="488"/>
    <cellStyle name="20% - Accent1 2 5 4 3 2" xfId="489"/>
    <cellStyle name="20% - Accent1 2 5 4 3 2 2" xfId="490"/>
    <cellStyle name="20% - Accent1 2 5 4 3 2_5.4 MD &amp; utilisation-Spatial" xfId="491"/>
    <cellStyle name="20% - Accent1 2 5 4 3 3" xfId="492"/>
    <cellStyle name="20% - Accent1 2 5 4 3_5.4 MD &amp; utilisation-Spatial" xfId="493"/>
    <cellStyle name="20% - Accent1 2 5 4 4" xfId="494"/>
    <cellStyle name="20% - Accent1 2 5 4 4 2" xfId="495"/>
    <cellStyle name="20% - Accent1 2 5 4 4_5.4 MD &amp; utilisation-Spatial" xfId="496"/>
    <cellStyle name="20% - Accent1 2 5 4 5" xfId="497"/>
    <cellStyle name="20% - Accent1 2 5 4_5.4 MD &amp; utilisation-Spatial" xfId="498"/>
    <cellStyle name="20% - Accent1 2 5 5" xfId="499"/>
    <cellStyle name="20% - Accent1 2 5 5 2" xfId="500"/>
    <cellStyle name="20% - Accent1 2 5 5 2 2" xfId="501"/>
    <cellStyle name="20% - Accent1 2 5 5 2 2 2" xfId="502"/>
    <cellStyle name="20% - Accent1 2 5 5 2 2_5.4 MD &amp; utilisation-Spatial" xfId="503"/>
    <cellStyle name="20% - Accent1 2 5 5 2 3" xfId="504"/>
    <cellStyle name="20% - Accent1 2 5 5 2_5.4 MD &amp; utilisation-Spatial" xfId="505"/>
    <cellStyle name="20% - Accent1 2 5 5 3" xfId="506"/>
    <cellStyle name="20% - Accent1 2 5 5 3 2" xfId="507"/>
    <cellStyle name="20% - Accent1 2 5 5 3_5.4 MD &amp; utilisation-Spatial" xfId="508"/>
    <cellStyle name="20% - Accent1 2 5 5 4" xfId="509"/>
    <cellStyle name="20% - Accent1 2 5 5_5.4 MD &amp; utilisation-Spatial" xfId="510"/>
    <cellStyle name="20% - Accent1 2 5 6" xfId="511"/>
    <cellStyle name="20% - Accent1 2 5 6 2" xfId="512"/>
    <cellStyle name="20% - Accent1 2 5 6 2 2" xfId="513"/>
    <cellStyle name="20% - Accent1 2 5 6 2_5.4 MD &amp; utilisation-Spatial" xfId="514"/>
    <cellStyle name="20% - Accent1 2 5 6 3" xfId="515"/>
    <cellStyle name="20% - Accent1 2 5 6_5.4 MD &amp; utilisation-Spatial" xfId="516"/>
    <cellStyle name="20% - Accent1 2 5 7" xfId="517"/>
    <cellStyle name="20% - Accent1 2 5 7 2" xfId="518"/>
    <cellStyle name="20% - Accent1 2 5 7_5.4 MD &amp; utilisation-Spatial" xfId="519"/>
    <cellStyle name="20% - Accent1 2 5 8" xfId="520"/>
    <cellStyle name="20% - Accent1 2 5_5.4 MD &amp; utilisation-Spatial" xfId="521"/>
    <cellStyle name="20% - Accent1 2 6" xfId="522"/>
    <cellStyle name="20% - Accent1 2 6 2" xfId="523"/>
    <cellStyle name="20% - Accent1 2 6_5.4 MD &amp; utilisation-Spatial" xfId="524"/>
    <cellStyle name="20% - Accent1 2 7" xfId="525"/>
    <cellStyle name="20% - Accent1 2 8" xfId="526"/>
    <cellStyle name="20% - Accent1 3" xfId="527"/>
    <cellStyle name="20% - Accent1 3 2" xfId="528"/>
    <cellStyle name="20% - Accent1 3 3" xfId="529"/>
    <cellStyle name="20% - Accent1 4" xfId="530"/>
    <cellStyle name="20% - Accent1 4 2" xfId="531"/>
    <cellStyle name="20% - Accent1 5" xfId="532"/>
    <cellStyle name="20% - Accent1 6" xfId="533"/>
    <cellStyle name="20% - Accent1 7" xfId="534"/>
    <cellStyle name="20% - Accent2 2" xfId="535"/>
    <cellStyle name="20% - Accent2 2 2" xfId="536"/>
    <cellStyle name="20% - Accent2 2 2 2" xfId="537"/>
    <cellStyle name="20% - Accent2 2 3" xfId="538"/>
    <cellStyle name="20% - Accent2 2 3 2" xfId="539"/>
    <cellStyle name="20% - Accent2 2 3 3" xfId="540"/>
    <cellStyle name="20% - Accent2 2 3 3 2" xfId="541"/>
    <cellStyle name="20% - Accent2 2 3 3_5.4 MD &amp; utilisation-Spatial" xfId="542"/>
    <cellStyle name="20% - Accent2 2 3 4" xfId="543"/>
    <cellStyle name="20% - Accent2 2 3_5.4 MD &amp; utilisation-Spatial" xfId="544"/>
    <cellStyle name="20% - Accent2 2 4" xfId="545"/>
    <cellStyle name="20% - Accent2 2 4 2" xfId="546"/>
    <cellStyle name="20% - Accent2 2 4_5.4 MD &amp; utilisation-Spatial" xfId="547"/>
    <cellStyle name="20% - Accent2 2 5" xfId="548"/>
    <cellStyle name="20% - Accent2 2 5 2" xfId="549"/>
    <cellStyle name="20% - Accent2 2 5 2 2" xfId="550"/>
    <cellStyle name="20% - Accent2 2 5 2 2 2" xfId="551"/>
    <cellStyle name="20% - Accent2 2 5 2 2 2 2" xfId="552"/>
    <cellStyle name="20% - Accent2 2 5 2 2 2 2 2" xfId="553"/>
    <cellStyle name="20% - Accent2 2 5 2 2 2 2 2 2" xfId="554"/>
    <cellStyle name="20% - Accent2 2 5 2 2 2 2 2 2 2" xfId="555"/>
    <cellStyle name="20% - Accent2 2 5 2 2 2 2 2 2_5.4 MD &amp; utilisation-Spatial" xfId="556"/>
    <cellStyle name="20% - Accent2 2 5 2 2 2 2 2 3" xfId="557"/>
    <cellStyle name="20% - Accent2 2 5 2 2 2 2 2_5.4 MD &amp; utilisation-Spatial" xfId="558"/>
    <cellStyle name="20% - Accent2 2 5 2 2 2 2 3" xfId="559"/>
    <cellStyle name="20% - Accent2 2 5 2 2 2 2 3 2" xfId="560"/>
    <cellStyle name="20% - Accent2 2 5 2 2 2 2 3_5.4 MD &amp; utilisation-Spatial" xfId="561"/>
    <cellStyle name="20% - Accent2 2 5 2 2 2 2 4" xfId="562"/>
    <cellStyle name="20% - Accent2 2 5 2 2 2 2_5.4 MD &amp; utilisation-Spatial" xfId="563"/>
    <cellStyle name="20% - Accent2 2 5 2 2 2 3" xfId="564"/>
    <cellStyle name="20% - Accent2 2 5 2 2 2 3 2" xfId="565"/>
    <cellStyle name="20% - Accent2 2 5 2 2 2 3 2 2" xfId="566"/>
    <cellStyle name="20% - Accent2 2 5 2 2 2 3 2_5.4 MD &amp; utilisation-Spatial" xfId="567"/>
    <cellStyle name="20% - Accent2 2 5 2 2 2 3 3" xfId="568"/>
    <cellStyle name="20% - Accent2 2 5 2 2 2 3_5.4 MD &amp; utilisation-Spatial" xfId="569"/>
    <cellStyle name="20% - Accent2 2 5 2 2 2 4" xfId="570"/>
    <cellStyle name="20% - Accent2 2 5 2 2 2 4 2" xfId="571"/>
    <cellStyle name="20% - Accent2 2 5 2 2 2 4_5.4 MD &amp; utilisation-Spatial" xfId="572"/>
    <cellStyle name="20% - Accent2 2 5 2 2 2 5" xfId="573"/>
    <cellStyle name="20% - Accent2 2 5 2 2 2_5.4 MD &amp; utilisation-Spatial" xfId="574"/>
    <cellStyle name="20% - Accent2 2 5 2 2 3" xfId="575"/>
    <cellStyle name="20% - Accent2 2 5 2 2 3 2" xfId="576"/>
    <cellStyle name="20% - Accent2 2 5 2 2 3 2 2" xfId="577"/>
    <cellStyle name="20% - Accent2 2 5 2 2 3 2 2 2" xfId="578"/>
    <cellStyle name="20% - Accent2 2 5 2 2 3 2 2_5.4 MD &amp; utilisation-Spatial" xfId="579"/>
    <cellStyle name="20% - Accent2 2 5 2 2 3 2 3" xfId="580"/>
    <cellStyle name="20% - Accent2 2 5 2 2 3 2_5.4 MD &amp; utilisation-Spatial" xfId="581"/>
    <cellStyle name="20% - Accent2 2 5 2 2 3 3" xfId="582"/>
    <cellStyle name="20% - Accent2 2 5 2 2 3 3 2" xfId="583"/>
    <cellStyle name="20% - Accent2 2 5 2 2 3 3_5.4 MD &amp; utilisation-Spatial" xfId="584"/>
    <cellStyle name="20% - Accent2 2 5 2 2 3 4" xfId="585"/>
    <cellStyle name="20% - Accent2 2 5 2 2 3_5.4 MD &amp; utilisation-Spatial" xfId="586"/>
    <cellStyle name="20% - Accent2 2 5 2 2 4" xfId="587"/>
    <cellStyle name="20% - Accent2 2 5 2 2 4 2" xfId="588"/>
    <cellStyle name="20% - Accent2 2 5 2 2 4 2 2" xfId="589"/>
    <cellStyle name="20% - Accent2 2 5 2 2 4 2_5.4 MD &amp; utilisation-Spatial" xfId="590"/>
    <cellStyle name="20% - Accent2 2 5 2 2 4 3" xfId="591"/>
    <cellStyle name="20% - Accent2 2 5 2 2 4_5.4 MD &amp; utilisation-Spatial" xfId="592"/>
    <cellStyle name="20% - Accent2 2 5 2 2 5" xfId="593"/>
    <cellStyle name="20% - Accent2 2 5 2 2 5 2" xfId="594"/>
    <cellStyle name="20% - Accent2 2 5 2 2 5_5.4 MD &amp; utilisation-Spatial" xfId="595"/>
    <cellStyle name="20% - Accent2 2 5 2 2 6" xfId="596"/>
    <cellStyle name="20% - Accent2 2 5 2 2_5.4 MD &amp; utilisation-Spatial" xfId="597"/>
    <cellStyle name="20% - Accent2 2 5 2 3" xfId="598"/>
    <cellStyle name="20% - Accent2 2 5 2 3 2" xfId="599"/>
    <cellStyle name="20% - Accent2 2 5 2 3 2 2" xfId="600"/>
    <cellStyle name="20% - Accent2 2 5 2 3 2 2 2" xfId="601"/>
    <cellStyle name="20% - Accent2 2 5 2 3 2 2 2 2" xfId="602"/>
    <cellStyle name="20% - Accent2 2 5 2 3 2 2 2_5.4 MD &amp; utilisation-Spatial" xfId="603"/>
    <cellStyle name="20% - Accent2 2 5 2 3 2 2 3" xfId="604"/>
    <cellStyle name="20% - Accent2 2 5 2 3 2 2_5.4 MD &amp; utilisation-Spatial" xfId="605"/>
    <cellStyle name="20% - Accent2 2 5 2 3 2 3" xfId="606"/>
    <cellStyle name="20% - Accent2 2 5 2 3 2 3 2" xfId="607"/>
    <cellStyle name="20% - Accent2 2 5 2 3 2 3_5.4 MD &amp; utilisation-Spatial" xfId="608"/>
    <cellStyle name="20% - Accent2 2 5 2 3 2 4" xfId="609"/>
    <cellStyle name="20% - Accent2 2 5 2 3 2_5.4 MD &amp; utilisation-Spatial" xfId="610"/>
    <cellStyle name="20% - Accent2 2 5 2 3 3" xfId="611"/>
    <cellStyle name="20% - Accent2 2 5 2 3 3 2" xfId="612"/>
    <cellStyle name="20% - Accent2 2 5 2 3 3 2 2" xfId="613"/>
    <cellStyle name="20% - Accent2 2 5 2 3 3 2_5.4 MD &amp; utilisation-Spatial" xfId="614"/>
    <cellStyle name="20% - Accent2 2 5 2 3 3 3" xfId="615"/>
    <cellStyle name="20% - Accent2 2 5 2 3 3_5.4 MD &amp; utilisation-Spatial" xfId="616"/>
    <cellStyle name="20% - Accent2 2 5 2 3 4" xfId="617"/>
    <cellStyle name="20% - Accent2 2 5 2 3 4 2" xfId="618"/>
    <cellStyle name="20% - Accent2 2 5 2 3 4_5.4 MD &amp; utilisation-Spatial" xfId="619"/>
    <cellStyle name="20% - Accent2 2 5 2 3 5" xfId="620"/>
    <cellStyle name="20% - Accent2 2 5 2 3_5.4 MD &amp; utilisation-Spatial" xfId="621"/>
    <cellStyle name="20% - Accent2 2 5 2 4" xfId="622"/>
    <cellStyle name="20% - Accent2 2 5 2 4 2" xfId="623"/>
    <cellStyle name="20% - Accent2 2 5 2 4 2 2" xfId="624"/>
    <cellStyle name="20% - Accent2 2 5 2 4 2 2 2" xfId="625"/>
    <cellStyle name="20% - Accent2 2 5 2 4 2 2_5.4 MD &amp; utilisation-Spatial" xfId="626"/>
    <cellStyle name="20% - Accent2 2 5 2 4 2 3" xfId="627"/>
    <cellStyle name="20% - Accent2 2 5 2 4 2_5.4 MD &amp; utilisation-Spatial" xfId="628"/>
    <cellStyle name="20% - Accent2 2 5 2 4 3" xfId="629"/>
    <cellStyle name="20% - Accent2 2 5 2 4 3 2" xfId="630"/>
    <cellStyle name="20% - Accent2 2 5 2 4 3_5.4 MD &amp; utilisation-Spatial" xfId="631"/>
    <cellStyle name="20% - Accent2 2 5 2 4 4" xfId="632"/>
    <cellStyle name="20% - Accent2 2 5 2 4_5.4 MD &amp; utilisation-Spatial" xfId="633"/>
    <cellStyle name="20% - Accent2 2 5 2 5" xfId="634"/>
    <cellStyle name="20% - Accent2 2 5 2 5 2" xfId="635"/>
    <cellStyle name="20% - Accent2 2 5 2 5 2 2" xfId="636"/>
    <cellStyle name="20% - Accent2 2 5 2 5 2_5.4 MD &amp; utilisation-Spatial" xfId="637"/>
    <cellStyle name="20% - Accent2 2 5 2 5 3" xfId="638"/>
    <cellStyle name="20% - Accent2 2 5 2 5_5.4 MD &amp; utilisation-Spatial" xfId="639"/>
    <cellStyle name="20% - Accent2 2 5 2 6" xfId="640"/>
    <cellStyle name="20% - Accent2 2 5 2 6 2" xfId="641"/>
    <cellStyle name="20% - Accent2 2 5 2 6_5.4 MD &amp; utilisation-Spatial" xfId="642"/>
    <cellStyle name="20% - Accent2 2 5 2 7" xfId="643"/>
    <cellStyle name="20% - Accent2 2 5 2_5.4 MD &amp; utilisation-Spatial" xfId="644"/>
    <cellStyle name="20% - Accent2 2 5 3" xfId="645"/>
    <cellStyle name="20% - Accent2 2 5 3 2" xfId="646"/>
    <cellStyle name="20% - Accent2 2 5 3 2 2" xfId="647"/>
    <cellStyle name="20% - Accent2 2 5 3 2 2 2" xfId="648"/>
    <cellStyle name="20% - Accent2 2 5 3 2 2 2 2" xfId="649"/>
    <cellStyle name="20% - Accent2 2 5 3 2 2 2 2 2" xfId="650"/>
    <cellStyle name="20% - Accent2 2 5 3 2 2 2 2_5.4 MD &amp; utilisation-Spatial" xfId="651"/>
    <cellStyle name="20% - Accent2 2 5 3 2 2 2 3" xfId="652"/>
    <cellStyle name="20% - Accent2 2 5 3 2 2 2_5.4 MD &amp; utilisation-Spatial" xfId="653"/>
    <cellStyle name="20% - Accent2 2 5 3 2 2 3" xfId="654"/>
    <cellStyle name="20% - Accent2 2 5 3 2 2 3 2" xfId="655"/>
    <cellStyle name="20% - Accent2 2 5 3 2 2 3_5.4 MD &amp; utilisation-Spatial" xfId="656"/>
    <cellStyle name="20% - Accent2 2 5 3 2 2 4" xfId="657"/>
    <cellStyle name="20% - Accent2 2 5 3 2 2_5.4 MD &amp; utilisation-Spatial" xfId="658"/>
    <cellStyle name="20% - Accent2 2 5 3 2 3" xfId="659"/>
    <cellStyle name="20% - Accent2 2 5 3 2 3 2" xfId="660"/>
    <cellStyle name="20% - Accent2 2 5 3 2 3 2 2" xfId="661"/>
    <cellStyle name="20% - Accent2 2 5 3 2 3 2_5.4 MD &amp; utilisation-Spatial" xfId="662"/>
    <cellStyle name="20% - Accent2 2 5 3 2 3 3" xfId="663"/>
    <cellStyle name="20% - Accent2 2 5 3 2 3_5.4 MD &amp; utilisation-Spatial" xfId="664"/>
    <cellStyle name="20% - Accent2 2 5 3 2 4" xfId="665"/>
    <cellStyle name="20% - Accent2 2 5 3 2 4 2" xfId="666"/>
    <cellStyle name="20% - Accent2 2 5 3 2 4_5.4 MD &amp; utilisation-Spatial" xfId="667"/>
    <cellStyle name="20% - Accent2 2 5 3 2 5" xfId="668"/>
    <cellStyle name="20% - Accent2 2 5 3 2_5.4 MD &amp; utilisation-Spatial" xfId="669"/>
    <cellStyle name="20% - Accent2 2 5 3 3" xfId="670"/>
    <cellStyle name="20% - Accent2 2 5 3 3 2" xfId="671"/>
    <cellStyle name="20% - Accent2 2 5 3 3 2 2" xfId="672"/>
    <cellStyle name="20% - Accent2 2 5 3 3 2 2 2" xfId="673"/>
    <cellStyle name="20% - Accent2 2 5 3 3 2 2_5.4 MD &amp; utilisation-Spatial" xfId="674"/>
    <cellStyle name="20% - Accent2 2 5 3 3 2 3" xfId="675"/>
    <cellStyle name="20% - Accent2 2 5 3 3 2_5.4 MD &amp; utilisation-Spatial" xfId="676"/>
    <cellStyle name="20% - Accent2 2 5 3 3 3" xfId="677"/>
    <cellStyle name="20% - Accent2 2 5 3 3 3 2" xfId="678"/>
    <cellStyle name="20% - Accent2 2 5 3 3 3_5.4 MD &amp; utilisation-Spatial" xfId="679"/>
    <cellStyle name="20% - Accent2 2 5 3 3 4" xfId="680"/>
    <cellStyle name="20% - Accent2 2 5 3 3_5.4 MD &amp; utilisation-Spatial" xfId="681"/>
    <cellStyle name="20% - Accent2 2 5 3 4" xfId="682"/>
    <cellStyle name="20% - Accent2 2 5 3 4 2" xfId="683"/>
    <cellStyle name="20% - Accent2 2 5 3 4 2 2" xfId="684"/>
    <cellStyle name="20% - Accent2 2 5 3 4 2_5.4 MD &amp; utilisation-Spatial" xfId="685"/>
    <cellStyle name="20% - Accent2 2 5 3 4 3" xfId="686"/>
    <cellStyle name="20% - Accent2 2 5 3 4_5.4 MD &amp; utilisation-Spatial" xfId="687"/>
    <cellStyle name="20% - Accent2 2 5 3 5" xfId="688"/>
    <cellStyle name="20% - Accent2 2 5 3 5 2" xfId="689"/>
    <cellStyle name="20% - Accent2 2 5 3 5_5.4 MD &amp; utilisation-Spatial" xfId="690"/>
    <cellStyle name="20% - Accent2 2 5 3 6" xfId="691"/>
    <cellStyle name="20% - Accent2 2 5 3_5.4 MD &amp; utilisation-Spatial" xfId="692"/>
    <cellStyle name="20% - Accent2 2 5 4" xfId="693"/>
    <cellStyle name="20% - Accent2 2 5 4 2" xfId="694"/>
    <cellStyle name="20% - Accent2 2 5 4 2 2" xfId="695"/>
    <cellStyle name="20% - Accent2 2 5 4 2 2 2" xfId="696"/>
    <cellStyle name="20% - Accent2 2 5 4 2 2 2 2" xfId="697"/>
    <cellStyle name="20% - Accent2 2 5 4 2 2 2_5.4 MD &amp; utilisation-Spatial" xfId="698"/>
    <cellStyle name="20% - Accent2 2 5 4 2 2 3" xfId="699"/>
    <cellStyle name="20% - Accent2 2 5 4 2 2_5.4 MD &amp; utilisation-Spatial" xfId="700"/>
    <cellStyle name="20% - Accent2 2 5 4 2 3" xfId="701"/>
    <cellStyle name="20% - Accent2 2 5 4 2 3 2" xfId="702"/>
    <cellStyle name="20% - Accent2 2 5 4 2 3_5.4 MD &amp; utilisation-Spatial" xfId="703"/>
    <cellStyle name="20% - Accent2 2 5 4 2 4" xfId="704"/>
    <cellStyle name="20% - Accent2 2 5 4 2_5.4 MD &amp; utilisation-Spatial" xfId="705"/>
    <cellStyle name="20% - Accent2 2 5 4 3" xfId="706"/>
    <cellStyle name="20% - Accent2 2 5 4 3 2" xfId="707"/>
    <cellStyle name="20% - Accent2 2 5 4 3 2 2" xfId="708"/>
    <cellStyle name="20% - Accent2 2 5 4 3 2_5.4 MD &amp; utilisation-Spatial" xfId="709"/>
    <cellStyle name="20% - Accent2 2 5 4 3 3" xfId="710"/>
    <cellStyle name="20% - Accent2 2 5 4 3_5.4 MD &amp; utilisation-Spatial" xfId="711"/>
    <cellStyle name="20% - Accent2 2 5 4 4" xfId="712"/>
    <cellStyle name="20% - Accent2 2 5 4 4 2" xfId="713"/>
    <cellStyle name="20% - Accent2 2 5 4 4_5.4 MD &amp; utilisation-Spatial" xfId="714"/>
    <cellStyle name="20% - Accent2 2 5 4 5" xfId="715"/>
    <cellStyle name="20% - Accent2 2 5 4_5.4 MD &amp; utilisation-Spatial" xfId="716"/>
    <cellStyle name="20% - Accent2 2 5 5" xfId="717"/>
    <cellStyle name="20% - Accent2 2 5 5 2" xfId="718"/>
    <cellStyle name="20% - Accent2 2 5 5 2 2" xfId="719"/>
    <cellStyle name="20% - Accent2 2 5 5 2 2 2" xfId="720"/>
    <cellStyle name="20% - Accent2 2 5 5 2 2_5.4 MD &amp; utilisation-Spatial" xfId="721"/>
    <cellStyle name="20% - Accent2 2 5 5 2 3" xfId="722"/>
    <cellStyle name="20% - Accent2 2 5 5 2_5.4 MD &amp; utilisation-Spatial" xfId="723"/>
    <cellStyle name="20% - Accent2 2 5 5 3" xfId="724"/>
    <cellStyle name="20% - Accent2 2 5 5 3 2" xfId="725"/>
    <cellStyle name="20% - Accent2 2 5 5 3_5.4 MD &amp; utilisation-Spatial" xfId="726"/>
    <cellStyle name="20% - Accent2 2 5 5 4" xfId="727"/>
    <cellStyle name="20% - Accent2 2 5 5_5.4 MD &amp; utilisation-Spatial" xfId="728"/>
    <cellStyle name="20% - Accent2 2 5 6" xfId="729"/>
    <cellStyle name="20% - Accent2 2 5 6 2" xfId="730"/>
    <cellStyle name="20% - Accent2 2 5 6 2 2" xfId="731"/>
    <cellStyle name="20% - Accent2 2 5 6 2_5.4 MD &amp; utilisation-Spatial" xfId="732"/>
    <cellStyle name="20% - Accent2 2 5 6 3" xfId="733"/>
    <cellStyle name="20% - Accent2 2 5 6_5.4 MD &amp; utilisation-Spatial" xfId="734"/>
    <cellStyle name="20% - Accent2 2 5 7" xfId="735"/>
    <cellStyle name="20% - Accent2 2 5 7 2" xfId="736"/>
    <cellStyle name="20% - Accent2 2 5 7_5.4 MD &amp; utilisation-Spatial" xfId="737"/>
    <cellStyle name="20% - Accent2 2 5 8" xfId="738"/>
    <cellStyle name="20% - Accent2 2 5_5.4 MD &amp; utilisation-Spatial" xfId="739"/>
    <cellStyle name="20% - Accent2 2 6" xfId="740"/>
    <cellStyle name="20% - Accent2 2 6 2" xfId="741"/>
    <cellStyle name="20% - Accent2 2 6_5.4 MD &amp; utilisation-Spatial" xfId="742"/>
    <cellStyle name="20% - Accent2 2 7" xfId="743"/>
    <cellStyle name="20% - Accent2 2 8" xfId="744"/>
    <cellStyle name="20% - Accent2 3" xfId="745"/>
    <cellStyle name="20% - Accent2 3 2" xfId="746"/>
    <cellStyle name="20% - Accent2 3 3" xfId="747"/>
    <cellStyle name="20% - Accent2 4" xfId="748"/>
    <cellStyle name="20% - Accent2 4 2" xfId="749"/>
    <cellStyle name="20% - Accent2 5" xfId="750"/>
    <cellStyle name="20% - Accent2 6" xfId="751"/>
    <cellStyle name="20% - Accent2 7" xfId="752"/>
    <cellStyle name="20% - Accent3 2" xfId="753"/>
    <cellStyle name="20% - Accent3 2 2" xfId="754"/>
    <cellStyle name="20% - Accent3 2 2 2" xfId="755"/>
    <cellStyle name="20% - Accent3 2 3" xfId="756"/>
    <cellStyle name="20% - Accent3 2 3 2" xfId="757"/>
    <cellStyle name="20% - Accent3 2 3 3" xfId="758"/>
    <cellStyle name="20% - Accent3 2 3 3 2" xfId="759"/>
    <cellStyle name="20% - Accent3 2 3 3_5.4 MD &amp; utilisation-Spatial" xfId="760"/>
    <cellStyle name="20% - Accent3 2 3 4" xfId="761"/>
    <cellStyle name="20% - Accent3 2 3_5.4 MD &amp; utilisation-Spatial" xfId="762"/>
    <cellStyle name="20% - Accent3 2 4" xfId="763"/>
    <cellStyle name="20% - Accent3 2 4 2" xfId="764"/>
    <cellStyle name="20% - Accent3 2 4_5.4 MD &amp; utilisation-Spatial" xfId="765"/>
    <cellStyle name="20% - Accent3 2 5" xfId="766"/>
    <cellStyle name="20% - Accent3 2 5 2" xfId="767"/>
    <cellStyle name="20% - Accent3 2 5 2 2" xfId="768"/>
    <cellStyle name="20% - Accent3 2 5 2 2 2" xfId="769"/>
    <cellStyle name="20% - Accent3 2 5 2 2 2 2" xfId="770"/>
    <cellStyle name="20% - Accent3 2 5 2 2 2 2 2" xfId="771"/>
    <cellStyle name="20% - Accent3 2 5 2 2 2 2 2 2" xfId="772"/>
    <cellStyle name="20% - Accent3 2 5 2 2 2 2 2 2 2" xfId="773"/>
    <cellStyle name="20% - Accent3 2 5 2 2 2 2 2 2_5.4 MD &amp; utilisation-Spatial" xfId="774"/>
    <cellStyle name="20% - Accent3 2 5 2 2 2 2 2 3" xfId="775"/>
    <cellStyle name="20% - Accent3 2 5 2 2 2 2 2_5.4 MD &amp; utilisation-Spatial" xfId="776"/>
    <cellStyle name="20% - Accent3 2 5 2 2 2 2 3" xfId="777"/>
    <cellStyle name="20% - Accent3 2 5 2 2 2 2 3 2" xfId="778"/>
    <cellStyle name="20% - Accent3 2 5 2 2 2 2 3_5.4 MD &amp; utilisation-Spatial" xfId="779"/>
    <cellStyle name="20% - Accent3 2 5 2 2 2 2 4" xfId="780"/>
    <cellStyle name="20% - Accent3 2 5 2 2 2 2_5.4 MD &amp; utilisation-Spatial" xfId="781"/>
    <cellStyle name="20% - Accent3 2 5 2 2 2 3" xfId="782"/>
    <cellStyle name="20% - Accent3 2 5 2 2 2 3 2" xfId="783"/>
    <cellStyle name="20% - Accent3 2 5 2 2 2 3 2 2" xfId="784"/>
    <cellStyle name="20% - Accent3 2 5 2 2 2 3 2_5.4 MD &amp; utilisation-Spatial" xfId="785"/>
    <cellStyle name="20% - Accent3 2 5 2 2 2 3 3" xfId="786"/>
    <cellStyle name="20% - Accent3 2 5 2 2 2 3_5.4 MD &amp; utilisation-Spatial" xfId="787"/>
    <cellStyle name="20% - Accent3 2 5 2 2 2 4" xfId="788"/>
    <cellStyle name="20% - Accent3 2 5 2 2 2 4 2" xfId="789"/>
    <cellStyle name="20% - Accent3 2 5 2 2 2 4_5.4 MD &amp; utilisation-Spatial" xfId="790"/>
    <cellStyle name="20% - Accent3 2 5 2 2 2 5" xfId="791"/>
    <cellStyle name="20% - Accent3 2 5 2 2 2_5.4 MD &amp; utilisation-Spatial" xfId="792"/>
    <cellStyle name="20% - Accent3 2 5 2 2 3" xfId="793"/>
    <cellStyle name="20% - Accent3 2 5 2 2 3 2" xfId="794"/>
    <cellStyle name="20% - Accent3 2 5 2 2 3 2 2" xfId="795"/>
    <cellStyle name="20% - Accent3 2 5 2 2 3 2 2 2" xfId="796"/>
    <cellStyle name="20% - Accent3 2 5 2 2 3 2 2_5.4 MD &amp; utilisation-Spatial" xfId="797"/>
    <cellStyle name="20% - Accent3 2 5 2 2 3 2 3" xfId="798"/>
    <cellStyle name="20% - Accent3 2 5 2 2 3 2_5.4 MD &amp; utilisation-Spatial" xfId="799"/>
    <cellStyle name="20% - Accent3 2 5 2 2 3 3" xfId="800"/>
    <cellStyle name="20% - Accent3 2 5 2 2 3 3 2" xfId="801"/>
    <cellStyle name="20% - Accent3 2 5 2 2 3 3_5.4 MD &amp; utilisation-Spatial" xfId="802"/>
    <cellStyle name="20% - Accent3 2 5 2 2 3 4" xfId="803"/>
    <cellStyle name="20% - Accent3 2 5 2 2 3_5.4 MD &amp; utilisation-Spatial" xfId="804"/>
    <cellStyle name="20% - Accent3 2 5 2 2 4" xfId="805"/>
    <cellStyle name="20% - Accent3 2 5 2 2 4 2" xfId="806"/>
    <cellStyle name="20% - Accent3 2 5 2 2 4 2 2" xfId="807"/>
    <cellStyle name="20% - Accent3 2 5 2 2 4 2_5.4 MD &amp; utilisation-Spatial" xfId="808"/>
    <cellStyle name="20% - Accent3 2 5 2 2 4 3" xfId="809"/>
    <cellStyle name="20% - Accent3 2 5 2 2 4_5.4 MD &amp; utilisation-Spatial" xfId="810"/>
    <cellStyle name="20% - Accent3 2 5 2 2 5" xfId="811"/>
    <cellStyle name="20% - Accent3 2 5 2 2 5 2" xfId="812"/>
    <cellStyle name="20% - Accent3 2 5 2 2 5_5.4 MD &amp; utilisation-Spatial" xfId="813"/>
    <cellStyle name="20% - Accent3 2 5 2 2 6" xfId="814"/>
    <cellStyle name="20% - Accent3 2 5 2 2_5.4 MD &amp; utilisation-Spatial" xfId="815"/>
    <cellStyle name="20% - Accent3 2 5 2 3" xfId="816"/>
    <cellStyle name="20% - Accent3 2 5 2 3 2" xfId="817"/>
    <cellStyle name="20% - Accent3 2 5 2 3 2 2" xfId="818"/>
    <cellStyle name="20% - Accent3 2 5 2 3 2 2 2" xfId="819"/>
    <cellStyle name="20% - Accent3 2 5 2 3 2 2 2 2" xfId="820"/>
    <cellStyle name="20% - Accent3 2 5 2 3 2 2 2_5.4 MD &amp; utilisation-Spatial" xfId="821"/>
    <cellStyle name="20% - Accent3 2 5 2 3 2 2 3" xfId="822"/>
    <cellStyle name="20% - Accent3 2 5 2 3 2 2_5.4 MD &amp; utilisation-Spatial" xfId="823"/>
    <cellStyle name="20% - Accent3 2 5 2 3 2 3" xfId="824"/>
    <cellStyle name="20% - Accent3 2 5 2 3 2 3 2" xfId="825"/>
    <cellStyle name="20% - Accent3 2 5 2 3 2 3_5.4 MD &amp; utilisation-Spatial" xfId="826"/>
    <cellStyle name="20% - Accent3 2 5 2 3 2 4" xfId="827"/>
    <cellStyle name="20% - Accent3 2 5 2 3 2_5.4 MD &amp; utilisation-Spatial" xfId="828"/>
    <cellStyle name="20% - Accent3 2 5 2 3 3" xfId="829"/>
    <cellStyle name="20% - Accent3 2 5 2 3 3 2" xfId="830"/>
    <cellStyle name="20% - Accent3 2 5 2 3 3 2 2" xfId="831"/>
    <cellStyle name="20% - Accent3 2 5 2 3 3 2_5.4 MD &amp; utilisation-Spatial" xfId="832"/>
    <cellStyle name="20% - Accent3 2 5 2 3 3 3" xfId="833"/>
    <cellStyle name="20% - Accent3 2 5 2 3 3_5.4 MD &amp; utilisation-Spatial" xfId="834"/>
    <cellStyle name="20% - Accent3 2 5 2 3 4" xfId="835"/>
    <cellStyle name="20% - Accent3 2 5 2 3 4 2" xfId="836"/>
    <cellStyle name="20% - Accent3 2 5 2 3 4_5.4 MD &amp; utilisation-Spatial" xfId="837"/>
    <cellStyle name="20% - Accent3 2 5 2 3 5" xfId="838"/>
    <cellStyle name="20% - Accent3 2 5 2 3_5.4 MD &amp; utilisation-Spatial" xfId="839"/>
    <cellStyle name="20% - Accent3 2 5 2 4" xfId="840"/>
    <cellStyle name="20% - Accent3 2 5 2 4 2" xfId="841"/>
    <cellStyle name="20% - Accent3 2 5 2 4 2 2" xfId="842"/>
    <cellStyle name="20% - Accent3 2 5 2 4 2 2 2" xfId="843"/>
    <cellStyle name="20% - Accent3 2 5 2 4 2 2_5.4 MD &amp; utilisation-Spatial" xfId="844"/>
    <cellStyle name="20% - Accent3 2 5 2 4 2 3" xfId="845"/>
    <cellStyle name="20% - Accent3 2 5 2 4 2_5.4 MD &amp; utilisation-Spatial" xfId="846"/>
    <cellStyle name="20% - Accent3 2 5 2 4 3" xfId="847"/>
    <cellStyle name="20% - Accent3 2 5 2 4 3 2" xfId="848"/>
    <cellStyle name="20% - Accent3 2 5 2 4 3_5.4 MD &amp; utilisation-Spatial" xfId="849"/>
    <cellStyle name="20% - Accent3 2 5 2 4 4" xfId="850"/>
    <cellStyle name="20% - Accent3 2 5 2 4_5.4 MD &amp; utilisation-Spatial" xfId="851"/>
    <cellStyle name="20% - Accent3 2 5 2 5" xfId="852"/>
    <cellStyle name="20% - Accent3 2 5 2 5 2" xfId="853"/>
    <cellStyle name="20% - Accent3 2 5 2 5 2 2" xfId="854"/>
    <cellStyle name="20% - Accent3 2 5 2 5 2_5.4 MD &amp; utilisation-Spatial" xfId="855"/>
    <cellStyle name="20% - Accent3 2 5 2 5 3" xfId="856"/>
    <cellStyle name="20% - Accent3 2 5 2 5_5.4 MD &amp; utilisation-Spatial" xfId="857"/>
    <cellStyle name="20% - Accent3 2 5 2 6" xfId="858"/>
    <cellStyle name="20% - Accent3 2 5 2 6 2" xfId="859"/>
    <cellStyle name="20% - Accent3 2 5 2 6_5.4 MD &amp; utilisation-Spatial" xfId="860"/>
    <cellStyle name="20% - Accent3 2 5 2 7" xfId="861"/>
    <cellStyle name="20% - Accent3 2 5 2_5.4 MD &amp; utilisation-Spatial" xfId="862"/>
    <cellStyle name="20% - Accent3 2 5 3" xfId="863"/>
    <cellStyle name="20% - Accent3 2 5 3 2" xfId="864"/>
    <cellStyle name="20% - Accent3 2 5 3 2 2" xfId="865"/>
    <cellStyle name="20% - Accent3 2 5 3 2 2 2" xfId="866"/>
    <cellStyle name="20% - Accent3 2 5 3 2 2 2 2" xfId="867"/>
    <cellStyle name="20% - Accent3 2 5 3 2 2 2 2 2" xfId="868"/>
    <cellStyle name="20% - Accent3 2 5 3 2 2 2 2_5.4 MD &amp; utilisation-Spatial" xfId="869"/>
    <cellStyle name="20% - Accent3 2 5 3 2 2 2 3" xfId="870"/>
    <cellStyle name="20% - Accent3 2 5 3 2 2 2_5.4 MD &amp; utilisation-Spatial" xfId="871"/>
    <cellStyle name="20% - Accent3 2 5 3 2 2 3" xfId="872"/>
    <cellStyle name="20% - Accent3 2 5 3 2 2 3 2" xfId="873"/>
    <cellStyle name="20% - Accent3 2 5 3 2 2 3_5.4 MD &amp; utilisation-Spatial" xfId="874"/>
    <cellStyle name="20% - Accent3 2 5 3 2 2 4" xfId="875"/>
    <cellStyle name="20% - Accent3 2 5 3 2 2_5.4 MD &amp; utilisation-Spatial" xfId="876"/>
    <cellStyle name="20% - Accent3 2 5 3 2 3" xfId="877"/>
    <cellStyle name="20% - Accent3 2 5 3 2 3 2" xfId="878"/>
    <cellStyle name="20% - Accent3 2 5 3 2 3 2 2" xfId="879"/>
    <cellStyle name="20% - Accent3 2 5 3 2 3 2_5.4 MD &amp; utilisation-Spatial" xfId="880"/>
    <cellStyle name="20% - Accent3 2 5 3 2 3 3" xfId="881"/>
    <cellStyle name="20% - Accent3 2 5 3 2 3_5.4 MD &amp; utilisation-Spatial" xfId="882"/>
    <cellStyle name="20% - Accent3 2 5 3 2 4" xfId="883"/>
    <cellStyle name="20% - Accent3 2 5 3 2 4 2" xfId="884"/>
    <cellStyle name="20% - Accent3 2 5 3 2 4_5.4 MD &amp; utilisation-Spatial" xfId="885"/>
    <cellStyle name="20% - Accent3 2 5 3 2 5" xfId="886"/>
    <cellStyle name="20% - Accent3 2 5 3 2_5.4 MD &amp; utilisation-Spatial" xfId="887"/>
    <cellStyle name="20% - Accent3 2 5 3 3" xfId="888"/>
    <cellStyle name="20% - Accent3 2 5 3 3 2" xfId="889"/>
    <cellStyle name="20% - Accent3 2 5 3 3 2 2" xfId="890"/>
    <cellStyle name="20% - Accent3 2 5 3 3 2 2 2" xfId="891"/>
    <cellStyle name="20% - Accent3 2 5 3 3 2 2_5.4 MD &amp; utilisation-Spatial" xfId="892"/>
    <cellStyle name="20% - Accent3 2 5 3 3 2 3" xfId="893"/>
    <cellStyle name="20% - Accent3 2 5 3 3 2_5.4 MD &amp; utilisation-Spatial" xfId="894"/>
    <cellStyle name="20% - Accent3 2 5 3 3 3" xfId="895"/>
    <cellStyle name="20% - Accent3 2 5 3 3 3 2" xfId="896"/>
    <cellStyle name="20% - Accent3 2 5 3 3 3_5.4 MD &amp; utilisation-Spatial" xfId="897"/>
    <cellStyle name="20% - Accent3 2 5 3 3 4" xfId="898"/>
    <cellStyle name="20% - Accent3 2 5 3 3_5.4 MD &amp; utilisation-Spatial" xfId="899"/>
    <cellStyle name="20% - Accent3 2 5 3 4" xfId="900"/>
    <cellStyle name="20% - Accent3 2 5 3 4 2" xfId="901"/>
    <cellStyle name="20% - Accent3 2 5 3 4 2 2" xfId="902"/>
    <cellStyle name="20% - Accent3 2 5 3 4 2_5.4 MD &amp; utilisation-Spatial" xfId="903"/>
    <cellStyle name="20% - Accent3 2 5 3 4 3" xfId="904"/>
    <cellStyle name="20% - Accent3 2 5 3 4_5.4 MD &amp; utilisation-Spatial" xfId="905"/>
    <cellStyle name="20% - Accent3 2 5 3 5" xfId="906"/>
    <cellStyle name="20% - Accent3 2 5 3 5 2" xfId="907"/>
    <cellStyle name="20% - Accent3 2 5 3 5_5.4 MD &amp; utilisation-Spatial" xfId="908"/>
    <cellStyle name="20% - Accent3 2 5 3 6" xfId="909"/>
    <cellStyle name="20% - Accent3 2 5 3_5.4 MD &amp; utilisation-Spatial" xfId="910"/>
    <cellStyle name="20% - Accent3 2 5 4" xfId="911"/>
    <cellStyle name="20% - Accent3 2 5 4 2" xfId="912"/>
    <cellStyle name="20% - Accent3 2 5 4 2 2" xfId="913"/>
    <cellStyle name="20% - Accent3 2 5 4 2 2 2" xfId="914"/>
    <cellStyle name="20% - Accent3 2 5 4 2 2 2 2" xfId="915"/>
    <cellStyle name="20% - Accent3 2 5 4 2 2 2_5.4 MD &amp; utilisation-Spatial" xfId="916"/>
    <cellStyle name="20% - Accent3 2 5 4 2 2 3" xfId="917"/>
    <cellStyle name="20% - Accent3 2 5 4 2 2_5.4 MD &amp; utilisation-Spatial" xfId="918"/>
    <cellStyle name="20% - Accent3 2 5 4 2 3" xfId="919"/>
    <cellStyle name="20% - Accent3 2 5 4 2 3 2" xfId="920"/>
    <cellStyle name="20% - Accent3 2 5 4 2 3_5.4 MD &amp; utilisation-Spatial" xfId="921"/>
    <cellStyle name="20% - Accent3 2 5 4 2 4" xfId="922"/>
    <cellStyle name="20% - Accent3 2 5 4 2_5.4 MD &amp; utilisation-Spatial" xfId="923"/>
    <cellStyle name="20% - Accent3 2 5 4 3" xfId="924"/>
    <cellStyle name="20% - Accent3 2 5 4 3 2" xfId="925"/>
    <cellStyle name="20% - Accent3 2 5 4 3 2 2" xfId="926"/>
    <cellStyle name="20% - Accent3 2 5 4 3 2_5.4 MD &amp; utilisation-Spatial" xfId="927"/>
    <cellStyle name="20% - Accent3 2 5 4 3 3" xfId="928"/>
    <cellStyle name="20% - Accent3 2 5 4 3_5.4 MD &amp; utilisation-Spatial" xfId="929"/>
    <cellStyle name="20% - Accent3 2 5 4 4" xfId="930"/>
    <cellStyle name="20% - Accent3 2 5 4 4 2" xfId="931"/>
    <cellStyle name="20% - Accent3 2 5 4 4_5.4 MD &amp; utilisation-Spatial" xfId="932"/>
    <cellStyle name="20% - Accent3 2 5 4 5" xfId="933"/>
    <cellStyle name="20% - Accent3 2 5 4_5.4 MD &amp; utilisation-Spatial" xfId="934"/>
    <cellStyle name="20% - Accent3 2 5 5" xfId="935"/>
    <cellStyle name="20% - Accent3 2 5 5 2" xfId="936"/>
    <cellStyle name="20% - Accent3 2 5 5 2 2" xfId="937"/>
    <cellStyle name="20% - Accent3 2 5 5 2 2 2" xfId="938"/>
    <cellStyle name="20% - Accent3 2 5 5 2 2_5.4 MD &amp; utilisation-Spatial" xfId="939"/>
    <cellStyle name="20% - Accent3 2 5 5 2 3" xfId="940"/>
    <cellStyle name="20% - Accent3 2 5 5 2_5.4 MD &amp; utilisation-Spatial" xfId="941"/>
    <cellStyle name="20% - Accent3 2 5 5 3" xfId="942"/>
    <cellStyle name="20% - Accent3 2 5 5 3 2" xfId="943"/>
    <cellStyle name="20% - Accent3 2 5 5 3_5.4 MD &amp; utilisation-Spatial" xfId="944"/>
    <cellStyle name="20% - Accent3 2 5 5 4" xfId="945"/>
    <cellStyle name="20% - Accent3 2 5 5_5.4 MD &amp; utilisation-Spatial" xfId="946"/>
    <cellStyle name="20% - Accent3 2 5 6" xfId="947"/>
    <cellStyle name="20% - Accent3 2 5 6 2" xfId="948"/>
    <cellStyle name="20% - Accent3 2 5 6 2 2" xfId="949"/>
    <cellStyle name="20% - Accent3 2 5 6 2_5.4 MD &amp; utilisation-Spatial" xfId="950"/>
    <cellStyle name="20% - Accent3 2 5 6 3" xfId="951"/>
    <cellStyle name="20% - Accent3 2 5 6_5.4 MD &amp; utilisation-Spatial" xfId="952"/>
    <cellStyle name="20% - Accent3 2 5 7" xfId="953"/>
    <cellStyle name="20% - Accent3 2 5 7 2" xfId="954"/>
    <cellStyle name="20% - Accent3 2 5 7_5.4 MD &amp; utilisation-Spatial" xfId="955"/>
    <cellStyle name="20% - Accent3 2 5 8" xfId="956"/>
    <cellStyle name="20% - Accent3 2 5_5.4 MD &amp; utilisation-Spatial" xfId="957"/>
    <cellStyle name="20% - Accent3 2 6" xfId="958"/>
    <cellStyle name="20% - Accent3 2 6 2" xfId="959"/>
    <cellStyle name="20% - Accent3 2 6_5.4 MD &amp; utilisation-Spatial" xfId="960"/>
    <cellStyle name="20% - Accent3 2 7" xfId="961"/>
    <cellStyle name="20% - Accent3 2 8" xfId="962"/>
    <cellStyle name="20% - Accent3 3" xfId="963"/>
    <cellStyle name="20% - Accent3 3 2" xfId="964"/>
    <cellStyle name="20% - Accent3 3 3" xfId="965"/>
    <cellStyle name="20% - Accent3 4" xfId="966"/>
    <cellStyle name="20% - Accent3 4 2" xfId="967"/>
    <cellStyle name="20% - Accent3 4 3" xfId="968"/>
    <cellStyle name="20% - Accent3 5" xfId="969"/>
    <cellStyle name="20% - Accent3 6" xfId="970"/>
    <cellStyle name="20% - Accent3 7" xfId="971"/>
    <cellStyle name="20% - Accent4 2" xfId="972"/>
    <cellStyle name="20% - Accent4 2 2" xfId="973"/>
    <cellStyle name="20% - Accent4 2 2 2" xfId="974"/>
    <cellStyle name="20% - Accent4 2 3" xfId="975"/>
    <cellStyle name="20% - Accent4 2 3 2" xfId="976"/>
    <cellStyle name="20% - Accent4 2 3 3" xfId="977"/>
    <cellStyle name="20% - Accent4 2 3 3 2" xfId="978"/>
    <cellStyle name="20% - Accent4 2 3 3_5.4 MD &amp; utilisation-Spatial" xfId="979"/>
    <cellStyle name="20% - Accent4 2 3 4" xfId="980"/>
    <cellStyle name="20% - Accent4 2 3_5.4 MD &amp; utilisation-Spatial" xfId="981"/>
    <cellStyle name="20% - Accent4 2 4" xfId="982"/>
    <cellStyle name="20% - Accent4 2 4 2" xfId="983"/>
    <cellStyle name="20% - Accent4 2 4_5.4 MD &amp; utilisation-Spatial" xfId="984"/>
    <cellStyle name="20% - Accent4 2 5" xfId="985"/>
    <cellStyle name="20% - Accent4 2 5 2" xfId="986"/>
    <cellStyle name="20% - Accent4 2 5 2 2" xfId="987"/>
    <cellStyle name="20% - Accent4 2 5 2 2 2" xfId="988"/>
    <cellStyle name="20% - Accent4 2 5 2 2 2 2" xfId="989"/>
    <cellStyle name="20% - Accent4 2 5 2 2 2 2 2" xfId="990"/>
    <cellStyle name="20% - Accent4 2 5 2 2 2 2 2 2" xfId="991"/>
    <cellStyle name="20% - Accent4 2 5 2 2 2 2 2 2 2" xfId="992"/>
    <cellStyle name="20% - Accent4 2 5 2 2 2 2 2 2_5.4 MD &amp; utilisation-Spatial" xfId="993"/>
    <cellStyle name="20% - Accent4 2 5 2 2 2 2 2 3" xfId="994"/>
    <cellStyle name="20% - Accent4 2 5 2 2 2 2 2_5.4 MD &amp; utilisation-Spatial" xfId="995"/>
    <cellStyle name="20% - Accent4 2 5 2 2 2 2 3" xfId="996"/>
    <cellStyle name="20% - Accent4 2 5 2 2 2 2 3 2" xfId="997"/>
    <cellStyle name="20% - Accent4 2 5 2 2 2 2 3_5.4 MD &amp; utilisation-Spatial" xfId="998"/>
    <cellStyle name="20% - Accent4 2 5 2 2 2 2 4" xfId="999"/>
    <cellStyle name="20% - Accent4 2 5 2 2 2 2_5.4 MD &amp; utilisation-Spatial" xfId="1000"/>
    <cellStyle name="20% - Accent4 2 5 2 2 2 3" xfId="1001"/>
    <cellStyle name="20% - Accent4 2 5 2 2 2 3 2" xfId="1002"/>
    <cellStyle name="20% - Accent4 2 5 2 2 2 3 2 2" xfId="1003"/>
    <cellStyle name="20% - Accent4 2 5 2 2 2 3 2_5.4 MD &amp; utilisation-Spatial" xfId="1004"/>
    <cellStyle name="20% - Accent4 2 5 2 2 2 3 3" xfId="1005"/>
    <cellStyle name="20% - Accent4 2 5 2 2 2 3_5.4 MD &amp; utilisation-Spatial" xfId="1006"/>
    <cellStyle name="20% - Accent4 2 5 2 2 2 4" xfId="1007"/>
    <cellStyle name="20% - Accent4 2 5 2 2 2 4 2" xfId="1008"/>
    <cellStyle name="20% - Accent4 2 5 2 2 2 4_5.4 MD &amp; utilisation-Spatial" xfId="1009"/>
    <cellStyle name="20% - Accent4 2 5 2 2 2 5" xfId="1010"/>
    <cellStyle name="20% - Accent4 2 5 2 2 2_5.4 MD &amp; utilisation-Spatial" xfId="1011"/>
    <cellStyle name="20% - Accent4 2 5 2 2 3" xfId="1012"/>
    <cellStyle name="20% - Accent4 2 5 2 2 3 2" xfId="1013"/>
    <cellStyle name="20% - Accent4 2 5 2 2 3 2 2" xfId="1014"/>
    <cellStyle name="20% - Accent4 2 5 2 2 3 2 2 2" xfId="1015"/>
    <cellStyle name="20% - Accent4 2 5 2 2 3 2 2_5.4 MD &amp; utilisation-Spatial" xfId="1016"/>
    <cellStyle name="20% - Accent4 2 5 2 2 3 2 3" xfId="1017"/>
    <cellStyle name="20% - Accent4 2 5 2 2 3 2_5.4 MD &amp; utilisation-Spatial" xfId="1018"/>
    <cellStyle name="20% - Accent4 2 5 2 2 3 3" xfId="1019"/>
    <cellStyle name="20% - Accent4 2 5 2 2 3 3 2" xfId="1020"/>
    <cellStyle name="20% - Accent4 2 5 2 2 3 3_5.4 MD &amp; utilisation-Spatial" xfId="1021"/>
    <cellStyle name="20% - Accent4 2 5 2 2 3 4" xfId="1022"/>
    <cellStyle name="20% - Accent4 2 5 2 2 3_5.4 MD &amp; utilisation-Spatial" xfId="1023"/>
    <cellStyle name="20% - Accent4 2 5 2 2 4" xfId="1024"/>
    <cellStyle name="20% - Accent4 2 5 2 2 4 2" xfId="1025"/>
    <cellStyle name="20% - Accent4 2 5 2 2 4 2 2" xfId="1026"/>
    <cellStyle name="20% - Accent4 2 5 2 2 4 2_5.4 MD &amp; utilisation-Spatial" xfId="1027"/>
    <cellStyle name="20% - Accent4 2 5 2 2 4 3" xfId="1028"/>
    <cellStyle name="20% - Accent4 2 5 2 2 4_5.4 MD &amp; utilisation-Spatial" xfId="1029"/>
    <cellStyle name="20% - Accent4 2 5 2 2 5" xfId="1030"/>
    <cellStyle name="20% - Accent4 2 5 2 2 5 2" xfId="1031"/>
    <cellStyle name="20% - Accent4 2 5 2 2 5_5.4 MD &amp; utilisation-Spatial" xfId="1032"/>
    <cellStyle name="20% - Accent4 2 5 2 2 6" xfId="1033"/>
    <cellStyle name="20% - Accent4 2 5 2 2_5.4 MD &amp; utilisation-Spatial" xfId="1034"/>
    <cellStyle name="20% - Accent4 2 5 2 3" xfId="1035"/>
    <cellStyle name="20% - Accent4 2 5 2 3 2" xfId="1036"/>
    <cellStyle name="20% - Accent4 2 5 2 3 2 2" xfId="1037"/>
    <cellStyle name="20% - Accent4 2 5 2 3 2 2 2" xfId="1038"/>
    <cellStyle name="20% - Accent4 2 5 2 3 2 2 2 2" xfId="1039"/>
    <cellStyle name="20% - Accent4 2 5 2 3 2 2 2_5.4 MD &amp; utilisation-Spatial" xfId="1040"/>
    <cellStyle name="20% - Accent4 2 5 2 3 2 2 3" xfId="1041"/>
    <cellStyle name="20% - Accent4 2 5 2 3 2 2_5.4 MD &amp; utilisation-Spatial" xfId="1042"/>
    <cellStyle name="20% - Accent4 2 5 2 3 2 3" xfId="1043"/>
    <cellStyle name="20% - Accent4 2 5 2 3 2 3 2" xfId="1044"/>
    <cellStyle name="20% - Accent4 2 5 2 3 2 3_5.4 MD &amp; utilisation-Spatial" xfId="1045"/>
    <cellStyle name="20% - Accent4 2 5 2 3 2 4" xfId="1046"/>
    <cellStyle name="20% - Accent4 2 5 2 3 2_5.4 MD &amp; utilisation-Spatial" xfId="1047"/>
    <cellStyle name="20% - Accent4 2 5 2 3 3" xfId="1048"/>
    <cellStyle name="20% - Accent4 2 5 2 3 3 2" xfId="1049"/>
    <cellStyle name="20% - Accent4 2 5 2 3 3 2 2" xfId="1050"/>
    <cellStyle name="20% - Accent4 2 5 2 3 3 2_5.4 MD &amp; utilisation-Spatial" xfId="1051"/>
    <cellStyle name="20% - Accent4 2 5 2 3 3 3" xfId="1052"/>
    <cellStyle name="20% - Accent4 2 5 2 3 3_5.4 MD &amp; utilisation-Spatial" xfId="1053"/>
    <cellStyle name="20% - Accent4 2 5 2 3 4" xfId="1054"/>
    <cellStyle name="20% - Accent4 2 5 2 3 4 2" xfId="1055"/>
    <cellStyle name="20% - Accent4 2 5 2 3 4_5.4 MD &amp; utilisation-Spatial" xfId="1056"/>
    <cellStyle name="20% - Accent4 2 5 2 3 5" xfId="1057"/>
    <cellStyle name="20% - Accent4 2 5 2 3_5.4 MD &amp; utilisation-Spatial" xfId="1058"/>
    <cellStyle name="20% - Accent4 2 5 2 4" xfId="1059"/>
    <cellStyle name="20% - Accent4 2 5 2 4 2" xfId="1060"/>
    <cellStyle name="20% - Accent4 2 5 2 4 2 2" xfId="1061"/>
    <cellStyle name="20% - Accent4 2 5 2 4 2 2 2" xfId="1062"/>
    <cellStyle name="20% - Accent4 2 5 2 4 2 2_5.4 MD &amp; utilisation-Spatial" xfId="1063"/>
    <cellStyle name="20% - Accent4 2 5 2 4 2 3" xfId="1064"/>
    <cellStyle name="20% - Accent4 2 5 2 4 2_5.4 MD &amp; utilisation-Spatial" xfId="1065"/>
    <cellStyle name="20% - Accent4 2 5 2 4 3" xfId="1066"/>
    <cellStyle name="20% - Accent4 2 5 2 4 3 2" xfId="1067"/>
    <cellStyle name="20% - Accent4 2 5 2 4 3_5.4 MD &amp; utilisation-Spatial" xfId="1068"/>
    <cellStyle name="20% - Accent4 2 5 2 4 4" xfId="1069"/>
    <cellStyle name="20% - Accent4 2 5 2 4_5.4 MD &amp; utilisation-Spatial" xfId="1070"/>
    <cellStyle name="20% - Accent4 2 5 2 5" xfId="1071"/>
    <cellStyle name="20% - Accent4 2 5 2 5 2" xfId="1072"/>
    <cellStyle name="20% - Accent4 2 5 2 5 2 2" xfId="1073"/>
    <cellStyle name="20% - Accent4 2 5 2 5 2_5.4 MD &amp; utilisation-Spatial" xfId="1074"/>
    <cellStyle name="20% - Accent4 2 5 2 5 3" xfId="1075"/>
    <cellStyle name="20% - Accent4 2 5 2 5_5.4 MD &amp; utilisation-Spatial" xfId="1076"/>
    <cellStyle name="20% - Accent4 2 5 2 6" xfId="1077"/>
    <cellStyle name="20% - Accent4 2 5 2 6 2" xfId="1078"/>
    <cellStyle name="20% - Accent4 2 5 2 6_5.4 MD &amp; utilisation-Spatial" xfId="1079"/>
    <cellStyle name="20% - Accent4 2 5 2 7" xfId="1080"/>
    <cellStyle name="20% - Accent4 2 5 2_5.4 MD &amp; utilisation-Spatial" xfId="1081"/>
    <cellStyle name="20% - Accent4 2 5 3" xfId="1082"/>
    <cellStyle name="20% - Accent4 2 5 3 2" xfId="1083"/>
    <cellStyle name="20% - Accent4 2 5 3 2 2" xfId="1084"/>
    <cellStyle name="20% - Accent4 2 5 3 2 2 2" xfId="1085"/>
    <cellStyle name="20% - Accent4 2 5 3 2 2 2 2" xfId="1086"/>
    <cellStyle name="20% - Accent4 2 5 3 2 2 2 2 2" xfId="1087"/>
    <cellStyle name="20% - Accent4 2 5 3 2 2 2 2_5.4 MD &amp; utilisation-Spatial" xfId="1088"/>
    <cellStyle name="20% - Accent4 2 5 3 2 2 2 3" xfId="1089"/>
    <cellStyle name="20% - Accent4 2 5 3 2 2 2_5.4 MD &amp; utilisation-Spatial" xfId="1090"/>
    <cellStyle name="20% - Accent4 2 5 3 2 2 3" xfId="1091"/>
    <cellStyle name="20% - Accent4 2 5 3 2 2 3 2" xfId="1092"/>
    <cellStyle name="20% - Accent4 2 5 3 2 2 3_5.4 MD &amp; utilisation-Spatial" xfId="1093"/>
    <cellStyle name="20% - Accent4 2 5 3 2 2 4" xfId="1094"/>
    <cellStyle name="20% - Accent4 2 5 3 2 2_5.4 MD &amp; utilisation-Spatial" xfId="1095"/>
    <cellStyle name="20% - Accent4 2 5 3 2 3" xfId="1096"/>
    <cellStyle name="20% - Accent4 2 5 3 2 3 2" xfId="1097"/>
    <cellStyle name="20% - Accent4 2 5 3 2 3 2 2" xfId="1098"/>
    <cellStyle name="20% - Accent4 2 5 3 2 3 2_5.4 MD &amp; utilisation-Spatial" xfId="1099"/>
    <cellStyle name="20% - Accent4 2 5 3 2 3 3" xfId="1100"/>
    <cellStyle name="20% - Accent4 2 5 3 2 3_5.4 MD &amp; utilisation-Spatial" xfId="1101"/>
    <cellStyle name="20% - Accent4 2 5 3 2 4" xfId="1102"/>
    <cellStyle name="20% - Accent4 2 5 3 2 4 2" xfId="1103"/>
    <cellStyle name="20% - Accent4 2 5 3 2 4_5.4 MD &amp; utilisation-Spatial" xfId="1104"/>
    <cellStyle name="20% - Accent4 2 5 3 2 5" xfId="1105"/>
    <cellStyle name="20% - Accent4 2 5 3 2_5.4 MD &amp; utilisation-Spatial" xfId="1106"/>
    <cellStyle name="20% - Accent4 2 5 3 3" xfId="1107"/>
    <cellStyle name="20% - Accent4 2 5 3 3 2" xfId="1108"/>
    <cellStyle name="20% - Accent4 2 5 3 3 2 2" xfId="1109"/>
    <cellStyle name="20% - Accent4 2 5 3 3 2 2 2" xfId="1110"/>
    <cellStyle name="20% - Accent4 2 5 3 3 2 2_5.4 MD &amp; utilisation-Spatial" xfId="1111"/>
    <cellStyle name="20% - Accent4 2 5 3 3 2 3" xfId="1112"/>
    <cellStyle name="20% - Accent4 2 5 3 3 2_5.4 MD &amp; utilisation-Spatial" xfId="1113"/>
    <cellStyle name="20% - Accent4 2 5 3 3 3" xfId="1114"/>
    <cellStyle name="20% - Accent4 2 5 3 3 3 2" xfId="1115"/>
    <cellStyle name="20% - Accent4 2 5 3 3 3_5.4 MD &amp; utilisation-Spatial" xfId="1116"/>
    <cellStyle name="20% - Accent4 2 5 3 3 4" xfId="1117"/>
    <cellStyle name="20% - Accent4 2 5 3 3_5.4 MD &amp; utilisation-Spatial" xfId="1118"/>
    <cellStyle name="20% - Accent4 2 5 3 4" xfId="1119"/>
    <cellStyle name="20% - Accent4 2 5 3 4 2" xfId="1120"/>
    <cellStyle name="20% - Accent4 2 5 3 4 2 2" xfId="1121"/>
    <cellStyle name="20% - Accent4 2 5 3 4 2_5.4 MD &amp; utilisation-Spatial" xfId="1122"/>
    <cellStyle name="20% - Accent4 2 5 3 4 3" xfId="1123"/>
    <cellStyle name="20% - Accent4 2 5 3 4_5.4 MD &amp; utilisation-Spatial" xfId="1124"/>
    <cellStyle name="20% - Accent4 2 5 3 5" xfId="1125"/>
    <cellStyle name="20% - Accent4 2 5 3 5 2" xfId="1126"/>
    <cellStyle name="20% - Accent4 2 5 3 5_5.4 MD &amp; utilisation-Spatial" xfId="1127"/>
    <cellStyle name="20% - Accent4 2 5 3 6" xfId="1128"/>
    <cellStyle name="20% - Accent4 2 5 3_5.4 MD &amp; utilisation-Spatial" xfId="1129"/>
    <cellStyle name="20% - Accent4 2 5 4" xfId="1130"/>
    <cellStyle name="20% - Accent4 2 5 4 2" xfId="1131"/>
    <cellStyle name="20% - Accent4 2 5 4 2 2" xfId="1132"/>
    <cellStyle name="20% - Accent4 2 5 4 2 2 2" xfId="1133"/>
    <cellStyle name="20% - Accent4 2 5 4 2 2 2 2" xfId="1134"/>
    <cellStyle name="20% - Accent4 2 5 4 2 2 2_5.4 MD &amp; utilisation-Spatial" xfId="1135"/>
    <cellStyle name="20% - Accent4 2 5 4 2 2 3" xfId="1136"/>
    <cellStyle name="20% - Accent4 2 5 4 2 2_5.4 MD &amp; utilisation-Spatial" xfId="1137"/>
    <cellStyle name="20% - Accent4 2 5 4 2 3" xfId="1138"/>
    <cellStyle name="20% - Accent4 2 5 4 2 3 2" xfId="1139"/>
    <cellStyle name="20% - Accent4 2 5 4 2 3_5.4 MD &amp; utilisation-Spatial" xfId="1140"/>
    <cellStyle name="20% - Accent4 2 5 4 2 4" xfId="1141"/>
    <cellStyle name="20% - Accent4 2 5 4 2_5.4 MD &amp; utilisation-Spatial" xfId="1142"/>
    <cellStyle name="20% - Accent4 2 5 4 3" xfId="1143"/>
    <cellStyle name="20% - Accent4 2 5 4 3 2" xfId="1144"/>
    <cellStyle name="20% - Accent4 2 5 4 3 2 2" xfId="1145"/>
    <cellStyle name="20% - Accent4 2 5 4 3 2_5.4 MD &amp; utilisation-Spatial" xfId="1146"/>
    <cellStyle name="20% - Accent4 2 5 4 3 3" xfId="1147"/>
    <cellStyle name="20% - Accent4 2 5 4 3_5.4 MD &amp; utilisation-Spatial" xfId="1148"/>
    <cellStyle name="20% - Accent4 2 5 4 4" xfId="1149"/>
    <cellStyle name="20% - Accent4 2 5 4 4 2" xfId="1150"/>
    <cellStyle name="20% - Accent4 2 5 4 4_5.4 MD &amp; utilisation-Spatial" xfId="1151"/>
    <cellStyle name="20% - Accent4 2 5 4 5" xfId="1152"/>
    <cellStyle name="20% - Accent4 2 5 4_5.4 MD &amp; utilisation-Spatial" xfId="1153"/>
    <cellStyle name="20% - Accent4 2 5 5" xfId="1154"/>
    <cellStyle name="20% - Accent4 2 5 5 2" xfId="1155"/>
    <cellStyle name="20% - Accent4 2 5 5 2 2" xfId="1156"/>
    <cellStyle name="20% - Accent4 2 5 5 2 2 2" xfId="1157"/>
    <cellStyle name="20% - Accent4 2 5 5 2 2_5.4 MD &amp; utilisation-Spatial" xfId="1158"/>
    <cellStyle name="20% - Accent4 2 5 5 2 3" xfId="1159"/>
    <cellStyle name="20% - Accent4 2 5 5 2_5.4 MD &amp; utilisation-Spatial" xfId="1160"/>
    <cellStyle name="20% - Accent4 2 5 5 3" xfId="1161"/>
    <cellStyle name="20% - Accent4 2 5 5 3 2" xfId="1162"/>
    <cellStyle name="20% - Accent4 2 5 5 3_5.4 MD &amp; utilisation-Spatial" xfId="1163"/>
    <cellStyle name="20% - Accent4 2 5 5 4" xfId="1164"/>
    <cellStyle name="20% - Accent4 2 5 5_5.4 MD &amp; utilisation-Spatial" xfId="1165"/>
    <cellStyle name="20% - Accent4 2 5 6" xfId="1166"/>
    <cellStyle name="20% - Accent4 2 5 6 2" xfId="1167"/>
    <cellStyle name="20% - Accent4 2 5 6 2 2" xfId="1168"/>
    <cellStyle name="20% - Accent4 2 5 6 2_5.4 MD &amp; utilisation-Spatial" xfId="1169"/>
    <cellStyle name="20% - Accent4 2 5 6 3" xfId="1170"/>
    <cellStyle name="20% - Accent4 2 5 6_5.4 MD &amp; utilisation-Spatial" xfId="1171"/>
    <cellStyle name="20% - Accent4 2 5 7" xfId="1172"/>
    <cellStyle name="20% - Accent4 2 5 7 2" xfId="1173"/>
    <cellStyle name="20% - Accent4 2 5 7_5.4 MD &amp; utilisation-Spatial" xfId="1174"/>
    <cellStyle name="20% - Accent4 2 5 8" xfId="1175"/>
    <cellStyle name="20% - Accent4 2 5_5.4 MD &amp; utilisation-Spatial" xfId="1176"/>
    <cellStyle name="20% - Accent4 2 6" xfId="1177"/>
    <cellStyle name="20% - Accent4 2 6 2" xfId="1178"/>
    <cellStyle name="20% - Accent4 2 6_5.4 MD &amp; utilisation-Spatial" xfId="1179"/>
    <cellStyle name="20% - Accent4 2 7" xfId="1180"/>
    <cellStyle name="20% - Accent4 2 8" xfId="1181"/>
    <cellStyle name="20% - Accent4 3" xfId="1182"/>
    <cellStyle name="20% - Accent4 3 2" xfId="1183"/>
    <cellStyle name="20% - Accent4 3 3" xfId="1184"/>
    <cellStyle name="20% - Accent4 4" xfId="1185"/>
    <cellStyle name="20% - Accent4 4 2" xfId="1186"/>
    <cellStyle name="20% - Accent4 5" xfId="1187"/>
    <cellStyle name="20% - Accent4 6" xfId="1188"/>
    <cellStyle name="20% - Accent4 7" xfId="1189"/>
    <cellStyle name="20% - Accent5 2" xfId="1190"/>
    <cellStyle name="20% - Accent5 2 2" xfId="1191"/>
    <cellStyle name="20% - Accent5 2 2 2" xfId="1192"/>
    <cellStyle name="20% - Accent5 2 3" xfId="1193"/>
    <cellStyle name="20% - Accent5 2 3 2" xfId="1194"/>
    <cellStyle name="20% - Accent5 2 3_5.4 MD &amp; utilisation-Spatial" xfId="1195"/>
    <cellStyle name="20% - Accent5 2 4" xfId="1196"/>
    <cellStyle name="20% - Accent5 2 5" xfId="1197"/>
    <cellStyle name="20% - Accent5 2 6" xfId="1198"/>
    <cellStyle name="20% - Accent5 2 6 2" xfId="1199"/>
    <cellStyle name="20% - Accent5 3" xfId="1200"/>
    <cellStyle name="20% - Accent5 3 2" xfId="1201"/>
    <cellStyle name="20% - Accent5 3 3" xfId="1202"/>
    <cellStyle name="20% - Accent5 4" xfId="1203"/>
    <cellStyle name="20% - Accent5 4 2" xfId="1204"/>
    <cellStyle name="20% - Accent5 5" xfId="1205"/>
    <cellStyle name="20% - Accent5 6" xfId="1206"/>
    <cellStyle name="20% - Accent5 7" xfId="1207"/>
    <cellStyle name="20% - Accent6 2" xfId="1208"/>
    <cellStyle name="20% - Accent6 2 2" xfId="1209"/>
    <cellStyle name="20% - Accent6 2 2 2" xfId="1210"/>
    <cellStyle name="20% - Accent6 2 3" xfId="1211"/>
    <cellStyle name="20% - Accent6 2 3 2" xfId="1212"/>
    <cellStyle name="20% - Accent6 2 3_5.4 MD &amp; utilisation-Spatial" xfId="1213"/>
    <cellStyle name="20% - Accent6 2 4" xfId="1214"/>
    <cellStyle name="20% - Accent6 2 5" xfId="1215"/>
    <cellStyle name="20% - Accent6 2 6" xfId="1216"/>
    <cellStyle name="20% - Accent6 2 6 2" xfId="1217"/>
    <cellStyle name="20% - Accent6 3" xfId="1218"/>
    <cellStyle name="20% - Accent6 3 2" xfId="1219"/>
    <cellStyle name="20% - Accent6 3 3" xfId="1220"/>
    <cellStyle name="20% - Accent6 4" xfId="1221"/>
    <cellStyle name="20% - Accent6 4 2" xfId="1222"/>
    <cellStyle name="20% - Accent6 5" xfId="1223"/>
    <cellStyle name="20% - Accent6 6" xfId="1224"/>
    <cellStyle name="20% - Accent6 7" xfId="1225"/>
    <cellStyle name="40% - Accent1 2" xfId="1226"/>
    <cellStyle name="40% - Accent1 2 2" xfId="1227"/>
    <cellStyle name="40% - Accent1 2 2 2" xfId="1228"/>
    <cellStyle name="40% - Accent1 2 3" xfId="1229"/>
    <cellStyle name="40% - Accent1 2 3 2" xfId="1230"/>
    <cellStyle name="40% - Accent1 2 3 3" xfId="1231"/>
    <cellStyle name="40% - Accent1 2 3 3 2" xfId="1232"/>
    <cellStyle name="40% - Accent1 2 3 3_5.4 MD &amp; utilisation-Spatial" xfId="1233"/>
    <cellStyle name="40% - Accent1 2 3 4" xfId="1234"/>
    <cellStyle name="40% - Accent1 2 3_5.4 MD &amp; utilisation-Spatial" xfId="1235"/>
    <cellStyle name="40% - Accent1 2 4" xfId="1236"/>
    <cellStyle name="40% - Accent1 2 4 2" xfId="1237"/>
    <cellStyle name="40% - Accent1 2 4_5.4 MD &amp; utilisation-Spatial" xfId="1238"/>
    <cellStyle name="40% - Accent1 2 5" xfId="1239"/>
    <cellStyle name="40% - Accent1 2 5 2" xfId="1240"/>
    <cellStyle name="40% - Accent1 2 5 2 2" xfId="1241"/>
    <cellStyle name="40% - Accent1 2 5 2 2 2" xfId="1242"/>
    <cellStyle name="40% - Accent1 2 5 2 2 2 2" xfId="1243"/>
    <cellStyle name="40% - Accent1 2 5 2 2 2 2 2" xfId="1244"/>
    <cellStyle name="40% - Accent1 2 5 2 2 2 2 2 2" xfId="1245"/>
    <cellStyle name="40% - Accent1 2 5 2 2 2 2 2 2 2" xfId="1246"/>
    <cellStyle name="40% - Accent1 2 5 2 2 2 2 2 2_5.4 MD &amp; utilisation-Spatial" xfId="1247"/>
    <cellStyle name="40% - Accent1 2 5 2 2 2 2 2 3" xfId="1248"/>
    <cellStyle name="40% - Accent1 2 5 2 2 2 2 2_5.4 MD &amp; utilisation-Spatial" xfId="1249"/>
    <cellStyle name="40% - Accent1 2 5 2 2 2 2 3" xfId="1250"/>
    <cellStyle name="40% - Accent1 2 5 2 2 2 2 3 2" xfId="1251"/>
    <cellStyle name="40% - Accent1 2 5 2 2 2 2 3_5.4 MD &amp; utilisation-Spatial" xfId="1252"/>
    <cellStyle name="40% - Accent1 2 5 2 2 2 2 4" xfId="1253"/>
    <cellStyle name="40% - Accent1 2 5 2 2 2 2_5.4 MD &amp; utilisation-Spatial" xfId="1254"/>
    <cellStyle name="40% - Accent1 2 5 2 2 2 3" xfId="1255"/>
    <cellStyle name="40% - Accent1 2 5 2 2 2 3 2" xfId="1256"/>
    <cellStyle name="40% - Accent1 2 5 2 2 2 3 2 2" xfId="1257"/>
    <cellStyle name="40% - Accent1 2 5 2 2 2 3 2_5.4 MD &amp; utilisation-Spatial" xfId="1258"/>
    <cellStyle name="40% - Accent1 2 5 2 2 2 3 3" xfId="1259"/>
    <cellStyle name="40% - Accent1 2 5 2 2 2 3_5.4 MD &amp; utilisation-Spatial" xfId="1260"/>
    <cellStyle name="40% - Accent1 2 5 2 2 2 4" xfId="1261"/>
    <cellStyle name="40% - Accent1 2 5 2 2 2 4 2" xfId="1262"/>
    <cellStyle name="40% - Accent1 2 5 2 2 2 4_5.4 MD &amp; utilisation-Spatial" xfId="1263"/>
    <cellStyle name="40% - Accent1 2 5 2 2 2 5" xfId="1264"/>
    <cellStyle name="40% - Accent1 2 5 2 2 2_5.4 MD &amp; utilisation-Spatial" xfId="1265"/>
    <cellStyle name="40% - Accent1 2 5 2 2 3" xfId="1266"/>
    <cellStyle name="40% - Accent1 2 5 2 2 3 2" xfId="1267"/>
    <cellStyle name="40% - Accent1 2 5 2 2 3 2 2" xfId="1268"/>
    <cellStyle name="40% - Accent1 2 5 2 2 3 2 2 2" xfId="1269"/>
    <cellStyle name="40% - Accent1 2 5 2 2 3 2 2_5.4 MD &amp; utilisation-Spatial" xfId="1270"/>
    <cellStyle name="40% - Accent1 2 5 2 2 3 2 3" xfId="1271"/>
    <cellStyle name="40% - Accent1 2 5 2 2 3 2_5.4 MD &amp; utilisation-Spatial" xfId="1272"/>
    <cellStyle name="40% - Accent1 2 5 2 2 3 3" xfId="1273"/>
    <cellStyle name="40% - Accent1 2 5 2 2 3 3 2" xfId="1274"/>
    <cellStyle name="40% - Accent1 2 5 2 2 3 3_5.4 MD &amp; utilisation-Spatial" xfId="1275"/>
    <cellStyle name="40% - Accent1 2 5 2 2 3 4" xfId="1276"/>
    <cellStyle name="40% - Accent1 2 5 2 2 3_5.4 MD &amp; utilisation-Spatial" xfId="1277"/>
    <cellStyle name="40% - Accent1 2 5 2 2 4" xfId="1278"/>
    <cellStyle name="40% - Accent1 2 5 2 2 4 2" xfId="1279"/>
    <cellStyle name="40% - Accent1 2 5 2 2 4 2 2" xfId="1280"/>
    <cellStyle name="40% - Accent1 2 5 2 2 4 2_5.4 MD &amp; utilisation-Spatial" xfId="1281"/>
    <cellStyle name="40% - Accent1 2 5 2 2 4 3" xfId="1282"/>
    <cellStyle name="40% - Accent1 2 5 2 2 4_5.4 MD &amp; utilisation-Spatial" xfId="1283"/>
    <cellStyle name="40% - Accent1 2 5 2 2 5" xfId="1284"/>
    <cellStyle name="40% - Accent1 2 5 2 2 5 2" xfId="1285"/>
    <cellStyle name="40% - Accent1 2 5 2 2 5_5.4 MD &amp; utilisation-Spatial" xfId="1286"/>
    <cellStyle name="40% - Accent1 2 5 2 2 6" xfId="1287"/>
    <cellStyle name="40% - Accent1 2 5 2 2_5.4 MD &amp; utilisation-Spatial" xfId="1288"/>
    <cellStyle name="40% - Accent1 2 5 2 3" xfId="1289"/>
    <cellStyle name="40% - Accent1 2 5 2 3 2" xfId="1290"/>
    <cellStyle name="40% - Accent1 2 5 2 3 2 2" xfId="1291"/>
    <cellStyle name="40% - Accent1 2 5 2 3 2 2 2" xfId="1292"/>
    <cellStyle name="40% - Accent1 2 5 2 3 2 2 2 2" xfId="1293"/>
    <cellStyle name="40% - Accent1 2 5 2 3 2 2 2_5.4 MD &amp; utilisation-Spatial" xfId="1294"/>
    <cellStyle name="40% - Accent1 2 5 2 3 2 2 3" xfId="1295"/>
    <cellStyle name="40% - Accent1 2 5 2 3 2 2_5.4 MD &amp; utilisation-Spatial" xfId="1296"/>
    <cellStyle name="40% - Accent1 2 5 2 3 2 3" xfId="1297"/>
    <cellStyle name="40% - Accent1 2 5 2 3 2 3 2" xfId="1298"/>
    <cellStyle name="40% - Accent1 2 5 2 3 2 3_5.4 MD &amp; utilisation-Spatial" xfId="1299"/>
    <cellStyle name="40% - Accent1 2 5 2 3 2 4" xfId="1300"/>
    <cellStyle name="40% - Accent1 2 5 2 3 2_5.4 MD &amp; utilisation-Spatial" xfId="1301"/>
    <cellStyle name="40% - Accent1 2 5 2 3 3" xfId="1302"/>
    <cellStyle name="40% - Accent1 2 5 2 3 3 2" xfId="1303"/>
    <cellStyle name="40% - Accent1 2 5 2 3 3 2 2" xfId="1304"/>
    <cellStyle name="40% - Accent1 2 5 2 3 3 2_5.4 MD &amp; utilisation-Spatial" xfId="1305"/>
    <cellStyle name="40% - Accent1 2 5 2 3 3 3" xfId="1306"/>
    <cellStyle name="40% - Accent1 2 5 2 3 3_5.4 MD &amp; utilisation-Spatial" xfId="1307"/>
    <cellStyle name="40% - Accent1 2 5 2 3 4" xfId="1308"/>
    <cellStyle name="40% - Accent1 2 5 2 3 4 2" xfId="1309"/>
    <cellStyle name="40% - Accent1 2 5 2 3 4_5.4 MD &amp; utilisation-Spatial" xfId="1310"/>
    <cellStyle name="40% - Accent1 2 5 2 3 5" xfId="1311"/>
    <cellStyle name="40% - Accent1 2 5 2 3_5.4 MD &amp; utilisation-Spatial" xfId="1312"/>
    <cellStyle name="40% - Accent1 2 5 2 4" xfId="1313"/>
    <cellStyle name="40% - Accent1 2 5 2 4 2" xfId="1314"/>
    <cellStyle name="40% - Accent1 2 5 2 4 2 2" xfId="1315"/>
    <cellStyle name="40% - Accent1 2 5 2 4 2 2 2" xfId="1316"/>
    <cellStyle name="40% - Accent1 2 5 2 4 2 2_5.4 MD &amp; utilisation-Spatial" xfId="1317"/>
    <cellStyle name="40% - Accent1 2 5 2 4 2 3" xfId="1318"/>
    <cellStyle name="40% - Accent1 2 5 2 4 2_5.4 MD &amp; utilisation-Spatial" xfId="1319"/>
    <cellStyle name="40% - Accent1 2 5 2 4 3" xfId="1320"/>
    <cellStyle name="40% - Accent1 2 5 2 4 3 2" xfId="1321"/>
    <cellStyle name="40% - Accent1 2 5 2 4 3_5.4 MD &amp; utilisation-Spatial" xfId="1322"/>
    <cellStyle name="40% - Accent1 2 5 2 4 4" xfId="1323"/>
    <cellStyle name="40% - Accent1 2 5 2 4_5.4 MD &amp; utilisation-Spatial" xfId="1324"/>
    <cellStyle name="40% - Accent1 2 5 2 5" xfId="1325"/>
    <cellStyle name="40% - Accent1 2 5 2 5 2" xfId="1326"/>
    <cellStyle name="40% - Accent1 2 5 2 5 2 2" xfId="1327"/>
    <cellStyle name="40% - Accent1 2 5 2 5 2_5.4 MD &amp; utilisation-Spatial" xfId="1328"/>
    <cellStyle name="40% - Accent1 2 5 2 5 3" xfId="1329"/>
    <cellStyle name="40% - Accent1 2 5 2 5_5.4 MD &amp; utilisation-Spatial" xfId="1330"/>
    <cellStyle name="40% - Accent1 2 5 2 6" xfId="1331"/>
    <cellStyle name="40% - Accent1 2 5 2 6 2" xfId="1332"/>
    <cellStyle name="40% - Accent1 2 5 2 6_5.4 MD &amp; utilisation-Spatial" xfId="1333"/>
    <cellStyle name="40% - Accent1 2 5 2 7" xfId="1334"/>
    <cellStyle name="40% - Accent1 2 5 2_5.4 MD &amp; utilisation-Spatial" xfId="1335"/>
    <cellStyle name="40% - Accent1 2 5 3" xfId="1336"/>
    <cellStyle name="40% - Accent1 2 5 3 2" xfId="1337"/>
    <cellStyle name="40% - Accent1 2 5 3 2 2" xfId="1338"/>
    <cellStyle name="40% - Accent1 2 5 3 2 2 2" xfId="1339"/>
    <cellStyle name="40% - Accent1 2 5 3 2 2 2 2" xfId="1340"/>
    <cellStyle name="40% - Accent1 2 5 3 2 2 2 2 2" xfId="1341"/>
    <cellStyle name="40% - Accent1 2 5 3 2 2 2 2_5.4 MD &amp; utilisation-Spatial" xfId="1342"/>
    <cellStyle name="40% - Accent1 2 5 3 2 2 2 3" xfId="1343"/>
    <cellStyle name="40% - Accent1 2 5 3 2 2 2_5.4 MD &amp; utilisation-Spatial" xfId="1344"/>
    <cellStyle name="40% - Accent1 2 5 3 2 2 3" xfId="1345"/>
    <cellStyle name="40% - Accent1 2 5 3 2 2 3 2" xfId="1346"/>
    <cellStyle name="40% - Accent1 2 5 3 2 2 3_5.4 MD &amp; utilisation-Spatial" xfId="1347"/>
    <cellStyle name="40% - Accent1 2 5 3 2 2 4" xfId="1348"/>
    <cellStyle name="40% - Accent1 2 5 3 2 2_5.4 MD &amp; utilisation-Spatial" xfId="1349"/>
    <cellStyle name="40% - Accent1 2 5 3 2 3" xfId="1350"/>
    <cellStyle name="40% - Accent1 2 5 3 2 3 2" xfId="1351"/>
    <cellStyle name="40% - Accent1 2 5 3 2 3 2 2" xfId="1352"/>
    <cellStyle name="40% - Accent1 2 5 3 2 3 2_5.4 MD &amp; utilisation-Spatial" xfId="1353"/>
    <cellStyle name="40% - Accent1 2 5 3 2 3 3" xfId="1354"/>
    <cellStyle name="40% - Accent1 2 5 3 2 3_5.4 MD &amp; utilisation-Spatial" xfId="1355"/>
    <cellStyle name="40% - Accent1 2 5 3 2 4" xfId="1356"/>
    <cellStyle name="40% - Accent1 2 5 3 2 4 2" xfId="1357"/>
    <cellStyle name="40% - Accent1 2 5 3 2 4_5.4 MD &amp; utilisation-Spatial" xfId="1358"/>
    <cellStyle name="40% - Accent1 2 5 3 2 5" xfId="1359"/>
    <cellStyle name="40% - Accent1 2 5 3 2_5.4 MD &amp; utilisation-Spatial" xfId="1360"/>
    <cellStyle name="40% - Accent1 2 5 3 3" xfId="1361"/>
    <cellStyle name="40% - Accent1 2 5 3 3 2" xfId="1362"/>
    <cellStyle name="40% - Accent1 2 5 3 3 2 2" xfId="1363"/>
    <cellStyle name="40% - Accent1 2 5 3 3 2 2 2" xfId="1364"/>
    <cellStyle name="40% - Accent1 2 5 3 3 2 2_5.4 MD &amp; utilisation-Spatial" xfId="1365"/>
    <cellStyle name="40% - Accent1 2 5 3 3 2 3" xfId="1366"/>
    <cellStyle name="40% - Accent1 2 5 3 3 2_5.4 MD &amp; utilisation-Spatial" xfId="1367"/>
    <cellStyle name="40% - Accent1 2 5 3 3 3" xfId="1368"/>
    <cellStyle name="40% - Accent1 2 5 3 3 3 2" xfId="1369"/>
    <cellStyle name="40% - Accent1 2 5 3 3 3_5.4 MD &amp; utilisation-Spatial" xfId="1370"/>
    <cellStyle name="40% - Accent1 2 5 3 3 4" xfId="1371"/>
    <cellStyle name="40% - Accent1 2 5 3 3_5.4 MD &amp; utilisation-Spatial" xfId="1372"/>
    <cellStyle name="40% - Accent1 2 5 3 4" xfId="1373"/>
    <cellStyle name="40% - Accent1 2 5 3 4 2" xfId="1374"/>
    <cellStyle name="40% - Accent1 2 5 3 4 2 2" xfId="1375"/>
    <cellStyle name="40% - Accent1 2 5 3 4 2_5.4 MD &amp; utilisation-Spatial" xfId="1376"/>
    <cellStyle name="40% - Accent1 2 5 3 4 3" xfId="1377"/>
    <cellStyle name="40% - Accent1 2 5 3 4_5.4 MD &amp; utilisation-Spatial" xfId="1378"/>
    <cellStyle name="40% - Accent1 2 5 3 5" xfId="1379"/>
    <cellStyle name="40% - Accent1 2 5 3 5 2" xfId="1380"/>
    <cellStyle name="40% - Accent1 2 5 3 5_5.4 MD &amp; utilisation-Spatial" xfId="1381"/>
    <cellStyle name="40% - Accent1 2 5 3 6" xfId="1382"/>
    <cellStyle name="40% - Accent1 2 5 3_5.4 MD &amp; utilisation-Spatial" xfId="1383"/>
    <cellStyle name="40% - Accent1 2 5 4" xfId="1384"/>
    <cellStyle name="40% - Accent1 2 5 4 2" xfId="1385"/>
    <cellStyle name="40% - Accent1 2 5 4 2 2" xfId="1386"/>
    <cellStyle name="40% - Accent1 2 5 4 2 2 2" xfId="1387"/>
    <cellStyle name="40% - Accent1 2 5 4 2 2 2 2" xfId="1388"/>
    <cellStyle name="40% - Accent1 2 5 4 2 2 2_5.4 MD &amp; utilisation-Spatial" xfId="1389"/>
    <cellStyle name="40% - Accent1 2 5 4 2 2 3" xfId="1390"/>
    <cellStyle name="40% - Accent1 2 5 4 2 2_5.4 MD &amp; utilisation-Spatial" xfId="1391"/>
    <cellStyle name="40% - Accent1 2 5 4 2 3" xfId="1392"/>
    <cellStyle name="40% - Accent1 2 5 4 2 3 2" xfId="1393"/>
    <cellStyle name="40% - Accent1 2 5 4 2 3_5.4 MD &amp; utilisation-Spatial" xfId="1394"/>
    <cellStyle name="40% - Accent1 2 5 4 2 4" xfId="1395"/>
    <cellStyle name="40% - Accent1 2 5 4 2_5.4 MD &amp; utilisation-Spatial" xfId="1396"/>
    <cellStyle name="40% - Accent1 2 5 4 3" xfId="1397"/>
    <cellStyle name="40% - Accent1 2 5 4 3 2" xfId="1398"/>
    <cellStyle name="40% - Accent1 2 5 4 3 2 2" xfId="1399"/>
    <cellStyle name="40% - Accent1 2 5 4 3 2_5.4 MD &amp; utilisation-Spatial" xfId="1400"/>
    <cellStyle name="40% - Accent1 2 5 4 3 3" xfId="1401"/>
    <cellStyle name="40% - Accent1 2 5 4 3_5.4 MD &amp; utilisation-Spatial" xfId="1402"/>
    <cellStyle name="40% - Accent1 2 5 4 4" xfId="1403"/>
    <cellStyle name="40% - Accent1 2 5 4 4 2" xfId="1404"/>
    <cellStyle name="40% - Accent1 2 5 4 4_5.4 MD &amp; utilisation-Spatial" xfId="1405"/>
    <cellStyle name="40% - Accent1 2 5 4 5" xfId="1406"/>
    <cellStyle name="40% - Accent1 2 5 4_5.4 MD &amp; utilisation-Spatial" xfId="1407"/>
    <cellStyle name="40% - Accent1 2 5 5" xfId="1408"/>
    <cellStyle name="40% - Accent1 2 5 5 2" xfId="1409"/>
    <cellStyle name="40% - Accent1 2 5 5 2 2" xfId="1410"/>
    <cellStyle name="40% - Accent1 2 5 5 2 2 2" xfId="1411"/>
    <cellStyle name="40% - Accent1 2 5 5 2 2_5.4 MD &amp; utilisation-Spatial" xfId="1412"/>
    <cellStyle name="40% - Accent1 2 5 5 2 3" xfId="1413"/>
    <cellStyle name="40% - Accent1 2 5 5 2_5.4 MD &amp; utilisation-Spatial" xfId="1414"/>
    <cellStyle name="40% - Accent1 2 5 5 3" xfId="1415"/>
    <cellStyle name="40% - Accent1 2 5 5 3 2" xfId="1416"/>
    <cellStyle name="40% - Accent1 2 5 5 3_5.4 MD &amp; utilisation-Spatial" xfId="1417"/>
    <cellStyle name="40% - Accent1 2 5 5 4" xfId="1418"/>
    <cellStyle name="40% - Accent1 2 5 5_5.4 MD &amp; utilisation-Spatial" xfId="1419"/>
    <cellStyle name="40% - Accent1 2 5 6" xfId="1420"/>
    <cellStyle name="40% - Accent1 2 5 6 2" xfId="1421"/>
    <cellStyle name="40% - Accent1 2 5 6 2 2" xfId="1422"/>
    <cellStyle name="40% - Accent1 2 5 6 2_5.4 MD &amp; utilisation-Spatial" xfId="1423"/>
    <cellStyle name="40% - Accent1 2 5 6 3" xfId="1424"/>
    <cellStyle name="40% - Accent1 2 5 6_5.4 MD &amp; utilisation-Spatial" xfId="1425"/>
    <cellStyle name="40% - Accent1 2 5 7" xfId="1426"/>
    <cellStyle name="40% - Accent1 2 5 7 2" xfId="1427"/>
    <cellStyle name="40% - Accent1 2 5 7_5.4 MD &amp; utilisation-Spatial" xfId="1428"/>
    <cellStyle name="40% - Accent1 2 5 8" xfId="1429"/>
    <cellStyle name="40% - Accent1 2 5_5.4 MD &amp; utilisation-Spatial" xfId="1430"/>
    <cellStyle name="40% - Accent1 2 6" xfId="1431"/>
    <cellStyle name="40% - Accent1 2 6 2" xfId="1432"/>
    <cellStyle name="40% - Accent1 2 6_5.4 MD &amp; utilisation-Spatial" xfId="1433"/>
    <cellStyle name="40% - Accent1 2 7" xfId="1434"/>
    <cellStyle name="40% - Accent1 2 8" xfId="1435"/>
    <cellStyle name="40% - Accent1 3" xfId="1436"/>
    <cellStyle name="40% - Accent1 3 2" xfId="1437"/>
    <cellStyle name="40% - Accent1 3 3" xfId="1438"/>
    <cellStyle name="40% - Accent1 4" xfId="1439"/>
    <cellStyle name="40% - Accent1 4 2" xfId="1440"/>
    <cellStyle name="40% - Accent1 5" xfId="1441"/>
    <cellStyle name="40% - Accent1 6" xfId="1442"/>
    <cellStyle name="40% - Accent1 7" xfId="1443"/>
    <cellStyle name="40% - Accent2 2" xfId="1444"/>
    <cellStyle name="40% - Accent2 2 2" xfId="1445"/>
    <cellStyle name="40% - Accent2 2 2 2" xfId="1446"/>
    <cellStyle name="40% - Accent2 2 3" xfId="1447"/>
    <cellStyle name="40% - Accent2 2 3 2" xfId="1448"/>
    <cellStyle name="40% - Accent2 2 3 3" xfId="1449"/>
    <cellStyle name="40% - Accent2 2 3 3 2" xfId="1450"/>
    <cellStyle name="40% - Accent2 2 3 3_5.4 MD &amp; utilisation-Spatial" xfId="1451"/>
    <cellStyle name="40% - Accent2 2 3 4" xfId="1452"/>
    <cellStyle name="40% - Accent2 2 3_5.4 MD &amp; utilisation-Spatial" xfId="1453"/>
    <cellStyle name="40% - Accent2 2 4" xfId="1454"/>
    <cellStyle name="40% - Accent2 2 5" xfId="1455"/>
    <cellStyle name="40% - Accent2 2 6" xfId="1456"/>
    <cellStyle name="40% - Accent2 2 6 2" xfId="1457"/>
    <cellStyle name="40% - Accent2 2 7" xfId="1458"/>
    <cellStyle name="40% - Accent2 2 8" xfId="1459"/>
    <cellStyle name="40% - Accent2 3" xfId="1460"/>
    <cellStyle name="40% - Accent2 3 2" xfId="1461"/>
    <cellStyle name="40% - Accent2 3 3" xfId="1462"/>
    <cellStyle name="40% - Accent2 4" xfId="1463"/>
    <cellStyle name="40% - Accent2 4 2" xfId="1464"/>
    <cellStyle name="40% - Accent2 5" xfId="1465"/>
    <cellStyle name="40% - Accent2 6" xfId="1466"/>
    <cellStyle name="40% - Accent2 7" xfId="1467"/>
    <cellStyle name="40% - Accent3 2" xfId="1468"/>
    <cellStyle name="40% - Accent3 2 2" xfId="1469"/>
    <cellStyle name="40% - Accent3 2 2 2" xfId="1470"/>
    <cellStyle name="40% - Accent3 2 3" xfId="1471"/>
    <cellStyle name="40% - Accent3 2 3 2" xfId="1472"/>
    <cellStyle name="40% - Accent3 2 3 3" xfId="1473"/>
    <cellStyle name="40% - Accent3 2 3 3 2" xfId="1474"/>
    <cellStyle name="40% - Accent3 2 3 3_5.4 MD &amp; utilisation-Spatial" xfId="1475"/>
    <cellStyle name="40% - Accent3 2 3 4" xfId="1476"/>
    <cellStyle name="40% - Accent3 2 3_5.4 MD &amp; utilisation-Spatial" xfId="1477"/>
    <cellStyle name="40% - Accent3 2 4" xfId="1478"/>
    <cellStyle name="40% - Accent3 2 4 2" xfId="1479"/>
    <cellStyle name="40% - Accent3 2 4_5.4 MD &amp; utilisation-Spatial" xfId="1480"/>
    <cellStyle name="40% - Accent3 2 5" xfId="1481"/>
    <cellStyle name="40% - Accent3 2 5 2" xfId="1482"/>
    <cellStyle name="40% - Accent3 2 5 2 2" xfId="1483"/>
    <cellStyle name="40% - Accent3 2 5 2 2 2" xfId="1484"/>
    <cellStyle name="40% - Accent3 2 5 2 2 2 2" xfId="1485"/>
    <cellStyle name="40% - Accent3 2 5 2 2 2 2 2" xfId="1486"/>
    <cellStyle name="40% - Accent3 2 5 2 2 2 2 2 2" xfId="1487"/>
    <cellStyle name="40% - Accent3 2 5 2 2 2 2 2 2 2" xfId="1488"/>
    <cellStyle name="40% - Accent3 2 5 2 2 2 2 2 2_5.4 MD &amp; utilisation-Spatial" xfId="1489"/>
    <cellStyle name="40% - Accent3 2 5 2 2 2 2 2 3" xfId="1490"/>
    <cellStyle name="40% - Accent3 2 5 2 2 2 2 2_5.4 MD &amp; utilisation-Spatial" xfId="1491"/>
    <cellStyle name="40% - Accent3 2 5 2 2 2 2 3" xfId="1492"/>
    <cellStyle name="40% - Accent3 2 5 2 2 2 2 3 2" xfId="1493"/>
    <cellStyle name="40% - Accent3 2 5 2 2 2 2 3_5.4 MD &amp; utilisation-Spatial" xfId="1494"/>
    <cellStyle name="40% - Accent3 2 5 2 2 2 2 4" xfId="1495"/>
    <cellStyle name="40% - Accent3 2 5 2 2 2 2_5.4 MD &amp; utilisation-Spatial" xfId="1496"/>
    <cellStyle name="40% - Accent3 2 5 2 2 2 3" xfId="1497"/>
    <cellStyle name="40% - Accent3 2 5 2 2 2 3 2" xfId="1498"/>
    <cellStyle name="40% - Accent3 2 5 2 2 2 3 2 2" xfId="1499"/>
    <cellStyle name="40% - Accent3 2 5 2 2 2 3 2_5.4 MD &amp; utilisation-Spatial" xfId="1500"/>
    <cellStyle name="40% - Accent3 2 5 2 2 2 3 3" xfId="1501"/>
    <cellStyle name="40% - Accent3 2 5 2 2 2 3_5.4 MD &amp; utilisation-Spatial" xfId="1502"/>
    <cellStyle name="40% - Accent3 2 5 2 2 2 4" xfId="1503"/>
    <cellStyle name="40% - Accent3 2 5 2 2 2 4 2" xfId="1504"/>
    <cellStyle name="40% - Accent3 2 5 2 2 2 4_5.4 MD &amp; utilisation-Spatial" xfId="1505"/>
    <cellStyle name="40% - Accent3 2 5 2 2 2 5" xfId="1506"/>
    <cellStyle name="40% - Accent3 2 5 2 2 2_5.4 MD &amp; utilisation-Spatial" xfId="1507"/>
    <cellStyle name="40% - Accent3 2 5 2 2 3" xfId="1508"/>
    <cellStyle name="40% - Accent3 2 5 2 2 3 2" xfId="1509"/>
    <cellStyle name="40% - Accent3 2 5 2 2 3 2 2" xfId="1510"/>
    <cellStyle name="40% - Accent3 2 5 2 2 3 2 2 2" xfId="1511"/>
    <cellStyle name="40% - Accent3 2 5 2 2 3 2 2_5.4 MD &amp; utilisation-Spatial" xfId="1512"/>
    <cellStyle name="40% - Accent3 2 5 2 2 3 2 3" xfId="1513"/>
    <cellStyle name="40% - Accent3 2 5 2 2 3 2_5.4 MD &amp; utilisation-Spatial" xfId="1514"/>
    <cellStyle name="40% - Accent3 2 5 2 2 3 3" xfId="1515"/>
    <cellStyle name="40% - Accent3 2 5 2 2 3 3 2" xfId="1516"/>
    <cellStyle name="40% - Accent3 2 5 2 2 3 3_5.4 MD &amp; utilisation-Spatial" xfId="1517"/>
    <cellStyle name="40% - Accent3 2 5 2 2 3 4" xfId="1518"/>
    <cellStyle name="40% - Accent3 2 5 2 2 3_5.4 MD &amp; utilisation-Spatial" xfId="1519"/>
    <cellStyle name="40% - Accent3 2 5 2 2 4" xfId="1520"/>
    <cellStyle name="40% - Accent3 2 5 2 2 4 2" xfId="1521"/>
    <cellStyle name="40% - Accent3 2 5 2 2 4 2 2" xfId="1522"/>
    <cellStyle name="40% - Accent3 2 5 2 2 4 2_5.4 MD &amp; utilisation-Spatial" xfId="1523"/>
    <cellStyle name="40% - Accent3 2 5 2 2 4 3" xfId="1524"/>
    <cellStyle name="40% - Accent3 2 5 2 2 4_5.4 MD &amp; utilisation-Spatial" xfId="1525"/>
    <cellStyle name="40% - Accent3 2 5 2 2 5" xfId="1526"/>
    <cellStyle name="40% - Accent3 2 5 2 2 5 2" xfId="1527"/>
    <cellStyle name="40% - Accent3 2 5 2 2 5_5.4 MD &amp; utilisation-Spatial" xfId="1528"/>
    <cellStyle name="40% - Accent3 2 5 2 2 6" xfId="1529"/>
    <cellStyle name="40% - Accent3 2 5 2 2_5.4 MD &amp; utilisation-Spatial" xfId="1530"/>
    <cellStyle name="40% - Accent3 2 5 2 3" xfId="1531"/>
    <cellStyle name="40% - Accent3 2 5 2 3 2" xfId="1532"/>
    <cellStyle name="40% - Accent3 2 5 2 3 2 2" xfId="1533"/>
    <cellStyle name="40% - Accent3 2 5 2 3 2 2 2" xfId="1534"/>
    <cellStyle name="40% - Accent3 2 5 2 3 2 2 2 2" xfId="1535"/>
    <cellStyle name="40% - Accent3 2 5 2 3 2 2 2_5.4 MD &amp; utilisation-Spatial" xfId="1536"/>
    <cellStyle name="40% - Accent3 2 5 2 3 2 2 3" xfId="1537"/>
    <cellStyle name="40% - Accent3 2 5 2 3 2 2_5.4 MD &amp; utilisation-Spatial" xfId="1538"/>
    <cellStyle name="40% - Accent3 2 5 2 3 2 3" xfId="1539"/>
    <cellStyle name="40% - Accent3 2 5 2 3 2 3 2" xfId="1540"/>
    <cellStyle name="40% - Accent3 2 5 2 3 2 3_5.4 MD &amp; utilisation-Spatial" xfId="1541"/>
    <cellStyle name="40% - Accent3 2 5 2 3 2 4" xfId="1542"/>
    <cellStyle name="40% - Accent3 2 5 2 3 2_5.4 MD &amp; utilisation-Spatial" xfId="1543"/>
    <cellStyle name="40% - Accent3 2 5 2 3 3" xfId="1544"/>
    <cellStyle name="40% - Accent3 2 5 2 3 3 2" xfId="1545"/>
    <cellStyle name="40% - Accent3 2 5 2 3 3 2 2" xfId="1546"/>
    <cellStyle name="40% - Accent3 2 5 2 3 3 2_5.4 MD &amp; utilisation-Spatial" xfId="1547"/>
    <cellStyle name="40% - Accent3 2 5 2 3 3 3" xfId="1548"/>
    <cellStyle name="40% - Accent3 2 5 2 3 3_5.4 MD &amp; utilisation-Spatial" xfId="1549"/>
    <cellStyle name="40% - Accent3 2 5 2 3 4" xfId="1550"/>
    <cellStyle name="40% - Accent3 2 5 2 3 4 2" xfId="1551"/>
    <cellStyle name="40% - Accent3 2 5 2 3 4_5.4 MD &amp; utilisation-Spatial" xfId="1552"/>
    <cellStyle name="40% - Accent3 2 5 2 3 5" xfId="1553"/>
    <cellStyle name="40% - Accent3 2 5 2 3_5.4 MD &amp; utilisation-Spatial" xfId="1554"/>
    <cellStyle name="40% - Accent3 2 5 2 4" xfId="1555"/>
    <cellStyle name="40% - Accent3 2 5 2 4 2" xfId="1556"/>
    <cellStyle name="40% - Accent3 2 5 2 4 2 2" xfId="1557"/>
    <cellStyle name="40% - Accent3 2 5 2 4 2 2 2" xfId="1558"/>
    <cellStyle name="40% - Accent3 2 5 2 4 2 2_5.4 MD &amp; utilisation-Spatial" xfId="1559"/>
    <cellStyle name="40% - Accent3 2 5 2 4 2 3" xfId="1560"/>
    <cellStyle name="40% - Accent3 2 5 2 4 2_5.4 MD &amp; utilisation-Spatial" xfId="1561"/>
    <cellStyle name="40% - Accent3 2 5 2 4 3" xfId="1562"/>
    <cellStyle name="40% - Accent3 2 5 2 4 3 2" xfId="1563"/>
    <cellStyle name="40% - Accent3 2 5 2 4 3_5.4 MD &amp; utilisation-Spatial" xfId="1564"/>
    <cellStyle name="40% - Accent3 2 5 2 4 4" xfId="1565"/>
    <cellStyle name="40% - Accent3 2 5 2 4_5.4 MD &amp; utilisation-Spatial" xfId="1566"/>
    <cellStyle name="40% - Accent3 2 5 2 5" xfId="1567"/>
    <cellStyle name="40% - Accent3 2 5 2 5 2" xfId="1568"/>
    <cellStyle name="40% - Accent3 2 5 2 5 2 2" xfId="1569"/>
    <cellStyle name="40% - Accent3 2 5 2 5 2_5.4 MD &amp; utilisation-Spatial" xfId="1570"/>
    <cellStyle name="40% - Accent3 2 5 2 5 3" xfId="1571"/>
    <cellStyle name="40% - Accent3 2 5 2 5_5.4 MD &amp; utilisation-Spatial" xfId="1572"/>
    <cellStyle name="40% - Accent3 2 5 2 6" xfId="1573"/>
    <cellStyle name="40% - Accent3 2 5 2 6 2" xfId="1574"/>
    <cellStyle name="40% - Accent3 2 5 2 6_5.4 MD &amp; utilisation-Spatial" xfId="1575"/>
    <cellStyle name="40% - Accent3 2 5 2 7" xfId="1576"/>
    <cellStyle name="40% - Accent3 2 5 2_5.4 MD &amp; utilisation-Spatial" xfId="1577"/>
    <cellStyle name="40% - Accent3 2 5 3" xfId="1578"/>
    <cellStyle name="40% - Accent3 2 5 3 2" xfId="1579"/>
    <cellStyle name="40% - Accent3 2 5 3 2 2" xfId="1580"/>
    <cellStyle name="40% - Accent3 2 5 3 2 2 2" xfId="1581"/>
    <cellStyle name="40% - Accent3 2 5 3 2 2 2 2" xfId="1582"/>
    <cellStyle name="40% - Accent3 2 5 3 2 2 2 2 2" xfId="1583"/>
    <cellStyle name="40% - Accent3 2 5 3 2 2 2 2_5.4 MD &amp; utilisation-Spatial" xfId="1584"/>
    <cellStyle name="40% - Accent3 2 5 3 2 2 2 3" xfId="1585"/>
    <cellStyle name="40% - Accent3 2 5 3 2 2 2_5.4 MD &amp; utilisation-Spatial" xfId="1586"/>
    <cellStyle name="40% - Accent3 2 5 3 2 2 3" xfId="1587"/>
    <cellStyle name="40% - Accent3 2 5 3 2 2 3 2" xfId="1588"/>
    <cellStyle name="40% - Accent3 2 5 3 2 2 3_5.4 MD &amp; utilisation-Spatial" xfId="1589"/>
    <cellStyle name="40% - Accent3 2 5 3 2 2 4" xfId="1590"/>
    <cellStyle name="40% - Accent3 2 5 3 2 2_5.4 MD &amp; utilisation-Spatial" xfId="1591"/>
    <cellStyle name="40% - Accent3 2 5 3 2 3" xfId="1592"/>
    <cellStyle name="40% - Accent3 2 5 3 2 3 2" xfId="1593"/>
    <cellStyle name="40% - Accent3 2 5 3 2 3 2 2" xfId="1594"/>
    <cellStyle name="40% - Accent3 2 5 3 2 3 2_5.4 MD &amp; utilisation-Spatial" xfId="1595"/>
    <cellStyle name="40% - Accent3 2 5 3 2 3 3" xfId="1596"/>
    <cellStyle name="40% - Accent3 2 5 3 2 3_5.4 MD &amp; utilisation-Spatial" xfId="1597"/>
    <cellStyle name="40% - Accent3 2 5 3 2 4" xfId="1598"/>
    <cellStyle name="40% - Accent3 2 5 3 2 4 2" xfId="1599"/>
    <cellStyle name="40% - Accent3 2 5 3 2 4_5.4 MD &amp; utilisation-Spatial" xfId="1600"/>
    <cellStyle name="40% - Accent3 2 5 3 2 5" xfId="1601"/>
    <cellStyle name="40% - Accent3 2 5 3 2_5.4 MD &amp; utilisation-Spatial" xfId="1602"/>
    <cellStyle name="40% - Accent3 2 5 3 3" xfId="1603"/>
    <cellStyle name="40% - Accent3 2 5 3 3 2" xfId="1604"/>
    <cellStyle name="40% - Accent3 2 5 3 3 2 2" xfId="1605"/>
    <cellStyle name="40% - Accent3 2 5 3 3 2 2 2" xfId="1606"/>
    <cellStyle name="40% - Accent3 2 5 3 3 2 2_5.4 MD &amp; utilisation-Spatial" xfId="1607"/>
    <cellStyle name="40% - Accent3 2 5 3 3 2 3" xfId="1608"/>
    <cellStyle name="40% - Accent3 2 5 3 3 2_5.4 MD &amp; utilisation-Spatial" xfId="1609"/>
    <cellStyle name="40% - Accent3 2 5 3 3 3" xfId="1610"/>
    <cellStyle name="40% - Accent3 2 5 3 3 3 2" xfId="1611"/>
    <cellStyle name="40% - Accent3 2 5 3 3 3_5.4 MD &amp; utilisation-Spatial" xfId="1612"/>
    <cellStyle name="40% - Accent3 2 5 3 3 4" xfId="1613"/>
    <cellStyle name="40% - Accent3 2 5 3 3_5.4 MD &amp; utilisation-Spatial" xfId="1614"/>
    <cellStyle name="40% - Accent3 2 5 3 4" xfId="1615"/>
    <cellStyle name="40% - Accent3 2 5 3 4 2" xfId="1616"/>
    <cellStyle name="40% - Accent3 2 5 3 4 2 2" xfId="1617"/>
    <cellStyle name="40% - Accent3 2 5 3 4 2_5.4 MD &amp; utilisation-Spatial" xfId="1618"/>
    <cellStyle name="40% - Accent3 2 5 3 4 3" xfId="1619"/>
    <cellStyle name="40% - Accent3 2 5 3 4_5.4 MD &amp; utilisation-Spatial" xfId="1620"/>
    <cellStyle name="40% - Accent3 2 5 3 5" xfId="1621"/>
    <cellStyle name="40% - Accent3 2 5 3 5 2" xfId="1622"/>
    <cellStyle name="40% - Accent3 2 5 3 5_5.4 MD &amp; utilisation-Spatial" xfId="1623"/>
    <cellStyle name="40% - Accent3 2 5 3 6" xfId="1624"/>
    <cellStyle name="40% - Accent3 2 5 3_5.4 MD &amp; utilisation-Spatial" xfId="1625"/>
    <cellStyle name="40% - Accent3 2 5 4" xfId="1626"/>
    <cellStyle name="40% - Accent3 2 5 4 2" xfId="1627"/>
    <cellStyle name="40% - Accent3 2 5 4 2 2" xfId="1628"/>
    <cellStyle name="40% - Accent3 2 5 4 2 2 2" xfId="1629"/>
    <cellStyle name="40% - Accent3 2 5 4 2 2 2 2" xfId="1630"/>
    <cellStyle name="40% - Accent3 2 5 4 2 2 2_5.4 MD &amp; utilisation-Spatial" xfId="1631"/>
    <cellStyle name="40% - Accent3 2 5 4 2 2 3" xfId="1632"/>
    <cellStyle name="40% - Accent3 2 5 4 2 2_5.4 MD &amp; utilisation-Spatial" xfId="1633"/>
    <cellStyle name="40% - Accent3 2 5 4 2 3" xfId="1634"/>
    <cellStyle name="40% - Accent3 2 5 4 2 3 2" xfId="1635"/>
    <cellStyle name="40% - Accent3 2 5 4 2 3_5.4 MD &amp; utilisation-Spatial" xfId="1636"/>
    <cellStyle name="40% - Accent3 2 5 4 2 4" xfId="1637"/>
    <cellStyle name="40% - Accent3 2 5 4 2_5.4 MD &amp; utilisation-Spatial" xfId="1638"/>
    <cellStyle name="40% - Accent3 2 5 4 3" xfId="1639"/>
    <cellStyle name="40% - Accent3 2 5 4 3 2" xfId="1640"/>
    <cellStyle name="40% - Accent3 2 5 4 3 2 2" xfId="1641"/>
    <cellStyle name="40% - Accent3 2 5 4 3 2_5.4 MD &amp; utilisation-Spatial" xfId="1642"/>
    <cellStyle name="40% - Accent3 2 5 4 3 3" xfId="1643"/>
    <cellStyle name="40% - Accent3 2 5 4 3_5.4 MD &amp; utilisation-Spatial" xfId="1644"/>
    <cellStyle name="40% - Accent3 2 5 4 4" xfId="1645"/>
    <cellStyle name="40% - Accent3 2 5 4 4 2" xfId="1646"/>
    <cellStyle name="40% - Accent3 2 5 4 4_5.4 MD &amp; utilisation-Spatial" xfId="1647"/>
    <cellStyle name="40% - Accent3 2 5 4 5" xfId="1648"/>
    <cellStyle name="40% - Accent3 2 5 4_5.4 MD &amp; utilisation-Spatial" xfId="1649"/>
    <cellStyle name="40% - Accent3 2 5 5" xfId="1650"/>
    <cellStyle name="40% - Accent3 2 5 5 2" xfId="1651"/>
    <cellStyle name="40% - Accent3 2 5 5 2 2" xfId="1652"/>
    <cellStyle name="40% - Accent3 2 5 5 2 2 2" xfId="1653"/>
    <cellStyle name="40% - Accent3 2 5 5 2 2_5.4 MD &amp; utilisation-Spatial" xfId="1654"/>
    <cellStyle name="40% - Accent3 2 5 5 2 3" xfId="1655"/>
    <cellStyle name="40% - Accent3 2 5 5 2_5.4 MD &amp; utilisation-Spatial" xfId="1656"/>
    <cellStyle name="40% - Accent3 2 5 5 3" xfId="1657"/>
    <cellStyle name="40% - Accent3 2 5 5 3 2" xfId="1658"/>
    <cellStyle name="40% - Accent3 2 5 5 3_5.4 MD &amp; utilisation-Spatial" xfId="1659"/>
    <cellStyle name="40% - Accent3 2 5 5 4" xfId="1660"/>
    <cellStyle name="40% - Accent3 2 5 5_5.4 MD &amp; utilisation-Spatial" xfId="1661"/>
    <cellStyle name="40% - Accent3 2 5 6" xfId="1662"/>
    <cellStyle name="40% - Accent3 2 5 6 2" xfId="1663"/>
    <cellStyle name="40% - Accent3 2 5 6 2 2" xfId="1664"/>
    <cellStyle name="40% - Accent3 2 5 6 2_5.4 MD &amp; utilisation-Spatial" xfId="1665"/>
    <cellStyle name="40% - Accent3 2 5 6 3" xfId="1666"/>
    <cellStyle name="40% - Accent3 2 5 6_5.4 MD &amp; utilisation-Spatial" xfId="1667"/>
    <cellStyle name="40% - Accent3 2 5 7" xfId="1668"/>
    <cellStyle name="40% - Accent3 2 5 7 2" xfId="1669"/>
    <cellStyle name="40% - Accent3 2 5 7_5.4 MD &amp; utilisation-Spatial" xfId="1670"/>
    <cellStyle name="40% - Accent3 2 5 8" xfId="1671"/>
    <cellStyle name="40% - Accent3 2 5_5.4 MD &amp; utilisation-Spatial" xfId="1672"/>
    <cellStyle name="40% - Accent3 2 6" xfId="1673"/>
    <cellStyle name="40% - Accent3 2 6 2" xfId="1674"/>
    <cellStyle name="40% - Accent3 2 6_5.4 MD &amp; utilisation-Spatial" xfId="1675"/>
    <cellStyle name="40% - Accent3 2 7" xfId="1676"/>
    <cellStyle name="40% - Accent3 2 8" xfId="1677"/>
    <cellStyle name="40% - Accent3 3" xfId="1678"/>
    <cellStyle name="40% - Accent3 3 2" xfId="1679"/>
    <cellStyle name="40% - Accent3 3 3" xfId="1680"/>
    <cellStyle name="40% - Accent3 4" xfId="1681"/>
    <cellStyle name="40% - Accent3 4 2" xfId="1682"/>
    <cellStyle name="40% - Accent3 5" xfId="1683"/>
    <cellStyle name="40% - Accent3 6" xfId="1684"/>
    <cellStyle name="40% - Accent3 7" xfId="1685"/>
    <cellStyle name="40% - Accent4 2" xfId="1686"/>
    <cellStyle name="40% - Accent4 2 2" xfId="1687"/>
    <cellStyle name="40% - Accent4 2 2 2" xfId="1688"/>
    <cellStyle name="40% - Accent4 2 3" xfId="1689"/>
    <cellStyle name="40% - Accent4 2 3 2" xfId="1690"/>
    <cellStyle name="40% - Accent4 2 3 3" xfId="1691"/>
    <cellStyle name="40% - Accent4 2 3 3 2" xfId="1692"/>
    <cellStyle name="40% - Accent4 2 3 3_5.4 MD &amp; utilisation-Spatial" xfId="1693"/>
    <cellStyle name="40% - Accent4 2 3 4" xfId="1694"/>
    <cellStyle name="40% - Accent4 2 3_5.4 MD &amp; utilisation-Spatial" xfId="1695"/>
    <cellStyle name="40% - Accent4 2 4" xfId="1696"/>
    <cellStyle name="40% - Accent4 2 4 2" xfId="1697"/>
    <cellStyle name="40% - Accent4 2 4_5.4 MD &amp; utilisation-Spatial" xfId="1698"/>
    <cellStyle name="40% - Accent4 2 5" xfId="1699"/>
    <cellStyle name="40% - Accent4 2 5 2" xfId="1700"/>
    <cellStyle name="40% - Accent4 2 5 2 2" xfId="1701"/>
    <cellStyle name="40% - Accent4 2 5 2 2 2" xfId="1702"/>
    <cellStyle name="40% - Accent4 2 5 2 2 2 2" xfId="1703"/>
    <cellStyle name="40% - Accent4 2 5 2 2 2 2 2" xfId="1704"/>
    <cellStyle name="40% - Accent4 2 5 2 2 2 2 2 2" xfId="1705"/>
    <cellStyle name="40% - Accent4 2 5 2 2 2 2 2 2 2" xfId="1706"/>
    <cellStyle name="40% - Accent4 2 5 2 2 2 2 2 2_5.4 MD &amp; utilisation-Spatial" xfId="1707"/>
    <cellStyle name="40% - Accent4 2 5 2 2 2 2 2 3" xfId="1708"/>
    <cellStyle name="40% - Accent4 2 5 2 2 2 2 2_5.4 MD &amp; utilisation-Spatial" xfId="1709"/>
    <cellStyle name="40% - Accent4 2 5 2 2 2 2 3" xfId="1710"/>
    <cellStyle name="40% - Accent4 2 5 2 2 2 2 3 2" xfId="1711"/>
    <cellStyle name="40% - Accent4 2 5 2 2 2 2 3_5.4 MD &amp; utilisation-Spatial" xfId="1712"/>
    <cellStyle name="40% - Accent4 2 5 2 2 2 2 4" xfId="1713"/>
    <cellStyle name="40% - Accent4 2 5 2 2 2 2_5.4 MD &amp; utilisation-Spatial" xfId="1714"/>
    <cellStyle name="40% - Accent4 2 5 2 2 2 3" xfId="1715"/>
    <cellStyle name="40% - Accent4 2 5 2 2 2 3 2" xfId="1716"/>
    <cellStyle name="40% - Accent4 2 5 2 2 2 3 2 2" xfId="1717"/>
    <cellStyle name="40% - Accent4 2 5 2 2 2 3 2_5.4 MD &amp; utilisation-Spatial" xfId="1718"/>
    <cellStyle name="40% - Accent4 2 5 2 2 2 3 3" xfId="1719"/>
    <cellStyle name="40% - Accent4 2 5 2 2 2 3_5.4 MD &amp; utilisation-Spatial" xfId="1720"/>
    <cellStyle name="40% - Accent4 2 5 2 2 2 4" xfId="1721"/>
    <cellStyle name="40% - Accent4 2 5 2 2 2 4 2" xfId="1722"/>
    <cellStyle name="40% - Accent4 2 5 2 2 2 4_5.4 MD &amp; utilisation-Spatial" xfId="1723"/>
    <cellStyle name="40% - Accent4 2 5 2 2 2 5" xfId="1724"/>
    <cellStyle name="40% - Accent4 2 5 2 2 2_5.4 MD &amp; utilisation-Spatial" xfId="1725"/>
    <cellStyle name="40% - Accent4 2 5 2 2 3" xfId="1726"/>
    <cellStyle name="40% - Accent4 2 5 2 2 3 2" xfId="1727"/>
    <cellStyle name="40% - Accent4 2 5 2 2 3 2 2" xfId="1728"/>
    <cellStyle name="40% - Accent4 2 5 2 2 3 2 2 2" xfId="1729"/>
    <cellStyle name="40% - Accent4 2 5 2 2 3 2 2_5.4 MD &amp; utilisation-Spatial" xfId="1730"/>
    <cellStyle name="40% - Accent4 2 5 2 2 3 2 3" xfId="1731"/>
    <cellStyle name="40% - Accent4 2 5 2 2 3 2_5.4 MD &amp; utilisation-Spatial" xfId="1732"/>
    <cellStyle name="40% - Accent4 2 5 2 2 3 3" xfId="1733"/>
    <cellStyle name="40% - Accent4 2 5 2 2 3 3 2" xfId="1734"/>
    <cellStyle name="40% - Accent4 2 5 2 2 3 3_5.4 MD &amp; utilisation-Spatial" xfId="1735"/>
    <cellStyle name="40% - Accent4 2 5 2 2 3 4" xfId="1736"/>
    <cellStyle name="40% - Accent4 2 5 2 2 3_5.4 MD &amp; utilisation-Spatial" xfId="1737"/>
    <cellStyle name="40% - Accent4 2 5 2 2 4" xfId="1738"/>
    <cellStyle name="40% - Accent4 2 5 2 2 4 2" xfId="1739"/>
    <cellStyle name="40% - Accent4 2 5 2 2 4 2 2" xfId="1740"/>
    <cellStyle name="40% - Accent4 2 5 2 2 4 2_5.4 MD &amp; utilisation-Spatial" xfId="1741"/>
    <cellStyle name="40% - Accent4 2 5 2 2 4 3" xfId="1742"/>
    <cellStyle name="40% - Accent4 2 5 2 2 4_5.4 MD &amp; utilisation-Spatial" xfId="1743"/>
    <cellStyle name="40% - Accent4 2 5 2 2 5" xfId="1744"/>
    <cellStyle name="40% - Accent4 2 5 2 2 5 2" xfId="1745"/>
    <cellStyle name="40% - Accent4 2 5 2 2 5_5.4 MD &amp; utilisation-Spatial" xfId="1746"/>
    <cellStyle name="40% - Accent4 2 5 2 2 6" xfId="1747"/>
    <cellStyle name="40% - Accent4 2 5 2 2_5.4 MD &amp; utilisation-Spatial" xfId="1748"/>
    <cellStyle name="40% - Accent4 2 5 2 3" xfId="1749"/>
    <cellStyle name="40% - Accent4 2 5 2 3 2" xfId="1750"/>
    <cellStyle name="40% - Accent4 2 5 2 3 2 2" xfId="1751"/>
    <cellStyle name="40% - Accent4 2 5 2 3 2 2 2" xfId="1752"/>
    <cellStyle name="40% - Accent4 2 5 2 3 2 2 2 2" xfId="1753"/>
    <cellStyle name="40% - Accent4 2 5 2 3 2 2 2_5.4 MD &amp; utilisation-Spatial" xfId="1754"/>
    <cellStyle name="40% - Accent4 2 5 2 3 2 2 3" xfId="1755"/>
    <cellStyle name="40% - Accent4 2 5 2 3 2 2_5.4 MD &amp; utilisation-Spatial" xfId="1756"/>
    <cellStyle name="40% - Accent4 2 5 2 3 2 3" xfId="1757"/>
    <cellStyle name="40% - Accent4 2 5 2 3 2 3 2" xfId="1758"/>
    <cellStyle name="40% - Accent4 2 5 2 3 2 3_5.4 MD &amp; utilisation-Spatial" xfId="1759"/>
    <cellStyle name="40% - Accent4 2 5 2 3 2 4" xfId="1760"/>
    <cellStyle name="40% - Accent4 2 5 2 3 2_5.4 MD &amp; utilisation-Spatial" xfId="1761"/>
    <cellStyle name="40% - Accent4 2 5 2 3 3" xfId="1762"/>
    <cellStyle name="40% - Accent4 2 5 2 3 3 2" xfId="1763"/>
    <cellStyle name="40% - Accent4 2 5 2 3 3 2 2" xfId="1764"/>
    <cellStyle name="40% - Accent4 2 5 2 3 3 2_5.4 MD &amp; utilisation-Spatial" xfId="1765"/>
    <cellStyle name="40% - Accent4 2 5 2 3 3 3" xfId="1766"/>
    <cellStyle name="40% - Accent4 2 5 2 3 3_5.4 MD &amp; utilisation-Spatial" xfId="1767"/>
    <cellStyle name="40% - Accent4 2 5 2 3 4" xfId="1768"/>
    <cellStyle name="40% - Accent4 2 5 2 3 4 2" xfId="1769"/>
    <cellStyle name="40% - Accent4 2 5 2 3 4_5.4 MD &amp; utilisation-Spatial" xfId="1770"/>
    <cellStyle name="40% - Accent4 2 5 2 3 5" xfId="1771"/>
    <cellStyle name="40% - Accent4 2 5 2 3_5.4 MD &amp; utilisation-Spatial" xfId="1772"/>
    <cellStyle name="40% - Accent4 2 5 2 4" xfId="1773"/>
    <cellStyle name="40% - Accent4 2 5 2 4 2" xfId="1774"/>
    <cellStyle name="40% - Accent4 2 5 2 4 2 2" xfId="1775"/>
    <cellStyle name="40% - Accent4 2 5 2 4 2 2 2" xfId="1776"/>
    <cellStyle name="40% - Accent4 2 5 2 4 2 2_5.4 MD &amp; utilisation-Spatial" xfId="1777"/>
    <cellStyle name="40% - Accent4 2 5 2 4 2 3" xfId="1778"/>
    <cellStyle name="40% - Accent4 2 5 2 4 2_5.4 MD &amp; utilisation-Spatial" xfId="1779"/>
    <cellStyle name="40% - Accent4 2 5 2 4 3" xfId="1780"/>
    <cellStyle name="40% - Accent4 2 5 2 4 3 2" xfId="1781"/>
    <cellStyle name="40% - Accent4 2 5 2 4 3_5.4 MD &amp; utilisation-Spatial" xfId="1782"/>
    <cellStyle name="40% - Accent4 2 5 2 4 4" xfId="1783"/>
    <cellStyle name="40% - Accent4 2 5 2 4_5.4 MD &amp; utilisation-Spatial" xfId="1784"/>
    <cellStyle name="40% - Accent4 2 5 2 5" xfId="1785"/>
    <cellStyle name="40% - Accent4 2 5 2 5 2" xfId="1786"/>
    <cellStyle name="40% - Accent4 2 5 2 5 2 2" xfId="1787"/>
    <cellStyle name="40% - Accent4 2 5 2 5 2_5.4 MD &amp; utilisation-Spatial" xfId="1788"/>
    <cellStyle name="40% - Accent4 2 5 2 5 3" xfId="1789"/>
    <cellStyle name="40% - Accent4 2 5 2 5_5.4 MD &amp; utilisation-Spatial" xfId="1790"/>
    <cellStyle name="40% - Accent4 2 5 2 6" xfId="1791"/>
    <cellStyle name="40% - Accent4 2 5 2 6 2" xfId="1792"/>
    <cellStyle name="40% - Accent4 2 5 2 6_5.4 MD &amp; utilisation-Spatial" xfId="1793"/>
    <cellStyle name="40% - Accent4 2 5 2 7" xfId="1794"/>
    <cellStyle name="40% - Accent4 2 5 2_5.4 MD &amp; utilisation-Spatial" xfId="1795"/>
    <cellStyle name="40% - Accent4 2 5 3" xfId="1796"/>
    <cellStyle name="40% - Accent4 2 5 3 2" xfId="1797"/>
    <cellStyle name="40% - Accent4 2 5 3 2 2" xfId="1798"/>
    <cellStyle name="40% - Accent4 2 5 3 2 2 2" xfId="1799"/>
    <cellStyle name="40% - Accent4 2 5 3 2 2 2 2" xfId="1800"/>
    <cellStyle name="40% - Accent4 2 5 3 2 2 2 2 2" xfId="1801"/>
    <cellStyle name="40% - Accent4 2 5 3 2 2 2 2_5.4 MD &amp; utilisation-Spatial" xfId="1802"/>
    <cellStyle name="40% - Accent4 2 5 3 2 2 2 3" xfId="1803"/>
    <cellStyle name="40% - Accent4 2 5 3 2 2 2_5.4 MD &amp; utilisation-Spatial" xfId="1804"/>
    <cellStyle name="40% - Accent4 2 5 3 2 2 3" xfId="1805"/>
    <cellStyle name="40% - Accent4 2 5 3 2 2 3 2" xfId="1806"/>
    <cellStyle name="40% - Accent4 2 5 3 2 2 3_5.4 MD &amp; utilisation-Spatial" xfId="1807"/>
    <cellStyle name="40% - Accent4 2 5 3 2 2 4" xfId="1808"/>
    <cellStyle name="40% - Accent4 2 5 3 2 2_5.4 MD &amp; utilisation-Spatial" xfId="1809"/>
    <cellStyle name="40% - Accent4 2 5 3 2 3" xfId="1810"/>
    <cellStyle name="40% - Accent4 2 5 3 2 3 2" xfId="1811"/>
    <cellStyle name="40% - Accent4 2 5 3 2 3 2 2" xfId="1812"/>
    <cellStyle name="40% - Accent4 2 5 3 2 3 2_5.4 MD &amp; utilisation-Spatial" xfId="1813"/>
    <cellStyle name="40% - Accent4 2 5 3 2 3 3" xfId="1814"/>
    <cellStyle name="40% - Accent4 2 5 3 2 3_5.4 MD &amp; utilisation-Spatial" xfId="1815"/>
    <cellStyle name="40% - Accent4 2 5 3 2 4" xfId="1816"/>
    <cellStyle name="40% - Accent4 2 5 3 2 4 2" xfId="1817"/>
    <cellStyle name="40% - Accent4 2 5 3 2 4_5.4 MD &amp; utilisation-Spatial" xfId="1818"/>
    <cellStyle name="40% - Accent4 2 5 3 2 5" xfId="1819"/>
    <cellStyle name="40% - Accent4 2 5 3 2_5.4 MD &amp; utilisation-Spatial" xfId="1820"/>
    <cellStyle name="40% - Accent4 2 5 3 3" xfId="1821"/>
    <cellStyle name="40% - Accent4 2 5 3 3 2" xfId="1822"/>
    <cellStyle name="40% - Accent4 2 5 3 3 2 2" xfId="1823"/>
    <cellStyle name="40% - Accent4 2 5 3 3 2 2 2" xfId="1824"/>
    <cellStyle name="40% - Accent4 2 5 3 3 2 2_5.4 MD &amp; utilisation-Spatial" xfId="1825"/>
    <cellStyle name="40% - Accent4 2 5 3 3 2 3" xfId="1826"/>
    <cellStyle name="40% - Accent4 2 5 3 3 2_5.4 MD &amp; utilisation-Spatial" xfId="1827"/>
    <cellStyle name="40% - Accent4 2 5 3 3 3" xfId="1828"/>
    <cellStyle name="40% - Accent4 2 5 3 3 3 2" xfId="1829"/>
    <cellStyle name="40% - Accent4 2 5 3 3 3_5.4 MD &amp; utilisation-Spatial" xfId="1830"/>
    <cellStyle name="40% - Accent4 2 5 3 3 4" xfId="1831"/>
    <cellStyle name="40% - Accent4 2 5 3 3_5.4 MD &amp; utilisation-Spatial" xfId="1832"/>
    <cellStyle name="40% - Accent4 2 5 3 4" xfId="1833"/>
    <cellStyle name="40% - Accent4 2 5 3 4 2" xfId="1834"/>
    <cellStyle name="40% - Accent4 2 5 3 4 2 2" xfId="1835"/>
    <cellStyle name="40% - Accent4 2 5 3 4 2_5.4 MD &amp; utilisation-Spatial" xfId="1836"/>
    <cellStyle name="40% - Accent4 2 5 3 4 3" xfId="1837"/>
    <cellStyle name="40% - Accent4 2 5 3 4_5.4 MD &amp; utilisation-Spatial" xfId="1838"/>
    <cellStyle name="40% - Accent4 2 5 3 5" xfId="1839"/>
    <cellStyle name="40% - Accent4 2 5 3 5 2" xfId="1840"/>
    <cellStyle name="40% - Accent4 2 5 3 5_5.4 MD &amp; utilisation-Spatial" xfId="1841"/>
    <cellStyle name="40% - Accent4 2 5 3 6" xfId="1842"/>
    <cellStyle name="40% - Accent4 2 5 3_5.4 MD &amp; utilisation-Spatial" xfId="1843"/>
    <cellStyle name="40% - Accent4 2 5 4" xfId="1844"/>
    <cellStyle name="40% - Accent4 2 5 4 2" xfId="1845"/>
    <cellStyle name="40% - Accent4 2 5 4 2 2" xfId="1846"/>
    <cellStyle name="40% - Accent4 2 5 4 2 2 2" xfId="1847"/>
    <cellStyle name="40% - Accent4 2 5 4 2 2 2 2" xfId="1848"/>
    <cellStyle name="40% - Accent4 2 5 4 2 2 2_5.4 MD &amp; utilisation-Spatial" xfId="1849"/>
    <cellStyle name="40% - Accent4 2 5 4 2 2 3" xfId="1850"/>
    <cellStyle name="40% - Accent4 2 5 4 2 2_5.4 MD &amp; utilisation-Spatial" xfId="1851"/>
    <cellStyle name="40% - Accent4 2 5 4 2 3" xfId="1852"/>
    <cellStyle name="40% - Accent4 2 5 4 2 3 2" xfId="1853"/>
    <cellStyle name="40% - Accent4 2 5 4 2 3_5.4 MD &amp; utilisation-Spatial" xfId="1854"/>
    <cellStyle name="40% - Accent4 2 5 4 2 4" xfId="1855"/>
    <cellStyle name="40% - Accent4 2 5 4 2_5.4 MD &amp; utilisation-Spatial" xfId="1856"/>
    <cellStyle name="40% - Accent4 2 5 4 3" xfId="1857"/>
    <cellStyle name="40% - Accent4 2 5 4 3 2" xfId="1858"/>
    <cellStyle name="40% - Accent4 2 5 4 3 2 2" xfId="1859"/>
    <cellStyle name="40% - Accent4 2 5 4 3 2_5.4 MD &amp; utilisation-Spatial" xfId="1860"/>
    <cellStyle name="40% - Accent4 2 5 4 3 3" xfId="1861"/>
    <cellStyle name="40% - Accent4 2 5 4 3_5.4 MD &amp; utilisation-Spatial" xfId="1862"/>
    <cellStyle name="40% - Accent4 2 5 4 4" xfId="1863"/>
    <cellStyle name="40% - Accent4 2 5 4 4 2" xfId="1864"/>
    <cellStyle name="40% - Accent4 2 5 4 4_5.4 MD &amp; utilisation-Spatial" xfId="1865"/>
    <cellStyle name="40% - Accent4 2 5 4 5" xfId="1866"/>
    <cellStyle name="40% - Accent4 2 5 4_5.4 MD &amp; utilisation-Spatial" xfId="1867"/>
    <cellStyle name="40% - Accent4 2 5 5" xfId="1868"/>
    <cellStyle name="40% - Accent4 2 5 5 2" xfId="1869"/>
    <cellStyle name="40% - Accent4 2 5 5 2 2" xfId="1870"/>
    <cellStyle name="40% - Accent4 2 5 5 2 2 2" xfId="1871"/>
    <cellStyle name="40% - Accent4 2 5 5 2 2_5.4 MD &amp; utilisation-Spatial" xfId="1872"/>
    <cellStyle name="40% - Accent4 2 5 5 2 3" xfId="1873"/>
    <cellStyle name="40% - Accent4 2 5 5 2_5.4 MD &amp; utilisation-Spatial" xfId="1874"/>
    <cellStyle name="40% - Accent4 2 5 5 3" xfId="1875"/>
    <cellStyle name="40% - Accent4 2 5 5 3 2" xfId="1876"/>
    <cellStyle name="40% - Accent4 2 5 5 3_5.4 MD &amp; utilisation-Spatial" xfId="1877"/>
    <cellStyle name="40% - Accent4 2 5 5 4" xfId="1878"/>
    <cellStyle name="40% - Accent4 2 5 5_5.4 MD &amp; utilisation-Spatial" xfId="1879"/>
    <cellStyle name="40% - Accent4 2 5 6" xfId="1880"/>
    <cellStyle name="40% - Accent4 2 5 6 2" xfId="1881"/>
    <cellStyle name="40% - Accent4 2 5 6 2 2" xfId="1882"/>
    <cellStyle name="40% - Accent4 2 5 6 2_5.4 MD &amp; utilisation-Spatial" xfId="1883"/>
    <cellStyle name="40% - Accent4 2 5 6 3" xfId="1884"/>
    <cellStyle name="40% - Accent4 2 5 6_5.4 MD &amp; utilisation-Spatial" xfId="1885"/>
    <cellStyle name="40% - Accent4 2 5 7" xfId="1886"/>
    <cellStyle name="40% - Accent4 2 5 7 2" xfId="1887"/>
    <cellStyle name="40% - Accent4 2 5 7_5.4 MD &amp; utilisation-Spatial" xfId="1888"/>
    <cellStyle name="40% - Accent4 2 5 8" xfId="1889"/>
    <cellStyle name="40% - Accent4 2 5_5.4 MD &amp; utilisation-Spatial" xfId="1890"/>
    <cellStyle name="40% - Accent4 2 6" xfId="1891"/>
    <cellStyle name="40% - Accent4 2 6 2" xfId="1892"/>
    <cellStyle name="40% - Accent4 2 6_5.4 MD &amp; utilisation-Spatial" xfId="1893"/>
    <cellStyle name="40% - Accent4 2 7" xfId="1894"/>
    <cellStyle name="40% - Accent4 2 8" xfId="1895"/>
    <cellStyle name="40% - Accent4 3" xfId="1896"/>
    <cellStyle name="40% - Accent4 3 2" xfId="1897"/>
    <cellStyle name="40% - Accent4 3 3" xfId="1898"/>
    <cellStyle name="40% - Accent4 4" xfId="1899"/>
    <cellStyle name="40% - Accent4 4 2" xfId="1900"/>
    <cellStyle name="40% - Accent4 5" xfId="1901"/>
    <cellStyle name="40% - Accent4 6" xfId="1902"/>
    <cellStyle name="40% - Accent4 7" xfId="1903"/>
    <cellStyle name="40% - Accent5 2" xfId="1904"/>
    <cellStyle name="40% - Accent5 2 2" xfId="1905"/>
    <cellStyle name="40% - Accent5 2 2 2" xfId="1906"/>
    <cellStyle name="40% - Accent5 2 3" xfId="1907"/>
    <cellStyle name="40% - Accent5 2 3 2" xfId="1908"/>
    <cellStyle name="40% - Accent5 2 3_5.4 MD &amp; utilisation-Spatial" xfId="1909"/>
    <cellStyle name="40% - Accent5 2 4" xfId="1910"/>
    <cellStyle name="40% - Accent5 2 5" xfId="1911"/>
    <cellStyle name="40% - Accent5 2 6" xfId="1912"/>
    <cellStyle name="40% - Accent5 2 6 2" xfId="1913"/>
    <cellStyle name="40% - Accent5 3" xfId="1914"/>
    <cellStyle name="40% - Accent5 3 2" xfId="1915"/>
    <cellStyle name="40% - Accent5 3 3" xfId="1916"/>
    <cellStyle name="40% - Accent5 4" xfId="1917"/>
    <cellStyle name="40% - Accent5 4 2" xfId="1918"/>
    <cellStyle name="40% - Accent5 5" xfId="1919"/>
    <cellStyle name="40% - Accent5 6" xfId="1920"/>
    <cellStyle name="40% - Accent5 7" xfId="1921"/>
    <cellStyle name="40% - Accent6 2" xfId="1922"/>
    <cellStyle name="40% - Accent6 2 2" xfId="1923"/>
    <cellStyle name="40% - Accent6 2 2 2" xfId="1924"/>
    <cellStyle name="40% - Accent6 2 3" xfId="1925"/>
    <cellStyle name="40% - Accent6 2 3 2" xfId="1926"/>
    <cellStyle name="40% - Accent6 2 3 3" xfId="1927"/>
    <cellStyle name="40% - Accent6 2 3 3 2" xfId="1928"/>
    <cellStyle name="40% - Accent6 2 3 3_5.4 MD &amp; utilisation-Spatial" xfId="1929"/>
    <cellStyle name="40% - Accent6 2 3 4" xfId="1930"/>
    <cellStyle name="40% - Accent6 2 3_5.4 MD &amp; utilisation-Spatial" xfId="1931"/>
    <cellStyle name="40% - Accent6 2 4" xfId="1932"/>
    <cellStyle name="40% - Accent6 2 4 2" xfId="1933"/>
    <cellStyle name="40% - Accent6 2 4_5.4 MD &amp; utilisation-Spatial" xfId="1934"/>
    <cellStyle name="40% - Accent6 2 5" xfId="1935"/>
    <cellStyle name="40% - Accent6 2 5 2" xfId="1936"/>
    <cellStyle name="40% - Accent6 2 5 2 2" xfId="1937"/>
    <cellStyle name="40% - Accent6 2 5 2 2 2" xfId="1938"/>
    <cellStyle name="40% - Accent6 2 5 2 2 2 2" xfId="1939"/>
    <cellStyle name="40% - Accent6 2 5 2 2 2 2 2" xfId="1940"/>
    <cellStyle name="40% - Accent6 2 5 2 2 2 2 2 2" xfId="1941"/>
    <cellStyle name="40% - Accent6 2 5 2 2 2 2 2 2 2" xfId="1942"/>
    <cellStyle name="40% - Accent6 2 5 2 2 2 2 2 2_5.4 MD &amp; utilisation-Spatial" xfId="1943"/>
    <cellStyle name="40% - Accent6 2 5 2 2 2 2 2 3" xfId="1944"/>
    <cellStyle name="40% - Accent6 2 5 2 2 2 2 2_5.4 MD &amp; utilisation-Spatial" xfId="1945"/>
    <cellStyle name="40% - Accent6 2 5 2 2 2 2 3" xfId="1946"/>
    <cellStyle name="40% - Accent6 2 5 2 2 2 2 3 2" xfId="1947"/>
    <cellStyle name="40% - Accent6 2 5 2 2 2 2 3_5.4 MD &amp; utilisation-Spatial" xfId="1948"/>
    <cellStyle name="40% - Accent6 2 5 2 2 2 2 4" xfId="1949"/>
    <cellStyle name="40% - Accent6 2 5 2 2 2 2_5.4 MD &amp; utilisation-Spatial" xfId="1950"/>
    <cellStyle name="40% - Accent6 2 5 2 2 2 3" xfId="1951"/>
    <cellStyle name="40% - Accent6 2 5 2 2 2 3 2" xfId="1952"/>
    <cellStyle name="40% - Accent6 2 5 2 2 2 3 2 2" xfId="1953"/>
    <cellStyle name="40% - Accent6 2 5 2 2 2 3 2_5.4 MD &amp; utilisation-Spatial" xfId="1954"/>
    <cellStyle name="40% - Accent6 2 5 2 2 2 3 3" xfId="1955"/>
    <cellStyle name="40% - Accent6 2 5 2 2 2 3_5.4 MD &amp; utilisation-Spatial" xfId="1956"/>
    <cellStyle name="40% - Accent6 2 5 2 2 2 4" xfId="1957"/>
    <cellStyle name="40% - Accent6 2 5 2 2 2 4 2" xfId="1958"/>
    <cellStyle name="40% - Accent6 2 5 2 2 2 4_5.4 MD &amp; utilisation-Spatial" xfId="1959"/>
    <cellStyle name="40% - Accent6 2 5 2 2 2 5" xfId="1960"/>
    <cellStyle name="40% - Accent6 2 5 2 2 2_5.4 MD &amp; utilisation-Spatial" xfId="1961"/>
    <cellStyle name="40% - Accent6 2 5 2 2 3" xfId="1962"/>
    <cellStyle name="40% - Accent6 2 5 2 2 3 2" xfId="1963"/>
    <cellStyle name="40% - Accent6 2 5 2 2 3 2 2" xfId="1964"/>
    <cellStyle name="40% - Accent6 2 5 2 2 3 2 2 2" xfId="1965"/>
    <cellStyle name="40% - Accent6 2 5 2 2 3 2 2_5.4 MD &amp; utilisation-Spatial" xfId="1966"/>
    <cellStyle name="40% - Accent6 2 5 2 2 3 2 3" xfId="1967"/>
    <cellStyle name="40% - Accent6 2 5 2 2 3 2_5.4 MD &amp; utilisation-Spatial" xfId="1968"/>
    <cellStyle name="40% - Accent6 2 5 2 2 3 3" xfId="1969"/>
    <cellStyle name="40% - Accent6 2 5 2 2 3 3 2" xfId="1970"/>
    <cellStyle name="40% - Accent6 2 5 2 2 3 3_5.4 MD &amp; utilisation-Spatial" xfId="1971"/>
    <cellStyle name="40% - Accent6 2 5 2 2 3 4" xfId="1972"/>
    <cellStyle name="40% - Accent6 2 5 2 2 3_5.4 MD &amp; utilisation-Spatial" xfId="1973"/>
    <cellStyle name="40% - Accent6 2 5 2 2 4" xfId="1974"/>
    <cellStyle name="40% - Accent6 2 5 2 2 4 2" xfId="1975"/>
    <cellStyle name="40% - Accent6 2 5 2 2 4 2 2" xfId="1976"/>
    <cellStyle name="40% - Accent6 2 5 2 2 4 2_5.4 MD &amp; utilisation-Spatial" xfId="1977"/>
    <cellStyle name="40% - Accent6 2 5 2 2 4 3" xfId="1978"/>
    <cellStyle name="40% - Accent6 2 5 2 2 4_5.4 MD &amp; utilisation-Spatial" xfId="1979"/>
    <cellStyle name="40% - Accent6 2 5 2 2 5" xfId="1980"/>
    <cellStyle name="40% - Accent6 2 5 2 2 5 2" xfId="1981"/>
    <cellStyle name="40% - Accent6 2 5 2 2 5_5.4 MD &amp; utilisation-Spatial" xfId="1982"/>
    <cellStyle name="40% - Accent6 2 5 2 2 6" xfId="1983"/>
    <cellStyle name="40% - Accent6 2 5 2 2_5.4 MD &amp; utilisation-Spatial" xfId="1984"/>
    <cellStyle name="40% - Accent6 2 5 2 3" xfId="1985"/>
    <cellStyle name="40% - Accent6 2 5 2 3 2" xfId="1986"/>
    <cellStyle name="40% - Accent6 2 5 2 3 2 2" xfId="1987"/>
    <cellStyle name="40% - Accent6 2 5 2 3 2 2 2" xfId="1988"/>
    <cellStyle name="40% - Accent6 2 5 2 3 2 2 2 2" xfId="1989"/>
    <cellStyle name="40% - Accent6 2 5 2 3 2 2 2_5.4 MD &amp; utilisation-Spatial" xfId="1990"/>
    <cellStyle name="40% - Accent6 2 5 2 3 2 2 3" xfId="1991"/>
    <cellStyle name="40% - Accent6 2 5 2 3 2 2_5.4 MD &amp; utilisation-Spatial" xfId="1992"/>
    <cellStyle name="40% - Accent6 2 5 2 3 2 3" xfId="1993"/>
    <cellStyle name="40% - Accent6 2 5 2 3 2 3 2" xfId="1994"/>
    <cellStyle name="40% - Accent6 2 5 2 3 2 3_5.4 MD &amp; utilisation-Spatial" xfId="1995"/>
    <cellStyle name="40% - Accent6 2 5 2 3 2 4" xfId="1996"/>
    <cellStyle name="40% - Accent6 2 5 2 3 2_5.4 MD &amp; utilisation-Spatial" xfId="1997"/>
    <cellStyle name="40% - Accent6 2 5 2 3 3" xfId="1998"/>
    <cellStyle name="40% - Accent6 2 5 2 3 3 2" xfId="1999"/>
    <cellStyle name="40% - Accent6 2 5 2 3 3 2 2" xfId="2000"/>
    <cellStyle name="40% - Accent6 2 5 2 3 3 2_5.4 MD &amp; utilisation-Spatial" xfId="2001"/>
    <cellStyle name="40% - Accent6 2 5 2 3 3 3" xfId="2002"/>
    <cellStyle name="40% - Accent6 2 5 2 3 3_5.4 MD &amp; utilisation-Spatial" xfId="2003"/>
    <cellStyle name="40% - Accent6 2 5 2 3 4" xfId="2004"/>
    <cellStyle name="40% - Accent6 2 5 2 3 4 2" xfId="2005"/>
    <cellStyle name="40% - Accent6 2 5 2 3 4_5.4 MD &amp; utilisation-Spatial" xfId="2006"/>
    <cellStyle name="40% - Accent6 2 5 2 3 5" xfId="2007"/>
    <cellStyle name="40% - Accent6 2 5 2 3_5.4 MD &amp; utilisation-Spatial" xfId="2008"/>
    <cellStyle name="40% - Accent6 2 5 2 4" xfId="2009"/>
    <cellStyle name="40% - Accent6 2 5 2 4 2" xfId="2010"/>
    <cellStyle name="40% - Accent6 2 5 2 4 2 2" xfId="2011"/>
    <cellStyle name="40% - Accent6 2 5 2 4 2 2 2" xfId="2012"/>
    <cellStyle name="40% - Accent6 2 5 2 4 2 2_5.4 MD &amp; utilisation-Spatial" xfId="2013"/>
    <cellStyle name="40% - Accent6 2 5 2 4 2 3" xfId="2014"/>
    <cellStyle name="40% - Accent6 2 5 2 4 2_5.4 MD &amp; utilisation-Spatial" xfId="2015"/>
    <cellStyle name="40% - Accent6 2 5 2 4 3" xfId="2016"/>
    <cellStyle name="40% - Accent6 2 5 2 4 3 2" xfId="2017"/>
    <cellStyle name="40% - Accent6 2 5 2 4 3_5.4 MD &amp; utilisation-Spatial" xfId="2018"/>
    <cellStyle name="40% - Accent6 2 5 2 4 4" xfId="2019"/>
    <cellStyle name="40% - Accent6 2 5 2 4_5.4 MD &amp; utilisation-Spatial" xfId="2020"/>
    <cellStyle name="40% - Accent6 2 5 2 5" xfId="2021"/>
    <cellStyle name="40% - Accent6 2 5 2 5 2" xfId="2022"/>
    <cellStyle name="40% - Accent6 2 5 2 5 2 2" xfId="2023"/>
    <cellStyle name="40% - Accent6 2 5 2 5 2_5.4 MD &amp; utilisation-Spatial" xfId="2024"/>
    <cellStyle name="40% - Accent6 2 5 2 5 3" xfId="2025"/>
    <cellStyle name="40% - Accent6 2 5 2 5_5.4 MD &amp; utilisation-Spatial" xfId="2026"/>
    <cellStyle name="40% - Accent6 2 5 2 6" xfId="2027"/>
    <cellStyle name="40% - Accent6 2 5 2 6 2" xfId="2028"/>
    <cellStyle name="40% - Accent6 2 5 2 6_5.4 MD &amp; utilisation-Spatial" xfId="2029"/>
    <cellStyle name="40% - Accent6 2 5 2 7" xfId="2030"/>
    <cellStyle name="40% - Accent6 2 5 2_5.4 MD &amp; utilisation-Spatial" xfId="2031"/>
    <cellStyle name="40% - Accent6 2 5 3" xfId="2032"/>
    <cellStyle name="40% - Accent6 2 5 3 2" xfId="2033"/>
    <cellStyle name="40% - Accent6 2 5 3 2 2" xfId="2034"/>
    <cellStyle name="40% - Accent6 2 5 3 2 2 2" xfId="2035"/>
    <cellStyle name="40% - Accent6 2 5 3 2 2 2 2" xfId="2036"/>
    <cellStyle name="40% - Accent6 2 5 3 2 2 2 2 2" xfId="2037"/>
    <cellStyle name="40% - Accent6 2 5 3 2 2 2 2_5.4 MD &amp; utilisation-Spatial" xfId="2038"/>
    <cellStyle name="40% - Accent6 2 5 3 2 2 2 3" xfId="2039"/>
    <cellStyle name="40% - Accent6 2 5 3 2 2 2_5.4 MD &amp; utilisation-Spatial" xfId="2040"/>
    <cellStyle name="40% - Accent6 2 5 3 2 2 3" xfId="2041"/>
    <cellStyle name="40% - Accent6 2 5 3 2 2 3 2" xfId="2042"/>
    <cellStyle name="40% - Accent6 2 5 3 2 2 3_5.4 MD &amp; utilisation-Spatial" xfId="2043"/>
    <cellStyle name="40% - Accent6 2 5 3 2 2 4" xfId="2044"/>
    <cellStyle name="40% - Accent6 2 5 3 2 2_5.4 MD &amp; utilisation-Spatial" xfId="2045"/>
    <cellStyle name="40% - Accent6 2 5 3 2 3" xfId="2046"/>
    <cellStyle name="40% - Accent6 2 5 3 2 3 2" xfId="2047"/>
    <cellStyle name="40% - Accent6 2 5 3 2 3 2 2" xfId="2048"/>
    <cellStyle name="40% - Accent6 2 5 3 2 3 2_5.4 MD &amp; utilisation-Spatial" xfId="2049"/>
    <cellStyle name="40% - Accent6 2 5 3 2 3 3" xfId="2050"/>
    <cellStyle name="40% - Accent6 2 5 3 2 3_5.4 MD &amp; utilisation-Spatial" xfId="2051"/>
    <cellStyle name="40% - Accent6 2 5 3 2 4" xfId="2052"/>
    <cellStyle name="40% - Accent6 2 5 3 2 4 2" xfId="2053"/>
    <cellStyle name="40% - Accent6 2 5 3 2 4_5.4 MD &amp; utilisation-Spatial" xfId="2054"/>
    <cellStyle name="40% - Accent6 2 5 3 2 5" xfId="2055"/>
    <cellStyle name="40% - Accent6 2 5 3 2_5.4 MD &amp; utilisation-Spatial" xfId="2056"/>
    <cellStyle name="40% - Accent6 2 5 3 3" xfId="2057"/>
    <cellStyle name="40% - Accent6 2 5 3 3 2" xfId="2058"/>
    <cellStyle name="40% - Accent6 2 5 3 3 2 2" xfId="2059"/>
    <cellStyle name="40% - Accent6 2 5 3 3 2 2 2" xfId="2060"/>
    <cellStyle name="40% - Accent6 2 5 3 3 2 2_5.4 MD &amp; utilisation-Spatial" xfId="2061"/>
    <cellStyle name="40% - Accent6 2 5 3 3 2 3" xfId="2062"/>
    <cellStyle name="40% - Accent6 2 5 3 3 2_5.4 MD &amp; utilisation-Spatial" xfId="2063"/>
    <cellStyle name="40% - Accent6 2 5 3 3 3" xfId="2064"/>
    <cellStyle name="40% - Accent6 2 5 3 3 3 2" xfId="2065"/>
    <cellStyle name="40% - Accent6 2 5 3 3 3_5.4 MD &amp; utilisation-Spatial" xfId="2066"/>
    <cellStyle name="40% - Accent6 2 5 3 3 4" xfId="2067"/>
    <cellStyle name="40% - Accent6 2 5 3 3_5.4 MD &amp; utilisation-Spatial" xfId="2068"/>
    <cellStyle name="40% - Accent6 2 5 3 4" xfId="2069"/>
    <cellStyle name="40% - Accent6 2 5 3 4 2" xfId="2070"/>
    <cellStyle name="40% - Accent6 2 5 3 4 2 2" xfId="2071"/>
    <cellStyle name="40% - Accent6 2 5 3 4 2_5.4 MD &amp; utilisation-Spatial" xfId="2072"/>
    <cellStyle name="40% - Accent6 2 5 3 4 3" xfId="2073"/>
    <cellStyle name="40% - Accent6 2 5 3 4_5.4 MD &amp; utilisation-Spatial" xfId="2074"/>
    <cellStyle name="40% - Accent6 2 5 3 5" xfId="2075"/>
    <cellStyle name="40% - Accent6 2 5 3 5 2" xfId="2076"/>
    <cellStyle name="40% - Accent6 2 5 3 5_5.4 MD &amp; utilisation-Spatial" xfId="2077"/>
    <cellStyle name="40% - Accent6 2 5 3 6" xfId="2078"/>
    <cellStyle name="40% - Accent6 2 5 3_5.4 MD &amp; utilisation-Spatial" xfId="2079"/>
    <cellStyle name="40% - Accent6 2 5 4" xfId="2080"/>
    <cellStyle name="40% - Accent6 2 5 4 2" xfId="2081"/>
    <cellStyle name="40% - Accent6 2 5 4 2 2" xfId="2082"/>
    <cellStyle name="40% - Accent6 2 5 4 2 2 2" xfId="2083"/>
    <cellStyle name="40% - Accent6 2 5 4 2 2 2 2" xfId="2084"/>
    <cellStyle name="40% - Accent6 2 5 4 2 2 2_5.4 MD &amp; utilisation-Spatial" xfId="2085"/>
    <cellStyle name="40% - Accent6 2 5 4 2 2 3" xfId="2086"/>
    <cellStyle name="40% - Accent6 2 5 4 2 2_5.4 MD &amp; utilisation-Spatial" xfId="2087"/>
    <cellStyle name="40% - Accent6 2 5 4 2 3" xfId="2088"/>
    <cellStyle name="40% - Accent6 2 5 4 2 3 2" xfId="2089"/>
    <cellStyle name="40% - Accent6 2 5 4 2 3_5.4 MD &amp; utilisation-Spatial" xfId="2090"/>
    <cellStyle name="40% - Accent6 2 5 4 2 4" xfId="2091"/>
    <cellStyle name="40% - Accent6 2 5 4 2_5.4 MD &amp; utilisation-Spatial" xfId="2092"/>
    <cellStyle name="40% - Accent6 2 5 4 3" xfId="2093"/>
    <cellStyle name="40% - Accent6 2 5 4 3 2" xfId="2094"/>
    <cellStyle name="40% - Accent6 2 5 4 3 2 2" xfId="2095"/>
    <cellStyle name="40% - Accent6 2 5 4 3 2_5.4 MD &amp; utilisation-Spatial" xfId="2096"/>
    <cellStyle name="40% - Accent6 2 5 4 3 3" xfId="2097"/>
    <cellStyle name="40% - Accent6 2 5 4 3_5.4 MD &amp; utilisation-Spatial" xfId="2098"/>
    <cellStyle name="40% - Accent6 2 5 4 4" xfId="2099"/>
    <cellStyle name="40% - Accent6 2 5 4 4 2" xfId="2100"/>
    <cellStyle name="40% - Accent6 2 5 4 4_5.4 MD &amp; utilisation-Spatial" xfId="2101"/>
    <cellStyle name="40% - Accent6 2 5 4 5" xfId="2102"/>
    <cellStyle name="40% - Accent6 2 5 4_5.4 MD &amp; utilisation-Spatial" xfId="2103"/>
    <cellStyle name="40% - Accent6 2 5 5" xfId="2104"/>
    <cellStyle name="40% - Accent6 2 5 5 2" xfId="2105"/>
    <cellStyle name="40% - Accent6 2 5 5 2 2" xfId="2106"/>
    <cellStyle name="40% - Accent6 2 5 5 2 2 2" xfId="2107"/>
    <cellStyle name="40% - Accent6 2 5 5 2 2_5.4 MD &amp; utilisation-Spatial" xfId="2108"/>
    <cellStyle name="40% - Accent6 2 5 5 2 3" xfId="2109"/>
    <cellStyle name="40% - Accent6 2 5 5 2_5.4 MD &amp; utilisation-Spatial" xfId="2110"/>
    <cellStyle name="40% - Accent6 2 5 5 3" xfId="2111"/>
    <cellStyle name="40% - Accent6 2 5 5 3 2" xfId="2112"/>
    <cellStyle name="40% - Accent6 2 5 5 3_5.4 MD &amp; utilisation-Spatial" xfId="2113"/>
    <cellStyle name="40% - Accent6 2 5 5 4" xfId="2114"/>
    <cellStyle name="40% - Accent6 2 5 5_5.4 MD &amp; utilisation-Spatial" xfId="2115"/>
    <cellStyle name="40% - Accent6 2 5 6" xfId="2116"/>
    <cellStyle name="40% - Accent6 2 5 6 2" xfId="2117"/>
    <cellStyle name="40% - Accent6 2 5 6 2 2" xfId="2118"/>
    <cellStyle name="40% - Accent6 2 5 6 2_5.4 MD &amp; utilisation-Spatial" xfId="2119"/>
    <cellStyle name="40% - Accent6 2 5 6 3" xfId="2120"/>
    <cellStyle name="40% - Accent6 2 5 6_5.4 MD &amp; utilisation-Spatial" xfId="2121"/>
    <cellStyle name="40% - Accent6 2 5 7" xfId="2122"/>
    <cellStyle name="40% - Accent6 2 5 7 2" xfId="2123"/>
    <cellStyle name="40% - Accent6 2 5 7_5.4 MD &amp; utilisation-Spatial" xfId="2124"/>
    <cellStyle name="40% - Accent6 2 5 8" xfId="2125"/>
    <cellStyle name="40% - Accent6 2 5_5.4 MD &amp; utilisation-Spatial" xfId="2126"/>
    <cellStyle name="40% - Accent6 2 6" xfId="2127"/>
    <cellStyle name="40% - Accent6 2 6 2" xfId="2128"/>
    <cellStyle name="40% - Accent6 2 6_5.4 MD &amp; utilisation-Spatial" xfId="2129"/>
    <cellStyle name="40% - Accent6 2 7" xfId="2130"/>
    <cellStyle name="40% - Accent6 2 8" xfId="2131"/>
    <cellStyle name="40% - Accent6 3" xfId="2132"/>
    <cellStyle name="40% - Accent6 3 2" xfId="2133"/>
    <cellStyle name="40% - Accent6 3 3" xfId="2134"/>
    <cellStyle name="40% - Accent6 4" xfId="2135"/>
    <cellStyle name="40% - Accent6 4 2" xfId="2136"/>
    <cellStyle name="40% - Accent6 5" xfId="2137"/>
    <cellStyle name="40% - Accent6 6" xfId="2138"/>
    <cellStyle name="40% - Accent6 7" xfId="2139"/>
    <cellStyle name="60% - Accent1 2" xfId="2140"/>
    <cellStyle name="60% - Accent1 2 2" xfId="2141"/>
    <cellStyle name="60% - Accent1 2 3" xfId="2142"/>
    <cellStyle name="60% - Accent1 2 3 2" xfId="2143"/>
    <cellStyle name="60% - Accent1 2 3 3" xfId="2144"/>
    <cellStyle name="60% - Accent1 2 4" xfId="2145"/>
    <cellStyle name="60% - Accent1 2 5" xfId="2146"/>
    <cellStyle name="60% - Accent1 2 6" xfId="2147"/>
    <cellStyle name="60% - Accent1 2 7" xfId="2148"/>
    <cellStyle name="60% - Accent1 2 8" xfId="2149"/>
    <cellStyle name="60% - Accent1 3" xfId="2150"/>
    <cellStyle name="60% - Accent1 3 2" xfId="2151"/>
    <cellStyle name="60% - Accent1 3 3" xfId="2152"/>
    <cellStyle name="60% - Accent1 4" xfId="2153"/>
    <cellStyle name="60% - Accent1 4 2" xfId="2154"/>
    <cellStyle name="60% - Accent1 5" xfId="2155"/>
    <cellStyle name="60% - Accent1 6" xfId="2156"/>
    <cellStyle name="60% - Accent2 2" xfId="2157"/>
    <cellStyle name="60% - Accent2 2 2" xfId="2158"/>
    <cellStyle name="60% - Accent2 2 3" xfId="2159"/>
    <cellStyle name="60% - Accent2 2 3 2" xfId="2160"/>
    <cellStyle name="60% - Accent2 2 3 3" xfId="2161"/>
    <cellStyle name="60% - Accent2 2 3_5.4 MD &amp; utilisation-Spatial" xfId="2162"/>
    <cellStyle name="60% - Accent2 2 4" xfId="2163"/>
    <cellStyle name="60% - Accent2 2 5" xfId="2164"/>
    <cellStyle name="60% - Accent2 2 6" xfId="2165"/>
    <cellStyle name="60% - Accent2 2 7" xfId="2166"/>
    <cellStyle name="60% - Accent2 2 8" xfId="2167"/>
    <cellStyle name="60% - Accent2 3" xfId="2168"/>
    <cellStyle name="60% - Accent2 3 2" xfId="2169"/>
    <cellStyle name="60% - Accent2 3 3" xfId="2170"/>
    <cellStyle name="60% - Accent2 4" xfId="2171"/>
    <cellStyle name="60% - Accent2 4 2" xfId="2172"/>
    <cellStyle name="60% - Accent2 5" xfId="2173"/>
    <cellStyle name="60% - Accent2 6" xfId="2174"/>
    <cellStyle name="60% - Accent3 2" xfId="2175"/>
    <cellStyle name="60% - Accent3 2 2" xfId="2176"/>
    <cellStyle name="60% - Accent3 2 3" xfId="2177"/>
    <cellStyle name="60% - Accent3 2 3 2" xfId="2178"/>
    <cellStyle name="60% - Accent3 2 3 3" xfId="2179"/>
    <cellStyle name="60% - Accent3 2 4" xfId="2180"/>
    <cellStyle name="60% - Accent3 2 5" xfId="2181"/>
    <cellStyle name="60% - Accent3 2 6" xfId="2182"/>
    <cellStyle name="60% - Accent3 2 7" xfId="2183"/>
    <cellStyle name="60% - Accent3 2 8" xfId="2184"/>
    <cellStyle name="60% - Accent3 3" xfId="2185"/>
    <cellStyle name="60% - Accent3 3 2" xfId="2186"/>
    <cellStyle name="60% - Accent3 3 3" xfId="2187"/>
    <cellStyle name="60% - Accent3 4" xfId="2188"/>
    <cellStyle name="60% - Accent3 4 2" xfId="2189"/>
    <cellStyle name="60% - Accent3 5" xfId="2190"/>
    <cellStyle name="60% - Accent3 6" xfId="2191"/>
    <cellStyle name="60% - Accent4 2" xfId="2192"/>
    <cellStyle name="60% - Accent4 2 2" xfId="2193"/>
    <cellStyle name="60% - Accent4 2 3" xfId="2194"/>
    <cellStyle name="60% - Accent4 2 3 2" xfId="2195"/>
    <cellStyle name="60% - Accent4 2 3 3" xfId="2196"/>
    <cellStyle name="60% - Accent4 2 4" xfId="2197"/>
    <cellStyle name="60% - Accent4 2 5" xfId="2198"/>
    <cellStyle name="60% - Accent4 2 6" xfId="2199"/>
    <cellStyle name="60% - Accent4 2 7" xfId="2200"/>
    <cellStyle name="60% - Accent4 2 8" xfId="2201"/>
    <cellStyle name="60% - Accent4 3" xfId="2202"/>
    <cellStyle name="60% - Accent4 3 2" xfId="2203"/>
    <cellStyle name="60% - Accent4 3 3" xfId="2204"/>
    <cellStyle name="60% - Accent4 4" xfId="2205"/>
    <cellStyle name="60% - Accent4 4 2" xfId="2206"/>
    <cellStyle name="60% - Accent4 4 3" xfId="2207"/>
    <cellStyle name="60% - Accent4 5" xfId="2208"/>
    <cellStyle name="60% - Accent4 6" xfId="2209"/>
    <cellStyle name="60% - Accent5 2" xfId="2210"/>
    <cellStyle name="60% - Accent5 2 2" xfId="2211"/>
    <cellStyle name="60% - Accent5 2 3" xfId="2212"/>
    <cellStyle name="60% - Accent5 2 3 2" xfId="2213"/>
    <cellStyle name="60% - Accent5 2 4" xfId="2214"/>
    <cellStyle name="60% - Accent5 2 5" xfId="2215"/>
    <cellStyle name="60% - Accent5 2 6" xfId="2216"/>
    <cellStyle name="60% - Accent5 3" xfId="2217"/>
    <cellStyle name="60% - Accent5 3 2" xfId="2218"/>
    <cellStyle name="60% - Accent5 3 3" xfId="2219"/>
    <cellStyle name="60% - Accent5 4" xfId="2220"/>
    <cellStyle name="60% - Accent5 4 2" xfId="2221"/>
    <cellStyle name="60% - Accent5 5" xfId="2222"/>
    <cellStyle name="60% - Accent5 6" xfId="2223"/>
    <cellStyle name="60% - Accent6 2" xfId="2224"/>
    <cellStyle name="60% - Accent6 2 2" xfId="2225"/>
    <cellStyle name="60% - Accent6 2 3" xfId="2226"/>
    <cellStyle name="60% - Accent6 2 3 2" xfId="2227"/>
    <cellStyle name="60% - Accent6 2 3 3" xfId="2228"/>
    <cellStyle name="60% - Accent6 2 4" xfId="2229"/>
    <cellStyle name="60% - Accent6 2 5" xfId="2230"/>
    <cellStyle name="60% - Accent6 2 6" xfId="2231"/>
    <cellStyle name="60% - Accent6 2 7" xfId="2232"/>
    <cellStyle name="60% - Accent6 2 8" xfId="2233"/>
    <cellStyle name="60% - Accent6 3" xfId="2234"/>
    <cellStyle name="60% - Accent6 3 2" xfId="2235"/>
    <cellStyle name="60% - Accent6 3 3" xfId="2236"/>
    <cellStyle name="60% - Accent6 4" xfId="2237"/>
    <cellStyle name="60% - Accent6 4 2" xfId="2238"/>
    <cellStyle name="60% - Accent6 5" xfId="2239"/>
    <cellStyle name="60% - Accent6 6" xfId="2240"/>
    <cellStyle name="Accent1 - 20%" xfId="2241"/>
    <cellStyle name="Accent1 - 40%" xfId="2242"/>
    <cellStyle name="Accent1 - 60%" xfId="2243"/>
    <cellStyle name="Accent1 10" xfId="2244"/>
    <cellStyle name="Accent1 11" xfId="2245"/>
    <cellStyle name="Accent1 12" xfId="2246"/>
    <cellStyle name="Accent1 13" xfId="2247"/>
    <cellStyle name="Accent1 14" xfId="2248"/>
    <cellStyle name="Accent1 15" xfId="2249"/>
    <cellStyle name="Accent1 16" xfId="2250"/>
    <cellStyle name="Accent1 17" xfId="2251"/>
    <cellStyle name="Accent1 18" xfId="2252"/>
    <cellStyle name="Accent1 19" xfId="2253"/>
    <cellStyle name="Accent1 2" xfId="2254"/>
    <cellStyle name="Accent1 2 2" xfId="2255"/>
    <cellStyle name="Accent1 2 3" xfId="2256"/>
    <cellStyle name="Accent1 2 3 2" xfId="2257"/>
    <cellStyle name="Accent1 2 3 3" xfId="2258"/>
    <cellStyle name="Accent1 2 4" xfId="2259"/>
    <cellStyle name="Accent1 2 5" xfId="2260"/>
    <cellStyle name="Accent1 2 6" xfId="2261"/>
    <cellStyle name="Accent1 2 7" xfId="2262"/>
    <cellStyle name="Accent1 2 8" xfId="2263"/>
    <cellStyle name="Accent1 20" xfId="2264"/>
    <cellStyle name="Accent1 21" xfId="2265"/>
    <cellStyle name="Accent1 22" xfId="2266"/>
    <cellStyle name="Accent1 23" xfId="2267"/>
    <cellStyle name="Accent1 3" xfId="2268"/>
    <cellStyle name="Accent1 3 2" xfId="2269"/>
    <cellStyle name="Accent1 3 3" xfId="2270"/>
    <cellStyle name="Accent1 4" xfId="2271"/>
    <cellStyle name="Accent1 4 2" xfId="2272"/>
    <cellStyle name="Accent1 5" xfId="2273"/>
    <cellStyle name="Accent1 6" xfId="2274"/>
    <cellStyle name="Accent1 7" xfId="2275"/>
    <cellStyle name="Accent1 8" xfId="2276"/>
    <cellStyle name="Accent1 9" xfId="2277"/>
    <cellStyle name="Accent2 - 20%" xfId="2278"/>
    <cellStyle name="Accent2 - 40%" xfId="2279"/>
    <cellStyle name="Accent2 - 60%" xfId="2280"/>
    <cellStyle name="Accent2 10" xfId="2281"/>
    <cellStyle name="Accent2 11" xfId="2282"/>
    <cellStyle name="Accent2 12" xfId="2283"/>
    <cellStyle name="Accent2 13" xfId="2284"/>
    <cellStyle name="Accent2 14" xfId="2285"/>
    <cellStyle name="Accent2 15" xfId="2286"/>
    <cellStyle name="Accent2 16" xfId="2287"/>
    <cellStyle name="Accent2 17" xfId="2288"/>
    <cellStyle name="Accent2 18" xfId="2289"/>
    <cellStyle name="Accent2 19" xfId="2290"/>
    <cellStyle name="Accent2 2" xfId="2291"/>
    <cellStyle name="Accent2 2 2" xfId="2292"/>
    <cellStyle name="Accent2 2 3" xfId="2293"/>
    <cellStyle name="Accent2 2 3 2" xfId="2294"/>
    <cellStyle name="Accent2 2 4" xfId="2295"/>
    <cellStyle name="Accent2 2 5" xfId="2296"/>
    <cellStyle name="Accent2 2 6" xfId="2297"/>
    <cellStyle name="Accent2 20" xfId="2298"/>
    <cellStyle name="Accent2 21" xfId="2299"/>
    <cellStyle name="Accent2 3" xfId="2300"/>
    <cellStyle name="Accent2 3 2" xfId="2301"/>
    <cellStyle name="Accent2 3 3" xfId="2302"/>
    <cellStyle name="Accent2 4" xfId="2303"/>
    <cellStyle name="Accent2 4 2" xfId="2304"/>
    <cellStyle name="Accent2 5" xfId="2305"/>
    <cellStyle name="Accent2 6" xfId="2306"/>
    <cellStyle name="Accent2 7" xfId="2307"/>
    <cellStyle name="Accent2 8" xfId="2308"/>
    <cellStyle name="Accent2 9" xfId="2309"/>
    <cellStyle name="Accent3 - 20%" xfId="2310"/>
    <cellStyle name="Accent3 - 40%" xfId="2311"/>
    <cellStyle name="Accent3 - 60%" xfId="2312"/>
    <cellStyle name="Accent3 10" xfId="2313"/>
    <cellStyle name="Accent3 11" xfId="2314"/>
    <cellStyle name="Accent3 12" xfId="2315"/>
    <cellStyle name="Accent3 13" xfId="2316"/>
    <cellStyle name="Accent3 14" xfId="2317"/>
    <cellStyle name="Accent3 15" xfId="2318"/>
    <cellStyle name="Accent3 16" xfId="2319"/>
    <cellStyle name="Accent3 17" xfId="2320"/>
    <cellStyle name="Accent3 18" xfId="2321"/>
    <cellStyle name="Accent3 19" xfId="2322"/>
    <cellStyle name="Accent3 2" xfId="2323"/>
    <cellStyle name="Accent3 2 2" xfId="2324"/>
    <cellStyle name="Accent3 2 3" xfId="2325"/>
    <cellStyle name="Accent3 2 3 2" xfId="2326"/>
    <cellStyle name="Accent3 2 4" xfId="2327"/>
    <cellStyle name="Accent3 2 5" xfId="2328"/>
    <cellStyle name="Accent3 2 6" xfId="2329"/>
    <cellStyle name="Accent3 20" xfId="2330"/>
    <cellStyle name="Accent3 21" xfId="2331"/>
    <cellStyle name="Accent3 22" xfId="2332"/>
    <cellStyle name="Accent3 23" xfId="2333"/>
    <cellStyle name="Accent3 24" xfId="2334"/>
    <cellStyle name="Accent3 25" xfId="2335"/>
    <cellStyle name="Accent3 26" xfId="2336"/>
    <cellStyle name="Accent3 27" xfId="2337"/>
    <cellStyle name="Accent3 28" xfId="2338"/>
    <cellStyle name="Accent3 29" xfId="2339"/>
    <cellStyle name="Accent3 3" xfId="2340"/>
    <cellStyle name="Accent3 3 2" xfId="2341"/>
    <cellStyle name="Accent3 3 3" xfId="2342"/>
    <cellStyle name="Accent3 30" xfId="2343"/>
    <cellStyle name="Accent3 31" xfId="2344"/>
    <cellStyle name="Accent3 32" xfId="2345"/>
    <cellStyle name="Accent3 33" xfId="2346"/>
    <cellStyle name="Accent3 34" xfId="2347"/>
    <cellStyle name="Accent3 35" xfId="2348"/>
    <cellStyle name="Accent3 36" xfId="2349"/>
    <cellStyle name="Accent3 37" xfId="2350"/>
    <cellStyle name="Accent3 4" xfId="2351"/>
    <cellStyle name="Accent3 4 2" xfId="2352"/>
    <cellStyle name="Accent3 5" xfId="2353"/>
    <cellStyle name="Accent3 6" xfId="2354"/>
    <cellStyle name="Accent3 7" xfId="2355"/>
    <cellStyle name="Accent3 8" xfId="2356"/>
    <cellStyle name="Accent3 9" xfId="2357"/>
    <cellStyle name="Accent4 - 20%" xfId="2358"/>
    <cellStyle name="Accent4 - 40%" xfId="2359"/>
    <cellStyle name="Accent4 - 60%" xfId="2360"/>
    <cellStyle name="Accent4 10" xfId="2361"/>
    <cellStyle name="Accent4 11" xfId="2362"/>
    <cellStyle name="Accent4 12" xfId="2363"/>
    <cellStyle name="Accent4 13" xfId="2364"/>
    <cellStyle name="Accent4 14" xfId="2365"/>
    <cellStyle name="Accent4 15" xfId="2366"/>
    <cellStyle name="Accent4 16" xfId="2367"/>
    <cellStyle name="Accent4 17" xfId="2368"/>
    <cellStyle name="Accent4 18" xfId="2369"/>
    <cellStyle name="Accent4 19" xfId="2370"/>
    <cellStyle name="Accent4 2" xfId="2371"/>
    <cellStyle name="Accent4 2 2" xfId="2372"/>
    <cellStyle name="Accent4 2 3" xfId="2373"/>
    <cellStyle name="Accent4 2 3 2" xfId="2374"/>
    <cellStyle name="Accent4 2 3 3" xfId="2375"/>
    <cellStyle name="Accent4 2 4" xfId="2376"/>
    <cellStyle name="Accent4 2 5" xfId="2377"/>
    <cellStyle name="Accent4 2 6" xfId="2378"/>
    <cellStyle name="Accent4 2 7" xfId="2379"/>
    <cellStyle name="Accent4 2 8" xfId="2380"/>
    <cellStyle name="Accent4 20" xfId="2381"/>
    <cellStyle name="Accent4 21" xfId="2382"/>
    <cellStyle name="Accent4 22" xfId="2383"/>
    <cellStyle name="Accent4 23" xfId="2384"/>
    <cellStyle name="Accent4 3" xfId="2385"/>
    <cellStyle name="Accent4 3 2" xfId="2386"/>
    <cellStyle name="Accent4 3 3" xfId="2387"/>
    <cellStyle name="Accent4 4" xfId="2388"/>
    <cellStyle name="Accent4 4 2" xfId="2389"/>
    <cellStyle name="Accent4 5" xfId="2390"/>
    <cellStyle name="Accent4 6" xfId="2391"/>
    <cellStyle name="Accent4 7" xfId="2392"/>
    <cellStyle name="Accent4 8" xfId="2393"/>
    <cellStyle name="Accent4 9" xfId="2394"/>
    <cellStyle name="Accent5 - 20%" xfId="2395"/>
    <cellStyle name="Accent5 - 40%" xfId="2396"/>
    <cellStyle name="Accent5 - 60%" xfId="2397"/>
    <cellStyle name="Accent5 10" xfId="2398"/>
    <cellStyle name="Accent5 11" xfId="2399"/>
    <cellStyle name="Accent5 12" xfId="2400"/>
    <cellStyle name="Accent5 13" xfId="2401"/>
    <cellStyle name="Accent5 14" xfId="2402"/>
    <cellStyle name="Accent5 15" xfId="2403"/>
    <cellStyle name="Accent5 16" xfId="2404"/>
    <cellStyle name="Accent5 17" xfId="2405"/>
    <cellStyle name="Accent5 18" xfId="2406"/>
    <cellStyle name="Accent5 19" xfId="2407"/>
    <cellStyle name="Accent5 2" xfId="2408"/>
    <cellStyle name="Accent5 2 2" xfId="2409"/>
    <cellStyle name="Accent5 2 3" xfId="2410"/>
    <cellStyle name="Accent5 2 4" xfId="2411"/>
    <cellStyle name="Accent5 2 5" xfId="2412"/>
    <cellStyle name="Accent5 2 6" xfId="2413"/>
    <cellStyle name="Accent5 20" xfId="2414"/>
    <cellStyle name="Accent5 21" xfId="2415"/>
    <cellStyle name="Accent5 3" xfId="2416"/>
    <cellStyle name="Accent5 3 2" xfId="2417"/>
    <cellStyle name="Accent5 3 3" xfId="2418"/>
    <cellStyle name="Accent5 4" xfId="2419"/>
    <cellStyle name="Accent5 4 2" xfId="2420"/>
    <cellStyle name="Accent5 5" xfId="2421"/>
    <cellStyle name="Accent5 6" xfId="2422"/>
    <cellStyle name="Accent5 7" xfId="2423"/>
    <cellStyle name="Accent5 8" xfId="2424"/>
    <cellStyle name="Accent5 9" xfId="2425"/>
    <cellStyle name="Accent6 - 20%" xfId="2426"/>
    <cellStyle name="Accent6 - 40%" xfId="2427"/>
    <cellStyle name="Accent6 - 60%" xfId="2428"/>
    <cellStyle name="Accent6 10" xfId="2429"/>
    <cellStyle name="Accent6 11" xfId="2430"/>
    <cellStyle name="Accent6 12" xfId="2431"/>
    <cellStyle name="Accent6 13" xfId="2432"/>
    <cellStyle name="Accent6 14" xfId="2433"/>
    <cellStyle name="Accent6 15" xfId="2434"/>
    <cellStyle name="Accent6 16" xfId="2435"/>
    <cellStyle name="Accent6 17" xfId="2436"/>
    <cellStyle name="Accent6 18" xfId="2437"/>
    <cellStyle name="Accent6 19" xfId="2438"/>
    <cellStyle name="Accent6 2" xfId="2439"/>
    <cellStyle name="Accent6 2 2" xfId="2440"/>
    <cellStyle name="Accent6 2 3" xfId="2441"/>
    <cellStyle name="Accent6 2 3 2" xfId="2442"/>
    <cellStyle name="Accent6 2 4" xfId="2443"/>
    <cellStyle name="Accent6 2 5" xfId="2444"/>
    <cellStyle name="Accent6 2 6" xfId="2445"/>
    <cellStyle name="Accent6 20" xfId="2446"/>
    <cellStyle name="Accent6 21" xfId="2447"/>
    <cellStyle name="Accent6 22" xfId="2448"/>
    <cellStyle name="Accent6 23" xfId="2449"/>
    <cellStyle name="Accent6 24" xfId="2450"/>
    <cellStyle name="Accent6 25" xfId="2451"/>
    <cellStyle name="Accent6 26" xfId="2452"/>
    <cellStyle name="Accent6 27" xfId="2453"/>
    <cellStyle name="Accent6 28" xfId="2454"/>
    <cellStyle name="Accent6 29" xfId="2455"/>
    <cellStyle name="Accent6 3" xfId="2456"/>
    <cellStyle name="Accent6 3 2" xfId="2457"/>
    <cellStyle name="Accent6 3 3" xfId="2458"/>
    <cellStyle name="Accent6 30" xfId="2459"/>
    <cellStyle name="Accent6 31" xfId="2460"/>
    <cellStyle name="Accent6 4" xfId="2461"/>
    <cellStyle name="Accent6 4 2" xfId="2462"/>
    <cellStyle name="Accent6 5" xfId="2463"/>
    <cellStyle name="Accent6 6" xfId="2464"/>
    <cellStyle name="Accent6 7" xfId="2465"/>
    <cellStyle name="Accent6 8" xfId="2466"/>
    <cellStyle name="Accent6 9" xfId="2467"/>
    <cellStyle name="Accounting" xfId="2468"/>
    <cellStyle name="Actual Date" xfId="2469"/>
    <cellStyle name="Actual Date 2" xfId="2470"/>
    <cellStyle name="Actual Date 3" xfId="2471"/>
    <cellStyle name="Agara" xfId="2472"/>
    <cellStyle name="Availability" xfId="2473"/>
    <cellStyle name="Availability 2" xfId="2474"/>
    <cellStyle name="_x000f__x0006_B" xfId="2475"/>
    <cellStyle name="B79812_.wvu.PrintTitlest" xfId="2476"/>
    <cellStyle name="Bad 2" xfId="2477"/>
    <cellStyle name="Bad 2 2" xfId="2478"/>
    <cellStyle name="Bad 2 2 2" xfId="2479"/>
    <cellStyle name="Bad 2 3" xfId="2480"/>
    <cellStyle name="Bad 2 3 2" xfId="2481"/>
    <cellStyle name="Bad 2 4" xfId="2482"/>
    <cellStyle name="Bad 2 5" xfId="2483"/>
    <cellStyle name="Bad 2 6" xfId="2484"/>
    <cellStyle name="Bad 3" xfId="2485"/>
    <cellStyle name="Bad 3 2" xfId="2486"/>
    <cellStyle name="Bad 3 3" xfId="2487"/>
    <cellStyle name="Bad 4" xfId="2488"/>
    <cellStyle name="Bad 4 2" xfId="2489"/>
    <cellStyle name="Bad 4 3" xfId="2490"/>
    <cellStyle name="Bad 5" xfId="2491"/>
    <cellStyle name="Bad 6" xfId="2492"/>
    <cellStyle name="Black" xfId="2493"/>
    <cellStyle name="Blockout" xfId="2494"/>
    <cellStyle name="Blockout 2" xfId="2495"/>
    <cellStyle name="Blue" xfId="2496"/>
    <cellStyle name="Blue 2" xfId="2497"/>
    <cellStyle name="Blue 3" xfId="2498"/>
    <cellStyle name="Body" xfId="2499"/>
    <cellStyle name="Calc_percent" xfId="2500"/>
    <cellStyle name="Calculated Cell" xfId="2501"/>
    <cellStyle name="Calculated Cell 10" xfId="2502"/>
    <cellStyle name="Calculated Cell 11" xfId="2503"/>
    <cellStyle name="Calculated Cell 12" xfId="2504"/>
    <cellStyle name="Calculated Cell 13" xfId="2505"/>
    <cellStyle name="Calculated Cell 2" xfId="2506"/>
    <cellStyle name="Calculated Cell 2 10" xfId="2507"/>
    <cellStyle name="Calculated Cell 2 11" xfId="2508"/>
    <cellStyle name="Calculated Cell 2 12" xfId="2509"/>
    <cellStyle name="Calculated Cell 2 13" xfId="2510"/>
    <cellStyle name="Calculated Cell 2 2" xfId="2511"/>
    <cellStyle name="Calculated Cell 2 2 10" xfId="2512"/>
    <cellStyle name="Calculated Cell 2 2 2" xfId="2513"/>
    <cellStyle name="Calculated Cell 2 2 2 10" xfId="2514"/>
    <cellStyle name="Calculated Cell 2 2 2 2" xfId="2515"/>
    <cellStyle name="Calculated Cell 2 2 2 3" xfId="2516"/>
    <cellStyle name="Calculated Cell 2 2 2 4" xfId="2517"/>
    <cellStyle name="Calculated Cell 2 2 2 5" xfId="2518"/>
    <cellStyle name="Calculated Cell 2 2 2 6" xfId="2519"/>
    <cellStyle name="Calculated Cell 2 2 2 7" xfId="2520"/>
    <cellStyle name="Calculated Cell 2 2 2 8" xfId="2521"/>
    <cellStyle name="Calculated Cell 2 2 2 9" xfId="2522"/>
    <cellStyle name="Calculated Cell 2 2 3" xfId="2523"/>
    <cellStyle name="Calculated Cell 2 2 3 2" xfId="2524"/>
    <cellStyle name="Calculated Cell 2 2 3 3" xfId="2525"/>
    <cellStyle name="Calculated Cell 2 2 3 4" xfId="2526"/>
    <cellStyle name="Calculated Cell 2 2 3 5" xfId="2527"/>
    <cellStyle name="Calculated Cell 2 2 3 6" xfId="2528"/>
    <cellStyle name="Calculated Cell 2 2 3 7" xfId="2529"/>
    <cellStyle name="Calculated Cell 2 2 3 8" xfId="2530"/>
    <cellStyle name="Calculated Cell 2 2 3 9" xfId="2531"/>
    <cellStyle name="Calculated Cell 2 2 4" xfId="2532"/>
    <cellStyle name="Calculated Cell 2 2 5" xfId="2533"/>
    <cellStyle name="Calculated Cell 2 2 6" xfId="2534"/>
    <cellStyle name="Calculated Cell 2 2 7" xfId="2535"/>
    <cellStyle name="Calculated Cell 2 2 8" xfId="2536"/>
    <cellStyle name="Calculated Cell 2 2 9" xfId="2537"/>
    <cellStyle name="Calculated Cell 2 3" xfId="2538"/>
    <cellStyle name="Calculated Cell 2 3 10" xfId="2539"/>
    <cellStyle name="Calculated Cell 2 3 2" xfId="2540"/>
    <cellStyle name="Calculated Cell 2 3 2 10" xfId="2541"/>
    <cellStyle name="Calculated Cell 2 3 2 2" xfId="2542"/>
    <cellStyle name="Calculated Cell 2 3 2 3" xfId="2543"/>
    <cellStyle name="Calculated Cell 2 3 2 4" xfId="2544"/>
    <cellStyle name="Calculated Cell 2 3 2 5" xfId="2545"/>
    <cellStyle name="Calculated Cell 2 3 2 6" xfId="2546"/>
    <cellStyle name="Calculated Cell 2 3 2 7" xfId="2547"/>
    <cellStyle name="Calculated Cell 2 3 2 8" xfId="2548"/>
    <cellStyle name="Calculated Cell 2 3 2 9" xfId="2549"/>
    <cellStyle name="Calculated Cell 2 3 3" xfId="2550"/>
    <cellStyle name="Calculated Cell 2 3 3 2" xfId="2551"/>
    <cellStyle name="Calculated Cell 2 3 3 3" xfId="2552"/>
    <cellStyle name="Calculated Cell 2 3 3 4" xfId="2553"/>
    <cellStyle name="Calculated Cell 2 3 3 5" xfId="2554"/>
    <cellStyle name="Calculated Cell 2 3 3 6" xfId="2555"/>
    <cellStyle name="Calculated Cell 2 3 3 7" xfId="2556"/>
    <cellStyle name="Calculated Cell 2 3 3 8" xfId="2557"/>
    <cellStyle name="Calculated Cell 2 3 3 9" xfId="2558"/>
    <cellStyle name="Calculated Cell 2 3 4" xfId="2559"/>
    <cellStyle name="Calculated Cell 2 3 5" xfId="2560"/>
    <cellStyle name="Calculated Cell 2 3 6" xfId="2561"/>
    <cellStyle name="Calculated Cell 2 3 7" xfId="2562"/>
    <cellStyle name="Calculated Cell 2 3 8" xfId="2563"/>
    <cellStyle name="Calculated Cell 2 3 9" xfId="2564"/>
    <cellStyle name="Calculated Cell 2 4" xfId="2565"/>
    <cellStyle name="Calculated Cell 2 4 10" xfId="2566"/>
    <cellStyle name="Calculated Cell 2 4 2" xfId="2567"/>
    <cellStyle name="Calculated Cell 2 4 2 10" xfId="2568"/>
    <cellStyle name="Calculated Cell 2 4 2 2" xfId="2569"/>
    <cellStyle name="Calculated Cell 2 4 2 3" xfId="2570"/>
    <cellStyle name="Calculated Cell 2 4 2 4" xfId="2571"/>
    <cellStyle name="Calculated Cell 2 4 2 5" xfId="2572"/>
    <cellStyle name="Calculated Cell 2 4 2 6" xfId="2573"/>
    <cellStyle name="Calculated Cell 2 4 2 7" xfId="2574"/>
    <cellStyle name="Calculated Cell 2 4 2 8" xfId="2575"/>
    <cellStyle name="Calculated Cell 2 4 2 9" xfId="2576"/>
    <cellStyle name="Calculated Cell 2 4 3" xfId="2577"/>
    <cellStyle name="Calculated Cell 2 4 3 2" xfId="2578"/>
    <cellStyle name="Calculated Cell 2 4 3 3" xfId="2579"/>
    <cellStyle name="Calculated Cell 2 4 3 4" xfId="2580"/>
    <cellStyle name="Calculated Cell 2 4 3 5" xfId="2581"/>
    <cellStyle name="Calculated Cell 2 4 3 6" xfId="2582"/>
    <cellStyle name="Calculated Cell 2 4 3 7" xfId="2583"/>
    <cellStyle name="Calculated Cell 2 4 3 8" xfId="2584"/>
    <cellStyle name="Calculated Cell 2 4 3 9" xfId="2585"/>
    <cellStyle name="Calculated Cell 2 4 4" xfId="2586"/>
    <cellStyle name="Calculated Cell 2 4 5" xfId="2587"/>
    <cellStyle name="Calculated Cell 2 4 6" xfId="2588"/>
    <cellStyle name="Calculated Cell 2 4 7" xfId="2589"/>
    <cellStyle name="Calculated Cell 2 4 8" xfId="2590"/>
    <cellStyle name="Calculated Cell 2 4 9" xfId="2591"/>
    <cellStyle name="Calculated Cell 2 5" xfId="2592"/>
    <cellStyle name="Calculated Cell 2 5 10" xfId="2593"/>
    <cellStyle name="Calculated Cell 2 5 2" xfId="2594"/>
    <cellStyle name="Calculated Cell 2 5 3" xfId="2595"/>
    <cellStyle name="Calculated Cell 2 5 4" xfId="2596"/>
    <cellStyle name="Calculated Cell 2 5 5" xfId="2597"/>
    <cellStyle name="Calculated Cell 2 5 6" xfId="2598"/>
    <cellStyle name="Calculated Cell 2 5 7" xfId="2599"/>
    <cellStyle name="Calculated Cell 2 5 8" xfId="2600"/>
    <cellStyle name="Calculated Cell 2 5 9" xfId="2601"/>
    <cellStyle name="Calculated Cell 2 6" xfId="2602"/>
    <cellStyle name="Calculated Cell 2 6 2" xfId="2603"/>
    <cellStyle name="Calculated Cell 2 6 3" xfId="2604"/>
    <cellStyle name="Calculated Cell 2 6 4" xfId="2605"/>
    <cellStyle name="Calculated Cell 2 6 5" xfId="2606"/>
    <cellStyle name="Calculated Cell 2 6 6" xfId="2607"/>
    <cellStyle name="Calculated Cell 2 6 7" xfId="2608"/>
    <cellStyle name="Calculated Cell 2 6 8" xfId="2609"/>
    <cellStyle name="Calculated Cell 2 6 9" xfId="2610"/>
    <cellStyle name="Calculated Cell 2 7" xfId="2611"/>
    <cellStyle name="Calculated Cell 2 8" xfId="2612"/>
    <cellStyle name="Calculated Cell 2 9" xfId="2613"/>
    <cellStyle name="Calculated Cell 3" xfId="2614"/>
    <cellStyle name="Calculated Cell 3 10" xfId="2615"/>
    <cellStyle name="Calculated Cell 3 2" xfId="2616"/>
    <cellStyle name="Calculated Cell 3 2 10" xfId="2617"/>
    <cellStyle name="Calculated Cell 3 2 2" xfId="2618"/>
    <cellStyle name="Calculated Cell 3 2 3" xfId="2619"/>
    <cellStyle name="Calculated Cell 3 2 4" xfId="2620"/>
    <cellStyle name="Calculated Cell 3 2 5" xfId="2621"/>
    <cellStyle name="Calculated Cell 3 2 6" xfId="2622"/>
    <cellStyle name="Calculated Cell 3 2 7" xfId="2623"/>
    <cellStyle name="Calculated Cell 3 2 8" xfId="2624"/>
    <cellStyle name="Calculated Cell 3 2 9" xfId="2625"/>
    <cellStyle name="Calculated Cell 3 3" xfId="2626"/>
    <cellStyle name="Calculated Cell 3 3 2" xfId="2627"/>
    <cellStyle name="Calculated Cell 3 3 3" xfId="2628"/>
    <cellStyle name="Calculated Cell 3 3 4" xfId="2629"/>
    <cellStyle name="Calculated Cell 3 3 5" xfId="2630"/>
    <cellStyle name="Calculated Cell 3 3 6" xfId="2631"/>
    <cellStyle name="Calculated Cell 3 3 7" xfId="2632"/>
    <cellStyle name="Calculated Cell 3 3 8" xfId="2633"/>
    <cellStyle name="Calculated Cell 3 3 9" xfId="2634"/>
    <cellStyle name="Calculated Cell 3 4" xfId="2635"/>
    <cellStyle name="Calculated Cell 3 5" xfId="2636"/>
    <cellStyle name="Calculated Cell 3 6" xfId="2637"/>
    <cellStyle name="Calculated Cell 3 7" xfId="2638"/>
    <cellStyle name="Calculated Cell 3 8" xfId="2639"/>
    <cellStyle name="Calculated Cell 3 9" xfId="2640"/>
    <cellStyle name="Calculated Cell 4" xfId="2641"/>
    <cellStyle name="Calculated Cell 4 10" xfId="2642"/>
    <cellStyle name="Calculated Cell 4 2" xfId="2643"/>
    <cellStyle name="Calculated Cell 4 2 10" xfId="2644"/>
    <cellStyle name="Calculated Cell 4 2 2" xfId="2645"/>
    <cellStyle name="Calculated Cell 4 2 3" xfId="2646"/>
    <cellStyle name="Calculated Cell 4 2 4" xfId="2647"/>
    <cellStyle name="Calculated Cell 4 2 5" xfId="2648"/>
    <cellStyle name="Calculated Cell 4 2 6" xfId="2649"/>
    <cellStyle name="Calculated Cell 4 2 7" xfId="2650"/>
    <cellStyle name="Calculated Cell 4 2 8" xfId="2651"/>
    <cellStyle name="Calculated Cell 4 2 9" xfId="2652"/>
    <cellStyle name="Calculated Cell 4 3" xfId="2653"/>
    <cellStyle name="Calculated Cell 4 3 2" xfId="2654"/>
    <cellStyle name="Calculated Cell 4 3 3" xfId="2655"/>
    <cellStyle name="Calculated Cell 4 3 4" xfId="2656"/>
    <cellStyle name="Calculated Cell 4 3 5" xfId="2657"/>
    <cellStyle name="Calculated Cell 4 3 6" xfId="2658"/>
    <cellStyle name="Calculated Cell 4 3 7" xfId="2659"/>
    <cellStyle name="Calculated Cell 4 3 8" xfId="2660"/>
    <cellStyle name="Calculated Cell 4 3 9" xfId="2661"/>
    <cellStyle name="Calculated Cell 4 4" xfId="2662"/>
    <cellStyle name="Calculated Cell 4 5" xfId="2663"/>
    <cellStyle name="Calculated Cell 4 6" xfId="2664"/>
    <cellStyle name="Calculated Cell 4 7" xfId="2665"/>
    <cellStyle name="Calculated Cell 4 8" xfId="2666"/>
    <cellStyle name="Calculated Cell 4 9" xfId="2667"/>
    <cellStyle name="Calculated Cell 5" xfId="2668"/>
    <cellStyle name="Calculated Cell 5 10" xfId="2669"/>
    <cellStyle name="Calculated Cell 5 2" xfId="2670"/>
    <cellStyle name="Calculated Cell 5 3" xfId="2671"/>
    <cellStyle name="Calculated Cell 5 4" xfId="2672"/>
    <cellStyle name="Calculated Cell 5 5" xfId="2673"/>
    <cellStyle name="Calculated Cell 5 6" xfId="2674"/>
    <cellStyle name="Calculated Cell 5 7" xfId="2675"/>
    <cellStyle name="Calculated Cell 5 8" xfId="2676"/>
    <cellStyle name="Calculated Cell 5 9" xfId="2677"/>
    <cellStyle name="Calculated Cell 6" xfId="2678"/>
    <cellStyle name="Calculated Cell 6 2" xfId="2679"/>
    <cellStyle name="Calculated Cell 6 3" xfId="2680"/>
    <cellStyle name="Calculated Cell 6 4" xfId="2681"/>
    <cellStyle name="Calculated Cell 6 5" xfId="2682"/>
    <cellStyle name="Calculated Cell 6 6" xfId="2683"/>
    <cellStyle name="Calculated Cell 6 7" xfId="2684"/>
    <cellStyle name="Calculated Cell 6 8" xfId="2685"/>
    <cellStyle name="Calculated Cell 6 9" xfId="2686"/>
    <cellStyle name="Calculated Cell 7" xfId="2687"/>
    <cellStyle name="Calculated Cell 8" xfId="2688"/>
    <cellStyle name="Calculated Cell 9" xfId="2689"/>
    <cellStyle name="Calculation 2" xfId="2690"/>
    <cellStyle name="Calculation 2 10" xfId="2691"/>
    <cellStyle name="Calculation 2 10 2" xfId="2692"/>
    <cellStyle name="Calculation 2 10 2 10" xfId="2693"/>
    <cellStyle name="Calculation 2 10 2 2" xfId="2694"/>
    <cellStyle name="Calculation 2 10 2 3" xfId="2695"/>
    <cellStyle name="Calculation 2 10 2 4" xfId="2696"/>
    <cellStyle name="Calculation 2 10 2 5" xfId="2697"/>
    <cellStyle name="Calculation 2 10 2 6" xfId="2698"/>
    <cellStyle name="Calculation 2 10 2 7" xfId="2699"/>
    <cellStyle name="Calculation 2 10 2 8" xfId="2700"/>
    <cellStyle name="Calculation 2 10 2 9" xfId="2701"/>
    <cellStyle name="Calculation 2 10 2_5.4 MD &amp; utilisation-Spatial" xfId="2702"/>
    <cellStyle name="Calculation 2 10 3" xfId="2703"/>
    <cellStyle name="Calculation 2 10 3 2" xfId="2704"/>
    <cellStyle name="Calculation 2 10 3 3" xfId="2705"/>
    <cellStyle name="Calculation 2 10 3 4" xfId="2706"/>
    <cellStyle name="Calculation 2 10 3 5" xfId="2707"/>
    <cellStyle name="Calculation 2 10 3 6" xfId="2708"/>
    <cellStyle name="Calculation 2 10 3 7" xfId="2709"/>
    <cellStyle name="Calculation 2 10 3 8" xfId="2710"/>
    <cellStyle name="Calculation 2 10 3 9" xfId="2711"/>
    <cellStyle name="Calculation 2 10 4" xfId="2712"/>
    <cellStyle name="Calculation 2 10 5" xfId="2713"/>
    <cellStyle name="Calculation 2 10 6" xfId="2714"/>
    <cellStyle name="Calculation 2 10 7" xfId="2715"/>
    <cellStyle name="Calculation 2 10 8" xfId="2716"/>
    <cellStyle name="Calculation 2 10 9" xfId="2717"/>
    <cellStyle name="Calculation 2 10_5.4 MD &amp; utilisation-Spatial" xfId="2718"/>
    <cellStyle name="Calculation 2 11" xfId="2719"/>
    <cellStyle name="Calculation 2 11 10" xfId="2720"/>
    <cellStyle name="Calculation 2 11 2" xfId="2721"/>
    <cellStyle name="Calculation 2 11 2 2" xfId="2722"/>
    <cellStyle name="Calculation 2 11 2_5.4 MD &amp; utilisation-Spatial" xfId="2723"/>
    <cellStyle name="Calculation 2 11 3" xfId="2724"/>
    <cellStyle name="Calculation 2 11 4" xfId="2725"/>
    <cellStyle name="Calculation 2 11 5" xfId="2726"/>
    <cellStyle name="Calculation 2 11 6" xfId="2727"/>
    <cellStyle name="Calculation 2 11 7" xfId="2728"/>
    <cellStyle name="Calculation 2 11 8" xfId="2729"/>
    <cellStyle name="Calculation 2 11 9" xfId="2730"/>
    <cellStyle name="Calculation 2 11_5.4 MD &amp; utilisation-Spatial" xfId="2731"/>
    <cellStyle name="Calculation 2 12" xfId="2732"/>
    <cellStyle name="Calculation 2 12 10" xfId="2733"/>
    <cellStyle name="Calculation 2 12 2" xfId="2734"/>
    <cellStyle name="Calculation 2 12 3" xfId="2735"/>
    <cellStyle name="Calculation 2 12 4" xfId="2736"/>
    <cellStyle name="Calculation 2 12 5" xfId="2737"/>
    <cellStyle name="Calculation 2 12 6" xfId="2738"/>
    <cellStyle name="Calculation 2 12 7" xfId="2739"/>
    <cellStyle name="Calculation 2 12 8" xfId="2740"/>
    <cellStyle name="Calculation 2 12 9" xfId="2741"/>
    <cellStyle name="Calculation 2 12_5.4 MD &amp; utilisation-Spatial" xfId="2742"/>
    <cellStyle name="Calculation 2 13" xfId="2743"/>
    <cellStyle name="Calculation 2 13 10" xfId="2744"/>
    <cellStyle name="Calculation 2 13 2" xfId="2745"/>
    <cellStyle name="Calculation 2 13 3" xfId="2746"/>
    <cellStyle name="Calculation 2 13 4" xfId="2747"/>
    <cellStyle name="Calculation 2 13 5" xfId="2748"/>
    <cellStyle name="Calculation 2 13 6" xfId="2749"/>
    <cellStyle name="Calculation 2 13 7" xfId="2750"/>
    <cellStyle name="Calculation 2 13 8" xfId="2751"/>
    <cellStyle name="Calculation 2 13 9" xfId="2752"/>
    <cellStyle name="Calculation 2 14" xfId="2753"/>
    <cellStyle name="Calculation 2 14 2" xfId="2754"/>
    <cellStyle name="Calculation 2 14 3" xfId="2755"/>
    <cellStyle name="Calculation 2 14 4" xfId="2756"/>
    <cellStyle name="Calculation 2 14 5" xfId="2757"/>
    <cellStyle name="Calculation 2 14 6" xfId="2758"/>
    <cellStyle name="Calculation 2 14 7" xfId="2759"/>
    <cellStyle name="Calculation 2 14 8" xfId="2760"/>
    <cellStyle name="Calculation 2 14 9" xfId="2761"/>
    <cellStyle name="Calculation 2 15" xfId="2762"/>
    <cellStyle name="Calculation 2 16" xfId="2763"/>
    <cellStyle name="Calculation 2 17" xfId="2764"/>
    <cellStyle name="Calculation 2 18" xfId="2765"/>
    <cellStyle name="Calculation 2 2" xfId="2766"/>
    <cellStyle name="Calculation 2 2 10" xfId="2767"/>
    <cellStyle name="Calculation 2 2 10 10" xfId="2768"/>
    <cellStyle name="Calculation 2 2 10 2" xfId="2769"/>
    <cellStyle name="Calculation 2 2 10 2 2" xfId="2770"/>
    <cellStyle name="Calculation 2 2 10 2_5.4 MD &amp; utilisation-Spatial" xfId="2771"/>
    <cellStyle name="Calculation 2 2 10 3" xfId="2772"/>
    <cellStyle name="Calculation 2 2 10 4" xfId="2773"/>
    <cellStyle name="Calculation 2 2 10 5" xfId="2774"/>
    <cellStyle name="Calculation 2 2 10 6" xfId="2775"/>
    <cellStyle name="Calculation 2 2 10 7" xfId="2776"/>
    <cellStyle name="Calculation 2 2 10 8" xfId="2777"/>
    <cellStyle name="Calculation 2 2 10 9" xfId="2778"/>
    <cellStyle name="Calculation 2 2 10_5.4 MD &amp; utilisation-Spatial" xfId="2779"/>
    <cellStyle name="Calculation 2 2 11" xfId="2780"/>
    <cellStyle name="Calculation 2 2 11 10" xfId="2781"/>
    <cellStyle name="Calculation 2 2 11 2" xfId="2782"/>
    <cellStyle name="Calculation 2 2 11 3" xfId="2783"/>
    <cellStyle name="Calculation 2 2 11 4" xfId="2784"/>
    <cellStyle name="Calculation 2 2 11 5" xfId="2785"/>
    <cellStyle name="Calculation 2 2 11 6" xfId="2786"/>
    <cellStyle name="Calculation 2 2 11 7" xfId="2787"/>
    <cellStyle name="Calculation 2 2 11 8" xfId="2788"/>
    <cellStyle name="Calculation 2 2 11 9" xfId="2789"/>
    <cellStyle name="Calculation 2 2 11_5.4 MD &amp; utilisation-Spatial" xfId="2790"/>
    <cellStyle name="Calculation 2 2 12" xfId="2791"/>
    <cellStyle name="Calculation 2 2 12 2" xfId="2792"/>
    <cellStyle name="Calculation 2 2 12 3" xfId="2793"/>
    <cellStyle name="Calculation 2 2 12 4" xfId="2794"/>
    <cellStyle name="Calculation 2 2 12 5" xfId="2795"/>
    <cellStyle name="Calculation 2 2 12 6" xfId="2796"/>
    <cellStyle name="Calculation 2 2 12 7" xfId="2797"/>
    <cellStyle name="Calculation 2 2 12 8" xfId="2798"/>
    <cellStyle name="Calculation 2 2 12 9" xfId="2799"/>
    <cellStyle name="Calculation 2 2 13" xfId="2800"/>
    <cellStyle name="Calculation 2 2 14" xfId="2801"/>
    <cellStyle name="Calculation 2 2 15" xfId="2802"/>
    <cellStyle name="Calculation 2 2 16" xfId="2803"/>
    <cellStyle name="Calculation 2 2 17" xfId="2804"/>
    <cellStyle name="Calculation 2 2 18" xfId="2805"/>
    <cellStyle name="Calculation 2 2 19" xfId="2806"/>
    <cellStyle name="Calculation 2 2 2" xfId="2807"/>
    <cellStyle name="Calculation 2 2 2 10" xfId="2808"/>
    <cellStyle name="Calculation 2 2 2 11" xfId="2809"/>
    <cellStyle name="Calculation 2 2 2 2" xfId="2810"/>
    <cellStyle name="Calculation 2 2 2 2 2" xfId="2811"/>
    <cellStyle name="Calculation 2 2 2 2 2 10" xfId="2812"/>
    <cellStyle name="Calculation 2 2 2 2 2 2" xfId="2813"/>
    <cellStyle name="Calculation 2 2 2 2 2 2 2" xfId="2814"/>
    <cellStyle name="Calculation 2 2 2 2 2 2 2 10" xfId="2815"/>
    <cellStyle name="Calculation 2 2 2 2 2 2 2 2" xfId="2816"/>
    <cellStyle name="Calculation 2 2 2 2 2 2 2 2 2" xfId="2817"/>
    <cellStyle name="Calculation 2 2 2 2 2 2 2 2_5.4 MD &amp; utilisation-Spatial" xfId="2818"/>
    <cellStyle name="Calculation 2 2 2 2 2 2 2 3" xfId="2819"/>
    <cellStyle name="Calculation 2 2 2 2 2 2 2 4" xfId="2820"/>
    <cellStyle name="Calculation 2 2 2 2 2 2 2 5" xfId="2821"/>
    <cellStyle name="Calculation 2 2 2 2 2 2 2 6" xfId="2822"/>
    <cellStyle name="Calculation 2 2 2 2 2 2 2 7" xfId="2823"/>
    <cellStyle name="Calculation 2 2 2 2 2 2 2 8" xfId="2824"/>
    <cellStyle name="Calculation 2 2 2 2 2 2 2 9" xfId="2825"/>
    <cellStyle name="Calculation 2 2 2 2 2 2 2_5.4 MD &amp; utilisation-Spatial" xfId="2826"/>
    <cellStyle name="Calculation 2 2 2 2 2 2 3" xfId="2827"/>
    <cellStyle name="Calculation 2 2 2 2 2 2 3 10" xfId="2828"/>
    <cellStyle name="Calculation 2 2 2 2 2 2 3 2" xfId="2829"/>
    <cellStyle name="Calculation 2 2 2 2 2 2 3 3" xfId="2830"/>
    <cellStyle name="Calculation 2 2 2 2 2 2 3 4" xfId="2831"/>
    <cellStyle name="Calculation 2 2 2 2 2 2 3 5" xfId="2832"/>
    <cellStyle name="Calculation 2 2 2 2 2 2 3 6" xfId="2833"/>
    <cellStyle name="Calculation 2 2 2 2 2 2 3 7" xfId="2834"/>
    <cellStyle name="Calculation 2 2 2 2 2 2 3 8" xfId="2835"/>
    <cellStyle name="Calculation 2 2 2 2 2 2 3 9" xfId="2836"/>
    <cellStyle name="Calculation 2 2 2 2 2 2 4" xfId="2837"/>
    <cellStyle name="Calculation 2 2 2 2 2 2 4 2" xfId="2838"/>
    <cellStyle name="Calculation 2 2 2 2 2 2 4 3" xfId="2839"/>
    <cellStyle name="Calculation 2 2 2 2 2 2 4 4" xfId="2840"/>
    <cellStyle name="Calculation 2 2 2 2 2 2 4 5" xfId="2841"/>
    <cellStyle name="Calculation 2 2 2 2 2 2 4 6" xfId="2842"/>
    <cellStyle name="Calculation 2 2 2 2 2 2 4 7" xfId="2843"/>
    <cellStyle name="Calculation 2 2 2 2 2 2 4 8" xfId="2844"/>
    <cellStyle name="Calculation 2 2 2 2 2 2 4 9" xfId="2845"/>
    <cellStyle name="Calculation 2 2 2 2 2 2 5" xfId="2846"/>
    <cellStyle name="Calculation 2 2 2 2 2 2 6" xfId="2847"/>
    <cellStyle name="Calculation 2 2 2 2 2 2 7" xfId="2848"/>
    <cellStyle name="Calculation 2 2 2 2 2 2 8" xfId="2849"/>
    <cellStyle name="Calculation 2 2 2 2 2 2_5.4 MD &amp; utilisation-Spatial" xfId="2850"/>
    <cellStyle name="Calculation 2 2 2 2 2 3" xfId="2851"/>
    <cellStyle name="Calculation 2 2 2 2 2 3 2" xfId="2852"/>
    <cellStyle name="Calculation 2 2 2 2 2 3 2 10" xfId="2853"/>
    <cellStyle name="Calculation 2 2 2 2 2 3 2 2" xfId="2854"/>
    <cellStyle name="Calculation 2 2 2 2 2 3 2 3" xfId="2855"/>
    <cellStyle name="Calculation 2 2 2 2 2 3 2 4" xfId="2856"/>
    <cellStyle name="Calculation 2 2 2 2 2 3 2 5" xfId="2857"/>
    <cellStyle name="Calculation 2 2 2 2 2 3 2 6" xfId="2858"/>
    <cellStyle name="Calculation 2 2 2 2 2 3 2 7" xfId="2859"/>
    <cellStyle name="Calculation 2 2 2 2 2 3 2 8" xfId="2860"/>
    <cellStyle name="Calculation 2 2 2 2 2 3 2 9" xfId="2861"/>
    <cellStyle name="Calculation 2 2 2 2 2 3 2_5.4 MD &amp; utilisation-Spatial" xfId="2862"/>
    <cellStyle name="Calculation 2 2 2 2 2 3 3" xfId="2863"/>
    <cellStyle name="Calculation 2 2 2 2 2 3 3 10" xfId="2864"/>
    <cellStyle name="Calculation 2 2 2 2 2 3 3 2" xfId="2865"/>
    <cellStyle name="Calculation 2 2 2 2 2 3 3 3" xfId="2866"/>
    <cellStyle name="Calculation 2 2 2 2 2 3 3 4" xfId="2867"/>
    <cellStyle name="Calculation 2 2 2 2 2 3 3 5" xfId="2868"/>
    <cellStyle name="Calculation 2 2 2 2 2 3 3 6" xfId="2869"/>
    <cellStyle name="Calculation 2 2 2 2 2 3 3 7" xfId="2870"/>
    <cellStyle name="Calculation 2 2 2 2 2 3 3 8" xfId="2871"/>
    <cellStyle name="Calculation 2 2 2 2 2 3 3 9" xfId="2872"/>
    <cellStyle name="Calculation 2 2 2 2 2 3 4" xfId="2873"/>
    <cellStyle name="Calculation 2 2 2 2 2 3 4 2" xfId="2874"/>
    <cellStyle name="Calculation 2 2 2 2 2 3 4 3" xfId="2875"/>
    <cellStyle name="Calculation 2 2 2 2 2 3 4 4" xfId="2876"/>
    <cellStyle name="Calculation 2 2 2 2 2 3 4 5" xfId="2877"/>
    <cellStyle name="Calculation 2 2 2 2 2 3 4 6" xfId="2878"/>
    <cellStyle name="Calculation 2 2 2 2 2 3 4 7" xfId="2879"/>
    <cellStyle name="Calculation 2 2 2 2 2 3 4 8" xfId="2880"/>
    <cellStyle name="Calculation 2 2 2 2 2 3 4 9" xfId="2881"/>
    <cellStyle name="Calculation 2 2 2 2 2 3 5" xfId="2882"/>
    <cellStyle name="Calculation 2 2 2 2 2 3 6" xfId="2883"/>
    <cellStyle name="Calculation 2 2 2 2 2 3 7" xfId="2884"/>
    <cellStyle name="Calculation 2 2 2 2 2 3 8" xfId="2885"/>
    <cellStyle name="Calculation 2 2 2 2 2 3_5.4 MD &amp; utilisation-Spatial" xfId="2886"/>
    <cellStyle name="Calculation 2 2 2 2 2 4" xfId="2887"/>
    <cellStyle name="Calculation 2 2 2 2 2 4 10" xfId="2888"/>
    <cellStyle name="Calculation 2 2 2 2 2 4 2" xfId="2889"/>
    <cellStyle name="Calculation 2 2 2 2 2 4 3" xfId="2890"/>
    <cellStyle name="Calculation 2 2 2 2 2 4 4" xfId="2891"/>
    <cellStyle name="Calculation 2 2 2 2 2 4 5" xfId="2892"/>
    <cellStyle name="Calculation 2 2 2 2 2 4 6" xfId="2893"/>
    <cellStyle name="Calculation 2 2 2 2 2 4 7" xfId="2894"/>
    <cellStyle name="Calculation 2 2 2 2 2 4 8" xfId="2895"/>
    <cellStyle name="Calculation 2 2 2 2 2 4 9" xfId="2896"/>
    <cellStyle name="Calculation 2 2 2 2 2 5" xfId="2897"/>
    <cellStyle name="Calculation 2 2 2 2 2 5 10" xfId="2898"/>
    <cellStyle name="Calculation 2 2 2 2 2 5 2" xfId="2899"/>
    <cellStyle name="Calculation 2 2 2 2 2 5 3" xfId="2900"/>
    <cellStyle name="Calculation 2 2 2 2 2 5 4" xfId="2901"/>
    <cellStyle name="Calculation 2 2 2 2 2 5 5" xfId="2902"/>
    <cellStyle name="Calculation 2 2 2 2 2 5 6" xfId="2903"/>
    <cellStyle name="Calculation 2 2 2 2 2 5 7" xfId="2904"/>
    <cellStyle name="Calculation 2 2 2 2 2 5 8" xfId="2905"/>
    <cellStyle name="Calculation 2 2 2 2 2 5 9" xfId="2906"/>
    <cellStyle name="Calculation 2 2 2 2 2 6" xfId="2907"/>
    <cellStyle name="Calculation 2 2 2 2 2 6 2" xfId="2908"/>
    <cellStyle name="Calculation 2 2 2 2 2 6 3" xfId="2909"/>
    <cellStyle name="Calculation 2 2 2 2 2 6 4" xfId="2910"/>
    <cellStyle name="Calculation 2 2 2 2 2 6 5" xfId="2911"/>
    <cellStyle name="Calculation 2 2 2 2 2 6 6" xfId="2912"/>
    <cellStyle name="Calculation 2 2 2 2 2 6 7" xfId="2913"/>
    <cellStyle name="Calculation 2 2 2 2 2 6 8" xfId="2914"/>
    <cellStyle name="Calculation 2 2 2 2 2 6 9" xfId="2915"/>
    <cellStyle name="Calculation 2 2 2 2 2 7" xfId="2916"/>
    <cellStyle name="Calculation 2 2 2 2 2 8" xfId="2917"/>
    <cellStyle name="Calculation 2 2 2 2 2 9" xfId="2918"/>
    <cellStyle name="Calculation 2 2 2 2 2_5.4 MD &amp; utilisation-Spatial" xfId="2919"/>
    <cellStyle name="Calculation 2 2 2 2 3" xfId="2920"/>
    <cellStyle name="Calculation 2 2 2 2 3 2" xfId="2921"/>
    <cellStyle name="Calculation 2 2 2 2 3 2 10" xfId="2922"/>
    <cellStyle name="Calculation 2 2 2 2 3 2 2" xfId="2923"/>
    <cellStyle name="Calculation 2 2 2 2 3 2 2 2" xfId="2924"/>
    <cellStyle name="Calculation 2 2 2 2 3 2 2 2 2" xfId="2925"/>
    <cellStyle name="Calculation 2 2 2 2 3 2 2 2_5.4 MD &amp; utilisation-Spatial" xfId="2926"/>
    <cellStyle name="Calculation 2 2 2 2 3 2 2 3" xfId="2927"/>
    <cellStyle name="Calculation 2 2 2 2 3 2 2 4" xfId="2928"/>
    <cellStyle name="Calculation 2 2 2 2 3 2 2_5.4 MD &amp; utilisation-Spatial" xfId="2929"/>
    <cellStyle name="Calculation 2 2 2 2 3 2 3" xfId="2930"/>
    <cellStyle name="Calculation 2 2 2 2 3 2 4" xfId="2931"/>
    <cellStyle name="Calculation 2 2 2 2 3 2 5" xfId="2932"/>
    <cellStyle name="Calculation 2 2 2 2 3 2 6" xfId="2933"/>
    <cellStyle name="Calculation 2 2 2 2 3 2 7" xfId="2934"/>
    <cellStyle name="Calculation 2 2 2 2 3 2 8" xfId="2935"/>
    <cellStyle name="Calculation 2 2 2 2 3 2 9" xfId="2936"/>
    <cellStyle name="Calculation 2 2 2 2 3 2_5.4 MD &amp; utilisation-Spatial" xfId="2937"/>
    <cellStyle name="Calculation 2 2 2 2 3 3" xfId="2938"/>
    <cellStyle name="Calculation 2 2 2 2 3 3 10" xfId="2939"/>
    <cellStyle name="Calculation 2 2 2 2 3 3 2" xfId="2940"/>
    <cellStyle name="Calculation 2 2 2 2 3 3 2 2" xfId="2941"/>
    <cellStyle name="Calculation 2 2 2 2 3 3 2_5.4 MD &amp; utilisation-Spatial" xfId="2942"/>
    <cellStyle name="Calculation 2 2 2 2 3 3 3" xfId="2943"/>
    <cellStyle name="Calculation 2 2 2 2 3 3 4" xfId="2944"/>
    <cellStyle name="Calculation 2 2 2 2 3 3 5" xfId="2945"/>
    <cellStyle name="Calculation 2 2 2 2 3 3 6" xfId="2946"/>
    <cellStyle name="Calculation 2 2 2 2 3 3 7" xfId="2947"/>
    <cellStyle name="Calculation 2 2 2 2 3 3 8" xfId="2948"/>
    <cellStyle name="Calculation 2 2 2 2 3 3 9" xfId="2949"/>
    <cellStyle name="Calculation 2 2 2 2 3 3_5.4 MD &amp; utilisation-Spatial" xfId="2950"/>
    <cellStyle name="Calculation 2 2 2 2 3 4" xfId="2951"/>
    <cellStyle name="Calculation 2 2 2 2 3 4 2" xfId="2952"/>
    <cellStyle name="Calculation 2 2 2 2 3 4 3" xfId="2953"/>
    <cellStyle name="Calculation 2 2 2 2 3 4 4" xfId="2954"/>
    <cellStyle name="Calculation 2 2 2 2 3 4 5" xfId="2955"/>
    <cellStyle name="Calculation 2 2 2 2 3 4 6" xfId="2956"/>
    <cellStyle name="Calculation 2 2 2 2 3 4 7" xfId="2957"/>
    <cellStyle name="Calculation 2 2 2 2 3 4 8" xfId="2958"/>
    <cellStyle name="Calculation 2 2 2 2 3 4 9" xfId="2959"/>
    <cellStyle name="Calculation 2 2 2 2 3 5" xfId="2960"/>
    <cellStyle name="Calculation 2 2 2 2 3 6" xfId="2961"/>
    <cellStyle name="Calculation 2 2 2 2 3 7" xfId="2962"/>
    <cellStyle name="Calculation 2 2 2 2 3 8" xfId="2963"/>
    <cellStyle name="Calculation 2 2 2 2 3_5.4 MD &amp; utilisation-Spatial" xfId="2964"/>
    <cellStyle name="Calculation 2 2 2 2 4" xfId="2965"/>
    <cellStyle name="Calculation 2 2 2 2 4 2" xfId="2966"/>
    <cellStyle name="Calculation 2 2 2 2 4 2 10" xfId="2967"/>
    <cellStyle name="Calculation 2 2 2 2 4 2 2" xfId="2968"/>
    <cellStyle name="Calculation 2 2 2 2 4 2 2 2" xfId="2969"/>
    <cellStyle name="Calculation 2 2 2 2 4 2 2_5.4 MD &amp; utilisation-Spatial" xfId="2970"/>
    <cellStyle name="Calculation 2 2 2 2 4 2 3" xfId="2971"/>
    <cellStyle name="Calculation 2 2 2 2 4 2 4" xfId="2972"/>
    <cellStyle name="Calculation 2 2 2 2 4 2 5" xfId="2973"/>
    <cellStyle name="Calculation 2 2 2 2 4 2 6" xfId="2974"/>
    <cellStyle name="Calculation 2 2 2 2 4 2 7" xfId="2975"/>
    <cellStyle name="Calculation 2 2 2 2 4 2 8" xfId="2976"/>
    <cellStyle name="Calculation 2 2 2 2 4 2 9" xfId="2977"/>
    <cellStyle name="Calculation 2 2 2 2 4 2_5.4 MD &amp; utilisation-Spatial" xfId="2978"/>
    <cellStyle name="Calculation 2 2 2 2 4 3" xfId="2979"/>
    <cellStyle name="Calculation 2 2 2 2 4 3 10" xfId="2980"/>
    <cellStyle name="Calculation 2 2 2 2 4 3 2" xfId="2981"/>
    <cellStyle name="Calculation 2 2 2 2 4 3 3" xfId="2982"/>
    <cellStyle name="Calculation 2 2 2 2 4 3 4" xfId="2983"/>
    <cellStyle name="Calculation 2 2 2 2 4 3 5" xfId="2984"/>
    <cellStyle name="Calculation 2 2 2 2 4 3 6" xfId="2985"/>
    <cellStyle name="Calculation 2 2 2 2 4 3 7" xfId="2986"/>
    <cellStyle name="Calculation 2 2 2 2 4 3 8" xfId="2987"/>
    <cellStyle name="Calculation 2 2 2 2 4 3 9" xfId="2988"/>
    <cellStyle name="Calculation 2 2 2 2 4 4" xfId="2989"/>
    <cellStyle name="Calculation 2 2 2 2 4 4 2" xfId="2990"/>
    <cellStyle name="Calculation 2 2 2 2 4 4 3" xfId="2991"/>
    <cellStyle name="Calculation 2 2 2 2 4 4 4" xfId="2992"/>
    <cellStyle name="Calculation 2 2 2 2 4 4 5" xfId="2993"/>
    <cellStyle name="Calculation 2 2 2 2 4 4 6" xfId="2994"/>
    <cellStyle name="Calculation 2 2 2 2 4 4 7" xfId="2995"/>
    <cellStyle name="Calculation 2 2 2 2 4 4 8" xfId="2996"/>
    <cellStyle name="Calculation 2 2 2 2 4 4 9" xfId="2997"/>
    <cellStyle name="Calculation 2 2 2 2 4 5" xfId="2998"/>
    <cellStyle name="Calculation 2 2 2 2 4 6" xfId="2999"/>
    <cellStyle name="Calculation 2 2 2 2 4 7" xfId="3000"/>
    <cellStyle name="Calculation 2 2 2 2 4 8" xfId="3001"/>
    <cellStyle name="Calculation 2 2 2 2 4_5.4 MD &amp; utilisation-Spatial" xfId="3002"/>
    <cellStyle name="Calculation 2 2 2 2 5" xfId="3003"/>
    <cellStyle name="Calculation 2 2 2 2 5 2" xfId="3004"/>
    <cellStyle name="Calculation 2 2 2 2 5 2 10" xfId="3005"/>
    <cellStyle name="Calculation 2 2 2 2 5 2 2" xfId="3006"/>
    <cellStyle name="Calculation 2 2 2 2 5 2 3" xfId="3007"/>
    <cellStyle name="Calculation 2 2 2 2 5 2 4" xfId="3008"/>
    <cellStyle name="Calculation 2 2 2 2 5 2 5" xfId="3009"/>
    <cellStyle name="Calculation 2 2 2 2 5 2 6" xfId="3010"/>
    <cellStyle name="Calculation 2 2 2 2 5 2 7" xfId="3011"/>
    <cellStyle name="Calculation 2 2 2 2 5 2 8" xfId="3012"/>
    <cellStyle name="Calculation 2 2 2 2 5 2 9" xfId="3013"/>
    <cellStyle name="Calculation 2 2 2 2 5 2_5.4 MD &amp; utilisation-Spatial" xfId="3014"/>
    <cellStyle name="Calculation 2 2 2 2 5 3" xfId="3015"/>
    <cellStyle name="Calculation 2 2 2 2 5 3 2" xfId="3016"/>
    <cellStyle name="Calculation 2 2 2 2 5 3 3" xfId="3017"/>
    <cellStyle name="Calculation 2 2 2 2 5 3 4" xfId="3018"/>
    <cellStyle name="Calculation 2 2 2 2 5 3 5" xfId="3019"/>
    <cellStyle name="Calculation 2 2 2 2 5 3 6" xfId="3020"/>
    <cellStyle name="Calculation 2 2 2 2 5 3 7" xfId="3021"/>
    <cellStyle name="Calculation 2 2 2 2 5 3 8" xfId="3022"/>
    <cellStyle name="Calculation 2 2 2 2 5 3 9" xfId="3023"/>
    <cellStyle name="Calculation 2 2 2 2 5 4" xfId="3024"/>
    <cellStyle name="Calculation 2 2 2 2 5 5" xfId="3025"/>
    <cellStyle name="Calculation 2 2 2 2 5 6" xfId="3026"/>
    <cellStyle name="Calculation 2 2 2 2 5 7" xfId="3027"/>
    <cellStyle name="Calculation 2 2 2 2 5 8" xfId="3028"/>
    <cellStyle name="Calculation 2 2 2 2 5 9" xfId="3029"/>
    <cellStyle name="Calculation 2 2 2 2 5_5.4 MD &amp; utilisation-Spatial" xfId="3030"/>
    <cellStyle name="Calculation 2 2 2 2 6" xfId="3031"/>
    <cellStyle name="Calculation 2 2 2 2 6 2" xfId="3032"/>
    <cellStyle name="Calculation 2 2 2 2 6 2 2" xfId="3033"/>
    <cellStyle name="Calculation 2 2 2 2 6 2_5.4 MD &amp; utilisation-Spatial" xfId="3034"/>
    <cellStyle name="Calculation 2 2 2 2 6 3" xfId="3035"/>
    <cellStyle name="Calculation 2 2 2 2 6 4" xfId="3036"/>
    <cellStyle name="Calculation 2 2 2 2 6 5" xfId="3037"/>
    <cellStyle name="Calculation 2 2 2 2 6 6" xfId="3038"/>
    <cellStyle name="Calculation 2 2 2 2 6 7" xfId="3039"/>
    <cellStyle name="Calculation 2 2 2 2 6 8" xfId="3040"/>
    <cellStyle name="Calculation 2 2 2 2 6 9" xfId="3041"/>
    <cellStyle name="Calculation 2 2 2 2 6_5.4 MD &amp; utilisation-Spatial" xfId="3042"/>
    <cellStyle name="Calculation 2 2 2 2 7" xfId="3043"/>
    <cellStyle name="Calculation 2 2 2 2 8" xfId="3044"/>
    <cellStyle name="Calculation 2 2 2 2 9" xfId="3045"/>
    <cellStyle name="Calculation 2 2 2 2_5.4 MD &amp; utilisation-Spatial" xfId="3046"/>
    <cellStyle name="Calculation 2 2 2 3" xfId="3047"/>
    <cellStyle name="Calculation 2 2 2 3 10" xfId="3048"/>
    <cellStyle name="Calculation 2 2 2 3 2" xfId="3049"/>
    <cellStyle name="Calculation 2 2 2 3 2 2" xfId="3050"/>
    <cellStyle name="Calculation 2 2 2 3 2 2 10" xfId="3051"/>
    <cellStyle name="Calculation 2 2 2 3 2 2 2" xfId="3052"/>
    <cellStyle name="Calculation 2 2 2 3 2 2 2 2" xfId="3053"/>
    <cellStyle name="Calculation 2 2 2 3 2 2 2_5.4 MD &amp; utilisation-Spatial" xfId="3054"/>
    <cellStyle name="Calculation 2 2 2 3 2 2 3" xfId="3055"/>
    <cellStyle name="Calculation 2 2 2 3 2 2 4" xfId="3056"/>
    <cellStyle name="Calculation 2 2 2 3 2 2 5" xfId="3057"/>
    <cellStyle name="Calculation 2 2 2 3 2 2 6" xfId="3058"/>
    <cellStyle name="Calculation 2 2 2 3 2 2 7" xfId="3059"/>
    <cellStyle name="Calculation 2 2 2 3 2 2 8" xfId="3060"/>
    <cellStyle name="Calculation 2 2 2 3 2 2 9" xfId="3061"/>
    <cellStyle name="Calculation 2 2 2 3 2 2_5.4 MD &amp; utilisation-Spatial" xfId="3062"/>
    <cellStyle name="Calculation 2 2 2 3 2 3" xfId="3063"/>
    <cellStyle name="Calculation 2 2 2 3 2 3 10" xfId="3064"/>
    <cellStyle name="Calculation 2 2 2 3 2 3 2" xfId="3065"/>
    <cellStyle name="Calculation 2 2 2 3 2 3 3" xfId="3066"/>
    <cellStyle name="Calculation 2 2 2 3 2 3 4" xfId="3067"/>
    <cellStyle name="Calculation 2 2 2 3 2 3 5" xfId="3068"/>
    <cellStyle name="Calculation 2 2 2 3 2 3 6" xfId="3069"/>
    <cellStyle name="Calculation 2 2 2 3 2 3 7" xfId="3070"/>
    <cellStyle name="Calculation 2 2 2 3 2 3 8" xfId="3071"/>
    <cellStyle name="Calculation 2 2 2 3 2 3 9" xfId="3072"/>
    <cellStyle name="Calculation 2 2 2 3 2 4" xfId="3073"/>
    <cellStyle name="Calculation 2 2 2 3 2 4 2" xfId="3074"/>
    <cellStyle name="Calculation 2 2 2 3 2 4 3" xfId="3075"/>
    <cellStyle name="Calculation 2 2 2 3 2 4 4" xfId="3076"/>
    <cellStyle name="Calculation 2 2 2 3 2 4 5" xfId="3077"/>
    <cellStyle name="Calculation 2 2 2 3 2 4 6" xfId="3078"/>
    <cellStyle name="Calculation 2 2 2 3 2 4 7" xfId="3079"/>
    <cellStyle name="Calculation 2 2 2 3 2 4 8" xfId="3080"/>
    <cellStyle name="Calculation 2 2 2 3 2 4 9" xfId="3081"/>
    <cellStyle name="Calculation 2 2 2 3 2 5" xfId="3082"/>
    <cellStyle name="Calculation 2 2 2 3 2 6" xfId="3083"/>
    <cellStyle name="Calculation 2 2 2 3 2 7" xfId="3084"/>
    <cellStyle name="Calculation 2 2 2 3 2 8" xfId="3085"/>
    <cellStyle name="Calculation 2 2 2 3 2_5.4 MD &amp; utilisation-Spatial" xfId="3086"/>
    <cellStyle name="Calculation 2 2 2 3 3" xfId="3087"/>
    <cellStyle name="Calculation 2 2 2 3 3 2" xfId="3088"/>
    <cellStyle name="Calculation 2 2 2 3 3 2 10" xfId="3089"/>
    <cellStyle name="Calculation 2 2 2 3 3 2 2" xfId="3090"/>
    <cellStyle name="Calculation 2 2 2 3 3 2 3" xfId="3091"/>
    <cellStyle name="Calculation 2 2 2 3 3 2 4" xfId="3092"/>
    <cellStyle name="Calculation 2 2 2 3 3 2 5" xfId="3093"/>
    <cellStyle name="Calculation 2 2 2 3 3 2 6" xfId="3094"/>
    <cellStyle name="Calculation 2 2 2 3 3 2 7" xfId="3095"/>
    <cellStyle name="Calculation 2 2 2 3 3 2 8" xfId="3096"/>
    <cellStyle name="Calculation 2 2 2 3 3 2 9" xfId="3097"/>
    <cellStyle name="Calculation 2 2 2 3 3 2_5.4 MD &amp; utilisation-Spatial" xfId="3098"/>
    <cellStyle name="Calculation 2 2 2 3 3 3" xfId="3099"/>
    <cellStyle name="Calculation 2 2 2 3 3 3 10" xfId="3100"/>
    <cellStyle name="Calculation 2 2 2 3 3 3 2" xfId="3101"/>
    <cellStyle name="Calculation 2 2 2 3 3 3 3" xfId="3102"/>
    <cellStyle name="Calculation 2 2 2 3 3 3 4" xfId="3103"/>
    <cellStyle name="Calculation 2 2 2 3 3 3 5" xfId="3104"/>
    <cellStyle name="Calculation 2 2 2 3 3 3 6" xfId="3105"/>
    <cellStyle name="Calculation 2 2 2 3 3 3 7" xfId="3106"/>
    <cellStyle name="Calculation 2 2 2 3 3 3 8" xfId="3107"/>
    <cellStyle name="Calculation 2 2 2 3 3 3 9" xfId="3108"/>
    <cellStyle name="Calculation 2 2 2 3 3 4" xfId="3109"/>
    <cellStyle name="Calculation 2 2 2 3 3 4 2" xfId="3110"/>
    <cellStyle name="Calculation 2 2 2 3 3 4 3" xfId="3111"/>
    <cellStyle name="Calculation 2 2 2 3 3 4 4" xfId="3112"/>
    <cellStyle name="Calculation 2 2 2 3 3 4 5" xfId="3113"/>
    <cellStyle name="Calculation 2 2 2 3 3 4 6" xfId="3114"/>
    <cellStyle name="Calculation 2 2 2 3 3 4 7" xfId="3115"/>
    <cellStyle name="Calculation 2 2 2 3 3 4 8" xfId="3116"/>
    <cellStyle name="Calculation 2 2 2 3 3 4 9" xfId="3117"/>
    <cellStyle name="Calculation 2 2 2 3 3 5" xfId="3118"/>
    <cellStyle name="Calculation 2 2 2 3 3 6" xfId="3119"/>
    <cellStyle name="Calculation 2 2 2 3 3 7" xfId="3120"/>
    <cellStyle name="Calculation 2 2 2 3 3 8" xfId="3121"/>
    <cellStyle name="Calculation 2 2 2 3 3_5.4 MD &amp; utilisation-Spatial" xfId="3122"/>
    <cellStyle name="Calculation 2 2 2 3 4" xfId="3123"/>
    <cellStyle name="Calculation 2 2 2 3 4 10" xfId="3124"/>
    <cellStyle name="Calculation 2 2 2 3 4 2" xfId="3125"/>
    <cellStyle name="Calculation 2 2 2 3 4 3" xfId="3126"/>
    <cellStyle name="Calculation 2 2 2 3 4 4" xfId="3127"/>
    <cellStyle name="Calculation 2 2 2 3 4 5" xfId="3128"/>
    <cellStyle name="Calculation 2 2 2 3 4 6" xfId="3129"/>
    <cellStyle name="Calculation 2 2 2 3 4 7" xfId="3130"/>
    <cellStyle name="Calculation 2 2 2 3 4 8" xfId="3131"/>
    <cellStyle name="Calculation 2 2 2 3 4 9" xfId="3132"/>
    <cellStyle name="Calculation 2 2 2 3 5" xfId="3133"/>
    <cellStyle name="Calculation 2 2 2 3 5 10" xfId="3134"/>
    <cellStyle name="Calculation 2 2 2 3 5 2" xfId="3135"/>
    <cellStyle name="Calculation 2 2 2 3 5 3" xfId="3136"/>
    <cellStyle name="Calculation 2 2 2 3 5 4" xfId="3137"/>
    <cellStyle name="Calculation 2 2 2 3 5 5" xfId="3138"/>
    <cellStyle name="Calculation 2 2 2 3 5 6" xfId="3139"/>
    <cellStyle name="Calculation 2 2 2 3 5 7" xfId="3140"/>
    <cellStyle name="Calculation 2 2 2 3 5 8" xfId="3141"/>
    <cellStyle name="Calculation 2 2 2 3 5 9" xfId="3142"/>
    <cellStyle name="Calculation 2 2 2 3 6" xfId="3143"/>
    <cellStyle name="Calculation 2 2 2 3 6 2" xfId="3144"/>
    <cellStyle name="Calculation 2 2 2 3 6 3" xfId="3145"/>
    <cellStyle name="Calculation 2 2 2 3 6 4" xfId="3146"/>
    <cellStyle name="Calculation 2 2 2 3 6 5" xfId="3147"/>
    <cellStyle name="Calculation 2 2 2 3 6 6" xfId="3148"/>
    <cellStyle name="Calculation 2 2 2 3 6 7" xfId="3149"/>
    <cellStyle name="Calculation 2 2 2 3 6 8" xfId="3150"/>
    <cellStyle name="Calculation 2 2 2 3 6 9" xfId="3151"/>
    <cellStyle name="Calculation 2 2 2 3 7" xfId="3152"/>
    <cellStyle name="Calculation 2 2 2 3 8" xfId="3153"/>
    <cellStyle name="Calculation 2 2 2 3 9" xfId="3154"/>
    <cellStyle name="Calculation 2 2 2 3_5.4 MD &amp; utilisation-Spatial" xfId="3155"/>
    <cellStyle name="Calculation 2 2 2 4" xfId="3156"/>
    <cellStyle name="Calculation 2 2 2 4 2" xfId="3157"/>
    <cellStyle name="Calculation 2 2 2 4 2 10" xfId="3158"/>
    <cellStyle name="Calculation 2 2 2 4 2 2" xfId="3159"/>
    <cellStyle name="Calculation 2 2 2 4 2 2 2" xfId="3160"/>
    <cellStyle name="Calculation 2 2 2 4 2 2 2 2" xfId="3161"/>
    <cellStyle name="Calculation 2 2 2 4 2 2 2_5.4 MD &amp; utilisation-Spatial" xfId="3162"/>
    <cellStyle name="Calculation 2 2 2 4 2 2 3" xfId="3163"/>
    <cellStyle name="Calculation 2 2 2 4 2 2 4" xfId="3164"/>
    <cellStyle name="Calculation 2 2 2 4 2 2_5.4 MD &amp; utilisation-Spatial" xfId="3165"/>
    <cellStyle name="Calculation 2 2 2 4 2 3" xfId="3166"/>
    <cellStyle name="Calculation 2 2 2 4 2 4" xfId="3167"/>
    <cellStyle name="Calculation 2 2 2 4 2 5" xfId="3168"/>
    <cellStyle name="Calculation 2 2 2 4 2 6" xfId="3169"/>
    <cellStyle name="Calculation 2 2 2 4 2 7" xfId="3170"/>
    <cellStyle name="Calculation 2 2 2 4 2 8" xfId="3171"/>
    <cellStyle name="Calculation 2 2 2 4 2 9" xfId="3172"/>
    <cellStyle name="Calculation 2 2 2 4 2_5.4 MD &amp; utilisation-Spatial" xfId="3173"/>
    <cellStyle name="Calculation 2 2 2 4 3" xfId="3174"/>
    <cellStyle name="Calculation 2 2 2 4 3 10" xfId="3175"/>
    <cellStyle name="Calculation 2 2 2 4 3 2" xfId="3176"/>
    <cellStyle name="Calculation 2 2 2 4 3 2 2" xfId="3177"/>
    <cellStyle name="Calculation 2 2 2 4 3 2_5.4 MD &amp; utilisation-Spatial" xfId="3178"/>
    <cellStyle name="Calculation 2 2 2 4 3 3" xfId="3179"/>
    <cellStyle name="Calculation 2 2 2 4 3 4" xfId="3180"/>
    <cellStyle name="Calculation 2 2 2 4 3 5" xfId="3181"/>
    <cellStyle name="Calculation 2 2 2 4 3 6" xfId="3182"/>
    <cellStyle name="Calculation 2 2 2 4 3 7" xfId="3183"/>
    <cellStyle name="Calculation 2 2 2 4 3 8" xfId="3184"/>
    <cellStyle name="Calculation 2 2 2 4 3 9" xfId="3185"/>
    <cellStyle name="Calculation 2 2 2 4 3_5.4 MD &amp; utilisation-Spatial" xfId="3186"/>
    <cellStyle name="Calculation 2 2 2 4 4" xfId="3187"/>
    <cellStyle name="Calculation 2 2 2 4 4 10" xfId="3188"/>
    <cellStyle name="Calculation 2 2 2 4 4 2" xfId="3189"/>
    <cellStyle name="Calculation 2 2 2 4 4 3" xfId="3190"/>
    <cellStyle name="Calculation 2 2 2 4 4 4" xfId="3191"/>
    <cellStyle name="Calculation 2 2 2 4 4 5" xfId="3192"/>
    <cellStyle name="Calculation 2 2 2 4 4 6" xfId="3193"/>
    <cellStyle name="Calculation 2 2 2 4 4 7" xfId="3194"/>
    <cellStyle name="Calculation 2 2 2 4 4 8" xfId="3195"/>
    <cellStyle name="Calculation 2 2 2 4 4 9" xfId="3196"/>
    <cellStyle name="Calculation 2 2 2 4 5" xfId="3197"/>
    <cellStyle name="Calculation 2 2 2 4 5 2" xfId="3198"/>
    <cellStyle name="Calculation 2 2 2 4 5 3" xfId="3199"/>
    <cellStyle name="Calculation 2 2 2 4 5 4" xfId="3200"/>
    <cellStyle name="Calculation 2 2 2 4 5 5" xfId="3201"/>
    <cellStyle name="Calculation 2 2 2 4 5 6" xfId="3202"/>
    <cellStyle name="Calculation 2 2 2 4 5 7" xfId="3203"/>
    <cellStyle name="Calculation 2 2 2 4 5 8" xfId="3204"/>
    <cellStyle name="Calculation 2 2 2 4 5 9" xfId="3205"/>
    <cellStyle name="Calculation 2 2 2 4 6" xfId="3206"/>
    <cellStyle name="Calculation 2 2 2 4 7" xfId="3207"/>
    <cellStyle name="Calculation 2 2 2 4 8" xfId="3208"/>
    <cellStyle name="Calculation 2 2 2 4 9" xfId="3209"/>
    <cellStyle name="Calculation 2 2 2 4_5.4 MD &amp; utilisation-Spatial" xfId="3210"/>
    <cellStyle name="Calculation 2 2 2 5" xfId="3211"/>
    <cellStyle name="Calculation 2 2 2 5 2" xfId="3212"/>
    <cellStyle name="Calculation 2 2 2 5 2 10" xfId="3213"/>
    <cellStyle name="Calculation 2 2 2 5 2 2" xfId="3214"/>
    <cellStyle name="Calculation 2 2 2 5 2 2 2" xfId="3215"/>
    <cellStyle name="Calculation 2 2 2 5 2 2_5.4 MD &amp; utilisation-Spatial" xfId="3216"/>
    <cellStyle name="Calculation 2 2 2 5 2 3" xfId="3217"/>
    <cellStyle name="Calculation 2 2 2 5 2 4" xfId="3218"/>
    <cellStyle name="Calculation 2 2 2 5 2 5" xfId="3219"/>
    <cellStyle name="Calculation 2 2 2 5 2 6" xfId="3220"/>
    <cellStyle name="Calculation 2 2 2 5 2 7" xfId="3221"/>
    <cellStyle name="Calculation 2 2 2 5 2 8" xfId="3222"/>
    <cellStyle name="Calculation 2 2 2 5 2 9" xfId="3223"/>
    <cellStyle name="Calculation 2 2 2 5 2_5.4 MD &amp; utilisation-Spatial" xfId="3224"/>
    <cellStyle name="Calculation 2 2 2 5 3" xfId="3225"/>
    <cellStyle name="Calculation 2 2 2 5 3 10" xfId="3226"/>
    <cellStyle name="Calculation 2 2 2 5 3 2" xfId="3227"/>
    <cellStyle name="Calculation 2 2 2 5 3 3" xfId="3228"/>
    <cellStyle name="Calculation 2 2 2 5 3 4" xfId="3229"/>
    <cellStyle name="Calculation 2 2 2 5 3 5" xfId="3230"/>
    <cellStyle name="Calculation 2 2 2 5 3 6" xfId="3231"/>
    <cellStyle name="Calculation 2 2 2 5 3 7" xfId="3232"/>
    <cellStyle name="Calculation 2 2 2 5 3 8" xfId="3233"/>
    <cellStyle name="Calculation 2 2 2 5 3 9" xfId="3234"/>
    <cellStyle name="Calculation 2 2 2 5 4" xfId="3235"/>
    <cellStyle name="Calculation 2 2 2 5 4 2" xfId="3236"/>
    <cellStyle name="Calculation 2 2 2 5 4 3" xfId="3237"/>
    <cellStyle name="Calculation 2 2 2 5 4 4" xfId="3238"/>
    <cellStyle name="Calculation 2 2 2 5 4 5" xfId="3239"/>
    <cellStyle name="Calculation 2 2 2 5 4 6" xfId="3240"/>
    <cellStyle name="Calculation 2 2 2 5 4 7" xfId="3241"/>
    <cellStyle name="Calculation 2 2 2 5 4 8" xfId="3242"/>
    <cellStyle name="Calculation 2 2 2 5 4 9" xfId="3243"/>
    <cellStyle name="Calculation 2 2 2 5 5" xfId="3244"/>
    <cellStyle name="Calculation 2 2 2 5 6" xfId="3245"/>
    <cellStyle name="Calculation 2 2 2 5 7" xfId="3246"/>
    <cellStyle name="Calculation 2 2 2 5 8" xfId="3247"/>
    <cellStyle name="Calculation 2 2 2 5_5.4 MD &amp; utilisation-Spatial" xfId="3248"/>
    <cellStyle name="Calculation 2 2 2 6" xfId="3249"/>
    <cellStyle name="Calculation 2 2 2 6 2" xfId="3250"/>
    <cellStyle name="Calculation 2 2 2 6 2 10" xfId="3251"/>
    <cellStyle name="Calculation 2 2 2 6 2 2" xfId="3252"/>
    <cellStyle name="Calculation 2 2 2 6 2 3" xfId="3253"/>
    <cellStyle name="Calculation 2 2 2 6 2 4" xfId="3254"/>
    <cellStyle name="Calculation 2 2 2 6 2 5" xfId="3255"/>
    <cellStyle name="Calculation 2 2 2 6 2 6" xfId="3256"/>
    <cellStyle name="Calculation 2 2 2 6 2 7" xfId="3257"/>
    <cellStyle name="Calculation 2 2 2 6 2 8" xfId="3258"/>
    <cellStyle name="Calculation 2 2 2 6 2 9" xfId="3259"/>
    <cellStyle name="Calculation 2 2 2 6 2_5.4 MD &amp; utilisation-Spatial" xfId="3260"/>
    <cellStyle name="Calculation 2 2 2 6 3" xfId="3261"/>
    <cellStyle name="Calculation 2 2 2 6 3 10" xfId="3262"/>
    <cellStyle name="Calculation 2 2 2 6 3 2" xfId="3263"/>
    <cellStyle name="Calculation 2 2 2 6 3 3" xfId="3264"/>
    <cellStyle name="Calculation 2 2 2 6 3 4" xfId="3265"/>
    <cellStyle name="Calculation 2 2 2 6 3 5" xfId="3266"/>
    <cellStyle name="Calculation 2 2 2 6 3 6" xfId="3267"/>
    <cellStyle name="Calculation 2 2 2 6 3 7" xfId="3268"/>
    <cellStyle name="Calculation 2 2 2 6 3 8" xfId="3269"/>
    <cellStyle name="Calculation 2 2 2 6 3 9" xfId="3270"/>
    <cellStyle name="Calculation 2 2 2 6 4" xfId="3271"/>
    <cellStyle name="Calculation 2 2 2 6 4 2" xfId="3272"/>
    <cellStyle name="Calculation 2 2 2 6 4 3" xfId="3273"/>
    <cellStyle name="Calculation 2 2 2 6 4 4" xfId="3274"/>
    <cellStyle name="Calculation 2 2 2 6 4 5" xfId="3275"/>
    <cellStyle name="Calculation 2 2 2 6 4 6" xfId="3276"/>
    <cellStyle name="Calculation 2 2 2 6 4 7" xfId="3277"/>
    <cellStyle name="Calculation 2 2 2 6 4 8" xfId="3278"/>
    <cellStyle name="Calculation 2 2 2 6 4 9" xfId="3279"/>
    <cellStyle name="Calculation 2 2 2 6 5" xfId="3280"/>
    <cellStyle name="Calculation 2 2 2 6 6" xfId="3281"/>
    <cellStyle name="Calculation 2 2 2 6 7" xfId="3282"/>
    <cellStyle name="Calculation 2 2 2 6 8" xfId="3283"/>
    <cellStyle name="Calculation 2 2 2 6_5.4 MD &amp; utilisation-Spatial" xfId="3284"/>
    <cellStyle name="Calculation 2 2 2 7" xfId="3285"/>
    <cellStyle name="Calculation 2 2 2 7 2" xfId="3286"/>
    <cellStyle name="Calculation 2 2 2 7 2 10" xfId="3287"/>
    <cellStyle name="Calculation 2 2 2 7 2 2" xfId="3288"/>
    <cellStyle name="Calculation 2 2 2 7 2 3" xfId="3289"/>
    <cellStyle name="Calculation 2 2 2 7 2 4" xfId="3290"/>
    <cellStyle name="Calculation 2 2 2 7 2 5" xfId="3291"/>
    <cellStyle name="Calculation 2 2 2 7 2 6" xfId="3292"/>
    <cellStyle name="Calculation 2 2 2 7 2 7" xfId="3293"/>
    <cellStyle name="Calculation 2 2 2 7 2 8" xfId="3294"/>
    <cellStyle name="Calculation 2 2 2 7 2 9" xfId="3295"/>
    <cellStyle name="Calculation 2 2 2 7 2_5.4 MD &amp; utilisation-Spatial" xfId="3296"/>
    <cellStyle name="Calculation 2 2 2 7 3" xfId="3297"/>
    <cellStyle name="Calculation 2 2 2 7 3 2" xfId="3298"/>
    <cellStyle name="Calculation 2 2 2 7 3 3" xfId="3299"/>
    <cellStyle name="Calculation 2 2 2 7 3 4" xfId="3300"/>
    <cellStyle name="Calculation 2 2 2 7 3 5" xfId="3301"/>
    <cellStyle name="Calculation 2 2 2 7 3 6" xfId="3302"/>
    <cellStyle name="Calculation 2 2 2 7 3 7" xfId="3303"/>
    <cellStyle name="Calculation 2 2 2 7 3 8" xfId="3304"/>
    <cellStyle name="Calculation 2 2 2 7 3 9" xfId="3305"/>
    <cellStyle name="Calculation 2 2 2 7 4" xfId="3306"/>
    <cellStyle name="Calculation 2 2 2 7 5" xfId="3307"/>
    <cellStyle name="Calculation 2 2 2 7 6" xfId="3308"/>
    <cellStyle name="Calculation 2 2 2 7 7" xfId="3309"/>
    <cellStyle name="Calculation 2 2 2 7 8" xfId="3310"/>
    <cellStyle name="Calculation 2 2 2 7_5.4 MD &amp; utilisation-Spatial" xfId="3311"/>
    <cellStyle name="Calculation 2 2 2 8" xfId="3312"/>
    <cellStyle name="Calculation 2 2 2 8 2" xfId="3313"/>
    <cellStyle name="Calculation 2 2 2 8 2 2" xfId="3314"/>
    <cellStyle name="Calculation 2 2 2 8 2_5.4 MD &amp; utilisation-Spatial" xfId="3315"/>
    <cellStyle name="Calculation 2 2 2 8 3" xfId="3316"/>
    <cellStyle name="Calculation 2 2 2 8 4" xfId="3317"/>
    <cellStyle name="Calculation 2 2 2 8 5" xfId="3318"/>
    <cellStyle name="Calculation 2 2 2 8 6" xfId="3319"/>
    <cellStyle name="Calculation 2 2 2 8 7" xfId="3320"/>
    <cellStyle name="Calculation 2 2 2 8 8" xfId="3321"/>
    <cellStyle name="Calculation 2 2 2 8 9" xfId="3322"/>
    <cellStyle name="Calculation 2 2 2 8_5.4 MD &amp; utilisation-Spatial" xfId="3323"/>
    <cellStyle name="Calculation 2 2 2 9" xfId="3324"/>
    <cellStyle name="Calculation 2 2 2 9 2" xfId="3325"/>
    <cellStyle name="Calculation 2 2 2 9_5.4 MD &amp; utilisation-Spatial" xfId="3326"/>
    <cellStyle name="Calculation 2 2 2_5.4 MD &amp; utilisation-Spatial" xfId="3327"/>
    <cellStyle name="Calculation 2 2 20" xfId="3328"/>
    <cellStyle name="Calculation 2 2 21" xfId="3329"/>
    <cellStyle name="Calculation 2 2 22" xfId="3330"/>
    <cellStyle name="Calculation 2 2 23" xfId="3331"/>
    <cellStyle name="Calculation 2 2 24" xfId="3332"/>
    <cellStyle name="Calculation 2 2 3" xfId="3333"/>
    <cellStyle name="Calculation 2 2 3 10" xfId="3334"/>
    <cellStyle name="Calculation 2 2 3 11" xfId="3335"/>
    <cellStyle name="Calculation 2 2 3 2" xfId="3336"/>
    <cellStyle name="Calculation 2 2 3 2 2" xfId="3337"/>
    <cellStyle name="Calculation 2 2 3 2 2 10" xfId="3338"/>
    <cellStyle name="Calculation 2 2 3 2 2 2" xfId="3339"/>
    <cellStyle name="Calculation 2 2 3 2 2 2 2" xfId="3340"/>
    <cellStyle name="Calculation 2 2 3 2 2 2 2 10" xfId="3341"/>
    <cellStyle name="Calculation 2 2 3 2 2 2 2 2" xfId="3342"/>
    <cellStyle name="Calculation 2 2 3 2 2 2 2 2 2" xfId="3343"/>
    <cellStyle name="Calculation 2 2 3 2 2 2 2 2_5.4 MD &amp; utilisation-Spatial" xfId="3344"/>
    <cellStyle name="Calculation 2 2 3 2 2 2 2 3" xfId="3345"/>
    <cellStyle name="Calculation 2 2 3 2 2 2 2 4" xfId="3346"/>
    <cellStyle name="Calculation 2 2 3 2 2 2 2 5" xfId="3347"/>
    <cellStyle name="Calculation 2 2 3 2 2 2 2 6" xfId="3348"/>
    <cellStyle name="Calculation 2 2 3 2 2 2 2 7" xfId="3349"/>
    <cellStyle name="Calculation 2 2 3 2 2 2 2 8" xfId="3350"/>
    <cellStyle name="Calculation 2 2 3 2 2 2 2 9" xfId="3351"/>
    <cellStyle name="Calculation 2 2 3 2 2 2 2_5.4 MD &amp; utilisation-Spatial" xfId="3352"/>
    <cellStyle name="Calculation 2 2 3 2 2 2 3" xfId="3353"/>
    <cellStyle name="Calculation 2 2 3 2 2 2 3 10" xfId="3354"/>
    <cellStyle name="Calculation 2 2 3 2 2 2 3 2" xfId="3355"/>
    <cellStyle name="Calculation 2 2 3 2 2 2 3 3" xfId="3356"/>
    <cellStyle name="Calculation 2 2 3 2 2 2 3 4" xfId="3357"/>
    <cellStyle name="Calculation 2 2 3 2 2 2 3 5" xfId="3358"/>
    <cellStyle name="Calculation 2 2 3 2 2 2 3 6" xfId="3359"/>
    <cellStyle name="Calculation 2 2 3 2 2 2 3 7" xfId="3360"/>
    <cellStyle name="Calculation 2 2 3 2 2 2 3 8" xfId="3361"/>
    <cellStyle name="Calculation 2 2 3 2 2 2 3 9" xfId="3362"/>
    <cellStyle name="Calculation 2 2 3 2 2 2 4" xfId="3363"/>
    <cellStyle name="Calculation 2 2 3 2 2 2 4 2" xfId="3364"/>
    <cellStyle name="Calculation 2 2 3 2 2 2 4 3" xfId="3365"/>
    <cellStyle name="Calculation 2 2 3 2 2 2 4 4" xfId="3366"/>
    <cellStyle name="Calculation 2 2 3 2 2 2 4 5" xfId="3367"/>
    <cellStyle name="Calculation 2 2 3 2 2 2 4 6" xfId="3368"/>
    <cellStyle name="Calculation 2 2 3 2 2 2 4 7" xfId="3369"/>
    <cellStyle name="Calculation 2 2 3 2 2 2 4 8" xfId="3370"/>
    <cellStyle name="Calculation 2 2 3 2 2 2 4 9" xfId="3371"/>
    <cellStyle name="Calculation 2 2 3 2 2 2 5" xfId="3372"/>
    <cellStyle name="Calculation 2 2 3 2 2 2 6" xfId="3373"/>
    <cellStyle name="Calculation 2 2 3 2 2 2 7" xfId="3374"/>
    <cellStyle name="Calculation 2 2 3 2 2 2 8" xfId="3375"/>
    <cellStyle name="Calculation 2 2 3 2 2 2_5.4 MD &amp; utilisation-Spatial" xfId="3376"/>
    <cellStyle name="Calculation 2 2 3 2 2 3" xfId="3377"/>
    <cellStyle name="Calculation 2 2 3 2 2 3 2" xfId="3378"/>
    <cellStyle name="Calculation 2 2 3 2 2 3 2 10" xfId="3379"/>
    <cellStyle name="Calculation 2 2 3 2 2 3 2 2" xfId="3380"/>
    <cellStyle name="Calculation 2 2 3 2 2 3 2 3" xfId="3381"/>
    <cellStyle name="Calculation 2 2 3 2 2 3 2 4" xfId="3382"/>
    <cellStyle name="Calculation 2 2 3 2 2 3 2 5" xfId="3383"/>
    <cellStyle name="Calculation 2 2 3 2 2 3 2 6" xfId="3384"/>
    <cellStyle name="Calculation 2 2 3 2 2 3 2 7" xfId="3385"/>
    <cellStyle name="Calculation 2 2 3 2 2 3 2 8" xfId="3386"/>
    <cellStyle name="Calculation 2 2 3 2 2 3 2 9" xfId="3387"/>
    <cellStyle name="Calculation 2 2 3 2 2 3 2_5.4 MD &amp; utilisation-Spatial" xfId="3388"/>
    <cellStyle name="Calculation 2 2 3 2 2 3 3" xfId="3389"/>
    <cellStyle name="Calculation 2 2 3 2 2 3 3 10" xfId="3390"/>
    <cellStyle name="Calculation 2 2 3 2 2 3 3 2" xfId="3391"/>
    <cellStyle name="Calculation 2 2 3 2 2 3 3 3" xfId="3392"/>
    <cellStyle name="Calculation 2 2 3 2 2 3 3 4" xfId="3393"/>
    <cellStyle name="Calculation 2 2 3 2 2 3 3 5" xfId="3394"/>
    <cellStyle name="Calculation 2 2 3 2 2 3 3 6" xfId="3395"/>
    <cellStyle name="Calculation 2 2 3 2 2 3 3 7" xfId="3396"/>
    <cellStyle name="Calculation 2 2 3 2 2 3 3 8" xfId="3397"/>
    <cellStyle name="Calculation 2 2 3 2 2 3 3 9" xfId="3398"/>
    <cellStyle name="Calculation 2 2 3 2 2 3 4" xfId="3399"/>
    <cellStyle name="Calculation 2 2 3 2 2 3 4 2" xfId="3400"/>
    <cellStyle name="Calculation 2 2 3 2 2 3 4 3" xfId="3401"/>
    <cellStyle name="Calculation 2 2 3 2 2 3 4 4" xfId="3402"/>
    <cellStyle name="Calculation 2 2 3 2 2 3 4 5" xfId="3403"/>
    <cellStyle name="Calculation 2 2 3 2 2 3 4 6" xfId="3404"/>
    <cellStyle name="Calculation 2 2 3 2 2 3 4 7" xfId="3405"/>
    <cellStyle name="Calculation 2 2 3 2 2 3 4 8" xfId="3406"/>
    <cellStyle name="Calculation 2 2 3 2 2 3 4 9" xfId="3407"/>
    <cellStyle name="Calculation 2 2 3 2 2 3 5" xfId="3408"/>
    <cellStyle name="Calculation 2 2 3 2 2 3 6" xfId="3409"/>
    <cellStyle name="Calculation 2 2 3 2 2 3 7" xfId="3410"/>
    <cellStyle name="Calculation 2 2 3 2 2 3 8" xfId="3411"/>
    <cellStyle name="Calculation 2 2 3 2 2 3_5.4 MD &amp; utilisation-Spatial" xfId="3412"/>
    <cellStyle name="Calculation 2 2 3 2 2 4" xfId="3413"/>
    <cellStyle name="Calculation 2 2 3 2 2 4 10" xfId="3414"/>
    <cellStyle name="Calculation 2 2 3 2 2 4 2" xfId="3415"/>
    <cellStyle name="Calculation 2 2 3 2 2 4 3" xfId="3416"/>
    <cellStyle name="Calculation 2 2 3 2 2 4 4" xfId="3417"/>
    <cellStyle name="Calculation 2 2 3 2 2 4 5" xfId="3418"/>
    <cellStyle name="Calculation 2 2 3 2 2 4 6" xfId="3419"/>
    <cellStyle name="Calculation 2 2 3 2 2 4 7" xfId="3420"/>
    <cellStyle name="Calculation 2 2 3 2 2 4 8" xfId="3421"/>
    <cellStyle name="Calculation 2 2 3 2 2 4 9" xfId="3422"/>
    <cellStyle name="Calculation 2 2 3 2 2 5" xfId="3423"/>
    <cellStyle name="Calculation 2 2 3 2 2 5 10" xfId="3424"/>
    <cellStyle name="Calculation 2 2 3 2 2 5 2" xfId="3425"/>
    <cellStyle name="Calculation 2 2 3 2 2 5 3" xfId="3426"/>
    <cellStyle name="Calculation 2 2 3 2 2 5 4" xfId="3427"/>
    <cellStyle name="Calculation 2 2 3 2 2 5 5" xfId="3428"/>
    <cellStyle name="Calculation 2 2 3 2 2 5 6" xfId="3429"/>
    <cellStyle name="Calculation 2 2 3 2 2 5 7" xfId="3430"/>
    <cellStyle name="Calculation 2 2 3 2 2 5 8" xfId="3431"/>
    <cellStyle name="Calculation 2 2 3 2 2 5 9" xfId="3432"/>
    <cellStyle name="Calculation 2 2 3 2 2 6" xfId="3433"/>
    <cellStyle name="Calculation 2 2 3 2 2 6 2" xfId="3434"/>
    <cellStyle name="Calculation 2 2 3 2 2 6 3" xfId="3435"/>
    <cellStyle name="Calculation 2 2 3 2 2 6 4" xfId="3436"/>
    <cellStyle name="Calculation 2 2 3 2 2 6 5" xfId="3437"/>
    <cellStyle name="Calculation 2 2 3 2 2 6 6" xfId="3438"/>
    <cellStyle name="Calculation 2 2 3 2 2 6 7" xfId="3439"/>
    <cellStyle name="Calculation 2 2 3 2 2 6 8" xfId="3440"/>
    <cellStyle name="Calculation 2 2 3 2 2 6 9" xfId="3441"/>
    <cellStyle name="Calculation 2 2 3 2 2 7" xfId="3442"/>
    <cellStyle name="Calculation 2 2 3 2 2 8" xfId="3443"/>
    <cellStyle name="Calculation 2 2 3 2 2 9" xfId="3444"/>
    <cellStyle name="Calculation 2 2 3 2 2_5.4 MD &amp; utilisation-Spatial" xfId="3445"/>
    <cellStyle name="Calculation 2 2 3 2 3" xfId="3446"/>
    <cellStyle name="Calculation 2 2 3 2 3 2" xfId="3447"/>
    <cellStyle name="Calculation 2 2 3 2 3 2 10" xfId="3448"/>
    <cellStyle name="Calculation 2 2 3 2 3 2 2" xfId="3449"/>
    <cellStyle name="Calculation 2 2 3 2 3 2 2 2" xfId="3450"/>
    <cellStyle name="Calculation 2 2 3 2 3 2 2 2 2" xfId="3451"/>
    <cellStyle name="Calculation 2 2 3 2 3 2 2 2_5.4 MD &amp; utilisation-Spatial" xfId="3452"/>
    <cellStyle name="Calculation 2 2 3 2 3 2 2 3" xfId="3453"/>
    <cellStyle name="Calculation 2 2 3 2 3 2 2 4" xfId="3454"/>
    <cellStyle name="Calculation 2 2 3 2 3 2 2_5.4 MD &amp; utilisation-Spatial" xfId="3455"/>
    <cellStyle name="Calculation 2 2 3 2 3 2 3" xfId="3456"/>
    <cellStyle name="Calculation 2 2 3 2 3 2 4" xfId="3457"/>
    <cellStyle name="Calculation 2 2 3 2 3 2 5" xfId="3458"/>
    <cellStyle name="Calculation 2 2 3 2 3 2 6" xfId="3459"/>
    <cellStyle name="Calculation 2 2 3 2 3 2 7" xfId="3460"/>
    <cellStyle name="Calculation 2 2 3 2 3 2 8" xfId="3461"/>
    <cellStyle name="Calculation 2 2 3 2 3 2 9" xfId="3462"/>
    <cellStyle name="Calculation 2 2 3 2 3 2_5.4 MD &amp; utilisation-Spatial" xfId="3463"/>
    <cellStyle name="Calculation 2 2 3 2 3 3" xfId="3464"/>
    <cellStyle name="Calculation 2 2 3 2 3 3 10" xfId="3465"/>
    <cellStyle name="Calculation 2 2 3 2 3 3 2" xfId="3466"/>
    <cellStyle name="Calculation 2 2 3 2 3 3 2 2" xfId="3467"/>
    <cellStyle name="Calculation 2 2 3 2 3 3 2_5.4 MD &amp; utilisation-Spatial" xfId="3468"/>
    <cellStyle name="Calculation 2 2 3 2 3 3 3" xfId="3469"/>
    <cellStyle name="Calculation 2 2 3 2 3 3 4" xfId="3470"/>
    <cellStyle name="Calculation 2 2 3 2 3 3 5" xfId="3471"/>
    <cellStyle name="Calculation 2 2 3 2 3 3 6" xfId="3472"/>
    <cellStyle name="Calculation 2 2 3 2 3 3 7" xfId="3473"/>
    <cellStyle name="Calculation 2 2 3 2 3 3 8" xfId="3474"/>
    <cellStyle name="Calculation 2 2 3 2 3 3 9" xfId="3475"/>
    <cellStyle name="Calculation 2 2 3 2 3 3_5.4 MD &amp; utilisation-Spatial" xfId="3476"/>
    <cellStyle name="Calculation 2 2 3 2 3 4" xfId="3477"/>
    <cellStyle name="Calculation 2 2 3 2 3 4 2" xfId="3478"/>
    <cellStyle name="Calculation 2 2 3 2 3 4 3" xfId="3479"/>
    <cellStyle name="Calculation 2 2 3 2 3 4 4" xfId="3480"/>
    <cellStyle name="Calculation 2 2 3 2 3 4 5" xfId="3481"/>
    <cellStyle name="Calculation 2 2 3 2 3 4 6" xfId="3482"/>
    <cellStyle name="Calculation 2 2 3 2 3 4 7" xfId="3483"/>
    <cellStyle name="Calculation 2 2 3 2 3 4 8" xfId="3484"/>
    <cellStyle name="Calculation 2 2 3 2 3 4 9" xfId="3485"/>
    <cellStyle name="Calculation 2 2 3 2 3 5" xfId="3486"/>
    <cellStyle name="Calculation 2 2 3 2 3 6" xfId="3487"/>
    <cellStyle name="Calculation 2 2 3 2 3 7" xfId="3488"/>
    <cellStyle name="Calculation 2 2 3 2 3 8" xfId="3489"/>
    <cellStyle name="Calculation 2 2 3 2 3_5.4 MD &amp; utilisation-Spatial" xfId="3490"/>
    <cellStyle name="Calculation 2 2 3 2 4" xfId="3491"/>
    <cellStyle name="Calculation 2 2 3 2 4 2" xfId="3492"/>
    <cellStyle name="Calculation 2 2 3 2 4 2 10" xfId="3493"/>
    <cellStyle name="Calculation 2 2 3 2 4 2 2" xfId="3494"/>
    <cellStyle name="Calculation 2 2 3 2 4 2 2 2" xfId="3495"/>
    <cellStyle name="Calculation 2 2 3 2 4 2 2_5.4 MD &amp; utilisation-Spatial" xfId="3496"/>
    <cellStyle name="Calculation 2 2 3 2 4 2 3" xfId="3497"/>
    <cellStyle name="Calculation 2 2 3 2 4 2 4" xfId="3498"/>
    <cellStyle name="Calculation 2 2 3 2 4 2 5" xfId="3499"/>
    <cellStyle name="Calculation 2 2 3 2 4 2 6" xfId="3500"/>
    <cellStyle name="Calculation 2 2 3 2 4 2 7" xfId="3501"/>
    <cellStyle name="Calculation 2 2 3 2 4 2 8" xfId="3502"/>
    <cellStyle name="Calculation 2 2 3 2 4 2 9" xfId="3503"/>
    <cellStyle name="Calculation 2 2 3 2 4 2_5.4 MD &amp; utilisation-Spatial" xfId="3504"/>
    <cellStyle name="Calculation 2 2 3 2 4 3" xfId="3505"/>
    <cellStyle name="Calculation 2 2 3 2 4 3 10" xfId="3506"/>
    <cellStyle name="Calculation 2 2 3 2 4 3 2" xfId="3507"/>
    <cellStyle name="Calculation 2 2 3 2 4 3 3" xfId="3508"/>
    <cellStyle name="Calculation 2 2 3 2 4 3 4" xfId="3509"/>
    <cellStyle name="Calculation 2 2 3 2 4 3 5" xfId="3510"/>
    <cellStyle name="Calculation 2 2 3 2 4 3 6" xfId="3511"/>
    <cellStyle name="Calculation 2 2 3 2 4 3 7" xfId="3512"/>
    <cellStyle name="Calculation 2 2 3 2 4 3 8" xfId="3513"/>
    <cellStyle name="Calculation 2 2 3 2 4 3 9" xfId="3514"/>
    <cellStyle name="Calculation 2 2 3 2 4 4" xfId="3515"/>
    <cellStyle name="Calculation 2 2 3 2 4 4 2" xfId="3516"/>
    <cellStyle name="Calculation 2 2 3 2 4 4 3" xfId="3517"/>
    <cellStyle name="Calculation 2 2 3 2 4 4 4" xfId="3518"/>
    <cellStyle name="Calculation 2 2 3 2 4 4 5" xfId="3519"/>
    <cellStyle name="Calculation 2 2 3 2 4 4 6" xfId="3520"/>
    <cellStyle name="Calculation 2 2 3 2 4 4 7" xfId="3521"/>
    <cellStyle name="Calculation 2 2 3 2 4 4 8" xfId="3522"/>
    <cellStyle name="Calculation 2 2 3 2 4 4 9" xfId="3523"/>
    <cellStyle name="Calculation 2 2 3 2 4 5" xfId="3524"/>
    <cellStyle name="Calculation 2 2 3 2 4 6" xfId="3525"/>
    <cellStyle name="Calculation 2 2 3 2 4 7" xfId="3526"/>
    <cellStyle name="Calculation 2 2 3 2 4 8" xfId="3527"/>
    <cellStyle name="Calculation 2 2 3 2 4_5.4 MD &amp; utilisation-Spatial" xfId="3528"/>
    <cellStyle name="Calculation 2 2 3 2 5" xfId="3529"/>
    <cellStyle name="Calculation 2 2 3 2 5 2" xfId="3530"/>
    <cellStyle name="Calculation 2 2 3 2 5 2 10" xfId="3531"/>
    <cellStyle name="Calculation 2 2 3 2 5 2 2" xfId="3532"/>
    <cellStyle name="Calculation 2 2 3 2 5 2 3" xfId="3533"/>
    <cellStyle name="Calculation 2 2 3 2 5 2 4" xfId="3534"/>
    <cellStyle name="Calculation 2 2 3 2 5 2 5" xfId="3535"/>
    <cellStyle name="Calculation 2 2 3 2 5 2 6" xfId="3536"/>
    <cellStyle name="Calculation 2 2 3 2 5 2 7" xfId="3537"/>
    <cellStyle name="Calculation 2 2 3 2 5 2 8" xfId="3538"/>
    <cellStyle name="Calculation 2 2 3 2 5 2 9" xfId="3539"/>
    <cellStyle name="Calculation 2 2 3 2 5 2_5.4 MD &amp; utilisation-Spatial" xfId="3540"/>
    <cellStyle name="Calculation 2 2 3 2 5 3" xfId="3541"/>
    <cellStyle name="Calculation 2 2 3 2 5 3 2" xfId="3542"/>
    <cellStyle name="Calculation 2 2 3 2 5 3 3" xfId="3543"/>
    <cellStyle name="Calculation 2 2 3 2 5 3 4" xfId="3544"/>
    <cellStyle name="Calculation 2 2 3 2 5 3 5" xfId="3545"/>
    <cellStyle name="Calculation 2 2 3 2 5 3 6" xfId="3546"/>
    <cellStyle name="Calculation 2 2 3 2 5 3 7" xfId="3547"/>
    <cellStyle name="Calculation 2 2 3 2 5 3 8" xfId="3548"/>
    <cellStyle name="Calculation 2 2 3 2 5 3 9" xfId="3549"/>
    <cellStyle name="Calculation 2 2 3 2 5 4" xfId="3550"/>
    <cellStyle name="Calculation 2 2 3 2 5 5" xfId="3551"/>
    <cellStyle name="Calculation 2 2 3 2 5 6" xfId="3552"/>
    <cellStyle name="Calculation 2 2 3 2 5 7" xfId="3553"/>
    <cellStyle name="Calculation 2 2 3 2 5 8" xfId="3554"/>
    <cellStyle name="Calculation 2 2 3 2 5 9" xfId="3555"/>
    <cellStyle name="Calculation 2 2 3 2 5_5.4 MD &amp; utilisation-Spatial" xfId="3556"/>
    <cellStyle name="Calculation 2 2 3 2 6" xfId="3557"/>
    <cellStyle name="Calculation 2 2 3 2 6 2" xfId="3558"/>
    <cellStyle name="Calculation 2 2 3 2 6 3" xfId="3559"/>
    <cellStyle name="Calculation 2 2 3 2 6 4" xfId="3560"/>
    <cellStyle name="Calculation 2 2 3 2 6 5" xfId="3561"/>
    <cellStyle name="Calculation 2 2 3 2 6 6" xfId="3562"/>
    <cellStyle name="Calculation 2 2 3 2 6 7" xfId="3563"/>
    <cellStyle name="Calculation 2 2 3 2 6 8" xfId="3564"/>
    <cellStyle name="Calculation 2 2 3 2 6 9" xfId="3565"/>
    <cellStyle name="Calculation 2 2 3 2 7" xfId="3566"/>
    <cellStyle name="Calculation 2 2 3 2 8" xfId="3567"/>
    <cellStyle name="Calculation 2 2 3 2 9" xfId="3568"/>
    <cellStyle name="Calculation 2 2 3 2_5.4 MD &amp; utilisation-Spatial" xfId="3569"/>
    <cellStyle name="Calculation 2 2 3 3" xfId="3570"/>
    <cellStyle name="Calculation 2 2 3 3 10" xfId="3571"/>
    <cellStyle name="Calculation 2 2 3 3 2" xfId="3572"/>
    <cellStyle name="Calculation 2 2 3 3 2 2" xfId="3573"/>
    <cellStyle name="Calculation 2 2 3 3 2 2 10" xfId="3574"/>
    <cellStyle name="Calculation 2 2 3 3 2 2 2" xfId="3575"/>
    <cellStyle name="Calculation 2 2 3 3 2 2 2 2" xfId="3576"/>
    <cellStyle name="Calculation 2 2 3 3 2 2 2_5.4 MD &amp; utilisation-Spatial" xfId="3577"/>
    <cellStyle name="Calculation 2 2 3 3 2 2 3" xfId="3578"/>
    <cellStyle name="Calculation 2 2 3 3 2 2 4" xfId="3579"/>
    <cellStyle name="Calculation 2 2 3 3 2 2 5" xfId="3580"/>
    <cellStyle name="Calculation 2 2 3 3 2 2 6" xfId="3581"/>
    <cellStyle name="Calculation 2 2 3 3 2 2 7" xfId="3582"/>
    <cellStyle name="Calculation 2 2 3 3 2 2 8" xfId="3583"/>
    <cellStyle name="Calculation 2 2 3 3 2 2 9" xfId="3584"/>
    <cellStyle name="Calculation 2 2 3 3 2 2_5.4 MD &amp; utilisation-Spatial" xfId="3585"/>
    <cellStyle name="Calculation 2 2 3 3 2 3" xfId="3586"/>
    <cellStyle name="Calculation 2 2 3 3 2 3 10" xfId="3587"/>
    <cellStyle name="Calculation 2 2 3 3 2 3 2" xfId="3588"/>
    <cellStyle name="Calculation 2 2 3 3 2 3 3" xfId="3589"/>
    <cellStyle name="Calculation 2 2 3 3 2 3 4" xfId="3590"/>
    <cellStyle name="Calculation 2 2 3 3 2 3 5" xfId="3591"/>
    <cellStyle name="Calculation 2 2 3 3 2 3 6" xfId="3592"/>
    <cellStyle name="Calculation 2 2 3 3 2 3 7" xfId="3593"/>
    <cellStyle name="Calculation 2 2 3 3 2 3 8" xfId="3594"/>
    <cellStyle name="Calculation 2 2 3 3 2 3 9" xfId="3595"/>
    <cellStyle name="Calculation 2 2 3 3 2 4" xfId="3596"/>
    <cellStyle name="Calculation 2 2 3 3 2 4 2" xfId="3597"/>
    <cellStyle name="Calculation 2 2 3 3 2 4 3" xfId="3598"/>
    <cellStyle name="Calculation 2 2 3 3 2 4 4" xfId="3599"/>
    <cellStyle name="Calculation 2 2 3 3 2 4 5" xfId="3600"/>
    <cellStyle name="Calculation 2 2 3 3 2 4 6" xfId="3601"/>
    <cellStyle name="Calculation 2 2 3 3 2 4 7" xfId="3602"/>
    <cellStyle name="Calculation 2 2 3 3 2 4 8" xfId="3603"/>
    <cellStyle name="Calculation 2 2 3 3 2 4 9" xfId="3604"/>
    <cellStyle name="Calculation 2 2 3 3 2 5" xfId="3605"/>
    <cellStyle name="Calculation 2 2 3 3 2 6" xfId="3606"/>
    <cellStyle name="Calculation 2 2 3 3 2 7" xfId="3607"/>
    <cellStyle name="Calculation 2 2 3 3 2 8" xfId="3608"/>
    <cellStyle name="Calculation 2 2 3 3 2_5.4 MD &amp; utilisation-Spatial" xfId="3609"/>
    <cellStyle name="Calculation 2 2 3 3 3" xfId="3610"/>
    <cellStyle name="Calculation 2 2 3 3 3 2" xfId="3611"/>
    <cellStyle name="Calculation 2 2 3 3 3 2 10" xfId="3612"/>
    <cellStyle name="Calculation 2 2 3 3 3 2 2" xfId="3613"/>
    <cellStyle name="Calculation 2 2 3 3 3 2 3" xfId="3614"/>
    <cellStyle name="Calculation 2 2 3 3 3 2 4" xfId="3615"/>
    <cellStyle name="Calculation 2 2 3 3 3 2 5" xfId="3616"/>
    <cellStyle name="Calculation 2 2 3 3 3 2 6" xfId="3617"/>
    <cellStyle name="Calculation 2 2 3 3 3 2 7" xfId="3618"/>
    <cellStyle name="Calculation 2 2 3 3 3 2 8" xfId="3619"/>
    <cellStyle name="Calculation 2 2 3 3 3 2 9" xfId="3620"/>
    <cellStyle name="Calculation 2 2 3 3 3 2_5.4 MD &amp; utilisation-Spatial" xfId="3621"/>
    <cellStyle name="Calculation 2 2 3 3 3 3" xfId="3622"/>
    <cellStyle name="Calculation 2 2 3 3 3 3 10" xfId="3623"/>
    <cellStyle name="Calculation 2 2 3 3 3 3 2" xfId="3624"/>
    <cellStyle name="Calculation 2 2 3 3 3 3 3" xfId="3625"/>
    <cellStyle name="Calculation 2 2 3 3 3 3 4" xfId="3626"/>
    <cellStyle name="Calculation 2 2 3 3 3 3 5" xfId="3627"/>
    <cellStyle name="Calculation 2 2 3 3 3 3 6" xfId="3628"/>
    <cellStyle name="Calculation 2 2 3 3 3 3 7" xfId="3629"/>
    <cellStyle name="Calculation 2 2 3 3 3 3 8" xfId="3630"/>
    <cellStyle name="Calculation 2 2 3 3 3 3 9" xfId="3631"/>
    <cellStyle name="Calculation 2 2 3 3 3 4" xfId="3632"/>
    <cellStyle name="Calculation 2 2 3 3 3 4 2" xfId="3633"/>
    <cellStyle name="Calculation 2 2 3 3 3 4 3" xfId="3634"/>
    <cellStyle name="Calculation 2 2 3 3 3 4 4" xfId="3635"/>
    <cellStyle name="Calculation 2 2 3 3 3 4 5" xfId="3636"/>
    <cellStyle name="Calculation 2 2 3 3 3 4 6" xfId="3637"/>
    <cellStyle name="Calculation 2 2 3 3 3 4 7" xfId="3638"/>
    <cellStyle name="Calculation 2 2 3 3 3 4 8" xfId="3639"/>
    <cellStyle name="Calculation 2 2 3 3 3 4 9" xfId="3640"/>
    <cellStyle name="Calculation 2 2 3 3 3 5" xfId="3641"/>
    <cellStyle name="Calculation 2 2 3 3 3 6" xfId="3642"/>
    <cellStyle name="Calculation 2 2 3 3 3 7" xfId="3643"/>
    <cellStyle name="Calculation 2 2 3 3 3 8" xfId="3644"/>
    <cellStyle name="Calculation 2 2 3 3 3_5.4 MD &amp; utilisation-Spatial" xfId="3645"/>
    <cellStyle name="Calculation 2 2 3 3 4" xfId="3646"/>
    <cellStyle name="Calculation 2 2 3 3 4 10" xfId="3647"/>
    <cellStyle name="Calculation 2 2 3 3 4 2" xfId="3648"/>
    <cellStyle name="Calculation 2 2 3 3 4 3" xfId="3649"/>
    <cellStyle name="Calculation 2 2 3 3 4 4" xfId="3650"/>
    <cellStyle name="Calculation 2 2 3 3 4 5" xfId="3651"/>
    <cellStyle name="Calculation 2 2 3 3 4 6" xfId="3652"/>
    <cellStyle name="Calculation 2 2 3 3 4 7" xfId="3653"/>
    <cellStyle name="Calculation 2 2 3 3 4 8" xfId="3654"/>
    <cellStyle name="Calculation 2 2 3 3 4 9" xfId="3655"/>
    <cellStyle name="Calculation 2 2 3 3 5" xfId="3656"/>
    <cellStyle name="Calculation 2 2 3 3 5 10" xfId="3657"/>
    <cellStyle name="Calculation 2 2 3 3 5 2" xfId="3658"/>
    <cellStyle name="Calculation 2 2 3 3 5 3" xfId="3659"/>
    <cellStyle name="Calculation 2 2 3 3 5 4" xfId="3660"/>
    <cellStyle name="Calculation 2 2 3 3 5 5" xfId="3661"/>
    <cellStyle name="Calculation 2 2 3 3 5 6" xfId="3662"/>
    <cellStyle name="Calculation 2 2 3 3 5 7" xfId="3663"/>
    <cellStyle name="Calculation 2 2 3 3 5 8" xfId="3664"/>
    <cellStyle name="Calculation 2 2 3 3 5 9" xfId="3665"/>
    <cellStyle name="Calculation 2 2 3 3 6" xfId="3666"/>
    <cellStyle name="Calculation 2 2 3 3 6 2" xfId="3667"/>
    <cellStyle name="Calculation 2 2 3 3 6 3" xfId="3668"/>
    <cellStyle name="Calculation 2 2 3 3 6 4" xfId="3669"/>
    <cellStyle name="Calculation 2 2 3 3 6 5" xfId="3670"/>
    <cellStyle name="Calculation 2 2 3 3 6 6" xfId="3671"/>
    <cellStyle name="Calculation 2 2 3 3 6 7" xfId="3672"/>
    <cellStyle name="Calculation 2 2 3 3 6 8" xfId="3673"/>
    <cellStyle name="Calculation 2 2 3 3 6 9" xfId="3674"/>
    <cellStyle name="Calculation 2 2 3 3 7" xfId="3675"/>
    <cellStyle name="Calculation 2 2 3 3 8" xfId="3676"/>
    <cellStyle name="Calculation 2 2 3 3 9" xfId="3677"/>
    <cellStyle name="Calculation 2 2 3 3_5.4 MD &amp; utilisation-Spatial" xfId="3678"/>
    <cellStyle name="Calculation 2 2 3 4" xfId="3679"/>
    <cellStyle name="Calculation 2 2 3 4 2" xfId="3680"/>
    <cellStyle name="Calculation 2 2 3 4 2 10" xfId="3681"/>
    <cellStyle name="Calculation 2 2 3 4 2 2" xfId="3682"/>
    <cellStyle name="Calculation 2 2 3 4 2 2 2" xfId="3683"/>
    <cellStyle name="Calculation 2 2 3 4 2 2 2 2" xfId="3684"/>
    <cellStyle name="Calculation 2 2 3 4 2 2 2_5.4 MD &amp; utilisation-Spatial" xfId="3685"/>
    <cellStyle name="Calculation 2 2 3 4 2 2 3" xfId="3686"/>
    <cellStyle name="Calculation 2 2 3 4 2 2 4" xfId="3687"/>
    <cellStyle name="Calculation 2 2 3 4 2 2_5.4 MD &amp; utilisation-Spatial" xfId="3688"/>
    <cellStyle name="Calculation 2 2 3 4 2 3" xfId="3689"/>
    <cellStyle name="Calculation 2 2 3 4 2 4" xfId="3690"/>
    <cellStyle name="Calculation 2 2 3 4 2 5" xfId="3691"/>
    <cellStyle name="Calculation 2 2 3 4 2 6" xfId="3692"/>
    <cellStyle name="Calculation 2 2 3 4 2 7" xfId="3693"/>
    <cellStyle name="Calculation 2 2 3 4 2 8" xfId="3694"/>
    <cellStyle name="Calculation 2 2 3 4 2 9" xfId="3695"/>
    <cellStyle name="Calculation 2 2 3 4 2_5.4 MD &amp; utilisation-Spatial" xfId="3696"/>
    <cellStyle name="Calculation 2 2 3 4 3" xfId="3697"/>
    <cellStyle name="Calculation 2 2 3 4 3 10" xfId="3698"/>
    <cellStyle name="Calculation 2 2 3 4 3 2" xfId="3699"/>
    <cellStyle name="Calculation 2 2 3 4 3 2 2" xfId="3700"/>
    <cellStyle name="Calculation 2 2 3 4 3 2_5.4 MD &amp; utilisation-Spatial" xfId="3701"/>
    <cellStyle name="Calculation 2 2 3 4 3 3" xfId="3702"/>
    <cellStyle name="Calculation 2 2 3 4 3 4" xfId="3703"/>
    <cellStyle name="Calculation 2 2 3 4 3 5" xfId="3704"/>
    <cellStyle name="Calculation 2 2 3 4 3 6" xfId="3705"/>
    <cellStyle name="Calculation 2 2 3 4 3 7" xfId="3706"/>
    <cellStyle name="Calculation 2 2 3 4 3 8" xfId="3707"/>
    <cellStyle name="Calculation 2 2 3 4 3 9" xfId="3708"/>
    <cellStyle name="Calculation 2 2 3 4 3_5.4 MD &amp; utilisation-Spatial" xfId="3709"/>
    <cellStyle name="Calculation 2 2 3 4 4" xfId="3710"/>
    <cellStyle name="Calculation 2 2 3 4 4 10" xfId="3711"/>
    <cellStyle name="Calculation 2 2 3 4 4 2" xfId="3712"/>
    <cellStyle name="Calculation 2 2 3 4 4 3" xfId="3713"/>
    <cellStyle name="Calculation 2 2 3 4 4 4" xfId="3714"/>
    <cellStyle name="Calculation 2 2 3 4 4 5" xfId="3715"/>
    <cellStyle name="Calculation 2 2 3 4 4 6" xfId="3716"/>
    <cellStyle name="Calculation 2 2 3 4 4 7" xfId="3717"/>
    <cellStyle name="Calculation 2 2 3 4 4 8" xfId="3718"/>
    <cellStyle name="Calculation 2 2 3 4 4 9" xfId="3719"/>
    <cellStyle name="Calculation 2 2 3 4 5" xfId="3720"/>
    <cellStyle name="Calculation 2 2 3 4 5 2" xfId="3721"/>
    <cellStyle name="Calculation 2 2 3 4 5 3" xfId="3722"/>
    <cellStyle name="Calculation 2 2 3 4 5 4" xfId="3723"/>
    <cellStyle name="Calculation 2 2 3 4 5 5" xfId="3724"/>
    <cellStyle name="Calculation 2 2 3 4 5 6" xfId="3725"/>
    <cellStyle name="Calculation 2 2 3 4 5 7" xfId="3726"/>
    <cellStyle name="Calculation 2 2 3 4 5 8" xfId="3727"/>
    <cellStyle name="Calculation 2 2 3 4 5 9" xfId="3728"/>
    <cellStyle name="Calculation 2 2 3 4 6" xfId="3729"/>
    <cellStyle name="Calculation 2 2 3 4 7" xfId="3730"/>
    <cellStyle name="Calculation 2 2 3 4 8" xfId="3731"/>
    <cellStyle name="Calculation 2 2 3 4 9" xfId="3732"/>
    <cellStyle name="Calculation 2 2 3 4_5.4 MD &amp; utilisation-Spatial" xfId="3733"/>
    <cellStyle name="Calculation 2 2 3 5" xfId="3734"/>
    <cellStyle name="Calculation 2 2 3 5 2" xfId="3735"/>
    <cellStyle name="Calculation 2 2 3 5 2 10" xfId="3736"/>
    <cellStyle name="Calculation 2 2 3 5 2 2" xfId="3737"/>
    <cellStyle name="Calculation 2 2 3 5 2 2 2" xfId="3738"/>
    <cellStyle name="Calculation 2 2 3 5 2 2_5.4 MD &amp; utilisation-Spatial" xfId="3739"/>
    <cellStyle name="Calculation 2 2 3 5 2 3" xfId="3740"/>
    <cellStyle name="Calculation 2 2 3 5 2 4" xfId="3741"/>
    <cellStyle name="Calculation 2 2 3 5 2 5" xfId="3742"/>
    <cellStyle name="Calculation 2 2 3 5 2 6" xfId="3743"/>
    <cellStyle name="Calculation 2 2 3 5 2 7" xfId="3744"/>
    <cellStyle name="Calculation 2 2 3 5 2 8" xfId="3745"/>
    <cellStyle name="Calculation 2 2 3 5 2 9" xfId="3746"/>
    <cellStyle name="Calculation 2 2 3 5 2_5.4 MD &amp; utilisation-Spatial" xfId="3747"/>
    <cellStyle name="Calculation 2 2 3 5 3" xfId="3748"/>
    <cellStyle name="Calculation 2 2 3 5 3 10" xfId="3749"/>
    <cellStyle name="Calculation 2 2 3 5 3 2" xfId="3750"/>
    <cellStyle name="Calculation 2 2 3 5 3 3" xfId="3751"/>
    <cellStyle name="Calculation 2 2 3 5 3 4" xfId="3752"/>
    <cellStyle name="Calculation 2 2 3 5 3 5" xfId="3753"/>
    <cellStyle name="Calculation 2 2 3 5 3 6" xfId="3754"/>
    <cellStyle name="Calculation 2 2 3 5 3 7" xfId="3755"/>
    <cellStyle name="Calculation 2 2 3 5 3 8" xfId="3756"/>
    <cellStyle name="Calculation 2 2 3 5 3 9" xfId="3757"/>
    <cellStyle name="Calculation 2 2 3 5 4" xfId="3758"/>
    <cellStyle name="Calculation 2 2 3 5 4 2" xfId="3759"/>
    <cellStyle name="Calculation 2 2 3 5 4 3" xfId="3760"/>
    <cellStyle name="Calculation 2 2 3 5 4 4" xfId="3761"/>
    <cellStyle name="Calculation 2 2 3 5 4 5" xfId="3762"/>
    <cellStyle name="Calculation 2 2 3 5 4 6" xfId="3763"/>
    <cellStyle name="Calculation 2 2 3 5 4 7" xfId="3764"/>
    <cellStyle name="Calculation 2 2 3 5 4 8" xfId="3765"/>
    <cellStyle name="Calculation 2 2 3 5 4 9" xfId="3766"/>
    <cellStyle name="Calculation 2 2 3 5 5" xfId="3767"/>
    <cellStyle name="Calculation 2 2 3 5 6" xfId="3768"/>
    <cellStyle name="Calculation 2 2 3 5 7" xfId="3769"/>
    <cellStyle name="Calculation 2 2 3 5 8" xfId="3770"/>
    <cellStyle name="Calculation 2 2 3 5_5.4 MD &amp; utilisation-Spatial" xfId="3771"/>
    <cellStyle name="Calculation 2 2 3 6" xfId="3772"/>
    <cellStyle name="Calculation 2 2 3 6 2" xfId="3773"/>
    <cellStyle name="Calculation 2 2 3 6 2 10" xfId="3774"/>
    <cellStyle name="Calculation 2 2 3 6 2 2" xfId="3775"/>
    <cellStyle name="Calculation 2 2 3 6 2 3" xfId="3776"/>
    <cellStyle name="Calculation 2 2 3 6 2 4" xfId="3777"/>
    <cellStyle name="Calculation 2 2 3 6 2 5" xfId="3778"/>
    <cellStyle name="Calculation 2 2 3 6 2 6" xfId="3779"/>
    <cellStyle name="Calculation 2 2 3 6 2 7" xfId="3780"/>
    <cellStyle name="Calculation 2 2 3 6 2 8" xfId="3781"/>
    <cellStyle name="Calculation 2 2 3 6 2 9" xfId="3782"/>
    <cellStyle name="Calculation 2 2 3 6 2_5.4 MD &amp; utilisation-Spatial" xfId="3783"/>
    <cellStyle name="Calculation 2 2 3 6 3" xfId="3784"/>
    <cellStyle name="Calculation 2 2 3 6 3 10" xfId="3785"/>
    <cellStyle name="Calculation 2 2 3 6 3 2" xfId="3786"/>
    <cellStyle name="Calculation 2 2 3 6 3 3" xfId="3787"/>
    <cellStyle name="Calculation 2 2 3 6 3 4" xfId="3788"/>
    <cellStyle name="Calculation 2 2 3 6 3 5" xfId="3789"/>
    <cellStyle name="Calculation 2 2 3 6 3 6" xfId="3790"/>
    <cellStyle name="Calculation 2 2 3 6 3 7" xfId="3791"/>
    <cellStyle name="Calculation 2 2 3 6 3 8" xfId="3792"/>
    <cellStyle name="Calculation 2 2 3 6 3 9" xfId="3793"/>
    <cellStyle name="Calculation 2 2 3 6 4" xfId="3794"/>
    <cellStyle name="Calculation 2 2 3 6 4 2" xfId="3795"/>
    <cellStyle name="Calculation 2 2 3 6 4 3" xfId="3796"/>
    <cellStyle name="Calculation 2 2 3 6 4 4" xfId="3797"/>
    <cellStyle name="Calculation 2 2 3 6 4 5" xfId="3798"/>
    <cellStyle name="Calculation 2 2 3 6 4 6" xfId="3799"/>
    <cellStyle name="Calculation 2 2 3 6 4 7" xfId="3800"/>
    <cellStyle name="Calculation 2 2 3 6 4 8" xfId="3801"/>
    <cellStyle name="Calculation 2 2 3 6 4 9" xfId="3802"/>
    <cellStyle name="Calculation 2 2 3 6 5" xfId="3803"/>
    <cellStyle name="Calculation 2 2 3 6 6" xfId="3804"/>
    <cellStyle name="Calculation 2 2 3 6 7" xfId="3805"/>
    <cellStyle name="Calculation 2 2 3 6 8" xfId="3806"/>
    <cellStyle name="Calculation 2 2 3 6_5.4 MD &amp; utilisation-Spatial" xfId="3807"/>
    <cellStyle name="Calculation 2 2 3 7" xfId="3808"/>
    <cellStyle name="Calculation 2 2 3 7 2" xfId="3809"/>
    <cellStyle name="Calculation 2 2 3 7 2 10" xfId="3810"/>
    <cellStyle name="Calculation 2 2 3 7 2 2" xfId="3811"/>
    <cellStyle name="Calculation 2 2 3 7 2 3" xfId="3812"/>
    <cellStyle name="Calculation 2 2 3 7 2 4" xfId="3813"/>
    <cellStyle name="Calculation 2 2 3 7 2 5" xfId="3814"/>
    <cellStyle name="Calculation 2 2 3 7 2 6" xfId="3815"/>
    <cellStyle name="Calculation 2 2 3 7 2 7" xfId="3816"/>
    <cellStyle name="Calculation 2 2 3 7 2 8" xfId="3817"/>
    <cellStyle name="Calculation 2 2 3 7 2 9" xfId="3818"/>
    <cellStyle name="Calculation 2 2 3 7 2_5.4 MD &amp; utilisation-Spatial" xfId="3819"/>
    <cellStyle name="Calculation 2 2 3 7 3" xfId="3820"/>
    <cellStyle name="Calculation 2 2 3 7 3 2" xfId="3821"/>
    <cellStyle name="Calculation 2 2 3 7 3 3" xfId="3822"/>
    <cellStyle name="Calculation 2 2 3 7 3 4" xfId="3823"/>
    <cellStyle name="Calculation 2 2 3 7 3 5" xfId="3824"/>
    <cellStyle name="Calculation 2 2 3 7 3 6" xfId="3825"/>
    <cellStyle name="Calculation 2 2 3 7 3 7" xfId="3826"/>
    <cellStyle name="Calculation 2 2 3 7 3 8" xfId="3827"/>
    <cellStyle name="Calculation 2 2 3 7 3 9" xfId="3828"/>
    <cellStyle name="Calculation 2 2 3 7 4" xfId="3829"/>
    <cellStyle name="Calculation 2 2 3 7 5" xfId="3830"/>
    <cellStyle name="Calculation 2 2 3 7 6" xfId="3831"/>
    <cellStyle name="Calculation 2 2 3 7 7" xfId="3832"/>
    <cellStyle name="Calculation 2 2 3 7 8" xfId="3833"/>
    <cellStyle name="Calculation 2 2 3 7_5.4 MD &amp; utilisation-Spatial" xfId="3834"/>
    <cellStyle name="Calculation 2 2 3 8" xfId="3835"/>
    <cellStyle name="Calculation 2 2 3 8 2" xfId="3836"/>
    <cellStyle name="Calculation 2 2 3 8 3" xfId="3837"/>
    <cellStyle name="Calculation 2 2 3 8 4" xfId="3838"/>
    <cellStyle name="Calculation 2 2 3 8 5" xfId="3839"/>
    <cellStyle name="Calculation 2 2 3 8 6" xfId="3840"/>
    <cellStyle name="Calculation 2 2 3 8 7" xfId="3841"/>
    <cellStyle name="Calculation 2 2 3 8 8" xfId="3842"/>
    <cellStyle name="Calculation 2 2 3 8 9" xfId="3843"/>
    <cellStyle name="Calculation 2 2 3 9" xfId="3844"/>
    <cellStyle name="Calculation 2 2 3_5.4 MD &amp; utilisation-Spatial" xfId="3845"/>
    <cellStyle name="Calculation 2 2 4" xfId="3846"/>
    <cellStyle name="Calculation 2 2 4 2" xfId="3847"/>
    <cellStyle name="Calculation 2 2 4 2 10" xfId="3848"/>
    <cellStyle name="Calculation 2 2 4 2 2" xfId="3849"/>
    <cellStyle name="Calculation 2 2 4 2 2 2" xfId="3850"/>
    <cellStyle name="Calculation 2 2 4 2 2 2 10" xfId="3851"/>
    <cellStyle name="Calculation 2 2 4 2 2 2 2" xfId="3852"/>
    <cellStyle name="Calculation 2 2 4 2 2 2 2 2" xfId="3853"/>
    <cellStyle name="Calculation 2 2 4 2 2 2 2_5.4 MD &amp; utilisation-Spatial" xfId="3854"/>
    <cellStyle name="Calculation 2 2 4 2 2 2 3" xfId="3855"/>
    <cellStyle name="Calculation 2 2 4 2 2 2 4" xfId="3856"/>
    <cellStyle name="Calculation 2 2 4 2 2 2 5" xfId="3857"/>
    <cellStyle name="Calculation 2 2 4 2 2 2 6" xfId="3858"/>
    <cellStyle name="Calculation 2 2 4 2 2 2 7" xfId="3859"/>
    <cellStyle name="Calculation 2 2 4 2 2 2 8" xfId="3860"/>
    <cellStyle name="Calculation 2 2 4 2 2 2 9" xfId="3861"/>
    <cellStyle name="Calculation 2 2 4 2 2 2_5.4 MD &amp; utilisation-Spatial" xfId="3862"/>
    <cellStyle name="Calculation 2 2 4 2 2 3" xfId="3863"/>
    <cellStyle name="Calculation 2 2 4 2 2 3 10" xfId="3864"/>
    <cellStyle name="Calculation 2 2 4 2 2 3 2" xfId="3865"/>
    <cellStyle name="Calculation 2 2 4 2 2 3 3" xfId="3866"/>
    <cellStyle name="Calculation 2 2 4 2 2 3 4" xfId="3867"/>
    <cellStyle name="Calculation 2 2 4 2 2 3 5" xfId="3868"/>
    <cellStyle name="Calculation 2 2 4 2 2 3 6" xfId="3869"/>
    <cellStyle name="Calculation 2 2 4 2 2 3 7" xfId="3870"/>
    <cellStyle name="Calculation 2 2 4 2 2 3 8" xfId="3871"/>
    <cellStyle name="Calculation 2 2 4 2 2 3 9" xfId="3872"/>
    <cellStyle name="Calculation 2 2 4 2 2 4" xfId="3873"/>
    <cellStyle name="Calculation 2 2 4 2 2 4 2" xfId="3874"/>
    <cellStyle name="Calculation 2 2 4 2 2 4 3" xfId="3875"/>
    <cellStyle name="Calculation 2 2 4 2 2 4 4" xfId="3876"/>
    <cellStyle name="Calculation 2 2 4 2 2 4 5" xfId="3877"/>
    <cellStyle name="Calculation 2 2 4 2 2 4 6" xfId="3878"/>
    <cellStyle name="Calculation 2 2 4 2 2 4 7" xfId="3879"/>
    <cellStyle name="Calculation 2 2 4 2 2 4 8" xfId="3880"/>
    <cellStyle name="Calculation 2 2 4 2 2 4 9" xfId="3881"/>
    <cellStyle name="Calculation 2 2 4 2 2 5" xfId="3882"/>
    <cellStyle name="Calculation 2 2 4 2 2 6" xfId="3883"/>
    <cellStyle name="Calculation 2 2 4 2 2 7" xfId="3884"/>
    <cellStyle name="Calculation 2 2 4 2 2 8" xfId="3885"/>
    <cellStyle name="Calculation 2 2 4 2 2_5.4 MD &amp; utilisation-Spatial" xfId="3886"/>
    <cellStyle name="Calculation 2 2 4 2 3" xfId="3887"/>
    <cellStyle name="Calculation 2 2 4 2 3 2" xfId="3888"/>
    <cellStyle name="Calculation 2 2 4 2 3 2 10" xfId="3889"/>
    <cellStyle name="Calculation 2 2 4 2 3 2 2" xfId="3890"/>
    <cellStyle name="Calculation 2 2 4 2 3 2 3" xfId="3891"/>
    <cellStyle name="Calculation 2 2 4 2 3 2 4" xfId="3892"/>
    <cellStyle name="Calculation 2 2 4 2 3 2 5" xfId="3893"/>
    <cellStyle name="Calculation 2 2 4 2 3 2 6" xfId="3894"/>
    <cellStyle name="Calculation 2 2 4 2 3 2 7" xfId="3895"/>
    <cellStyle name="Calculation 2 2 4 2 3 2 8" xfId="3896"/>
    <cellStyle name="Calculation 2 2 4 2 3 2 9" xfId="3897"/>
    <cellStyle name="Calculation 2 2 4 2 3 2_5.4 MD &amp; utilisation-Spatial" xfId="3898"/>
    <cellStyle name="Calculation 2 2 4 2 3 3" xfId="3899"/>
    <cellStyle name="Calculation 2 2 4 2 3 3 10" xfId="3900"/>
    <cellStyle name="Calculation 2 2 4 2 3 3 2" xfId="3901"/>
    <cellStyle name="Calculation 2 2 4 2 3 3 3" xfId="3902"/>
    <cellStyle name="Calculation 2 2 4 2 3 3 4" xfId="3903"/>
    <cellStyle name="Calculation 2 2 4 2 3 3 5" xfId="3904"/>
    <cellStyle name="Calculation 2 2 4 2 3 3 6" xfId="3905"/>
    <cellStyle name="Calculation 2 2 4 2 3 3 7" xfId="3906"/>
    <cellStyle name="Calculation 2 2 4 2 3 3 8" xfId="3907"/>
    <cellStyle name="Calculation 2 2 4 2 3 3 9" xfId="3908"/>
    <cellStyle name="Calculation 2 2 4 2 3 4" xfId="3909"/>
    <cellStyle name="Calculation 2 2 4 2 3 4 2" xfId="3910"/>
    <cellStyle name="Calculation 2 2 4 2 3 4 3" xfId="3911"/>
    <cellStyle name="Calculation 2 2 4 2 3 4 4" xfId="3912"/>
    <cellStyle name="Calculation 2 2 4 2 3 4 5" xfId="3913"/>
    <cellStyle name="Calculation 2 2 4 2 3 4 6" xfId="3914"/>
    <cellStyle name="Calculation 2 2 4 2 3 4 7" xfId="3915"/>
    <cellStyle name="Calculation 2 2 4 2 3 4 8" xfId="3916"/>
    <cellStyle name="Calculation 2 2 4 2 3 4 9" xfId="3917"/>
    <cellStyle name="Calculation 2 2 4 2 3 5" xfId="3918"/>
    <cellStyle name="Calculation 2 2 4 2 3 6" xfId="3919"/>
    <cellStyle name="Calculation 2 2 4 2 3 7" xfId="3920"/>
    <cellStyle name="Calculation 2 2 4 2 3 8" xfId="3921"/>
    <cellStyle name="Calculation 2 2 4 2 3_5.4 MD &amp; utilisation-Spatial" xfId="3922"/>
    <cellStyle name="Calculation 2 2 4 2 4" xfId="3923"/>
    <cellStyle name="Calculation 2 2 4 2 4 10" xfId="3924"/>
    <cellStyle name="Calculation 2 2 4 2 4 2" xfId="3925"/>
    <cellStyle name="Calculation 2 2 4 2 4 3" xfId="3926"/>
    <cellStyle name="Calculation 2 2 4 2 4 4" xfId="3927"/>
    <cellStyle name="Calculation 2 2 4 2 4 5" xfId="3928"/>
    <cellStyle name="Calculation 2 2 4 2 4 6" xfId="3929"/>
    <cellStyle name="Calculation 2 2 4 2 4 7" xfId="3930"/>
    <cellStyle name="Calculation 2 2 4 2 4 8" xfId="3931"/>
    <cellStyle name="Calculation 2 2 4 2 4 9" xfId="3932"/>
    <cellStyle name="Calculation 2 2 4 2 5" xfId="3933"/>
    <cellStyle name="Calculation 2 2 4 2 5 10" xfId="3934"/>
    <cellStyle name="Calculation 2 2 4 2 5 2" xfId="3935"/>
    <cellStyle name="Calculation 2 2 4 2 5 3" xfId="3936"/>
    <cellStyle name="Calculation 2 2 4 2 5 4" xfId="3937"/>
    <cellStyle name="Calculation 2 2 4 2 5 5" xfId="3938"/>
    <cellStyle name="Calculation 2 2 4 2 5 6" xfId="3939"/>
    <cellStyle name="Calculation 2 2 4 2 5 7" xfId="3940"/>
    <cellStyle name="Calculation 2 2 4 2 5 8" xfId="3941"/>
    <cellStyle name="Calculation 2 2 4 2 5 9" xfId="3942"/>
    <cellStyle name="Calculation 2 2 4 2 6" xfId="3943"/>
    <cellStyle name="Calculation 2 2 4 2 6 2" xfId="3944"/>
    <cellStyle name="Calculation 2 2 4 2 6 3" xfId="3945"/>
    <cellStyle name="Calculation 2 2 4 2 6 4" xfId="3946"/>
    <cellStyle name="Calculation 2 2 4 2 6 5" xfId="3947"/>
    <cellStyle name="Calculation 2 2 4 2 6 6" xfId="3948"/>
    <cellStyle name="Calculation 2 2 4 2 6 7" xfId="3949"/>
    <cellStyle name="Calculation 2 2 4 2 6 8" xfId="3950"/>
    <cellStyle name="Calculation 2 2 4 2 6 9" xfId="3951"/>
    <cellStyle name="Calculation 2 2 4 2 7" xfId="3952"/>
    <cellStyle name="Calculation 2 2 4 2 8" xfId="3953"/>
    <cellStyle name="Calculation 2 2 4 2 9" xfId="3954"/>
    <cellStyle name="Calculation 2 2 4 2_5.4 MD &amp; utilisation-Spatial" xfId="3955"/>
    <cellStyle name="Calculation 2 2 4 3" xfId="3956"/>
    <cellStyle name="Calculation 2 2 4 3 2" xfId="3957"/>
    <cellStyle name="Calculation 2 2 4 3 2 10" xfId="3958"/>
    <cellStyle name="Calculation 2 2 4 3 2 2" xfId="3959"/>
    <cellStyle name="Calculation 2 2 4 3 2 2 2" xfId="3960"/>
    <cellStyle name="Calculation 2 2 4 3 2 2 2 2" xfId="3961"/>
    <cellStyle name="Calculation 2 2 4 3 2 2 2_5.4 MD &amp; utilisation-Spatial" xfId="3962"/>
    <cellStyle name="Calculation 2 2 4 3 2 2 3" xfId="3963"/>
    <cellStyle name="Calculation 2 2 4 3 2 2 4" xfId="3964"/>
    <cellStyle name="Calculation 2 2 4 3 2 2_5.4 MD &amp; utilisation-Spatial" xfId="3965"/>
    <cellStyle name="Calculation 2 2 4 3 2 3" xfId="3966"/>
    <cellStyle name="Calculation 2 2 4 3 2 4" xfId="3967"/>
    <cellStyle name="Calculation 2 2 4 3 2 5" xfId="3968"/>
    <cellStyle name="Calculation 2 2 4 3 2 6" xfId="3969"/>
    <cellStyle name="Calculation 2 2 4 3 2 7" xfId="3970"/>
    <cellStyle name="Calculation 2 2 4 3 2 8" xfId="3971"/>
    <cellStyle name="Calculation 2 2 4 3 2 9" xfId="3972"/>
    <cellStyle name="Calculation 2 2 4 3 2_5.4 MD &amp; utilisation-Spatial" xfId="3973"/>
    <cellStyle name="Calculation 2 2 4 3 3" xfId="3974"/>
    <cellStyle name="Calculation 2 2 4 3 3 10" xfId="3975"/>
    <cellStyle name="Calculation 2 2 4 3 3 2" xfId="3976"/>
    <cellStyle name="Calculation 2 2 4 3 3 2 2" xfId="3977"/>
    <cellStyle name="Calculation 2 2 4 3 3 2_5.4 MD &amp; utilisation-Spatial" xfId="3978"/>
    <cellStyle name="Calculation 2 2 4 3 3 3" xfId="3979"/>
    <cellStyle name="Calculation 2 2 4 3 3 4" xfId="3980"/>
    <cellStyle name="Calculation 2 2 4 3 3 5" xfId="3981"/>
    <cellStyle name="Calculation 2 2 4 3 3 6" xfId="3982"/>
    <cellStyle name="Calculation 2 2 4 3 3 7" xfId="3983"/>
    <cellStyle name="Calculation 2 2 4 3 3 8" xfId="3984"/>
    <cellStyle name="Calculation 2 2 4 3 3 9" xfId="3985"/>
    <cellStyle name="Calculation 2 2 4 3 3_5.4 MD &amp; utilisation-Spatial" xfId="3986"/>
    <cellStyle name="Calculation 2 2 4 3 4" xfId="3987"/>
    <cellStyle name="Calculation 2 2 4 3 4 2" xfId="3988"/>
    <cellStyle name="Calculation 2 2 4 3 4 3" xfId="3989"/>
    <cellStyle name="Calculation 2 2 4 3 4 4" xfId="3990"/>
    <cellStyle name="Calculation 2 2 4 3 4 5" xfId="3991"/>
    <cellStyle name="Calculation 2 2 4 3 4 6" xfId="3992"/>
    <cellStyle name="Calculation 2 2 4 3 4 7" xfId="3993"/>
    <cellStyle name="Calculation 2 2 4 3 4 8" xfId="3994"/>
    <cellStyle name="Calculation 2 2 4 3 4 9" xfId="3995"/>
    <cellStyle name="Calculation 2 2 4 3 5" xfId="3996"/>
    <cellStyle name="Calculation 2 2 4 3 6" xfId="3997"/>
    <cellStyle name="Calculation 2 2 4 3 7" xfId="3998"/>
    <cellStyle name="Calculation 2 2 4 3 8" xfId="3999"/>
    <cellStyle name="Calculation 2 2 4 3_5.4 MD &amp; utilisation-Spatial" xfId="4000"/>
    <cellStyle name="Calculation 2 2 4 4" xfId="4001"/>
    <cellStyle name="Calculation 2 2 4 4 2" xfId="4002"/>
    <cellStyle name="Calculation 2 2 4 4 2 10" xfId="4003"/>
    <cellStyle name="Calculation 2 2 4 4 2 2" xfId="4004"/>
    <cellStyle name="Calculation 2 2 4 4 2 2 2" xfId="4005"/>
    <cellStyle name="Calculation 2 2 4 4 2 2_5.4 MD &amp; utilisation-Spatial" xfId="4006"/>
    <cellStyle name="Calculation 2 2 4 4 2 3" xfId="4007"/>
    <cellStyle name="Calculation 2 2 4 4 2 4" xfId="4008"/>
    <cellStyle name="Calculation 2 2 4 4 2 5" xfId="4009"/>
    <cellStyle name="Calculation 2 2 4 4 2 6" xfId="4010"/>
    <cellStyle name="Calculation 2 2 4 4 2 7" xfId="4011"/>
    <cellStyle name="Calculation 2 2 4 4 2 8" xfId="4012"/>
    <cellStyle name="Calculation 2 2 4 4 2 9" xfId="4013"/>
    <cellStyle name="Calculation 2 2 4 4 2_5.4 MD &amp; utilisation-Spatial" xfId="4014"/>
    <cellStyle name="Calculation 2 2 4 4 3" xfId="4015"/>
    <cellStyle name="Calculation 2 2 4 4 3 10" xfId="4016"/>
    <cellStyle name="Calculation 2 2 4 4 3 2" xfId="4017"/>
    <cellStyle name="Calculation 2 2 4 4 3 3" xfId="4018"/>
    <cellStyle name="Calculation 2 2 4 4 3 4" xfId="4019"/>
    <cellStyle name="Calculation 2 2 4 4 3 5" xfId="4020"/>
    <cellStyle name="Calculation 2 2 4 4 3 6" xfId="4021"/>
    <cellStyle name="Calculation 2 2 4 4 3 7" xfId="4022"/>
    <cellStyle name="Calculation 2 2 4 4 3 8" xfId="4023"/>
    <cellStyle name="Calculation 2 2 4 4 3 9" xfId="4024"/>
    <cellStyle name="Calculation 2 2 4 4 4" xfId="4025"/>
    <cellStyle name="Calculation 2 2 4 4 4 2" xfId="4026"/>
    <cellStyle name="Calculation 2 2 4 4 4 3" xfId="4027"/>
    <cellStyle name="Calculation 2 2 4 4 4 4" xfId="4028"/>
    <cellStyle name="Calculation 2 2 4 4 4 5" xfId="4029"/>
    <cellStyle name="Calculation 2 2 4 4 4 6" xfId="4030"/>
    <cellStyle name="Calculation 2 2 4 4 4 7" xfId="4031"/>
    <cellStyle name="Calculation 2 2 4 4 4 8" xfId="4032"/>
    <cellStyle name="Calculation 2 2 4 4 4 9" xfId="4033"/>
    <cellStyle name="Calculation 2 2 4 4 5" xfId="4034"/>
    <cellStyle name="Calculation 2 2 4 4 6" xfId="4035"/>
    <cellStyle name="Calculation 2 2 4 4 7" xfId="4036"/>
    <cellStyle name="Calculation 2 2 4 4 8" xfId="4037"/>
    <cellStyle name="Calculation 2 2 4 4_5.4 MD &amp; utilisation-Spatial" xfId="4038"/>
    <cellStyle name="Calculation 2 2 4 5" xfId="4039"/>
    <cellStyle name="Calculation 2 2 4 5 2" xfId="4040"/>
    <cellStyle name="Calculation 2 2 4 5 2 10" xfId="4041"/>
    <cellStyle name="Calculation 2 2 4 5 2 2" xfId="4042"/>
    <cellStyle name="Calculation 2 2 4 5 2 3" xfId="4043"/>
    <cellStyle name="Calculation 2 2 4 5 2 4" xfId="4044"/>
    <cellStyle name="Calculation 2 2 4 5 2 5" xfId="4045"/>
    <cellStyle name="Calculation 2 2 4 5 2 6" xfId="4046"/>
    <cellStyle name="Calculation 2 2 4 5 2 7" xfId="4047"/>
    <cellStyle name="Calculation 2 2 4 5 2 8" xfId="4048"/>
    <cellStyle name="Calculation 2 2 4 5 2 9" xfId="4049"/>
    <cellStyle name="Calculation 2 2 4 5 2_5.4 MD &amp; utilisation-Spatial" xfId="4050"/>
    <cellStyle name="Calculation 2 2 4 5 3" xfId="4051"/>
    <cellStyle name="Calculation 2 2 4 5 3 2" xfId="4052"/>
    <cellStyle name="Calculation 2 2 4 5 3 3" xfId="4053"/>
    <cellStyle name="Calculation 2 2 4 5 3 4" xfId="4054"/>
    <cellStyle name="Calculation 2 2 4 5 3 5" xfId="4055"/>
    <cellStyle name="Calculation 2 2 4 5 3 6" xfId="4056"/>
    <cellStyle name="Calculation 2 2 4 5 3 7" xfId="4057"/>
    <cellStyle name="Calculation 2 2 4 5 3 8" xfId="4058"/>
    <cellStyle name="Calculation 2 2 4 5 3 9" xfId="4059"/>
    <cellStyle name="Calculation 2 2 4 5 4" xfId="4060"/>
    <cellStyle name="Calculation 2 2 4 5 5" xfId="4061"/>
    <cellStyle name="Calculation 2 2 4 5 6" xfId="4062"/>
    <cellStyle name="Calculation 2 2 4 5 7" xfId="4063"/>
    <cellStyle name="Calculation 2 2 4 5 8" xfId="4064"/>
    <cellStyle name="Calculation 2 2 4 5 9" xfId="4065"/>
    <cellStyle name="Calculation 2 2 4 5_5.4 MD &amp; utilisation-Spatial" xfId="4066"/>
    <cellStyle name="Calculation 2 2 4 6" xfId="4067"/>
    <cellStyle name="Calculation 2 2 4 6 2" xfId="4068"/>
    <cellStyle name="Calculation 2 2 4 6 3" xfId="4069"/>
    <cellStyle name="Calculation 2 2 4 6 4" xfId="4070"/>
    <cellStyle name="Calculation 2 2 4 6 5" xfId="4071"/>
    <cellStyle name="Calculation 2 2 4 6 6" xfId="4072"/>
    <cellStyle name="Calculation 2 2 4 6 7" xfId="4073"/>
    <cellStyle name="Calculation 2 2 4 6 8" xfId="4074"/>
    <cellStyle name="Calculation 2 2 4 6 9" xfId="4075"/>
    <cellStyle name="Calculation 2 2 4 7" xfId="4076"/>
    <cellStyle name="Calculation 2 2 4 8" xfId="4077"/>
    <cellStyle name="Calculation 2 2 4 9" xfId="4078"/>
    <cellStyle name="Calculation 2 2 4_5.4 MD &amp; utilisation-Spatial" xfId="4079"/>
    <cellStyle name="Calculation 2 2 5" xfId="4080"/>
    <cellStyle name="Calculation 2 2 5 10" xfId="4081"/>
    <cellStyle name="Calculation 2 2 5 2" xfId="4082"/>
    <cellStyle name="Calculation 2 2 5 2 2" xfId="4083"/>
    <cellStyle name="Calculation 2 2 5 2 2 10" xfId="4084"/>
    <cellStyle name="Calculation 2 2 5 2 2 2" xfId="4085"/>
    <cellStyle name="Calculation 2 2 5 2 2 2 2" xfId="4086"/>
    <cellStyle name="Calculation 2 2 5 2 2 2_5.4 MD &amp; utilisation-Spatial" xfId="4087"/>
    <cellStyle name="Calculation 2 2 5 2 2 3" xfId="4088"/>
    <cellStyle name="Calculation 2 2 5 2 2 4" xfId="4089"/>
    <cellStyle name="Calculation 2 2 5 2 2 5" xfId="4090"/>
    <cellStyle name="Calculation 2 2 5 2 2 6" xfId="4091"/>
    <cellStyle name="Calculation 2 2 5 2 2 7" xfId="4092"/>
    <cellStyle name="Calculation 2 2 5 2 2 8" xfId="4093"/>
    <cellStyle name="Calculation 2 2 5 2 2 9" xfId="4094"/>
    <cellStyle name="Calculation 2 2 5 2 2_5.4 MD &amp; utilisation-Spatial" xfId="4095"/>
    <cellStyle name="Calculation 2 2 5 2 3" xfId="4096"/>
    <cellStyle name="Calculation 2 2 5 2 3 10" xfId="4097"/>
    <cellStyle name="Calculation 2 2 5 2 3 2" xfId="4098"/>
    <cellStyle name="Calculation 2 2 5 2 3 3" xfId="4099"/>
    <cellStyle name="Calculation 2 2 5 2 3 4" xfId="4100"/>
    <cellStyle name="Calculation 2 2 5 2 3 5" xfId="4101"/>
    <cellStyle name="Calculation 2 2 5 2 3 6" xfId="4102"/>
    <cellStyle name="Calculation 2 2 5 2 3 7" xfId="4103"/>
    <cellStyle name="Calculation 2 2 5 2 3 8" xfId="4104"/>
    <cellStyle name="Calculation 2 2 5 2 3 9" xfId="4105"/>
    <cellStyle name="Calculation 2 2 5 2 4" xfId="4106"/>
    <cellStyle name="Calculation 2 2 5 2 4 2" xfId="4107"/>
    <cellStyle name="Calculation 2 2 5 2 4 3" xfId="4108"/>
    <cellStyle name="Calculation 2 2 5 2 4 4" xfId="4109"/>
    <cellStyle name="Calculation 2 2 5 2 4 5" xfId="4110"/>
    <cellStyle name="Calculation 2 2 5 2 4 6" xfId="4111"/>
    <cellStyle name="Calculation 2 2 5 2 4 7" xfId="4112"/>
    <cellStyle name="Calculation 2 2 5 2 4 8" xfId="4113"/>
    <cellStyle name="Calculation 2 2 5 2 4 9" xfId="4114"/>
    <cellStyle name="Calculation 2 2 5 2 5" xfId="4115"/>
    <cellStyle name="Calculation 2 2 5 2 6" xfId="4116"/>
    <cellStyle name="Calculation 2 2 5 2 7" xfId="4117"/>
    <cellStyle name="Calculation 2 2 5 2 8" xfId="4118"/>
    <cellStyle name="Calculation 2 2 5 2_5.4 MD &amp; utilisation-Spatial" xfId="4119"/>
    <cellStyle name="Calculation 2 2 5 3" xfId="4120"/>
    <cellStyle name="Calculation 2 2 5 3 2" xfId="4121"/>
    <cellStyle name="Calculation 2 2 5 3 2 10" xfId="4122"/>
    <cellStyle name="Calculation 2 2 5 3 2 2" xfId="4123"/>
    <cellStyle name="Calculation 2 2 5 3 2 3" xfId="4124"/>
    <cellStyle name="Calculation 2 2 5 3 2 4" xfId="4125"/>
    <cellStyle name="Calculation 2 2 5 3 2 5" xfId="4126"/>
    <cellStyle name="Calculation 2 2 5 3 2 6" xfId="4127"/>
    <cellStyle name="Calculation 2 2 5 3 2 7" xfId="4128"/>
    <cellStyle name="Calculation 2 2 5 3 2 8" xfId="4129"/>
    <cellStyle name="Calculation 2 2 5 3 2 9" xfId="4130"/>
    <cellStyle name="Calculation 2 2 5 3 2_5.4 MD &amp; utilisation-Spatial" xfId="4131"/>
    <cellStyle name="Calculation 2 2 5 3 3" xfId="4132"/>
    <cellStyle name="Calculation 2 2 5 3 3 10" xfId="4133"/>
    <cellStyle name="Calculation 2 2 5 3 3 2" xfId="4134"/>
    <cellStyle name="Calculation 2 2 5 3 3 3" xfId="4135"/>
    <cellStyle name="Calculation 2 2 5 3 3 4" xfId="4136"/>
    <cellStyle name="Calculation 2 2 5 3 3 5" xfId="4137"/>
    <cellStyle name="Calculation 2 2 5 3 3 6" xfId="4138"/>
    <cellStyle name="Calculation 2 2 5 3 3 7" xfId="4139"/>
    <cellStyle name="Calculation 2 2 5 3 3 8" xfId="4140"/>
    <cellStyle name="Calculation 2 2 5 3 3 9" xfId="4141"/>
    <cellStyle name="Calculation 2 2 5 3 4" xfId="4142"/>
    <cellStyle name="Calculation 2 2 5 3 4 2" xfId="4143"/>
    <cellStyle name="Calculation 2 2 5 3 4 3" xfId="4144"/>
    <cellStyle name="Calculation 2 2 5 3 4 4" xfId="4145"/>
    <cellStyle name="Calculation 2 2 5 3 4 5" xfId="4146"/>
    <cellStyle name="Calculation 2 2 5 3 4 6" xfId="4147"/>
    <cellStyle name="Calculation 2 2 5 3 4 7" xfId="4148"/>
    <cellStyle name="Calculation 2 2 5 3 4 8" xfId="4149"/>
    <cellStyle name="Calculation 2 2 5 3 4 9" xfId="4150"/>
    <cellStyle name="Calculation 2 2 5 3 5" xfId="4151"/>
    <cellStyle name="Calculation 2 2 5 3 6" xfId="4152"/>
    <cellStyle name="Calculation 2 2 5 3 7" xfId="4153"/>
    <cellStyle name="Calculation 2 2 5 3 8" xfId="4154"/>
    <cellStyle name="Calculation 2 2 5 3_5.4 MD &amp; utilisation-Spatial" xfId="4155"/>
    <cellStyle name="Calculation 2 2 5 4" xfId="4156"/>
    <cellStyle name="Calculation 2 2 5 4 10" xfId="4157"/>
    <cellStyle name="Calculation 2 2 5 4 2" xfId="4158"/>
    <cellStyle name="Calculation 2 2 5 4 3" xfId="4159"/>
    <cellStyle name="Calculation 2 2 5 4 4" xfId="4160"/>
    <cellStyle name="Calculation 2 2 5 4 5" xfId="4161"/>
    <cellStyle name="Calculation 2 2 5 4 6" xfId="4162"/>
    <cellStyle name="Calculation 2 2 5 4 7" xfId="4163"/>
    <cellStyle name="Calculation 2 2 5 4 8" xfId="4164"/>
    <cellStyle name="Calculation 2 2 5 4 9" xfId="4165"/>
    <cellStyle name="Calculation 2 2 5 5" xfId="4166"/>
    <cellStyle name="Calculation 2 2 5 5 10" xfId="4167"/>
    <cellStyle name="Calculation 2 2 5 5 2" xfId="4168"/>
    <cellStyle name="Calculation 2 2 5 5 3" xfId="4169"/>
    <cellStyle name="Calculation 2 2 5 5 4" xfId="4170"/>
    <cellStyle name="Calculation 2 2 5 5 5" xfId="4171"/>
    <cellStyle name="Calculation 2 2 5 5 6" xfId="4172"/>
    <cellStyle name="Calculation 2 2 5 5 7" xfId="4173"/>
    <cellStyle name="Calculation 2 2 5 5 8" xfId="4174"/>
    <cellStyle name="Calculation 2 2 5 5 9" xfId="4175"/>
    <cellStyle name="Calculation 2 2 5 6" xfId="4176"/>
    <cellStyle name="Calculation 2 2 5 6 2" xfId="4177"/>
    <cellStyle name="Calculation 2 2 5 6 3" xfId="4178"/>
    <cellStyle name="Calculation 2 2 5 6 4" xfId="4179"/>
    <cellStyle name="Calculation 2 2 5 6 5" xfId="4180"/>
    <cellStyle name="Calculation 2 2 5 6 6" xfId="4181"/>
    <cellStyle name="Calculation 2 2 5 6 7" xfId="4182"/>
    <cellStyle name="Calculation 2 2 5 6 8" xfId="4183"/>
    <cellStyle name="Calculation 2 2 5 6 9" xfId="4184"/>
    <cellStyle name="Calculation 2 2 5 7" xfId="4185"/>
    <cellStyle name="Calculation 2 2 5 8" xfId="4186"/>
    <cellStyle name="Calculation 2 2 5 9" xfId="4187"/>
    <cellStyle name="Calculation 2 2 5_5.4 MD &amp; utilisation-Spatial" xfId="4188"/>
    <cellStyle name="Calculation 2 2 6" xfId="4189"/>
    <cellStyle name="Calculation 2 2 6 2" xfId="4190"/>
    <cellStyle name="Calculation 2 2 6 2 10" xfId="4191"/>
    <cellStyle name="Calculation 2 2 6 2 2" xfId="4192"/>
    <cellStyle name="Calculation 2 2 6 2 2 2" xfId="4193"/>
    <cellStyle name="Calculation 2 2 6 2 2 2 2" xfId="4194"/>
    <cellStyle name="Calculation 2 2 6 2 2 2_5.4 MD &amp; utilisation-Spatial" xfId="4195"/>
    <cellStyle name="Calculation 2 2 6 2 2 3" xfId="4196"/>
    <cellStyle name="Calculation 2 2 6 2 2 4" xfId="4197"/>
    <cellStyle name="Calculation 2 2 6 2 2_5.4 MD &amp; utilisation-Spatial" xfId="4198"/>
    <cellStyle name="Calculation 2 2 6 2 3" xfId="4199"/>
    <cellStyle name="Calculation 2 2 6 2 4" xfId="4200"/>
    <cellStyle name="Calculation 2 2 6 2 5" xfId="4201"/>
    <cellStyle name="Calculation 2 2 6 2 6" xfId="4202"/>
    <cellStyle name="Calculation 2 2 6 2 7" xfId="4203"/>
    <cellStyle name="Calculation 2 2 6 2 8" xfId="4204"/>
    <cellStyle name="Calculation 2 2 6 2 9" xfId="4205"/>
    <cellStyle name="Calculation 2 2 6 2_5.4 MD &amp; utilisation-Spatial" xfId="4206"/>
    <cellStyle name="Calculation 2 2 6 3" xfId="4207"/>
    <cellStyle name="Calculation 2 2 6 3 10" xfId="4208"/>
    <cellStyle name="Calculation 2 2 6 3 2" xfId="4209"/>
    <cellStyle name="Calculation 2 2 6 3 2 2" xfId="4210"/>
    <cellStyle name="Calculation 2 2 6 3 2_5.4 MD &amp; utilisation-Spatial" xfId="4211"/>
    <cellStyle name="Calculation 2 2 6 3 3" xfId="4212"/>
    <cellStyle name="Calculation 2 2 6 3 4" xfId="4213"/>
    <cellStyle name="Calculation 2 2 6 3 5" xfId="4214"/>
    <cellStyle name="Calculation 2 2 6 3 6" xfId="4215"/>
    <cellStyle name="Calculation 2 2 6 3 7" xfId="4216"/>
    <cellStyle name="Calculation 2 2 6 3 8" xfId="4217"/>
    <cellStyle name="Calculation 2 2 6 3 9" xfId="4218"/>
    <cellStyle name="Calculation 2 2 6 3_5.4 MD &amp; utilisation-Spatial" xfId="4219"/>
    <cellStyle name="Calculation 2 2 6 4" xfId="4220"/>
    <cellStyle name="Calculation 2 2 6 4 10" xfId="4221"/>
    <cellStyle name="Calculation 2 2 6 4 2" xfId="4222"/>
    <cellStyle name="Calculation 2 2 6 4 3" xfId="4223"/>
    <cellStyle name="Calculation 2 2 6 4 4" xfId="4224"/>
    <cellStyle name="Calculation 2 2 6 4 5" xfId="4225"/>
    <cellStyle name="Calculation 2 2 6 4 6" xfId="4226"/>
    <cellStyle name="Calculation 2 2 6 4 7" xfId="4227"/>
    <cellStyle name="Calculation 2 2 6 4 8" xfId="4228"/>
    <cellStyle name="Calculation 2 2 6 4 9" xfId="4229"/>
    <cellStyle name="Calculation 2 2 6 5" xfId="4230"/>
    <cellStyle name="Calculation 2 2 6 5 2" xfId="4231"/>
    <cellStyle name="Calculation 2 2 6 5 3" xfId="4232"/>
    <cellStyle name="Calculation 2 2 6 5 4" xfId="4233"/>
    <cellStyle name="Calculation 2 2 6 5 5" xfId="4234"/>
    <cellStyle name="Calculation 2 2 6 5 6" xfId="4235"/>
    <cellStyle name="Calculation 2 2 6 5 7" xfId="4236"/>
    <cellStyle name="Calculation 2 2 6 5 8" xfId="4237"/>
    <cellStyle name="Calculation 2 2 6 5 9" xfId="4238"/>
    <cellStyle name="Calculation 2 2 6 6" xfId="4239"/>
    <cellStyle name="Calculation 2 2 6 7" xfId="4240"/>
    <cellStyle name="Calculation 2 2 6 8" xfId="4241"/>
    <cellStyle name="Calculation 2 2 6 9" xfId="4242"/>
    <cellStyle name="Calculation 2 2 6_5.4 MD &amp; utilisation-Spatial" xfId="4243"/>
    <cellStyle name="Calculation 2 2 7" xfId="4244"/>
    <cellStyle name="Calculation 2 2 7 2" xfId="4245"/>
    <cellStyle name="Calculation 2 2 7 2 10" xfId="4246"/>
    <cellStyle name="Calculation 2 2 7 2 2" xfId="4247"/>
    <cellStyle name="Calculation 2 2 7 2 2 2" xfId="4248"/>
    <cellStyle name="Calculation 2 2 7 2 2_5.4 MD &amp; utilisation-Spatial" xfId="4249"/>
    <cellStyle name="Calculation 2 2 7 2 3" xfId="4250"/>
    <cellStyle name="Calculation 2 2 7 2 4" xfId="4251"/>
    <cellStyle name="Calculation 2 2 7 2 5" xfId="4252"/>
    <cellStyle name="Calculation 2 2 7 2 6" xfId="4253"/>
    <cellStyle name="Calculation 2 2 7 2 7" xfId="4254"/>
    <cellStyle name="Calculation 2 2 7 2 8" xfId="4255"/>
    <cellStyle name="Calculation 2 2 7 2 9" xfId="4256"/>
    <cellStyle name="Calculation 2 2 7 2_5.4 MD &amp; utilisation-Spatial" xfId="4257"/>
    <cellStyle name="Calculation 2 2 7 3" xfId="4258"/>
    <cellStyle name="Calculation 2 2 7 3 10" xfId="4259"/>
    <cellStyle name="Calculation 2 2 7 3 2" xfId="4260"/>
    <cellStyle name="Calculation 2 2 7 3 3" xfId="4261"/>
    <cellStyle name="Calculation 2 2 7 3 4" xfId="4262"/>
    <cellStyle name="Calculation 2 2 7 3 5" xfId="4263"/>
    <cellStyle name="Calculation 2 2 7 3 6" xfId="4264"/>
    <cellStyle name="Calculation 2 2 7 3 7" xfId="4265"/>
    <cellStyle name="Calculation 2 2 7 3 8" xfId="4266"/>
    <cellStyle name="Calculation 2 2 7 3 9" xfId="4267"/>
    <cellStyle name="Calculation 2 2 7 4" xfId="4268"/>
    <cellStyle name="Calculation 2 2 7 4 10" xfId="4269"/>
    <cellStyle name="Calculation 2 2 7 4 2" xfId="4270"/>
    <cellStyle name="Calculation 2 2 7 4 3" xfId="4271"/>
    <cellStyle name="Calculation 2 2 7 4 4" xfId="4272"/>
    <cellStyle name="Calculation 2 2 7 4 5" xfId="4273"/>
    <cellStyle name="Calculation 2 2 7 4 6" xfId="4274"/>
    <cellStyle name="Calculation 2 2 7 4 7" xfId="4275"/>
    <cellStyle name="Calculation 2 2 7 4 8" xfId="4276"/>
    <cellStyle name="Calculation 2 2 7 4 9" xfId="4277"/>
    <cellStyle name="Calculation 2 2 7 5" xfId="4278"/>
    <cellStyle name="Calculation 2 2 7 5 2" xfId="4279"/>
    <cellStyle name="Calculation 2 2 7 5 3" xfId="4280"/>
    <cellStyle name="Calculation 2 2 7 5 4" xfId="4281"/>
    <cellStyle name="Calculation 2 2 7 5 5" xfId="4282"/>
    <cellStyle name="Calculation 2 2 7 5 6" xfId="4283"/>
    <cellStyle name="Calculation 2 2 7 5 7" xfId="4284"/>
    <cellStyle name="Calculation 2 2 7 5 8" xfId="4285"/>
    <cellStyle name="Calculation 2 2 7 5 9" xfId="4286"/>
    <cellStyle name="Calculation 2 2 7 6" xfId="4287"/>
    <cellStyle name="Calculation 2 2 7 7" xfId="4288"/>
    <cellStyle name="Calculation 2 2 7 8" xfId="4289"/>
    <cellStyle name="Calculation 2 2 7 9" xfId="4290"/>
    <cellStyle name="Calculation 2 2 7_5.4 MD &amp; utilisation-Spatial" xfId="4291"/>
    <cellStyle name="Calculation 2 2 8" xfId="4292"/>
    <cellStyle name="Calculation 2 2 8 2" xfId="4293"/>
    <cellStyle name="Calculation 2 2 8 2 10" xfId="4294"/>
    <cellStyle name="Calculation 2 2 8 2 2" xfId="4295"/>
    <cellStyle name="Calculation 2 2 8 2 3" xfId="4296"/>
    <cellStyle name="Calculation 2 2 8 2 4" xfId="4297"/>
    <cellStyle name="Calculation 2 2 8 2 5" xfId="4298"/>
    <cellStyle name="Calculation 2 2 8 2 6" xfId="4299"/>
    <cellStyle name="Calculation 2 2 8 2 7" xfId="4300"/>
    <cellStyle name="Calculation 2 2 8 2 8" xfId="4301"/>
    <cellStyle name="Calculation 2 2 8 2 9" xfId="4302"/>
    <cellStyle name="Calculation 2 2 8 2_5.4 MD &amp; utilisation-Spatial" xfId="4303"/>
    <cellStyle name="Calculation 2 2 8 3" xfId="4304"/>
    <cellStyle name="Calculation 2 2 8 3 2" xfId="4305"/>
    <cellStyle name="Calculation 2 2 8 3 3" xfId="4306"/>
    <cellStyle name="Calculation 2 2 8 3 4" xfId="4307"/>
    <cellStyle name="Calculation 2 2 8 3 5" xfId="4308"/>
    <cellStyle name="Calculation 2 2 8 3 6" xfId="4309"/>
    <cellStyle name="Calculation 2 2 8 3 7" xfId="4310"/>
    <cellStyle name="Calculation 2 2 8 3 8" xfId="4311"/>
    <cellStyle name="Calculation 2 2 8 3 9" xfId="4312"/>
    <cellStyle name="Calculation 2 2 8 4" xfId="4313"/>
    <cellStyle name="Calculation 2 2 8 5" xfId="4314"/>
    <cellStyle name="Calculation 2 2 8 6" xfId="4315"/>
    <cellStyle name="Calculation 2 2 8 7" xfId="4316"/>
    <cellStyle name="Calculation 2 2 8 8" xfId="4317"/>
    <cellStyle name="Calculation 2 2 8 9" xfId="4318"/>
    <cellStyle name="Calculation 2 2 8_5.4 MD &amp; utilisation-Spatial" xfId="4319"/>
    <cellStyle name="Calculation 2 2 9" xfId="4320"/>
    <cellStyle name="Calculation 2 2 9 10" xfId="4321"/>
    <cellStyle name="Calculation 2 2 9 2" xfId="4322"/>
    <cellStyle name="Calculation 2 2 9 2 2" xfId="4323"/>
    <cellStyle name="Calculation 2 2 9 2_5.4 MD &amp; utilisation-Spatial" xfId="4324"/>
    <cellStyle name="Calculation 2 2 9 3" xfId="4325"/>
    <cellStyle name="Calculation 2 2 9 4" xfId="4326"/>
    <cellStyle name="Calculation 2 2 9 5" xfId="4327"/>
    <cellStyle name="Calculation 2 2 9 6" xfId="4328"/>
    <cellStyle name="Calculation 2 2 9 7" xfId="4329"/>
    <cellStyle name="Calculation 2 2 9 8" xfId="4330"/>
    <cellStyle name="Calculation 2 2 9 9" xfId="4331"/>
    <cellStyle name="Calculation 2 2 9_5.4 MD &amp; utilisation-Spatial" xfId="4332"/>
    <cellStyle name="Calculation 2 2_5.4 MD &amp; utilisation-Spatial" xfId="4333"/>
    <cellStyle name="Calculation 2 3" xfId="4334"/>
    <cellStyle name="Calculation 2 3 10" xfId="4335"/>
    <cellStyle name="Calculation 2 3 10 10" xfId="4336"/>
    <cellStyle name="Calculation 2 3 10 2" xfId="4337"/>
    <cellStyle name="Calculation 2 3 10 3" xfId="4338"/>
    <cellStyle name="Calculation 2 3 10 4" xfId="4339"/>
    <cellStyle name="Calculation 2 3 10 5" xfId="4340"/>
    <cellStyle name="Calculation 2 3 10 6" xfId="4341"/>
    <cellStyle name="Calculation 2 3 10 7" xfId="4342"/>
    <cellStyle name="Calculation 2 3 10 8" xfId="4343"/>
    <cellStyle name="Calculation 2 3 10 9" xfId="4344"/>
    <cellStyle name="Calculation 2 3 11" xfId="4345"/>
    <cellStyle name="Calculation 2 3 11 10" xfId="4346"/>
    <cellStyle name="Calculation 2 3 11 2" xfId="4347"/>
    <cellStyle name="Calculation 2 3 11 3" xfId="4348"/>
    <cellStyle name="Calculation 2 3 11 4" xfId="4349"/>
    <cellStyle name="Calculation 2 3 11 5" xfId="4350"/>
    <cellStyle name="Calculation 2 3 11 6" xfId="4351"/>
    <cellStyle name="Calculation 2 3 11 7" xfId="4352"/>
    <cellStyle name="Calculation 2 3 11 8" xfId="4353"/>
    <cellStyle name="Calculation 2 3 11 9" xfId="4354"/>
    <cellStyle name="Calculation 2 3 12" xfId="4355"/>
    <cellStyle name="Calculation 2 3 12 10" xfId="4356"/>
    <cellStyle name="Calculation 2 3 12 2" xfId="4357"/>
    <cellStyle name="Calculation 2 3 12 3" xfId="4358"/>
    <cellStyle name="Calculation 2 3 12 4" xfId="4359"/>
    <cellStyle name="Calculation 2 3 12 5" xfId="4360"/>
    <cellStyle name="Calculation 2 3 12 6" xfId="4361"/>
    <cellStyle name="Calculation 2 3 12 7" xfId="4362"/>
    <cellStyle name="Calculation 2 3 12 8" xfId="4363"/>
    <cellStyle name="Calculation 2 3 12 9" xfId="4364"/>
    <cellStyle name="Calculation 2 3 13" xfId="4365"/>
    <cellStyle name="Calculation 2 3 13 2" xfId="4366"/>
    <cellStyle name="Calculation 2 3 13 3" xfId="4367"/>
    <cellStyle name="Calculation 2 3 13 4" xfId="4368"/>
    <cellStyle name="Calculation 2 3 13 5" xfId="4369"/>
    <cellStyle name="Calculation 2 3 13 6" xfId="4370"/>
    <cellStyle name="Calculation 2 3 13 7" xfId="4371"/>
    <cellStyle name="Calculation 2 3 13 8" xfId="4372"/>
    <cellStyle name="Calculation 2 3 13 9" xfId="4373"/>
    <cellStyle name="Calculation 2 3 14" xfId="4374"/>
    <cellStyle name="Calculation 2 3 15" xfId="4375"/>
    <cellStyle name="Calculation 2 3 16" xfId="4376"/>
    <cellStyle name="Calculation 2 3 17" xfId="4377"/>
    <cellStyle name="Calculation 2 3 18" xfId="4378"/>
    <cellStyle name="Calculation 2 3 19" xfId="4379"/>
    <cellStyle name="Calculation 2 3 2" xfId="4380"/>
    <cellStyle name="Calculation 2 3 2 10" xfId="4381"/>
    <cellStyle name="Calculation 2 3 2 11" xfId="4382"/>
    <cellStyle name="Calculation 2 3 2 2" xfId="4383"/>
    <cellStyle name="Calculation 2 3 2 2 2" xfId="4384"/>
    <cellStyle name="Calculation 2 3 2 2 2 10" xfId="4385"/>
    <cellStyle name="Calculation 2 3 2 2 2 2" xfId="4386"/>
    <cellStyle name="Calculation 2 3 2 2 2 2 2" xfId="4387"/>
    <cellStyle name="Calculation 2 3 2 2 2 2 2 10" xfId="4388"/>
    <cellStyle name="Calculation 2 3 2 2 2 2 2 2" xfId="4389"/>
    <cellStyle name="Calculation 2 3 2 2 2 2 2 2 2" xfId="4390"/>
    <cellStyle name="Calculation 2 3 2 2 2 2 2 2_5.4 MD &amp; utilisation-Spatial" xfId="4391"/>
    <cellStyle name="Calculation 2 3 2 2 2 2 2 3" xfId="4392"/>
    <cellStyle name="Calculation 2 3 2 2 2 2 2 4" xfId="4393"/>
    <cellStyle name="Calculation 2 3 2 2 2 2 2 5" xfId="4394"/>
    <cellStyle name="Calculation 2 3 2 2 2 2 2 6" xfId="4395"/>
    <cellStyle name="Calculation 2 3 2 2 2 2 2 7" xfId="4396"/>
    <cellStyle name="Calculation 2 3 2 2 2 2 2 8" xfId="4397"/>
    <cellStyle name="Calculation 2 3 2 2 2 2 2 9" xfId="4398"/>
    <cellStyle name="Calculation 2 3 2 2 2 2 2_5.4 MD &amp; utilisation-Spatial" xfId="4399"/>
    <cellStyle name="Calculation 2 3 2 2 2 2 3" xfId="4400"/>
    <cellStyle name="Calculation 2 3 2 2 2 2 3 10" xfId="4401"/>
    <cellStyle name="Calculation 2 3 2 2 2 2 3 2" xfId="4402"/>
    <cellStyle name="Calculation 2 3 2 2 2 2 3 3" xfId="4403"/>
    <cellStyle name="Calculation 2 3 2 2 2 2 3 4" xfId="4404"/>
    <cellStyle name="Calculation 2 3 2 2 2 2 3 5" xfId="4405"/>
    <cellStyle name="Calculation 2 3 2 2 2 2 3 6" xfId="4406"/>
    <cellStyle name="Calculation 2 3 2 2 2 2 3 7" xfId="4407"/>
    <cellStyle name="Calculation 2 3 2 2 2 2 3 8" xfId="4408"/>
    <cellStyle name="Calculation 2 3 2 2 2 2 3 9" xfId="4409"/>
    <cellStyle name="Calculation 2 3 2 2 2 2 4" xfId="4410"/>
    <cellStyle name="Calculation 2 3 2 2 2 2 4 2" xfId="4411"/>
    <cellStyle name="Calculation 2 3 2 2 2 2 4 3" xfId="4412"/>
    <cellStyle name="Calculation 2 3 2 2 2 2 4 4" xfId="4413"/>
    <cellStyle name="Calculation 2 3 2 2 2 2 4 5" xfId="4414"/>
    <cellStyle name="Calculation 2 3 2 2 2 2 4 6" xfId="4415"/>
    <cellStyle name="Calculation 2 3 2 2 2 2 4 7" xfId="4416"/>
    <cellStyle name="Calculation 2 3 2 2 2 2 4 8" xfId="4417"/>
    <cellStyle name="Calculation 2 3 2 2 2 2 4 9" xfId="4418"/>
    <cellStyle name="Calculation 2 3 2 2 2 2 5" xfId="4419"/>
    <cellStyle name="Calculation 2 3 2 2 2 2 6" xfId="4420"/>
    <cellStyle name="Calculation 2 3 2 2 2 2 7" xfId="4421"/>
    <cellStyle name="Calculation 2 3 2 2 2 2 8" xfId="4422"/>
    <cellStyle name="Calculation 2 3 2 2 2 2_5.4 MD &amp; utilisation-Spatial" xfId="4423"/>
    <cellStyle name="Calculation 2 3 2 2 2 3" xfId="4424"/>
    <cellStyle name="Calculation 2 3 2 2 2 3 2" xfId="4425"/>
    <cellStyle name="Calculation 2 3 2 2 2 3 2 10" xfId="4426"/>
    <cellStyle name="Calculation 2 3 2 2 2 3 2 2" xfId="4427"/>
    <cellStyle name="Calculation 2 3 2 2 2 3 2 3" xfId="4428"/>
    <cellStyle name="Calculation 2 3 2 2 2 3 2 4" xfId="4429"/>
    <cellStyle name="Calculation 2 3 2 2 2 3 2 5" xfId="4430"/>
    <cellStyle name="Calculation 2 3 2 2 2 3 2 6" xfId="4431"/>
    <cellStyle name="Calculation 2 3 2 2 2 3 2 7" xfId="4432"/>
    <cellStyle name="Calculation 2 3 2 2 2 3 2 8" xfId="4433"/>
    <cellStyle name="Calculation 2 3 2 2 2 3 2 9" xfId="4434"/>
    <cellStyle name="Calculation 2 3 2 2 2 3 2_5.4 MD &amp; utilisation-Spatial" xfId="4435"/>
    <cellStyle name="Calculation 2 3 2 2 2 3 3" xfId="4436"/>
    <cellStyle name="Calculation 2 3 2 2 2 3 3 10" xfId="4437"/>
    <cellStyle name="Calculation 2 3 2 2 2 3 3 2" xfId="4438"/>
    <cellStyle name="Calculation 2 3 2 2 2 3 3 3" xfId="4439"/>
    <cellStyle name="Calculation 2 3 2 2 2 3 3 4" xfId="4440"/>
    <cellStyle name="Calculation 2 3 2 2 2 3 3 5" xfId="4441"/>
    <cellStyle name="Calculation 2 3 2 2 2 3 3 6" xfId="4442"/>
    <cellStyle name="Calculation 2 3 2 2 2 3 3 7" xfId="4443"/>
    <cellStyle name="Calculation 2 3 2 2 2 3 3 8" xfId="4444"/>
    <cellStyle name="Calculation 2 3 2 2 2 3 3 9" xfId="4445"/>
    <cellStyle name="Calculation 2 3 2 2 2 3 4" xfId="4446"/>
    <cellStyle name="Calculation 2 3 2 2 2 3 4 2" xfId="4447"/>
    <cellStyle name="Calculation 2 3 2 2 2 3 4 3" xfId="4448"/>
    <cellStyle name="Calculation 2 3 2 2 2 3 4 4" xfId="4449"/>
    <cellStyle name="Calculation 2 3 2 2 2 3 4 5" xfId="4450"/>
    <cellStyle name="Calculation 2 3 2 2 2 3 4 6" xfId="4451"/>
    <cellStyle name="Calculation 2 3 2 2 2 3 4 7" xfId="4452"/>
    <cellStyle name="Calculation 2 3 2 2 2 3 4 8" xfId="4453"/>
    <cellStyle name="Calculation 2 3 2 2 2 3 4 9" xfId="4454"/>
    <cellStyle name="Calculation 2 3 2 2 2 3 5" xfId="4455"/>
    <cellStyle name="Calculation 2 3 2 2 2 3 6" xfId="4456"/>
    <cellStyle name="Calculation 2 3 2 2 2 3 7" xfId="4457"/>
    <cellStyle name="Calculation 2 3 2 2 2 3 8" xfId="4458"/>
    <cellStyle name="Calculation 2 3 2 2 2 3_5.4 MD &amp; utilisation-Spatial" xfId="4459"/>
    <cellStyle name="Calculation 2 3 2 2 2 4" xfId="4460"/>
    <cellStyle name="Calculation 2 3 2 2 2 4 10" xfId="4461"/>
    <cellStyle name="Calculation 2 3 2 2 2 4 2" xfId="4462"/>
    <cellStyle name="Calculation 2 3 2 2 2 4 3" xfId="4463"/>
    <cellStyle name="Calculation 2 3 2 2 2 4 4" xfId="4464"/>
    <cellStyle name="Calculation 2 3 2 2 2 4 5" xfId="4465"/>
    <cellStyle name="Calculation 2 3 2 2 2 4 6" xfId="4466"/>
    <cellStyle name="Calculation 2 3 2 2 2 4 7" xfId="4467"/>
    <cellStyle name="Calculation 2 3 2 2 2 4 8" xfId="4468"/>
    <cellStyle name="Calculation 2 3 2 2 2 4 9" xfId="4469"/>
    <cellStyle name="Calculation 2 3 2 2 2 5" xfId="4470"/>
    <cellStyle name="Calculation 2 3 2 2 2 5 10" xfId="4471"/>
    <cellStyle name="Calculation 2 3 2 2 2 5 2" xfId="4472"/>
    <cellStyle name="Calculation 2 3 2 2 2 5 3" xfId="4473"/>
    <cellStyle name="Calculation 2 3 2 2 2 5 4" xfId="4474"/>
    <cellStyle name="Calculation 2 3 2 2 2 5 5" xfId="4475"/>
    <cellStyle name="Calculation 2 3 2 2 2 5 6" xfId="4476"/>
    <cellStyle name="Calculation 2 3 2 2 2 5 7" xfId="4477"/>
    <cellStyle name="Calculation 2 3 2 2 2 5 8" xfId="4478"/>
    <cellStyle name="Calculation 2 3 2 2 2 5 9" xfId="4479"/>
    <cellStyle name="Calculation 2 3 2 2 2 6" xfId="4480"/>
    <cellStyle name="Calculation 2 3 2 2 2 6 2" xfId="4481"/>
    <cellStyle name="Calculation 2 3 2 2 2 6 3" xfId="4482"/>
    <cellStyle name="Calculation 2 3 2 2 2 6 4" xfId="4483"/>
    <cellStyle name="Calculation 2 3 2 2 2 6 5" xfId="4484"/>
    <cellStyle name="Calculation 2 3 2 2 2 6 6" xfId="4485"/>
    <cellStyle name="Calculation 2 3 2 2 2 6 7" xfId="4486"/>
    <cellStyle name="Calculation 2 3 2 2 2 6 8" xfId="4487"/>
    <cellStyle name="Calculation 2 3 2 2 2 6 9" xfId="4488"/>
    <cellStyle name="Calculation 2 3 2 2 2 7" xfId="4489"/>
    <cellStyle name="Calculation 2 3 2 2 2 8" xfId="4490"/>
    <cellStyle name="Calculation 2 3 2 2 2 9" xfId="4491"/>
    <cellStyle name="Calculation 2 3 2 2 2_5.4 MD &amp; utilisation-Spatial" xfId="4492"/>
    <cellStyle name="Calculation 2 3 2 2 3" xfId="4493"/>
    <cellStyle name="Calculation 2 3 2 2 3 2" xfId="4494"/>
    <cellStyle name="Calculation 2 3 2 2 3 2 10" xfId="4495"/>
    <cellStyle name="Calculation 2 3 2 2 3 2 2" xfId="4496"/>
    <cellStyle name="Calculation 2 3 2 2 3 2 2 2" xfId="4497"/>
    <cellStyle name="Calculation 2 3 2 2 3 2 2 2 2" xfId="4498"/>
    <cellStyle name="Calculation 2 3 2 2 3 2 2 2_5.4 MD &amp; utilisation-Spatial" xfId="4499"/>
    <cellStyle name="Calculation 2 3 2 2 3 2 2 3" xfId="4500"/>
    <cellStyle name="Calculation 2 3 2 2 3 2 2 4" xfId="4501"/>
    <cellStyle name="Calculation 2 3 2 2 3 2 2_5.4 MD &amp; utilisation-Spatial" xfId="4502"/>
    <cellStyle name="Calculation 2 3 2 2 3 2 3" xfId="4503"/>
    <cellStyle name="Calculation 2 3 2 2 3 2 4" xfId="4504"/>
    <cellStyle name="Calculation 2 3 2 2 3 2 5" xfId="4505"/>
    <cellStyle name="Calculation 2 3 2 2 3 2 6" xfId="4506"/>
    <cellStyle name="Calculation 2 3 2 2 3 2 7" xfId="4507"/>
    <cellStyle name="Calculation 2 3 2 2 3 2 8" xfId="4508"/>
    <cellStyle name="Calculation 2 3 2 2 3 2 9" xfId="4509"/>
    <cellStyle name="Calculation 2 3 2 2 3 2_5.4 MD &amp; utilisation-Spatial" xfId="4510"/>
    <cellStyle name="Calculation 2 3 2 2 3 3" xfId="4511"/>
    <cellStyle name="Calculation 2 3 2 2 3 3 10" xfId="4512"/>
    <cellStyle name="Calculation 2 3 2 2 3 3 2" xfId="4513"/>
    <cellStyle name="Calculation 2 3 2 2 3 3 2 2" xfId="4514"/>
    <cellStyle name="Calculation 2 3 2 2 3 3 2_5.4 MD &amp; utilisation-Spatial" xfId="4515"/>
    <cellStyle name="Calculation 2 3 2 2 3 3 3" xfId="4516"/>
    <cellStyle name="Calculation 2 3 2 2 3 3 4" xfId="4517"/>
    <cellStyle name="Calculation 2 3 2 2 3 3 5" xfId="4518"/>
    <cellStyle name="Calculation 2 3 2 2 3 3 6" xfId="4519"/>
    <cellStyle name="Calculation 2 3 2 2 3 3 7" xfId="4520"/>
    <cellStyle name="Calculation 2 3 2 2 3 3 8" xfId="4521"/>
    <cellStyle name="Calculation 2 3 2 2 3 3 9" xfId="4522"/>
    <cellStyle name="Calculation 2 3 2 2 3 3_5.4 MD &amp; utilisation-Spatial" xfId="4523"/>
    <cellStyle name="Calculation 2 3 2 2 3 4" xfId="4524"/>
    <cellStyle name="Calculation 2 3 2 2 3 4 2" xfId="4525"/>
    <cellStyle name="Calculation 2 3 2 2 3 4 3" xfId="4526"/>
    <cellStyle name="Calculation 2 3 2 2 3 4 4" xfId="4527"/>
    <cellStyle name="Calculation 2 3 2 2 3 4 5" xfId="4528"/>
    <cellStyle name="Calculation 2 3 2 2 3 4 6" xfId="4529"/>
    <cellStyle name="Calculation 2 3 2 2 3 4 7" xfId="4530"/>
    <cellStyle name="Calculation 2 3 2 2 3 4 8" xfId="4531"/>
    <cellStyle name="Calculation 2 3 2 2 3 4 9" xfId="4532"/>
    <cellStyle name="Calculation 2 3 2 2 3 5" xfId="4533"/>
    <cellStyle name="Calculation 2 3 2 2 3 6" xfId="4534"/>
    <cellStyle name="Calculation 2 3 2 2 3 7" xfId="4535"/>
    <cellStyle name="Calculation 2 3 2 2 3 8" xfId="4536"/>
    <cellStyle name="Calculation 2 3 2 2 3_5.4 MD &amp; utilisation-Spatial" xfId="4537"/>
    <cellStyle name="Calculation 2 3 2 2 4" xfId="4538"/>
    <cellStyle name="Calculation 2 3 2 2 4 2" xfId="4539"/>
    <cellStyle name="Calculation 2 3 2 2 4 2 10" xfId="4540"/>
    <cellStyle name="Calculation 2 3 2 2 4 2 2" xfId="4541"/>
    <cellStyle name="Calculation 2 3 2 2 4 2 2 2" xfId="4542"/>
    <cellStyle name="Calculation 2 3 2 2 4 2 2_5.4 MD &amp; utilisation-Spatial" xfId="4543"/>
    <cellStyle name="Calculation 2 3 2 2 4 2 3" xfId="4544"/>
    <cellStyle name="Calculation 2 3 2 2 4 2 4" xfId="4545"/>
    <cellStyle name="Calculation 2 3 2 2 4 2 5" xfId="4546"/>
    <cellStyle name="Calculation 2 3 2 2 4 2 6" xfId="4547"/>
    <cellStyle name="Calculation 2 3 2 2 4 2 7" xfId="4548"/>
    <cellStyle name="Calculation 2 3 2 2 4 2 8" xfId="4549"/>
    <cellStyle name="Calculation 2 3 2 2 4 2 9" xfId="4550"/>
    <cellStyle name="Calculation 2 3 2 2 4 2_5.4 MD &amp; utilisation-Spatial" xfId="4551"/>
    <cellStyle name="Calculation 2 3 2 2 4 3" xfId="4552"/>
    <cellStyle name="Calculation 2 3 2 2 4 3 10" xfId="4553"/>
    <cellStyle name="Calculation 2 3 2 2 4 3 2" xfId="4554"/>
    <cellStyle name="Calculation 2 3 2 2 4 3 3" xfId="4555"/>
    <cellStyle name="Calculation 2 3 2 2 4 3 4" xfId="4556"/>
    <cellStyle name="Calculation 2 3 2 2 4 3 5" xfId="4557"/>
    <cellStyle name="Calculation 2 3 2 2 4 3 6" xfId="4558"/>
    <cellStyle name="Calculation 2 3 2 2 4 3 7" xfId="4559"/>
    <cellStyle name="Calculation 2 3 2 2 4 3 8" xfId="4560"/>
    <cellStyle name="Calculation 2 3 2 2 4 3 9" xfId="4561"/>
    <cellStyle name="Calculation 2 3 2 2 4 4" xfId="4562"/>
    <cellStyle name="Calculation 2 3 2 2 4 4 2" xfId="4563"/>
    <cellStyle name="Calculation 2 3 2 2 4 4 3" xfId="4564"/>
    <cellStyle name="Calculation 2 3 2 2 4 4 4" xfId="4565"/>
    <cellStyle name="Calculation 2 3 2 2 4 4 5" xfId="4566"/>
    <cellStyle name="Calculation 2 3 2 2 4 4 6" xfId="4567"/>
    <cellStyle name="Calculation 2 3 2 2 4 4 7" xfId="4568"/>
    <cellStyle name="Calculation 2 3 2 2 4 4 8" xfId="4569"/>
    <cellStyle name="Calculation 2 3 2 2 4 4 9" xfId="4570"/>
    <cellStyle name="Calculation 2 3 2 2 4 5" xfId="4571"/>
    <cellStyle name="Calculation 2 3 2 2 4 6" xfId="4572"/>
    <cellStyle name="Calculation 2 3 2 2 4 7" xfId="4573"/>
    <cellStyle name="Calculation 2 3 2 2 4 8" xfId="4574"/>
    <cellStyle name="Calculation 2 3 2 2 4_5.4 MD &amp; utilisation-Spatial" xfId="4575"/>
    <cellStyle name="Calculation 2 3 2 2 5" xfId="4576"/>
    <cellStyle name="Calculation 2 3 2 2 5 2" xfId="4577"/>
    <cellStyle name="Calculation 2 3 2 2 5 2 10" xfId="4578"/>
    <cellStyle name="Calculation 2 3 2 2 5 2 2" xfId="4579"/>
    <cellStyle name="Calculation 2 3 2 2 5 2 3" xfId="4580"/>
    <cellStyle name="Calculation 2 3 2 2 5 2 4" xfId="4581"/>
    <cellStyle name="Calculation 2 3 2 2 5 2 5" xfId="4582"/>
    <cellStyle name="Calculation 2 3 2 2 5 2 6" xfId="4583"/>
    <cellStyle name="Calculation 2 3 2 2 5 2 7" xfId="4584"/>
    <cellStyle name="Calculation 2 3 2 2 5 2 8" xfId="4585"/>
    <cellStyle name="Calculation 2 3 2 2 5 2 9" xfId="4586"/>
    <cellStyle name="Calculation 2 3 2 2 5 2_5.4 MD &amp; utilisation-Spatial" xfId="4587"/>
    <cellStyle name="Calculation 2 3 2 2 5 3" xfId="4588"/>
    <cellStyle name="Calculation 2 3 2 2 5 3 2" xfId="4589"/>
    <cellStyle name="Calculation 2 3 2 2 5 3 3" xfId="4590"/>
    <cellStyle name="Calculation 2 3 2 2 5 3 4" xfId="4591"/>
    <cellStyle name="Calculation 2 3 2 2 5 3 5" xfId="4592"/>
    <cellStyle name="Calculation 2 3 2 2 5 3 6" xfId="4593"/>
    <cellStyle name="Calculation 2 3 2 2 5 3 7" xfId="4594"/>
    <cellStyle name="Calculation 2 3 2 2 5 3 8" xfId="4595"/>
    <cellStyle name="Calculation 2 3 2 2 5 3 9" xfId="4596"/>
    <cellStyle name="Calculation 2 3 2 2 5 4" xfId="4597"/>
    <cellStyle name="Calculation 2 3 2 2 5 5" xfId="4598"/>
    <cellStyle name="Calculation 2 3 2 2 5 6" xfId="4599"/>
    <cellStyle name="Calculation 2 3 2 2 5 7" xfId="4600"/>
    <cellStyle name="Calculation 2 3 2 2 5 8" xfId="4601"/>
    <cellStyle name="Calculation 2 3 2 2 5 9" xfId="4602"/>
    <cellStyle name="Calculation 2 3 2 2 5_5.4 MD &amp; utilisation-Spatial" xfId="4603"/>
    <cellStyle name="Calculation 2 3 2 2 6" xfId="4604"/>
    <cellStyle name="Calculation 2 3 2 2 6 2" xfId="4605"/>
    <cellStyle name="Calculation 2 3 2 2 6 3" xfId="4606"/>
    <cellStyle name="Calculation 2 3 2 2 6 4" xfId="4607"/>
    <cellStyle name="Calculation 2 3 2 2 6 5" xfId="4608"/>
    <cellStyle name="Calculation 2 3 2 2 6 6" xfId="4609"/>
    <cellStyle name="Calculation 2 3 2 2 6 7" xfId="4610"/>
    <cellStyle name="Calculation 2 3 2 2 6 8" xfId="4611"/>
    <cellStyle name="Calculation 2 3 2 2 6 9" xfId="4612"/>
    <cellStyle name="Calculation 2 3 2 2 7" xfId="4613"/>
    <cellStyle name="Calculation 2 3 2 2 8" xfId="4614"/>
    <cellStyle name="Calculation 2 3 2 2 9" xfId="4615"/>
    <cellStyle name="Calculation 2 3 2 2_5.4 MD &amp; utilisation-Spatial" xfId="4616"/>
    <cellStyle name="Calculation 2 3 2 3" xfId="4617"/>
    <cellStyle name="Calculation 2 3 2 3 10" xfId="4618"/>
    <cellStyle name="Calculation 2 3 2 3 2" xfId="4619"/>
    <cellStyle name="Calculation 2 3 2 3 2 2" xfId="4620"/>
    <cellStyle name="Calculation 2 3 2 3 2 2 10" xfId="4621"/>
    <cellStyle name="Calculation 2 3 2 3 2 2 2" xfId="4622"/>
    <cellStyle name="Calculation 2 3 2 3 2 2 2 2" xfId="4623"/>
    <cellStyle name="Calculation 2 3 2 3 2 2 2_5.4 MD &amp; utilisation-Spatial" xfId="4624"/>
    <cellStyle name="Calculation 2 3 2 3 2 2 3" xfId="4625"/>
    <cellStyle name="Calculation 2 3 2 3 2 2 4" xfId="4626"/>
    <cellStyle name="Calculation 2 3 2 3 2 2 5" xfId="4627"/>
    <cellStyle name="Calculation 2 3 2 3 2 2 6" xfId="4628"/>
    <cellStyle name="Calculation 2 3 2 3 2 2 7" xfId="4629"/>
    <cellStyle name="Calculation 2 3 2 3 2 2 8" xfId="4630"/>
    <cellStyle name="Calculation 2 3 2 3 2 2 9" xfId="4631"/>
    <cellStyle name="Calculation 2 3 2 3 2 2_5.4 MD &amp; utilisation-Spatial" xfId="4632"/>
    <cellStyle name="Calculation 2 3 2 3 2 3" xfId="4633"/>
    <cellStyle name="Calculation 2 3 2 3 2 3 10" xfId="4634"/>
    <cellStyle name="Calculation 2 3 2 3 2 3 2" xfId="4635"/>
    <cellStyle name="Calculation 2 3 2 3 2 3 3" xfId="4636"/>
    <cellStyle name="Calculation 2 3 2 3 2 3 4" xfId="4637"/>
    <cellStyle name="Calculation 2 3 2 3 2 3 5" xfId="4638"/>
    <cellStyle name="Calculation 2 3 2 3 2 3 6" xfId="4639"/>
    <cellStyle name="Calculation 2 3 2 3 2 3 7" xfId="4640"/>
    <cellStyle name="Calculation 2 3 2 3 2 3 8" xfId="4641"/>
    <cellStyle name="Calculation 2 3 2 3 2 3 9" xfId="4642"/>
    <cellStyle name="Calculation 2 3 2 3 2 4" xfId="4643"/>
    <cellStyle name="Calculation 2 3 2 3 2 4 2" xfId="4644"/>
    <cellStyle name="Calculation 2 3 2 3 2 4 3" xfId="4645"/>
    <cellStyle name="Calculation 2 3 2 3 2 4 4" xfId="4646"/>
    <cellStyle name="Calculation 2 3 2 3 2 4 5" xfId="4647"/>
    <cellStyle name="Calculation 2 3 2 3 2 4 6" xfId="4648"/>
    <cellStyle name="Calculation 2 3 2 3 2 4 7" xfId="4649"/>
    <cellStyle name="Calculation 2 3 2 3 2 4 8" xfId="4650"/>
    <cellStyle name="Calculation 2 3 2 3 2 4 9" xfId="4651"/>
    <cellStyle name="Calculation 2 3 2 3 2 5" xfId="4652"/>
    <cellStyle name="Calculation 2 3 2 3 2 6" xfId="4653"/>
    <cellStyle name="Calculation 2 3 2 3 2 7" xfId="4654"/>
    <cellStyle name="Calculation 2 3 2 3 2 8" xfId="4655"/>
    <cellStyle name="Calculation 2 3 2 3 2_5.4 MD &amp; utilisation-Spatial" xfId="4656"/>
    <cellStyle name="Calculation 2 3 2 3 3" xfId="4657"/>
    <cellStyle name="Calculation 2 3 2 3 3 2" xfId="4658"/>
    <cellStyle name="Calculation 2 3 2 3 3 2 10" xfId="4659"/>
    <cellStyle name="Calculation 2 3 2 3 3 2 2" xfId="4660"/>
    <cellStyle name="Calculation 2 3 2 3 3 2 3" xfId="4661"/>
    <cellStyle name="Calculation 2 3 2 3 3 2 4" xfId="4662"/>
    <cellStyle name="Calculation 2 3 2 3 3 2 5" xfId="4663"/>
    <cellStyle name="Calculation 2 3 2 3 3 2 6" xfId="4664"/>
    <cellStyle name="Calculation 2 3 2 3 3 2 7" xfId="4665"/>
    <cellStyle name="Calculation 2 3 2 3 3 2 8" xfId="4666"/>
    <cellStyle name="Calculation 2 3 2 3 3 2 9" xfId="4667"/>
    <cellStyle name="Calculation 2 3 2 3 3 2_5.4 MD &amp; utilisation-Spatial" xfId="4668"/>
    <cellStyle name="Calculation 2 3 2 3 3 3" xfId="4669"/>
    <cellStyle name="Calculation 2 3 2 3 3 3 10" xfId="4670"/>
    <cellStyle name="Calculation 2 3 2 3 3 3 2" xfId="4671"/>
    <cellStyle name="Calculation 2 3 2 3 3 3 3" xfId="4672"/>
    <cellStyle name="Calculation 2 3 2 3 3 3 4" xfId="4673"/>
    <cellStyle name="Calculation 2 3 2 3 3 3 5" xfId="4674"/>
    <cellStyle name="Calculation 2 3 2 3 3 3 6" xfId="4675"/>
    <cellStyle name="Calculation 2 3 2 3 3 3 7" xfId="4676"/>
    <cellStyle name="Calculation 2 3 2 3 3 3 8" xfId="4677"/>
    <cellStyle name="Calculation 2 3 2 3 3 3 9" xfId="4678"/>
    <cellStyle name="Calculation 2 3 2 3 3 4" xfId="4679"/>
    <cellStyle name="Calculation 2 3 2 3 3 4 2" xfId="4680"/>
    <cellStyle name="Calculation 2 3 2 3 3 4 3" xfId="4681"/>
    <cellStyle name="Calculation 2 3 2 3 3 4 4" xfId="4682"/>
    <cellStyle name="Calculation 2 3 2 3 3 4 5" xfId="4683"/>
    <cellStyle name="Calculation 2 3 2 3 3 4 6" xfId="4684"/>
    <cellStyle name="Calculation 2 3 2 3 3 4 7" xfId="4685"/>
    <cellStyle name="Calculation 2 3 2 3 3 4 8" xfId="4686"/>
    <cellStyle name="Calculation 2 3 2 3 3 4 9" xfId="4687"/>
    <cellStyle name="Calculation 2 3 2 3 3 5" xfId="4688"/>
    <cellStyle name="Calculation 2 3 2 3 3 6" xfId="4689"/>
    <cellStyle name="Calculation 2 3 2 3 3 7" xfId="4690"/>
    <cellStyle name="Calculation 2 3 2 3 3 8" xfId="4691"/>
    <cellStyle name="Calculation 2 3 2 3 3_5.4 MD &amp; utilisation-Spatial" xfId="4692"/>
    <cellStyle name="Calculation 2 3 2 3 4" xfId="4693"/>
    <cellStyle name="Calculation 2 3 2 3 4 10" xfId="4694"/>
    <cellStyle name="Calculation 2 3 2 3 4 2" xfId="4695"/>
    <cellStyle name="Calculation 2 3 2 3 4 3" xfId="4696"/>
    <cellStyle name="Calculation 2 3 2 3 4 4" xfId="4697"/>
    <cellStyle name="Calculation 2 3 2 3 4 5" xfId="4698"/>
    <cellStyle name="Calculation 2 3 2 3 4 6" xfId="4699"/>
    <cellStyle name="Calculation 2 3 2 3 4 7" xfId="4700"/>
    <cellStyle name="Calculation 2 3 2 3 4 8" xfId="4701"/>
    <cellStyle name="Calculation 2 3 2 3 4 9" xfId="4702"/>
    <cellStyle name="Calculation 2 3 2 3 5" xfId="4703"/>
    <cellStyle name="Calculation 2 3 2 3 5 10" xfId="4704"/>
    <cellStyle name="Calculation 2 3 2 3 5 2" xfId="4705"/>
    <cellStyle name="Calculation 2 3 2 3 5 3" xfId="4706"/>
    <cellStyle name="Calculation 2 3 2 3 5 4" xfId="4707"/>
    <cellStyle name="Calculation 2 3 2 3 5 5" xfId="4708"/>
    <cellStyle name="Calculation 2 3 2 3 5 6" xfId="4709"/>
    <cellStyle name="Calculation 2 3 2 3 5 7" xfId="4710"/>
    <cellStyle name="Calculation 2 3 2 3 5 8" xfId="4711"/>
    <cellStyle name="Calculation 2 3 2 3 5 9" xfId="4712"/>
    <cellStyle name="Calculation 2 3 2 3 6" xfId="4713"/>
    <cellStyle name="Calculation 2 3 2 3 6 2" xfId="4714"/>
    <cellStyle name="Calculation 2 3 2 3 6 3" xfId="4715"/>
    <cellStyle name="Calculation 2 3 2 3 6 4" xfId="4716"/>
    <cellStyle name="Calculation 2 3 2 3 6 5" xfId="4717"/>
    <cellStyle name="Calculation 2 3 2 3 6 6" xfId="4718"/>
    <cellStyle name="Calculation 2 3 2 3 6 7" xfId="4719"/>
    <cellStyle name="Calculation 2 3 2 3 6 8" xfId="4720"/>
    <cellStyle name="Calculation 2 3 2 3 6 9" xfId="4721"/>
    <cellStyle name="Calculation 2 3 2 3 7" xfId="4722"/>
    <cellStyle name="Calculation 2 3 2 3 8" xfId="4723"/>
    <cellStyle name="Calculation 2 3 2 3 9" xfId="4724"/>
    <cellStyle name="Calculation 2 3 2 3_5.4 MD &amp; utilisation-Spatial" xfId="4725"/>
    <cellStyle name="Calculation 2 3 2 4" xfId="4726"/>
    <cellStyle name="Calculation 2 3 2 4 2" xfId="4727"/>
    <cellStyle name="Calculation 2 3 2 4 2 10" xfId="4728"/>
    <cellStyle name="Calculation 2 3 2 4 2 2" xfId="4729"/>
    <cellStyle name="Calculation 2 3 2 4 2 2 2" xfId="4730"/>
    <cellStyle name="Calculation 2 3 2 4 2 2 2 2" xfId="4731"/>
    <cellStyle name="Calculation 2 3 2 4 2 2 2_5.4 MD &amp; utilisation-Spatial" xfId="4732"/>
    <cellStyle name="Calculation 2 3 2 4 2 2 3" xfId="4733"/>
    <cellStyle name="Calculation 2 3 2 4 2 2 4" xfId="4734"/>
    <cellStyle name="Calculation 2 3 2 4 2 2_5.4 MD &amp; utilisation-Spatial" xfId="4735"/>
    <cellStyle name="Calculation 2 3 2 4 2 3" xfId="4736"/>
    <cellStyle name="Calculation 2 3 2 4 2 4" xfId="4737"/>
    <cellStyle name="Calculation 2 3 2 4 2 5" xfId="4738"/>
    <cellStyle name="Calculation 2 3 2 4 2 6" xfId="4739"/>
    <cellStyle name="Calculation 2 3 2 4 2 7" xfId="4740"/>
    <cellStyle name="Calculation 2 3 2 4 2 8" xfId="4741"/>
    <cellStyle name="Calculation 2 3 2 4 2 9" xfId="4742"/>
    <cellStyle name="Calculation 2 3 2 4 2_5.4 MD &amp; utilisation-Spatial" xfId="4743"/>
    <cellStyle name="Calculation 2 3 2 4 3" xfId="4744"/>
    <cellStyle name="Calculation 2 3 2 4 3 10" xfId="4745"/>
    <cellStyle name="Calculation 2 3 2 4 3 2" xfId="4746"/>
    <cellStyle name="Calculation 2 3 2 4 3 2 2" xfId="4747"/>
    <cellStyle name="Calculation 2 3 2 4 3 2_5.4 MD &amp; utilisation-Spatial" xfId="4748"/>
    <cellStyle name="Calculation 2 3 2 4 3 3" xfId="4749"/>
    <cellStyle name="Calculation 2 3 2 4 3 4" xfId="4750"/>
    <cellStyle name="Calculation 2 3 2 4 3 5" xfId="4751"/>
    <cellStyle name="Calculation 2 3 2 4 3 6" xfId="4752"/>
    <cellStyle name="Calculation 2 3 2 4 3 7" xfId="4753"/>
    <cellStyle name="Calculation 2 3 2 4 3 8" xfId="4754"/>
    <cellStyle name="Calculation 2 3 2 4 3 9" xfId="4755"/>
    <cellStyle name="Calculation 2 3 2 4 3_5.4 MD &amp; utilisation-Spatial" xfId="4756"/>
    <cellStyle name="Calculation 2 3 2 4 4" xfId="4757"/>
    <cellStyle name="Calculation 2 3 2 4 4 10" xfId="4758"/>
    <cellStyle name="Calculation 2 3 2 4 4 2" xfId="4759"/>
    <cellStyle name="Calculation 2 3 2 4 4 3" xfId="4760"/>
    <cellStyle name="Calculation 2 3 2 4 4 4" xfId="4761"/>
    <cellStyle name="Calculation 2 3 2 4 4 5" xfId="4762"/>
    <cellStyle name="Calculation 2 3 2 4 4 6" xfId="4763"/>
    <cellStyle name="Calculation 2 3 2 4 4 7" xfId="4764"/>
    <cellStyle name="Calculation 2 3 2 4 4 8" xfId="4765"/>
    <cellStyle name="Calculation 2 3 2 4 4 9" xfId="4766"/>
    <cellStyle name="Calculation 2 3 2 4 5" xfId="4767"/>
    <cellStyle name="Calculation 2 3 2 4 5 2" xfId="4768"/>
    <cellStyle name="Calculation 2 3 2 4 5 3" xfId="4769"/>
    <cellStyle name="Calculation 2 3 2 4 5 4" xfId="4770"/>
    <cellStyle name="Calculation 2 3 2 4 5 5" xfId="4771"/>
    <cellStyle name="Calculation 2 3 2 4 5 6" xfId="4772"/>
    <cellStyle name="Calculation 2 3 2 4 5 7" xfId="4773"/>
    <cellStyle name="Calculation 2 3 2 4 5 8" xfId="4774"/>
    <cellStyle name="Calculation 2 3 2 4 5 9" xfId="4775"/>
    <cellStyle name="Calculation 2 3 2 4 6" xfId="4776"/>
    <cellStyle name="Calculation 2 3 2 4 7" xfId="4777"/>
    <cellStyle name="Calculation 2 3 2 4 8" xfId="4778"/>
    <cellStyle name="Calculation 2 3 2 4 9" xfId="4779"/>
    <cellStyle name="Calculation 2 3 2 4_5.4 MD &amp; utilisation-Spatial" xfId="4780"/>
    <cellStyle name="Calculation 2 3 2 5" xfId="4781"/>
    <cellStyle name="Calculation 2 3 2 5 2" xfId="4782"/>
    <cellStyle name="Calculation 2 3 2 5 2 10" xfId="4783"/>
    <cellStyle name="Calculation 2 3 2 5 2 2" xfId="4784"/>
    <cellStyle name="Calculation 2 3 2 5 2 2 2" xfId="4785"/>
    <cellStyle name="Calculation 2 3 2 5 2 2_5.4 MD &amp; utilisation-Spatial" xfId="4786"/>
    <cellStyle name="Calculation 2 3 2 5 2 3" xfId="4787"/>
    <cellStyle name="Calculation 2 3 2 5 2 4" xfId="4788"/>
    <cellStyle name="Calculation 2 3 2 5 2 5" xfId="4789"/>
    <cellStyle name="Calculation 2 3 2 5 2 6" xfId="4790"/>
    <cellStyle name="Calculation 2 3 2 5 2 7" xfId="4791"/>
    <cellStyle name="Calculation 2 3 2 5 2 8" xfId="4792"/>
    <cellStyle name="Calculation 2 3 2 5 2 9" xfId="4793"/>
    <cellStyle name="Calculation 2 3 2 5 2_5.4 MD &amp; utilisation-Spatial" xfId="4794"/>
    <cellStyle name="Calculation 2 3 2 5 3" xfId="4795"/>
    <cellStyle name="Calculation 2 3 2 5 3 10" xfId="4796"/>
    <cellStyle name="Calculation 2 3 2 5 3 2" xfId="4797"/>
    <cellStyle name="Calculation 2 3 2 5 3 3" xfId="4798"/>
    <cellStyle name="Calculation 2 3 2 5 3 4" xfId="4799"/>
    <cellStyle name="Calculation 2 3 2 5 3 5" xfId="4800"/>
    <cellStyle name="Calculation 2 3 2 5 3 6" xfId="4801"/>
    <cellStyle name="Calculation 2 3 2 5 3 7" xfId="4802"/>
    <cellStyle name="Calculation 2 3 2 5 3 8" xfId="4803"/>
    <cellStyle name="Calculation 2 3 2 5 3 9" xfId="4804"/>
    <cellStyle name="Calculation 2 3 2 5 4" xfId="4805"/>
    <cellStyle name="Calculation 2 3 2 5 4 2" xfId="4806"/>
    <cellStyle name="Calculation 2 3 2 5 4 3" xfId="4807"/>
    <cellStyle name="Calculation 2 3 2 5 4 4" xfId="4808"/>
    <cellStyle name="Calculation 2 3 2 5 4 5" xfId="4809"/>
    <cellStyle name="Calculation 2 3 2 5 4 6" xfId="4810"/>
    <cellStyle name="Calculation 2 3 2 5 4 7" xfId="4811"/>
    <cellStyle name="Calculation 2 3 2 5 4 8" xfId="4812"/>
    <cellStyle name="Calculation 2 3 2 5 4 9" xfId="4813"/>
    <cellStyle name="Calculation 2 3 2 5 5" xfId="4814"/>
    <cellStyle name="Calculation 2 3 2 5 6" xfId="4815"/>
    <cellStyle name="Calculation 2 3 2 5 7" xfId="4816"/>
    <cellStyle name="Calculation 2 3 2 5 8" xfId="4817"/>
    <cellStyle name="Calculation 2 3 2 5_5.4 MD &amp; utilisation-Spatial" xfId="4818"/>
    <cellStyle name="Calculation 2 3 2 6" xfId="4819"/>
    <cellStyle name="Calculation 2 3 2 6 2" xfId="4820"/>
    <cellStyle name="Calculation 2 3 2 6 2 10" xfId="4821"/>
    <cellStyle name="Calculation 2 3 2 6 2 2" xfId="4822"/>
    <cellStyle name="Calculation 2 3 2 6 2 3" xfId="4823"/>
    <cellStyle name="Calculation 2 3 2 6 2 4" xfId="4824"/>
    <cellStyle name="Calculation 2 3 2 6 2 5" xfId="4825"/>
    <cellStyle name="Calculation 2 3 2 6 2 6" xfId="4826"/>
    <cellStyle name="Calculation 2 3 2 6 2 7" xfId="4827"/>
    <cellStyle name="Calculation 2 3 2 6 2 8" xfId="4828"/>
    <cellStyle name="Calculation 2 3 2 6 2 9" xfId="4829"/>
    <cellStyle name="Calculation 2 3 2 6 2_5.4 MD &amp; utilisation-Spatial" xfId="4830"/>
    <cellStyle name="Calculation 2 3 2 6 3" xfId="4831"/>
    <cellStyle name="Calculation 2 3 2 6 3 10" xfId="4832"/>
    <cellStyle name="Calculation 2 3 2 6 3 2" xfId="4833"/>
    <cellStyle name="Calculation 2 3 2 6 3 3" xfId="4834"/>
    <cellStyle name="Calculation 2 3 2 6 3 4" xfId="4835"/>
    <cellStyle name="Calculation 2 3 2 6 3 5" xfId="4836"/>
    <cellStyle name="Calculation 2 3 2 6 3 6" xfId="4837"/>
    <cellStyle name="Calculation 2 3 2 6 3 7" xfId="4838"/>
    <cellStyle name="Calculation 2 3 2 6 3 8" xfId="4839"/>
    <cellStyle name="Calculation 2 3 2 6 3 9" xfId="4840"/>
    <cellStyle name="Calculation 2 3 2 6 4" xfId="4841"/>
    <cellStyle name="Calculation 2 3 2 6 4 2" xfId="4842"/>
    <cellStyle name="Calculation 2 3 2 6 4 3" xfId="4843"/>
    <cellStyle name="Calculation 2 3 2 6 4 4" xfId="4844"/>
    <cellStyle name="Calculation 2 3 2 6 4 5" xfId="4845"/>
    <cellStyle name="Calculation 2 3 2 6 4 6" xfId="4846"/>
    <cellStyle name="Calculation 2 3 2 6 4 7" xfId="4847"/>
    <cellStyle name="Calculation 2 3 2 6 4 8" xfId="4848"/>
    <cellStyle name="Calculation 2 3 2 6 4 9" xfId="4849"/>
    <cellStyle name="Calculation 2 3 2 6 5" xfId="4850"/>
    <cellStyle name="Calculation 2 3 2 6 6" xfId="4851"/>
    <cellStyle name="Calculation 2 3 2 6 7" xfId="4852"/>
    <cellStyle name="Calculation 2 3 2 6 8" xfId="4853"/>
    <cellStyle name="Calculation 2 3 2 6_5.4 MD &amp; utilisation-Spatial" xfId="4854"/>
    <cellStyle name="Calculation 2 3 2 7" xfId="4855"/>
    <cellStyle name="Calculation 2 3 2 7 2" xfId="4856"/>
    <cellStyle name="Calculation 2 3 2 7 2 10" xfId="4857"/>
    <cellStyle name="Calculation 2 3 2 7 2 2" xfId="4858"/>
    <cellStyle name="Calculation 2 3 2 7 2 3" xfId="4859"/>
    <cellStyle name="Calculation 2 3 2 7 2 4" xfId="4860"/>
    <cellStyle name="Calculation 2 3 2 7 2 5" xfId="4861"/>
    <cellStyle name="Calculation 2 3 2 7 2 6" xfId="4862"/>
    <cellStyle name="Calculation 2 3 2 7 2 7" xfId="4863"/>
    <cellStyle name="Calculation 2 3 2 7 2 8" xfId="4864"/>
    <cellStyle name="Calculation 2 3 2 7 2 9" xfId="4865"/>
    <cellStyle name="Calculation 2 3 2 7 3" xfId="4866"/>
    <cellStyle name="Calculation 2 3 2 7 3 2" xfId="4867"/>
    <cellStyle name="Calculation 2 3 2 7 3 3" xfId="4868"/>
    <cellStyle name="Calculation 2 3 2 7 3 4" xfId="4869"/>
    <cellStyle name="Calculation 2 3 2 7 3 5" xfId="4870"/>
    <cellStyle name="Calculation 2 3 2 7 3 6" xfId="4871"/>
    <cellStyle name="Calculation 2 3 2 7 3 7" xfId="4872"/>
    <cellStyle name="Calculation 2 3 2 7 3 8" xfId="4873"/>
    <cellStyle name="Calculation 2 3 2 7 3 9" xfId="4874"/>
    <cellStyle name="Calculation 2 3 2 7 4" xfId="4875"/>
    <cellStyle name="Calculation 2 3 2 7 5" xfId="4876"/>
    <cellStyle name="Calculation 2 3 2 7 6" xfId="4877"/>
    <cellStyle name="Calculation 2 3 2 7 7" xfId="4878"/>
    <cellStyle name="Calculation 2 3 2 7 8" xfId="4879"/>
    <cellStyle name="Calculation 2 3 2 8" xfId="4880"/>
    <cellStyle name="Calculation 2 3 2 8 2" xfId="4881"/>
    <cellStyle name="Calculation 2 3 2 8 3" xfId="4882"/>
    <cellStyle name="Calculation 2 3 2 8 4" xfId="4883"/>
    <cellStyle name="Calculation 2 3 2 8 5" xfId="4884"/>
    <cellStyle name="Calculation 2 3 2 8 6" xfId="4885"/>
    <cellStyle name="Calculation 2 3 2 8 7" xfId="4886"/>
    <cellStyle name="Calculation 2 3 2 8 8" xfId="4887"/>
    <cellStyle name="Calculation 2 3 2 8 9" xfId="4888"/>
    <cellStyle name="Calculation 2 3 2 9" xfId="4889"/>
    <cellStyle name="Calculation 2 3 2_5.4 MD &amp; utilisation-Spatial" xfId="4890"/>
    <cellStyle name="Calculation 2 3 20" xfId="4891"/>
    <cellStyle name="Calculation 2 3 21" xfId="4892"/>
    <cellStyle name="Calculation 2 3 22" xfId="4893"/>
    <cellStyle name="Calculation 2 3 23" xfId="4894"/>
    <cellStyle name="Calculation 2 3 3" xfId="4895"/>
    <cellStyle name="Calculation 2 3 3 10" xfId="4896"/>
    <cellStyle name="Calculation 2 3 3 11" xfId="4897"/>
    <cellStyle name="Calculation 2 3 3 2" xfId="4898"/>
    <cellStyle name="Calculation 2 3 3 2 2" xfId="4899"/>
    <cellStyle name="Calculation 2 3 3 2 2 10" xfId="4900"/>
    <cellStyle name="Calculation 2 3 3 2 2 2" xfId="4901"/>
    <cellStyle name="Calculation 2 3 3 2 2 2 2" xfId="4902"/>
    <cellStyle name="Calculation 2 3 3 2 2 2 2 10" xfId="4903"/>
    <cellStyle name="Calculation 2 3 3 2 2 2 2 2" xfId="4904"/>
    <cellStyle name="Calculation 2 3 3 2 2 2 2 2 2" xfId="4905"/>
    <cellStyle name="Calculation 2 3 3 2 2 2 2 2_5.4 MD &amp; utilisation-Spatial" xfId="4906"/>
    <cellStyle name="Calculation 2 3 3 2 2 2 2 3" xfId="4907"/>
    <cellStyle name="Calculation 2 3 3 2 2 2 2 4" xfId="4908"/>
    <cellStyle name="Calculation 2 3 3 2 2 2 2 5" xfId="4909"/>
    <cellStyle name="Calculation 2 3 3 2 2 2 2 6" xfId="4910"/>
    <cellStyle name="Calculation 2 3 3 2 2 2 2 7" xfId="4911"/>
    <cellStyle name="Calculation 2 3 3 2 2 2 2 8" xfId="4912"/>
    <cellStyle name="Calculation 2 3 3 2 2 2 2 9" xfId="4913"/>
    <cellStyle name="Calculation 2 3 3 2 2 2 2_5.4 MD &amp; utilisation-Spatial" xfId="4914"/>
    <cellStyle name="Calculation 2 3 3 2 2 2 3" xfId="4915"/>
    <cellStyle name="Calculation 2 3 3 2 2 2 3 10" xfId="4916"/>
    <cellStyle name="Calculation 2 3 3 2 2 2 3 2" xfId="4917"/>
    <cellStyle name="Calculation 2 3 3 2 2 2 3 3" xfId="4918"/>
    <cellStyle name="Calculation 2 3 3 2 2 2 3 4" xfId="4919"/>
    <cellStyle name="Calculation 2 3 3 2 2 2 3 5" xfId="4920"/>
    <cellStyle name="Calculation 2 3 3 2 2 2 3 6" xfId="4921"/>
    <cellStyle name="Calculation 2 3 3 2 2 2 3 7" xfId="4922"/>
    <cellStyle name="Calculation 2 3 3 2 2 2 3 8" xfId="4923"/>
    <cellStyle name="Calculation 2 3 3 2 2 2 3 9" xfId="4924"/>
    <cellStyle name="Calculation 2 3 3 2 2 2 4" xfId="4925"/>
    <cellStyle name="Calculation 2 3 3 2 2 2 4 2" xfId="4926"/>
    <cellStyle name="Calculation 2 3 3 2 2 2 4 3" xfId="4927"/>
    <cellStyle name="Calculation 2 3 3 2 2 2 4 4" xfId="4928"/>
    <cellStyle name="Calculation 2 3 3 2 2 2 4 5" xfId="4929"/>
    <cellStyle name="Calculation 2 3 3 2 2 2 4 6" xfId="4930"/>
    <cellStyle name="Calculation 2 3 3 2 2 2 4 7" xfId="4931"/>
    <cellStyle name="Calculation 2 3 3 2 2 2 4 8" xfId="4932"/>
    <cellStyle name="Calculation 2 3 3 2 2 2 4 9" xfId="4933"/>
    <cellStyle name="Calculation 2 3 3 2 2 2 5" xfId="4934"/>
    <cellStyle name="Calculation 2 3 3 2 2 2 6" xfId="4935"/>
    <cellStyle name="Calculation 2 3 3 2 2 2 7" xfId="4936"/>
    <cellStyle name="Calculation 2 3 3 2 2 2 8" xfId="4937"/>
    <cellStyle name="Calculation 2 3 3 2 2 2_5.4 MD &amp; utilisation-Spatial" xfId="4938"/>
    <cellStyle name="Calculation 2 3 3 2 2 3" xfId="4939"/>
    <cellStyle name="Calculation 2 3 3 2 2 3 2" xfId="4940"/>
    <cellStyle name="Calculation 2 3 3 2 2 3 2 10" xfId="4941"/>
    <cellStyle name="Calculation 2 3 3 2 2 3 2 2" xfId="4942"/>
    <cellStyle name="Calculation 2 3 3 2 2 3 2 3" xfId="4943"/>
    <cellStyle name="Calculation 2 3 3 2 2 3 2 4" xfId="4944"/>
    <cellStyle name="Calculation 2 3 3 2 2 3 2 5" xfId="4945"/>
    <cellStyle name="Calculation 2 3 3 2 2 3 2 6" xfId="4946"/>
    <cellStyle name="Calculation 2 3 3 2 2 3 2 7" xfId="4947"/>
    <cellStyle name="Calculation 2 3 3 2 2 3 2 8" xfId="4948"/>
    <cellStyle name="Calculation 2 3 3 2 2 3 2 9" xfId="4949"/>
    <cellStyle name="Calculation 2 3 3 2 2 3 2_5.4 MD &amp; utilisation-Spatial" xfId="4950"/>
    <cellStyle name="Calculation 2 3 3 2 2 3 3" xfId="4951"/>
    <cellStyle name="Calculation 2 3 3 2 2 3 3 10" xfId="4952"/>
    <cellStyle name="Calculation 2 3 3 2 2 3 3 2" xfId="4953"/>
    <cellStyle name="Calculation 2 3 3 2 2 3 3 3" xfId="4954"/>
    <cellStyle name="Calculation 2 3 3 2 2 3 3 4" xfId="4955"/>
    <cellStyle name="Calculation 2 3 3 2 2 3 3 5" xfId="4956"/>
    <cellStyle name="Calculation 2 3 3 2 2 3 3 6" xfId="4957"/>
    <cellStyle name="Calculation 2 3 3 2 2 3 3 7" xfId="4958"/>
    <cellStyle name="Calculation 2 3 3 2 2 3 3 8" xfId="4959"/>
    <cellStyle name="Calculation 2 3 3 2 2 3 3 9" xfId="4960"/>
    <cellStyle name="Calculation 2 3 3 2 2 3 4" xfId="4961"/>
    <cellStyle name="Calculation 2 3 3 2 2 3 4 2" xfId="4962"/>
    <cellStyle name="Calculation 2 3 3 2 2 3 4 3" xfId="4963"/>
    <cellStyle name="Calculation 2 3 3 2 2 3 4 4" xfId="4964"/>
    <cellStyle name="Calculation 2 3 3 2 2 3 4 5" xfId="4965"/>
    <cellStyle name="Calculation 2 3 3 2 2 3 4 6" xfId="4966"/>
    <cellStyle name="Calculation 2 3 3 2 2 3 4 7" xfId="4967"/>
    <cellStyle name="Calculation 2 3 3 2 2 3 4 8" xfId="4968"/>
    <cellStyle name="Calculation 2 3 3 2 2 3 4 9" xfId="4969"/>
    <cellStyle name="Calculation 2 3 3 2 2 3 5" xfId="4970"/>
    <cellStyle name="Calculation 2 3 3 2 2 3 6" xfId="4971"/>
    <cellStyle name="Calculation 2 3 3 2 2 3 7" xfId="4972"/>
    <cellStyle name="Calculation 2 3 3 2 2 3 8" xfId="4973"/>
    <cellStyle name="Calculation 2 3 3 2 2 3_5.4 MD &amp; utilisation-Spatial" xfId="4974"/>
    <cellStyle name="Calculation 2 3 3 2 2 4" xfId="4975"/>
    <cellStyle name="Calculation 2 3 3 2 2 4 10" xfId="4976"/>
    <cellStyle name="Calculation 2 3 3 2 2 4 2" xfId="4977"/>
    <cellStyle name="Calculation 2 3 3 2 2 4 3" xfId="4978"/>
    <cellStyle name="Calculation 2 3 3 2 2 4 4" xfId="4979"/>
    <cellStyle name="Calculation 2 3 3 2 2 4 5" xfId="4980"/>
    <cellStyle name="Calculation 2 3 3 2 2 4 6" xfId="4981"/>
    <cellStyle name="Calculation 2 3 3 2 2 4 7" xfId="4982"/>
    <cellStyle name="Calculation 2 3 3 2 2 4 8" xfId="4983"/>
    <cellStyle name="Calculation 2 3 3 2 2 4 9" xfId="4984"/>
    <cellStyle name="Calculation 2 3 3 2 2 5" xfId="4985"/>
    <cellStyle name="Calculation 2 3 3 2 2 5 10" xfId="4986"/>
    <cellStyle name="Calculation 2 3 3 2 2 5 2" xfId="4987"/>
    <cellStyle name="Calculation 2 3 3 2 2 5 3" xfId="4988"/>
    <cellStyle name="Calculation 2 3 3 2 2 5 4" xfId="4989"/>
    <cellStyle name="Calculation 2 3 3 2 2 5 5" xfId="4990"/>
    <cellStyle name="Calculation 2 3 3 2 2 5 6" xfId="4991"/>
    <cellStyle name="Calculation 2 3 3 2 2 5 7" xfId="4992"/>
    <cellStyle name="Calculation 2 3 3 2 2 5 8" xfId="4993"/>
    <cellStyle name="Calculation 2 3 3 2 2 5 9" xfId="4994"/>
    <cellStyle name="Calculation 2 3 3 2 2 6" xfId="4995"/>
    <cellStyle name="Calculation 2 3 3 2 2 6 2" xfId="4996"/>
    <cellStyle name="Calculation 2 3 3 2 2 6 3" xfId="4997"/>
    <cellStyle name="Calculation 2 3 3 2 2 6 4" xfId="4998"/>
    <cellStyle name="Calculation 2 3 3 2 2 6 5" xfId="4999"/>
    <cellStyle name="Calculation 2 3 3 2 2 6 6" xfId="5000"/>
    <cellStyle name="Calculation 2 3 3 2 2 6 7" xfId="5001"/>
    <cellStyle name="Calculation 2 3 3 2 2 6 8" xfId="5002"/>
    <cellStyle name="Calculation 2 3 3 2 2 6 9" xfId="5003"/>
    <cellStyle name="Calculation 2 3 3 2 2 7" xfId="5004"/>
    <cellStyle name="Calculation 2 3 3 2 2 8" xfId="5005"/>
    <cellStyle name="Calculation 2 3 3 2 2 9" xfId="5006"/>
    <cellStyle name="Calculation 2 3 3 2 2_5.4 MD &amp; utilisation-Spatial" xfId="5007"/>
    <cellStyle name="Calculation 2 3 3 2 3" xfId="5008"/>
    <cellStyle name="Calculation 2 3 3 2 3 2" xfId="5009"/>
    <cellStyle name="Calculation 2 3 3 2 3 2 10" xfId="5010"/>
    <cellStyle name="Calculation 2 3 3 2 3 2 2" xfId="5011"/>
    <cellStyle name="Calculation 2 3 3 2 3 2 2 2" xfId="5012"/>
    <cellStyle name="Calculation 2 3 3 2 3 2 2 2 2" xfId="5013"/>
    <cellStyle name="Calculation 2 3 3 2 3 2 2 2_5.4 MD &amp; utilisation-Spatial" xfId="5014"/>
    <cellStyle name="Calculation 2 3 3 2 3 2 2 3" xfId="5015"/>
    <cellStyle name="Calculation 2 3 3 2 3 2 2 4" xfId="5016"/>
    <cellStyle name="Calculation 2 3 3 2 3 2 2_5.4 MD &amp; utilisation-Spatial" xfId="5017"/>
    <cellStyle name="Calculation 2 3 3 2 3 2 3" xfId="5018"/>
    <cellStyle name="Calculation 2 3 3 2 3 2 4" xfId="5019"/>
    <cellStyle name="Calculation 2 3 3 2 3 2 5" xfId="5020"/>
    <cellStyle name="Calculation 2 3 3 2 3 2 6" xfId="5021"/>
    <cellStyle name="Calculation 2 3 3 2 3 2 7" xfId="5022"/>
    <cellStyle name="Calculation 2 3 3 2 3 2 8" xfId="5023"/>
    <cellStyle name="Calculation 2 3 3 2 3 2 9" xfId="5024"/>
    <cellStyle name="Calculation 2 3 3 2 3 2_5.4 MD &amp; utilisation-Spatial" xfId="5025"/>
    <cellStyle name="Calculation 2 3 3 2 3 3" xfId="5026"/>
    <cellStyle name="Calculation 2 3 3 2 3 3 10" xfId="5027"/>
    <cellStyle name="Calculation 2 3 3 2 3 3 2" xfId="5028"/>
    <cellStyle name="Calculation 2 3 3 2 3 3 2 2" xfId="5029"/>
    <cellStyle name="Calculation 2 3 3 2 3 3 2_5.4 MD &amp; utilisation-Spatial" xfId="5030"/>
    <cellStyle name="Calculation 2 3 3 2 3 3 3" xfId="5031"/>
    <cellStyle name="Calculation 2 3 3 2 3 3 4" xfId="5032"/>
    <cellStyle name="Calculation 2 3 3 2 3 3 5" xfId="5033"/>
    <cellStyle name="Calculation 2 3 3 2 3 3 6" xfId="5034"/>
    <cellStyle name="Calculation 2 3 3 2 3 3 7" xfId="5035"/>
    <cellStyle name="Calculation 2 3 3 2 3 3 8" xfId="5036"/>
    <cellStyle name="Calculation 2 3 3 2 3 3 9" xfId="5037"/>
    <cellStyle name="Calculation 2 3 3 2 3 3_5.4 MD &amp; utilisation-Spatial" xfId="5038"/>
    <cellStyle name="Calculation 2 3 3 2 3 4" xfId="5039"/>
    <cellStyle name="Calculation 2 3 3 2 3 4 2" xfId="5040"/>
    <cellStyle name="Calculation 2 3 3 2 3 4 3" xfId="5041"/>
    <cellStyle name="Calculation 2 3 3 2 3 4 4" xfId="5042"/>
    <cellStyle name="Calculation 2 3 3 2 3 4 5" xfId="5043"/>
    <cellStyle name="Calculation 2 3 3 2 3 4 6" xfId="5044"/>
    <cellStyle name="Calculation 2 3 3 2 3 4 7" xfId="5045"/>
    <cellStyle name="Calculation 2 3 3 2 3 4 8" xfId="5046"/>
    <cellStyle name="Calculation 2 3 3 2 3 4 9" xfId="5047"/>
    <cellStyle name="Calculation 2 3 3 2 3 5" xfId="5048"/>
    <cellStyle name="Calculation 2 3 3 2 3 6" xfId="5049"/>
    <cellStyle name="Calculation 2 3 3 2 3 7" xfId="5050"/>
    <cellStyle name="Calculation 2 3 3 2 3 8" xfId="5051"/>
    <cellStyle name="Calculation 2 3 3 2 3_5.4 MD &amp; utilisation-Spatial" xfId="5052"/>
    <cellStyle name="Calculation 2 3 3 2 4" xfId="5053"/>
    <cellStyle name="Calculation 2 3 3 2 4 2" xfId="5054"/>
    <cellStyle name="Calculation 2 3 3 2 4 2 10" xfId="5055"/>
    <cellStyle name="Calculation 2 3 3 2 4 2 2" xfId="5056"/>
    <cellStyle name="Calculation 2 3 3 2 4 2 2 2" xfId="5057"/>
    <cellStyle name="Calculation 2 3 3 2 4 2 2_5.4 MD &amp; utilisation-Spatial" xfId="5058"/>
    <cellStyle name="Calculation 2 3 3 2 4 2 3" xfId="5059"/>
    <cellStyle name="Calculation 2 3 3 2 4 2 4" xfId="5060"/>
    <cellStyle name="Calculation 2 3 3 2 4 2 5" xfId="5061"/>
    <cellStyle name="Calculation 2 3 3 2 4 2 6" xfId="5062"/>
    <cellStyle name="Calculation 2 3 3 2 4 2 7" xfId="5063"/>
    <cellStyle name="Calculation 2 3 3 2 4 2 8" xfId="5064"/>
    <cellStyle name="Calculation 2 3 3 2 4 2 9" xfId="5065"/>
    <cellStyle name="Calculation 2 3 3 2 4 2_5.4 MD &amp; utilisation-Spatial" xfId="5066"/>
    <cellStyle name="Calculation 2 3 3 2 4 3" xfId="5067"/>
    <cellStyle name="Calculation 2 3 3 2 4 3 10" xfId="5068"/>
    <cellStyle name="Calculation 2 3 3 2 4 3 2" xfId="5069"/>
    <cellStyle name="Calculation 2 3 3 2 4 3 3" xfId="5070"/>
    <cellStyle name="Calculation 2 3 3 2 4 3 4" xfId="5071"/>
    <cellStyle name="Calculation 2 3 3 2 4 3 5" xfId="5072"/>
    <cellStyle name="Calculation 2 3 3 2 4 3 6" xfId="5073"/>
    <cellStyle name="Calculation 2 3 3 2 4 3 7" xfId="5074"/>
    <cellStyle name="Calculation 2 3 3 2 4 3 8" xfId="5075"/>
    <cellStyle name="Calculation 2 3 3 2 4 3 9" xfId="5076"/>
    <cellStyle name="Calculation 2 3 3 2 4 4" xfId="5077"/>
    <cellStyle name="Calculation 2 3 3 2 4 4 2" xfId="5078"/>
    <cellStyle name="Calculation 2 3 3 2 4 4 3" xfId="5079"/>
    <cellStyle name="Calculation 2 3 3 2 4 4 4" xfId="5080"/>
    <cellStyle name="Calculation 2 3 3 2 4 4 5" xfId="5081"/>
    <cellStyle name="Calculation 2 3 3 2 4 4 6" xfId="5082"/>
    <cellStyle name="Calculation 2 3 3 2 4 4 7" xfId="5083"/>
    <cellStyle name="Calculation 2 3 3 2 4 4 8" xfId="5084"/>
    <cellStyle name="Calculation 2 3 3 2 4 4 9" xfId="5085"/>
    <cellStyle name="Calculation 2 3 3 2 4 5" xfId="5086"/>
    <cellStyle name="Calculation 2 3 3 2 4 6" xfId="5087"/>
    <cellStyle name="Calculation 2 3 3 2 4 7" xfId="5088"/>
    <cellStyle name="Calculation 2 3 3 2 4 8" xfId="5089"/>
    <cellStyle name="Calculation 2 3 3 2 4_5.4 MD &amp; utilisation-Spatial" xfId="5090"/>
    <cellStyle name="Calculation 2 3 3 2 5" xfId="5091"/>
    <cellStyle name="Calculation 2 3 3 2 5 2" xfId="5092"/>
    <cellStyle name="Calculation 2 3 3 2 5 2 10" xfId="5093"/>
    <cellStyle name="Calculation 2 3 3 2 5 2 2" xfId="5094"/>
    <cellStyle name="Calculation 2 3 3 2 5 2 3" xfId="5095"/>
    <cellStyle name="Calculation 2 3 3 2 5 2 4" xfId="5096"/>
    <cellStyle name="Calculation 2 3 3 2 5 2 5" xfId="5097"/>
    <cellStyle name="Calculation 2 3 3 2 5 2 6" xfId="5098"/>
    <cellStyle name="Calculation 2 3 3 2 5 2 7" xfId="5099"/>
    <cellStyle name="Calculation 2 3 3 2 5 2 8" xfId="5100"/>
    <cellStyle name="Calculation 2 3 3 2 5 2 9" xfId="5101"/>
    <cellStyle name="Calculation 2 3 3 2 5 2_5.4 MD &amp; utilisation-Spatial" xfId="5102"/>
    <cellStyle name="Calculation 2 3 3 2 5 3" xfId="5103"/>
    <cellStyle name="Calculation 2 3 3 2 5 3 2" xfId="5104"/>
    <cellStyle name="Calculation 2 3 3 2 5 3 3" xfId="5105"/>
    <cellStyle name="Calculation 2 3 3 2 5 3 4" xfId="5106"/>
    <cellStyle name="Calculation 2 3 3 2 5 3 5" xfId="5107"/>
    <cellStyle name="Calculation 2 3 3 2 5 3 6" xfId="5108"/>
    <cellStyle name="Calculation 2 3 3 2 5 3 7" xfId="5109"/>
    <cellStyle name="Calculation 2 3 3 2 5 3 8" xfId="5110"/>
    <cellStyle name="Calculation 2 3 3 2 5 3 9" xfId="5111"/>
    <cellStyle name="Calculation 2 3 3 2 5 4" xfId="5112"/>
    <cellStyle name="Calculation 2 3 3 2 5 5" xfId="5113"/>
    <cellStyle name="Calculation 2 3 3 2 5 6" xfId="5114"/>
    <cellStyle name="Calculation 2 3 3 2 5 7" xfId="5115"/>
    <cellStyle name="Calculation 2 3 3 2 5 8" xfId="5116"/>
    <cellStyle name="Calculation 2 3 3 2 5 9" xfId="5117"/>
    <cellStyle name="Calculation 2 3 3 2 5_5.4 MD &amp; utilisation-Spatial" xfId="5118"/>
    <cellStyle name="Calculation 2 3 3 2 6" xfId="5119"/>
    <cellStyle name="Calculation 2 3 3 2 6 2" xfId="5120"/>
    <cellStyle name="Calculation 2 3 3 2 6 3" xfId="5121"/>
    <cellStyle name="Calculation 2 3 3 2 6 4" xfId="5122"/>
    <cellStyle name="Calculation 2 3 3 2 6 5" xfId="5123"/>
    <cellStyle name="Calculation 2 3 3 2 6 6" xfId="5124"/>
    <cellStyle name="Calculation 2 3 3 2 6 7" xfId="5125"/>
    <cellStyle name="Calculation 2 3 3 2 6 8" xfId="5126"/>
    <cellStyle name="Calculation 2 3 3 2 6 9" xfId="5127"/>
    <cellStyle name="Calculation 2 3 3 2 7" xfId="5128"/>
    <cellStyle name="Calculation 2 3 3 2 8" xfId="5129"/>
    <cellStyle name="Calculation 2 3 3 2 9" xfId="5130"/>
    <cellStyle name="Calculation 2 3 3 2_5.4 MD &amp; utilisation-Spatial" xfId="5131"/>
    <cellStyle name="Calculation 2 3 3 3" xfId="5132"/>
    <cellStyle name="Calculation 2 3 3 3 10" xfId="5133"/>
    <cellStyle name="Calculation 2 3 3 3 2" xfId="5134"/>
    <cellStyle name="Calculation 2 3 3 3 2 2" xfId="5135"/>
    <cellStyle name="Calculation 2 3 3 3 2 2 10" xfId="5136"/>
    <cellStyle name="Calculation 2 3 3 3 2 2 2" xfId="5137"/>
    <cellStyle name="Calculation 2 3 3 3 2 2 2 2" xfId="5138"/>
    <cellStyle name="Calculation 2 3 3 3 2 2 2_5.4 MD &amp; utilisation-Spatial" xfId="5139"/>
    <cellStyle name="Calculation 2 3 3 3 2 2 3" xfId="5140"/>
    <cellStyle name="Calculation 2 3 3 3 2 2 4" xfId="5141"/>
    <cellStyle name="Calculation 2 3 3 3 2 2 5" xfId="5142"/>
    <cellStyle name="Calculation 2 3 3 3 2 2 6" xfId="5143"/>
    <cellStyle name="Calculation 2 3 3 3 2 2 7" xfId="5144"/>
    <cellStyle name="Calculation 2 3 3 3 2 2 8" xfId="5145"/>
    <cellStyle name="Calculation 2 3 3 3 2 2 9" xfId="5146"/>
    <cellStyle name="Calculation 2 3 3 3 2 2_5.4 MD &amp; utilisation-Spatial" xfId="5147"/>
    <cellStyle name="Calculation 2 3 3 3 2 3" xfId="5148"/>
    <cellStyle name="Calculation 2 3 3 3 2 3 10" xfId="5149"/>
    <cellStyle name="Calculation 2 3 3 3 2 3 2" xfId="5150"/>
    <cellStyle name="Calculation 2 3 3 3 2 3 3" xfId="5151"/>
    <cellStyle name="Calculation 2 3 3 3 2 3 4" xfId="5152"/>
    <cellStyle name="Calculation 2 3 3 3 2 3 5" xfId="5153"/>
    <cellStyle name="Calculation 2 3 3 3 2 3 6" xfId="5154"/>
    <cellStyle name="Calculation 2 3 3 3 2 3 7" xfId="5155"/>
    <cellStyle name="Calculation 2 3 3 3 2 3 8" xfId="5156"/>
    <cellStyle name="Calculation 2 3 3 3 2 3 9" xfId="5157"/>
    <cellStyle name="Calculation 2 3 3 3 2 4" xfId="5158"/>
    <cellStyle name="Calculation 2 3 3 3 2 4 2" xfId="5159"/>
    <cellStyle name="Calculation 2 3 3 3 2 4 3" xfId="5160"/>
    <cellStyle name="Calculation 2 3 3 3 2 4 4" xfId="5161"/>
    <cellStyle name="Calculation 2 3 3 3 2 4 5" xfId="5162"/>
    <cellStyle name="Calculation 2 3 3 3 2 4 6" xfId="5163"/>
    <cellStyle name="Calculation 2 3 3 3 2 4 7" xfId="5164"/>
    <cellStyle name="Calculation 2 3 3 3 2 4 8" xfId="5165"/>
    <cellStyle name="Calculation 2 3 3 3 2 4 9" xfId="5166"/>
    <cellStyle name="Calculation 2 3 3 3 2 5" xfId="5167"/>
    <cellStyle name="Calculation 2 3 3 3 2 6" xfId="5168"/>
    <cellStyle name="Calculation 2 3 3 3 2 7" xfId="5169"/>
    <cellStyle name="Calculation 2 3 3 3 2 8" xfId="5170"/>
    <cellStyle name="Calculation 2 3 3 3 2_5.4 MD &amp; utilisation-Spatial" xfId="5171"/>
    <cellStyle name="Calculation 2 3 3 3 3" xfId="5172"/>
    <cellStyle name="Calculation 2 3 3 3 3 2" xfId="5173"/>
    <cellStyle name="Calculation 2 3 3 3 3 2 10" xfId="5174"/>
    <cellStyle name="Calculation 2 3 3 3 3 2 2" xfId="5175"/>
    <cellStyle name="Calculation 2 3 3 3 3 2 3" xfId="5176"/>
    <cellStyle name="Calculation 2 3 3 3 3 2 4" xfId="5177"/>
    <cellStyle name="Calculation 2 3 3 3 3 2 5" xfId="5178"/>
    <cellStyle name="Calculation 2 3 3 3 3 2 6" xfId="5179"/>
    <cellStyle name="Calculation 2 3 3 3 3 2 7" xfId="5180"/>
    <cellStyle name="Calculation 2 3 3 3 3 2 8" xfId="5181"/>
    <cellStyle name="Calculation 2 3 3 3 3 2 9" xfId="5182"/>
    <cellStyle name="Calculation 2 3 3 3 3 2_5.4 MD &amp; utilisation-Spatial" xfId="5183"/>
    <cellStyle name="Calculation 2 3 3 3 3 3" xfId="5184"/>
    <cellStyle name="Calculation 2 3 3 3 3 3 10" xfId="5185"/>
    <cellStyle name="Calculation 2 3 3 3 3 3 2" xfId="5186"/>
    <cellStyle name="Calculation 2 3 3 3 3 3 3" xfId="5187"/>
    <cellStyle name="Calculation 2 3 3 3 3 3 4" xfId="5188"/>
    <cellStyle name="Calculation 2 3 3 3 3 3 5" xfId="5189"/>
    <cellStyle name="Calculation 2 3 3 3 3 3 6" xfId="5190"/>
    <cellStyle name="Calculation 2 3 3 3 3 3 7" xfId="5191"/>
    <cellStyle name="Calculation 2 3 3 3 3 3 8" xfId="5192"/>
    <cellStyle name="Calculation 2 3 3 3 3 3 9" xfId="5193"/>
    <cellStyle name="Calculation 2 3 3 3 3 4" xfId="5194"/>
    <cellStyle name="Calculation 2 3 3 3 3 4 2" xfId="5195"/>
    <cellStyle name="Calculation 2 3 3 3 3 4 3" xfId="5196"/>
    <cellStyle name="Calculation 2 3 3 3 3 4 4" xfId="5197"/>
    <cellStyle name="Calculation 2 3 3 3 3 4 5" xfId="5198"/>
    <cellStyle name="Calculation 2 3 3 3 3 4 6" xfId="5199"/>
    <cellStyle name="Calculation 2 3 3 3 3 4 7" xfId="5200"/>
    <cellStyle name="Calculation 2 3 3 3 3 4 8" xfId="5201"/>
    <cellStyle name="Calculation 2 3 3 3 3 4 9" xfId="5202"/>
    <cellStyle name="Calculation 2 3 3 3 3 5" xfId="5203"/>
    <cellStyle name="Calculation 2 3 3 3 3 6" xfId="5204"/>
    <cellStyle name="Calculation 2 3 3 3 3 7" xfId="5205"/>
    <cellStyle name="Calculation 2 3 3 3 3 8" xfId="5206"/>
    <cellStyle name="Calculation 2 3 3 3 3_5.4 MD &amp; utilisation-Spatial" xfId="5207"/>
    <cellStyle name="Calculation 2 3 3 3 4" xfId="5208"/>
    <cellStyle name="Calculation 2 3 3 3 4 10" xfId="5209"/>
    <cellStyle name="Calculation 2 3 3 3 4 2" xfId="5210"/>
    <cellStyle name="Calculation 2 3 3 3 4 3" xfId="5211"/>
    <cellStyle name="Calculation 2 3 3 3 4 4" xfId="5212"/>
    <cellStyle name="Calculation 2 3 3 3 4 5" xfId="5213"/>
    <cellStyle name="Calculation 2 3 3 3 4 6" xfId="5214"/>
    <cellStyle name="Calculation 2 3 3 3 4 7" xfId="5215"/>
    <cellStyle name="Calculation 2 3 3 3 4 8" xfId="5216"/>
    <cellStyle name="Calculation 2 3 3 3 4 9" xfId="5217"/>
    <cellStyle name="Calculation 2 3 3 3 5" xfId="5218"/>
    <cellStyle name="Calculation 2 3 3 3 5 10" xfId="5219"/>
    <cellStyle name="Calculation 2 3 3 3 5 2" xfId="5220"/>
    <cellStyle name="Calculation 2 3 3 3 5 3" xfId="5221"/>
    <cellStyle name="Calculation 2 3 3 3 5 4" xfId="5222"/>
    <cellStyle name="Calculation 2 3 3 3 5 5" xfId="5223"/>
    <cellStyle name="Calculation 2 3 3 3 5 6" xfId="5224"/>
    <cellStyle name="Calculation 2 3 3 3 5 7" xfId="5225"/>
    <cellStyle name="Calculation 2 3 3 3 5 8" xfId="5226"/>
    <cellStyle name="Calculation 2 3 3 3 5 9" xfId="5227"/>
    <cellStyle name="Calculation 2 3 3 3 6" xfId="5228"/>
    <cellStyle name="Calculation 2 3 3 3 6 2" xfId="5229"/>
    <cellStyle name="Calculation 2 3 3 3 6 3" xfId="5230"/>
    <cellStyle name="Calculation 2 3 3 3 6 4" xfId="5231"/>
    <cellStyle name="Calculation 2 3 3 3 6 5" xfId="5232"/>
    <cellStyle name="Calculation 2 3 3 3 6 6" xfId="5233"/>
    <cellStyle name="Calculation 2 3 3 3 6 7" xfId="5234"/>
    <cellStyle name="Calculation 2 3 3 3 6 8" xfId="5235"/>
    <cellStyle name="Calculation 2 3 3 3 6 9" xfId="5236"/>
    <cellStyle name="Calculation 2 3 3 3 7" xfId="5237"/>
    <cellStyle name="Calculation 2 3 3 3 8" xfId="5238"/>
    <cellStyle name="Calculation 2 3 3 3 9" xfId="5239"/>
    <cellStyle name="Calculation 2 3 3 3_5.4 MD &amp; utilisation-Spatial" xfId="5240"/>
    <cellStyle name="Calculation 2 3 3 4" xfId="5241"/>
    <cellStyle name="Calculation 2 3 3 4 2" xfId="5242"/>
    <cellStyle name="Calculation 2 3 3 4 2 10" xfId="5243"/>
    <cellStyle name="Calculation 2 3 3 4 2 2" xfId="5244"/>
    <cellStyle name="Calculation 2 3 3 4 2 2 2" xfId="5245"/>
    <cellStyle name="Calculation 2 3 3 4 2 2 2 2" xfId="5246"/>
    <cellStyle name="Calculation 2 3 3 4 2 2 2_5.4 MD &amp; utilisation-Spatial" xfId="5247"/>
    <cellStyle name="Calculation 2 3 3 4 2 2 3" xfId="5248"/>
    <cellStyle name="Calculation 2 3 3 4 2 2 4" xfId="5249"/>
    <cellStyle name="Calculation 2 3 3 4 2 2_5.4 MD &amp; utilisation-Spatial" xfId="5250"/>
    <cellStyle name="Calculation 2 3 3 4 2 3" xfId="5251"/>
    <cellStyle name="Calculation 2 3 3 4 2 4" xfId="5252"/>
    <cellStyle name="Calculation 2 3 3 4 2 5" xfId="5253"/>
    <cellStyle name="Calculation 2 3 3 4 2 6" xfId="5254"/>
    <cellStyle name="Calculation 2 3 3 4 2 7" xfId="5255"/>
    <cellStyle name="Calculation 2 3 3 4 2 8" xfId="5256"/>
    <cellStyle name="Calculation 2 3 3 4 2 9" xfId="5257"/>
    <cellStyle name="Calculation 2 3 3 4 2_5.4 MD &amp; utilisation-Spatial" xfId="5258"/>
    <cellStyle name="Calculation 2 3 3 4 3" xfId="5259"/>
    <cellStyle name="Calculation 2 3 3 4 3 10" xfId="5260"/>
    <cellStyle name="Calculation 2 3 3 4 3 2" xfId="5261"/>
    <cellStyle name="Calculation 2 3 3 4 3 2 2" xfId="5262"/>
    <cellStyle name="Calculation 2 3 3 4 3 2_5.4 MD &amp; utilisation-Spatial" xfId="5263"/>
    <cellStyle name="Calculation 2 3 3 4 3 3" xfId="5264"/>
    <cellStyle name="Calculation 2 3 3 4 3 4" xfId="5265"/>
    <cellStyle name="Calculation 2 3 3 4 3 5" xfId="5266"/>
    <cellStyle name="Calculation 2 3 3 4 3 6" xfId="5267"/>
    <cellStyle name="Calculation 2 3 3 4 3 7" xfId="5268"/>
    <cellStyle name="Calculation 2 3 3 4 3 8" xfId="5269"/>
    <cellStyle name="Calculation 2 3 3 4 3 9" xfId="5270"/>
    <cellStyle name="Calculation 2 3 3 4 3_5.4 MD &amp; utilisation-Spatial" xfId="5271"/>
    <cellStyle name="Calculation 2 3 3 4 4" xfId="5272"/>
    <cellStyle name="Calculation 2 3 3 4 4 10" xfId="5273"/>
    <cellStyle name="Calculation 2 3 3 4 4 2" xfId="5274"/>
    <cellStyle name="Calculation 2 3 3 4 4 3" xfId="5275"/>
    <cellStyle name="Calculation 2 3 3 4 4 4" xfId="5276"/>
    <cellStyle name="Calculation 2 3 3 4 4 5" xfId="5277"/>
    <cellStyle name="Calculation 2 3 3 4 4 6" xfId="5278"/>
    <cellStyle name="Calculation 2 3 3 4 4 7" xfId="5279"/>
    <cellStyle name="Calculation 2 3 3 4 4 8" xfId="5280"/>
    <cellStyle name="Calculation 2 3 3 4 4 9" xfId="5281"/>
    <cellStyle name="Calculation 2 3 3 4 5" xfId="5282"/>
    <cellStyle name="Calculation 2 3 3 4 5 2" xfId="5283"/>
    <cellStyle name="Calculation 2 3 3 4 5 3" xfId="5284"/>
    <cellStyle name="Calculation 2 3 3 4 5 4" xfId="5285"/>
    <cellStyle name="Calculation 2 3 3 4 5 5" xfId="5286"/>
    <cellStyle name="Calculation 2 3 3 4 5 6" xfId="5287"/>
    <cellStyle name="Calculation 2 3 3 4 5 7" xfId="5288"/>
    <cellStyle name="Calculation 2 3 3 4 5 8" xfId="5289"/>
    <cellStyle name="Calculation 2 3 3 4 5 9" xfId="5290"/>
    <cellStyle name="Calculation 2 3 3 4 6" xfId="5291"/>
    <cellStyle name="Calculation 2 3 3 4 7" xfId="5292"/>
    <cellStyle name="Calculation 2 3 3 4 8" xfId="5293"/>
    <cellStyle name="Calculation 2 3 3 4 9" xfId="5294"/>
    <cellStyle name="Calculation 2 3 3 4_5.4 MD &amp; utilisation-Spatial" xfId="5295"/>
    <cellStyle name="Calculation 2 3 3 5" xfId="5296"/>
    <cellStyle name="Calculation 2 3 3 5 2" xfId="5297"/>
    <cellStyle name="Calculation 2 3 3 5 2 10" xfId="5298"/>
    <cellStyle name="Calculation 2 3 3 5 2 2" xfId="5299"/>
    <cellStyle name="Calculation 2 3 3 5 2 2 2" xfId="5300"/>
    <cellStyle name="Calculation 2 3 3 5 2 2_5.4 MD &amp; utilisation-Spatial" xfId="5301"/>
    <cellStyle name="Calculation 2 3 3 5 2 3" xfId="5302"/>
    <cellStyle name="Calculation 2 3 3 5 2 4" xfId="5303"/>
    <cellStyle name="Calculation 2 3 3 5 2 5" xfId="5304"/>
    <cellStyle name="Calculation 2 3 3 5 2 6" xfId="5305"/>
    <cellStyle name="Calculation 2 3 3 5 2 7" xfId="5306"/>
    <cellStyle name="Calculation 2 3 3 5 2 8" xfId="5307"/>
    <cellStyle name="Calculation 2 3 3 5 2 9" xfId="5308"/>
    <cellStyle name="Calculation 2 3 3 5 2_5.4 MD &amp; utilisation-Spatial" xfId="5309"/>
    <cellStyle name="Calculation 2 3 3 5 3" xfId="5310"/>
    <cellStyle name="Calculation 2 3 3 5 3 10" xfId="5311"/>
    <cellStyle name="Calculation 2 3 3 5 3 2" xfId="5312"/>
    <cellStyle name="Calculation 2 3 3 5 3 3" xfId="5313"/>
    <cellStyle name="Calculation 2 3 3 5 3 4" xfId="5314"/>
    <cellStyle name="Calculation 2 3 3 5 3 5" xfId="5315"/>
    <cellStyle name="Calculation 2 3 3 5 3 6" xfId="5316"/>
    <cellStyle name="Calculation 2 3 3 5 3 7" xfId="5317"/>
    <cellStyle name="Calculation 2 3 3 5 3 8" xfId="5318"/>
    <cellStyle name="Calculation 2 3 3 5 3 9" xfId="5319"/>
    <cellStyle name="Calculation 2 3 3 5 4" xfId="5320"/>
    <cellStyle name="Calculation 2 3 3 5 4 2" xfId="5321"/>
    <cellStyle name="Calculation 2 3 3 5 4 3" xfId="5322"/>
    <cellStyle name="Calculation 2 3 3 5 4 4" xfId="5323"/>
    <cellStyle name="Calculation 2 3 3 5 4 5" xfId="5324"/>
    <cellStyle name="Calculation 2 3 3 5 4 6" xfId="5325"/>
    <cellStyle name="Calculation 2 3 3 5 4 7" xfId="5326"/>
    <cellStyle name="Calculation 2 3 3 5 4 8" xfId="5327"/>
    <cellStyle name="Calculation 2 3 3 5 4 9" xfId="5328"/>
    <cellStyle name="Calculation 2 3 3 5 5" xfId="5329"/>
    <cellStyle name="Calculation 2 3 3 5 6" xfId="5330"/>
    <cellStyle name="Calculation 2 3 3 5 7" xfId="5331"/>
    <cellStyle name="Calculation 2 3 3 5 8" xfId="5332"/>
    <cellStyle name="Calculation 2 3 3 5_5.4 MD &amp; utilisation-Spatial" xfId="5333"/>
    <cellStyle name="Calculation 2 3 3 6" xfId="5334"/>
    <cellStyle name="Calculation 2 3 3 6 2" xfId="5335"/>
    <cellStyle name="Calculation 2 3 3 6 2 10" xfId="5336"/>
    <cellStyle name="Calculation 2 3 3 6 2 2" xfId="5337"/>
    <cellStyle name="Calculation 2 3 3 6 2 3" xfId="5338"/>
    <cellStyle name="Calculation 2 3 3 6 2 4" xfId="5339"/>
    <cellStyle name="Calculation 2 3 3 6 2 5" xfId="5340"/>
    <cellStyle name="Calculation 2 3 3 6 2 6" xfId="5341"/>
    <cellStyle name="Calculation 2 3 3 6 2 7" xfId="5342"/>
    <cellStyle name="Calculation 2 3 3 6 2 8" xfId="5343"/>
    <cellStyle name="Calculation 2 3 3 6 2 9" xfId="5344"/>
    <cellStyle name="Calculation 2 3 3 6 2_5.4 MD &amp; utilisation-Spatial" xfId="5345"/>
    <cellStyle name="Calculation 2 3 3 6 3" xfId="5346"/>
    <cellStyle name="Calculation 2 3 3 6 3 10" xfId="5347"/>
    <cellStyle name="Calculation 2 3 3 6 3 2" xfId="5348"/>
    <cellStyle name="Calculation 2 3 3 6 3 3" xfId="5349"/>
    <cellStyle name="Calculation 2 3 3 6 3 4" xfId="5350"/>
    <cellStyle name="Calculation 2 3 3 6 3 5" xfId="5351"/>
    <cellStyle name="Calculation 2 3 3 6 3 6" xfId="5352"/>
    <cellStyle name="Calculation 2 3 3 6 3 7" xfId="5353"/>
    <cellStyle name="Calculation 2 3 3 6 3 8" xfId="5354"/>
    <cellStyle name="Calculation 2 3 3 6 3 9" xfId="5355"/>
    <cellStyle name="Calculation 2 3 3 6 4" xfId="5356"/>
    <cellStyle name="Calculation 2 3 3 6 4 2" xfId="5357"/>
    <cellStyle name="Calculation 2 3 3 6 4 3" xfId="5358"/>
    <cellStyle name="Calculation 2 3 3 6 4 4" xfId="5359"/>
    <cellStyle name="Calculation 2 3 3 6 4 5" xfId="5360"/>
    <cellStyle name="Calculation 2 3 3 6 4 6" xfId="5361"/>
    <cellStyle name="Calculation 2 3 3 6 4 7" xfId="5362"/>
    <cellStyle name="Calculation 2 3 3 6 4 8" xfId="5363"/>
    <cellStyle name="Calculation 2 3 3 6 4 9" xfId="5364"/>
    <cellStyle name="Calculation 2 3 3 6 5" xfId="5365"/>
    <cellStyle name="Calculation 2 3 3 6 6" xfId="5366"/>
    <cellStyle name="Calculation 2 3 3 6 7" xfId="5367"/>
    <cellStyle name="Calculation 2 3 3 6 8" xfId="5368"/>
    <cellStyle name="Calculation 2 3 3 6_5.4 MD &amp; utilisation-Spatial" xfId="5369"/>
    <cellStyle name="Calculation 2 3 3 7" xfId="5370"/>
    <cellStyle name="Calculation 2 3 3 7 2" xfId="5371"/>
    <cellStyle name="Calculation 2 3 3 7 2 10" xfId="5372"/>
    <cellStyle name="Calculation 2 3 3 7 2 2" xfId="5373"/>
    <cellStyle name="Calculation 2 3 3 7 2 3" xfId="5374"/>
    <cellStyle name="Calculation 2 3 3 7 2 4" xfId="5375"/>
    <cellStyle name="Calculation 2 3 3 7 2 5" xfId="5376"/>
    <cellStyle name="Calculation 2 3 3 7 2 6" xfId="5377"/>
    <cellStyle name="Calculation 2 3 3 7 2 7" xfId="5378"/>
    <cellStyle name="Calculation 2 3 3 7 2 8" xfId="5379"/>
    <cellStyle name="Calculation 2 3 3 7 2 9" xfId="5380"/>
    <cellStyle name="Calculation 2 3 3 7 3" xfId="5381"/>
    <cellStyle name="Calculation 2 3 3 7 3 2" xfId="5382"/>
    <cellStyle name="Calculation 2 3 3 7 3 3" xfId="5383"/>
    <cellStyle name="Calculation 2 3 3 7 3 4" xfId="5384"/>
    <cellStyle name="Calculation 2 3 3 7 3 5" xfId="5385"/>
    <cellStyle name="Calculation 2 3 3 7 3 6" xfId="5386"/>
    <cellStyle name="Calculation 2 3 3 7 3 7" xfId="5387"/>
    <cellStyle name="Calculation 2 3 3 7 3 8" xfId="5388"/>
    <cellStyle name="Calculation 2 3 3 7 3 9" xfId="5389"/>
    <cellStyle name="Calculation 2 3 3 7 4" xfId="5390"/>
    <cellStyle name="Calculation 2 3 3 7 5" xfId="5391"/>
    <cellStyle name="Calculation 2 3 3 7 6" xfId="5392"/>
    <cellStyle name="Calculation 2 3 3 7 7" xfId="5393"/>
    <cellStyle name="Calculation 2 3 3 7 8" xfId="5394"/>
    <cellStyle name="Calculation 2 3 3 8" xfId="5395"/>
    <cellStyle name="Calculation 2 3 3 8 2" xfId="5396"/>
    <cellStyle name="Calculation 2 3 3 8 3" xfId="5397"/>
    <cellStyle name="Calculation 2 3 3 8 4" xfId="5398"/>
    <cellStyle name="Calculation 2 3 3 8 5" xfId="5399"/>
    <cellStyle name="Calculation 2 3 3 8 6" xfId="5400"/>
    <cellStyle name="Calculation 2 3 3 8 7" xfId="5401"/>
    <cellStyle name="Calculation 2 3 3 8 8" xfId="5402"/>
    <cellStyle name="Calculation 2 3 3 8 9" xfId="5403"/>
    <cellStyle name="Calculation 2 3 3 9" xfId="5404"/>
    <cellStyle name="Calculation 2 3 3_5.4 MD &amp; utilisation-Spatial" xfId="5405"/>
    <cellStyle name="Calculation 2 3 4" xfId="5406"/>
    <cellStyle name="Calculation 2 3 4 2" xfId="5407"/>
    <cellStyle name="Calculation 2 3 4 2 10" xfId="5408"/>
    <cellStyle name="Calculation 2 3 4 2 2" xfId="5409"/>
    <cellStyle name="Calculation 2 3 4 2 2 2" xfId="5410"/>
    <cellStyle name="Calculation 2 3 4 2 2 2 10" xfId="5411"/>
    <cellStyle name="Calculation 2 3 4 2 2 2 2" xfId="5412"/>
    <cellStyle name="Calculation 2 3 4 2 2 2 2 2" xfId="5413"/>
    <cellStyle name="Calculation 2 3 4 2 2 2 2_5.4 MD &amp; utilisation-Spatial" xfId="5414"/>
    <cellStyle name="Calculation 2 3 4 2 2 2 3" xfId="5415"/>
    <cellStyle name="Calculation 2 3 4 2 2 2 4" xfId="5416"/>
    <cellStyle name="Calculation 2 3 4 2 2 2 5" xfId="5417"/>
    <cellStyle name="Calculation 2 3 4 2 2 2 6" xfId="5418"/>
    <cellStyle name="Calculation 2 3 4 2 2 2 7" xfId="5419"/>
    <cellStyle name="Calculation 2 3 4 2 2 2 8" xfId="5420"/>
    <cellStyle name="Calculation 2 3 4 2 2 2 9" xfId="5421"/>
    <cellStyle name="Calculation 2 3 4 2 2 2_5.4 MD &amp; utilisation-Spatial" xfId="5422"/>
    <cellStyle name="Calculation 2 3 4 2 2 3" xfId="5423"/>
    <cellStyle name="Calculation 2 3 4 2 2 3 10" xfId="5424"/>
    <cellStyle name="Calculation 2 3 4 2 2 3 2" xfId="5425"/>
    <cellStyle name="Calculation 2 3 4 2 2 3 3" xfId="5426"/>
    <cellStyle name="Calculation 2 3 4 2 2 3 4" xfId="5427"/>
    <cellStyle name="Calculation 2 3 4 2 2 3 5" xfId="5428"/>
    <cellStyle name="Calculation 2 3 4 2 2 3 6" xfId="5429"/>
    <cellStyle name="Calculation 2 3 4 2 2 3 7" xfId="5430"/>
    <cellStyle name="Calculation 2 3 4 2 2 3 8" xfId="5431"/>
    <cellStyle name="Calculation 2 3 4 2 2 3 9" xfId="5432"/>
    <cellStyle name="Calculation 2 3 4 2 2 4" xfId="5433"/>
    <cellStyle name="Calculation 2 3 4 2 2 4 2" xfId="5434"/>
    <cellStyle name="Calculation 2 3 4 2 2 4 3" xfId="5435"/>
    <cellStyle name="Calculation 2 3 4 2 2 4 4" xfId="5436"/>
    <cellStyle name="Calculation 2 3 4 2 2 4 5" xfId="5437"/>
    <cellStyle name="Calculation 2 3 4 2 2 4 6" xfId="5438"/>
    <cellStyle name="Calculation 2 3 4 2 2 4 7" xfId="5439"/>
    <cellStyle name="Calculation 2 3 4 2 2 4 8" xfId="5440"/>
    <cellStyle name="Calculation 2 3 4 2 2 4 9" xfId="5441"/>
    <cellStyle name="Calculation 2 3 4 2 2 5" xfId="5442"/>
    <cellStyle name="Calculation 2 3 4 2 2 6" xfId="5443"/>
    <cellStyle name="Calculation 2 3 4 2 2 7" xfId="5444"/>
    <cellStyle name="Calculation 2 3 4 2 2 8" xfId="5445"/>
    <cellStyle name="Calculation 2 3 4 2 2_5.4 MD &amp; utilisation-Spatial" xfId="5446"/>
    <cellStyle name="Calculation 2 3 4 2 3" xfId="5447"/>
    <cellStyle name="Calculation 2 3 4 2 3 2" xfId="5448"/>
    <cellStyle name="Calculation 2 3 4 2 3 2 10" xfId="5449"/>
    <cellStyle name="Calculation 2 3 4 2 3 2 2" xfId="5450"/>
    <cellStyle name="Calculation 2 3 4 2 3 2 3" xfId="5451"/>
    <cellStyle name="Calculation 2 3 4 2 3 2 4" xfId="5452"/>
    <cellStyle name="Calculation 2 3 4 2 3 2 5" xfId="5453"/>
    <cellStyle name="Calculation 2 3 4 2 3 2 6" xfId="5454"/>
    <cellStyle name="Calculation 2 3 4 2 3 2 7" xfId="5455"/>
    <cellStyle name="Calculation 2 3 4 2 3 2 8" xfId="5456"/>
    <cellStyle name="Calculation 2 3 4 2 3 2 9" xfId="5457"/>
    <cellStyle name="Calculation 2 3 4 2 3 2_5.4 MD &amp; utilisation-Spatial" xfId="5458"/>
    <cellStyle name="Calculation 2 3 4 2 3 3" xfId="5459"/>
    <cellStyle name="Calculation 2 3 4 2 3 3 10" xfId="5460"/>
    <cellStyle name="Calculation 2 3 4 2 3 3 2" xfId="5461"/>
    <cellStyle name="Calculation 2 3 4 2 3 3 3" xfId="5462"/>
    <cellStyle name="Calculation 2 3 4 2 3 3 4" xfId="5463"/>
    <cellStyle name="Calculation 2 3 4 2 3 3 5" xfId="5464"/>
    <cellStyle name="Calculation 2 3 4 2 3 3 6" xfId="5465"/>
    <cellStyle name="Calculation 2 3 4 2 3 3 7" xfId="5466"/>
    <cellStyle name="Calculation 2 3 4 2 3 3 8" xfId="5467"/>
    <cellStyle name="Calculation 2 3 4 2 3 3 9" xfId="5468"/>
    <cellStyle name="Calculation 2 3 4 2 3 4" xfId="5469"/>
    <cellStyle name="Calculation 2 3 4 2 3 4 2" xfId="5470"/>
    <cellStyle name="Calculation 2 3 4 2 3 4 3" xfId="5471"/>
    <cellStyle name="Calculation 2 3 4 2 3 4 4" xfId="5472"/>
    <cellStyle name="Calculation 2 3 4 2 3 4 5" xfId="5473"/>
    <cellStyle name="Calculation 2 3 4 2 3 4 6" xfId="5474"/>
    <cellStyle name="Calculation 2 3 4 2 3 4 7" xfId="5475"/>
    <cellStyle name="Calculation 2 3 4 2 3 4 8" xfId="5476"/>
    <cellStyle name="Calculation 2 3 4 2 3 4 9" xfId="5477"/>
    <cellStyle name="Calculation 2 3 4 2 3 5" xfId="5478"/>
    <cellStyle name="Calculation 2 3 4 2 3 6" xfId="5479"/>
    <cellStyle name="Calculation 2 3 4 2 3 7" xfId="5480"/>
    <cellStyle name="Calculation 2 3 4 2 3 8" xfId="5481"/>
    <cellStyle name="Calculation 2 3 4 2 3_5.4 MD &amp; utilisation-Spatial" xfId="5482"/>
    <cellStyle name="Calculation 2 3 4 2 4" xfId="5483"/>
    <cellStyle name="Calculation 2 3 4 2 4 10" xfId="5484"/>
    <cellStyle name="Calculation 2 3 4 2 4 2" xfId="5485"/>
    <cellStyle name="Calculation 2 3 4 2 4 3" xfId="5486"/>
    <cellStyle name="Calculation 2 3 4 2 4 4" xfId="5487"/>
    <cellStyle name="Calculation 2 3 4 2 4 5" xfId="5488"/>
    <cellStyle name="Calculation 2 3 4 2 4 6" xfId="5489"/>
    <cellStyle name="Calculation 2 3 4 2 4 7" xfId="5490"/>
    <cellStyle name="Calculation 2 3 4 2 4 8" xfId="5491"/>
    <cellStyle name="Calculation 2 3 4 2 4 9" xfId="5492"/>
    <cellStyle name="Calculation 2 3 4 2 5" xfId="5493"/>
    <cellStyle name="Calculation 2 3 4 2 5 10" xfId="5494"/>
    <cellStyle name="Calculation 2 3 4 2 5 2" xfId="5495"/>
    <cellStyle name="Calculation 2 3 4 2 5 3" xfId="5496"/>
    <cellStyle name="Calculation 2 3 4 2 5 4" xfId="5497"/>
    <cellStyle name="Calculation 2 3 4 2 5 5" xfId="5498"/>
    <cellStyle name="Calculation 2 3 4 2 5 6" xfId="5499"/>
    <cellStyle name="Calculation 2 3 4 2 5 7" xfId="5500"/>
    <cellStyle name="Calculation 2 3 4 2 5 8" xfId="5501"/>
    <cellStyle name="Calculation 2 3 4 2 5 9" xfId="5502"/>
    <cellStyle name="Calculation 2 3 4 2 6" xfId="5503"/>
    <cellStyle name="Calculation 2 3 4 2 6 2" xfId="5504"/>
    <cellStyle name="Calculation 2 3 4 2 6 3" xfId="5505"/>
    <cellStyle name="Calculation 2 3 4 2 6 4" xfId="5506"/>
    <cellStyle name="Calculation 2 3 4 2 6 5" xfId="5507"/>
    <cellStyle name="Calculation 2 3 4 2 6 6" xfId="5508"/>
    <cellStyle name="Calculation 2 3 4 2 6 7" xfId="5509"/>
    <cellStyle name="Calculation 2 3 4 2 6 8" xfId="5510"/>
    <cellStyle name="Calculation 2 3 4 2 6 9" xfId="5511"/>
    <cellStyle name="Calculation 2 3 4 2 7" xfId="5512"/>
    <cellStyle name="Calculation 2 3 4 2 8" xfId="5513"/>
    <cellStyle name="Calculation 2 3 4 2 9" xfId="5514"/>
    <cellStyle name="Calculation 2 3 4 2_5.4 MD &amp; utilisation-Spatial" xfId="5515"/>
    <cellStyle name="Calculation 2 3 4 3" xfId="5516"/>
    <cellStyle name="Calculation 2 3 4 3 2" xfId="5517"/>
    <cellStyle name="Calculation 2 3 4 3 2 10" xfId="5518"/>
    <cellStyle name="Calculation 2 3 4 3 2 2" xfId="5519"/>
    <cellStyle name="Calculation 2 3 4 3 2 2 2" xfId="5520"/>
    <cellStyle name="Calculation 2 3 4 3 2 2 2 2" xfId="5521"/>
    <cellStyle name="Calculation 2 3 4 3 2 2 2_5.4 MD &amp; utilisation-Spatial" xfId="5522"/>
    <cellStyle name="Calculation 2 3 4 3 2 2 3" xfId="5523"/>
    <cellStyle name="Calculation 2 3 4 3 2 2 4" xfId="5524"/>
    <cellStyle name="Calculation 2 3 4 3 2 2_5.4 MD &amp; utilisation-Spatial" xfId="5525"/>
    <cellStyle name="Calculation 2 3 4 3 2 3" xfId="5526"/>
    <cellStyle name="Calculation 2 3 4 3 2 4" xfId="5527"/>
    <cellStyle name="Calculation 2 3 4 3 2 5" xfId="5528"/>
    <cellStyle name="Calculation 2 3 4 3 2 6" xfId="5529"/>
    <cellStyle name="Calculation 2 3 4 3 2 7" xfId="5530"/>
    <cellStyle name="Calculation 2 3 4 3 2 8" xfId="5531"/>
    <cellStyle name="Calculation 2 3 4 3 2 9" xfId="5532"/>
    <cellStyle name="Calculation 2 3 4 3 2_5.4 MD &amp; utilisation-Spatial" xfId="5533"/>
    <cellStyle name="Calculation 2 3 4 3 3" xfId="5534"/>
    <cellStyle name="Calculation 2 3 4 3 3 10" xfId="5535"/>
    <cellStyle name="Calculation 2 3 4 3 3 2" xfId="5536"/>
    <cellStyle name="Calculation 2 3 4 3 3 2 2" xfId="5537"/>
    <cellStyle name="Calculation 2 3 4 3 3 2_5.4 MD &amp; utilisation-Spatial" xfId="5538"/>
    <cellStyle name="Calculation 2 3 4 3 3 3" xfId="5539"/>
    <cellStyle name="Calculation 2 3 4 3 3 4" xfId="5540"/>
    <cellStyle name="Calculation 2 3 4 3 3 5" xfId="5541"/>
    <cellStyle name="Calculation 2 3 4 3 3 6" xfId="5542"/>
    <cellStyle name="Calculation 2 3 4 3 3 7" xfId="5543"/>
    <cellStyle name="Calculation 2 3 4 3 3 8" xfId="5544"/>
    <cellStyle name="Calculation 2 3 4 3 3 9" xfId="5545"/>
    <cellStyle name="Calculation 2 3 4 3 3_5.4 MD &amp; utilisation-Spatial" xfId="5546"/>
    <cellStyle name="Calculation 2 3 4 3 4" xfId="5547"/>
    <cellStyle name="Calculation 2 3 4 3 4 2" xfId="5548"/>
    <cellStyle name="Calculation 2 3 4 3 4 3" xfId="5549"/>
    <cellStyle name="Calculation 2 3 4 3 4 4" xfId="5550"/>
    <cellStyle name="Calculation 2 3 4 3 4 5" xfId="5551"/>
    <cellStyle name="Calculation 2 3 4 3 4 6" xfId="5552"/>
    <cellStyle name="Calculation 2 3 4 3 4 7" xfId="5553"/>
    <cellStyle name="Calculation 2 3 4 3 4 8" xfId="5554"/>
    <cellStyle name="Calculation 2 3 4 3 4 9" xfId="5555"/>
    <cellStyle name="Calculation 2 3 4 3 5" xfId="5556"/>
    <cellStyle name="Calculation 2 3 4 3 6" xfId="5557"/>
    <cellStyle name="Calculation 2 3 4 3 7" xfId="5558"/>
    <cellStyle name="Calculation 2 3 4 3 8" xfId="5559"/>
    <cellStyle name="Calculation 2 3 4 3_5.4 MD &amp; utilisation-Spatial" xfId="5560"/>
    <cellStyle name="Calculation 2 3 4 4" xfId="5561"/>
    <cellStyle name="Calculation 2 3 4 4 2" xfId="5562"/>
    <cellStyle name="Calculation 2 3 4 4 2 10" xfId="5563"/>
    <cellStyle name="Calculation 2 3 4 4 2 2" xfId="5564"/>
    <cellStyle name="Calculation 2 3 4 4 2 2 2" xfId="5565"/>
    <cellStyle name="Calculation 2 3 4 4 2 2_5.4 MD &amp; utilisation-Spatial" xfId="5566"/>
    <cellStyle name="Calculation 2 3 4 4 2 3" xfId="5567"/>
    <cellStyle name="Calculation 2 3 4 4 2 4" xfId="5568"/>
    <cellStyle name="Calculation 2 3 4 4 2 5" xfId="5569"/>
    <cellStyle name="Calculation 2 3 4 4 2 6" xfId="5570"/>
    <cellStyle name="Calculation 2 3 4 4 2 7" xfId="5571"/>
    <cellStyle name="Calculation 2 3 4 4 2 8" xfId="5572"/>
    <cellStyle name="Calculation 2 3 4 4 2 9" xfId="5573"/>
    <cellStyle name="Calculation 2 3 4 4 2_5.4 MD &amp; utilisation-Spatial" xfId="5574"/>
    <cellStyle name="Calculation 2 3 4 4 3" xfId="5575"/>
    <cellStyle name="Calculation 2 3 4 4 3 10" xfId="5576"/>
    <cellStyle name="Calculation 2 3 4 4 3 2" xfId="5577"/>
    <cellStyle name="Calculation 2 3 4 4 3 3" xfId="5578"/>
    <cellStyle name="Calculation 2 3 4 4 3 4" xfId="5579"/>
    <cellStyle name="Calculation 2 3 4 4 3 5" xfId="5580"/>
    <cellStyle name="Calculation 2 3 4 4 3 6" xfId="5581"/>
    <cellStyle name="Calculation 2 3 4 4 3 7" xfId="5582"/>
    <cellStyle name="Calculation 2 3 4 4 3 8" xfId="5583"/>
    <cellStyle name="Calculation 2 3 4 4 3 9" xfId="5584"/>
    <cellStyle name="Calculation 2 3 4 4 4" xfId="5585"/>
    <cellStyle name="Calculation 2 3 4 4 4 2" xfId="5586"/>
    <cellStyle name="Calculation 2 3 4 4 4 3" xfId="5587"/>
    <cellStyle name="Calculation 2 3 4 4 4 4" xfId="5588"/>
    <cellStyle name="Calculation 2 3 4 4 4 5" xfId="5589"/>
    <cellStyle name="Calculation 2 3 4 4 4 6" xfId="5590"/>
    <cellStyle name="Calculation 2 3 4 4 4 7" xfId="5591"/>
    <cellStyle name="Calculation 2 3 4 4 4 8" xfId="5592"/>
    <cellStyle name="Calculation 2 3 4 4 4 9" xfId="5593"/>
    <cellStyle name="Calculation 2 3 4 4 5" xfId="5594"/>
    <cellStyle name="Calculation 2 3 4 4 6" xfId="5595"/>
    <cellStyle name="Calculation 2 3 4 4 7" xfId="5596"/>
    <cellStyle name="Calculation 2 3 4 4 8" xfId="5597"/>
    <cellStyle name="Calculation 2 3 4 4_5.4 MD &amp; utilisation-Spatial" xfId="5598"/>
    <cellStyle name="Calculation 2 3 4 5" xfId="5599"/>
    <cellStyle name="Calculation 2 3 4 5 2" xfId="5600"/>
    <cellStyle name="Calculation 2 3 4 5 2 10" xfId="5601"/>
    <cellStyle name="Calculation 2 3 4 5 2 2" xfId="5602"/>
    <cellStyle name="Calculation 2 3 4 5 2 3" xfId="5603"/>
    <cellStyle name="Calculation 2 3 4 5 2 4" xfId="5604"/>
    <cellStyle name="Calculation 2 3 4 5 2 5" xfId="5605"/>
    <cellStyle name="Calculation 2 3 4 5 2 6" xfId="5606"/>
    <cellStyle name="Calculation 2 3 4 5 2 7" xfId="5607"/>
    <cellStyle name="Calculation 2 3 4 5 2 8" xfId="5608"/>
    <cellStyle name="Calculation 2 3 4 5 2 9" xfId="5609"/>
    <cellStyle name="Calculation 2 3 4 5 2_5.4 MD &amp; utilisation-Spatial" xfId="5610"/>
    <cellStyle name="Calculation 2 3 4 5 3" xfId="5611"/>
    <cellStyle name="Calculation 2 3 4 5 3 2" xfId="5612"/>
    <cellStyle name="Calculation 2 3 4 5 3 3" xfId="5613"/>
    <cellStyle name="Calculation 2 3 4 5 3 4" xfId="5614"/>
    <cellStyle name="Calculation 2 3 4 5 3 5" xfId="5615"/>
    <cellStyle name="Calculation 2 3 4 5 3 6" xfId="5616"/>
    <cellStyle name="Calculation 2 3 4 5 3 7" xfId="5617"/>
    <cellStyle name="Calculation 2 3 4 5 3 8" xfId="5618"/>
    <cellStyle name="Calculation 2 3 4 5 3 9" xfId="5619"/>
    <cellStyle name="Calculation 2 3 4 5 4" xfId="5620"/>
    <cellStyle name="Calculation 2 3 4 5 5" xfId="5621"/>
    <cellStyle name="Calculation 2 3 4 5 6" xfId="5622"/>
    <cellStyle name="Calculation 2 3 4 5 7" xfId="5623"/>
    <cellStyle name="Calculation 2 3 4 5 8" xfId="5624"/>
    <cellStyle name="Calculation 2 3 4 5 9" xfId="5625"/>
    <cellStyle name="Calculation 2 3 4 5_5.4 MD &amp; utilisation-Spatial" xfId="5626"/>
    <cellStyle name="Calculation 2 3 4 6" xfId="5627"/>
    <cellStyle name="Calculation 2 3 4 6 2" xfId="5628"/>
    <cellStyle name="Calculation 2 3 4 6 3" xfId="5629"/>
    <cellStyle name="Calculation 2 3 4 6 4" xfId="5630"/>
    <cellStyle name="Calculation 2 3 4 6 5" xfId="5631"/>
    <cellStyle name="Calculation 2 3 4 6 6" xfId="5632"/>
    <cellStyle name="Calculation 2 3 4 6 7" xfId="5633"/>
    <cellStyle name="Calculation 2 3 4 6 8" xfId="5634"/>
    <cellStyle name="Calculation 2 3 4 6 9" xfId="5635"/>
    <cellStyle name="Calculation 2 3 4 7" xfId="5636"/>
    <cellStyle name="Calculation 2 3 4 8" xfId="5637"/>
    <cellStyle name="Calculation 2 3 4 9" xfId="5638"/>
    <cellStyle name="Calculation 2 3 4_5.4 MD &amp; utilisation-Spatial" xfId="5639"/>
    <cellStyle name="Calculation 2 3 5" xfId="5640"/>
    <cellStyle name="Calculation 2 3 5 10" xfId="5641"/>
    <cellStyle name="Calculation 2 3 5 2" xfId="5642"/>
    <cellStyle name="Calculation 2 3 5 2 2" xfId="5643"/>
    <cellStyle name="Calculation 2 3 5 2 2 10" xfId="5644"/>
    <cellStyle name="Calculation 2 3 5 2 2 2" xfId="5645"/>
    <cellStyle name="Calculation 2 3 5 2 2 2 2" xfId="5646"/>
    <cellStyle name="Calculation 2 3 5 2 2 2_5.4 MD &amp; utilisation-Spatial" xfId="5647"/>
    <cellStyle name="Calculation 2 3 5 2 2 3" xfId="5648"/>
    <cellStyle name="Calculation 2 3 5 2 2 4" xfId="5649"/>
    <cellStyle name="Calculation 2 3 5 2 2 5" xfId="5650"/>
    <cellStyle name="Calculation 2 3 5 2 2 6" xfId="5651"/>
    <cellStyle name="Calculation 2 3 5 2 2 7" xfId="5652"/>
    <cellStyle name="Calculation 2 3 5 2 2 8" xfId="5653"/>
    <cellStyle name="Calculation 2 3 5 2 2 9" xfId="5654"/>
    <cellStyle name="Calculation 2 3 5 2 2_5.4 MD &amp; utilisation-Spatial" xfId="5655"/>
    <cellStyle name="Calculation 2 3 5 2 3" xfId="5656"/>
    <cellStyle name="Calculation 2 3 5 2 3 10" xfId="5657"/>
    <cellStyle name="Calculation 2 3 5 2 3 2" xfId="5658"/>
    <cellStyle name="Calculation 2 3 5 2 3 3" xfId="5659"/>
    <cellStyle name="Calculation 2 3 5 2 3 4" xfId="5660"/>
    <cellStyle name="Calculation 2 3 5 2 3 5" xfId="5661"/>
    <cellStyle name="Calculation 2 3 5 2 3 6" xfId="5662"/>
    <cellStyle name="Calculation 2 3 5 2 3 7" xfId="5663"/>
    <cellStyle name="Calculation 2 3 5 2 3 8" xfId="5664"/>
    <cellStyle name="Calculation 2 3 5 2 3 9" xfId="5665"/>
    <cellStyle name="Calculation 2 3 5 2 4" xfId="5666"/>
    <cellStyle name="Calculation 2 3 5 2 4 2" xfId="5667"/>
    <cellStyle name="Calculation 2 3 5 2 4 3" xfId="5668"/>
    <cellStyle name="Calculation 2 3 5 2 4 4" xfId="5669"/>
    <cellStyle name="Calculation 2 3 5 2 4 5" xfId="5670"/>
    <cellStyle name="Calculation 2 3 5 2 4 6" xfId="5671"/>
    <cellStyle name="Calculation 2 3 5 2 4 7" xfId="5672"/>
    <cellStyle name="Calculation 2 3 5 2 4 8" xfId="5673"/>
    <cellStyle name="Calculation 2 3 5 2 4 9" xfId="5674"/>
    <cellStyle name="Calculation 2 3 5 2 5" xfId="5675"/>
    <cellStyle name="Calculation 2 3 5 2 6" xfId="5676"/>
    <cellStyle name="Calculation 2 3 5 2 7" xfId="5677"/>
    <cellStyle name="Calculation 2 3 5 2 8" xfId="5678"/>
    <cellStyle name="Calculation 2 3 5 2_5.4 MD &amp; utilisation-Spatial" xfId="5679"/>
    <cellStyle name="Calculation 2 3 5 3" xfId="5680"/>
    <cellStyle name="Calculation 2 3 5 3 2" xfId="5681"/>
    <cellStyle name="Calculation 2 3 5 3 2 10" xfId="5682"/>
    <cellStyle name="Calculation 2 3 5 3 2 2" xfId="5683"/>
    <cellStyle name="Calculation 2 3 5 3 2 3" xfId="5684"/>
    <cellStyle name="Calculation 2 3 5 3 2 4" xfId="5685"/>
    <cellStyle name="Calculation 2 3 5 3 2 5" xfId="5686"/>
    <cellStyle name="Calculation 2 3 5 3 2 6" xfId="5687"/>
    <cellStyle name="Calculation 2 3 5 3 2 7" xfId="5688"/>
    <cellStyle name="Calculation 2 3 5 3 2 8" xfId="5689"/>
    <cellStyle name="Calculation 2 3 5 3 2 9" xfId="5690"/>
    <cellStyle name="Calculation 2 3 5 3 2_5.4 MD &amp; utilisation-Spatial" xfId="5691"/>
    <cellStyle name="Calculation 2 3 5 3 3" xfId="5692"/>
    <cellStyle name="Calculation 2 3 5 3 3 10" xfId="5693"/>
    <cellStyle name="Calculation 2 3 5 3 3 2" xfId="5694"/>
    <cellStyle name="Calculation 2 3 5 3 3 3" xfId="5695"/>
    <cellStyle name="Calculation 2 3 5 3 3 4" xfId="5696"/>
    <cellStyle name="Calculation 2 3 5 3 3 5" xfId="5697"/>
    <cellStyle name="Calculation 2 3 5 3 3 6" xfId="5698"/>
    <cellStyle name="Calculation 2 3 5 3 3 7" xfId="5699"/>
    <cellStyle name="Calculation 2 3 5 3 3 8" xfId="5700"/>
    <cellStyle name="Calculation 2 3 5 3 3 9" xfId="5701"/>
    <cellStyle name="Calculation 2 3 5 3 4" xfId="5702"/>
    <cellStyle name="Calculation 2 3 5 3 4 2" xfId="5703"/>
    <cellStyle name="Calculation 2 3 5 3 4 3" xfId="5704"/>
    <cellStyle name="Calculation 2 3 5 3 4 4" xfId="5705"/>
    <cellStyle name="Calculation 2 3 5 3 4 5" xfId="5706"/>
    <cellStyle name="Calculation 2 3 5 3 4 6" xfId="5707"/>
    <cellStyle name="Calculation 2 3 5 3 4 7" xfId="5708"/>
    <cellStyle name="Calculation 2 3 5 3 4 8" xfId="5709"/>
    <cellStyle name="Calculation 2 3 5 3 4 9" xfId="5710"/>
    <cellStyle name="Calculation 2 3 5 3 5" xfId="5711"/>
    <cellStyle name="Calculation 2 3 5 3 6" xfId="5712"/>
    <cellStyle name="Calculation 2 3 5 3 7" xfId="5713"/>
    <cellStyle name="Calculation 2 3 5 3 8" xfId="5714"/>
    <cellStyle name="Calculation 2 3 5 3_5.4 MD &amp; utilisation-Spatial" xfId="5715"/>
    <cellStyle name="Calculation 2 3 5 4" xfId="5716"/>
    <cellStyle name="Calculation 2 3 5 4 10" xfId="5717"/>
    <cellStyle name="Calculation 2 3 5 4 2" xfId="5718"/>
    <cellStyle name="Calculation 2 3 5 4 3" xfId="5719"/>
    <cellStyle name="Calculation 2 3 5 4 4" xfId="5720"/>
    <cellStyle name="Calculation 2 3 5 4 5" xfId="5721"/>
    <cellStyle name="Calculation 2 3 5 4 6" xfId="5722"/>
    <cellStyle name="Calculation 2 3 5 4 7" xfId="5723"/>
    <cellStyle name="Calculation 2 3 5 4 8" xfId="5724"/>
    <cellStyle name="Calculation 2 3 5 4 9" xfId="5725"/>
    <cellStyle name="Calculation 2 3 5 5" xfId="5726"/>
    <cellStyle name="Calculation 2 3 5 5 10" xfId="5727"/>
    <cellStyle name="Calculation 2 3 5 5 2" xfId="5728"/>
    <cellStyle name="Calculation 2 3 5 5 3" xfId="5729"/>
    <cellStyle name="Calculation 2 3 5 5 4" xfId="5730"/>
    <cellStyle name="Calculation 2 3 5 5 5" xfId="5731"/>
    <cellStyle name="Calculation 2 3 5 5 6" xfId="5732"/>
    <cellStyle name="Calculation 2 3 5 5 7" xfId="5733"/>
    <cellStyle name="Calculation 2 3 5 5 8" xfId="5734"/>
    <cellStyle name="Calculation 2 3 5 5 9" xfId="5735"/>
    <cellStyle name="Calculation 2 3 5 6" xfId="5736"/>
    <cellStyle name="Calculation 2 3 5 6 2" xfId="5737"/>
    <cellStyle name="Calculation 2 3 5 6 3" xfId="5738"/>
    <cellStyle name="Calculation 2 3 5 6 4" xfId="5739"/>
    <cellStyle name="Calculation 2 3 5 6 5" xfId="5740"/>
    <cellStyle name="Calculation 2 3 5 6 6" xfId="5741"/>
    <cellStyle name="Calculation 2 3 5 6 7" xfId="5742"/>
    <cellStyle name="Calculation 2 3 5 6 8" xfId="5743"/>
    <cellStyle name="Calculation 2 3 5 6 9" xfId="5744"/>
    <cellStyle name="Calculation 2 3 5 7" xfId="5745"/>
    <cellStyle name="Calculation 2 3 5 8" xfId="5746"/>
    <cellStyle name="Calculation 2 3 5 9" xfId="5747"/>
    <cellStyle name="Calculation 2 3 5_5.4 MD &amp; utilisation-Spatial" xfId="5748"/>
    <cellStyle name="Calculation 2 3 6" xfId="5749"/>
    <cellStyle name="Calculation 2 3 6 2" xfId="5750"/>
    <cellStyle name="Calculation 2 3 6 2 10" xfId="5751"/>
    <cellStyle name="Calculation 2 3 6 2 2" xfId="5752"/>
    <cellStyle name="Calculation 2 3 6 2 2 2" xfId="5753"/>
    <cellStyle name="Calculation 2 3 6 2 2 2 2" xfId="5754"/>
    <cellStyle name="Calculation 2 3 6 2 2 2_5.4 MD &amp; utilisation-Spatial" xfId="5755"/>
    <cellStyle name="Calculation 2 3 6 2 2 3" xfId="5756"/>
    <cellStyle name="Calculation 2 3 6 2 2 4" xfId="5757"/>
    <cellStyle name="Calculation 2 3 6 2 2_5.4 MD &amp; utilisation-Spatial" xfId="5758"/>
    <cellStyle name="Calculation 2 3 6 2 3" xfId="5759"/>
    <cellStyle name="Calculation 2 3 6 2 4" xfId="5760"/>
    <cellStyle name="Calculation 2 3 6 2 5" xfId="5761"/>
    <cellStyle name="Calculation 2 3 6 2 6" xfId="5762"/>
    <cellStyle name="Calculation 2 3 6 2 7" xfId="5763"/>
    <cellStyle name="Calculation 2 3 6 2 8" xfId="5764"/>
    <cellStyle name="Calculation 2 3 6 2 9" xfId="5765"/>
    <cellStyle name="Calculation 2 3 6 2_5.4 MD &amp; utilisation-Spatial" xfId="5766"/>
    <cellStyle name="Calculation 2 3 6 3" xfId="5767"/>
    <cellStyle name="Calculation 2 3 6 3 10" xfId="5768"/>
    <cellStyle name="Calculation 2 3 6 3 2" xfId="5769"/>
    <cellStyle name="Calculation 2 3 6 3 2 2" xfId="5770"/>
    <cellStyle name="Calculation 2 3 6 3 2_5.4 MD &amp; utilisation-Spatial" xfId="5771"/>
    <cellStyle name="Calculation 2 3 6 3 3" xfId="5772"/>
    <cellStyle name="Calculation 2 3 6 3 4" xfId="5773"/>
    <cellStyle name="Calculation 2 3 6 3 5" xfId="5774"/>
    <cellStyle name="Calculation 2 3 6 3 6" xfId="5775"/>
    <cellStyle name="Calculation 2 3 6 3 7" xfId="5776"/>
    <cellStyle name="Calculation 2 3 6 3 8" xfId="5777"/>
    <cellStyle name="Calculation 2 3 6 3 9" xfId="5778"/>
    <cellStyle name="Calculation 2 3 6 3_5.4 MD &amp; utilisation-Spatial" xfId="5779"/>
    <cellStyle name="Calculation 2 3 6 4" xfId="5780"/>
    <cellStyle name="Calculation 2 3 6 4 10" xfId="5781"/>
    <cellStyle name="Calculation 2 3 6 4 2" xfId="5782"/>
    <cellStyle name="Calculation 2 3 6 4 3" xfId="5783"/>
    <cellStyle name="Calculation 2 3 6 4 4" xfId="5784"/>
    <cellStyle name="Calculation 2 3 6 4 5" xfId="5785"/>
    <cellStyle name="Calculation 2 3 6 4 6" xfId="5786"/>
    <cellStyle name="Calculation 2 3 6 4 7" xfId="5787"/>
    <cellStyle name="Calculation 2 3 6 4 8" xfId="5788"/>
    <cellStyle name="Calculation 2 3 6 4 9" xfId="5789"/>
    <cellStyle name="Calculation 2 3 6 5" xfId="5790"/>
    <cellStyle name="Calculation 2 3 6 5 2" xfId="5791"/>
    <cellStyle name="Calculation 2 3 6 5 3" xfId="5792"/>
    <cellStyle name="Calculation 2 3 6 5 4" xfId="5793"/>
    <cellStyle name="Calculation 2 3 6 5 5" xfId="5794"/>
    <cellStyle name="Calculation 2 3 6 5 6" xfId="5795"/>
    <cellStyle name="Calculation 2 3 6 5 7" xfId="5796"/>
    <cellStyle name="Calculation 2 3 6 5 8" xfId="5797"/>
    <cellStyle name="Calculation 2 3 6 5 9" xfId="5798"/>
    <cellStyle name="Calculation 2 3 6 6" xfId="5799"/>
    <cellStyle name="Calculation 2 3 6 7" xfId="5800"/>
    <cellStyle name="Calculation 2 3 6 8" xfId="5801"/>
    <cellStyle name="Calculation 2 3 6 9" xfId="5802"/>
    <cellStyle name="Calculation 2 3 6_5.4 MD &amp; utilisation-Spatial" xfId="5803"/>
    <cellStyle name="Calculation 2 3 7" xfId="5804"/>
    <cellStyle name="Calculation 2 3 7 2" xfId="5805"/>
    <cellStyle name="Calculation 2 3 7 2 10" xfId="5806"/>
    <cellStyle name="Calculation 2 3 7 2 2" xfId="5807"/>
    <cellStyle name="Calculation 2 3 7 2 2 2" xfId="5808"/>
    <cellStyle name="Calculation 2 3 7 2 2_5.4 MD &amp; utilisation-Spatial" xfId="5809"/>
    <cellStyle name="Calculation 2 3 7 2 3" xfId="5810"/>
    <cellStyle name="Calculation 2 3 7 2 4" xfId="5811"/>
    <cellStyle name="Calculation 2 3 7 2 5" xfId="5812"/>
    <cellStyle name="Calculation 2 3 7 2 6" xfId="5813"/>
    <cellStyle name="Calculation 2 3 7 2 7" xfId="5814"/>
    <cellStyle name="Calculation 2 3 7 2 8" xfId="5815"/>
    <cellStyle name="Calculation 2 3 7 2 9" xfId="5816"/>
    <cellStyle name="Calculation 2 3 7 2_5.4 MD &amp; utilisation-Spatial" xfId="5817"/>
    <cellStyle name="Calculation 2 3 7 3" xfId="5818"/>
    <cellStyle name="Calculation 2 3 7 3 10" xfId="5819"/>
    <cellStyle name="Calculation 2 3 7 3 2" xfId="5820"/>
    <cellStyle name="Calculation 2 3 7 3 3" xfId="5821"/>
    <cellStyle name="Calculation 2 3 7 3 4" xfId="5822"/>
    <cellStyle name="Calculation 2 3 7 3 5" xfId="5823"/>
    <cellStyle name="Calculation 2 3 7 3 6" xfId="5824"/>
    <cellStyle name="Calculation 2 3 7 3 7" xfId="5825"/>
    <cellStyle name="Calculation 2 3 7 3 8" xfId="5826"/>
    <cellStyle name="Calculation 2 3 7 3 9" xfId="5827"/>
    <cellStyle name="Calculation 2 3 7 4" xfId="5828"/>
    <cellStyle name="Calculation 2 3 7 4 10" xfId="5829"/>
    <cellStyle name="Calculation 2 3 7 4 2" xfId="5830"/>
    <cellStyle name="Calculation 2 3 7 4 3" xfId="5831"/>
    <cellStyle name="Calculation 2 3 7 4 4" xfId="5832"/>
    <cellStyle name="Calculation 2 3 7 4 5" xfId="5833"/>
    <cellStyle name="Calculation 2 3 7 4 6" xfId="5834"/>
    <cellStyle name="Calculation 2 3 7 4 7" xfId="5835"/>
    <cellStyle name="Calculation 2 3 7 4 8" xfId="5836"/>
    <cellStyle name="Calculation 2 3 7 4 9" xfId="5837"/>
    <cellStyle name="Calculation 2 3 7 5" xfId="5838"/>
    <cellStyle name="Calculation 2 3 7 5 2" xfId="5839"/>
    <cellStyle name="Calculation 2 3 7 5 3" xfId="5840"/>
    <cellStyle name="Calculation 2 3 7 5 4" xfId="5841"/>
    <cellStyle name="Calculation 2 3 7 5 5" xfId="5842"/>
    <cellStyle name="Calculation 2 3 7 5 6" xfId="5843"/>
    <cellStyle name="Calculation 2 3 7 5 7" xfId="5844"/>
    <cellStyle name="Calculation 2 3 7 5 8" xfId="5845"/>
    <cellStyle name="Calculation 2 3 7 5 9" xfId="5846"/>
    <cellStyle name="Calculation 2 3 7 6" xfId="5847"/>
    <cellStyle name="Calculation 2 3 7 7" xfId="5848"/>
    <cellStyle name="Calculation 2 3 7 8" xfId="5849"/>
    <cellStyle name="Calculation 2 3 7 9" xfId="5850"/>
    <cellStyle name="Calculation 2 3 7_5.4 MD &amp; utilisation-Spatial" xfId="5851"/>
    <cellStyle name="Calculation 2 3 8" xfId="5852"/>
    <cellStyle name="Calculation 2 3 8 2" xfId="5853"/>
    <cellStyle name="Calculation 2 3 8 2 10" xfId="5854"/>
    <cellStyle name="Calculation 2 3 8 2 2" xfId="5855"/>
    <cellStyle name="Calculation 2 3 8 2 3" xfId="5856"/>
    <cellStyle name="Calculation 2 3 8 2 4" xfId="5857"/>
    <cellStyle name="Calculation 2 3 8 2 5" xfId="5858"/>
    <cellStyle name="Calculation 2 3 8 2 6" xfId="5859"/>
    <cellStyle name="Calculation 2 3 8 2 7" xfId="5860"/>
    <cellStyle name="Calculation 2 3 8 2 8" xfId="5861"/>
    <cellStyle name="Calculation 2 3 8 2 9" xfId="5862"/>
    <cellStyle name="Calculation 2 3 8 2_5.4 MD &amp; utilisation-Spatial" xfId="5863"/>
    <cellStyle name="Calculation 2 3 8 3" xfId="5864"/>
    <cellStyle name="Calculation 2 3 8 3 10" xfId="5865"/>
    <cellStyle name="Calculation 2 3 8 3 2" xfId="5866"/>
    <cellStyle name="Calculation 2 3 8 3 3" xfId="5867"/>
    <cellStyle name="Calculation 2 3 8 3 4" xfId="5868"/>
    <cellStyle name="Calculation 2 3 8 3 5" xfId="5869"/>
    <cellStyle name="Calculation 2 3 8 3 6" xfId="5870"/>
    <cellStyle name="Calculation 2 3 8 3 7" xfId="5871"/>
    <cellStyle name="Calculation 2 3 8 3 8" xfId="5872"/>
    <cellStyle name="Calculation 2 3 8 3 9" xfId="5873"/>
    <cellStyle name="Calculation 2 3 8 4" xfId="5874"/>
    <cellStyle name="Calculation 2 3 8 4 2" xfId="5875"/>
    <cellStyle name="Calculation 2 3 8 4 3" xfId="5876"/>
    <cellStyle name="Calculation 2 3 8 4 4" xfId="5877"/>
    <cellStyle name="Calculation 2 3 8 4 5" xfId="5878"/>
    <cellStyle name="Calculation 2 3 8 4 6" xfId="5879"/>
    <cellStyle name="Calculation 2 3 8 4 7" xfId="5880"/>
    <cellStyle name="Calculation 2 3 8 4 8" xfId="5881"/>
    <cellStyle name="Calculation 2 3 8 4 9" xfId="5882"/>
    <cellStyle name="Calculation 2 3 8 5" xfId="5883"/>
    <cellStyle name="Calculation 2 3 8 6" xfId="5884"/>
    <cellStyle name="Calculation 2 3 8 7" xfId="5885"/>
    <cellStyle name="Calculation 2 3 8 8" xfId="5886"/>
    <cellStyle name="Calculation 2 3 8_5.4 MD &amp; utilisation-Spatial" xfId="5887"/>
    <cellStyle name="Calculation 2 3 9" xfId="5888"/>
    <cellStyle name="Calculation 2 3 9 2" xfId="5889"/>
    <cellStyle name="Calculation 2 3 9 2 10" xfId="5890"/>
    <cellStyle name="Calculation 2 3 9 2 2" xfId="5891"/>
    <cellStyle name="Calculation 2 3 9 2 3" xfId="5892"/>
    <cellStyle name="Calculation 2 3 9 2 4" xfId="5893"/>
    <cellStyle name="Calculation 2 3 9 2 5" xfId="5894"/>
    <cellStyle name="Calculation 2 3 9 2 6" xfId="5895"/>
    <cellStyle name="Calculation 2 3 9 2 7" xfId="5896"/>
    <cellStyle name="Calculation 2 3 9 2 8" xfId="5897"/>
    <cellStyle name="Calculation 2 3 9 2 9" xfId="5898"/>
    <cellStyle name="Calculation 2 3 9 3" xfId="5899"/>
    <cellStyle name="Calculation 2 3 9 3 2" xfId="5900"/>
    <cellStyle name="Calculation 2 3 9 3 3" xfId="5901"/>
    <cellStyle name="Calculation 2 3 9 3 4" xfId="5902"/>
    <cellStyle name="Calculation 2 3 9 3 5" xfId="5903"/>
    <cellStyle name="Calculation 2 3 9 3 6" xfId="5904"/>
    <cellStyle name="Calculation 2 3 9 3 7" xfId="5905"/>
    <cellStyle name="Calculation 2 3 9 3 8" xfId="5906"/>
    <cellStyle name="Calculation 2 3 9 3 9" xfId="5907"/>
    <cellStyle name="Calculation 2 3 9 4" xfId="5908"/>
    <cellStyle name="Calculation 2 3 9 5" xfId="5909"/>
    <cellStyle name="Calculation 2 3 9 6" xfId="5910"/>
    <cellStyle name="Calculation 2 3 9 7" xfId="5911"/>
    <cellStyle name="Calculation 2 3 9 8" xfId="5912"/>
    <cellStyle name="Calculation 2 3_5.4 MD &amp; utilisation-Spatial" xfId="5913"/>
    <cellStyle name="Calculation 2 4" xfId="5914"/>
    <cellStyle name="Calculation 2 4 10" xfId="5915"/>
    <cellStyle name="Calculation 2 4 10 10" xfId="5916"/>
    <cellStyle name="Calculation 2 4 10 2" xfId="5917"/>
    <cellStyle name="Calculation 2 4 10 3" xfId="5918"/>
    <cellStyle name="Calculation 2 4 10 4" xfId="5919"/>
    <cellStyle name="Calculation 2 4 10 5" xfId="5920"/>
    <cellStyle name="Calculation 2 4 10 6" xfId="5921"/>
    <cellStyle name="Calculation 2 4 10 7" xfId="5922"/>
    <cellStyle name="Calculation 2 4 10 8" xfId="5923"/>
    <cellStyle name="Calculation 2 4 10 9" xfId="5924"/>
    <cellStyle name="Calculation 2 4 11" xfId="5925"/>
    <cellStyle name="Calculation 2 4 11 10" xfId="5926"/>
    <cellStyle name="Calculation 2 4 11 2" xfId="5927"/>
    <cellStyle name="Calculation 2 4 11 3" xfId="5928"/>
    <cellStyle name="Calculation 2 4 11 4" xfId="5929"/>
    <cellStyle name="Calculation 2 4 11 5" xfId="5930"/>
    <cellStyle name="Calculation 2 4 11 6" xfId="5931"/>
    <cellStyle name="Calculation 2 4 11 7" xfId="5932"/>
    <cellStyle name="Calculation 2 4 11 8" xfId="5933"/>
    <cellStyle name="Calculation 2 4 11 9" xfId="5934"/>
    <cellStyle name="Calculation 2 4 12" xfId="5935"/>
    <cellStyle name="Calculation 2 4 12 2" xfId="5936"/>
    <cellStyle name="Calculation 2 4 12 3" xfId="5937"/>
    <cellStyle name="Calculation 2 4 12 4" xfId="5938"/>
    <cellStyle name="Calculation 2 4 12 5" xfId="5939"/>
    <cellStyle name="Calculation 2 4 12 6" xfId="5940"/>
    <cellStyle name="Calculation 2 4 12 7" xfId="5941"/>
    <cellStyle name="Calculation 2 4 12 8" xfId="5942"/>
    <cellStyle name="Calculation 2 4 12 9" xfId="5943"/>
    <cellStyle name="Calculation 2 4 13" xfId="5944"/>
    <cellStyle name="Calculation 2 4 14" xfId="5945"/>
    <cellStyle name="Calculation 2 4 15" xfId="5946"/>
    <cellStyle name="Calculation 2 4 16" xfId="5947"/>
    <cellStyle name="Calculation 2 4 2" xfId="5948"/>
    <cellStyle name="Calculation 2 4 2 10" xfId="5949"/>
    <cellStyle name="Calculation 2 4 2 2" xfId="5950"/>
    <cellStyle name="Calculation 2 4 2 2 2" xfId="5951"/>
    <cellStyle name="Calculation 2 4 2 2 2 10" xfId="5952"/>
    <cellStyle name="Calculation 2 4 2 2 2 2" xfId="5953"/>
    <cellStyle name="Calculation 2 4 2 2 2 2 2" xfId="5954"/>
    <cellStyle name="Calculation 2 4 2 2 2 2 2 10" xfId="5955"/>
    <cellStyle name="Calculation 2 4 2 2 2 2 2 2" xfId="5956"/>
    <cellStyle name="Calculation 2 4 2 2 2 2 2 2 2" xfId="5957"/>
    <cellStyle name="Calculation 2 4 2 2 2 2 2 2_5.4 MD &amp; utilisation-Spatial" xfId="5958"/>
    <cellStyle name="Calculation 2 4 2 2 2 2 2 3" xfId="5959"/>
    <cellStyle name="Calculation 2 4 2 2 2 2 2 4" xfId="5960"/>
    <cellStyle name="Calculation 2 4 2 2 2 2 2 5" xfId="5961"/>
    <cellStyle name="Calculation 2 4 2 2 2 2 2 6" xfId="5962"/>
    <cellStyle name="Calculation 2 4 2 2 2 2 2 7" xfId="5963"/>
    <cellStyle name="Calculation 2 4 2 2 2 2 2 8" xfId="5964"/>
    <cellStyle name="Calculation 2 4 2 2 2 2 2 9" xfId="5965"/>
    <cellStyle name="Calculation 2 4 2 2 2 2 2_5.4 MD &amp; utilisation-Spatial" xfId="5966"/>
    <cellStyle name="Calculation 2 4 2 2 2 2 3" xfId="5967"/>
    <cellStyle name="Calculation 2 4 2 2 2 2 3 10" xfId="5968"/>
    <cellStyle name="Calculation 2 4 2 2 2 2 3 2" xfId="5969"/>
    <cellStyle name="Calculation 2 4 2 2 2 2 3 3" xfId="5970"/>
    <cellStyle name="Calculation 2 4 2 2 2 2 3 4" xfId="5971"/>
    <cellStyle name="Calculation 2 4 2 2 2 2 3 5" xfId="5972"/>
    <cellStyle name="Calculation 2 4 2 2 2 2 3 6" xfId="5973"/>
    <cellStyle name="Calculation 2 4 2 2 2 2 3 7" xfId="5974"/>
    <cellStyle name="Calculation 2 4 2 2 2 2 3 8" xfId="5975"/>
    <cellStyle name="Calculation 2 4 2 2 2 2 3 9" xfId="5976"/>
    <cellStyle name="Calculation 2 4 2 2 2 2 4" xfId="5977"/>
    <cellStyle name="Calculation 2 4 2 2 2 2 4 2" xfId="5978"/>
    <cellStyle name="Calculation 2 4 2 2 2 2 4 3" xfId="5979"/>
    <cellStyle name="Calculation 2 4 2 2 2 2 4 4" xfId="5980"/>
    <cellStyle name="Calculation 2 4 2 2 2 2 4 5" xfId="5981"/>
    <cellStyle name="Calculation 2 4 2 2 2 2 4 6" xfId="5982"/>
    <cellStyle name="Calculation 2 4 2 2 2 2 4 7" xfId="5983"/>
    <cellStyle name="Calculation 2 4 2 2 2 2 4 8" xfId="5984"/>
    <cellStyle name="Calculation 2 4 2 2 2 2 4 9" xfId="5985"/>
    <cellStyle name="Calculation 2 4 2 2 2 2 5" xfId="5986"/>
    <cellStyle name="Calculation 2 4 2 2 2 2 6" xfId="5987"/>
    <cellStyle name="Calculation 2 4 2 2 2 2 7" xfId="5988"/>
    <cellStyle name="Calculation 2 4 2 2 2 2 8" xfId="5989"/>
    <cellStyle name="Calculation 2 4 2 2 2 2_5.4 MD &amp; utilisation-Spatial" xfId="5990"/>
    <cellStyle name="Calculation 2 4 2 2 2 3" xfId="5991"/>
    <cellStyle name="Calculation 2 4 2 2 2 3 2" xfId="5992"/>
    <cellStyle name="Calculation 2 4 2 2 2 3 2 10" xfId="5993"/>
    <cellStyle name="Calculation 2 4 2 2 2 3 2 2" xfId="5994"/>
    <cellStyle name="Calculation 2 4 2 2 2 3 2 3" xfId="5995"/>
    <cellStyle name="Calculation 2 4 2 2 2 3 2 4" xfId="5996"/>
    <cellStyle name="Calculation 2 4 2 2 2 3 2 5" xfId="5997"/>
    <cellStyle name="Calculation 2 4 2 2 2 3 2 6" xfId="5998"/>
    <cellStyle name="Calculation 2 4 2 2 2 3 2 7" xfId="5999"/>
    <cellStyle name="Calculation 2 4 2 2 2 3 2 8" xfId="6000"/>
    <cellStyle name="Calculation 2 4 2 2 2 3 2 9" xfId="6001"/>
    <cellStyle name="Calculation 2 4 2 2 2 3 2_5.4 MD &amp; utilisation-Spatial" xfId="6002"/>
    <cellStyle name="Calculation 2 4 2 2 2 3 3" xfId="6003"/>
    <cellStyle name="Calculation 2 4 2 2 2 3 3 10" xfId="6004"/>
    <cellStyle name="Calculation 2 4 2 2 2 3 3 2" xfId="6005"/>
    <cellStyle name="Calculation 2 4 2 2 2 3 3 3" xfId="6006"/>
    <cellStyle name="Calculation 2 4 2 2 2 3 3 4" xfId="6007"/>
    <cellStyle name="Calculation 2 4 2 2 2 3 3 5" xfId="6008"/>
    <cellStyle name="Calculation 2 4 2 2 2 3 3 6" xfId="6009"/>
    <cellStyle name="Calculation 2 4 2 2 2 3 3 7" xfId="6010"/>
    <cellStyle name="Calculation 2 4 2 2 2 3 3 8" xfId="6011"/>
    <cellStyle name="Calculation 2 4 2 2 2 3 3 9" xfId="6012"/>
    <cellStyle name="Calculation 2 4 2 2 2 3 4" xfId="6013"/>
    <cellStyle name="Calculation 2 4 2 2 2 3 4 2" xfId="6014"/>
    <cellStyle name="Calculation 2 4 2 2 2 3 4 3" xfId="6015"/>
    <cellStyle name="Calculation 2 4 2 2 2 3 4 4" xfId="6016"/>
    <cellStyle name="Calculation 2 4 2 2 2 3 4 5" xfId="6017"/>
    <cellStyle name="Calculation 2 4 2 2 2 3 4 6" xfId="6018"/>
    <cellStyle name="Calculation 2 4 2 2 2 3 4 7" xfId="6019"/>
    <cellStyle name="Calculation 2 4 2 2 2 3 4 8" xfId="6020"/>
    <cellStyle name="Calculation 2 4 2 2 2 3 4 9" xfId="6021"/>
    <cellStyle name="Calculation 2 4 2 2 2 3 5" xfId="6022"/>
    <cellStyle name="Calculation 2 4 2 2 2 3 6" xfId="6023"/>
    <cellStyle name="Calculation 2 4 2 2 2 3 7" xfId="6024"/>
    <cellStyle name="Calculation 2 4 2 2 2 3 8" xfId="6025"/>
    <cellStyle name="Calculation 2 4 2 2 2 3_5.4 MD &amp; utilisation-Spatial" xfId="6026"/>
    <cellStyle name="Calculation 2 4 2 2 2 4" xfId="6027"/>
    <cellStyle name="Calculation 2 4 2 2 2 4 10" xfId="6028"/>
    <cellStyle name="Calculation 2 4 2 2 2 4 2" xfId="6029"/>
    <cellStyle name="Calculation 2 4 2 2 2 4 3" xfId="6030"/>
    <cellStyle name="Calculation 2 4 2 2 2 4 4" xfId="6031"/>
    <cellStyle name="Calculation 2 4 2 2 2 4 5" xfId="6032"/>
    <cellStyle name="Calculation 2 4 2 2 2 4 6" xfId="6033"/>
    <cellStyle name="Calculation 2 4 2 2 2 4 7" xfId="6034"/>
    <cellStyle name="Calculation 2 4 2 2 2 4 8" xfId="6035"/>
    <cellStyle name="Calculation 2 4 2 2 2 4 9" xfId="6036"/>
    <cellStyle name="Calculation 2 4 2 2 2 5" xfId="6037"/>
    <cellStyle name="Calculation 2 4 2 2 2 5 10" xfId="6038"/>
    <cellStyle name="Calculation 2 4 2 2 2 5 2" xfId="6039"/>
    <cellStyle name="Calculation 2 4 2 2 2 5 3" xfId="6040"/>
    <cellStyle name="Calculation 2 4 2 2 2 5 4" xfId="6041"/>
    <cellStyle name="Calculation 2 4 2 2 2 5 5" xfId="6042"/>
    <cellStyle name="Calculation 2 4 2 2 2 5 6" xfId="6043"/>
    <cellStyle name="Calculation 2 4 2 2 2 5 7" xfId="6044"/>
    <cellStyle name="Calculation 2 4 2 2 2 5 8" xfId="6045"/>
    <cellStyle name="Calculation 2 4 2 2 2 5 9" xfId="6046"/>
    <cellStyle name="Calculation 2 4 2 2 2 6" xfId="6047"/>
    <cellStyle name="Calculation 2 4 2 2 2 6 2" xfId="6048"/>
    <cellStyle name="Calculation 2 4 2 2 2 6 3" xfId="6049"/>
    <cellStyle name="Calculation 2 4 2 2 2 6 4" xfId="6050"/>
    <cellStyle name="Calculation 2 4 2 2 2 6 5" xfId="6051"/>
    <cellStyle name="Calculation 2 4 2 2 2 6 6" xfId="6052"/>
    <cellStyle name="Calculation 2 4 2 2 2 6 7" xfId="6053"/>
    <cellStyle name="Calculation 2 4 2 2 2 6 8" xfId="6054"/>
    <cellStyle name="Calculation 2 4 2 2 2 6 9" xfId="6055"/>
    <cellStyle name="Calculation 2 4 2 2 2 7" xfId="6056"/>
    <cellStyle name="Calculation 2 4 2 2 2 8" xfId="6057"/>
    <cellStyle name="Calculation 2 4 2 2 2 9" xfId="6058"/>
    <cellStyle name="Calculation 2 4 2 2 2_5.4 MD &amp; utilisation-Spatial" xfId="6059"/>
    <cellStyle name="Calculation 2 4 2 2 3" xfId="6060"/>
    <cellStyle name="Calculation 2 4 2 2 3 2" xfId="6061"/>
    <cellStyle name="Calculation 2 4 2 2 3 2 10" xfId="6062"/>
    <cellStyle name="Calculation 2 4 2 2 3 2 2" xfId="6063"/>
    <cellStyle name="Calculation 2 4 2 2 3 2 2 2" xfId="6064"/>
    <cellStyle name="Calculation 2 4 2 2 3 2 2 2 2" xfId="6065"/>
    <cellStyle name="Calculation 2 4 2 2 3 2 2 2_5.4 MD &amp; utilisation-Spatial" xfId="6066"/>
    <cellStyle name="Calculation 2 4 2 2 3 2 2 3" xfId="6067"/>
    <cellStyle name="Calculation 2 4 2 2 3 2 2 4" xfId="6068"/>
    <cellStyle name="Calculation 2 4 2 2 3 2 2_5.4 MD &amp; utilisation-Spatial" xfId="6069"/>
    <cellStyle name="Calculation 2 4 2 2 3 2 3" xfId="6070"/>
    <cellStyle name="Calculation 2 4 2 2 3 2 4" xfId="6071"/>
    <cellStyle name="Calculation 2 4 2 2 3 2 5" xfId="6072"/>
    <cellStyle name="Calculation 2 4 2 2 3 2 6" xfId="6073"/>
    <cellStyle name="Calculation 2 4 2 2 3 2 7" xfId="6074"/>
    <cellStyle name="Calculation 2 4 2 2 3 2 8" xfId="6075"/>
    <cellStyle name="Calculation 2 4 2 2 3 2 9" xfId="6076"/>
    <cellStyle name="Calculation 2 4 2 2 3 2_5.4 MD &amp; utilisation-Spatial" xfId="6077"/>
    <cellStyle name="Calculation 2 4 2 2 3 3" xfId="6078"/>
    <cellStyle name="Calculation 2 4 2 2 3 3 10" xfId="6079"/>
    <cellStyle name="Calculation 2 4 2 2 3 3 2" xfId="6080"/>
    <cellStyle name="Calculation 2 4 2 2 3 3 2 2" xfId="6081"/>
    <cellStyle name="Calculation 2 4 2 2 3 3 2_5.4 MD &amp; utilisation-Spatial" xfId="6082"/>
    <cellStyle name="Calculation 2 4 2 2 3 3 3" xfId="6083"/>
    <cellStyle name="Calculation 2 4 2 2 3 3 4" xfId="6084"/>
    <cellStyle name="Calculation 2 4 2 2 3 3 5" xfId="6085"/>
    <cellStyle name="Calculation 2 4 2 2 3 3 6" xfId="6086"/>
    <cellStyle name="Calculation 2 4 2 2 3 3 7" xfId="6087"/>
    <cellStyle name="Calculation 2 4 2 2 3 3 8" xfId="6088"/>
    <cellStyle name="Calculation 2 4 2 2 3 3 9" xfId="6089"/>
    <cellStyle name="Calculation 2 4 2 2 3 3_5.4 MD &amp; utilisation-Spatial" xfId="6090"/>
    <cellStyle name="Calculation 2 4 2 2 3 4" xfId="6091"/>
    <cellStyle name="Calculation 2 4 2 2 3 4 2" xfId="6092"/>
    <cellStyle name="Calculation 2 4 2 2 3 4 3" xfId="6093"/>
    <cellStyle name="Calculation 2 4 2 2 3 4 4" xfId="6094"/>
    <cellStyle name="Calculation 2 4 2 2 3 4 5" xfId="6095"/>
    <cellStyle name="Calculation 2 4 2 2 3 4 6" xfId="6096"/>
    <cellStyle name="Calculation 2 4 2 2 3 4 7" xfId="6097"/>
    <cellStyle name="Calculation 2 4 2 2 3 4 8" xfId="6098"/>
    <cellStyle name="Calculation 2 4 2 2 3 4 9" xfId="6099"/>
    <cellStyle name="Calculation 2 4 2 2 3 5" xfId="6100"/>
    <cellStyle name="Calculation 2 4 2 2 3 6" xfId="6101"/>
    <cellStyle name="Calculation 2 4 2 2 3 7" xfId="6102"/>
    <cellStyle name="Calculation 2 4 2 2 3 8" xfId="6103"/>
    <cellStyle name="Calculation 2 4 2 2 3_5.4 MD &amp; utilisation-Spatial" xfId="6104"/>
    <cellStyle name="Calculation 2 4 2 2 4" xfId="6105"/>
    <cellStyle name="Calculation 2 4 2 2 4 2" xfId="6106"/>
    <cellStyle name="Calculation 2 4 2 2 4 2 10" xfId="6107"/>
    <cellStyle name="Calculation 2 4 2 2 4 2 2" xfId="6108"/>
    <cellStyle name="Calculation 2 4 2 2 4 2 2 2" xfId="6109"/>
    <cellStyle name="Calculation 2 4 2 2 4 2 2_5.4 MD &amp; utilisation-Spatial" xfId="6110"/>
    <cellStyle name="Calculation 2 4 2 2 4 2 3" xfId="6111"/>
    <cellStyle name="Calculation 2 4 2 2 4 2 4" xfId="6112"/>
    <cellStyle name="Calculation 2 4 2 2 4 2 5" xfId="6113"/>
    <cellStyle name="Calculation 2 4 2 2 4 2 6" xfId="6114"/>
    <cellStyle name="Calculation 2 4 2 2 4 2 7" xfId="6115"/>
    <cellStyle name="Calculation 2 4 2 2 4 2 8" xfId="6116"/>
    <cellStyle name="Calculation 2 4 2 2 4 2 9" xfId="6117"/>
    <cellStyle name="Calculation 2 4 2 2 4 2_5.4 MD &amp; utilisation-Spatial" xfId="6118"/>
    <cellStyle name="Calculation 2 4 2 2 4 3" xfId="6119"/>
    <cellStyle name="Calculation 2 4 2 2 4 3 10" xfId="6120"/>
    <cellStyle name="Calculation 2 4 2 2 4 3 2" xfId="6121"/>
    <cellStyle name="Calculation 2 4 2 2 4 3 3" xfId="6122"/>
    <cellStyle name="Calculation 2 4 2 2 4 3 4" xfId="6123"/>
    <cellStyle name="Calculation 2 4 2 2 4 3 5" xfId="6124"/>
    <cellStyle name="Calculation 2 4 2 2 4 3 6" xfId="6125"/>
    <cellStyle name="Calculation 2 4 2 2 4 3 7" xfId="6126"/>
    <cellStyle name="Calculation 2 4 2 2 4 3 8" xfId="6127"/>
    <cellStyle name="Calculation 2 4 2 2 4 3 9" xfId="6128"/>
    <cellStyle name="Calculation 2 4 2 2 4 4" xfId="6129"/>
    <cellStyle name="Calculation 2 4 2 2 4 4 2" xfId="6130"/>
    <cellStyle name="Calculation 2 4 2 2 4 4 3" xfId="6131"/>
    <cellStyle name="Calculation 2 4 2 2 4 4 4" xfId="6132"/>
    <cellStyle name="Calculation 2 4 2 2 4 4 5" xfId="6133"/>
    <cellStyle name="Calculation 2 4 2 2 4 4 6" xfId="6134"/>
    <cellStyle name="Calculation 2 4 2 2 4 4 7" xfId="6135"/>
    <cellStyle name="Calculation 2 4 2 2 4 4 8" xfId="6136"/>
    <cellStyle name="Calculation 2 4 2 2 4 4 9" xfId="6137"/>
    <cellStyle name="Calculation 2 4 2 2 4 5" xfId="6138"/>
    <cellStyle name="Calculation 2 4 2 2 4 6" xfId="6139"/>
    <cellStyle name="Calculation 2 4 2 2 4 7" xfId="6140"/>
    <cellStyle name="Calculation 2 4 2 2 4 8" xfId="6141"/>
    <cellStyle name="Calculation 2 4 2 2 4_5.4 MD &amp; utilisation-Spatial" xfId="6142"/>
    <cellStyle name="Calculation 2 4 2 2 5" xfId="6143"/>
    <cellStyle name="Calculation 2 4 2 2 5 2" xfId="6144"/>
    <cellStyle name="Calculation 2 4 2 2 5 2 10" xfId="6145"/>
    <cellStyle name="Calculation 2 4 2 2 5 2 2" xfId="6146"/>
    <cellStyle name="Calculation 2 4 2 2 5 2 3" xfId="6147"/>
    <cellStyle name="Calculation 2 4 2 2 5 2 4" xfId="6148"/>
    <cellStyle name="Calculation 2 4 2 2 5 2 5" xfId="6149"/>
    <cellStyle name="Calculation 2 4 2 2 5 2 6" xfId="6150"/>
    <cellStyle name="Calculation 2 4 2 2 5 2 7" xfId="6151"/>
    <cellStyle name="Calculation 2 4 2 2 5 2 8" xfId="6152"/>
    <cellStyle name="Calculation 2 4 2 2 5 2 9" xfId="6153"/>
    <cellStyle name="Calculation 2 4 2 2 5 2_5.4 MD &amp; utilisation-Spatial" xfId="6154"/>
    <cellStyle name="Calculation 2 4 2 2 5 3" xfId="6155"/>
    <cellStyle name="Calculation 2 4 2 2 5 3 2" xfId="6156"/>
    <cellStyle name="Calculation 2 4 2 2 5 3 3" xfId="6157"/>
    <cellStyle name="Calculation 2 4 2 2 5 3 4" xfId="6158"/>
    <cellStyle name="Calculation 2 4 2 2 5 3 5" xfId="6159"/>
    <cellStyle name="Calculation 2 4 2 2 5 3 6" xfId="6160"/>
    <cellStyle name="Calculation 2 4 2 2 5 3 7" xfId="6161"/>
    <cellStyle name="Calculation 2 4 2 2 5 3 8" xfId="6162"/>
    <cellStyle name="Calculation 2 4 2 2 5 3 9" xfId="6163"/>
    <cellStyle name="Calculation 2 4 2 2 5 4" xfId="6164"/>
    <cellStyle name="Calculation 2 4 2 2 5 5" xfId="6165"/>
    <cellStyle name="Calculation 2 4 2 2 5 6" xfId="6166"/>
    <cellStyle name="Calculation 2 4 2 2 5 7" xfId="6167"/>
    <cellStyle name="Calculation 2 4 2 2 5 8" xfId="6168"/>
    <cellStyle name="Calculation 2 4 2 2 5 9" xfId="6169"/>
    <cellStyle name="Calculation 2 4 2 2 5_5.4 MD &amp; utilisation-Spatial" xfId="6170"/>
    <cellStyle name="Calculation 2 4 2 2 6" xfId="6171"/>
    <cellStyle name="Calculation 2 4 2 2 6 2" xfId="6172"/>
    <cellStyle name="Calculation 2 4 2 2 6 3" xfId="6173"/>
    <cellStyle name="Calculation 2 4 2 2 6 4" xfId="6174"/>
    <cellStyle name="Calculation 2 4 2 2 6 5" xfId="6175"/>
    <cellStyle name="Calculation 2 4 2 2 6 6" xfId="6176"/>
    <cellStyle name="Calculation 2 4 2 2 6 7" xfId="6177"/>
    <cellStyle name="Calculation 2 4 2 2 6 8" xfId="6178"/>
    <cellStyle name="Calculation 2 4 2 2 6 9" xfId="6179"/>
    <cellStyle name="Calculation 2 4 2 2 7" xfId="6180"/>
    <cellStyle name="Calculation 2 4 2 2 8" xfId="6181"/>
    <cellStyle name="Calculation 2 4 2 2 9" xfId="6182"/>
    <cellStyle name="Calculation 2 4 2 2_5.4 MD &amp; utilisation-Spatial" xfId="6183"/>
    <cellStyle name="Calculation 2 4 2 3" xfId="6184"/>
    <cellStyle name="Calculation 2 4 2 3 10" xfId="6185"/>
    <cellStyle name="Calculation 2 4 2 3 2" xfId="6186"/>
    <cellStyle name="Calculation 2 4 2 3 2 2" xfId="6187"/>
    <cellStyle name="Calculation 2 4 2 3 2 2 10" xfId="6188"/>
    <cellStyle name="Calculation 2 4 2 3 2 2 2" xfId="6189"/>
    <cellStyle name="Calculation 2 4 2 3 2 2 2 2" xfId="6190"/>
    <cellStyle name="Calculation 2 4 2 3 2 2 2_5.4 MD &amp; utilisation-Spatial" xfId="6191"/>
    <cellStyle name="Calculation 2 4 2 3 2 2 3" xfId="6192"/>
    <cellStyle name="Calculation 2 4 2 3 2 2 4" xfId="6193"/>
    <cellStyle name="Calculation 2 4 2 3 2 2 5" xfId="6194"/>
    <cellStyle name="Calculation 2 4 2 3 2 2 6" xfId="6195"/>
    <cellStyle name="Calculation 2 4 2 3 2 2 7" xfId="6196"/>
    <cellStyle name="Calculation 2 4 2 3 2 2 8" xfId="6197"/>
    <cellStyle name="Calculation 2 4 2 3 2 2 9" xfId="6198"/>
    <cellStyle name="Calculation 2 4 2 3 2 2_5.4 MD &amp; utilisation-Spatial" xfId="6199"/>
    <cellStyle name="Calculation 2 4 2 3 2 3" xfId="6200"/>
    <cellStyle name="Calculation 2 4 2 3 2 3 10" xfId="6201"/>
    <cellStyle name="Calculation 2 4 2 3 2 3 2" xfId="6202"/>
    <cellStyle name="Calculation 2 4 2 3 2 3 3" xfId="6203"/>
    <cellStyle name="Calculation 2 4 2 3 2 3 4" xfId="6204"/>
    <cellStyle name="Calculation 2 4 2 3 2 3 5" xfId="6205"/>
    <cellStyle name="Calculation 2 4 2 3 2 3 6" xfId="6206"/>
    <cellStyle name="Calculation 2 4 2 3 2 3 7" xfId="6207"/>
    <cellStyle name="Calculation 2 4 2 3 2 3 8" xfId="6208"/>
    <cellStyle name="Calculation 2 4 2 3 2 3 9" xfId="6209"/>
    <cellStyle name="Calculation 2 4 2 3 2 4" xfId="6210"/>
    <cellStyle name="Calculation 2 4 2 3 2 4 2" xfId="6211"/>
    <cellStyle name="Calculation 2 4 2 3 2 4 3" xfId="6212"/>
    <cellStyle name="Calculation 2 4 2 3 2 4 4" xfId="6213"/>
    <cellStyle name="Calculation 2 4 2 3 2 4 5" xfId="6214"/>
    <cellStyle name="Calculation 2 4 2 3 2 4 6" xfId="6215"/>
    <cellStyle name="Calculation 2 4 2 3 2 4 7" xfId="6216"/>
    <cellStyle name="Calculation 2 4 2 3 2 4 8" xfId="6217"/>
    <cellStyle name="Calculation 2 4 2 3 2 4 9" xfId="6218"/>
    <cellStyle name="Calculation 2 4 2 3 2 5" xfId="6219"/>
    <cellStyle name="Calculation 2 4 2 3 2 6" xfId="6220"/>
    <cellStyle name="Calculation 2 4 2 3 2 7" xfId="6221"/>
    <cellStyle name="Calculation 2 4 2 3 2 8" xfId="6222"/>
    <cellStyle name="Calculation 2 4 2 3 2_5.4 MD &amp; utilisation-Spatial" xfId="6223"/>
    <cellStyle name="Calculation 2 4 2 3 3" xfId="6224"/>
    <cellStyle name="Calculation 2 4 2 3 3 2" xfId="6225"/>
    <cellStyle name="Calculation 2 4 2 3 3 2 10" xfId="6226"/>
    <cellStyle name="Calculation 2 4 2 3 3 2 2" xfId="6227"/>
    <cellStyle name="Calculation 2 4 2 3 3 2 3" xfId="6228"/>
    <cellStyle name="Calculation 2 4 2 3 3 2 4" xfId="6229"/>
    <cellStyle name="Calculation 2 4 2 3 3 2 5" xfId="6230"/>
    <cellStyle name="Calculation 2 4 2 3 3 2 6" xfId="6231"/>
    <cellStyle name="Calculation 2 4 2 3 3 2 7" xfId="6232"/>
    <cellStyle name="Calculation 2 4 2 3 3 2 8" xfId="6233"/>
    <cellStyle name="Calculation 2 4 2 3 3 2 9" xfId="6234"/>
    <cellStyle name="Calculation 2 4 2 3 3 2_5.4 MD &amp; utilisation-Spatial" xfId="6235"/>
    <cellStyle name="Calculation 2 4 2 3 3 3" xfId="6236"/>
    <cellStyle name="Calculation 2 4 2 3 3 3 10" xfId="6237"/>
    <cellStyle name="Calculation 2 4 2 3 3 3 2" xfId="6238"/>
    <cellStyle name="Calculation 2 4 2 3 3 3 3" xfId="6239"/>
    <cellStyle name="Calculation 2 4 2 3 3 3 4" xfId="6240"/>
    <cellStyle name="Calculation 2 4 2 3 3 3 5" xfId="6241"/>
    <cellStyle name="Calculation 2 4 2 3 3 3 6" xfId="6242"/>
    <cellStyle name="Calculation 2 4 2 3 3 3 7" xfId="6243"/>
    <cellStyle name="Calculation 2 4 2 3 3 3 8" xfId="6244"/>
    <cellStyle name="Calculation 2 4 2 3 3 3 9" xfId="6245"/>
    <cellStyle name="Calculation 2 4 2 3 3 4" xfId="6246"/>
    <cellStyle name="Calculation 2 4 2 3 3 4 2" xfId="6247"/>
    <cellStyle name="Calculation 2 4 2 3 3 4 3" xfId="6248"/>
    <cellStyle name="Calculation 2 4 2 3 3 4 4" xfId="6249"/>
    <cellStyle name="Calculation 2 4 2 3 3 4 5" xfId="6250"/>
    <cellStyle name="Calculation 2 4 2 3 3 4 6" xfId="6251"/>
    <cellStyle name="Calculation 2 4 2 3 3 4 7" xfId="6252"/>
    <cellStyle name="Calculation 2 4 2 3 3 4 8" xfId="6253"/>
    <cellStyle name="Calculation 2 4 2 3 3 4 9" xfId="6254"/>
    <cellStyle name="Calculation 2 4 2 3 3 5" xfId="6255"/>
    <cellStyle name="Calculation 2 4 2 3 3 6" xfId="6256"/>
    <cellStyle name="Calculation 2 4 2 3 3 7" xfId="6257"/>
    <cellStyle name="Calculation 2 4 2 3 3 8" xfId="6258"/>
    <cellStyle name="Calculation 2 4 2 3 3_5.4 MD &amp; utilisation-Spatial" xfId="6259"/>
    <cellStyle name="Calculation 2 4 2 3 4" xfId="6260"/>
    <cellStyle name="Calculation 2 4 2 3 4 10" xfId="6261"/>
    <cellStyle name="Calculation 2 4 2 3 4 2" xfId="6262"/>
    <cellStyle name="Calculation 2 4 2 3 4 3" xfId="6263"/>
    <cellStyle name="Calculation 2 4 2 3 4 4" xfId="6264"/>
    <cellStyle name="Calculation 2 4 2 3 4 5" xfId="6265"/>
    <cellStyle name="Calculation 2 4 2 3 4 6" xfId="6266"/>
    <cellStyle name="Calculation 2 4 2 3 4 7" xfId="6267"/>
    <cellStyle name="Calculation 2 4 2 3 4 8" xfId="6268"/>
    <cellStyle name="Calculation 2 4 2 3 4 9" xfId="6269"/>
    <cellStyle name="Calculation 2 4 2 3 5" xfId="6270"/>
    <cellStyle name="Calculation 2 4 2 3 5 10" xfId="6271"/>
    <cellStyle name="Calculation 2 4 2 3 5 2" xfId="6272"/>
    <cellStyle name="Calculation 2 4 2 3 5 3" xfId="6273"/>
    <cellStyle name="Calculation 2 4 2 3 5 4" xfId="6274"/>
    <cellStyle name="Calculation 2 4 2 3 5 5" xfId="6275"/>
    <cellStyle name="Calculation 2 4 2 3 5 6" xfId="6276"/>
    <cellStyle name="Calculation 2 4 2 3 5 7" xfId="6277"/>
    <cellStyle name="Calculation 2 4 2 3 5 8" xfId="6278"/>
    <cellStyle name="Calculation 2 4 2 3 5 9" xfId="6279"/>
    <cellStyle name="Calculation 2 4 2 3 6" xfId="6280"/>
    <cellStyle name="Calculation 2 4 2 3 6 2" xfId="6281"/>
    <cellStyle name="Calculation 2 4 2 3 6 3" xfId="6282"/>
    <cellStyle name="Calculation 2 4 2 3 6 4" xfId="6283"/>
    <cellStyle name="Calculation 2 4 2 3 6 5" xfId="6284"/>
    <cellStyle name="Calculation 2 4 2 3 6 6" xfId="6285"/>
    <cellStyle name="Calculation 2 4 2 3 6 7" xfId="6286"/>
    <cellStyle name="Calculation 2 4 2 3 6 8" xfId="6287"/>
    <cellStyle name="Calculation 2 4 2 3 6 9" xfId="6288"/>
    <cellStyle name="Calculation 2 4 2 3 7" xfId="6289"/>
    <cellStyle name="Calculation 2 4 2 3 8" xfId="6290"/>
    <cellStyle name="Calculation 2 4 2 3 9" xfId="6291"/>
    <cellStyle name="Calculation 2 4 2 3_5.4 MD &amp; utilisation-Spatial" xfId="6292"/>
    <cellStyle name="Calculation 2 4 2 4" xfId="6293"/>
    <cellStyle name="Calculation 2 4 2 4 2" xfId="6294"/>
    <cellStyle name="Calculation 2 4 2 4 2 10" xfId="6295"/>
    <cellStyle name="Calculation 2 4 2 4 2 2" xfId="6296"/>
    <cellStyle name="Calculation 2 4 2 4 2 2 2" xfId="6297"/>
    <cellStyle name="Calculation 2 4 2 4 2 2 2 2" xfId="6298"/>
    <cellStyle name="Calculation 2 4 2 4 2 2 2_5.4 MD &amp; utilisation-Spatial" xfId="6299"/>
    <cellStyle name="Calculation 2 4 2 4 2 2 3" xfId="6300"/>
    <cellStyle name="Calculation 2 4 2 4 2 2 4" xfId="6301"/>
    <cellStyle name="Calculation 2 4 2 4 2 2_5.4 MD &amp; utilisation-Spatial" xfId="6302"/>
    <cellStyle name="Calculation 2 4 2 4 2 3" xfId="6303"/>
    <cellStyle name="Calculation 2 4 2 4 2 4" xfId="6304"/>
    <cellStyle name="Calculation 2 4 2 4 2 5" xfId="6305"/>
    <cellStyle name="Calculation 2 4 2 4 2 6" xfId="6306"/>
    <cellStyle name="Calculation 2 4 2 4 2 7" xfId="6307"/>
    <cellStyle name="Calculation 2 4 2 4 2 8" xfId="6308"/>
    <cellStyle name="Calculation 2 4 2 4 2 9" xfId="6309"/>
    <cellStyle name="Calculation 2 4 2 4 2_5.4 MD &amp; utilisation-Spatial" xfId="6310"/>
    <cellStyle name="Calculation 2 4 2 4 3" xfId="6311"/>
    <cellStyle name="Calculation 2 4 2 4 3 10" xfId="6312"/>
    <cellStyle name="Calculation 2 4 2 4 3 2" xfId="6313"/>
    <cellStyle name="Calculation 2 4 2 4 3 2 2" xfId="6314"/>
    <cellStyle name="Calculation 2 4 2 4 3 2_5.4 MD &amp; utilisation-Spatial" xfId="6315"/>
    <cellStyle name="Calculation 2 4 2 4 3 3" xfId="6316"/>
    <cellStyle name="Calculation 2 4 2 4 3 4" xfId="6317"/>
    <cellStyle name="Calculation 2 4 2 4 3 5" xfId="6318"/>
    <cellStyle name="Calculation 2 4 2 4 3 6" xfId="6319"/>
    <cellStyle name="Calculation 2 4 2 4 3 7" xfId="6320"/>
    <cellStyle name="Calculation 2 4 2 4 3 8" xfId="6321"/>
    <cellStyle name="Calculation 2 4 2 4 3 9" xfId="6322"/>
    <cellStyle name="Calculation 2 4 2 4 3_5.4 MD &amp; utilisation-Spatial" xfId="6323"/>
    <cellStyle name="Calculation 2 4 2 4 4" xfId="6324"/>
    <cellStyle name="Calculation 2 4 2 4 4 2" xfId="6325"/>
    <cellStyle name="Calculation 2 4 2 4 4 3" xfId="6326"/>
    <cellStyle name="Calculation 2 4 2 4 4 4" xfId="6327"/>
    <cellStyle name="Calculation 2 4 2 4 4 5" xfId="6328"/>
    <cellStyle name="Calculation 2 4 2 4 4 6" xfId="6329"/>
    <cellStyle name="Calculation 2 4 2 4 4 7" xfId="6330"/>
    <cellStyle name="Calculation 2 4 2 4 4 8" xfId="6331"/>
    <cellStyle name="Calculation 2 4 2 4 4 9" xfId="6332"/>
    <cellStyle name="Calculation 2 4 2 4 5" xfId="6333"/>
    <cellStyle name="Calculation 2 4 2 4 6" xfId="6334"/>
    <cellStyle name="Calculation 2 4 2 4 7" xfId="6335"/>
    <cellStyle name="Calculation 2 4 2 4 8" xfId="6336"/>
    <cellStyle name="Calculation 2 4 2 4_5.4 MD &amp; utilisation-Spatial" xfId="6337"/>
    <cellStyle name="Calculation 2 4 2 5" xfId="6338"/>
    <cellStyle name="Calculation 2 4 2 5 2" xfId="6339"/>
    <cellStyle name="Calculation 2 4 2 5 2 10" xfId="6340"/>
    <cellStyle name="Calculation 2 4 2 5 2 2" xfId="6341"/>
    <cellStyle name="Calculation 2 4 2 5 2 2 2" xfId="6342"/>
    <cellStyle name="Calculation 2 4 2 5 2 2_5.4 MD &amp; utilisation-Spatial" xfId="6343"/>
    <cellStyle name="Calculation 2 4 2 5 2 3" xfId="6344"/>
    <cellStyle name="Calculation 2 4 2 5 2 4" xfId="6345"/>
    <cellStyle name="Calculation 2 4 2 5 2 5" xfId="6346"/>
    <cellStyle name="Calculation 2 4 2 5 2 6" xfId="6347"/>
    <cellStyle name="Calculation 2 4 2 5 2 7" xfId="6348"/>
    <cellStyle name="Calculation 2 4 2 5 2 8" xfId="6349"/>
    <cellStyle name="Calculation 2 4 2 5 2 9" xfId="6350"/>
    <cellStyle name="Calculation 2 4 2 5 2_5.4 MD &amp; utilisation-Spatial" xfId="6351"/>
    <cellStyle name="Calculation 2 4 2 5 3" xfId="6352"/>
    <cellStyle name="Calculation 2 4 2 5 3 10" xfId="6353"/>
    <cellStyle name="Calculation 2 4 2 5 3 2" xfId="6354"/>
    <cellStyle name="Calculation 2 4 2 5 3 3" xfId="6355"/>
    <cellStyle name="Calculation 2 4 2 5 3 4" xfId="6356"/>
    <cellStyle name="Calculation 2 4 2 5 3 5" xfId="6357"/>
    <cellStyle name="Calculation 2 4 2 5 3 6" xfId="6358"/>
    <cellStyle name="Calculation 2 4 2 5 3 7" xfId="6359"/>
    <cellStyle name="Calculation 2 4 2 5 3 8" xfId="6360"/>
    <cellStyle name="Calculation 2 4 2 5 3 9" xfId="6361"/>
    <cellStyle name="Calculation 2 4 2 5 4" xfId="6362"/>
    <cellStyle name="Calculation 2 4 2 5 4 2" xfId="6363"/>
    <cellStyle name="Calculation 2 4 2 5 4 3" xfId="6364"/>
    <cellStyle name="Calculation 2 4 2 5 4 4" xfId="6365"/>
    <cellStyle name="Calculation 2 4 2 5 4 5" xfId="6366"/>
    <cellStyle name="Calculation 2 4 2 5 4 6" xfId="6367"/>
    <cellStyle name="Calculation 2 4 2 5 4 7" xfId="6368"/>
    <cellStyle name="Calculation 2 4 2 5 4 8" xfId="6369"/>
    <cellStyle name="Calculation 2 4 2 5 4 9" xfId="6370"/>
    <cellStyle name="Calculation 2 4 2 5 5" xfId="6371"/>
    <cellStyle name="Calculation 2 4 2 5 6" xfId="6372"/>
    <cellStyle name="Calculation 2 4 2 5 7" xfId="6373"/>
    <cellStyle name="Calculation 2 4 2 5 8" xfId="6374"/>
    <cellStyle name="Calculation 2 4 2 5_5.4 MD &amp; utilisation-Spatial" xfId="6375"/>
    <cellStyle name="Calculation 2 4 2 6" xfId="6376"/>
    <cellStyle name="Calculation 2 4 2 6 2" xfId="6377"/>
    <cellStyle name="Calculation 2 4 2 6 2 10" xfId="6378"/>
    <cellStyle name="Calculation 2 4 2 6 2 2" xfId="6379"/>
    <cellStyle name="Calculation 2 4 2 6 2 3" xfId="6380"/>
    <cellStyle name="Calculation 2 4 2 6 2 4" xfId="6381"/>
    <cellStyle name="Calculation 2 4 2 6 2 5" xfId="6382"/>
    <cellStyle name="Calculation 2 4 2 6 2 6" xfId="6383"/>
    <cellStyle name="Calculation 2 4 2 6 2 7" xfId="6384"/>
    <cellStyle name="Calculation 2 4 2 6 2 8" xfId="6385"/>
    <cellStyle name="Calculation 2 4 2 6 2 9" xfId="6386"/>
    <cellStyle name="Calculation 2 4 2 6 2_5.4 MD &amp; utilisation-Spatial" xfId="6387"/>
    <cellStyle name="Calculation 2 4 2 6 3" xfId="6388"/>
    <cellStyle name="Calculation 2 4 2 6 3 2" xfId="6389"/>
    <cellStyle name="Calculation 2 4 2 6 3 3" xfId="6390"/>
    <cellStyle name="Calculation 2 4 2 6 3 4" xfId="6391"/>
    <cellStyle name="Calculation 2 4 2 6 3 5" xfId="6392"/>
    <cellStyle name="Calculation 2 4 2 6 3 6" xfId="6393"/>
    <cellStyle name="Calculation 2 4 2 6 3 7" xfId="6394"/>
    <cellStyle name="Calculation 2 4 2 6 3 8" xfId="6395"/>
    <cellStyle name="Calculation 2 4 2 6 3 9" xfId="6396"/>
    <cellStyle name="Calculation 2 4 2 6 4" xfId="6397"/>
    <cellStyle name="Calculation 2 4 2 6 5" xfId="6398"/>
    <cellStyle name="Calculation 2 4 2 6 6" xfId="6399"/>
    <cellStyle name="Calculation 2 4 2 6 7" xfId="6400"/>
    <cellStyle name="Calculation 2 4 2 6 8" xfId="6401"/>
    <cellStyle name="Calculation 2 4 2 6 9" xfId="6402"/>
    <cellStyle name="Calculation 2 4 2 6_5.4 MD &amp; utilisation-Spatial" xfId="6403"/>
    <cellStyle name="Calculation 2 4 2 7" xfId="6404"/>
    <cellStyle name="Calculation 2 4 2 7 2" xfId="6405"/>
    <cellStyle name="Calculation 2 4 2 7 3" xfId="6406"/>
    <cellStyle name="Calculation 2 4 2 7 4" xfId="6407"/>
    <cellStyle name="Calculation 2 4 2 7 5" xfId="6408"/>
    <cellStyle name="Calculation 2 4 2 7 6" xfId="6409"/>
    <cellStyle name="Calculation 2 4 2 7 7" xfId="6410"/>
    <cellStyle name="Calculation 2 4 2 7 8" xfId="6411"/>
    <cellStyle name="Calculation 2 4 2 7 9" xfId="6412"/>
    <cellStyle name="Calculation 2 4 2 8" xfId="6413"/>
    <cellStyle name="Calculation 2 4 2 9" xfId="6414"/>
    <cellStyle name="Calculation 2 4 2_5.4 MD &amp; utilisation-Spatial" xfId="6415"/>
    <cellStyle name="Calculation 2 4 3" xfId="6416"/>
    <cellStyle name="Calculation 2 4 3 10" xfId="6417"/>
    <cellStyle name="Calculation 2 4 3 2" xfId="6418"/>
    <cellStyle name="Calculation 2 4 3 2 2" xfId="6419"/>
    <cellStyle name="Calculation 2 4 3 2 2 10" xfId="6420"/>
    <cellStyle name="Calculation 2 4 3 2 2 2" xfId="6421"/>
    <cellStyle name="Calculation 2 4 3 2 2 2 2" xfId="6422"/>
    <cellStyle name="Calculation 2 4 3 2 2 2 2 10" xfId="6423"/>
    <cellStyle name="Calculation 2 4 3 2 2 2 2 2" xfId="6424"/>
    <cellStyle name="Calculation 2 4 3 2 2 2 2 2 2" xfId="6425"/>
    <cellStyle name="Calculation 2 4 3 2 2 2 2 2_5.4 MD &amp; utilisation-Spatial" xfId="6426"/>
    <cellStyle name="Calculation 2 4 3 2 2 2 2 3" xfId="6427"/>
    <cellStyle name="Calculation 2 4 3 2 2 2 2 4" xfId="6428"/>
    <cellStyle name="Calculation 2 4 3 2 2 2 2 5" xfId="6429"/>
    <cellStyle name="Calculation 2 4 3 2 2 2 2 6" xfId="6430"/>
    <cellStyle name="Calculation 2 4 3 2 2 2 2 7" xfId="6431"/>
    <cellStyle name="Calculation 2 4 3 2 2 2 2 8" xfId="6432"/>
    <cellStyle name="Calculation 2 4 3 2 2 2 2 9" xfId="6433"/>
    <cellStyle name="Calculation 2 4 3 2 2 2 2_5.4 MD &amp; utilisation-Spatial" xfId="6434"/>
    <cellStyle name="Calculation 2 4 3 2 2 2 3" xfId="6435"/>
    <cellStyle name="Calculation 2 4 3 2 2 2 3 10" xfId="6436"/>
    <cellStyle name="Calculation 2 4 3 2 2 2 3 2" xfId="6437"/>
    <cellStyle name="Calculation 2 4 3 2 2 2 3 3" xfId="6438"/>
    <cellStyle name="Calculation 2 4 3 2 2 2 3 4" xfId="6439"/>
    <cellStyle name="Calculation 2 4 3 2 2 2 3 5" xfId="6440"/>
    <cellStyle name="Calculation 2 4 3 2 2 2 3 6" xfId="6441"/>
    <cellStyle name="Calculation 2 4 3 2 2 2 3 7" xfId="6442"/>
    <cellStyle name="Calculation 2 4 3 2 2 2 3 8" xfId="6443"/>
    <cellStyle name="Calculation 2 4 3 2 2 2 3 9" xfId="6444"/>
    <cellStyle name="Calculation 2 4 3 2 2 2 4" xfId="6445"/>
    <cellStyle name="Calculation 2 4 3 2 2 2 4 2" xfId="6446"/>
    <cellStyle name="Calculation 2 4 3 2 2 2 4 3" xfId="6447"/>
    <cellStyle name="Calculation 2 4 3 2 2 2 4 4" xfId="6448"/>
    <cellStyle name="Calculation 2 4 3 2 2 2 4 5" xfId="6449"/>
    <cellStyle name="Calculation 2 4 3 2 2 2 4 6" xfId="6450"/>
    <cellStyle name="Calculation 2 4 3 2 2 2 4 7" xfId="6451"/>
    <cellStyle name="Calculation 2 4 3 2 2 2 4 8" xfId="6452"/>
    <cellStyle name="Calculation 2 4 3 2 2 2 4 9" xfId="6453"/>
    <cellStyle name="Calculation 2 4 3 2 2 2 5" xfId="6454"/>
    <cellStyle name="Calculation 2 4 3 2 2 2 6" xfId="6455"/>
    <cellStyle name="Calculation 2 4 3 2 2 2 7" xfId="6456"/>
    <cellStyle name="Calculation 2 4 3 2 2 2 8" xfId="6457"/>
    <cellStyle name="Calculation 2 4 3 2 2 2_5.4 MD &amp; utilisation-Spatial" xfId="6458"/>
    <cellStyle name="Calculation 2 4 3 2 2 3" xfId="6459"/>
    <cellStyle name="Calculation 2 4 3 2 2 3 2" xfId="6460"/>
    <cellStyle name="Calculation 2 4 3 2 2 3 2 10" xfId="6461"/>
    <cellStyle name="Calculation 2 4 3 2 2 3 2 2" xfId="6462"/>
    <cellStyle name="Calculation 2 4 3 2 2 3 2 3" xfId="6463"/>
    <cellStyle name="Calculation 2 4 3 2 2 3 2 4" xfId="6464"/>
    <cellStyle name="Calculation 2 4 3 2 2 3 2 5" xfId="6465"/>
    <cellStyle name="Calculation 2 4 3 2 2 3 2 6" xfId="6466"/>
    <cellStyle name="Calculation 2 4 3 2 2 3 2 7" xfId="6467"/>
    <cellStyle name="Calculation 2 4 3 2 2 3 2 8" xfId="6468"/>
    <cellStyle name="Calculation 2 4 3 2 2 3 2 9" xfId="6469"/>
    <cellStyle name="Calculation 2 4 3 2 2 3 2_5.4 MD &amp; utilisation-Spatial" xfId="6470"/>
    <cellStyle name="Calculation 2 4 3 2 2 3 3" xfId="6471"/>
    <cellStyle name="Calculation 2 4 3 2 2 3 3 10" xfId="6472"/>
    <cellStyle name="Calculation 2 4 3 2 2 3 3 2" xfId="6473"/>
    <cellStyle name="Calculation 2 4 3 2 2 3 3 3" xfId="6474"/>
    <cellStyle name="Calculation 2 4 3 2 2 3 3 4" xfId="6475"/>
    <cellStyle name="Calculation 2 4 3 2 2 3 3 5" xfId="6476"/>
    <cellStyle name="Calculation 2 4 3 2 2 3 3 6" xfId="6477"/>
    <cellStyle name="Calculation 2 4 3 2 2 3 3 7" xfId="6478"/>
    <cellStyle name="Calculation 2 4 3 2 2 3 3 8" xfId="6479"/>
    <cellStyle name="Calculation 2 4 3 2 2 3 3 9" xfId="6480"/>
    <cellStyle name="Calculation 2 4 3 2 2 3 4" xfId="6481"/>
    <cellStyle name="Calculation 2 4 3 2 2 3 4 2" xfId="6482"/>
    <cellStyle name="Calculation 2 4 3 2 2 3 4 3" xfId="6483"/>
    <cellStyle name="Calculation 2 4 3 2 2 3 4 4" xfId="6484"/>
    <cellStyle name="Calculation 2 4 3 2 2 3 4 5" xfId="6485"/>
    <cellStyle name="Calculation 2 4 3 2 2 3 4 6" xfId="6486"/>
    <cellStyle name="Calculation 2 4 3 2 2 3 4 7" xfId="6487"/>
    <cellStyle name="Calculation 2 4 3 2 2 3 4 8" xfId="6488"/>
    <cellStyle name="Calculation 2 4 3 2 2 3 4 9" xfId="6489"/>
    <cellStyle name="Calculation 2 4 3 2 2 3 5" xfId="6490"/>
    <cellStyle name="Calculation 2 4 3 2 2 3 6" xfId="6491"/>
    <cellStyle name="Calculation 2 4 3 2 2 3 7" xfId="6492"/>
    <cellStyle name="Calculation 2 4 3 2 2 3 8" xfId="6493"/>
    <cellStyle name="Calculation 2 4 3 2 2 3_5.4 MD &amp; utilisation-Spatial" xfId="6494"/>
    <cellStyle name="Calculation 2 4 3 2 2 4" xfId="6495"/>
    <cellStyle name="Calculation 2 4 3 2 2 4 10" xfId="6496"/>
    <cellStyle name="Calculation 2 4 3 2 2 4 2" xfId="6497"/>
    <cellStyle name="Calculation 2 4 3 2 2 4 3" xfId="6498"/>
    <cellStyle name="Calculation 2 4 3 2 2 4 4" xfId="6499"/>
    <cellStyle name="Calculation 2 4 3 2 2 4 5" xfId="6500"/>
    <cellStyle name="Calculation 2 4 3 2 2 4 6" xfId="6501"/>
    <cellStyle name="Calculation 2 4 3 2 2 4 7" xfId="6502"/>
    <cellStyle name="Calculation 2 4 3 2 2 4 8" xfId="6503"/>
    <cellStyle name="Calculation 2 4 3 2 2 4 9" xfId="6504"/>
    <cellStyle name="Calculation 2 4 3 2 2 5" xfId="6505"/>
    <cellStyle name="Calculation 2 4 3 2 2 5 10" xfId="6506"/>
    <cellStyle name="Calculation 2 4 3 2 2 5 2" xfId="6507"/>
    <cellStyle name="Calculation 2 4 3 2 2 5 3" xfId="6508"/>
    <cellStyle name="Calculation 2 4 3 2 2 5 4" xfId="6509"/>
    <cellStyle name="Calculation 2 4 3 2 2 5 5" xfId="6510"/>
    <cellStyle name="Calculation 2 4 3 2 2 5 6" xfId="6511"/>
    <cellStyle name="Calculation 2 4 3 2 2 5 7" xfId="6512"/>
    <cellStyle name="Calculation 2 4 3 2 2 5 8" xfId="6513"/>
    <cellStyle name="Calculation 2 4 3 2 2 5 9" xfId="6514"/>
    <cellStyle name="Calculation 2 4 3 2 2 6" xfId="6515"/>
    <cellStyle name="Calculation 2 4 3 2 2 6 2" xfId="6516"/>
    <cellStyle name="Calculation 2 4 3 2 2 6 3" xfId="6517"/>
    <cellStyle name="Calculation 2 4 3 2 2 6 4" xfId="6518"/>
    <cellStyle name="Calculation 2 4 3 2 2 6 5" xfId="6519"/>
    <cellStyle name="Calculation 2 4 3 2 2 6 6" xfId="6520"/>
    <cellStyle name="Calculation 2 4 3 2 2 6 7" xfId="6521"/>
    <cellStyle name="Calculation 2 4 3 2 2 6 8" xfId="6522"/>
    <cellStyle name="Calculation 2 4 3 2 2 6 9" xfId="6523"/>
    <cellStyle name="Calculation 2 4 3 2 2 7" xfId="6524"/>
    <cellStyle name="Calculation 2 4 3 2 2 8" xfId="6525"/>
    <cellStyle name="Calculation 2 4 3 2 2 9" xfId="6526"/>
    <cellStyle name="Calculation 2 4 3 2 2_5.4 MD &amp; utilisation-Spatial" xfId="6527"/>
    <cellStyle name="Calculation 2 4 3 2 3" xfId="6528"/>
    <cellStyle name="Calculation 2 4 3 2 3 2" xfId="6529"/>
    <cellStyle name="Calculation 2 4 3 2 3 2 10" xfId="6530"/>
    <cellStyle name="Calculation 2 4 3 2 3 2 2" xfId="6531"/>
    <cellStyle name="Calculation 2 4 3 2 3 2 2 2" xfId="6532"/>
    <cellStyle name="Calculation 2 4 3 2 3 2 2 2 2" xfId="6533"/>
    <cellStyle name="Calculation 2 4 3 2 3 2 2 2_5.4 MD &amp; utilisation-Spatial" xfId="6534"/>
    <cellStyle name="Calculation 2 4 3 2 3 2 2 3" xfId="6535"/>
    <cellStyle name="Calculation 2 4 3 2 3 2 2 4" xfId="6536"/>
    <cellStyle name="Calculation 2 4 3 2 3 2 2_5.4 MD &amp; utilisation-Spatial" xfId="6537"/>
    <cellStyle name="Calculation 2 4 3 2 3 2 3" xfId="6538"/>
    <cellStyle name="Calculation 2 4 3 2 3 2 4" xfId="6539"/>
    <cellStyle name="Calculation 2 4 3 2 3 2 5" xfId="6540"/>
    <cellStyle name="Calculation 2 4 3 2 3 2 6" xfId="6541"/>
    <cellStyle name="Calculation 2 4 3 2 3 2 7" xfId="6542"/>
    <cellStyle name="Calculation 2 4 3 2 3 2 8" xfId="6543"/>
    <cellStyle name="Calculation 2 4 3 2 3 2 9" xfId="6544"/>
    <cellStyle name="Calculation 2 4 3 2 3 2_5.4 MD &amp; utilisation-Spatial" xfId="6545"/>
    <cellStyle name="Calculation 2 4 3 2 3 3" xfId="6546"/>
    <cellStyle name="Calculation 2 4 3 2 3 3 10" xfId="6547"/>
    <cellStyle name="Calculation 2 4 3 2 3 3 2" xfId="6548"/>
    <cellStyle name="Calculation 2 4 3 2 3 3 2 2" xfId="6549"/>
    <cellStyle name="Calculation 2 4 3 2 3 3 2_5.4 MD &amp; utilisation-Spatial" xfId="6550"/>
    <cellStyle name="Calculation 2 4 3 2 3 3 3" xfId="6551"/>
    <cellStyle name="Calculation 2 4 3 2 3 3 4" xfId="6552"/>
    <cellStyle name="Calculation 2 4 3 2 3 3 5" xfId="6553"/>
    <cellStyle name="Calculation 2 4 3 2 3 3 6" xfId="6554"/>
    <cellStyle name="Calculation 2 4 3 2 3 3 7" xfId="6555"/>
    <cellStyle name="Calculation 2 4 3 2 3 3 8" xfId="6556"/>
    <cellStyle name="Calculation 2 4 3 2 3 3 9" xfId="6557"/>
    <cellStyle name="Calculation 2 4 3 2 3 3_5.4 MD &amp; utilisation-Spatial" xfId="6558"/>
    <cellStyle name="Calculation 2 4 3 2 3 4" xfId="6559"/>
    <cellStyle name="Calculation 2 4 3 2 3 4 2" xfId="6560"/>
    <cellStyle name="Calculation 2 4 3 2 3 4 3" xfId="6561"/>
    <cellStyle name="Calculation 2 4 3 2 3 4 4" xfId="6562"/>
    <cellStyle name="Calculation 2 4 3 2 3 4 5" xfId="6563"/>
    <cellStyle name="Calculation 2 4 3 2 3 4 6" xfId="6564"/>
    <cellStyle name="Calculation 2 4 3 2 3 4 7" xfId="6565"/>
    <cellStyle name="Calculation 2 4 3 2 3 4 8" xfId="6566"/>
    <cellStyle name="Calculation 2 4 3 2 3 4 9" xfId="6567"/>
    <cellStyle name="Calculation 2 4 3 2 3 5" xfId="6568"/>
    <cellStyle name="Calculation 2 4 3 2 3 6" xfId="6569"/>
    <cellStyle name="Calculation 2 4 3 2 3 7" xfId="6570"/>
    <cellStyle name="Calculation 2 4 3 2 3 8" xfId="6571"/>
    <cellStyle name="Calculation 2 4 3 2 3_5.4 MD &amp; utilisation-Spatial" xfId="6572"/>
    <cellStyle name="Calculation 2 4 3 2 4" xfId="6573"/>
    <cellStyle name="Calculation 2 4 3 2 4 2" xfId="6574"/>
    <cellStyle name="Calculation 2 4 3 2 4 2 10" xfId="6575"/>
    <cellStyle name="Calculation 2 4 3 2 4 2 2" xfId="6576"/>
    <cellStyle name="Calculation 2 4 3 2 4 2 2 2" xfId="6577"/>
    <cellStyle name="Calculation 2 4 3 2 4 2 2_5.4 MD &amp; utilisation-Spatial" xfId="6578"/>
    <cellStyle name="Calculation 2 4 3 2 4 2 3" xfId="6579"/>
    <cellStyle name="Calculation 2 4 3 2 4 2 4" xfId="6580"/>
    <cellStyle name="Calculation 2 4 3 2 4 2 5" xfId="6581"/>
    <cellStyle name="Calculation 2 4 3 2 4 2 6" xfId="6582"/>
    <cellStyle name="Calculation 2 4 3 2 4 2 7" xfId="6583"/>
    <cellStyle name="Calculation 2 4 3 2 4 2 8" xfId="6584"/>
    <cellStyle name="Calculation 2 4 3 2 4 2 9" xfId="6585"/>
    <cellStyle name="Calculation 2 4 3 2 4 2_5.4 MD &amp; utilisation-Spatial" xfId="6586"/>
    <cellStyle name="Calculation 2 4 3 2 4 3" xfId="6587"/>
    <cellStyle name="Calculation 2 4 3 2 4 3 10" xfId="6588"/>
    <cellStyle name="Calculation 2 4 3 2 4 3 2" xfId="6589"/>
    <cellStyle name="Calculation 2 4 3 2 4 3 3" xfId="6590"/>
    <cellStyle name="Calculation 2 4 3 2 4 3 4" xfId="6591"/>
    <cellStyle name="Calculation 2 4 3 2 4 3 5" xfId="6592"/>
    <cellStyle name="Calculation 2 4 3 2 4 3 6" xfId="6593"/>
    <cellStyle name="Calculation 2 4 3 2 4 3 7" xfId="6594"/>
    <cellStyle name="Calculation 2 4 3 2 4 3 8" xfId="6595"/>
    <cellStyle name="Calculation 2 4 3 2 4 3 9" xfId="6596"/>
    <cellStyle name="Calculation 2 4 3 2 4 4" xfId="6597"/>
    <cellStyle name="Calculation 2 4 3 2 4 4 2" xfId="6598"/>
    <cellStyle name="Calculation 2 4 3 2 4 4 3" xfId="6599"/>
    <cellStyle name="Calculation 2 4 3 2 4 4 4" xfId="6600"/>
    <cellStyle name="Calculation 2 4 3 2 4 4 5" xfId="6601"/>
    <cellStyle name="Calculation 2 4 3 2 4 4 6" xfId="6602"/>
    <cellStyle name="Calculation 2 4 3 2 4 4 7" xfId="6603"/>
    <cellStyle name="Calculation 2 4 3 2 4 4 8" xfId="6604"/>
    <cellStyle name="Calculation 2 4 3 2 4 4 9" xfId="6605"/>
    <cellStyle name="Calculation 2 4 3 2 4 5" xfId="6606"/>
    <cellStyle name="Calculation 2 4 3 2 4 6" xfId="6607"/>
    <cellStyle name="Calculation 2 4 3 2 4 7" xfId="6608"/>
    <cellStyle name="Calculation 2 4 3 2 4 8" xfId="6609"/>
    <cellStyle name="Calculation 2 4 3 2 4_5.4 MD &amp; utilisation-Spatial" xfId="6610"/>
    <cellStyle name="Calculation 2 4 3 2 5" xfId="6611"/>
    <cellStyle name="Calculation 2 4 3 2 5 2" xfId="6612"/>
    <cellStyle name="Calculation 2 4 3 2 5 2 10" xfId="6613"/>
    <cellStyle name="Calculation 2 4 3 2 5 2 2" xfId="6614"/>
    <cellStyle name="Calculation 2 4 3 2 5 2 3" xfId="6615"/>
    <cellStyle name="Calculation 2 4 3 2 5 2 4" xfId="6616"/>
    <cellStyle name="Calculation 2 4 3 2 5 2 5" xfId="6617"/>
    <cellStyle name="Calculation 2 4 3 2 5 2 6" xfId="6618"/>
    <cellStyle name="Calculation 2 4 3 2 5 2 7" xfId="6619"/>
    <cellStyle name="Calculation 2 4 3 2 5 2 8" xfId="6620"/>
    <cellStyle name="Calculation 2 4 3 2 5 2 9" xfId="6621"/>
    <cellStyle name="Calculation 2 4 3 2 5 2_5.4 MD &amp; utilisation-Spatial" xfId="6622"/>
    <cellStyle name="Calculation 2 4 3 2 5 3" xfId="6623"/>
    <cellStyle name="Calculation 2 4 3 2 5 3 2" xfId="6624"/>
    <cellStyle name="Calculation 2 4 3 2 5 3 3" xfId="6625"/>
    <cellStyle name="Calculation 2 4 3 2 5 3 4" xfId="6626"/>
    <cellStyle name="Calculation 2 4 3 2 5 3 5" xfId="6627"/>
    <cellStyle name="Calculation 2 4 3 2 5 3 6" xfId="6628"/>
    <cellStyle name="Calculation 2 4 3 2 5 3 7" xfId="6629"/>
    <cellStyle name="Calculation 2 4 3 2 5 3 8" xfId="6630"/>
    <cellStyle name="Calculation 2 4 3 2 5 3 9" xfId="6631"/>
    <cellStyle name="Calculation 2 4 3 2 5 4" xfId="6632"/>
    <cellStyle name="Calculation 2 4 3 2 5 5" xfId="6633"/>
    <cellStyle name="Calculation 2 4 3 2 5 6" xfId="6634"/>
    <cellStyle name="Calculation 2 4 3 2 5 7" xfId="6635"/>
    <cellStyle name="Calculation 2 4 3 2 5 8" xfId="6636"/>
    <cellStyle name="Calculation 2 4 3 2 5 9" xfId="6637"/>
    <cellStyle name="Calculation 2 4 3 2 5_5.4 MD &amp; utilisation-Spatial" xfId="6638"/>
    <cellStyle name="Calculation 2 4 3 2 6" xfId="6639"/>
    <cellStyle name="Calculation 2 4 3 2 6 2" xfId="6640"/>
    <cellStyle name="Calculation 2 4 3 2 6 3" xfId="6641"/>
    <cellStyle name="Calculation 2 4 3 2 6 4" xfId="6642"/>
    <cellStyle name="Calculation 2 4 3 2 6 5" xfId="6643"/>
    <cellStyle name="Calculation 2 4 3 2 6 6" xfId="6644"/>
    <cellStyle name="Calculation 2 4 3 2 6 7" xfId="6645"/>
    <cellStyle name="Calculation 2 4 3 2 6 8" xfId="6646"/>
    <cellStyle name="Calculation 2 4 3 2 6 9" xfId="6647"/>
    <cellStyle name="Calculation 2 4 3 2 7" xfId="6648"/>
    <cellStyle name="Calculation 2 4 3 2 8" xfId="6649"/>
    <cellStyle name="Calculation 2 4 3 2 9" xfId="6650"/>
    <cellStyle name="Calculation 2 4 3 2_5.4 MD &amp; utilisation-Spatial" xfId="6651"/>
    <cellStyle name="Calculation 2 4 3 3" xfId="6652"/>
    <cellStyle name="Calculation 2 4 3 3 10" xfId="6653"/>
    <cellStyle name="Calculation 2 4 3 3 2" xfId="6654"/>
    <cellStyle name="Calculation 2 4 3 3 2 2" xfId="6655"/>
    <cellStyle name="Calculation 2 4 3 3 2 2 10" xfId="6656"/>
    <cellStyle name="Calculation 2 4 3 3 2 2 2" xfId="6657"/>
    <cellStyle name="Calculation 2 4 3 3 2 2 2 2" xfId="6658"/>
    <cellStyle name="Calculation 2 4 3 3 2 2 2_5.4 MD &amp; utilisation-Spatial" xfId="6659"/>
    <cellStyle name="Calculation 2 4 3 3 2 2 3" xfId="6660"/>
    <cellStyle name="Calculation 2 4 3 3 2 2 4" xfId="6661"/>
    <cellStyle name="Calculation 2 4 3 3 2 2 5" xfId="6662"/>
    <cellStyle name="Calculation 2 4 3 3 2 2 6" xfId="6663"/>
    <cellStyle name="Calculation 2 4 3 3 2 2 7" xfId="6664"/>
    <cellStyle name="Calculation 2 4 3 3 2 2 8" xfId="6665"/>
    <cellStyle name="Calculation 2 4 3 3 2 2 9" xfId="6666"/>
    <cellStyle name="Calculation 2 4 3 3 2 2_5.4 MD &amp; utilisation-Spatial" xfId="6667"/>
    <cellStyle name="Calculation 2 4 3 3 2 3" xfId="6668"/>
    <cellStyle name="Calculation 2 4 3 3 2 3 10" xfId="6669"/>
    <cellStyle name="Calculation 2 4 3 3 2 3 2" xfId="6670"/>
    <cellStyle name="Calculation 2 4 3 3 2 3 3" xfId="6671"/>
    <cellStyle name="Calculation 2 4 3 3 2 3 4" xfId="6672"/>
    <cellStyle name="Calculation 2 4 3 3 2 3 5" xfId="6673"/>
    <cellStyle name="Calculation 2 4 3 3 2 3 6" xfId="6674"/>
    <cellStyle name="Calculation 2 4 3 3 2 3 7" xfId="6675"/>
    <cellStyle name="Calculation 2 4 3 3 2 3 8" xfId="6676"/>
    <cellStyle name="Calculation 2 4 3 3 2 3 9" xfId="6677"/>
    <cellStyle name="Calculation 2 4 3 3 2 4" xfId="6678"/>
    <cellStyle name="Calculation 2 4 3 3 2 4 2" xfId="6679"/>
    <cellStyle name="Calculation 2 4 3 3 2 4 3" xfId="6680"/>
    <cellStyle name="Calculation 2 4 3 3 2 4 4" xfId="6681"/>
    <cellStyle name="Calculation 2 4 3 3 2 4 5" xfId="6682"/>
    <cellStyle name="Calculation 2 4 3 3 2 4 6" xfId="6683"/>
    <cellStyle name="Calculation 2 4 3 3 2 4 7" xfId="6684"/>
    <cellStyle name="Calculation 2 4 3 3 2 4 8" xfId="6685"/>
    <cellStyle name="Calculation 2 4 3 3 2 4 9" xfId="6686"/>
    <cellStyle name="Calculation 2 4 3 3 2 5" xfId="6687"/>
    <cellStyle name="Calculation 2 4 3 3 2 6" xfId="6688"/>
    <cellStyle name="Calculation 2 4 3 3 2 7" xfId="6689"/>
    <cellStyle name="Calculation 2 4 3 3 2 8" xfId="6690"/>
    <cellStyle name="Calculation 2 4 3 3 2_5.4 MD &amp; utilisation-Spatial" xfId="6691"/>
    <cellStyle name="Calculation 2 4 3 3 3" xfId="6692"/>
    <cellStyle name="Calculation 2 4 3 3 3 2" xfId="6693"/>
    <cellStyle name="Calculation 2 4 3 3 3 2 10" xfId="6694"/>
    <cellStyle name="Calculation 2 4 3 3 3 2 2" xfId="6695"/>
    <cellStyle name="Calculation 2 4 3 3 3 2 3" xfId="6696"/>
    <cellStyle name="Calculation 2 4 3 3 3 2 4" xfId="6697"/>
    <cellStyle name="Calculation 2 4 3 3 3 2 5" xfId="6698"/>
    <cellStyle name="Calculation 2 4 3 3 3 2 6" xfId="6699"/>
    <cellStyle name="Calculation 2 4 3 3 3 2 7" xfId="6700"/>
    <cellStyle name="Calculation 2 4 3 3 3 2 8" xfId="6701"/>
    <cellStyle name="Calculation 2 4 3 3 3 2 9" xfId="6702"/>
    <cellStyle name="Calculation 2 4 3 3 3 2_5.4 MD &amp; utilisation-Spatial" xfId="6703"/>
    <cellStyle name="Calculation 2 4 3 3 3 3" xfId="6704"/>
    <cellStyle name="Calculation 2 4 3 3 3 3 10" xfId="6705"/>
    <cellStyle name="Calculation 2 4 3 3 3 3 2" xfId="6706"/>
    <cellStyle name="Calculation 2 4 3 3 3 3 3" xfId="6707"/>
    <cellStyle name="Calculation 2 4 3 3 3 3 4" xfId="6708"/>
    <cellStyle name="Calculation 2 4 3 3 3 3 5" xfId="6709"/>
    <cellStyle name="Calculation 2 4 3 3 3 3 6" xfId="6710"/>
    <cellStyle name="Calculation 2 4 3 3 3 3 7" xfId="6711"/>
    <cellStyle name="Calculation 2 4 3 3 3 3 8" xfId="6712"/>
    <cellStyle name="Calculation 2 4 3 3 3 3 9" xfId="6713"/>
    <cellStyle name="Calculation 2 4 3 3 3 4" xfId="6714"/>
    <cellStyle name="Calculation 2 4 3 3 3 4 2" xfId="6715"/>
    <cellStyle name="Calculation 2 4 3 3 3 4 3" xfId="6716"/>
    <cellStyle name="Calculation 2 4 3 3 3 4 4" xfId="6717"/>
    <cellStyle name="Calculation 2 4 3 3 3 4 5" xfId="6718"/>
    <cellStyle name="Calculation 2 4 3 3 3 4 6" xfId="6719"/>
    <cellStyle name="Calculation 2 4 3 3 3 4 7" xfId="6720"/>
    <cellStyle name="Calculation 2 4 3 3 3 4 8" xfId="6721"/>
    <cellStyle name="Calculation 2 4 3 3 3 4 9" xfId="6722"/>
    <cellStyle name="Calculation 2 4 3 3 3 5" xfId="6723"/>
    <cellStyle name="Calculation 2 4 3 3 3 6" xfId="6724"/>
    <cellStyle name="Calculation 2 4 3 3 3 7" xfId="6725"/>
    <cellStyle name="Calculation 2 4 3 3 3 8" xfId="6726"/>
    <cellStyle name="Calculation 2 4 3 3 3_5.4 MD &amp; utilisation-Spatial" xfId="6727"/>
    <cellStyle name="Calculation 2 4 3 3 4" xfId="6728"/>
    <cellStyle name="Calculation 2 4 3 3 4 10" xfId="6729"/>
    <cellStyle name="Calculation 2 4 3 3 4 2" xfId="6730"/>
    <cellStyle name="Calculation 2 4 3 3 4 3" xfId="6731"/>
    <cellStyle name="Calculation 2 4 3 3 4 4" xfId="6732"/>
    <cellStyle name="Calculation 2 4 3 3 4 5" xfId="6733"/>
    <cellStyle name="Calculation 2 4 3 3 4 6" xfId="6734"/>
    <cellStyle name="Calculation 2 4 3 3 4 7" xfId="6735"/>
    <cellStyle name="Calculation 2 4 3 3 4 8" xfId="6736"/>
    <cellStyle name="Calculation 2 4 3 3 4 9" xfId="6737"/>
    <cellStyle name="Calculation 2 4 3 3 5" xfId="6738"/>
    <cellStyle name="Calculation 2 4 3 3 5 10" xfId="6739"/>
    <cellStyle name="Calculation 2 4 3 3 5 2" xfId="6740"/>
    <cellStyle name="Calculation 2 4 3 3 5 3" xfId="6741"/>
    <cellStyle name="Calculation 2 4 3 3 5 4" xfId="6742"/>
    <cellStyle name="Calculation 2 4 3 3 5 5" xfId="6743"/>
    <cellStyle name="Calculation 2 4 3 3 5 6" xfId="6744"/>
    <cellStyle name="Calculation 2 4 3 3 5 7" xfId="6745"/>
    <cellStyle name="Calculation 2 4 3 3 5 8" xfId="6746"/>
    <cellStyle name="Calculation 2 4 3 3 5 9" xfId="6747"/>
    <cellStyle name="Calculation 2 4 3 3 6" xfId="6748"/>
    <cellStyle name="Calculation 2 4 3 3 6 2" xfId="6749"/>
    <cellStyle name="Calculation 2 4 3 3 6 3" xfId="6750"/>
    <cellStyle name="Calculation 2 4 3 3 6 4" xfId="6751"/>
    <cellStyle name="Calculation 2 4 3 3 6 5" xfId="6752"/>
    <cellStyle name="Calculation 2 4 3 3 6 6" xfId="6753"/>
    <cellStyle name="Calculation 2 4 3 3 6 7" xfId="6754"/>
    <cellStyle name="Calculation 2 4 3 3 6 8" xfId="6755"/>
    <cellStyle name="Calculation 2 4 3 3 6 9" xfId="6756"/>
    <cellStyle name="Calculation 2 4 3 3 7" xfId="6757"/>
    <cellStyle name="Calculation 2 4 3 3 8" xfId="6758"/>
    <cellStyle name="Calculation 2 4 3 3 9" xfId="6759"/>
    <cellStyle name="Calculation 2 4 3 3_5.4 MD &amp; utilisation-Spatial" xfId="6760"/>
    <cellStyle name="Calculation 2 4 3 4" xfId="6761"/>
    <cellStyle name="Calculation 2 4 3 4 2" xfId="6762"/>
    <cellStyle name="Calculation 2 4 3 4 2 10" xfId="6763"/>
    <cellStyle name="Calculation 2 4 3 4 2 2" xfId="6764"/>
    <cellStyle name="Calculation 2 4 3 4 2 2 2" xfId="6765"/>
    <cellStyle name="Calculation 2 4 3 4 2 2 2 2" xfId="6766"/>
    <cellStyle name="Calculation 2 4 3 4 2 2 2_5.4 MD &amp; utilisation-Spatial" xfId="6767"/>
    <cellStyle name="Calculation 2 4 3 4 2 2 3" xfId="6768"/>
    <cellStyle name="Calculation 2 4 3 4 2 2 4" xfId="6769"/>
    <cellStyle name="Calculation 2 4 3 4 2 2_5.4 MD &amp; utilisation-Spatial" xfId="6770"/>
    <cellStyle name="Calculation 2 4 3 4 2 3" xfId="6771"/>
    <cellStyle name="Calculation 2 4 3 4 2 4" xfId="6772"/>
    <cellStyle name="Calculation 2 4 3 4 2 5" xfId="6773"/>
    <cellStyle name="Calculation 2 4 3 4 2 6" xfId="6774"/>
    <cellStyle name="Calculation 2 4 3 4 2 7" xfId="6775"/>
    <cellStyle name="Calculation 2 4 3 4 2 8" xfId="6776"/>
    <cellStyle name="Calculation 2 4 3 4 2 9" xfId="6777"/>
    <cellStyle name="Calculation 2 4 3 4 2_5.4 MD &amp; utilisation-Spatial" xfId="6778"/>
    <cellStyle name="Calculation 2 4 3 4 3" xfId="6779"/>
    <cellStyle name="Calculation 2 4 3 4 3 10" xfId="6780"/>
    <cellStyle name="Calculation 2 4 3 4 3 2" xfId="6781"/>
    <cellStyle name="Calculation 2 4 3 4 3 2 2" xfId="6782"/>
    <cellStyle name="Calculation 2 4 3 4 3 2_5.4 MD &amp; utilisation-Spatial" xfId="6783"/>
    <cellStyle name="Calculation 2 4 3 4 3 3" xfId="6784"/>
    <cellStyle name="Calculation 2 4 3 4 3 4" xfId="6785"/>
    <cellStyle name="Calculation 2 4 3 4 3 5" xfId="6786"/>
    <cellStyle name="Calculation 2 4 3 4 3 6" xfId="6787"/>
    <cellStyle name="Calculation 2 4 3 4 3 7" xfId="6788"/>
    <cellStyle name="Calculation 2 4 3 4 3 8" xfId="6789"/>
    <cellStyle name="Calculation 2 4 3 4 3 9" xfId="6790"/>
    <cellStyle name="Calculation 2 4 3 4 3_5.4 MD &amp; utilisation-Spatial" xfId="6791"/>
    <cellStyle name="Calculation 2 4 3 4 4" xfId="6792"/>
    <cellStyle name="Calculation 2 4 3 4 4 2" xfId="6793"/>
    <cellStyle name="Calculation 2 4 3 4 4 3" xfId="6794"/>
    <cellStyle name="Calculation 2 4 3 4 4 4" xfId="6795"/>
    <cellStyle name="Calculation 2 4 3 4 4 5" xfId="6796"/>
    <cellStyle name="Calculation 2 4 3 4 4 6" xfId="6797"/>
    <cellStyle name="Calculation 2 4 3 4 4 7" xfId="6798"/>
    <cellStyle name="Calculation 2 4 3 4 4 8" xfId="6799"/>
    <cellStyle name="Calculation 2 4 3 4 4 9" xfId="6800"/>
    <cellStyle name="Calculation 2 4 3 4 5" xfId="6801"/>
    <cellStyle name="Calculation 2 4 3 4 6" xfId="6802"/>
    <cellStyle name="Calculation 2 4 3 4 7" xfId="6803"/>
    <cellStyle name="Calculation 2 4 3 4 8" xfId="6804"/>
    <cellStyle name="Calculation 2 4 3 4_5.4 MD &amp; utilisation-Spatial" xfId="6805"/>
    <cellStyle name="Calculation 2 4 3 5" xfId="6806"/>
    <cellStyle name="Calculation 2 4 3 5 2" xfId="6807"/>
    <cellStyle name="Calculation 2 4 3 5 2 10" xfId="6808"/>
    <cellStyle name="Calculation 2 4 3 5 2 2" xfId="6809"/>
    <cellStyle name="Calculation 2 4 3 5 2 2 2" xfId="6810"/>
    <cellStyle name="Calculation 2 4 3 5 2 2_5.4 MD &amp; utilisation-Spatial" xfId="6811"/>
    <cellStyle name="Calculation 2 4 3 5 2 3" xfId="6812"/>
    <cellStyle name="Calculation 2 4 3 5 2 4" xfId="6813"/>
    <cellStyle name="Calculation 2 4 3 5 2 5" xfId="6814"/>
    <cellStyle name="Calculation 2 4 3 5 2 6" xfId="6815"/>
    <cellStyle name="Calculation 2 4 3 5 2 7" xfId="6816"/>
    <cellStyle name="Calculation 2 4 3 5 2 8" xfId="6817"/>
    <cellStyle name="Calculation 2 4 3 5 2 9" xfId="6818"/>
    <cellStyle name="Calculation 2 4 3 5 2_5.4 MD &amp; utilisation-Spatial" xfId="6819"/>
    <cellStyle name="Calculation 2 4 3 5 3" xfId="6820"/>
    <cellStyle name="Calculation 2 4 3 5 3 10" xfId="6821"/>
    <cellStyle name="Calculation 2 4 3 5 3 2" xfId="6822"/>
    <cellStyle name="Calculation 2 4 3 5 3 3" xfId="6823"/>
    <cellStyle name="Calculation 2 4 3 5 3 4" xfId="6824"/>
    <cellStyle name="Calculation 2 4 3 5 3 5" xfId="6825"/>
    <cellStyle name="Calculation 2 4 3 5 3 6" xfId="6826"/>
    <cellStyle name="Calculation 2 4 3 5 3 7" xfId="6827"/>
    <cellStyle name="Calculation 2 4 3 5 3 8" xfId="6828"/>
    <cellStyle name="Calculation 2 4 3 5 3 9" xfId="6829"/>
    <cellStyle name="Calculation 2 4 3 5 4" xfId="6830"/>
    <cellStyle name="Calculation 2 4 3 5 4 2" xfId="6831"/>
    <cellStyle name="Calculation 2 4 3 5 4 3" xfId="6832"/>
    <cellStyle name="Calculation 2 4 3 5 4 4" xfId="6833"/>
    <cellStyle name="Calculation 2 4 3 5 4 5" xfId="6834"/>
    <cellStyle name="Calculation 2 4 3 5 4 6" xfId="6835"/>
    <cellStyle name="Calculation 2 4 3 5 4 7" xfId="6836"/>
    <cellStyle name="Calculation 2 4 3 5 4 8" xfId="6837"/>
    <cellStyle name="Calculation 2 4 3 5 4 9" xfId="6838"/>
    <cellStyle name="Calculation 2 4 3 5 5" xfId="6839"/>
    <cellStyle name="Calculation 2 4 3 5 6" xfId="6840"/>
    <cellStyle name="Calculation 2 4 3 5 7" xfId="6841"/>
    <cellStyle name="Calculation 2 4 3 5 8" xfId="6842"/>
    <cellStyle name="Calculation 2 4 3 5_5.4 MD &amp; utilisation-Spatial" xfId="6843"/>
    <cellStyle name="Calculation 2 4 3 6" xfId="6844"/>
    <cellStyle name="Calculation 2 4 3 6 2" xfId="6845"/>
    <cellStyle name="Calculation 2 4 3 6 2 10" xfId="6846"/>
    <cellStyle name="Calculation 2 4 3 6 2 2" xfId="6847"/>
    <cellStyle name="Calculation 2 4 3 6 2 3" xfId="6848"/>
    <cellStyle name="Calculation 2 4 3 6 2 4" xfId="6849"/>
    <cellStyle name="Calculation 2 4 3 6 2 5" xfId="6850"/>
    <cellStyle name="Calculation 2 4 3 6 2 6" xfId="6851"/>
    <cellStyle name="Calculation 2 4 3 6 2 7" xfId="6852"/>
    <cellStyle name="Calculation 2 4 3 6 2 8" xfId="6853"/>
    <cellStyle name="Calculation 2 4 3 6 2 9" xfId="6854"/>
    <cellStyle name="Calculation 2 4 3 6 2_5.4 MD &amp; utilisation-Spatial" xfId="6855"/>
    <cellStyle name="Calculation 2 4 3 6 3" xfId="6856"/>
    <cellStyle name="Calculation 2 4 3 6 3 2" xfId="6857"/>
    <cellStyle name="Calculation 2 4 3 6 3 3" xfId="6858"/>
    <cellStyle name="Calculation 2 4 3 6 3 4" xfId="6859"/>
    <cellStyle name="Calculation 2 4 3 6 3 5" xfId="6860"/>
    <cellStyle name="Calculation 2 4 3 6 3 6" xfId="6861"/>
    <cellStyle name="Calculation 2 4 3 6 3 7" xfId="6862"/>
    <cellStyle name="Calculation 2 4 3 6 3 8" xfId="6863"/>
    <cellStyle name="Calculation 2 4 3 6 3 9" xfId="6864"/>
    <cellStyle name="Calculation 2 4 3 6 4" xfId="6865"/>
    <cellStyle name="Calculation 2 4 3 6 5" xfId="6866"/>
    <cellStyle name="Calculation 2 4 3 6 6" xfId="6867"/>
    <cellStyle name="Calculation 2 4 3 6 7" xfId="6868"/>
    <cellStyle name="Calculation 2 4 3 6 8" xfId="6869"/>
    <cellStyle name="Calculation 2 4 3 6 9" xfId="6870"/>
    <cellStyle name="Calculation 2 4 3 6_5.4 MD &amp; utilisation-Spatial" xfId="6871"/>
    <cellStyle name="Calculation 2 4 3 7" xfId="6872"/>
    <cellStyle name="Calculation 2 4 3 7 2" xfId="6873"/>
    <cellStyle name="Calculation 2 4 3 7 3" xfId="6874"/>
    <cellStyle name="Calculation 2 4 3 7 4" xfId="6875"/>
    <cellStyle name="Calculation 2 4 3 7 5" xfId="6876"/>
    <cellStyle name="Calculation 2 4 3 7 6" xfId="6877"/>
    <cellStyle name="Calculation 2 4 3 7 7" xfId="6878"/>
    <cellStyle name="Calculation 2 4 3 7 8" xfId="6879"/>
    <cellStyle name="Calculation 2 4 3 7 9" xfId="6880"/>
    <cellStyle name="Calculation 2 4 3 8" xfId="6881"/>
    <cellStyle name="Calculation 2 4 3 9" xfId="6882"/>
    <cellStyle name="Calculation 2 4 3_5.4 MD &amp; utilisation-Spatial" xfId="6883"/>
    <cellStyle name="Calculation 2 4 4" xfId="6884"/>
    <cellStyle name="Calculation 2 4 4 2" xfId="6885"/>
    <cellStyle name="Calculation 2 4 4 2 10" xfId="6886"/>
    <cellStyle name="Calculation 2 4 4 2 2" xfId="6887"/>
    <cellStyle name="Calculation 2 4 4 2 2 2" xfId="6888"/>
    <cellStyle name="Calculation 2 4 4 2 2 2 10" xfId="6889"/>
    <cellStyle name="Calculation 2 4 4 2 2 2 2" xfId="6890"/>
    <cellStyle name="Calculation 2 4 4 2 2 2 2 2" xfId="6891"/>
    <cellStyle name="Calculation 2 4 4 2 2 2 2_5.4 MD &amp; utilisation-Spatial" xfId="6892"/>
    <cellStyle name="Calculation 2 4 4 2 2 2 3" xfId="6893"/>
    <cellStyle name="Calculation 2 4 4 2 2 2 4" xfId="6894"/>
    <cellStyle name="Calculation 2 4 4 2 2 2 5" xfId="6895"/>
    <cellStyle name="Calculation 2 4 4 2 2 2 6" xfId="6896"/>
    <cellStyle name="Calculation 2 4 4 2 2 2 7" xfId="6897"/>
    <cellStyle name="Calculation 2 4 4 2 2 2 8" xfId="6898"/>
    <cellStyle name="Calculation 2 4 4 2 2 2 9" xfId="6899"/>
    <cellStyle name="Calculation 2 4 4 2 2 2_5.4 MD &amp; utilisation-Spatial" xfId="6900"/>
    <cellStyle name="Calculation 2 4 4 2 2 3" xfId="6901"/>
    <cellStyle name="Calculation 2 4 4 2 2 3 10" xfId="6902"/>
    <cellStyle name="Calculation 2 4 4 2 2 3 2" xfId="6903"/>
    <cellStyle name="Calculation 2 4 4 2 2 3 3" xfId="6904"/>
    <cellStyle name="Calculation 2 4 4 2 2 3 4" xfId="6905"/>
    <cellStyle name="Calculation 2 4 4 2 2 3 5" xfId="6906"/>
    <cellStyle name="Calculation 2 4 4 2 2 3 6" xfId="6907"/>
    <cellStyle name="Calculation 2 4 4 2 2 3 7" xfId="6908"/>
    <cellStyle name="Calculation 2 4 4 2 2 3 8" xfId="6909"/>
    <cellStyle name="Calculation 2 4 4 2 2 3 9" xfId="6910"/>
    <cellStyle name="Calculation 2 4 4 2 2 4" xfId="6911"/>
    <cellStyle name="Calculation 2 4 4 2 2 4 2" xfId="6912"/>
    <cellStyle name="Calculation 2 4 4 2 2 4 3" xfId="6913"/>
    <cellStyle name="Calculation 2 4 4 2 2 4 4" xfId="6914"/>
    <cellStyle name="Calculation 2 4 4 2 2 4 5" xfId="6915"/>
    <cellStyle name="Calculation 2 4 4 2 2 4 6" xfId="6916"/>
    <cellStyle name="Calculation 2 4 4 2 2 4 7" xfId="6917"/>
    <cellStyle name="Calculation 2 4 4 2 2 4 8" xfId="6918"/>
    <cellStyle name="Calculation 2 4 4 2 2 4 9" xfId="6919"/>
    <cellStyle name="Calculation 2 4 4 2 2 5" xfId="6920"/>
    <cellStyle name="Calculation 2 4 4 2 2 6" xfId="6921"/>
    <cellStyle name="Calculation 2 4 4 2 2 7" xfId="6922"/>
    <cellStyle name="Calculation 2 4 4 2 2 8" xfId="6923"/>
    <cellStyle name="Calculation 2 4 4 2 2_5.4 MD &amp; utilisation-Spatial" xfId="6924"/>
    <cellStyle name="Calculation 2 4 4 2 3" xfId="6925"/>
    <cellStyle name="Calculation 2 4 4 2 3 2" xfId="6926"/>
    <cellStyle name="Calculation 2 4 4 2 3 2 10" xfId="6927"/>
    <cellStyle name="Calculation 2 4 4 2 3 2 2" xfId="6928"/>
    <cellStyle name="Calculation 2 4 4 2 3 2 3" xfId="6929"/>
    <cellStyle name="Calculation 2 4 4 2 3 2 4" xfId="6930"/>
    <cellStyle name="Calculation 2 4 4 2 3 2 5" xfId="6931"/>
    <cellStyle name="Calculation 2 4 4 2 3 2 6" xfId="6932"/>
    <cellStyle name="Calculation 2 4 4 2 3 2 7" xfId="6933"/>
    <cellStyle name="Calculation 2 4 4 2 3 2 8" xfId="6934"/>
    <cellStyle name="Calculation 2 4 4 2 3 2 9" xfId="6935"/>
    <cellStyle name="Calculation 2 4 4 2 3 2_5.4 MD &amp; utilisation-Spatial" xfId="6936"/>
    <cellStyle name="Calculation 2 4 4 2 3 3" xfId="6937"/>
    <cellStyle name="Calculation 2 4 4 2 3 3 10" xfId="6938"/>
    <cellStyle name="Calculation 2 4 4 2 3 3 2" xfId="6939"/>
    <cellStyle name="Calculation 2 4 4 2 3 3 3" xfId="6940"/>
    <cellStyle name="Calculation 2 4 4 2 3 3 4" xfId="6941"/>
    <cellStyle name="Calculation 2 4 4 2 3 3 5" xfId="6942"/>
    <cellStyle name="Calculation 2 4 4 2 3 3 6" xfId="6943"/>
    <cellStyle name="Calculation 2 4 4 2 3 3 7" xfId="6944"/>
    <cellStyle name="Calculation 2 4 4 2 3 3 8" xfId="6945"/>
    <cellStyle name="Calculation 2 4 4 2 3 3 9" xfId="6946"/>
    <cellStyle name="Calculation 2 4 4 2 3 4" xfId="6947"/>
    <cellStyle name="Calculation 2 4 4 2 3 4 2" xfId="6948"/>
    <cellStyle name="Calculation 2 4 4 2 3 4 3" xfId="6949"/>
    <cellStyle name="Calculation 2 4 4 2 3 4 4" xfId="6950"/>
    <cellStyle name="Calculation 2 4 4 2 3 4 5" xfId="6951"/>
    <cellStyle name="Calculation 2 4 4 2 3 4 6" xfId="6952"/>
    <cellStyle name="Calculation 2 4 4 2 3 4 7" xfId="6953"/>
    <cellStyle name="Calculation 2 4 4 2 3 4 8" xfId="6954"/>
    <cellStyle name="Calculation 2 4 4 2 3 4 9" xfId="6955"/>
    <cellStyle name="Calculation 2 4 4 2 3 5" xfId="6956"/>
    <cellStyle name="Calculation 2 4 4 2 3 6" xfId="6957"/>
    <cellStyle name="Calculation 2 4 4 2 3 7" xfId="6958"/>
    <cellStyle name="Calculation 2 4 4 2 3 8" xfId="6959"/>
    <cellStyle name="Calculation 2 4 4 2 3_5.4 MD &amp; utilisation-Spatial" xfId="6960"/>
    <cellStyle name="Calculation 2 4 4 2 4" xfId="6961"/>
    <cellStyle name="Calculation 2 4 4 2 4 10" xfId="6962"/>
    <cellStyle name="Calculation 2 4 4 2 4 2" xfId="6963"/>
    <cellStyle name="Calculation 2 4 4 2 4 3" xfId="6964"/>
    <cellStyle name="Calculation 2 4 4 2 4 4" xfId="6965"/>
    <cellStyle name="Calculation 2 4 4 2 4 5" xfId="6966"/>
    <cellStyle name="Calculation 2 4 4 2 4 6" xfId="6967"/>
    <cellStyle name="Calculation 2 4 4 2 4 7" xfId="6968"/>
    <cellStyle name="Calculation 2 4 4 2 4 8" xfId="6969"/>
    <cellStyle name="Calculation 2 4 4 2 4 9" xfId="6970"/>
    <cellStyle name="Calculation 2 4 4 2 5" xfId="6971"/>
    <cellStyle name="Calculation 2 4 4 2 5 10" xfId="6972"/>
    <cellStyle name="Calculation 2 4 4 2 5 2" xfId="6973"/>
    <cellStyle name="Calculation 2 4 4 2 5 3" xfId="6974"/>
    <cellStyle name="Calculation 2 4 4 2 5 4" xfId="6975"/>
    <cellStyle name="Calculation 2 4 4 2 5 5" xfId="6976"/>
    <cellStyle name="Calculation 2 4 4 2 5 6" xfId="6977"/>
    <cellStyle name="Calculation 2 4 4 2 5 7" xfId="6978"/>
    <cellStyle name="Calculation 2 4 4 2 5 8" xfId="6979"/>
    <cellStyle name="Calculation 2 4 4 2 5 9" xfId="6980"/>
    <cellStyle name="Calculation 2 4 4 2 6" xfId="6981"/>
    <cellStyle name="Calculation 2 4 4 2 6 2" xfId="6982"/>
    <cellStyle name="Calculation 2 4 4 2 6 3" xfId="6983"/>
    <cellStyle name="Calculation 2 4 4 2 6 4" xfId="6984"/>
    <cellStyle name="Calculation 2 4 4 2 6 5" xfId="6985"/>
    <cellStyle name="Calculation 2 4 4 2 6 6" xfId="6986"/>
    <cellStyle name="Calculation 2 4 4 2 6 7" xfId="6987"/>
    <cellStyle name="Calculation 2 4 4 2 6 8" xfId="6988"/>
    <cellStyle name="Calculation 2 4 4 2 6 9" xfId="6989"/>
    <cellStyle name="Calculation 2 4 4 2 7" xfId="6990"/>
    <cellStyle name="Calculation 2 4 4 2 8" xfId="6991"/>
    <cellStyle name="Calculation 2 4 4 2 9" xfId="6992"/>
    <cellStyle name="Calculation 2 4 4 2_5.4 MD &amp; utilisation-Spatial" xfId="6993"/>
    <cellStyle name="Calculation 2 4 4 3" xfId="6994"/>
    <cellStyle name="Calculation 2 4 4 3 2" xfId="6995"/>
    <cellStyle name="Calculation 2 4 4 3 2 10" xfId="6996"/>
    <cellStyle name="Calculation 2 4 4 3 2 2" xfId="6997"/>
    <cellStyle name="Calculation 2 4 4 3 2 2 2" xfId="6998"/>
    <cellStyle name="Calculation 2 4 4 3 2 2 2 2" xfId="6999"/>
    <cellStyle name="Calculation 2 4 4 3 2 2 2_5.4 MD &amp; utilisation-Spatial" xfId="7000"/>
    <cellStyle name="Calculation 2 4 4 3 2 2 3" xfId="7001"/>
    <cellStyle name="Calculation 2 4 4 3 2 2 4" xfId="7002"/>
    <cellStyle name="Calculation 2 4 4 3 2 2_5.4 MD &amp; utilisation-Spatial" xfId="7003"/>
    <cellStyle name="Calculation 2 4 4 3 2 3" xfId="7004"/>
    <cellStyle name="Calculation 2 4 4 3 2 4" xfId="7005"/>
    <cellStyle name="Calculation 2 4 4 3 2 5" xfId="7006"/>
    <cellStyle name="Calculation 2 4 4 3 2 6" xfId="7007"/>
    <cellStyle name="Calculation 2 4 4 3 2 7" xfId="7008"/>
    <cellStyle name="Calculation 2 4 4 3 2 8" xfId="7009"/>
    <cellStyle name="Calculation 2 4 4 3 2 9" xfId="7010"/>
    <cellStyle name="Calculation 2 4 4 3 2_5.4 MD &amp; utilisation-Spatial" xfId="7011"/>
    <cellStyle name="Calculation 2 4 4 3 3" xfId="7012"/>
    <cellStyle name="Calculation 2 4 4 3 3 10" xfId="7013"/>
    <cellStyle name="Calculation 2 4 4 3 3 2" xfId="7014"/>
    <cellStyle name="Calculation 2 4 4 3 3 2 2" xfId="7015"/>
    <cellStyle name="Calculation 2 4 4 3 3 2_5.4 MD &amp; utilisation-Spatial" xfId="7016"/>
    <cellStyle name="Calculation 2 4 4 3 3 3" xfId="7017"/>
    <cellStyle name="Calculation 2 4 4 3 3 4" xfId="7018"/>
    <cellStyle name="Calculation 2 4 4 3 3 5" xfId="7019"/>
    <cellStyle name="Calculation 2 4 4 3 3 6" xfId="7020"/>
    <cellStyle name="Calculation 2 4 4 3 3 7" xfId="7021"/>
    <cellStyle name="Calculation 2 4 4 3 3 8" xfId="7022"/>
    <cellStyle name="Calculation 2 4 4 3 3 9" xfId="7023"/>
    <cellStyle name="Calculation 2 4 4 3 3_5.4 MD &amp; utilisation-Spatial" xfId="7024"/>
    <cellStyle name="Calculation 2 4 4 3 4" xfId="7025"/>
    <cellStyle name="Calculation 2 4 4 3 4 2" xfId="7026"/>
    <cellStyle name="Calculation 2 4 4 3 4 3" xfId="7027"/>
    <cellStyle name="Calculation 2 4 4 3 4 4" xfId="7028"/>
    <cellStyle name="Calculation 2 4 4 3 4 5" xfId="7029"/>
    <cellStyle name="Calculation 2 4 4 3 4 6" xfId="7030"/>
    <cellStyle name="Calculation 2 4 4 3 4 7" xfId="7031"/>
    <cellStyle name="Calculation 2 4 4 3 4 8" xfId="7032"/>
    <cellStyle name="Calculation 2 4 4 3 4 9" xfId="7033"/>
    <cellStyle name="Calculation 2 4 4 3 5" xfId="7034"/>
    <cellStyle name="Calculation 2 4 4 3 6" xfId="7035"/>
    <cellStyle name="Calculation 2 4 4 3 7" xfId="7036"/>
    <cellStyle name="Calculation 2 4 4 3 8" xfId="7037"/>
    <cellStyle name="Calculation 2 4 4 3_5.4 MD &amp; utilisation-Spatial" xfId="7038"/>
    <cellStyle name="Calculation 2 4 4 4" xfId="7039"/>
    <cellStyle name="Calculation 2 4 4 4 2" xfId="7040"/>
    <cellStyle name="Calculation 2 4 4 4 2 10" xfId="7041"/>
    <cellStyle name="Calculation 2 4 4 4 2 2" xfId="7042"/>
    <cellStyle name="Calculation 2 4 4 4 2 2 2" xfId="7043"/>
    <cellStyle name="Calculation 2 4 4 4 2 2_5.4 MD &amp; utilisation-Spatial" xfId="7044"/>
    <cellStyle name="Calculation 2 4 4 4 2 3" xfId="7045"/>
    <cellStyle name="Calculation 2 4 4 4 2 4" xfId="7046"/>
    <cellStyle name="Calculation 2 4 4 4 2 5" xfId="7047"/>
    <cellStyle name="Calculation 2 4 4 4 2 6" xfId="7048"/>
    <cellStyle name="Calculation 2 4 4 4 2 7" xfId="7049"/>
    <cellStyle name="Calculation 2 4 4 4 2 8" xfId="7050"/>
    <cellStyle name="Calculation 2 4 4 4 2 9" xfId="7051"/>
    <cellStyle name="Calculation 2 4 4 4 2_5.4 MD &amp; utilisation-Spatial" xfId="7052"/>
    <cellStyle name="Calculation 2 4 4 4 3" xfId="7053"/>
    <cellStyle name="Calculation 2 4 4 4 3 10" xfId="7054"/>
    <cellStyle name="Calculation 2 4 4 4 3 2" xfId="7055"/>
    <cellStyle name="Calculation 2 4 4 4 3 3" xfId="7056"/>
    <cellStyle name="Calculation 2 4 4 4 3 4" xfId="7057"/>
    <cellStyle name="Calculation 2 4 4 4 3 5" xfId="7058"/>
    <cellStyle name="Calculation 2 4 4 4 3 6" xfId="7059"/>
    <cellStyle name="Calculation 2 4 4 4 3 7" xfId="7060"/>
    <cellStyle name="Calculation 2 4 4 4 3 8" xfId="7061"/>
    <cellStyle name="Calculation 2 4 4 4 3 9" xfId="7062"/>
    <cellStyle name="Calculation 2 4 4 4 4" xfId="7063"/>
    <cellStyle name="Calculation 2 4 4 4 4 2" xfId="7064"/>
    <cellStyle name="Calculation 2 4 4 4 4 3" xfId="7065"/>
    <cellStyle name="Calculation 2 4 4 4 4 4" xfId="7066"/>
    <cellStyle name="Calculation 2 4 4 4 4 5" xfId="7067"/>
    <cellStyle name="Calculation 2 4 4 4 4 6" xfId="7068"/>
    <cellStyle name="Calculation 2 4 4 4 4 7" xfId="7069"/>
    <cellStyle name="Calculation 2 4 4 4 4 8" xfId="7070"/>
    <cellStyle name="Calculation 2 4 4 4 4 9" xfId="7071"/>
    <cellStyle name="Calculation 2 4 4 4 5" xfId="7072"/>
    <cellStyle name="Calculation 2 4 4 4 6" xfId="7073"/>
    <cellStyle name="Calculation 2 4 4 4 7" xfId="7074"/>
    <cellStyle name="Calculation 2 4 4 4 8" xfId="7075"/>
    <cellStyle name="Calculation 2 4 4 4_5.4 MD &amp; utilisation-Spatial" xfId="7076"/>
    <cellStyle name="Calculation 2 4 4 5" xfId="7077"/>
    <cellStyle name="Calculation 2 4 4 5 2" xfId="7078"/>
    <cellStyle name="Calculation 2 4 4 5 2 10" xfId="7079"/>
    <cellStyle name="Calculation 2 4 4 5 2 2" xfId="7080"/>
    <cellStyle name="Calculation 2 4 4 5 2 3" xfId="7081"/>
    <cellStyle name="Calculation 2 4 4 5 2 4" xfId="7082"/>
    <cellStyle name="Calculation 2 4 4 5 2 5" xfId="7083"/>
    <cellStyle name="Calculation 2 4 4 5 2 6" xfId="7084"/>
    <cellStyle name="Calculation 2 4 4 5 2 7" xfId="7085"/>
    <cellStyle name="Calculation 2 4 4 5 2 8" xfId="7086"/>
    <cellStyle name="Calculation 2 4 4 5 2 9" xfId="7087"/>
    <cellStyle name="Calculation 2 4 4 5 2_5.4 MD &amp; utilisation-Spatial" xfId="7088"/>
    <cellStyle name="Calculation 2 4 4 5 3" xfId="7089"/>
    <cellStyle name="Calculation 2 4 4 5 3 2" xfId="7090"/>
    <cellStyle name="Calculation 2 4 4 5 3 3" xfId="7091"/>
    <cellStyle name="Calculation 2 4 4 5 3 4" xfId="7092"/>
    <cellStyle name="Calculation 2 4 4 5 3 5" xfId="7093"/>
    <cellStyle name="Calculation 2 4 4 5 3 6" xfId="7094"/>
    <cellStyle name="Calculation 2 4 4 5 3 7" xfId="7095"/>
    <cellStyle name="Calculation 2 4 4 5 3 8" xfId="7096"/>
    <cellStyle name="Calculation 2 4 4 5 3 9" xfId="7097"/>
    <cellStyle name="Calculation 2 4 4 5 4" xfId="7098"/>
    <cellStyle name="Calculation 2 4 4 5 5" xfId="7099"/>
    <cellStyle name="Calculation 2 4 4 5 6" xfId="7100"/>
    <cellStyle name="Calculation 2 4 4 5 7" xfId="7101"/>
    <cellStyle name="Calculation 2 4 4 5 8" xfId="7102"/>
    <cellStyle name="Calculation 2 4 4 5 9" xfId="7103"/>
    <cellStyle name="Calculation 2 4 4 5_5.4 MD &amp; utilisation-Spatial" xfId="7104"/>
    <cellStyle name="Calculation 2 4 4 6" xfId="7105"/>
    <cellStyle name="Calculation 2 4 4 6 2" xfId="7106"/>
    <cellStyle name="Calculation 2 4 4 6 3" xfId="7107"/>
    <cellStyle name="Calculation 2 4 4 6 4" xfId="7108"/>
    <cellStyle name="Calculation 2 4 4 6 5" xfId="7109"/>
    <cellStyle name="Calculation 2 4 4 6 6" xfId="7110"/>
    <cellStyle name="Calculation 2 4 4 6 7" xfId="7111"/>
    <cellStyle name="Calculation 2 4 4 6 8" xfId="7112"/>
    <cellStyle name="Calculation 2 4 4 6 9" xfId="7113"/>
    <cellStyle name="Calculation 2 4 4 7" xfId="7114"/>
    <cellStyle name="Calculation 2 4 4 8" xfId="7115"/>
    <cellStyle name="Calculation 2 4 4 9" xfId="7116"/>
    <cellStyle name="Calculation 2 4 4_5.4 MD &amp; utilisation-Spatial" xfId="7117"/>
    <cellStyle name="Calculation 2 4 5" xfId="7118"/>
    <cellStyle name="Calculation 2 4 5 10" xfId="7119"/>
    <cellStyle name="Calculation 2 4 5 2" xfId="7120"/>
    <cellStyle name="Calculation 2 4 5 2 2" xfId="7121"/>
    <cellStyle name="Calculation 2 4 5 2 2 10" xfId="7122"/>
    <cellStyle name="Calculation 2 4 5 2 2 2" xfId="7123"/>
    <cellStyle name="Calculation 2 4 5 2 2 2 2" xfId="7124"/>
    <cellStyle name="Calculation 2 4 5 2 2 2_5.4 MD &amp; utilisation-Spatial" xfId="7125"/>
    <cellStyle name="Calculation 2 4 5 2 2 3" xfId="7126"/>
    <cellStyle name="Calculation 2 4 5 2 2 4" xfId="7127"/>
    <cellStyle name="Calculation 2 4 5 2 2 5" xfId="7128"/>
    <cellStyle name="Calculation 2 4 5 2 2 6" xfId="7129"/>
    <cellStyle name="Calculation 2 4 5 2 2 7" xfId="7130"/>
    <cellStyle name="Calculation 2 4 5 2 2 8" xfId="7131"/>
    <cellStyle name="Calculation 2 4 5 2 2 9" xfId="7132"/>
    <cellStyle name="Calculation 2 4 5 2 2_5.4 MD &amp; utilisation-Spatial" xfId="7133"/>
    <cellStyle name="Calculation 2 4 5 2 3" xfId="7134"/>
    <cellStyle name="Calculation 2 4 5 2 3 10" xfId="7135"/>
    <cellStyle name="Calculation 2 4 5 2 3 2" xfId="7136"/>
    <cellStyle name="Calculation 2 4 5 2 3 3" xfId="7137"/>
    <cellStyle name="Calculation 2 4 5 2 3 4" xfId="7138"/>
    <cellStyle name="Calculation 2 4 5 2 3 5" xfId="7139"/>
    <cellStyle name="Calculation 2 4 5 2 3 6" xfId="7140"/>
    <cellStyle name="Calculation 2 4 5 2 3 7" xfId="7141"/>
    <cellStyle name="Calculation 2 4 5 2 3 8" xfId="7142"/>
    <cellStyle name="Calculation 2 4 5 2 3 9" xfId="7143"/>
    <cellStyle name="Calculation 2 4 5 2 4" xfId="7144"/>
    <cellStyle name="Calculation 2 4 5 2 4 2" xfId="7145"/>
    <cellStyle name="Calculation 2 4 5 2 4 3" xfId="7146"/>
    <cellStyle name="Calculation 2 4 5 2 4 4" xfId="7147"/>
    <cellStyle name="Calculation 2 4 5 2 4 5" xfId="7148"/>
    <cellStyle name="Calculation 2 4 5 2 4 6" xfId="7149"/>
    <cellStyle name="Calculation 2 4 5 2 4 7" xfId="7150"/>
    <cellStyle name="Calculation 2 4 5 2 4 8" xfId="7151"/>
    <cellStyle name="Calculation 2 4 5 2 4 9" xfId="7152"/>
    <cellStyle name="Calculation 2 4 5 2 5" xfId="7153"/>
    <cellStyle name="Calculation 2 4 5 2 6" xfId="7154"/>
    <cellStyle name="Calculation 2 4 5 2 7" xfId="7155"/>
    <cellStyle name="Calculation 2 4 5 2 8" xfId="7156"/>
    <cellStyle name="Calculation 2 4 5 2_5.4 MD &amp; utilisation-Spatial" xfId="7157"/>
    <cellStyle name="Calculation 2 4 5 3" xfId="7158"/>
    <cellStyle name="Calculation 2 4 5 3 2" xfId="7159"/>
    <cellStyle name="Calculation 2 4 5 3 2 10" xfId="7160"/>
    <cellStyle name="Calculation 2 4 5 3 2 2" xfId="7161"/>
    <cellStyle name="Calculation 2 4 5 3 2 3" xfId="7162"/>
    <cellStyle name="Calculation 2 4 5 3 2 4" xfId="7163"/>
    <cellStyle name="Calculation 2 4 5 3 2 5" xfId="7164"/>
    <cellStyle name="Calculation 2 4 5 3 2 6" xfId="7165"/>
    <cellStyle name="Calculation 2 4 5 3 2 7" xfId="7166"/>
    <cellStyle name="Calculation 2 4 5 3 2 8" xfId="7167"/>
    <cellStyle name="Calculation 2 4 5 3 2 9" xfId="7168"/>
    <cellStyle name="Calculation 2 4 5 3 2_5.4 MD &amp; utilisation-Spatial" xfId="7169"/>
    <cellStyle name="Calculation 2 4 5 3 3" xfId="7170"/>
    <cellStyle name="Calculation 2 4 5 3 3 10" xfId="7171"/>
    <cellStyle name="Calculation 2 4 5 3 3 2" xfId="7172"/>
    <cellStyle name="Calculation 2 4 5 3 3 3" xfId="7173"/>
    <cellStyle name="Calculation 2 4 5 3 3 4" xfId="7174"/>
    <cellStyle name="Calculation 2 4 5 3 3 5" xfId="7175"/>
    <cellStyle name="Calculation 2 4 5 3 3 6" xfId="7176"/>
    <cellStyle name="Calculation 2 4 5 3 3 7" xfId="7177"/>
    <cellStyle name="Calculation 2 4 5 3 3 8" xfId="7178"/>
    <cellStyle name="Calculation 2 4 5 3 3 9" xfId="7179"/>
    <cellStyle name="Calculation 2 4 5 3 4" xfId="7180"/>
    <cellStyle name="Calculation 2 4 5 3 4 2" xfId="7181"/>
    <cellStyle name="Calculation 2 4 5 3 4 3" xfId="7182"/>
    <cellStyle name="Calculation 2 4 5 3 4 4" xfId="7183"/>
    <cellStyle name="Calculation 2 4 5 3 4 5" xfId="7184"/>
    <cellStyle name="Calculation 2 4 5 3 4 6" xfId="7185"/>
    <cellStyle name="Calculation 2 4 5 3 4 7" xfId="7186"/>
    <cellStyle name="Calculation 2 4 5 3 4 8" xfId="7187"/>
    <cellStyle name="Calculation 2 4 5 3 4 9" xfId="7188"/>
    <cellStyle name="Calculation 2 4 5 3 5" xfId="7189"/>
    <cellStyle name="Calculation 2 4 5 3 6" xfId="7190"/>
    <cellStyle name="Calculation 2 4 5 3 7" xfId="7191"/>
    <cellStyle name="Calculation 2 4 5 3 8" xfId="7192"/>
    <cellStyle name="Calculation 2 4 5 3_5.4 MD &amp; utilisation-Spatial" xfId="7193"/>
    <cellStyle name="Calculation 2 4 5 4" xfId="7194"/>
    <cellStyle name="Calculation 2 4 5 4 10" xfId="7195"/>
    <cellStyle name="Calculation 2 4 5 4 2" xfId="7196"/>
    <cellStyle name="Calculation 2 4 5 4 3" xfId="7197"/>
    <cellStyle name="Calculation 2 4 5 4 4" xfId="7198"/>
    <cellStyle name="Calculation 2 4 5 4 5" xfId="7199"/>
    <cellStyle name="Calculation 2 4 5 4 6" xfId="7200"/>
    <cellStyle name="Calculation 2 4 5 4 7" xfId="7201"/>
    <cellStyle name="Calculation 2 4 5 4 8" xfId="7202"/>
    <cellStyle name="Calculation 2 4 5 4 9" xfId="7203"/>
    <cellStyle name="Calculation 2 4 5 5" xfId="7204"/>
    <cellStyle name="Calculation 2 4 5 5 10" xfId="7205"/>
    <cellStyle name="Calculation 2 4 5 5 2" xfId="7206"/>
    <cellStyle name="Calculation 2 4 5 5 3" xfId="7207"/>
    <cellStyle name="Calculation 2 4 5 5 4" xfId="7208"/>
    <cellStyle name="Calculation 2 4 5 5 5" xfId="7209"/>
    <cellStyle name="Calculation 2 4 5 5 6" xfId="7210"/>
    <cellStyle name="Calculation 2 4 5 5 7" xfId="7211"/>
    <cellStyle name="Calculation 2 4 5 5 8" xfId="7212"/>
    <cellStyle name="Calculation 2 4 5 5 9" xfId="7213"/>
    <cellStyle name="Calculation 2 4 5 6" xfId="7214"/>
    <cellStyle name="Calculation 2 4 5 6 2" xfId="7215"/>
    <cellStyle name="Calculation 2 4 5 6 3" xfId="7216"/>
    <cellStyle name="Calculation 2 4 5 6 4" xfId="7217"/>
    <cellStyle name="Calculation 2 4 5 6 5" xfId="7218"/>
    <cellStyle name="Calculation 2 4 5 6 6" xfId="7219"/>
    <cellStyle name="Calculation 2 4 5 6 7" xfId="7220"/>
    <cellStyle name="Calculation 2 4 5 6 8" xfId="7221"/>
    <cellStyle name="Calculation 2 4 5 6 9" xfId="7222"/>
    <cellStyle name="Calculation 2 4 5 7" xfId="7223"/>
    <cellStyle name="Calculation 2 4 5 8" xfId="7224"/>
    <cellStyle name="Calculation 2 4 5 9" xfId="7225"/>
    <cellStyle name="Calculation 2 4 5_5.4 MD &amp; utilisation-Spatial" xfId="7226"/>
    <cellStyle name="Calculation 2 4 6" xfId="7227"/>
    <cellStyle name="Calculation 2 4 6 2" xfId="7228"/>
    <cellStyle name="Calculation 2 4 6 2 10" xfId="7229"/>
    <cellStyle name="Calculation 2 4 6 2 2" xfId="7230"/>
    <cellStyle name="Calculation 2 4 6 2 2 2" xfId="7231"/>
    <cellStyle name="Calculation 2 4 6 2 2 2 2" xfId="7232"/>
    <cellStyle name="Calculation 2 4 6 2 2 2_5.4 MD &amp; utilisation-Spatial" xfId="7233"/>
    <cellStyle name="Calculation 2 4 6 2 2 3" xfId="7234"/>
    <cellStyle name="Calculation 2 4 6 2 2 4" xfId="7235"/>
    <cellStyle name="Calculation 2 4 6 2 2_5.4 MD &amp; utilisation-Spatial" xfId="7236"/>
    <cellStyle name="Calculation 2 4 6 2 3" xfId="7237"/>
    <cellStyle name="Calculation 2 4 6 2 4" xfId="7238"/>
    <cellStyle name="Calculation 2 4 6 2 5" xfId="7239"/>
    <cellStyle name="Calculation 2 4 6 2 6" xfId="7240"/>
    <cellStyle name="Calculation 2 4 6 2 7" xfId="7241"/>
    <cellStyle name="Calculation 2 4 6 2 8" xfId="7242"/>
    <cellStyle name="Calculation 2 4 6 2 9" xfId="7243"/>
    <cellStyle name="Calculation 2 4 6 2_5.4 MD &amp; utilisation-Spatial" xfId="7244"/>
    <cellStyle name="Calculation 2 4 6 3" xfId="7245"/>
    <cellStyle name="Calculation 2 4 6 3 10" xfId="7246"/>
    <cellStyle name="Calculation 2 4 6 3 2" xfId="7247"/>
    <cellStyle name="Calculation 2 4 6 3 2 2" xfId="7248"/>
    <cellStyle name="Calculation 2 4 6 3 2_5.4 MD &amp; utilisation-Spatial" xfId="7249"/>
    <cellStyle name="Calculation 2 4 6 3 3" xfId="7250"/>
    <cellStyle name="Calculation 2 4 6 3 4" xfId="7251"/>
    <cellStyle name="Calculation 2 4 6 3 5" xfId="7252"/>
    <cellStyle name="Calculation 2 4 6 3 6" xfId="7253"/>
    <cellStyle name="Calculation 2 4 6 3 7" xfId="7254"/>
    <cellStyle name="Calculation 2 4 6 3 8" xfId="7255"/>
    <cellStyle name="Calculation 2 4 6 3 9" xfId="7256"/>
    <cellStyle name="Calculation 2 4 6 3_5.4 MD &amp; utilisation-Spatial" xfId="7257"/>
    <cellStyle name="Calculation 2 4 6 4" xfId="7258"/>
    <cellStyle name="Calculation 2 4 6 4 10" xfId="7259"/>
    <cellStyle name="Calculation 2 4 6 4 2" xfId="7260"/>
    <cellStyle name="Calculation 2 4 6 4 3" xfId="7261"/>
    <cellStyle name="Calculation 2 4 6 4 4" xfId="7262"/>
    <cellStyle name="Calculation 2 4 6 4 5" xfId="7263"/>
    <cellStyle name="Calculation 2 4 6 4 6" xfId="7264"/>
    <cellStyle name="Calculation 2 4 6 4 7" xfId="7265"/>
    <cellStyle name="Calculation 2 4 6 4 8" xfId="7266"/>
    <cellStyle name="Calculation 2 4 6 4 9" xfId="7267"/>
    <cellStyle name="Calculation 2 4 6 5" xfId="7268"/>
    <cellStyle name="Calculation 2 4 6 5 2" xfId="7269"/>
    <cellStyle name="Calculation 2 4 6 5 3" xfId="7270"/>
    <cellStyle name="Calculation 2 4 6 5 4" xfId="7271"/>
    <cellStyle name="Calculation 2 4 6 5 5" xfId="7272"/>
    <cellStyle name="Calculation 2 4 6 5 6" xfId="7273"/>
    <cellStyle name="Calculation 2 4 6 5 7" xfId="7274"/>
    <cellStyle name="Calculation 2 4 6 5 8" xfId="7275"/>
    <cellStyle name="Calculation 2 4 6 5 9" xfId="7276"/>
    <cellStyle name="Calculation 2 4 6 6" xfId="7277"/>
    <cellStyle name="Calculation 2 4 6 7" xfId="7278"/>
    <cellStyle name="Calculation 2 4 6 8" xfId="7279"/>
    <cellStyle name="Calculation 2 4 6 9" xfId="7280"/>
    <cellStyle name="Calculation 2 4 6_5.4 MD &amp; utilisation-Spatial" xfId="7281"/>
    <cellStyle name="Calculation 2 4 7" xfId="7282"/>
    <cellStyle name="Calculation 2 4 7 2" xfId="7283"/>
    <cellStyle name="Calculation 2 4 7 2 10" xfId="7284"/>
    <cellStyle name="Calculation 2 4 7 2 2" xfId="7285"/>
    <cellStyle name="Calculation 2 4 7 2 2 2" xfId="7286"/>
    <cellStyle name="Calculation 2 4 7 2 2_5.4 MD &amp; utilisation-Spatial" xfId="7287"/>
    <cellStyle name="Calculation 2 4 7 2 3" xfId="7288"/>
    <cellStyle name="Calculation 2 4 7 2 4" xfId="7289"/>
    <cellStyle name="Calculation 2 4 7 2 5" xfId="7290"/>
    <cellStyle name="Calculation 2 4 7 2 6" xfId="7291"/>
    <cellStyle name="Calculation 2 4 7 2 7" xfId="7292"/>
    <cellStyle name="Calculation 2 4 7 2 8" xfId="7293"/>
    <cellStyle name="Calculation 2 4 7 2 9" xfId="7294"/>
    <cellStyle name="Calculation 2 4 7 2_5.4 MD &amp; utilisation-Spatial" xfId="7295"/>
    <cellStyle name="Calculation 2 4 7 3" xfId="7296"/>
    <cellStyle name="Calculation 2 4 7 3 10" xfId="7297"/>
    <cellStyle name="Calculation 2 4 7 3 2" xfId="7298"/>
    <cellStyle name="Calculation 2 4 7 3 3" xfId="7299"/>
    <cellStyle name="Calculation 2 4 7 3 4" xfId="7300"/>
    <cellStyle name="Calculation 2 4 7 3 5" xfId="7301"/>
    <cellStyle name="Calculation 2 4 7 3 6" xfId="7302"/>
    <cellStyle name="Calculation 2 4 7 3 7" xfId="7303"/>
    <cellStyle name="Calculation 2 4 7 3 8" xfId="7304"/>
    <cellStyle name="Calculation 2 4 7 3 9" xfId="7305"/>
    <cellStyle name="Calculation 2 4 7 4" xfId="7306"/>
    <cellStyle name="Calculation 2 4 7 4 10" xfId="7307"/>
    <cellStyle name="Calculation 2 4 7 4 2" xfId="7308"/>
    <cellStyle name="Calculation 2 4 7 4 3" xfId="7309"/>
    <cellStyle name="Calculation 2 4 7 4 4" xfId="7310"/>
    <cellStyle name="Calculation 2 4 7 4 5" xfId="7311"/>
    <cellStyle name="Calculation 2 4 7 4 6" xfId="7312"/>
    <cellStyle name="Calculation 2 4 7 4 7" xfId="7313"/>
    <cellStyle name="Calculation 2 4 7 4 8" xfId="7314"/>
    <cellStyle name="Calculation 2 4 7 4 9" xfId="7315"/>
    <cellStyle name="Calculation 2 4 7 5" xfId="7316"/>
    <cellStyle name="Calculation 2 4 7 5 2" xfId="7317"/>
    <cellStyle name="Calculation 2 4 7 5 3" xfId="7318"/>
    <cellStyle name="Calculation 2 4 7 5 4" xfId="7319"/>
    <cellStyle name="Calculation 2 4 7 5 5" xfId="7320"/>
    <cellStyle name="Calculation 2 4 7 5 6" xfId="7321"/>
    <cellStyle name="Calculation 2 4 7 5 7" xfId="7322"/>
    <cellStyle name="Calculation 2 4 7 5 8" xfId="7323"/>
    <cellStyle name="Calculation 2 4 7 5 9" xfId="7324"/>
    <cellStyle name="Calculation 2 4 7 6" xfId="7325"/>
    <cellStyle name="Calculation 2 4 7 7" xfId="7326"/>
    <cellStyle name="Calculation 2 4 7 8" xfId="7327"/>
    <cellStyle name="Calculation 2 4 7 9" xfId="7328"/>
    <cellStyle name="Calculation 2 4 7_5.4 MD &amp; utilisation-Spatial" xfId="7329"/>
    <cellStyle name="Calculation 2 4 8" xfId="7330"/>
    <cellStyle name="Calculation 2 4 8 2" xfId="7331"/>
    <cellStyle name="Calculation 2 4 8 2 10" xfId="7332"/>
    <cellStyle name="Calculation 2 4 8 2 2" xfId="7333"/>
    <cellStyle name="Calculation 2 4 8 2 3" xfId="7334"/>
    <cellStyle name="Calculation 2 4 8 2 4" xfId="7335"/>
    <cellStyle name="Calculation 2 4 8 2 5" xfId="7336"/>
    <cellStyle name="Calculation 2 4 8 2 6" xfId="7337"/>
    <cellStyle name="Calculation 2 4 8 2 7" xfId="7338"/>
    <cellStyle name="Calculation 2 4 8 2 8" xfId="7339"/>
    <cellStyle name="Calculation 2 4 8 2 9" xfId="7340"/>
    <cellStyle name="Calculation 2 4 8 2_5.4 MD &amp; utilisation-Spatial" xfId="7341"/>
    <cellStyle name="Calculation 2 4 8 3" xfId="7342"/>
    <cellStyle name="Calculation 2 4 8 3 2" xfId="7343"/>
    <cellStyle name="Calculation 2 4 8 3 3" xfId="7344"/>
    <cellStyle name="Calculation 2 4 8 3 4" xfId="7345"/>
    <cellStyle name="Calculation 2 4 8 3 5" xfId="7346"/>
    <cellStyle name="Calculation 2 4 8 3 6" xfId="7347"/>
    <cellStyle name="Calculation 2 4 8 3 7" xfId="7348"/>
    <cellStyle name="Calculation 2 4 8 3 8" xfId="7349"/>
    <cellStyle name="Calculation 2 4 8 3 9" xfId="7350"/>
    <cellStyle name="Calculation 2 4 8 4" xfId="7351"/>
    <cellStyle name="Calculation 2 4 8 5" xfId="7352"/>
    <cellStyle name="Calculation 2 4 8 6" xfId="7353"/>
    <cellStyle name="Calculation 2 4 8 7" xfId="7354"/>
    <cellStyle name="Calculation 2 4 8 8" xfId="7355"/>
    <cellStyle name="Calculation 2 4 8 9" xfId="7356"/>
    <cellStyle name="Calculation 2 4 8_5.4 MD &amp; utilisation-Spatial" xfId="7357"/>
    <cellStyle name="Calculation 2 4 9" xfId="7358"/>
    <cellStyle name="Calculation 2 4 9 10" xfId="7359"/>
    <cellStyle name="Calculation 2 4 9 2" xfId="7360"/>
    <cellStyle name="Calculation 2 4 9 2 2" xfId="7361"/>
    <cellStyle name="Calculation 2 4 9 2_5.4 MD &amp; utilisation-Spatial" xfId="7362"/>
    <cellStyle name="Calculation 2 4 9 3" xfId="7363"/>
    <cellStyle name="Calculation 2 4 9 4" xfId="7364"/>
    <cellStyle name="Calculation 2 4 9 5" xfId="7365"/>
    <cellStyle name="Calculation 2 4 9 6" xfId="7366"/>
    <cellStyle name="Calculation 2 4 9 7" xfId="7367"/>
    <cellStyle name="Calculation 2 4 9 8" xfId="7368"/>
    <cellStyle name="Calculation 2 4 9 9" xfId="7369"/>
    <cellStyle name="Calculation 2 4 9_5.4 MD &amp; utilisation-Spatial" xfId="7370"/>
    <cellStyle name="Calculation 2 4_5.4 MD &amp; utilisation-Spatial" xfId="7371"/>
    <cellStyle name="Calculation 2 5" xfId="7372"/>
    <cellStyle name="Calculation 2 5 10" xfId="7373"/>
    <cellStyle name="Calculation 2 5 10 10" xfId="7374"/>
    <cellStyle name="Calculation 2 5 10 2" xfId="7375"/>
    <cellStyle name="Calculation 2 5 10 3" xfId="7376"/>
    <cellStyle name="Calculation 2 5 10 4" xfId="7377"/>
    <cellStyle name="Calculation 2 5 10 5" xfId="7378"/>
    <cellStyle name="Calculation 2 5 10 6" xfId="7379"/>
    <cellStyle name="Calculation 2 5 10 7" xfId="7380"/>
    <cellStyle name="Calculation 2 5 10 8" xfId="7381"/>
    <cellStyle name="Calculation 2 5 10 9" xfId="7382"/>
    <cellStyle name="Calculation 2 5 11" xfId="7383"/>
    <cellStyle name="Calculation 2 5 11 10" xfId="7384"/>
    <cellStyle name="Calculation 2 5 11 2" xfId="7385"/>
    <cellStyle name="Calculation 2 5 11 3" xfId="7386"/>
    <cellStyle name="Calculation 2 5 11 4" xfId="7387"/>
    <cellStyle name="Calculation 2 5 11 5" xfId="7388"/>
    <cellStyle name="Calculation 2 5 11 6" xfId="7389"/>
    <cellStyle name="Calculation 2 5 11 7" xfId="7390"/>
    <cellStyle name="Calculation 2 5 11 8" xfId="7391"/>
    <cellStyle name="Calculation 2 5 11 9" xfId="7392"/>
    <cellStyle name="Calculation 2 5 12" xfId="7393"/>
    <cellStyle name="Calculation 2 5 12 2" xfId="7394"/>
    <cellStyle name="Calculation 2 5 12 3" xfId="7395"/>
    <cellStyle name="Calculation 2 5 12 4" xfId="7396"/>
    <cellStyle name="Calculation 2 5 12 5" xfId="7397"/>
    <cellStyle name="Calculation 2 5 12 6" xfId="7398"/>
    <cellStyle name="Calculation 2 5 12 7" xfId="7399"/>
    <cellStyle name="Calculation 2 5 12 8" xfId="7400"/>
    <cellStyle name="Calculation 2 5 12 9" xfId="7401"/>
    <cellStyle name="Calculation 2 5 13" xfId="7402"/>
    <cellStyle name="Calculation 2 5 14" xfId="7403"/>
    <cellStyle name="Calculation 2 5 15" xfId="7404"/>
    <cellStyle name="Calculation 2 5 16" xfId="7405"/>
    <cellStyle name="Calculation 2 5 2" xfId="7406"/>
    <cellStyle name="Calculation 2 5 2 10" xfId="7407"/>
    <cellStyle name="Calculation 2 5 2 2" xfId="7408"/>
    <cellStyle name="Calculation 2 5 2 2 2" xfId="7409"/>
    <cellStyle name="Calculation 2 5 2 2 2 10" xfId="7410"/>
    <cellStyle name="Calculation 2 5 2 2 2 2" xfId="7411"/>
    <cellStyle name="Calculation 2 5 2 2 2 2 2" xfId="7412"/>
    <cellStyle name="Calculation 2 5 2 2 2 2 2 10" xfId="7413"/>
    <cellStyle name="Calculation 2 5 2 2 2 2 2 2" xfId="7414"/>
    <cellStyle name="Calculation 2 5 2 2 2 2 2 2 2" xfId="7415"/>
    <cellStyle name="Calculation 2 5 2 2 2 2 2 2_5.4 MD &amp; utilisation-Spatial" xfId="7416"/>
    <cellStyle name="Calculation 2 5 2 2 2 2 2 3" xfId="7417"/>
    <cellStyle name="Calculation 2 5 2 2 2 2 2 4" xfId="7418"/>
    <cellStyle name="Calculation 2 5 2 2 2 2 2 5" xfId="7419"/>
    <cellStyle name="Calculation 2 5 2 2 2 2 2 6" xfId="7420"/>
    <cellStyle name="Calculation 2 5 2 2 2 2 2 7" xfId="7421"/>
    <cellStyle name="Calculation 2 5 2 2 2 2 2 8" xfId="7422"/>
    <cellStyle name="Calculation 2 5 2 2 2 2 2 9" xfId="7423"/>
    <cellStyle name="Calculation 2 5 2 2 2 2 2_5.4 MD &amp; utilisation-Spatial" xfId="7424"/>
    <cellStyle name="Calculation 2 5 2 2 2 2 3" xfId="7425"/>
    <cellStyle name="Calculation 2 5 2 2 2 2 3 10" xfId="7426"/>
    <cellStyle name="Calculation 2 5 2 2 2 2 3 2" xfId="7427"/>
    <cellStyle name="Calculation 2 5 2 2 2 2 3 3" xfId="7428"/>
    <cellStyle name="Calculation 2 5 2 2 2 2 3 4" xfId="7429"/>
    <cellStyle name="Calculation 2 5 2 2 2 2 3 5" xfId="7430"/>
    <cellStyle name="Calculation 2 5 2 2 2 2 3 6" xfId="7431"/>
    <cellStyle name="Calculation 2 5 2 2 2 2 3 7" xfId="7432"/>
    <cellStyle name="Calculation 2 5 2 2 2 2 3 8" xfId="7433"/>
    <cellStyle name="Calculation 2 5 2 2 2 2 3 9" xfId="7434"/>
    <cellStyle name="Calculation 2 5 2 2 2 2 4" xfId="7435"/>
    <cellStyle name="Calculation 2 5 2 2 2 2 4 2" xfId="7436"/>
    <cellStyle name="Calculation 2 5 2 2 2 2 4 3" xfId="7437"/>
    <cellStyle name="Calculation 2 5 2 2 2 2 4 4" xfId="7438"/>
    <cellStyle name="Calculation 2 5 2 2 2 2 4 5" xfId="7439"/>
    <cellStyle name="Calculation 2 5 2 2 2 2 4 6" xfId="7440"/>
    <cellStyle name="Calculation 2 5 2 2 2 2 4 7" xfId="7441"/>
    <cellStyle name="Calculation 2 5 2 2 2 2 4 8" xfId="7442"/>
    <cellStyle name="Calculation 2 5 2 2 2 2 4 9" xfId="7443"/>
    <cellStyle name="Calculation 2 5 2 2 2 2 5" xfId="7444"/>
    <cellStyle name="Calculation 2 5 2 2 2 2 6" xfId="7445"/>
    <cellStyle name="Calculation 2 5 2 2 2 2 7" xfId="7446"/>
    <cellStyle name="Calculation 2 5 2 2 2 2 8" xfId="7447"/>
    <cellStyle name="Calculation 2 5 2 2 2 2_5.4 MD &amp; utilisation-Spatial" xfId="7448"/>
    <cellStyle name="Calculation 2 5 2 2 2 3" xfId="7449"/>
    <cellStyle name="Calculation 2 5 2 2 2 3 2" xfId="7450"/>
    <cellStyle name="Calculation 2 5 2 2 2 3 2 10" xfId="7451"/>
    <cellStyle name="Calculation 2 5 2 2 2 3 2 2" xfId="7452"/>
    <cellStyle name="Calculation 2 5 2 2 2 3 2 3" xfId="7453"/>
    <cellStyle name="Calculation 2 5 2 2 2 3 2 4" xfId="7454"/>
    <cellStyle name="Calculation 2 5 2 2 2 3 2 5" xfId="7455"/>
    <cellStyle name="Calculation 2 5 2 2 2 3 2 6" xfId="7456"/>
    <cellStyle name="Calculation 2 5 2 2 2 3 2 7" xfId="7457"/>
    <cellStyle name="Calculation 2 5 2 2 2 3 2 8" xfId="7458"/>
    <cellStyle name="Calculation 2 5 2 2 2 3 2 9" xfId="7459"/>
    <cellStyle name="Calculation 2 5 2 2 2 3 2_5.4 MD &amp; utilisation-Spatial" xfId="7460"/>
    <cellStyle name="Calculation 2 5 2 2 2 3 3" xfId="7461"/>
    <cellStyle name="Calculation 2 5 2 2 2 3 3 10" xfId="7462"/>
    <cellStyle name="Calculation 2 5 2 2 2 3 3 2" xfId="7463"/>
    <cellStyle name="Calculation 2 5 2 2 2 3 3 3" xfId="7464"/>
    <cellStyle name="Calculation 2 5 2 2 2 3 3 4" xfId="7465"/>
    <cellStyle name="Calculation 2 5 2 2 2 3 3 5" xfId="7466"/>
    <cellStyle name="Calculation 2 5 2 2 2 3 3 6" xfId="7467"/>
    <cellStyle name="Calculation 2 5 2 2 2 3 3 7" xfId="7468"/>
    <cellStyle name="Calculation 2 5 2 2 2 3 3 8" xfId="7469"/>
    <cellStyle name="Calculation 2 5 2 2 2 3 3 9" xfId="7470"/>
    <cellStyle name="Calculation 2 5 2 2 2 3 4" xfId="7471"/>
    <cellStyle name="Calculation 2 5 2 2 2 3 4 2" xfId="7472"/>
    <cellStyle name="Calculation 2 5 2 2 2 3 4 3" xfId="7473"/>
    <cellStyle name="Calculation 2 5 2 2 2 3 4 4" xfId="7474"/>
    <cellStyle name="Calculation 2 5 2 2 2 3 4 5" xfId="7475"/>
    <cellStyle name="Calculation 2 5 2 2 2 3 4 6" xfId="7476"/>
    <cellStyle name="Calculation 2 5 2 2 2 3 4 7" xfId="7477"/>
    <cellStyle name="Calculation 2 5 2 2 2 3 4 8" xfId="7478"/>
    <cellStyle name="Calculation 2 5 2 2 2 3 4 9" xfId="7479"/>
    <cellStyle name="Calculation 2 5 2 2 2 3 5" xfId="7480"/>
    <cellStyle name="Calculation 2 5 2 2 2 3 6" xfId="7481"/>
    <cellStyle name="Calculation 2 5 2 2 2 3 7" xfId="7482"/>
    <cellStyle name="Calculation 2 5 2 2 2 3 8" xfId="7483"/>
    <cellStyle name="Calculation 2 5 2 2 2 3_5.4 MD &amp; utilisation-Spatial" xfId="7484"/>
    <cellStyle name="Calculation 2 5 2 2 2 4" xfId="7485"/>
    <cellStyle name="Calculation 2 5 2 2 2 4 10" xfId="7486"/>
    <cellStyle name="Calculation 2 5 2 2 2 4 2" xfId="7487"/>
    <cellStyle name="Calculation 2 5 2 2 2 4 3" xfId="7488"/>
    <cellStyle name="Calculation 2 5 2 2 2 4 4" xfId="7489"/>
    <cellStyle name="Calculation 2 5 2 2 2 4 5" xfId="7490"/>
    <cellStyle name="Calculation 2 5 2 2 2 4 6" xfId="7491"/>
    <cellStyle name="Calculation 2 5 2 2 2 4 7" xfId="7492"/>
    <cellStyle name="Calculation 2 5 2 2 2 4 8" xfId="7493"/>
    <cellStyle name="Calculation 2 5 2 2 2 4 9" xfId="7494"/>
    <cellStyle name="Calculation 2 5 2 2 2 5" xfId="7495"/>
    <cellStyle name="Calculation 2 5 2 2 2 5 10" xfId="7496"/>
    <cellStyle name="Calculation 2 5 2 2 2 5 2" xfId="7497"/>
    <cellStyle name="Calculation 2 5 2 2 2 5 3" xfId="7498"/>
    <cellStyle name="Calculation 2 5 2 2 2 5 4" xfId="7499"/>
    <cellStyle name="Calculation 2 5 2 2 2 5 5" xfId="7500"/>
    <cellStyle name="Calculation 2 5 2 2 2 5 6" xfId="7501"/>
    <cellStyle name="Calculation 2 5 2 2 2 5 7" xfId="7502"/>
    <cellStyle name="Calculation 2 5 2 2 2 5 8" xfId="7503"/>
    <cellStyle name="Calculation 2 5 2 2 2 5 9" xfId="7504"/>
    <cellStyle name="Calculation 2 5 2 2 2 6" xfId="7505"/>
    <cellStyle name="Calculation 2 5 2 2 2 6 2" xfId="7506"/>
    <cellStyle name="Calculation 2 5 2 2 2 6 3" xfId="7507"/>
    <cellStyle name="Calculation 2 5 2 2 2 6 4" xfId="7508"/>
    <cellStyle name="Calculation 2 5 2 2 2 6 5" xfId="7509"/>
    <cellStyle name="Calculation 2 5 2 2 2 6 6" xfId="7510"/>
    <cellStyle name="Calculation 2 5 2 2 2 6 7" xfId="7511"/>
    <cellStyle name="Calculation 2 5 2 2 2 6 8" xfId="7512"/>
    <cellStyle name="Calculation 2 5 2 2 2 6 9" xfId="7513"/>
    <cellStyle name="Calculation 2 5 2 2 2 7" xfId="7514"/>
    <cellStyle name="Calculation 2 5 2 2 2 8" xfId="7515"/>
    <cellStyle name="Calculation 2 5 2 2 2 9" xfId="7516"/>
    <cellStyle name="Calculation 2 5 2 2 2_5.4 MD &amp; utilisation-Spatial" xfId="7517"/>
    <cellStyle name="Calculation 2 5 2 2 3" xfId="7518"/>
    <cellStyle name="Calculation 2 5 2 2 3 2" xfId="7519"/>
    <cellStyle name="Calculation 2 5 2 2 3 2 10" xfId="7520"/>
    <cellStyle name="Calculation 2 5 2 2 3 2 2" xfId="7521"/>
    <cellStyle name="Calculation 2 5 2 2 3 2 2 2" xfId="7522"/>
    <cellStyle name="Calculation 2 5 2 2 3 2 2 2 2" xfId="7523"/>
    <cellStyle name="Calculation 2 5 2 2 3 2 2 2_5.4 MD &amp; utilisation-Spatial" xfId="7524"/>
    <cellStyle name="Calculation 2 5 2 2 3 2 2 3" xfId="7525"/>
    <cellStyle name="Calculation 2 5 2 2 3 2 2 4" xfId="7526"/>
    <cellStyle name="Calculation 2 5 2 2 3 2 2_5.4 MD &amp; utilisation-Spatial" xfId="7527"/>
    <cellStyle name="Calculation 2 5 2 2 3 2 3" xfId="7528"/>
    <cellStyle name="Calculation 2 5 2 2 3 2 4" xfId="7529"/>
    <cellStyle name="Calculation 2 5 2 2 3 2 5" xfId="7530"/>
    <cellStyle name="Calculation 2 5 2 2 3 2 6" xfId="7531"/>
    <cellStyle name="Calculation 2 5 2 2 3 2 7" xfId="7532"/>
    <cellStyle name="Calculation 2 5 2 2 3 2 8" xfId="7533"/>
    <cellStyle name="Calculation 2 5 2 2 3 2 9" xfId="7534"/>
    <cellStyle name="Calculation 2 5 2 2 3 2_5.4 MD &amp; utilisation-Spatial" xfId="7535"/>
    <cellStyle name="Calculation 2 5 2 2 3 3" xfId="7536"/>
    <cellStyle name="Calculation 2 5 2 2 3 3 10" xfId="7537"/>
    <cellStyle name="Calculation 2 5 2 2 3 3 2" xfId="7538"/>
    <cellStyle name="Calculation 2 5 2 2 3 3 2 2" xfId="7539"/>
    <cellStyle name="Calculation 2 5 2 2 3 3 2_5.4 MD &amp; utilisation-Spatial" xfId="7540"/>
    <cellStyle name="Calculation 2 5 2 2 3 3 3" xfId="7541"/>
    <cellStyle name="Calculation 2 5 2 2 3 3 4" xfId="7542"/>
    <cellStyle name="Calculation 2 5 2 2 3 3 5" xfId="7543"/>
    <cellStyle name="Calculation 2 5 2 2 3 3 6" xfId="7544"/>
    <cellStyle name="Calculation 2 5 2 2 3 3 7" xfId="7545"/>
    <cellStyle name="Calculation 2 5 2 2 3 3 8" xfId="7546"/>
    <cellStyle name="Calculation 2 5 2 2 3 3 9" xfId="7547"/>
    <cellStyle name="Calculation 2 5 2 2 3 3_5.4 MD &amp; utilisation-Spatial" xfId="7548"/>
    <cellStyle name="Calculation 2 5 2 2 3 4" xfId="7549"/>
    <cellStyle name="Calculation 2 5 2 2 3 4 2" xfId="7550"/>
    <cellStyle name="Calculation 2 5 2 2 3 4 3" xfId="7551"/>
    <cellStyle name="Calculation 2 5 2 2 3 4 4" xfId="7552"/>
    <cellStyle name="Calculation 2 5 2 2 3 4 5" xfId="7553"/>
    <cellStyle name="Calculation 2 5 2 2 3 4 6" xfId="7554"/>
    <cellStyle name="Calculation 2 5 2 2 3 4 7" xfId="7555"/>
    <cellStyle name="Calculation 2 5 2 2 3 4 8" xfId="7556"/>
    <cellStyle name="Calculation 2 5 2 2 3 4 9" xfId="7557"/>
    <cellStyle name="Calculation 2 5 2 2 3 5" xfId="7558"/>
    <cellStyle name="Calculation 2 5 2 2 3 6" xfId="7559"/>
    <cellStyle name="Calculation 2 5 2 2 3 7" xfId="7560"/>
    <cellStyle name="Calculation 2 5 2 2 3 8" xfId="7561"/>
    <cellStyle name="Calculation 2 5 2 2 3_5.4 MD &amp; utilisation-Spatial" xfId="7562"/>
    <cellStyle name="Calculation 2 5 2 2 4" xfId="7563"/>
    <cellStyle name="Calculation 2 5 2 2 4 2" xfId="7564"/>
    <cellStyle name="Calculation 2 5 2 2 4 2 10" xfId="7565"/>
    <cellStyle name="Calculation 2 5 2 2 4 2 2" xfId="7566"/>
    <cellStyle name="Calculation 2 5 2 2 4 2 2 2" xfId="7567"/>
    <cellStyle name="Calculation 2 5 2 2 4 2 2_5.4 MD &amp; utilisation-Spatial" xfId="7568"/>
    <cellStyle name="Calculation 2 5 2 2 4 2 3" xfId="7569"/>
    <cellStyle name="Calculation 2 5 2 2 4 2 4" xfId="7570"/>
    <cellStyle name="Calculation 2 5 2 2 4 2 5" xfId="7571"/>
    <cellStyle name="Calculation 2 5 2 2 4 2 6" xfId="7572"/>
    <cellStyle name="Calculation 2 5 2 2 4 2 7" xfId="7573"/>
    <cellStyle name="Calculation 2 5 2 2 4 2 8" xfId="7574"/>
    <cellStyle name="Calculation 2 5 2 2 4 2 9" xfId="7575"/>
    <cellStyle name="Calculation 2 5 2 2 4 2_5.4 MD &amp; utilisation-Spatial" xfId="7576"/>
    <cellStyle name="Calculation 2 5 2 2 4 3" xfId="7577"/>
    <cellStyle name="Calculation 2 5 2 2 4 3 10" xfId="7578"/>
    <cellStyle name="Calculation 2 5 2 2 4 3 2" xfId="7579"/>
    <cellStyle name="Calculation 2 5 2 2 4 3 3" xfId="7580"/>
    <cellStyle name="Calculation 2 5 2 2 4 3 4" xfId="7581"/>
    <cellStyle name="Calculation 2 5 2 2 4 3 5" xfId="7582"/>
    <cellStyle name="Calculation 2 5 2 2 4 3 6" xfId="7583"/>
    <cellStyle name="Calculation 2 5 2 2 4 3 7" xfId="7584"/>
    <cellStyle name="Calculation 2 5 2 2 4 3 8" xfId="7585"/>
    <cellStyle name="Calculation 2 5 2 2 4 3 9" xfId="7586"/>
    <cellStyle name="Calculation 2 5 2 2 4 4" xfId="7587"/>
    <cellStyle name="Calculation 2 5 2 2 4 4 2" xfId="7588"/>
    <cellStyle name="Calculation 2 5 2 2 4 4 3" xfId="7589"/>
    <cellStyle name="Calculation 2 5 2 2 4 4 4" xfId="7590"/>
    <cellStyle name="Calculation 2 5 2 2 4 4 5" xfId="7591"/>
    <cellStyle name="Calculation 2 5 2 2 4 4 6" xfId="7592"/>
    <cellStyle name="Calculation 2 5 2 2 4 4 7" xfId="7593"/>
    <cellStyle name="Calculation 2 5 2 2 4 4 8" xfId="7594"/>
    <cellStyle name="Calculation 2 5 2 2 4 4 9" xfId="7595"/>
    <cellStyle name="Calculation 2 5 2 2 4 5" xfId="7596"/>
    <cellStyle name="Calculation 2 5 2 2 4 6" xfId="7597"/>
    <cellStyle name="Calculation 2 5 2 2 4 7" xfId="7598"/>
    <cellStyle name="Calculation 2 5 2 2 4 8" xfId="7599"/>
    <cellStyle name="Calculation 2 5 2 2 4_5.4 MD &amp; utilisation-Spatial" xfId="7600"/>
    <cellStyle name="Calculation 2 5 2 2 5" xfId="7601"/>
    <cellStyle name="Calculation 2 5 2 2 5 2" xfId="7602"/>
    <cellStyle name="Calculation 2 5 2 2 5 2 10" xfId="7603"/>
    <cellStyle name="Calculation 2 5 2 2 5 2 2" xfId="7604"/>
    <cellStyle name="Calculation 2 5 2 2 5 2 3" xfId="7605"/>
    <cellStyle name="Calculation 2 5 2 2 5 2 4" xfId="7606"/>
    <cellStyle name="Calculation 2 5 2 2 5 2 5" xfId="7607"/>
    <cellStyle name="Calculation 2 5 2 2 5 2 6" xfId="7608"/>
    <cellStyle name="Calculation 2 5 2 2 5 2 7" xfId="7609"/>
    <cellStyle name="Calculation 2 5 2 2 5 2 8" xfId="7610"/>
    <cellStyle name="Calculation 2 5 2 2 5 2 9" xfId="7611"/>
    <cellStyle name="Calculation 2 5 2 2 5 2_5.4 MD &amp; utilisation-Spatial" xfId="7612"/>
    <cellStyle name="Calculation 2 5 2 2 5 3" xfId="7613"/>
    <cellStyle name="Calculation 2 5 2 2 5 3 2" xfId="7614"/>
    <cellStyle name="Calculation 2 5 2 2 5 3 3" xfId="7615"/>
    <cellStyle name="Calculation 2 5 2 2 5 3 4" xfId="7616"/>
    <cellStyle name="Calculation 2 5 2 2 5 3 5" xfId="7617"/>
    <cellStyle name="Calculation 2 5 2 2 5 3 6" xfId="7618"/>
    <cellStyle name="Calculation 2 5 2 2 5 3 7" xfId="7619"/>
    <cellStyle name="Calculation 2 5 2 2 5 3 8" xfId="7620"/>
    <cellStyle name="Calculation 2 5 2 2 5 3 9" xfId="7621"/>
    <cellStyle name="Calculation 2 5 2 2 5 4" xfId="7622"/>
    <cellStyle name="Calculation 2 5 2 2 5 5" xfId="7623"/>
    <cellStyle name="Calculation 2 5 2 2 5 6" xfId="7624"/>
    <cellStyle name="Calculation 2 5 2 2 5 7" xfId="7625"/>
    <cellStyle name="Calculation 2 5 2 2 5 8" xfId="7626"/>
    <cellStyle name="Calculation 2 5 2 2 5 9" xfId="7627"/>
    <cellStyle name="Calculation 2 5 2 2 5_5.4 MD &amp; utilisation-Spatial" xfId="7628"/>
    <cellStyle name="Calculation 2 5 2 2 6" xfId="7629"/>
    <cellStyle name="Calculation 2 5 2 2 6 2" xfId="7630"/>
    <cellStyle name="Calculation 2 5 2 2 6 3" xfId="7631"/>
    <cellStyle name="Calculation 2 5 2 2 6 4" xfId="7632"/>
    <cellStyle name="Calculation 2 5 2 2 6 5" xfId="7633"/>
    <cellStyle name="Calculation 2 5 2 2 6 6" xfId="7634"/>
    <cellStyle name="Calculation 2 5 2 2 6 7" xfId="7635"/>
    <cellStyle name="Calculation 2 5 2 2 6 8" xfId="7636"/>
    <cellStyle name="Calculation 2 5 2 2 6 9" xfId="7637"/>
    <cellStyle name="Calculation 2 5 2 2 7" xfId="7638"/>
    <cellStyle name="Calculation 2 5 2 2 8" xfId="7639"/>
    <cellStyle name="Calculation 2 5 2 2 9" xfId="7640"/>
    <cellStyle name="Calculation 2 5 2 2_5.4 MD &amp; utilisation-Spatial" xfId="7641"/>
    <cellStyle name="Calculation 2 5 2 3" xfId="7642"/>
    <cellStyle name="Calculation 2 5 2 3 10" xfId="7643"/>
    <cellStyle name="Calculation 2 5 2 3 2" xfId="7644"/>
    <cellStyle name="Calculation 2 5 2 3 2 2" xfId="7645"/>
    <cellStyle name="Calculation 2 5 2 3 2 2 10" xfId="7646"/>
    <cellStyle name="Calculation 2 5 2 3 2 2 2" xfId="7647"/>
    <cellStyle name="Calculation 2 5 2 3 2 2 2 2" xfId="7648"/>
    <cellStyle name="Calculation 2 5 2 3 2 2 2_5.4 MD &amp; utilisation-Spatial" xfId="7649"/>
    <cellStyle name="Calculation 2 5 2 3 2 2 3" xfId="7650"/>
    <cellStyle name="Calculation 2 5 2 3 2 2 4" xfId="7651"/>
    <cellStyle name="Calculation 2 5 2 3 2 2 5" xfId="7652"/>
    <cellStyle name="Calculation 2 5 2 3 2 2 6" xfId="7653"/>
    <cellStyle name="Calculation 2 5 2 3 2 2 7" xfId="7654"/>
    <cellStyle name="Calculation 2 5 2 3 2 2 8" xfId="7655"/>
    <cellStyle name="Calculation 2 5 2 3 2 2 9" xfId="7656"/>
    <cellStyle name="Calculation 2 5 2 3 2 2_5.4 MD &amp; utilisation-Spatial" xfId="7657"/>
    <cellStyle name="Calculation 2 5 2 3 2 3" xfId="7658"/>
    <cellStyle name="Calculation 2 5 2 3 2 3 10" xfId="7659"/>
    <cellStyle name="Calculation 2 5 2 3 2 3 2" xfId="7660"/>
    <cellStyle name="Calculation 2 5 2 3 2 3 3" xfId="7661"/>
    <cellStyle name="Calculation 2 5 2 3 2 3 4" xfId="7662"/>
    <cellStyle name="Calculation 2 5 2 3 2 3 5" xfId="7663"/>
    <cellStyle name="Calculation 2 5 2 3 2 3 6" xfId="7664"/>
    <cellStyle name="Calculation 2 5 2 3 2 3 7" xfId="7665"/>
    <cellStyle name="Calculation 2 5 2 3 2 3 8" xfId="7666"/>
    <cellStyle name="Calculation 2 5 2 3 2 3 9" xfId="7667"/>
    <cellStyle name="Calculation 2 5 2 3 2 4" xfId="7668"/>
    <cellStyle name="Calculation 2 5 2 3 2 4 2" xfId="7669"/>
    <cellStyle name="Calculation 2 5 2 3 2 4 3" xfId="7670"/>
    <cellStyle name="Calculation 2 5 2 3 2 4 4" xfId="7671"/>
    <cellStyle name="Calculation 2 5 2 3 2 4 5" xfId="7672"/>
    <cellStyle name="Calculation 2 5 2 3 2 4 6" xfId="7673"/>
    <cellStyle name="Calculation 2 5 2 3 2 4 7" xfId="7674"/>
    <cellStyle name="Calculation 2 5 2 3 2 4 8" xfId="7675"/>
    <cellStyle name="Calculation 2 5 2 3 2 4 9" xfId="7676"/>
    <cellStyle name="Calculation 2 5 2 3 2 5" xfId="7677"/>
    <cellStyle name="Calculation 2 5 2 3 2 6" xfId="7678"/>
    <cellStyle name="Calculation 2 5 2 3 2 7" xfId="7679"/>
    <cellStyle name="Calculation 2 5 2 3 2 8" xfId="7680"/>
    <cellStyle name="Calculation 2 5 2 3 2_5.4 MD &amp; utilisation-Spatial" xfId="7681"/>
    <cellStyle name="Calculation 2 5 2 3 3" xfId="7682"/>
    <cellStyle name="Calculation 2 5 2 3 3 2" xfId="7683"/>
    <cellStyle name="Calculation 2 5 2 3 3 2 10" xfId="7684"/>
    <cellStyle name="Calculation 2 5 2 3 3 2 2" xfId="7685"/>
    <cellStyle name="Calculation 2 5 2 3 3 2 3" xfId="7686"/>
    <cellStyle name="Calculation 2 5 2 3 3 2 4" xfId="7687"/>
    <cellStyle name="Calculation 2 5 2 3 3 2 5" xfId="7688"/>
    <cellStyle name="Calculation 2 5 2 3 3 2 6" xfId="7689"/>
    <cellStyle name="Calculation 2 5 2 3 3 2 7" xfId="7690"/>
    <cellStyle name="Calculation 2 5 2 3 3 2 8" xfId="7691"/>
    <cellStyle name="Calculation 2 5 2 3 3 2 9" xfId="7692"/>
    <cellStyle name="Calculation 2 5 2 3 3 2_5.4 MD &amp; utilisation-Spatial" xfId="7693"/>
    <cellStyle name="Calculation 2 5 2 3 3 3" xfId="7694"/>
    <cellStyle name="Calculation 2 5 2 3 3 3 10" xfId="7695"/>
    <cellStyle name="Calculation 2 5 2 3 3 3 2" xfId="7696"/>
    <cellStyle name="Calculation 2 5 2 3 3 3 3" xfId="7697"/>
    <cellStyle name="Calculation 2 5 2 3 3 3 4" xfId="7698"/>
    <cellStyle name="Calculation 2 5 2 3 3 3 5" xfId="7699"/>
    <cellStyle name="Calculation 2 5 2 3 3 3 6" xfId="7700"/>
    <cellStyle name="Calculation 2 5 2 3 3 3 7" xfId="7701"/>
    <cellStyle name="Calculation 2 5 2 3 3 3 8" xfId="7702"/>
    <cellStyle name="Calculation 2 5 2 3 3 3 9" xfId="7703"/>
    <cellStyle name="Calculation 2 5 2 3 3 4" xfId="7704"/>
    <cellStyle name="Calculation 2 5 2 3 3 4 2" xfId="7705"/>
    <cellStyle name="Calculation 2 5 2 3 3 4 3" xfId="7706"/>
    <cellStyle name="Calculation 2 5 2 3 3 4 4" xfId="7707"/>
    <cellStyle name="Calculation 2 5 2 3 3 4 5" xfId="7708"/>
    <cellStyle name="Calculation 2 5 2 3 3 4 6" xfId="7709"/>
    <cellStyle name="Calculation 2 5 2 3 3 4 7" xfId="7710"/>
    <cellStyle name="Calculation 2 5 2 3 3 4 8" xfId="7711"/>
    <cellStyle name="Calculation 2 5 2 3 3 4 9" xfId="7712"/>
    <cellStyle name="Calculation 2 5 2 3 3 5" xfId="7713"/>
    <cellStyle name="Calculation 2 5 2 3 3 6" xfId="7714"/>
    <cellStyle name="Calculation 2 5 2 3 3 7" xfId="7715"/>
    <cellStyle name="Calculation 2 5 2 3 3 8" xfId="7716"/>
    <cellStyle name="Calculation 2 5 2 3 3_5.4 MD &amp; utilisation-Spatial" xfId="7717"/>
    <cellStyle name="Calculation 2 5 2 3 4" xfId="7718"/>
    <cellStyle name="Calculation 2 5 2 3 4 10" xfId="7719"/>
    <cellStyle name="Calculation 2 5 2 3 4 2" xfId="7720"/>
    <cellStyle name="Calculation 2 5 2 3 4 3" xfId="7721"/>
    <cellStyle name="Calculation 2 5 2 3 4 4" xfId="7722"/>
    <cellStyle name="Calculation 2 5 2 3 4 5" xfId="7723"/>
    <cellStyle name="Calculation 2 5 2 3 4 6" xfId="7724"/>
    <cellStyle name="Calculation 2 5 2 3 4 7" xfId="7725"/>
    <cellStyle name="Calculation 2 5 2 3 4 8" xfId="7726"/>
    <cellStyle name="Calculation 2 5 2 3 4 9" xfId="7727"/>
    <cellStyle name="Calculation 2 5 2 3 5" xfId="7728"/>
    <cellStyle name="Calculation 2 5 2 3 5 10" xfId="7729"/>
    <cellStyle name="Calculation 2 5 2 3 5 2" xfId="7730"/>
    <cellStyle name="Calculation 2 5 2 3 5 3" xfId="7731"/>
    <cellStyle name="Calculation 2 5 2 3 5 4" xfId="7732"/>
    <cellStyle name="Calculation 2 5 2 3 5 5" xfId="7733"/>
    <cellStyle name="Calculation 2 5 2 3 5 6" xfId="7734"/>
    <cellStyle name="Calculation 2 5 2 3 5 7" xfId="7735"/>
    <cellStyle name="Calculation 2 5 2 3 5 8" xfId="7736"/>
    <cellStyle name="Calculation 2 5 2 3 5 9" xfId="7737"/>
    <cellStyle name="Calculation 2 5 2 3 6" xfId="7738"/>
    <cellStyle name="Calculation 2 5 2 3 6 2" xfId="7739"/>
    <cellStyle name="Calculation 2 5 2 3 6 3" xfId="7740"/>
    <cellStyle name="Calculation 2 5 2 3 6 4" xfId="7741"/>
    <cellStyle name="Calculation 2 5 2 3 6 5" xfId="7742"/>
    <cellStyle name="Calculation 2 5 2 3 6 6" xfId="7743"/>
    <cellStyle name="Calculation 2 5 2 3 6 7" xfId="7744"/>
    <cellStyle name="Calculation 2 5 2 3 6 8" xfId="7745"/>
    <cellStyle name="Calculation 2 5 2 3 6 9" xfId="7746"/>
    <cellStyle name="Calculation 2 5 2 3 7" xfId="7747"/>
    <cellStyle name="Calculation 2 5 2 3 8" xfId="7748"/>
    <cellStyle name="Calculation 2 5 2 3 9" xfId="7749"/>
    <cellStyle name="Calculation 2 5 2 3_5.4 MD &amp; utilisation-Spatial" xfId="7750"/>
    <cellStyle name="Calculation 2 5 2 4" xfId="7751"/>
    <cellStyle name="Calculation 2 5 2 4 2" xfId="7752"/>
    <cellStyle name="Calculation 2 5 2 4 2 10" xfId="7753"/>
    <cellStyle name="Calculation 2 5 2 4 2 2" xfId="7754"/>
    <cellStyle name="Calculation 2 5 2 4 2 2 2" xfId="7755"/>
    <cellStyle name="Calculation 2 5 2 4 2 2 2 2" xfId="7756"/>
    <cellStyle name="Calculation 2 5 2 4 2 2 2_5.4 MD &amp; utilisation-Spatial" xfId="7757"/>
    <cellStyle name="Calculation 2 5 2 4 2 2 3" xfId="7758"/>
    <cellStyle name="Calculation 2 5 2 4 2 2 4" xfId="7759"/>
    <cellStyle name="Calculation 2 5 2 4 2 2_5.4 MD &amp; utilisation-Spatial" xfId="7760"/>
    <cellStyle name="Calculation 2 5 2 4 2 3" xfId="7761"/>
    <cellStyle name="Calculation 2 5 2 4 2 4" xfId="7762"/>
    <cellStyle name="Calculation 2 5 2 4 2 5" xfId="7763"/>
    <cellStyle name="Calculation 2 5 2 4 2 6" xfId="7764"/>
    <cellStyle name="Calculation 2 5 2 4 2 7" xfId="7765"/>
    <cellStyle name="Calculation 2 5 2 4 2 8" xfId="7766"/>
    <cellStyle name="Calculation 2 5 2 4 2 9" xfId="7767"/>
    <cellStyle name="Calculation 2 5 2 4 2_5.4 MD &amp; utilisation-Spatial" xfId="7768"/>
    <cellStyle name="Calculation 2 5 2 4 3" xfId="7769"/>
    <cellStyle name="Calculation 2 5 2 4 3 10" xfId="7770"/>
    <cellStyle name="Calculation 2 5 2 4 3 2" xfId="7771"/>
    <cellStyle name="Calculation 2 5 2 4 3 2 2" xfId="7772"/>
    <cellStyle name="Calculation 2 5 2 4 3 2_5.4 MD &amp; utilisation-Spatial" xfId="7773"/>
    <cellStyle name="Calculation 2 5 2 4 3 3" xfId="7774"/>
    <cellStyle name="Calculation 2 5 2 4 3 4" xfId="7775"/>
    <cellStyle name="Calculation 2 5 2 4 3 5" xfId="7776"/>
    <cellStyle name="Calculation 2 5 2 4 3 6" xfId="7777"/>
    <cellStyle name="Calculation 2 5 2 4 3 7" xfId="7778"/>
    <cellStyle name="Calculation 2 5 2 4 3 8" xfId="7779"/>
    <cellStyle name="Calculation 2 5 2 4 3 9" xfId="7780"/>
    <cellStyle name="Calculation 2 5 2 4 3_5.4 MD &amp; utilisation-Spatial" xfId="7781"/>
    <cellStyle name="Calculation 2 5 2 4 4" xfId="7782"/>
    <cellStyle name="Calculation 2 5 2 4 4 2" xfId="7783"/>
    <cellStyle name="Calculation 2 5 2 4 4 3" xfId="7784"/>
    <cellStyle name="Calculation 2 5 2 4 4 4" xfId="7785"/>
    <cellStyle name="Calculation 2 5 2 4 4 5" xfId="7786"/>
    <cellStyle name="Calculation 2 5 2 4 4 6" xfId="7787"/>
    <cellStyle name="Calculation 2 5 2 4 4 7" xfId="7788"/>
    <cellStyle name="Calculation 2 5 2 4 4 8" xfId="7789"/>
    <cellStyle name="Calculation 2 5 2 4 4 9" xfId="7790"/>
    <cellStyle name="Calculation 2 5 2 4 5" xfId="7791"/>
    <cellStyle name="Calculation 2 5 2 4 6" xfId="7792"/>
    <cellStyle name="Calculation 2 5 2 4 7" xfId="7793"/>
    <cellStyle name="Calculation 2 5 2 4 8" xfId="7794"/>
    <cellStyle name="Calculation 2 5 2 4_5.4 MD &amp; utilisation-Spatial" xfId="7795"/>
    <cellStyle name="Calculation 2 5 2 5" xfId="7796"/>
    <cellStyle name="Calculation 2 5 2 5 2" xfId="7797"/>
    <cellStyle name="Calculation 2 5 2 5 2 10" xfId="7798"/>
    <cellStyle name="Calculation 2 5 2 5 2 2" xfId="7799"/>
    <cellStyle name="Calculation 2 5 2 5 2 2 2" xfId="7800"/>
    <cellStyle name="Calculation 2 5 2 5 2 2_5.4 MD &amp; utilisation-Spatial" xfId="7801"/>
    <cellStyle name="Calculation 2 5 2 5 2 3" xfId="7802"/>
    <cellStyle name="Calculation 2 5 2 5 2 4" xfId="7803"/>
    <cellStyle name="Calculation 2 5 2 5 2 5" xfId="7804"/>
    <cellStyle name="Calculation 2 5 2 5 2 6" xfId="7805"/>
    <cellStyle name="Calculation 2 5 2 5 2 7" xfId="7806"/>
    <cellStyle name="Calculation 2 5 2 5 2 8" xfId="7807"/>
    <cellStyle name="Calculation 2 5 2 5 2 9" xfId="7808"/>
    <cellStyle name="Calculation 2 5 2 5 2_5.4 MD &amp; utilisation-Spatial" xfId="7809"/>
    <cellStyle name="Calculation 2 5 2 5 3" xfId="7810"/>
    <cellStyle name="Calculation 2 5 2 5 3 10" xfId="7811"/>
    <cellStyle name="Calculation 2 5 2 5 3 2" xfId="7812"/>
    <cellStyle name="Calculation 2 5 2 5 3 3" xfId="7813"/>
    <cellStyle name="Calculation 2 5 2 5 3 4" xfId="7814"/>
    <cellStyle name="Calculation 2 5 2 5 3 5" xfId="7815"/>
    <cellStyle name="Calculation 2 5 2 5 3 6" xfId="7816"/>
    <cellStyle name="Calculation 2 5 2 5 3 7" xfId="7817"/>
    <cellStyle name="Calculation 2 5 2 5 3 8" xfId="7818"/>
    <cellStyle name="Calculation 2 5 2 5 3 9" xfId="7819"/>
    <cellStyle name="Calculation 2 5 2 5 4" xfId="7820"/>
    <cellStyle name="Calculation 2 5 2 5 4 2" xfId="7821"/>
    <cellStyle name="Calculation 2 5 2 5 4 3" xfId="7822"/>
    <cellStyle name="Calculation 2 5 2 5 4 4" xfId="7823"/>
    <cellStyle name="Calculation 2 5 2 5 4 5" xfId="7824"/>
    <cellStyle name="Calculation 2 5 2 5 4 6" xfId="7825"/>
    <cellStyle name="Calculation 2 5 2 5 4 7" xfId="7826"/>
    <cellStyle name="Calculation 2 5 2 5 4 8" xfId="7827"/>
    <cellStyle name="Calculation 2 5 2 5 4 9" xfId="7828"/>
    <cellStyle name="Calculation 2 5 2 5 5" xfId="7829"/>
    <cellStyle name="Calculation 2 5 2 5 6" xfId="7830"/>
    <cellStyle name="Calculation 2 5 2 5 7" xfId="7831"/>
    <cellStyle name="Calculation 2 5 2 5 8" xfId="7832"/>
    <cellStyle name="Calculation 2 5 2 5_5.4 MD &amp; utilisation-Spatial" xfId="7833"/>
    <cellStyle name="Calculation 2 5 2 6" xfId="7834"/>
    <cellStyle name="Calculation 2 5 2 6 2" xfId="7835"/>
    <cellStyle name="Calculation 2 5 2 6 2 10" xfId="7836"/>
    <cellStyle name="Calculation 2 5 2 6 2 2" xfId="7837"/>
    <cellStyle name="Calculation 2 5 2 6 2 3" xfId="7838"/>
    <cellStyle name="Calculation 2 5 2 6 2 4" xfId="7839"/>
    <cellStyle name="Calculation 2 5 2 6 2 5" xfId="7840"/>
    <cellStyle name="Calculation 2 5 2 6 2 6" xfId="7841"/>
    <cellStyle name="Calculation 2 5 2 6 2 7" xfId="7842"/>
    <cellStyle name="Calculation 2 5 2 6 2 8" xfId="7843"/>
    <cellStyle name="Calculation 2 5 2 6 2 9" xfId="7844"/>
    <cellStyle name="Calculation 2 5 2 6 2_5.4 MD &amp; utilisation-Spatial" xfId="7845"/>
    <cellStyle name="Calculation 2 5 2 6 3" xfId="7846"/>
    <cellStyle name="Calculation 2 5 2 6 3 2" xfId="7847"/>
    <cellStyle name="Calculation 2 5 2 6 3 3" xfId="7848"/>
    <cellStyle name="Calculation 2 5 2 6 3 4" xfId="7849"/>
    <cellStyle name="Calculation 2 5 2 6 3 5" xfId="7850"/>
    <cellStyle name="Calculation 2 5 2 6 3 6" xfId="7851"/>
    <cellStyle name="Calculation 2 5 2 6 3 7" xfId="7852"/>
    <cellStyle name="Calculation 2 5 2 6 3 8" xfId="7853"/>
    <cellStyle name="Calculation 2 5 2 6 3 9" xfId="7854"/>
    <cellStyle name="Calculation 2 5 2 6 4" xfId="7855"/>
    <cellStyle name="Calculation 2 5 2 6 5" xfId="7856"/>
    <cellStyle name="Calculation 2 5 2 6 6" xfId="7857"/>
    <cellStyle name="Calculation 2 5 2 6 7" xfId="7858"/>
    <cellStyle name="Calculation 2 5 2 6 8" xfId="7859"/>
    <cellStyle name="Calculation 2 5 2 6 9" xfId="7860"/>
    <cellStyle name="Calculation 2 5 2 6_5.4 MD &amp; utilisation-Spatial" xfId="7861"/>
    <cellStyle name="Calculation 2 5 2 7" xfId="7862"/>
    <cellStyle name="Calculation 2 5 2 7 2" xfId="7863"/>
    <cellStyle name="Calculation 2 5 2 7 3" xfId="7864"/>
    <cellStyle name="Calculation 2 5 2 7 4" xfId="7865"/>
    <cellStyle name="Calculation 2 5 2 7 5" xfId="7866"/>
    <cellStyle name="Calculation 2 5 2 7 6" xfId="7867"/>
    <cellStyle name="Calculation 2 5 2 7 7" xfId="7868"/>
    <cellStyle name="Calculation 2 5 2 7 8" xfId="7869"/>
    <cellStyle name="Calculation 2 5 2 7 9" xfId="7870"/>
    <cellStyle name="Calculation 2 5 2 8" xfId="7871"/>
    <cellStyle name="Calculation 2 5 2 9" xfId="7872"/>
    <cellStyle name="Calculation 2 5 2_5.4 MD &amp; utilisation-Spatial" xfId="7873"/>
    <cellStyle name="Calculation 2 5 3" xfId="7874"/>
    <cellStyle name="Calculation 2 5 3 10" xfId="7875"/>
    <cellStyle name="Calculation 2 5 3 2" xfId="7876"/>
    <cellStyle name="Calculation 2 5 3 2 2" xfId="7877"/>
    <cellStyle name="Calculation 2 5 3 2 2 10" xfId="7878"/>
    <cellStyle name="Calculation 2 5 3 2 2 2" xfId="7879"/>
    <cellStyle name="Calculation 2 5 3 2 2 2 2" xfId="7880"/>
    <cellStyle name="Calculation 2 5 3 2 2 2 2 10" xfId="7881"/>
    <cellStyle name="Calculation 2 5 3 2 2 2 2 2" xfId="7882"/>
    <cellStyle name="Calculation 2 5 3 2 2 2 2 2 2" xfId="7883"/>
    <cellStyle name="Calculation 2 5 3 2 2 2 2 2_5.4 MD &amp; utilisation-Spatial" xfId="7884"/>
    <cellStyle name="Calculation 2 5 3 2 2 2 2 3" xfId="7885"/>
    <cellStyle name="Calculation 2 5 3 2 2 2 2 4" xfId="7886"/>
    <cellStyle name="Calculation 2 5 3 2 2 2 2 5" xfId="7887"/>
    <cellStyle name="Calculation 2 5 3 2 2 2 2 6" xfId="7888"/>
    <cellStyle name="Calculation 2 5 3 2 2 2 2 7" xfId="7889"/>
    <cellStyle name="Calculation 2 5 3 2 2 2 2 8" xfId="7890"/>
    <cellStyle name="Calculation 2 5 3 2 2 2 2 9" xfId="7891"/>
    <cellStyle name="Calculation 2 5 3 2 2 2 2_5.4 MD &amp; utilisation-Spatial" xfId="7892"/>
    <cellStyle name="Calculation 2 5 3 2 2 2 3" xfId="7893"/>
    <cellStyle name="Calculation 2 5 3 2 2 2 3 10" xfId="7894"/>
    <cellStyle name="Calculation 2 5 3 2 2 2 3 2" xfId="7895"/>
    <cellStyle name="Calculation 2 5 3 2 2 2 3 3" xfId="7896"/>
    <cellStyle name="Calculation 2 5 3 2 2 2 3 4" xfId="7897"/>
    <cellStyle name="Calculation 2 5 3 2 2 2 3 5" xfId="7898"/>
    <cellStyle name="Calculation 2 5 3 2 2 2 3 6" xfId="7899"/>
    <cellStyle name="Calculation 2 5 3 2 2 2 3 7" xfId="7900"/>
    <cellStyle name="Calculation 2 5 3 2 2 2 3 8" xfId="7901"/>
    <cellStyle name="Calculation 2 5 3 2 2 2 3 9" xfId="7902"/>
    <cellStyle name="Calculation 2 5 3 2 2 2 4" xfId="7903"/>
    <cellStyle name="Calculation 2 5 3 2 2 2 4 2" xfId="7904"/>
    <cellStyle name="Calculation 2 5 3 2 2 2 4 3" xfId="7905"/>
    <cellStyle name="Calculation 2 5 3 2 2 2 4 4" xfId="7906"/>
    <cellStyle name="Calculation 2 5 3 2 2 2 4 5" xfId="7907"/>
    <cellStyle name="Calculation 2 5 3 2 2 2 4 6" xfId="7908"/>
    <cellStyle name="Calculation 2 5 3 2 2 2 4 7" xfId="7909"/>
    <cellStyle name="Calculation 2 5 3 2 2 2 4 8" xfId="7910"/>
    <cellStyle name="Calculation 2 5 3 2 2 2 4 9" xfId="7911"/>
    <cellStyle name="Calculation 2 5 3 2 2 2 5" xfId="7912"/>
    <cellStyle name="Calculation 2 5 3 2 2 2 6" xfId="7913"/>
    <cellStyle name="Calculation 2 5 3 2 2 2 7" xfId="7914"/>
    <cellStyle name="Calculation 2 5 3 2 2 2 8" xfId="7915"/>
    <cellStyle name="Calculation 2 5 3 2 2 2_5.4 MD &amp; utilisation-Spatial" xfId="7916"/>
    <cellStyle name="Calculation 2 5 3 2 2 3" xfId="7917"/>
    <cellStyle name="Calculation 2 5 3 2 2 3 2" xfId="7918"/>
    <cellStyle name="Calculation 2 5 3 2 2 3 2 10" xfId="7919"/>
    <cellStyle name="Calculation 2 5 3 2 2 3 2 2" xfId="7920"/>
    <cellStyle name="Calculation 2 5 3 2 2 3 2 3" xfId="7921"/>
    <cellStyle name="Calculation 2 5 3 2 2 3 2 4" xfId="7922"/>
    <cellStyle name="Calculation 2 5 3 2 2 3 2 5" xfId="7923"/>
    <cellStyle name="Calculation 2 5 3 2 2 3 2 6" xfId="7924"/>
    <cellStyle name="Calculation 2 5 3 2 2 3 2 7" xfId="7925"/>
    <cellStyle name="Calculation 2 5 3 2 2 3 2 8" xfId="7926"/>
    <cellStyle name="Calculation 2 5 3 2 2 3 2 9" xfId="7927"/>
    <cellStyle name="Calculation 2 5 3 2 2 3 2_5.4 MD &amp; utilisation-Spatial" xfId="7928"/>
    <cellStyle name="Calculation 2 5 3 2 2 3 3" xfId="7929"/>
    <cellStyle name="Calculation 2 5 3 2 2 3 3 10" xfId="7930"/>
    <cellStyle name="Calculation 2 5 3 2 2 3 3 2" xfId="7931"/>
    <cellStyle name="Calculation 2 5 3 2 2 3 3 3" xfId="7932"/>
    <cellStyle name="Calculation 2 5 3 2 2 3 3 4" xfId="7933"/>
    <cellStyle name="Calculation 2 5 3 2 2 3 3 5" xfId="7934"/>
    <cellStyle name="Calculation 2 5 3 2 2 3 3 6" xfId="7935"/>
    <cellStyle name="Calculation 2 5 3 2 2 3 3 7" xfId="7936"/>
    <cellStyle name="Calculation 2 5 3 2 2 3 3 8" xfId="7937"/>
    <cellStyle name="Calculation 2 5 3 2 2 3 3 9" xfId="7938"/>
    <cellStyle name="Calculation 2 5 3 2 2 3 4" xfId="7939"/>
    <cellStyle name="Calculation 2 5 3 2 2 3 4 2" xfId="7940"/>
    <cellStyle name="Calculation 2 5 3 2 2 3 4 3" xfId="7941"/>
    <cellStyle name="Calculation 2 5 3 2 2 3 4 4" xfId="7942"/>
    <cellStyle name="Calculation 2 5 3 2 2 3 4 5" xfId="7943"/>
    <cellStyle name="Calculation 2 5 3 2 2 3 4 6" xfId="7944"/>
    <cellStyle name="Calculation 2 5 3 2 2 3 4 7" xfId="7945"/>
    <cellStyle name="Calculation 2 5 3 2 2 3 4 8" xfId="7946"/>
    <cellStyle name="Calculation 2 5 3 2 2 3 4 9" xfId="7947"/>
    <cellStyle name="Calculation 2 5 3 2 2 3 5" xfId="7948"/>
    <cellStyle name="Calculation 2 5 3 2 2 3 6" xfId="7949"/>
    <cellStyle name="Calculation 2 5 3 2 2 3 7" xfId="7950"/>
    <cellStyle name="Calculation 2 5 3 2 2 3 8" xfId="7951"/>
    <cellStyle name="Calculation 2 5 3 2 2 3_5.4 MD &amp; utilisation-Spatial" xfId="7952"/>
    <cellStyle name="Calculation 2 5 3 2 2 4" xfId="7953"/>
    <cellStyle name="Calculation 2 5 3 2 2 4 10" xfId="7954"/>
    <cellStyle name="Calculation 2 5 3 2 2 4 2" xfId="7955"/>
    <cellStyle name="Calculation 2 5 3 2 2 4 3" xfId="7956"/>
    <cellStyle name="Calculation 2 5 3 2 2 4 4" xfId="7957"/>
    <cellStyle name="Calculation 2 5 3 2 2 4 5" xfId="7958"/>
    <cellStyle name="Calculation 2 5 3 2 2 4 6" xfId="7959"/>
    <cellStyle name="Calculation 2 5 3 2 2 4 7" xfId="7960"/>
    <cellStyle name="Calculation 2 5 3 2 2 4 8" xfId="7961"/>
    <cellStyle name="Calculation 2 5 3 2 2 4 9" xfId="7962"/>
    <cellStyle name="Calculation 2 5 3 2 2 5" xfId="7963"/>
    <cellStyle name="Calculation 2 5 3 2 2 5 10" xfId="7964"/>
    <cellStyle name="Calculation 2 5 3 2 2 5 2" xfId="7965"/>
    <cellStyle name="Calculation 2 5 3 2 2 5 3" xfId="7966"/>
    <cellStyle name="Calculation 2 5 3 2 2 5 4" xfId="7967"/>
    <cellStyle name="Calculation 2 5 3 2 2 5 5" xfId="7968"/>
    <cellStyle name="Calculation 2 5 3 2 2 5 6" xfId="7969"/>
    <cellStyle name="Calculation 2 5 3 2 2 5 7" xfId="7970"/>
    <cellStyle name="Calculation 2 5 3 2 2 5 8" xfId="7971"/>
    <cellStyle name="Calculation 2 5 3 2 2 5 9" xfId="7972"/>
    <cellStyle name="Calculation 2 5 3 2 2 6" xfId="7973"/>
    <cellStyle name="Calculation 2 5 3 2 2 6 2" xfId="7974"/>
    <cellStyle name="Calculation 2 5 3 2 2 6 3" xfId="7975"/>
    <cellStyle name="Calculation 2 5 3 2 2 6 4" xfId="7976"/>
    <cellStyle name="Calculation 2 5 3 2 2 6 5" xfId="7977"/>
    <cellStyle name="Calculation 2 5 3 2 2 6 6" xfId="7978"/>
    <cellStyle name="Calculation 2 5 3 2 2 6 7" xfId="7979"/>
    <cellStyle name="Calculation 2 5 3 2 2 6 8" xfId="7980"/>
    <cellStyle name="Calculation 2 5 3 2 2 6 9" xfId="7981"/>
    <cellStyle name="Calculation 2 5 3 2 2 7" xfId="7982"/>
    <cellStyle name="Calculation 2 5 3 2 2 8" xfId="7983"/>
    <cellStyle name="Calculation 2 5 3 2 2 9" xfId="7984"/>
    <cellStyle name="Calculation 2 5 3 2 2_5.4 MD &amp; utilisation-Spatial" xfId="7985"/>
    <cellStyle name="Calculation 2 5 3 2 3" xfId="7986"/>
    <cellStyle name="Calculation 2 5 3 2 3 2" xfId="7987"/>
    <cellStyle name="Calculation 2 5 3 2 3 2 10" xfId="7988"/>
    <cellStyle name="Calculation 2 5 3 2 3 2 2" xfId="7989"/>
    <cellStyle name="Calculation 2 5 3 2 3 2 2 2" xfId="7990"/>
    <cellStyle name="Calculation 2 5 3 2 3 2 2 2 2" xfId="7991"/>
    <cellStyle name="Calculation 2 5 3 2 3 2 2 2_5.4 MD &amp; utilisation-Spatial" xfId="7992"/>
    <cellStyle name="Calculation 2 5 3 2 3 2 2 3" xfId="7993"/>
    <cellStyle name="Calculation 2 5 3 2 3 2 2 4" xfId="7994"/>
    <cellStyle name="Calculation 2 5 3 2 3 2 2_5.4 MD &amp; utilisation-Spatial" xfId="7995"/>
    <cellStyle name="Calculation 2 5 3 2 3 2 3" xfId="7996"/>
    <cellStyle name="Calculation 2 5 3 2 3 2 4" xfId="7997"/>
    <cellStyle name="Calculation 2 5 3 2 3 2 5" xfId="7998"/>
    <cellStyle name="Calculation 2 5 3 2 3 2 6" xfId="7999"/>
    <cellStyle name="Calculation 2 5 3 2 3 2 7" xfId="8000"/>
    <cellStyle name="Calculation 2 5 3 2 3 2 8" xfId="8001"/>
    <cellStyle name="Calculation 2 5 3 2 3 2 9" xfId="8002"/>
    <cellStyle name="Calculation 2 5 3 2 3 2_5.4 MD &amp; utilisation-Spatial" xfId="8003"/>
    <cellStyle name="Calculation 2 5 3 2 3 3" xfId="8004"/>
    <cellStyle name="Calculation 2 5 3 2 3 3 10" xfId="8005"/>
    <cellStyle name="Calculation 2 5 3 2 3 3 2" xfId="8006"/>
    <cellStyle name="Calculation 2 5 3 2 3 3 2 2" xfId="8007"/>
    <cellStyle name="Calculation 2 5 3 2 3 3 2_5.4 MD &amp; utilisation-Spatial" xfId="8008"/>
    <cellStyle name="Calculation 2 5 3 2 3 3 3" xfId="8009"/>
    <cellStyle name="Calculation 2 5 3 2 3 3 4" xfId="8010"/>
    <cellStyle name="Calculation 2 5 3 2 3 3 5" xfId="8011"/>
    <cellStyle name="Calculation 2 5 3 2 3 3 6" xfId="8012"/>
    <cellStyle name="Calculation 2 5 3 2 3 3 7" xfId="8013"/>
    <cellStyle name="Calculation 2 5 3 2 3 3 8" xfId="8014"/>
    <cellStyle name="Calculation 2 5 3 2 3 3 9" xfId="8015"/>
    <cellStyle name="Calculation 2 5 3 2 3 3_5.4 MD &amp; utilisation-Spatial" xfId="8016"/>
    <cellStyle name="Calculation 2 5 3 2 3 4" xfId="8017"/>
    <cellStyle name="Calculation 2 5 3 2 3 4 2" xfId="8018"/>
    <cellStyle name="Calculation 2 5 3 2 3 4 3" xfId="8019"/>
    <cellStyle name="Calculation 2 5 3 2 3 4 4" xfId="8020"/>
    <cellStyle name="Calculation 2 5 3 2 3 4 5" xfId="8021"/>
    <cellStyle name="Calculation 2 5 3 2 3 4 6" xfId="8022"/>
    <cellStyle name="Calculation 2 5 3 2 3 4 7" xfId="8023"/>
    <cellStyle name="Calculation 2 5 3 2 3 4 8" xfId="8024"/>
    <cellStyle name="Calculation 2 5 3 2 3 4 9" xfId="8025"/>
    <cellStyle name="Calculation 2 5 3 2 3 5" xfId="8026"/>
    <cellStyle name="Calculation 2 5 3 2 3 6" xfId="8027"/>
    <cellStyle name="Calculation 2 5 3 2 3 7" xfId="8028"/>
    <cellStyle name="Calculation 2 5 3 2 3 8" xfId="8029"/>
    <cellStyle name="Calculation 2 5 3 2 3_5.4 MD &amp; utilisation-Spatial" xfId="8030"/>
    <cellStyle name="Calculation 2 5 3 2 4" xfId="8031"/>
    <cellStyle name="Calculation 2 5 3 2 4 2" xfId="8032"/>
    <cellStyle name="Calculation 2 5 3 2 4 2 10" xfId="8033"/>
    <cellStyle name="Calculation 2 5 3 2 4 2 2" xfId="8034"/>
    <cellStyle name="Calculation 2 5 3 2 4 2 2 2" xfId="8035"/>
    <cellStyle name="Calculation 2 5 3 2 4 2 2_5.4 MD &amp; utilisation-Spatial" xfId="8036"/>
    <cellStyle name="Calculation 2 5 3 2 4 2 3" xfId="8037"/>
    <cellStyle name="Calculation 2 5 3 2 4 2 4" xfId="8038"/>
    <cellStyle name="Calculation 2 5 3 2 4 2 5" xfId="8039"/>
    <cellStyle name="Calculation 2 5 3 2 4 2 6" xfId="8040"/>
    <cellStyle name="Calculation 2 5 3 2 4 2 7" xfId="8041"/>
    <cellStyle name="Calculation 2 5 3 2 4 2 8" xfId="8042"/>
    <cellStyle name="Calculation 2 5 3 2 4 2 9" xfId="8043"/>
    <cellStyle name="Calculation 2 5 3 2 4 2_5.4 MD &amp; utilisation-Spatial" xfId="8044"/>
    <cellStyle name="Calculation 2 5 3 2 4 3" xfId="8045"/>
    <cellStyle name="Calculation 2 5 3 2 4 3 10" xfId="8046"/>
    <cellStyle name="Calculation 2 5 3 2 4 3 2" xfId="8047"/>
    <cellStyle name="Calculation 2 5 3 2 4 3 3" xfId="8048"/>
    <cellStyle name="Calculation 2 5 3 2 4 3 4" xfId="8049"/>
    <cellStyle name="Calculation 2 5 3 2 4 3 5" xfId="8050"/>
    <cellStyle name="Calculation 2 5 3 2 4 3 6" xfId="8051"/>
    <cellStyle name="Calculation 2 5 3 2 4 3 7" xfId="8052"/>
    <cellStyle name="Calculation 2 5 3 2 4 3 8" xfId="8053"/>
    <cellStyle name="Calculation 2 5 3 2 4 3 9" xfId="8054"/>
    <cellStyle name="Calculation 2 5 3 2 4 4" xfId="8055"/>
    <cellStyle name="Calculation 2 5 3 2 4 4 2" xfId="8056"/>
    <cellStyle name="Calculation 2 5 3 2 4 4 3" xfId="8057"/>
    <cellStyle name="Calculation 2 5 3 2 4 4 4" xfId="8058"/>
    <cellStyle name="Calculation 2 5 3 2 4 4 5" xfId="8059"/>
    <cellStyle name="Calculation 2 5 3 2 4 4 6" xfId="8060"/>
    <cellStyle name="Calculation 2 5 3 2 4 4 7" xfId="8061"/>
    <cellStyle name="Calculation 2 5 3 2 4 4 8" xfId="8062"/>
    <cellStyle name="Calculation 2 5 3 2 4 4 9" xfId="8063"/>
    <cellStyle name="Calculation 2 5 3 2 4 5" xfId="8064"/>
    <cellStyle name="Calculation 2 5 3 2 4 6" xfId="8065"/>
    <cellStyle name="Calculation 2 5 3 2 4 7" xfId="8066"/>
    <cellStyle name="Calculation 2 5 3 2 4 8" xfId="8067"/>
    <cellStyle name="Calculation 2 5 3 2 4_5.4 MD &amp; utilisation-Spatial" xfId="8068"/>
    <cellStyle name="Calculation 2 5 3 2 5" xfId="8069"/>
    <cellStyle name="Calculation 2 5 3 2 5 2" xfId="8070"/>
    <cellStyle name="Calculation 2 5 3 2 5 2 10" xfId="8071"/>
    <cellStyle name="Calculation 2 5 3 2 5 2 2" xfId="8072"/>
    <cellStyle name="Calculation 2 5 3 2 5 2 3" xfId="8073"/>
    <cellStyle name="Calculation 2 5 3 2 5 2 4" xfId="8074"/>
    <cellStyle name="Calculation 2 5 3 2 5 2 5" xfId="8075"/>
    <cellStyle name="Calculation 2 5 3 2 5 2 6" xfId="8076"/>
    <cellStyle name="Calculation 2 5 3 2 5 2 7" xfId="8077"/>
    <cellStyle name="Calculation 2 5 3 2 5 2 8" xfId="8078"/>
    <cellStyle name="Calculation 2 5 3 2 5 2 9" xfId="8079"/>
    <cellStyle name="Calculation 2 5 3 2 5 2_5.4 MD &amp; utilisation-Spatial" xfId="8080"/>
    <cellStyle name="Calculation 2 5 3 2 5 3" xfId="8081"/>
    <cellStyle name="Calculation 2 5 3 2 5 3 2" xfId="8082"/>
    <cellStyle name="Calculation 2 5 3 2 5 3 3" xfId="8083"/>
    <cellStyle name="Calculation 2 5 3 2 5 3 4" xfId="8084"/>
    <cellStyle name="Calculation 2 5 3 2 5 3 5" xfId="8085"/>
    <cellStyle name="Calculation 2 5 3 2 5 3 6" xfId="8086"/>
    <cellStyle name="Calculation 2 5 3 2 5 3 7" xfId="8087"/>
    <cellStyle name="Calculation 2 5 3 2 5 3 8" xfId="8088"/>
    <cellStyle name="Calculation 2 5 3 2 5 3 9" xfId="8089"/>
    <cellStyle name="Calculation 2 5 3 2 5 4" xfId="8090"/>
    <cellStyle name="Calculation 2 5 3 2 5 5" xfId="8091"/>
    <cellStyle name="Calculation 2 5 3 2 5 6" xfId="8092"/>
    <cellStyle name="Calculation 2 5 3 2 5 7" xfId="8093"/>
    <cellStyle name="Calculation 2 5 3 2 5 8" xfId="8094"/>
    <cellStyle name="Calculation 2 5 3 2 5 9" xfId="8095"/>
    <cellStyle name="Calculation 2 5 3 2 5_5.4 MD &amp; utilisation-Spatial" xfId="8096"/>
    <cellStyle name="Calculation 2 5 3 2 6" xfId="8097"/>
    <cellStyle name="Calculation 2 5 3 2 6 2" xfId="8098"/>
    <cellStyle name="Calculation 2 5 3 2 6 3" xfId="8099"/>
    <cellStyle name="Calculation 2 5 3 2 6 4" xfId="8100"/>
    <cellStyle name="Calculation 2 5 3 2 6 5" xfId="8101"/>
    <cellStyle name="Calculation 2 5 3 2 6 6" xfId="8102"/>
    <cellStyle name="Calculation 2 5 3 2 6 7" xfId="8103"/>
    <cellStyle name="Calculation 2 5 3 2 6 8" xfId="8104"/>
    <cellStyle name="Calculation 2 5 3 2 6 9" xfId="8105"/>
    <cellStyle name="Calculation 2 5 3 2 7" xfId="8106"/>
    <cellStyle name="Calculation 2 5 3 2 8" xfId="8107"/>
    <cellStyle name="Calculation 2 5 3 2 9" xfId="8108"/>
    <cellStyle name="Calculation 2 5 3 2_5.4 MD &amp; utilisation-Spatial" xfId="8109"/>
    <cellStyle name="Calculation 2 5 3 3" xfId="8110"/>
    <cellStyle name="Calculation 2 5 3 3 10" xfId="8111"/>
    <cellStyle name="Calculation 2 5 3 3 2" xfId="8112"/>
    <cellStyle name="Calculation 2 5 3 3 2 2" xfId="8113"/>
    <cellStyle name="Calculation 2 5 3 3 2 2 10" xfId="8114"/>
    <cellStyle name="Calculation 2 5 3 3 2 2 2" xfId="8115"/>
    <cellStyle name="Calculation 2 5 3 3 2 2 2 2" xfId="8116"/>
    <cellStyle name="Calculation 2 5 3 3 2 2 2_5.4 MD &amp; utilisation-Spatial" xfId="8117"/>
    <cellStyle name="Calculation 2 5 3 3 2 2 3" xfId="8118"/>
    <cellStyle name="Calculation 2 5 3 3 2 2 4" xfId="8119"/>
    <cellStyle name="Calculation 2 5 3 3 2 2 5" xfId="8120"/>
    <cellStyle name="Calculation 2 5 3 3 2 2 6" xfId="8121"/>
    <cellStyle name="Calculation 2 5 3 3 2 2 7" xfId="8122"/>
    <cellStyle name="Calculation 2 5 3 3 2 2 8" xfId="8123"/>
    <cellStyle name="Calculation 2 5 3 3 2 2 9" xfId="8124"/>
    <cellStyle name="Calculation 2 5 3 3 2 2_5.4 MD &amp; utilisation-Spatial" xfId="8125"/>
    <cellStyle name="Calculation 2 5 3 3 2 3" xfId="8126"/>
    <cellStyle name="Calculation 2 5 3 3 2 3 10" xfId="8127"/>
    <cellStyle name="Calculation 2 5 3 3 2 3 2" xfId="8128"/>
    <cellStyle name="Calculation 2 5 3 3 2 3 3" xfId="8129"/>
    <cellStyle name="Calculation 2 5 3 3 2 3 4" xfId="8130"/>
    <cellStyle name="Calculation 2 5 3 3 2 3 5" xfId="8131"/>
    <cellStyle name="Calculation 2 5 3 3 2 3 6" xfId="8132"/>
    <cellStyle name="Calculation 2 5 3 3 2 3 7" xfId="8133"/>
    <cellStyle name="Calculation 2 5 3 3 2 3 8" xfId="8134"/>
    <cellStyle name="Calculation 2 5 3 3 2 3 9" xfId="8135"/>
    <cellStyle name="Calculation 2 5 3 3 2 4" xfId="8136"/>
    <cellStyle name="Calculation 2 5 3 3 2 4 2" xfId="8137"/>
    <cellStyle name="Calculation 2 5 3 3 2 4 3" xfId="8138"/>
    <cellStyle name="Calculation 2 5 3 3 2 4 4" xfId="8139"/>
    <cellStyle name="Calculation 2 5 3 3 2 4 5" xfId="8140"/>
    <cellStyle name="Calculation 2 5 3 3 2 4 6" xfId="8141"/>
    <cellStyle name="Calculation 2 5 3 3 2 4 7" xfId="8142"/>
    <cellStyle name="Calculation 2 5 3 3 2 4 8" xfId="8143"/>
    <cellStyle name="Calculation 2 5 3 3 2 4 9" xfId="8144"/>
    <cellStyle name="Calculation 2 5 3 3 2 5" xfId="8145"/>
    <cellStyle name="Calculation 2 5 3 3 2 6" xfId="8146"/>
    <cellStyle name="Calculation 2 5 3 3 2 7" xfId="8147"/>
    <cellStyle name="Calculation 2 5 3 3 2 8" xfId="8148"/>
    <cellStyle name="Calculation 2 5 3 3 2_5.4 MD &amp; utilisation-Spatial" xfId="8149"/>
    <cellStyle name="Calculation 2 5 3 3 3" xfId="8150"/>
    <cellStyle name="Calculation 2 5 3 3 3 2" xfId="8151"/>
    <cellStyle name="Calculation 2 5 3 3 3 2 10" xfId="8152"/>
    <cellStyle name="Calculation 2 5 3 3 3 2 2" xfId="8153"/>
    <cellStyle name="Calculation 2 5 3 3 3 2 3" xfId="8154"/>
    <cellStyle name="Calculation 2 5 3 3 3 2 4" xfId="8155"/>
    <cellStyle name="Calculation 2 5 3 3 3 2 5" xfId="8156"/>
    <cellStyle name="Calculation 2 5 3 3 3 2 6" xfId="8157"/>
    <cellStyle name="Calculation 2 5 3 3 3 2 7" xfId="8158"/>
    <cellStyle name="Calculation 2 5 3 3 3 2 8" xfId="8159"/>
    <cellStyle name="Calculation 2 5 3 3 3 2 9" xfId="8160"/>
    <cellStyle name="Calculation 2 5 3 3 3 2_5.4 MD &amp; utilisation-Spatial" xfId="8161"/>
    <cellStyle name="Calculation 2 5 3 3 3 3" xfId="8162"/>
    <cellStyle name="Calculation 2 5 3 3 3 3 10" xfId="8163"/>
    <cellStyle name="Calculation 2 5 3 3 3 3 2" xfId="8164"/>
    <cellStyle name="Calculation 2 5 3 3 3 3 3" xfId="8165"/>
    <cellStyle name="Calculation 2 5 3 3 3 3 4" xfId="8166"/>
    <cellStyle name="Calculation 2 5 3 3 3 3 5" xfId="8167"/>
    <cellStyle name="Calculation 2 5 3 3 3 3 6" xfId="8168"/>
    <cellStyle name="Calculation 2 5 3 3 3 3 7" xfId="8169"/>
    <cellStyle name="Calculation 2 5 3 3 3 3 8" xfId="8170"/>
    <cellStyle name="Calculation 2 5 3 3 3 3 9" xfId="8171"/>
    <cellStyle name="Calculation 2 5 3 3 3 4" xfId="8172"/>
    <cellStyle name="Calculation 2 5 3 3 3 4 2" xfId="8173"/>
    <cellStyle name="Calculation 2 5 3 3 3 4 3" xfId="8174"/>
    <cellStyle name="Calculation 2 5 3 3 3 4 4" xfId="8175"/>
    <cellStyle name="Calculation 2 5 3 3 3 4 5" xfId="8176"/>
    <cellStyle name="Calculation 2 5 3 3 3 4 6" xfId="8177"/>
    <cellStyle name="Calculation 2 5 3 3 3 4 7" xfId="8178"/>
    <cellStyle name="Calculation 2 5 3 3 3 4 8" xfId="8179"/>
    <cellStyle name="Calculation 2 5 3 3 3 4 9" xfId="8180"/>
    <cellStyle name="Calculation 2 5 3 3 3 5" xfId="8181"/>
    <cellStyle name="Calculation 2 5 3 3 3 6" xfId="8182"/>
    <cellStyle name="Calculation 2 5 3 3 3 7" xfId="8183"/>
    <cellStyle name="Calculation 2 5 3 3 3 8" xfId="8184"/>
    <cellStyle name="Calculation 2 5 3 3 3_5.4 MD &amp; utilisation-Spatial" xfId="8185"/>
    <cellStyle name="Calculation 2 5 3 3 4" xfId="8186"/>
    <cellStyle name="Calculation 2 5 3 3 4 10" xfId="8187"/>
    <cellStyle name="Calculation 2 5 3 3 4 2" xfId="8188"/>
    <cellStyle name="Calculation 2 5 3 3 4 3" xfId="8189"/>
    <cellStyle name="Calculation 2 5 3 3 4 4" xfId="8190"/>
    <cellStyle name="Calculation 2 5 3 3 4 5" xfId="8191"/>
    <cellStyle name="Calculation 2 5 3 3 4 6" xfId="8192"/>
    <cellStyle name="Calculation 2 5 3 3 4 7" xfId="8193"/>
    <cellStyle name="Calculation 2 5 3 3 4 8" xfId="8194"/>
    <cellStyle name="Calculation 2 5 3 3 4 9" xfId="8195"/>
    <cellStyle name="Calculation 2 5 3 3 5" xfId="8196"/>
    <cellStyle name="Calculation 2 5 3 3 5 10" xfId="8197"/>
    <cellStyle name="Calculation 2 5 3 3 5 2" xfId="8198"/>
    <cellStyle name="Calculation 2 5 3 3 5 3" xfId="8199"/>
    <cellStyle name="Calculation 2 5 3 3 5 4" xfId="8200"/>
    <cellStyle name="Calculation 2 5 3 3 5 5" xfId="8201"/>
    <cellStyle name="Calculation 2 5 3 3 5 6" xfId="8202"/>
    <cellStyle name="Calculation 2 5 3 3 5 7" xfId="8203"/>
    <cellStyle name="Calculation 2 5 3 3 5 8" xfId="8204"/>
    <cellStyle name="Calculation 2 5 3 3 5 9" xfId="8205"/>
    <cellStyle name="Calculation 2 5 3 3 6" xfId="8206"/>
    <cellStyle name="Calculation 2 5 3 3 6 2" xfId="8207"/>
    <cellStyle name="Calculation 2 5 3 3 6 3" xfId="8208"/>
    <cellStyle name="Calculation 2 5 3 3 6 4" xfId="8209"/>
    <cellStyle name="Calculation 2 5 3 3 6 5" xfId="8210"/>
    <cellStyle name="Calculation 2 5 3 3 6 6" xfId="8211"/>
    <cellStyle name="Calculation 2 5 3 3 6 7" xfId="8212"/>
    <cellStyle name="Calculation 2 5 3 3 6 8" xfId="8213"/>
    <cellStyle name="Calculation 2 5 3 3 6 9" xfId="8214"/>
    <cellStyle name="Calculation 2 5 3 3 7" xfId="8215"/>
    <cellStyle name="Calculation 2 5 3 3 8" xfId="8216"/>
    <cellStyle name="Calculation 2 5 3 3 9" xfId="8217"/>
    <cellStyle name="Calculation 2 5 3 3_5.4 MD &amp; utilisation-Spatial" xfId="8218"/>
    <cellStyle name="Calculation 2 5 3 4" xfId="8219"/>
    <cellStyle name="Calculation 2 5 3 4 2" xfId="8220"/>
    <cellStyle name="Calculation 2 5 3 4 2 10" xfId="8221"/>
    <cellStyle name="Calculation 2 5 3 4 2 2" xfId="8222"/>
    <cellStyle name="Calculation 2 5 3 4 2 2 2" xfId="8223"/>
    <cellStyle name="Calculation 2 5 3 4 2 2 2 2" xfId="8224"/>
    <cellStyle name="Calculation 2 5 3 4 2 2 2_5.4 MD &amp; utilisation-Spatial" xfId="8225"/>
    <cellStyle name="Calculation 2 5 3 4 2 2 3" xfId="8226"/>
    <cellStyle name="Calculation 2 5 3 4 2 2 4" xfId="8227"/>
    <cellStyle name="Calculation 2 5 3 4 2 2_5.4 MD &amp; utilisation-Spatial" xfId="8228"/>
    <cellStyle name="Calculation 2 5 3 4 2 3" xfId="8229"/>
    <cellStyle name="Calculation 2 5 3 4 2 4" xfId="8230"/>
    <cellStyle name="Calculation 2 5 3 4 2 5" xfId="8231"/>
    <cellStyle name="Calculation 2 5 3 4 2 6" xfId="8232"/>
    <cellStyle name="Calculation 2 5 3 4 2 7" xfId="8233"/>
    <cellStyle name="Calculation 2 5 3 4 2 8" xfId="8234"/>
    <cellStyle name="Calculation 2 5 3 4 2 9" xfId="8235"/>
    <cellStyle name="Calculation 2 5 3 4 2_5.4 MD &amp; utilisation-Spatial" xfId="8236"/>
    <cellStyle name="Calculation 2 5 3 4 3" xfId="8237"/>
    <cellStyle name="Calculation 2 5 3 4 3 10" xfId="8238"/>
    <cellStyle name="Calculation 2 5 3 4 3 2" xfId="8239"/>
    <cellStyle name="Calculation 2 5 3 4 3 2 2" xfId="8240"/>
    <cellStyle name="Calculation 2 5 3 4 3 2_5.4 MD &amp; utilisation-Spatial" xfId="8241"/>
    <cellStyle name="Calculation 2 5 3 4 3 3" xfId="8242"/>
    <cellStyle name="Calculation 2 5 3 4 3 4" xfId="8243"/>
    <cellStyle name="Calculation 2 5 3 4 3 5" xfId="8244"/>
    <cellStyle name="Calculation 2 5 3 4 3 6" xfId="8245"/>
    <cellStyle name="Calculation 2 5 3 4 3 7" xfId="8246"/>
    <cellStyle name="Calculation 2 5 3 4 3 8" xfId="8247"/>
    <cellStyle name="Calculation 2 5 3 4 3 9" xfId="8248"/>
    <cellStyle name="Calculation 2 5 3 4 3_5.4 MD &amp; utilisation-Spatial" xfId="8249"/>
    <cellStyle name="Calculation 2 5 3 4 4" xfId="8250"/>
    <cellStyle name="Calculation 2 5 3 4 4 2" xfId="8251"/>
    <cellStyle name="Calculation 2 5 3 4 4 3" xfId="8252"/>
    <cellStyle name="Calculation 2 5 3 4 4 4" xfId="8253"/>
    <cellStyle name="Calculation 2 5 3 4 4 5" xfId="8254"/>
    <cellStyle name="Calculation 2 5 3 4 4 6" xfId="8255"/>
    <cellStyle name="Calculation 2 5 3 4 4 7" xfId="8256"/>
    <cellStyle name="Calculation 2 5 3 4 4 8" xfId="8257"/>
    <cellStyle name="Calculation 2 5 3 4 4 9" xfId="8258"/>
    <cellStyle name="Calculation 2 5 3 4 5" xfId="8259"/>
    <cellStyle name="Calculation 2 5 3 4 6" xfId="8260"/>
    <cellStyle name="Calculation 2 5 3 4 7" xfId="8261"/>
    <cellStyle name="Calculation 2 5 3 4 8" xfId="8262"/>
    <cellStyle name="Calculation 2 5 3 4_5.4 MD &amp; utilisation-Spatial" xfId="8263"/>
    <cellStyle name="Calculation 2 5 3 5" xfId="8264"/>
    <cellStyle name="Calculation 2 5 3 5 2" xfId="8265"/>
    <cellStyle name="Calculation 2 5 3 5 2 10" xfId="8266"/>
    <cellStyle name="Calculation 2 5 3 5 2 2" xfId="8267"/>
    <cellStyle name="Calculation 2 5 3 5 2 2 2" xfId="8268"/>
    <cellStyle name="Calculation 2 5 3 5 2 2_5.4 MD &amp; utilisation-Spatial" xfId="8269"/>
    <cellStyle name="Calculation 2 5 3 5 2 3" xfId="8270"/>
    <cellStyle name="Calculation 2 5 3 5 2 4" xfId="8271"/>
    <cellStyle name="Calculation 2 5 3 5 2 5" xfId="8272"/>
    <cellStyle name="Calculation 2 5 3 5 2 6" xfId="8273"/>
    <cellStyle name="Calculation 2 5 3 5 2 7" xfId="8274"/>
    <cellStyle name="Calculation 2 5 3 5 2 8" xfId="8275"/>
    <cellStyle name="Calculation 2 5 3 5 2 9" xfId="8276"/>
    <cellStyle name="Calculation 2 5 3 5 2_5.4 MD &amp; utilisation-Spatial" xfId="8277"/>
    <cellStyle name="Calculation 2 5 3 5 3" xfId="8278"/>
    <cellStyle name="Calculation 2 5 3 5 3 10" xfId="8279"/>
    <cellStyle name="Calculation 2 5 3 5 3 2" xfId="8280"/>
    <cellStyle name="Calculation 2 5 3 5 3 3" xfId="8281"/>
    <cellStyle name="Calculation 2 5 3 5 3 4" xfId="8282"/>
    <cellStyle name="Calculation 2 5 3 5 3 5" xfId="8283"/>
    <cellStyle name="Calculation 2 5 3 5 3 6" xfId="8284"/>
    <cellStyle name="Calculation 2 5 3 5 3 7" xfId="8285"/>
    <cellStyle name="Calculation 2 5 3 5 3 8" xfId="8286"/>
    <cellStyle name="Calculation 2 5 3 5 3 9" xfId="8287"/>
    <cellStyle name="Calculation 2 5 3 5 4" xfId="8288"/>
    <cellStyle name="Calculation 2 5 3 5 4 2" xfId="8289"/>
    <cellStyle name="Calculation 2 5 3 5 4 3" xfId="8290"/>
    <cellStyle name="Calculation 2 5 3 5 4 4" xfId="8291"/>
    <cellStyle name="Calculation 2 5 3 5 4 5" xfId="8292"/>
    <cellStyle name="Calculation 2 5 3 5 4 6" xfId="8293"/>
    <cellStyle name="Calculation 2 5 3 5 4 7" xfId="8294"/>
    <cellStyle name="Calculation 2 5 3 5 4 8" xfId="8295"/>
    <cellStyle name="Calculation 2 5 3 5 4 9" xfId="8296"/>
    <cellStyle name="Calculation 2 5 3 5 5" xfId="8297"/>
    <cellStyle name="Calculation 2 5 3 5 6" xfId="8298"/>
    <cellStyle name="Calculation 2 5 3 5 7" xfId="8299"/>
    <cellStyle name="Calculation 2 5 3 5 8" xfId="8300"/>
    <cellStyle name="Calculation 2 5 3 5_5.4 MD &amp; utilisation-Spatial" xfId="8301"/>
    <cellStyle name="Calculation 2 5 3 6" xfId="8302"/>
    <cellStyle name="Calculation 2 5 3 6 2" xfId="8303"/>
    <cellStyle name="Calculation 2 5 3 6 2 10" xfId="8304"/>
    <cellStyle name="Calculation 2 5 3 6 2 2" xfId="8305"/>
    <cellStyle name="Calculation 2 5 3 6 2 3" xfId="8306"/>
    <cellStyle name="Calculation 2 5 3 6 2 4" xfId="8307"/>
    <cellStyle name="Calculation 2 5 3 6 2 5" xfId="8308"/>
    <cellStyle name="Calculation 2 5 3 6 2 6" xfId="8309"/>
    <cellStyle name="Calculation 2 5 3 6 2 7" xfId="8310"/>
    <cellStyle name="Calculation 2 5 3 6 2 8" xfId="8311"/>
    <cellStyle name="Calculation 2 5 3 6 2 9" xfId="8312"/>
    <cellStyle name="Calculation 2 5 3 6 2_5.4 MD &amp; utilisation-Spatial" xfId="8313"/>
    <cellStyle name="Calculation 2 5 3 6 3" xfId="8314"/>
    <cellStyle name="Calculation 2 5 3 6 3 2" xfId="8315"/>
    <cellStyle name="Calculation 2 5 3 6 3 3" xfId="8316"/>
    <cellStyle name="Calculation 2 5 3 6 3 4" xfId="8317"/>
    <cellStyle name="Calculation 2 5 3 6 3 5" xfId="8318"/>
    <cellStyle name="Calculation 2 5 3 6 3 6" xfId="8319"/>
    <cellStyle name="Calculation 2 5 3 6 3 7" xfId="8320"/>
    <cellStyle name="Calculation 2 5 3 6 3 8" xfId="8321"/>
    <cellStyle name="Calculation 2 5 3 6 3 9" xfId="8322"/>
    <cellStyle name="Calculation 2 5 3 6 4" xfId="8323"/>
    <cellStyle name="Calculation 2 5 3 6 5" xfId="8324"/>
    <cellStyle name="Calculation 2 5 3 6 6" xfId="8325"/>
    <cellStyle name="Calculation 2 5 3 6 7" xfId="8326"/>
    <cellStyle name="Calculation 2 5 3 6 8" xfId="8327"/>
    <cellStyle name="Calculation 2 5 3 6 9" xfId="8328"/>
    <cellStyle name="Calculation 2 5 3 6_5.4 MD &amp; utilisation-Spatial" xfId="8329"/>
    <cellStyle name="Calculation 2 5 3 7" xfId="8330"/>
    <cellStyle name="Calculation 2 5 3 7 2" xfId="8331"/>
    <cellStyle name="Calculation 2 5 3 7 3" xfId="8332"/>
    <cellStyle name="Calculation 2 5 3 7 4" xfId="8333"/>
    <cellStyle name="Calculation 2 5 3 7 5" xfId="8334"/>
    <cellStyle name="Calculation 2 5 3 7 6" xfId="8335"/>
    <cellStyle name="Calculation 2 5 3 7 7" xfId="8336"/>
    <cellStyle name="Calculation 2 5 3 7 8" xfId="8337"/>
    <cellStyle name="Calculation 2 5 3 7 9" xfId="8338"/>
    <cellStyle name="Calculation 2 5 3 8" xfId="8339"/>
    <cellStyle name="Calculation 2 5 3 9" xfId="8340"/>
    <cellStyle name="Calculation 2 5 3_5.4 MD &amp; utilisation-Spatial" xfId="8341"/>
    <cellStyle name="Calculation 2 5 4" xfId="8342"/>
    <cellStyle name="Calculation 2 5 4 2" xfId="8343"/>
    <cellStyle name="Calculation 2 5 4 2 10" xfId="8344"/>
    <cellStyle name="Calculation 2 5 4 2 2" xfId="8345"/>
    <cellStyle name="Calculation 2 5 4 2 2 2" xfId="8346"/>
    <cellStyle name="Calculation 2 5 4 2 2 2 10" xfId="8347"/>
    <cellStyle name="Calculation 2 5 4 2 2 2 2" xfId="8348"/>
    <cellStyle name="Calculation 2 5 4 2 2 2 2 2" xfId="8349"/>
    <cellStyle name="Calculation 2 5 4 2 2 2 2_5.4 MD &amp; utilisation-Spatial" xfId="8350"/>
    <cellStyle name="Calculation 2 5 4 2 2 2 3" xfId="8351"/>
    <cellStyle name="Calculation 2 5 4 2 2 2 4" xfId="8352"/>
    <cellStyle name="Calculation 2 5 4 2 2 2 5" xfId="8353"/>
    <cellStyle name="Calculation 2 5 4 2 2 2 6" xfId="8354"/>
    <cellStyle name="Calculation 2 5 4 2 2 2 7" xfId="8355"/>
    <cellStyle name="Calculation 2 5 4 2 2 2 8" xfId="8356"/>
    <cellStyle name="Calculation 2 5 4 2 2 2 9" xfId="8357"/>
    <cellStyle name="Calculation 2 5 4 2 2 2_5.4 MD &amp; utilisation-Spatial" xfId="8358"/>
    <cellStyle name="Calculation 2 5 4 2 2 3" xfId="8359"/>
    <cellStyle name="Calculation 2 5 4 2 2 3 10" xfId="8360"/>
    <cellStyle name="Calculation 2 5 4 2 2 3 2" xfId="8361"/>
    <cellStyle name="Calculation 2 5 4 2 2 3 3" xfId="8362"/>
    <cellStyle name="Calculation 2 5 4 2 2 3 4" xfId="8363"/>
    <cellStyle name="Calculation 2 5 4 2 2 3 5" xfId="8364"/>
    <cellStyle name="Calculation 2 5 4 2 2 3 6" xfId="8365"/>
    <cellStyle name="Calculation 2 5 4 2 2 3 7" xfId="8366"/>
    <cellStyle name="Calculation 2 5 4 2 2 3 8" xfId="8367"/>
    <cellStyle name="Calculation 2 5 4 2 2 3 9" xfId="8368"/>
    <cellStyle name="Calculation 2 5 4 2 2 4" xfId="8369"/>
    <cellStyle name="Calculation 2 5 4 2 2 4 2" xfId="8370"/>
    <cellStyle name="Calculation 2 5 4 2 2 4 3" xfId="8371"/>
    <cellStyle name="Calculation 2 5 4 2 2 4 4" xfId="8372"/>
    <cellStyle name="Calculation 2 5 4 2 2 4 5" xfId="8373"/>
    <cellStyle name="Calculation 2 5 4 2 2 4 6" xfId="8374"/>
    <cellStyle name="Calculation 2 5 4 2 2 4 7" xfId="8375"/>
    <cellStyle name="Calculation 2 5 4 2 2 4 8" xfId="8376"/>
    <cellStyle name="Calculation 2 5 4 2 2 4 9" xfId="8377"/>
    <cellStyle name="Calculation 2 5 4 2 2 5" xfId="8378"/>
    <cellStyle name="Calculation 2 5 4 2 2 6" xfId="8379"/>
    <cellStyle name="Calculation 2 5 4 2 2 7" xfId="8380"/>
    <cellStyle name="Calculation 2 5 4 2 2 8" xfId="8381"/>
    <cellStyle name="Calculation 2 5 4 2 2_5.4 MD &amp; utilisation-Spatial" xfId="8382"/>
    <cellStyle name="Calculation 2 5 4 2 3" xfId="8383"/>
    <cellStyle name="Calculation 2 5 4 2 3 2" xfId="8384"/>
    <cellStyle name="Calculation 2 5 4 2 3 2 10" xfId="8385"/>
    <cellStyle name="Calculation 2 5 4 2 3 2 2" xfId="8386"/>
    <cellStyle name="Calculation 2 5 4 2 3 2 3" xfId="8387"/>
    <cellStyle name="Calculation 2 5 4 2 3 2 4" xfId="8388"/>
    <cellStyle name="Calculation 2 5 4 2 3 2 5" xfId="8389"/>
    <cellStyle name="Calculation 2 5 4 2 3 2 6" xfId="8390"/>
    <cellStyle name="Calculation 2 5 4 2 3 2 7" xfId="8391"/>
    <cellStyle name="Calculation 2 5 4 2 3 2 8" xfId="8392"/>
    <cellStyle name="Calculation 2 5 4 2 3 2 9" xfId="8393"/>
    <cellStyle name="Calculation 2 5 4 2 3 2_5.4 MD &amp; utilisation-Spatial" xfId="8394"/>
    <cellStyle name="Calculation 2 5 4 2 3 3" xfId="8395"/>
    <cellStyle name="Calculation 2 5 4 2 3 3 10" xfId="8396"/>
    <cellStyle name="Calculation 2 5 4 2 3 3 2" xfId="8397"/>
    <cellStyle name="Calculation 2 5 4 2 3 3 3" xfId="8398"/>
    <cellStyle name="Calculation 2 5 4 2 3 3 4" xfId="8399"/>
    <cellStyle name="Calculation 2 5 4 2 3 3 5" xfId="8400"/>
    <cellStyle name="Calculation 2 5 4 2 3 3 6" xfId="8401"/>
    <cellStyle name="Calculation 2 5 4 2 3 3 7" xfId="8402"/>
    <cellStyle name="Calculation 2 5 4 2 3 3 8" xfId="8403"/>
    <cellStyle name="Calculation 2 5 4 2 3 3 9" xfId="8404"/>
    <cellStyle name="Calculation 2 5 4 2 3 4" xfId="8405"/>
    <cellStyle name="Calculation 2 5 4 2 3 4 2" xfId="8406"/>
    <cellStyle name="Calculation 2 5 4 2 3 4 3" xfId="8407"/>
    <cellStyle name="Calculation 2 5 4 2 3 4 4" xfId="8408"/>
    <cellStyle name="Calculation 2 5 4 2 3 4 5" xfId="8409"/>
    <cellStyle name="Calculation 2 5 4 2 3 4 6" xfId="8410"/>
    <cellStyle name="Calculation 2 5 4 2 3 4 7" xfId="8411"/>
    <cellStyle name="Calculation 2 5 4 2 3 4 8" xfId="8412"/>
    <cellStyle name="Calculation 2 5 4 2 3 4 9" xfId="8413"/>
    <cellStyle name="Calculation 2 5 4 2 3 5" xfId="8414"/>
    <cellStyle name="Calculation 2 5 4 2 3 6" xfId="8415"/>
    <cellStyle name="Calculation 2 5 4 2 3 7" xfId="8416"/>
    <cellStyle name="Calculation 2 5 4 2 3 8" xfId="8417"/>
    <cellStyle name="Calculation 2 5 4 2 3_5.4 MD &amp; utilisation-Spatial" xfId="8418"/>
    <cellStyle name="Calculation 2 5 4 2 4" xfId="8419"/>
    <cellStyle name="Calculation 2 5 4 2 4 10" xfId="8420"/>
    <cellStyle name="Calculation 2 5 4 2 4 2" xfId="8421"/>
    <cellStyle name="Calculation 2 5 4 2 4 3" xfId="8422"/>
    <cellStyle name="Calculation 2 5 4 2 4 4" xfId="8423"/>
    <cellStyle name="Calculation 2 5 4 2 4 5" xfId="8424"/>
    <cellStyle name="Calculation 2 5 4 2 4 6" xfId="8425"/>
    <cellStyle name="Calculation 2 5 4 2 4 7" xfId="8426"/>
    <cellStyle name="Calculation 2 5 4 2 4 8" xfId="8427"/>
    <cellStyle name="Calculation 2 5 4 2 4 9" xfId="8428"/>
    <cellStyle name="Calculation 2 5 4 2 5" xfId="8429"/>
    <cellStyle name="Calculation 2 5 4 2 5 10" xfId="8430"/>
    <cellStyle name="Calculation 2 5 4 2 5 2" xfId="8431"/>
    <cellStyle name="Calculation 2 5 4 2 5 3" xfId="8432"/>
    <cellStyle name="Calculation 2 5 4 2 5 4" xfId="8433"/>
    <cellStyle name="Calculation 2 5 4 2 5 5" xfId="8434"/>
    <cellStyle name="Calculation 2 5 4 2 5 6" xfId="8435"/>
    <cellStyle name="Calculation 2 5 4 2 5 7" xfId="8436"/>
    <cellStyle name="Calculation 2 5 4 2 5 8" xfId="8437"/>
    <cellStyle name="Calculation 2 5 4 2 5 9" xfId="8438"/>
    <cellStyle name="Calculation 2 5 4 2 6" xfId="8439"/>
    <cellStyle name="Calculation 2 5 4 2 6 2" xfId="8440"/>
    <cellStyle name="Calculation 2 5 4 2 6 3" xfId="8441"/>
    <cellStyle name="Calculation 2 5 4 2 6 4" xfId="8442"/>
    <cellStyle name="Calculation 2 5 4 2 6 5" xfId="8443"/>
    <cellStyle name="Calculation 2 5 4 2 6 6" xfId="8444"/>
    <cellStyle name="Calculation 2 5 4 2 6 7" xfId="8445"/>
    <cellStyle name="Calculation 2 5 4 2 6 8" xfId="8446"/>
    <cellStyle name="Calculation 2 5 4 2 6 9" xfId="8447"/>
    <cellStyle name="Calculation 2 5 4 2 7" xfId="8448"/>
    <cellStyle name="Calculation 2 5 4 2 8" xfId="8449"/>
    <cellStyle name="Calculation 2 5 4 2 9" xfId="8450"/>
    <cellStyle name="Calculation 2 5 4 2_5.4 MD &amp; utilisation-Spatial" xfId="8451"/>
    <cellStyle name="Calculation 2 5 4 3" xfId="8452"/>
    <cellStyle name="Calculation 2 5 4 3 2" xfId="8453"/>
    <cellStyle name="Calculation 2 5 4 3 2 10" xfId="8454"/>
    <cellStyle name="Calculation 2 5 4 3 2 2" xfId="8455"/>
    <cellStyle name="Calculation 2 5 4 3 2 2 2" xfId="8456"/>
    <cellStyle name="Calculation 2 5 4 3 2 2 2 2" xfId="8457"/>
    <cellStyle name="Calculation 2 5 4 3 2 2 2_5.4 MD &amp; utilisation-Spatial" xfId="8458"/>
    <cellStyle name="Calculation 2 5 4 3 2 2 3" xfId="8459"/>
    <cellStyle name="Calculation 2 5 4 3 2 2 4" xfId="8460"/>
    <cellStyle name="Calculation 2 5 4 3 2 2_5.4 MD &amp; utilisation-Spatial" xfId="8461"/>
    <cellStyle name="Calculation 2 5 4 3 2 3" xfId="8462"/>
    <cellStyle name="Calculation 2 5 4 3 2 4" xfId="8463"/>
    <cellStyle name="Calculation 2 5 4 3 2 5" xfId="8464"/>
    <cellStyle name="Calculation 2 5 4 3 2 6" xfId="8465"/>
    <cellStyle name="Calculation 2 5 4 3 2 7" xfId="8466"/>
    <cellStyle name="Calculation 2 5 4 3 2 8" xfId="8467"/>
    <cellStyle name="Calculation 2 5 4 3 2 9" xfId="8468"/>
    <cellStyle name="Calculation 2 5 4 3 2_5.4 MD &amp; utilisation-Spatial" xfId="8469"/>
    <cellStyle name="Calculation 2 5 4 3 3" xfId="8470"/>
    <cellStyle name="Calculation 2 5 4 3 3 10" xfId="8471"/>
    <cellStyle name="Calculation 2 5 4 3 3 2" xfId="8472"/>
    <cellStyle name="Calculation 2 5 4 3 3 2 2" xfId="8473"/>
    <cellStyle name="Calculation 2 5 4 3 3 2_5.4 MD &amp; utilisation-Spatial" xfId="8474"/>
    <cellStyle name="Calculation 2 5 4 3 3 3" xfId="8475"/>
    <cellStyle name="Calculation 2 5 4 3 3 4" xfId="8476"/>
    <cellStyle name="Calculation 2 5 4 3 3 5" xfId="8477"/>
    <cellStyle name="Calculation 2 5 4 3 3 6" xfId="8478"/>
    <cellStyle name="Calculation 2 5 4 3 3 7" xfId="8479"/>
    <cellStyle name="Calculation 2 5 4 3 3 8" xfId="8480"/>
    <cellStyle name="Calculation 2 5 4 3 3 9" xfId="8481"/>
    <cellStyle name="Calculation 2 5 4 3 3_5.4 MD &amp; utilisation-Spatial" xfId="8482"/>
    <cellStyle name="Calculation 2 5 4 3 4" xfId="8483"/>
    <cellStyle name="Calculation 2 5 4 3 4 2" xfId="8484"/>
    <cellStyle name="Calculation 2 5 4 3 4 3" xfId="8485"/>
    <cellStyle name="Calculation 2 5 4 3 4 4" xfId="8486"/>
    <cellStyle name="Calculation 2 5 4 3 4 5" xfId="8487"/>
    <cellStyle name="Calculation 2 5 4 3 4 6" xfId="8488"/>
    <cellStyle name="Calculation 2 5 4 3 4 7" xfId="8489"/>
    <cellStyle name="Calculation 2 5 4 3 4 8" xfId="8490"/>
    <cellStyle name="Calculation 2 5 4 3 4 9" xfId="8491"/>
    <cellStyle name="Calculation 2 5 4 3 5" xfId="8492"/>
    <cellStyle name="Calculation 2 5 4 3 6" xfId="8493"/>
    <cellStyle name="Calculation 2 5 4 3 7" xfId="8494"/>
    <cellStyle name="Calculation 2 5 4 3 8" xfId="8495"/>
    <cellStyle name="Calculation 2 5 4 3_5.4 MD &amp; utilisation-Spatial" xfId="8496"/>
    <cellStyle name="Calculation 2 5 4 4" xfId="8497"/>
    <cellStyle name="Calculation 2 5 4 4 2" xfId="8498"/>
    <cellStyle name="Calculation 2 5 4 4 2 10" xfId="8499"/>
    <cellStyle name="Calculation 2 5 4 4 2 2" xfId="8500"/>
    <cellStyle name="Calculation 2 5 4 4 2 2 2" xfId="8501"/>
    <cellStyle name="Calculation 2 5 4 4 2 2_5.4 MD &amp; utilisation-Spatial" xfId="8502"/>
    <cellStyle name="Calculation 2 5 4 4 2 3" xfId="8503"/>
    <cellStyle name="Calculation 2 5 4 4 2 4" xfId="8504"/>
    <cellStyle name="Calculation 2 5 4 4 2 5" xfId="8505"/>
    <cellStyle name="Calculation 2 5 4 4 2 6" xfId="8506"/>
    <cellStyle name="Calculation 2 5 4 4 2 7" xfId="8507"/>
    <cellStyle name="Calculation 2 5 4 4 2 8" xfId="8508"/>
    <cellStyle name="Calculation 2 5 4 4 2 9" xfId="8509"/>
    <cellStyle name="Calculation 2 5 4 4 2_5.4 MD &amp; utilisation-Spatial" xfId="8510"/>
    <cellStyle name="Calculation 2 5 4 4 3" xfId="8511"/>
    <cellStyle name="Calculation 2 5 4 4 3 10" xfId="8512"/>
    <cellStyle name="Calculation 2 5 4 4 3 2" xfId="8513"/>
    <cellStyle name="Calculation 2 5 4 4 3 3" xfId="8514"/>
    <cellStyle name="Calculation 2 5 4 4 3 4" xfId="8515"/>
    <cellStyle name="Calculation 2 5 4 4 3 5" xfId="8516"/>
    <cellStyle name="Calculation 2 5 4 4 3 6" xfId="8517"/>
    <cellStyle name="Calculation 2 5 4 4 3 7" xfId="8518"/>
    <cellStyle name="Calculation 2 5 4 4 3 8" xfId="8519"/>
    <cellStyle name="Calculation 2 5 4 4 3 9" xfId="8520"/>
    <cellStyle name="Calculation 2 5 4 4 4" xfId="8521"/>
    <cellStyle name="Calculation 2 5 4 4 4 2" xfId="8522"/>
    <cellStyle name="Calculation 2 5 4 4 4 3" xfId="8523"/>
    <cellStyle name="Calculation 2 5 4 4 4 4" xfId="8524"/>
    <cellStyle name="Calculation 2 5 4 4 4 5" xfId="8525"/>
    <cellStyle name="Calculation 2 5 4 4 4 6" xfId="8526"/>
    <cellStyle name="Calculation 2 5 4 4 4 7" xfId="8527"/>
    <cellStyle name="Calculation 2 5 4 4 4 8" xfId="8528"/>
    <cellStyle name="Calculation 2 5 4 4 4 9" xfId="8529"/>
    <cellStyle name="Calculation 2 5 4 4 5" xfId="8530"/>
    <cellStyle name="Calculation 2 5 4 4 6" xfId="8531"/>
    <cellStyle name="Calculation 2 5 4 4 7" xfId="8532"/>
    <cellStyle name="Calculation 2 5 4 4 8" xfId="8533"/>
    <cellStyle name="Calculation 2 5 4 4_5.4 MD &amp; utilisation-Spatial" xfId="8534"/>
    <cellStyle name="Calculation 2 5 4 5" xfId="8535"/>
    <cellStyle name="Calculation 2 5 4 5 2" xfId="8536"/>
    <cellStyle name="Calculation 2 5 4 5 2 10" xfId="8537"/>
    <cellStyle name="Calculation 2 5 4 5 2 2" xfId="8538"/>
    <cellStyle name="Calculation 2 5 4 5 2 3" xfId="8539"/>
    <cellStyle name="Calculation 2 5 4 5 2 4" xfId="8540"/>
    <cellStyle name="Calculation 2 5 4 5 2 5" xfId="8541"/>
    <cellStyle name="Calculation 2 5 4 5 2 6" xfId="8542"/>
    <cellStyle name="Calculation 2 5 4 5 2 7" xfId="8543"/>
    <cellStyle name="Calculation 2 5 4 5 2 8" xfId="8544"/>
    <cellStyle name="Calculation 2 5 4 5 2 9" xfId="8545"/>
    <cellStyle name="Calculation 2 5 4 5 2_5.4 MD &amp; utilisation-Spatial" xfId="8546"/>
    <cellStyle name="Calculation 2 5 4 5 3" xfId="8547"/>
    <cellStyle name="Calculation 2 5 4 5 3 2" xfId="8548"/>
    <cellStyle name="Calculation 2 5 4 5 3 3" xfId="8549"/>
    <cellStyle name="Calculation 2 5 4 5 3 4" xfId="8550"/>
    <cellStyle name="Calculation 2 5 4 5 3 5" xfId="8551"/>
    <cellStyle name="Calculation 2 5 4 5 3 6" xfId="8552"/>
    <cellStyle name="Calculation 2 5 4 5 3 7" xfId="8553"/>
    <cellStyle name="Calculation 2 5 4 5 3 8" xfId="8554"/>
    <cellStyle name="Calculation 2 5 4 5 3 9" xfId="8555"/>
    <cellStyle name="Calculation 2 5 4 5 4" xfId="8556"/>
    <cellStyle name="Calculation 2 5 4 5 5" xfId="8557"/>
    <cellStyle name="Calculation 2 5 4 5 6" xfId="8558"/>
    <cellStyle name="Calculation 2 5 4 5 7" xfId="8559"/>
    <cellStyle name="Calculation 2 5 4 5 8" xfId="8560"/>
    <cellStyle name="Calculation 2 5 4 5 9" xfId="8561"/>
    <cellStyle name="Calculation 2 5 4 5_5.4 MD &amp; utilisation-Spatial" xfId="8562"/>
    <cellStyle name="Calculation 2 5 4 6" xfId="8563"/>
    <cellStyle name="Calculation 2 5 4 6 2" xfId="8564"/>
    <cellStyle name="Calculation 2 5 4 6 3" xfId="8565"/>
    <cellStyle name="Calculation 2 5 4 6 4" xfId="8566"/>
    <cellStyle name="Calculation 2 5 4 6 5" xfId="8567"/>
    <cellStyle name="Calculation 2 5 4 6 6" xfId="8568"/>
    <cellStyle name="Calculation 2 5 4 6 7" xfId="8569"/>
    <cellStyle name="Calculation 2 5 4 6 8" xfId="8570"/>
    <cellStyle name="Calculation 2 5 4 6 9" xfId="8571"/>
    <cellStyle name="Calculation 2 5 4 7" xfId="8572"/>
    <cellStyle name="Calculation 2 5 4 8" xfId="8573"/>
    <cellStyle name="Calculation 2 5 4 9" xfId="8574"/>
    <cellStyle name="Calculation 2 5 4_5.4 MD &amp; utilisation-Spatial" xfId="8575"/>
    <cellStyle name="Calculation 2 5 5" xfId="8576"/>
    <cellStyle name="Calculation 2 5 5 10" xfId="8577"/>
    <cellStyle name="Calculation 2 5 5 2" xfId="8578"/>
    <cellStyle name="Calculation 2 5 5 2 2" xfId="8579"/>
    <cellStyle name="Calculation 2 5 5 2 2 10" xfId="8580"/>
    <cellStyle name="Calculation 2 5 5 2 2 2" xfId="8581"/>
    <cellStyle name="Calculation 2 5 5 2 2 2 2" xfId="8582"/>
    <cellStyle name="Calculation 2 5 5 2 2 2_5.4 MD &amp; utilisation-Spatial" xfId="8583"/>
    <cellStyle name="Calculation 2 5 5 2 2 3" xfId="8584"/>
    <cellStyle name="Calculation 2 5 5 2 2 4" xfId="8585"/>
    <cellStyle name="Calculation 2 5 5 2 2 5" xfId="8586"/>
    <cellStyle name="Calculation 2 5 5 2 2 6" xfId="8587"/>
    <cellStyle name="Calculation 2 5 5 2 2 7" xfId="8588"/>
    <cellStyle name="Calculation 2 5 5 2 2 8" xfId="8589"/>
    <cellStyle name="Calculation 2 5 5 2 2 9" xfId="8590"/>
    <cellStyle name="Calculation 2 5 5 2 2_5.4 MD &amp; utilisation-Spatial" xfId="8591"/>
    <cellStyle name="Calculation 2 5 5 2 3" xfId="8592"/>
    <cellStyle name="Calculation 2 5 5 2 3 10" xfId="8593"/>
    <cellStyle name="Calculation 2 5 5 2 3 2" xfId="8594"/>
    <cellStyle name="Calculation 2 5 5 2 3 3" xfId="8595"/>
    <cellStyle name="Calculation 2 5 5 2 3 4" xfId="8596"/>
    <cellStyle name="Calculation 2 5 5 2 3 5" xfId="8597"/>
    <cellStyle name="Calculation 2 5 5 2 3 6" xfId="8598"/>
    <cellStyle name="Calculation 2 5 5 2 3 7" xfId="8599"/>
    <cellStyle name="Calculation 2 5 5 2 3 8" xfId="8600"/>
    <cellStyle name="Calculation 2 5 5 2 3 9" xfId="8601"/>
    <cellStyle name="Calculation 2 5 5 2 4" xfId="8602"/>
    <cellStyle name="Calculation 2 5 5 2 4 2" xfId="8603"/>
    <cellStyle name="Calculation 2 5 5 2 4 3" xfId="8604"/>
    <cellStyle name="Calculation 2 5 5 2 4 4" xfId="8605"/>
    <cellStyle name="Calculation 2 5 5 2 4 5" xfId="8606"/>
    <cellStyle name="Calculation 2 5 5 2 4 6" xfId="8607"/>
    <cellStyle name="Calculation 2 5 5 2 4 7" xfId="8608"/>
    <cellStyle name="Calculation 2 5 5 2 4 8" xfId="8609"/>
    <cellStyle name="Calculation 2 5 5 2 4 9" xfId="8610"/>
    <cellStyle name="Calculation 2 5 5 2 5" xfId="8611"/>
    <cellStyle name="Calculation 2 5 5 2 6" xfId="8612"/>
    <cellStyle name="Calculation 2 5 5 2 7" xfId="8613"/>
    <cellStyle name="Calculation 2 5 5 2 8" xfId="8614"/>
    <cellStyle name="Calculation 2 5 5 2_5.4 MD &amp; utilisation-Spatial" xfId="8615"/>
    <cellStyle name="Calculation 2 5 5 3" xfId="8616"/>
    <cellStyle name="Calculation 2 5 5 3 2" xfId="8617"/>
    <cellStyle name="Calculation 2 5 5 3 2 10" xfId="8618"/>
    <cellStyle name="Calculation 2 5 5 3 2 2" xfId="8619"/>
    <cellStyle name="Calculation 2 5 5 3 2 3" xfId="8620"/>
    <cellStyle name="Calculation 2 5 5 3 2 4" xfId="8621"/>
    <cellStyle name="Calculation 2 5 5 3 2 5" xfId="8622"/>
    <cellStyle name="Calculation 2 5 5 3 2 6" xfId="8623"/>
    <cellStyle name="Calculation 2 5 5 3 2 7" xfId="8624"/>
    <cellStyle name="Calculation 2 5 5 3 2 8" xfId="8625"/>
    <cellStyle name="Calculation 2 5 5 3 2 9" xfId="8626"/>
    <cellStyle name="Calculation 2 5 5 3 2_5.4 MD &amp; utilisation-Spatial" xfId="8627"/>
    <cellStyle name="Calculation 2 5 5 3 3" xfId="8628"/>
    <cellStyle name="Calculation 2 5 5 3 3 10" xfId="8629"/>
    <cellStyle name="Calculation 2 5 5 3 3 2" xfId="8630"/>
    <cellStyle name="Calculation 2 5 5 3 3 3" xfId="8631"/>
    <cellStyle name="Calculation 2 5 5 3 3 4" xfId="8632"/>
    <cellStyle name="Calculation 2 5 5 3 3 5" xfId="8633"/>
    <cellStyle name="Calculation 2 5 5 3 3 6" xfId="8634"/>
    <cellStyle name="Calculation 2 5 5 3 3 7" xfId="8635"/>
    <cellStyle name="Calculation 2 5 5 3 3 8" xfId="8636"/>
    <cellStyle name="Calculation 2 5 5 3 3 9" xfId="8637"/>
    <cellStyle name="Calculation 2 5 5 3 4" xfId="8638"/>
    <cellStyle name="Calculation 2 5 5 3 4 2" xfId="8639"/>
    <cellStyle name="Calculation 2 5 5 3 4 3" xfId="8640"/>
    <cellStyle name="Calculation 2 5 5 3 4 4" xfId="8641"/>
    <cellStyle name="Calculation 2 5 5 3 4 5" xfId="8642"/>
    <cellStyle name="Calculation 2 5 5 3 4 6" xfId="8643"/>
    <cellStyle name="Calculation 2 5 5 3 4 7" xfId="8644"/>
    <cellStyle name="Calculation 2 5 5 3 4 8" xfId="8645"/>
    <cellStyle name="Calculation 2 5 5 3 4 9" xfId="8646"/>
    <cellStyle name="Calculation 2 5 5 3 5" xfId="8647"/>
    <cellStyle name="Calculation 2 5 5 3 6" xfId="8648"/>
    <cellStyle name="Calculation 2 5 5 3 7" xfId="8649"/>
    <cellStyle name="Calculation 2 5 5 3 8" xfId="8650"/>
    <cellStyle name="Calculation 2 5 5 3_5.4 MD &amp; utilisation-Spatial" xfId="8651"/>
    <cellStyle name="Calculation 2 5 5 4" xfId="8652"/>
    <cellStyle name="Calculation 2 5 5 4 10" xfId="8653"/>
    <cellStyle name="Calculation 2 5 5 4 2" xfId="8654"/>
    <cellStyle name="Calculation 2 5 5 4 3" xfId="8655"/>
    <cellStyle name="Calculation 2 5 5 4 4" xfId="8656"/>
    <cellStyle name="Calculation 2 5 5 4 5" xfId="8657"/>
    <cellStyle name="Calculation 2 5 5 4 6" xfId="8658"/>
    <cellStyle name="Calculation 2 5 5 4 7" xfId="8659"/>
    <cellStyle name="Calculation 2 5 5 4 8" xfId="8660"/>
    <cellStyle name="Calculation 2 5 5 4 9" xfId="8661"/>
    <cellStyle name="Calculation 2 5 5 5" xfId="8662"/>
    <cellStyle name="Calculation 2 5 5 5 10" xfId="8663"/>
    <cellStyle name="Calculation 2 5 5 5 2" xfId="8664"/>
    <cellStyle name="Calculation 2 5 5 5 3" xfId="8665"/>
    <cellStyle name="Calculation 2 5 5 5 4" xfId="8666"/>
    <cellStyle name="Calculation 2 5 5 5 5" xfId="8667"/>
    <cellStyle name="Calculation 2 5 5 5 6" xfId="8668"/>
    <cellStyle name="Calculation 2 5 5 5 7" xfId="8669"/>
    <cellStyle name="Calculation 2 5 5 5 8" xfId="8670"/>
    <cellStyle name="Calculation 2 5 5 5 9" xfId="8671"/>
    <cellStyle name="Calculation 2 5 5 6" xfId="8672"/>
    <cellStyle name="Calculation 2 5 5 6 2" xfId="8673"/>
    <cellStyle name="Calculation 2 5 5 6 3" xfId="8674"/>
    <cellStyle name="Calculation 2 5 5 6 4" xfId="8675"/>
    <cellStyle name="Calculation 2 5 5 6 5" xfId="8676"/>
    <cellStyle name="Calculation 2 5 5 6 6" xfId="8677"/>
    <cellStyle name="Calculation 2 5 5 6 7" xfId="8678"/>
    <cellStyle name="Calculation 2 5 5 6 8" xfId="8679"/>
    <cellStyle name="Calculation 2 5 5 6 9" xfId="8680"/>
    <cellStyle name="Calculation 2 5 5 7" xfId="8681"/>
    <cellStyle name="Calculation 2 5 5 8" xfId="8682"/>
    <cellStyle name="Calculation 2 5 5 9" xfId="8683"/>
    <cellStyle name="Calculation 2 5 5_5.4 MD &amp; utilisation-Spatial" xfId="8684"/>
    <cellStyle name="Calculation 2 5 6" xfId="8685"/>
    <cellStyle name="Calculation 2 5 6 2" xfId="8686"/>
    <cellStyle name="Calculation 2 5 6 2 10" xfId="8687"/>
    <cellStyle name="Calculation 2 5 6 2 2" xfId="8688"/>
    <cellStyle name="Calculation 2 5 6 2 2 2" xfId="8689"/>
    <cellStyle name="Calculation 2 5 6 2 2 2 2" xfId="8690"/>
    <cellStyle name="Calculation 2 5 6 2 2 2_5.4 MD &amp; utilisation-Spatial" xfId="8691"/>
    <cellStyle name="Calculation 2 5 6 2 2 3" xfId="8692"/>
    <cellStyle name="Calculation 2 5 6 2 2 4" xfId="8693"/>
    <cellStyle name="Calculation 2 5 6 2 2_5.4 MD &amp; utilisation-Spatial" xfId="8694"/>
    <cellStyle name="Calculation 2 5 6 2 3" xfId="8695"/>
    <cellStyle name="Calculation 2 5 6 2 4" xfId="8696"/>
    <cellStyle name="Calculation 2 5 6 2 5" xfId="8697"/>
    <cellStyle name="Calculation 2 5 6 2 6" xfId="8698"/>
    <cellStyle name="Calculation 2 5 6 2 7" xfId="8699"/>
    <cellStyle name="Calculation 2 5 6 2 8" xfId="8700"/>
    <cellStyle name="Calculation 2 5 6 2 9" xfId="8701"/>
    <cellStyle name="Calculation 2 5 6 2_5.4 MD &amp; utilisation-Spatial" xfId="8702"/>
    <cellStyle name="Calculation 2 5 6 3" xfId="8703"/>
    <cellStyle name="Calculation 2 5 6 3 10" xfId="8704"/>
    <cellStyle name="Calculation 2 5 6 3 2" xfId="8705"/>
    <cellStyle name="Calculation 2 5 6 3 2 2" xfId="8706"/>
    <cellStyle name="Calculation 2 5 6 3 2_5.4 MD &amp; utilisation-Spatial" xfId="8707"/>
    <cellStyle name="Calculation 2 5 6 3 3" xfId="8708"/>
    <cellStyle name="Calculation 2 5 6 3 4" xfId="8709"/>
    <cellStyle name="Calculation 2 5 6 3 5" xfId="8710"/>
    <cellStyle name="Calculation 2 5 6 3 6" xfId="8711"/>
    <cellStyle name="Calculation 2 5 6 3 7" xfId="8712"/>
    <cellStyle name="Calculation 2 5 6 3 8" xfId="8713"/>
    <cellStyle name="Calculation 2 5 6 3 9" xfId="8714"/>
    <cellStyle name="Calculation 2 5 6 3_5.4 MD &amp; utilisation-Spatial" xfId="8715"/>
    <cellStyle name="Calculation 2 5 6 4" xfId="8716"/>
    <cellStyle name="Calculation 2 5 6 4 10" xfId="8717"/>
    <cellStyle name="Calculation 2 5 6 4 2" xfId="8718"/>
    <cellStyle name="Calculation 2 5 6 4 3" xfId="8719"/>
    <cellStyle name="Calculation 2 5 6 4 4" xfId="8720"/>
    <cellStyle name="Calculation 2 5 6 4 5" xfId="8721"/>
    <cellStyle name="Calculation 2 5 6 4 6" xfId="8722"/>
    <cellStyle name="Calculation 2 5 6 4 7" xfId="8723"/>
    <cellStyle name="Calculation 2 5 6 4 8" xfId="8724"/>
    <cellStyle name="Calculation 2 5 6 4 9" xfId="8725"/>
    <cellStyle name="Calculation 2 5 6 5" xfId="8726"/>
    <cellStyle name="Calculation 2 5 6 5 2" xfId="8727"/>
    <cellStyle name="Calculation 2 5 6 5 3" xfId="8728"/>
    <cellStyle name="Calculation 2 5 6 5 4" xfId="8729"/>
    <cellStyle name="Calculation 2 5 6 5 5" xfId="8730"/>
    <cellStyle name="Calculation 2 5 6 5 6" xfId="8731"/>
    <cellStyle name="Calculation 2 5 6 5 7" xfId="8732"/>
    <cellStyle name="Calculation 2 5 6 5 8" xfId="8733"/>
    <cellStyle name="Calculation 2 5 6 5 9" xfId="8734"/>
    <cellStyle name="Calculation 2 5 6 6" xfId="8735"/>
    <cellStyle name="Calculation 2 5 6 7" xfId="8736"/>
    <cellStyle name="Calculation 2 5 6 8" xfId="8737"/>
    <cellStyle name="Calculation 2 5 6 9" xfId="8738"/>
    <cellStyle name="Calculation 2 5 6_5.4 MD &amp; utilisation-Spatial" xfId="8739"/>
    <cellStyle name="Calculation 2 5 7" xfId="8740"/>
    <cellStyle name="Calculation 2 5 7 2" xfId="8741"/>
    <cellStyle name="Calculation 2 5 7 2 10" xfId="8742"/>
    <cellStyle name="Calculation 2 5 7 2 2" xfId="8743"/>
    <cellStyle name="Calculation 2 5 7 2 2 2" xfId="8744"/>
    <cellStyle name="Calculation 2 5 7 2 2_5.4 MD &amp; utilisation-Spatial" xfId="8745"/>
    <cellStyle name="Calculation 2 5 7 2 3" xfId="8746"/>
    <cellStyle name="Calculation 2 5 7 2 4" xfId="8747"/>
    <cellStyle name="Calculation 2 5 7 2 5" xfId="8748"/>
    <cellStyle name="Calculation 2 5 7 2 6" xfId="8749"/>
    <cellStyle name="Calculation 2 5 7 2 7" xfId="8750"/>
    <cellStyle name="Calculation 2 5 7 2 8" xfId="8751"/>
    <cellStyle name="Calculation 2 5 7 2 9" xfId="8752"/>
    <cellStyle name="Calculation 2 5 7 2_5.4 MD &amp; utilisation-Spatial" xfId="8753"/>
    <cellStyle name="Calculation 2 5 7 3" xfId="8754"/>
    <cellStyle name="Calculation 2 5 7 3 10" xfId="8755"/>
    <cellStyle name="Calculation 2 5 7 3 2" xfId="8756"/>
    <cellStyle name="Calculation 2 5 7 3 3" xfId="8757"/>
    <cellStyle name="Calculation 2 5 7 3 4" xfId="8758"/>
    <cellStyle name="Calculation 2 5 7 3 5" xfId="8759"/>
    <cellStyle name="Calculation 2 5 7 3 6" xfId="8760"/>
    <cellStyle name="Calculation 2 5 7 3 7" xfId="8761"/>
    <cellStyle name="Calculation 2 5 7 3 8" xfId="8762"/>
    <cellStyle name="Calculation 2 5 7 3 9" xfId="8763"/>
    <cellStyle name="Calculation 2 5 7 4" xfId="8764"/>
    <cellStyle name="Calculation 2 5 7 4 10" xfId="8765"/>
    <cellStyle name="Calculation 2 5 7 4 2" xfId="8766"/>
    <cellStyle name="Calculation 2 5 7 4 3" xfId="8767"/>
    <cellStyle name="Calculation 2 5 7 4 4" xfId="8768"/>
    <cellStyle name="Calculation 2 5 7 4 5" xfId="8769"/>
    <cellStyle name="Calculation 2 5 7 4 6" xfId="8770"/>
    <cellStyle name="Calculation 2 5 7 4 7" xfId="8771"/>
    <cellStyle name="Calculation 2 5 7 4 8" xfId="8772"/>
    <cellStyle name="Calculation 2 5 7 4 9" xfId="8773"/>
    <cellStyle name="Calculation 2 5 7 5" xfId="8774"/>
    <cellStyle name="Calculation 2 5 7 5 2" xfId="8775"/>
    <cellStyle name="Calculation 2 5 7 5 3" xfId="8776"/>
    <cellStyle name="Calculation 2 5 7 5 4" xfId="8777"/>
    <cellStyle name="Calculation 2 5 7 5 5" xfId="8778"/>
    <cellStyle name="Calculation 2 5 7 5 6" xfId="8779"/>
    <cellStyle name="Calculation 2 5 7 5 7" xfId="8780"/>
    <cellStyle name="Calculation 2 5 7 5 8" xfId="8781"/>
    <cellStyle name="Calculation 2 5 7 5 9" xfId="8782"/>
    <cellStyle name="Calculation 2 5 7 6" xfId="8783"/>
    <cellStyle name="Calculation 2 5 7 7" xfId="8784"/>
    <cellStyle name="Calculation 2 5 7 8" xfId="8785"/>
    <cellStyle name="Calculation 2 5 7 9" xfId="8786"/>
    <cellStyle name="Calculation 2 5 7_5.4 MD &amp; utilisation-Spatial" xfId="8787"/>
    <cellStyle name="Calculation 2 5 8" xfId="8788"/>
    <cellStyle name="Calculation 2 5 8 2" xfId="8789"/>
    <cellStyle name="Calculation 2 5 8 2 10" xfId="8790"/>
    <cellStyle name="Calculation 2 5 8 2 2" xfId="8791"/>
    <cellStyle name="Calculation 2 5 8 2 3" xfId="8792"/>
    <cellStyle name="Calculation 2 5 8 2 4" xfId="8793"/>
    <cellStyle name="Calculation 2 5 8 2 5" xfId="8794"/>
    <cellStyle name="Calculation 2 5 8 2 6" xfId="8795"/>
    <cellStyle name="Calculation 2 5 8 2 7" xfId="8796"/>
    <cellStyle name="Calculation 2 5 8 2 8" xfId="8797"/>
    <cellStyle name="Calculation 2 5 8 2 9" xfId="8798"/>
    <cellStyle name="Calculation 2 5 8 2_5.4 MD &amp; utilisation-Spatial" xfId="8799"/>
    <cellStyle name="Calculation 2 5 8 3" xfId="8800"/>
    <cellStyle name="Calculation 2 5 8 3 2" xfId="8801"/>
    <cellStyle name="Calculation 2 5 8 3 3" xfId="8802"/>
    <cellStyle name="Calculation 2 5 8 3 4" xfId="8803"/>
    <cellStyle name="Calculation 2 5 8 3 5" xfId="8804"/>
    <cellStyle name="Calculation 2 5 8 3 6" xfId="8805"/>
    <cellStyle name="Calculation 2 5 8 3 7" xfId="8806"/>
    <cellStyle name="Calculation 2 5 8 3 8" xfId="8807"/>
    <cellStyle name="Calculation 2 5 8 3 9" xfId="8808"/>
    <cellStyle name="Calculation 2 5 8 4" xfId="8809"/>
    <cellStyle name="Calculation 2 5 8 5" xfId="8810"/>
    <cellStyle name="Calculation 2 5 8 6" xfId="8811"/>
    <cellStyle name="Calculation 2 5 8 7" xfId="8812"/>
    <cellStyle name="Calculation 2 5 8 8" xfId="8813"/>
    <cellStyle name="Calculation 2 5 8 9" xfId="8814"/>
    <cellStyle name="Calculation 2 5 8_5.4 MD &amp; utilisation-Spatial" xfId="8815"/>
    <cellStyle name="Calculation 2 5 9" xfId="8816"/>
    <cellStyle name="Calculation 2 5 9 10" xfId="8817"/>
    <cellStyle name="Calculation 2 5 9 2" xfId="8818"/>
    <cellStyle name="Calculation 2 5 9 3" xfId="8819"/>
    <cellStyle name="Calculation 2 5 9 4" xfId="8820"/>
    <cellStyle name="Calculation 2 5 9 5" xfId="8821"/>
    <cellStyle name="Calculation 2 5 9 6" xfId="8822"/>
    <cellStyle name="Calculation 2 5 9 7" xfId="8823"/>
    <cellStyle name="Calculation 2 5 9 8" xfId="8824"/>
    <cellStyle name="Calculation 2 5 9 9" xfId="8825"/>
    <cellStyle name="Calculation 2 5_5.4 MD &amp; utilisation-Spatial" xfId="8826"/>
    <cellStyle name="Calculation 2 6" xfId="8827"/>
    <cellStyle name="Calculation 2 6 2" xfId="8828"/>
    <cellStyle name="Calculation 2 6 2 10" xfId="8829"/>
    <cellStyle name="Calculation 2 6 2 2" xfId="8830"/>
    <cellStyle name="Calculation 2 6 2 2 2" xfId="8831"/>
    <cellStyle name="Calculation 2 6 2 2 2 10" xfId="8832"/>
    <cellStyle name="Calculation 2 6 2 2 2 2" xfId="8833"/>
    <cellStyle name="Calculation 2 6 2 2 2 2 2" xfId="8834"/>
    <cellStyle name="Calculation 2 6 2 2 2 2_5.4 MD &amp; utilisation-Spatial" xfId="8835"/>
    <cellStyle name="Calculation 2 6 2 2 2 3" xfId="8836"/>
    <cellStyle name="Calculation 2 6 2 2 2 4" xfId="8837"/>
    <cellStyle name="Calculation 2 6 2 2 2 5" xfId="8838"/>
    <cellStyle name="Calculation 2 6 2 2 2 6" xfId="8839"/>
    <cellStyle name="Calculation 2 6 2 2 2 7" xfId="8840"/>
    <cellStyle name="Calculation 2 6 2 2 2 8" xfId="8841"/>
    <cellStyle name="Calculation 2 6 2 2 2 9" xfId="8842"/>
    <cellStyle name="Calculation 2 6 2 2 2_5.4 MD &amp; utilisation-Spatial" xfId="8843"/>
    <cellStyle name="Calculation 2 6 2 2 3" xfId="8844"/>
    <cellStyle name="Calculation 2 6 2 2 3 10" xfId="8845"/>
    <cellStyle name="Calculation 2 6 2 2 3 2" xfId="8846"/>
    <cellStyle name="Calculation 2 6 2 2 3 3" xfId="8847"/>
    <cellStyle name="Calculation 2 6 2 2 3 4" xfId="8848"/>
    <cellStyle name="Calculation 2 6 2 2 3 5" xfId="8849"/>
    <cellStyle name="Calculation 2 6 2 2 3 6" xfId="8850"/>
    <cellStyle name="Calculation 2 6 2 2 3 7" xfId="8851"/>
    <cellStyle name="Calculation 2 6 2 2 3 8" xfId="8852"/>
    <cellStyle name="Calculation 2 6 2 2 3 9" xfId="8853"/>
    <cellStyle name="Calculation 2 6 2 2 4" xfId="8854"/>
    <cellStyle name="Calculation 2 6 2 2 4 2" xfId="8855"/>
    <cellStyle name="Calculation 2 6 2 2 4 3" xfId="8856"/>
    <cellStyle name="Calculation 2 6 2 2 4 4" xfId="8857"/>
    <cellStyle name="Calculation 2 6 2 2 4 5" xfId="8858"/>
    <cellStyle name="Calculation 2 6 2 2 4 6" xfId="8859"/>
    <cellStyle name="Calculation 2 6 2 2 4 7" xfId="8860"/>
    <cellStyle name="Calculation 2 6 2 2 4 8" xfId="8861"/>
    <cellStyle name="Calculation 2 6 2 2 4 9" xfId="8862"/>
    <cellStyle name="Calculation 2 6 2 2 5" xfId="8863"/>
    <cellStyle name="Calculation 2 6 2 2 6" xfId="8864"/>
    <cellStyle name="Calculation 2 6 2 2 7" xfId="8865"/>
    <cellStyle name="Calculation 2 6 2 2 8" xfId="8866"/>
    <cellStyle name="Calculation 2 6 2 2_5.4 MD &amp; utilisation-Spatial" xfId="8867"/>
    <cellStyle name="Calculation 2 6 2 3" xfId="8868"/>
    <cellStyle name="Calculation 2 6 2 3 2" xfId="8869"/>
    <cellStyle name="Calculation 2 6 2 3 2 10" xfId="8870"/>
    <cellStyle name="Calculation 2 6 2 3 2 2" xfId="8871"/>
    <cellStyle name="Calculation 2 6 2 3 2 3" xfId="8872"/>
    <cellStyle name="Calculation 2 6 2 3 2 4" xfId="8873"/>
    <cellStyle name="Calculation 2 6 2 3 2 5" xfId="8874"/>
    <cellStyle name="Calculation 2 6 2 3 2 6" xfId="8875"/>
    <cellStyle name="Calculation 2 6 2 3 2 7" xfId="8876"/>
    <cellStyle name="Calculation 2 6 2 3 2 8" xfId="8877"/>
    <cellStyle name="Calculation 2 6 2 3 2 9" xfId="8878"/>
    <cellStyle name="Calculation 2 6 2 3 2_5.4 MD &amp; utilisation-Spatial" xfId="8879"/>
    <cellStyle name="Calculation 2 6 2 3 3" xfId="8880"/>
    <cellStyle name="Calculation 2 6 2 3 3 10" xfId="8881"/>
    <cellStyle name="Calculation 2 6 2 3 3 2" xfId="8882"/>
    <cellStyle name="Calculation 2 6 2 3 3 3" xfId="8883"/>
    <cellStyle name="Calculation 2 6 2 3 3 4" xfId="8884"/>
    <cellStyle name="Calculation 2 6 2 3 3 5" xfId="8885"/>
    <cellStyle name="Calculation 2 6 2 3 3 6" xfId="8886"/>
    <cellStyle name="Calculation 2 6 2 3 3 7" xfId="8887"/>
    <cellStyle name="Calculation 2 6 2 3 3 8" xfId="8888"/>
    <cellStyle name="Calculation 2 6 2 3 3 9" xfId="8889"/>
    <cellStyle name="Calculation 2 6 2 3 4" xfId="8890"/>
    <cellStyle name="Calculation 2 6 2 3 4 2" xfId="8891"/>
    <cellStyle name="Calculation 2 6 2 3 4 3" xfId="8892"/>
    <cellStyle name="Calculation 2 6 2 3 4 4" xfId="8893"/>
    <cellStyle name="Calculation 2 6 2 3 4 5" xfId="8894"/>
    <cellStyle name="Calculation 2 6 2 3 4 6" xfId="8895"/>
    <cellStyle name="Calculation 2 6 2 3 4 7" xfId="8896"/>
    <cellStyle name="Calculation 2 6 2 3 4 8" xfId="8897"/>
    <cellStyle name="Calculation 2 6 2 3 4 9" xfId="8898"/>
    <cellStyle name="Calculation 2 6 2 3 5" xfId="8899"/>
    <cellStyle name="Calculation 2 6 2 3 6" xfId="8900"/>
    <cellStyle name="Calculation 2 6 2 3 7" xfId="8901"/>
    <cellStyle name="Calculation 2 6 2 3 8" xfId="8902"/>
    <cellStyle name="Calculation 2 6 2 3_5.4 MD &amp; utilisation-Spatial" xfId="8903"/>
    <cellStyle name="Calculation 2 6 2 4" xfId="8904"/>
    <cellStyle name="Calculation 2 6 2 4 10" xfId="8905"/>
    <cellStyle name="Calculation 2 6 2 4 2" xfId="8906"/>
    <cellStyle name="Calculation 2 6 2 4 3" xfId="8907"/>
    <cellStyle name="Calculation 2 6 2 4 4" xfId="8908"/>
    <cellStyle name="Calculation 2 6 2 4 5" xfId="8909"/>
    <cellStyle name="Calculation 2 6 2 4 6" xfId="8910"/>
    <cellStyle name="Calculation 2 6 2 4 7" xfId="8911"/>
    <cellStyle name="Calculation 2 6 2 4 8" xfId="8912"/>
    <cellStyle name="Calculation 2 6 2 4 9" xfId="8913"/>
    <cellStyle name="Calculation 2 6 2 5" xfId="8914"/>
    <cellStyle name="Calculation 2 6 2 5 10" xfId="8915"/>
    <cellStyle name="Calculation 2 6 2 5 2" xfId="8916"/>
    <cellStyle name="Calculation 2 6 2 5 3" xfId="8917"/>
    <cellStyle name="Calculation 2 6 2 5 4" xfId="8918"/>
    <cellStyle name="Calculation 2 6 2 5 5" xfId="8919"/>
    <cellStyle name="Calculation 2 6 2 5 6" xfId="8920"/>
    <cellStyle name="Calculation 2 6 2 5 7" xfId="8921"/>
    <cellStyle name="Calculation 2 6 2 5 8" xfId="8922"/>
    <cellStyle name="Calculation 2 6 2 5 9" xfId="8923"/>
    <cellStyle name="Calculation 2 6 2 6" xfId="8924"/>
    <cellStyle name="Calculation 2 6 2 6 2" xfId="8925"/>
    <cellStyle name="Calculation 2 6 2 6 3" xfId="8926"/>
    <cellStyle name="Calculation 2 6 2 6 4" xfId="8927"/>
    <cellStyle name="Calculation 2 6 2 6 5" xfId="8928"/>
    <cellStyle name="Calculation 2 6 2 6 6" xfId="8929"/>
    <cellStyle name="Calculation 2 6 2 6 7" xfId="8930"/>
    <cellStyle name="Calculation 2 6 2 6 8" xfId="8931"/>
    <cellStyle name="Calculation 2 6 2 6 9" xfId="8932"/>
    <cellStyle name="Calculation 2 6 2 7" xfId="8933"/>
    <cellStyle name="Calculation 2 6 2 8" xfId="8934"/>
    <cellStyle name="Calculation 2 6 2 9" xfId="8935"/>
    <cellStyle name="Calculation 2 6 2_5.4 MD &amp; utilisation-Spatial" xfId="8936"/>
    <cellStyle name="Calculation 2 6 3" xfId="8937"/>
    <cellStyle name="Calculation 2 6 3 2" xfId="8938"/>
    <cellStyle name="Calculation 2 6 3 2 2" xfId="8939"/>
    <cellStyle name="Calculation 2 6 3 2 2 2" xfId="8940"/>
    <cellStyle name="Calculation 2 6 3 2 2 2 2" xfId="8941"/>
    <cellStyle name="Calculation 2 6 3 2 2 2_5.4 MD &amp; utilisation-Spatial" xfId="8942"/>
    <cellStyle name="Calculation 2 6 3 2 2 3" xfId="8943"/>
    <cellStyle name="Calculation 2 6 3 2 2 4" xfId="8944"/>
    <cellStyle name="Calculation 2 6 3 2 2_5.4 MD &amp; utilisation-Spatial" xfId="8945"/>
    <cellStyle name="Calculation 2 6 3 2 3" xfId="8946"/>
    <cellStyle name="Calculation 2 6 3 2 4" xfId="8947"/>
    <cellStyle name="Calculation 2 6 3 2_5.4 MD &amp; utilisation-Spatial" xfId="8948"/>
    <cellStyle name="Calculation 2 6 3 3" xfId="8949"/>
    <cellStyle name="Calculation 2 6 3 3 2" xfId="8950"/>
    <cellStyle name="Calculation 2 6 3 3 2 2" xfId="8951"/>
    <cellStyle name="Calculation 2 6 3 3 2_5.4 MD &amp; utilisation-Spatial" xfId="8952"/>
    <cellStyle name="Calculation 2 6 3 3 3" xfId="8953"/>
    <cellStyle name="Calculation 2 6 3 3 4" xfId="8954"/>
    <cellStyle name="Calculation 2 6 3 3 5" xfId="8955"/>
    <cellStyle name="Calculation 2 6 3 3 6" xfId="8956"/>
    <cellStyle name="Calculation 2 6 3 3 7" xfId="8957"/>
    <cellStyle name="Calculation 2 6 3 3 8" xfId="8958"/>
    <cellStyle name="Calculation 2 6 3 3 9" xfId="8959"/>
    <cellStyle name="Calculation 2 6 3 3_5.4 MD &amp; utilisation-Spatial" xfId="8960"/>
    <cellStyle name="Calculation 2 6 3 4" xfId="8961"/>
    <cellStyle name="Calculation 2 6 3 5" xfId="8962"/>
    <cellStyle name="Calculation 2 6 3_5.4 MD &amp; utilisation-Spatial" xfId="8963"/>
    <cellStyle name="Calculation 2 6 4" xfId="8964"/>
    <cellStyle name="Calculation 2 6 4 10" xfId="8965"/>
    <cellStyle name="Calculation 2 6 4 2" xfId="8966"/>
    <cellStyle name="Calculation 2 6 4 2 10" xfId="8967"/>
    <cellStyle name="Calculation 2 6 4 2 2" xfId="8968"/>
    <cellStyle name="Calculation 2 6 4 2 2 2" xfId="8969"/>
    <cellStyle name="Calculation 2 6 4 2 2_5.4 MD &amp; utilisation-Spatial" xfId="8970"/>
    <cellStyle name="Calculation 2 6 4 2 3" xfId="8971"/>
    <cellStyle name="Calculation 2 6 4 2 4" xfId="8972"/>
    <cellStyle name="Calculation 2 6 4 2 5" xfId="8973"/>
    <cellStyle name="Calculation 2 6 4 2 6" xfId="8974"/>
    <cellStyle name="Calculation 2 6 4 2 7" xfId="8975"/>
    <cellStyle name="Calculation 2 6 4 2 8" xfId="8976"/>
    <cellStyle name="Calculation 2 6 4 2 9" xfId="8977"/>
    <cellStyle name="Calculation 2 6 4 2_5.4 MD &amp; utilisation-Spatial" xfId="8978"/>
    <cellStyle name="Calculation 2 6 4 3" xfId="8979"/>
    <cellStyle name="Calculation 2 6 4 3 10" xfId="8980"/>
    <cellStyle name="Calculation 2 6 4 3 2" xfId="8981"/>
    <cellStyle name="Calculation 2 6 4 3 3" xfId="8982"/>
    <cellStyle name="Calculation 2 6 4 3 4" xfId="8983"/>
    <cellStyle name="Calculation 2 6 4 3 5" xfId="8984"/>
    <cellStyle name="Calculation 2 6 4 3 6" xfId="8985"/>
    <cellStyle name="Calculation 2 6 4 3 7" xfId="8986"/>
    <cellStyle name="Calculation 2 6 4 3 8" xfId="8987"/>
    <cellStyle name="Calculation 2 6 4 3 9" xfId="8988"/>
    <cellStyle name="Calculation 2 6 4 4" xfId="8989"/>
    <cellStyle name="Calculation 2 6 4 4 2" xfId="8990"/>
    <cellStyle name="Calculation 2 6 4 4 3" xfId="8991"/>
    <cellStyle name="Calculation 2 6 4 4 4" xfId="8992"/>
    <cellStyle name="Calculation 2 6 4 4 5" xfId="8993"/>
    <cellStyle name="Calculation 2 6 4 4 6" xfId="8994"/>
    <cellStyle name="Calculation 2 6 4 4 7" xfId="8995"/>
    <cellStyle name="Calculation 2 6 4 4 8" xfId="8996"/>
    <cellStyle name="Calculation 2 6 4 4 9" xfId="8997"/>
    <cellStyle name="Calculation 2 6 4 5" xfId="8998"/>
    <cellStyle name="Calculation 2 6 4 6" xfId="8999"/>
    <cellStyle name="Calculation 2 6 4 7" xfId="9000"/>
    <cellStyle name="Calculation 2 6 4 8" xfId="9001"/>
    <cellStyle name="Calculation 2 6 4 9" xfId="9002"/>
    <cellStyle name="Calculation 2 6 4_5.4 MD &amp; utilisation-Spatial" xfId="9003"/>
    <cellStyle name="Calculation 2 6 5" xfId="9004"/>
    <cellStyle name="Calculation 2 6 5 2" xfId="9005"/>
    <cellStyle name="Calculation 2 6 5 2 2" xfId="9006"/>
    <cellStyle name="Calculation 2 6 5 2_5.4 MD &amp; utilisation-Spatial" xfId="9007"/>
    <cellStyle name="Calculation 2 6 5 3" xfId="9008"/>
    <cellStyle name="Calculation 2 6 5 4" xfId="9009"/>
    <cellStyle name="Calculation 2 6 5_5.4 MD &amp; utilisation-Spatial" xfId="9010"/>
    <cellStyle name="Calculation 2 6 6" xfId="9011"/>
    <cellStyle name="Calculation 2 6 6 2" xfId="9012"/>
    <cellStyle name="Calculation 2 6 6 3" xfId="9013"/>
    <cellStyle name="Calculation 2 6 6 4" xfId="9014"/>
    <cellStyle name="Calculation 2 6 6 5" xfId="9015"/>
    <cellStyle name="Calculation 2 6 6 6" xfId="9016"/>
    <cellStyle name="Calculation 2 6 6 7" xfId="9017"/>
    <cellStyle name="Calculation 2 6 6 8" xfId="9018"/>
    <cellStyle name="Calculation 2 6 6 9" xfId="9019"/>
    <cellStyle name="Calculation 2 6 7" xfId="9020"/>
    <cellStyle name="Calculation 2 6 8" xfId="9021"/>
    <cellStyle name="Calculation 2 6_5.4 MD &amp; utilisation-Spatial" xfId="9022"/>
    <cellStyle name="Calculation 2 7" xfId="9023"/>
    <cellStyle name="Calculation 2 7 10" xfId="9024"/>
    <cellStyle name="Calculation 2 7 2" xfId="9025"/>
    <cellStyle name="Calculation 2 7 2 2" xfId="9026"/>
    <cellStyle name="Calculation 2 7 2 2 10" xfId="9027"/>
    <cellStyle name="Calculation 2 7 2 2 2" xfId="9028"/>
    <cellStyle name="Calculation 2 7 2 2 2 2" xfId="9029"/>
    <cellStyle name="Calculation 2 7 2 2 2_5.4 MD &amp; utilisation-Spatial" xfId="9030"/>
    <cellStyle name="Calculation 2 7 2 2 3" xfId="9031"/>
    <cellStyle name="Calculation 2 7 2 2 4" xfId="9032"/>
    <cellStyle name="Calculation 2 7 2 2 5" xfId="9033"/>
    <cellStyle name="Calculation 2 7 2 2 6" xfId="9034"/>
    <cellStyle name="Calculation 2 7 2 2 7" xfId="9035"/>
    <cellStyle name="Calculation 2 7 2 2 8" xfId="9036"/>
    <cellStyle name="Calculation 2 7 2 2 9" xfId="9037"/>
    <cellStyle name="Calculation 2 7 2 2_5.4 MD &amp; utilisation-Spatial" xfId="9038"/>
    <cellStyle name="Calculation 2 7 2 3" xfId="9039"/>
    <cellStyle name="Calculation 2 7 2 3 10" xfId="9040"/>
    <cellStyle name="Calculation 2 7 2 3 2" xfId="9041"/>
    <cellStyle name="Calculation 2 7 2 3 3" xfId="9042"/>
    <cellStyle name="Calculation 2 7 2 3 4" xfId="9043"/>
    <cellStyle name="Calculation 2 7 2 3 5" xfId="9044"/>
    <cellStyle name="Calculation 2 7 2 3 6" xfId="9045"/>
    <cellStyle name="Calculation 2 7 2 3 7" xfId="9046"/>
    <cellStyle name="Calculation 2 7 2 3 8" xfId="9047"/>
    <cellStyle name="Calculation 2 7 2 3 9" xfId="9048"/>
    <cellStyle name="Calculation 2 7 2 4" xfId="9049"/>
    <cellStyle name="Calculation 2 7 2 4 2" xfId="9050"/>
    <cellStyle name="Calculation 2 7 2 4 3" xfId="9051"/>
    <cellStyle name="Calculation 2 7 2 4 4" xfId="9052"/>
    <cellStyle name="Calculation 2 7 2 4 5" xfId="9053"/>
    <cellStyle name="Calculation 2 7 2 4 6" xfId="9054"/>
    <cellStyle name="Calculation 2 7 2 4 7" xfId="9055"/>
    <cellStyle name="Calculation 2 7 2 4 8" xfId="9056"/>
    <cellStyle name="Calculation 2 7 2 4 9" xfId="9057"/>
    <cellStyle name="Calculation 2 7 2 5" xfId="9058"/>
    <cellStyle name="Calculation 2 7 2 6" xfId="9059"/>
    <cellStyle name="Calculation 2 7 2 7" xfId="9060"/>
    <cellStyle name="Calculation 2 7 2 8" xfId="9061"/>
    <cellStyle name="Calculation 2 7 2_5.4 MD &amp; utilisation-Spatial" xfId="9062"/>
    <cellStyle name="Calculation 2 7 3" xfId="9063"/>
    <cellStyle name="Calculation 2 7 3 2" xfId="9064"/>
    <cellStyle name="Calculation 2 7 3 2 10" xfId="9065"/>
    <cellStyle name="Calculation 2 7 3 2 2" xfId="9066"/>
    <cellStyle name="Calculation 2 7 3 2 3" xfId="9067"/>
    <cellStyle name="Calculation 2 7 3 2 4" xfId="9068"/>
    <cellStyle name="Calculation 2 7 3 2 5" xfId="9069"/>
    <cellStyle name="Calculation 2 7 3 2 6" xfId="9070"/>
    <cellStyle name="Calculation 2 7 3 2 7" xfId="9071"/>
    <cellStyle name="Calculation 2 7 3 2 8" xfId="9072"/>
    <cellStyle name="Calculation 2 7 3 2 9" xfId="9073"/>
    <cellStyle name="Calculation 2 7 3 2_5.4 MD &amp; utilisation-Spatial" xfId="9074"/>
    <cellStyle name="Calculation 2 7 3 3" xfId="9075"/>
    <cellStyle name="Calculation 2 7 3 3 10" xfId="9076"/>
    <cellStyle name="Calculation 2 7 3 3 2" xfId="9077"/>
    <cellStyle name="Calculation 2 7 3 3 3" xfId="9078"/>
    <cellStyle name="Calculation 2 7 3 3 4" xfId="9079"/>
    <cellStyle name="Calculation 2 7 3 3 5" xfId="9080"/>
    <cellStyle name="Calculation 2 7 3 3 6" xfId="9081"/>
    <cellStyle name="Calculation 2 7 3 3 7" xfId="9082"/>
    <cellStyle name="Calculation 2 7 3 3 8" xfId="9083"/>
    <cellStyle name="Calculation 2 7 3 3 9" xfId="9084"/>
    <cellStyle name="Calculation 2 7 3 4" xfId="9085"/>
    <cellStyle name="Calculation 2 7 3 4 2" xfId="9086"/>
    <cellStyle name="Calculation 2 7 3 4 3" xfId="9087"/>
    <cellStyle name="Calculation 2 7 3 4 4" xfId="9088"/>
    <cellStyle name="Calculation 2 7 3 4 5" xfId="9089"/>
    <cellStyle name="Calculation 2 7 3 4 6" xfId="9090"/>
    <cellStyle name="Calculation 2 7 3 4 7" xfId="9091"/>
    <cellStyle name="Calculation 2 7 3 4 8" xfId="9092"/>
    <cellStyle name="Calculation 2 7 3 4 9" xfId="9093"/>
    <cellStyle name="Calculation 2 7 3 5" xfId="9094"/>
    <cellStyle name="Calculation 2 7 3 6" xfId="9095"/>
    <cellStyle name="Calculation 2 7 3 7" xfId="9096"/>
    <cellStyle name="Calculation 2 7 3 8" xfId="9097"/>
    <cellStyle name="Calculation 2 7 3_5.4 MD &amp; utilisation-Spatial" xfId="9098"/>
    <cellStyle name="Calculation 2 7 4" xfId="9099"/>
    <cellStyle name="Calculation 2 7 4 10" xfId="9100"/>
    <cellStyle name="Calculation 2 7 4 2" xfId="9101"/>
    <cellStyle name="Calculation 2 7 4 2 2" xfId="9102"/>
    <cellStyle name="Calculation 2 7 4 2_5.4 MD &amp; utilisation-Spatial" xfId="9103"/>
    <cellStyle name="Calculation 2 7 4 3" xfId="9104"/>
    <cellStyle name="Calculation 2 7 4 4" xfId="9105"/>
    <cellStyle name="Calculation 2 7 4 5" xfId="9106"/>
    <cellStyle name="Calculation 2 7 4 6" xfId="9107"/>
    <cellStyle name="Calculation 2 7 4 7" xfId="9108"/>
    <cellStyle name="Calculation 2 7 4 8" xfId="9109"/>
    <cellStyle name="Calculation 2 7 4 9" xfId="9110"/>
    <cellStyle name="Calculation 2 7 4_5.4 MD &amp; utilisation-Spatial" xfId="9111"/>
    <cellStyle name="Calculation 2 7 5" xfId="9112"/>
    <cellStyle name="Calculation 2 7 5 10" xfId="9113"/>
    <cellStyle name="Calculation 2 7 5 2" xfId="9114"/>
    <cellStyle name="Calculation 2 7 5 3" xfId="9115"/>
    <cellStyle name="Calculation 2 7 5 4" xfId="9116"/>
    <cellStyle name="Calculation 2 7 5 5" xfId="9117"/>
    <cellStyle name="Calculation 2 7 5 6" xfId="9118"/>
    <cellStyle name="Calculation 2 7 5 7" xfId="9119"/>
    <cellStyle name="Calculation 2 7 5 8" xfId="9120"/>
    <cellStyle name="Calculation 2 7 5 9" xfId="9121"/>
    <cellStyle name="Calculation 2 7 5_5.4 MD &amp; utilisation-Spatial" xfId="9122"/>
    <cellStyle name="Calculation 2 7 6" xfId="9123"/>
    <cellStyle name="Calculation 2 7 6 2" xfId="9124"/>
    <cellStyle name="Calculation 2 7 6 3" xfId="9125"/>
    <cellStyle name="Calculation 2 7 6 4" xfId="9126"/>
    <cellStyle name="Calculation 2 7 6 5" xfId="9127"/>
    <cellStyle name="Calculation 2 7 6 6" xfId="9128"/>
    <cellStyle name="Calculation 2 7 6 7" xfId="9129"/>
    <cellStyle name="Calculation 2 7 6 8" xfId="9130"/>
    <cellStyle name="Calculation 2 7 6 9" xfId="9131"/>
    <cellStyle name="Calculation 2 7 7" xfId="9132"/>
    <cellStyle name="Calculation 2 7 8" xfId="9133"/>
    <cellStyle name="Calculation 2 7 9" xfId="9134"/>
    <cellStyle name="Calculation 2 7_5.4 MD &amp; utilisation-Spatial" xfId="9135"/>
    <cellStyle name="Calculation 2 8" xfId="9136"/>
    <cellStyle name="Calculation 2 8 2" xfId="9137"/>
    <cellStyle name="Calculation 2 8 2 2" xfId="9138"/>
    <cellStyle name="Calculation 2 8 2 2 2" xfId="9139"/>
    <cellStyle name="Calculation 2 8 2 2 2 2" xfId="9140"/>
    <cellStyle name="Calculation 2 8 2 2 2_5.4 MD &amp; utilisation-Spatial" xfId="9141"/>
    <cellStyle name="Calculation 2 8 2 2 3" xfId="9142"/>
    <cellStyle name="Calculation 2 8 2 2 4" xfId="9143"/>
    <cellStyle name="Calculation 2 8 2 2_5.4 MD &amp; utilisation-Spatial" xfId="9144"/>
    <cellStyle name="Calculation 2 8 2 3" xfId="9145"/>
    <cellStyle name="Calculation 2 8 2 4" xfId="9146"/>
    <cellStyle name="Calculation 2 8 2_5.4 MD &amp; utilisation-Spatial" xfId="9147"/>
    <cellStyle name="Calculation 2 8 3" xfId="9148"/>
    <cellStyle name="Calculation 2 8 3 2" xfId="9149"/>
    <cellStyle name="Calculation 2 8 3 2 2" xfId="9150"/>
    <cellStyle name="Calculation 2 8 3 2_5.4 MD &amp; utilisation-Spatial" xfId="9151"/>
    <cellStyle name="Calculation 2 8 3 3" xfId="9152"/>
    <cellStyle name="Calculation 2 8 3 4" xfId="9153"/>
    <cellStyle name="Calculation 2 8 3 5" xfId="9154"/>
    <cellStyle name="Calculation 2 8 3 6" xfId="9155"/>
    <cellStyle name="Calculation 2 8 3 7" xfId="9156"/>
    <cellStyle name="Calculation 2 8 3 8" xfId="9157"/>
    <cellStyle name="Calculation 2 8 3 9" xfId="9158"/>
    <cellStyle name="Calculation 2 8 3_5.4 MD &amp; utilisation-Spatial" xfId="9159"/>
    <cellStyle name="Calculation 2 8 4" xfId="9160"/>
    <cellStyle name="Calculation 2 8 5" xfId="9161"/>
    <cellStyle name="Calculation 2 8_5.4 MD &amp; utilisation-Spatial" xfId="9162"/>
    <cellStyle name="Calculation 2 9" xfId="9163"/>
    <cellStyle name="Calculation 2 9 2" xfId="9164"/>
    <cellStyle name="Calculation 2 9 2 10" xfId="9165"/>
    <cellStyle name="Calculation 2 9 2 2" xfId="9166"/>
    <cellStyle name="Calculation 2 9 2 2 2" xfId="9167"/>
    <cellStyle name="Calculation 2 9 2 2_5.4 MD &amp; utilisation-Spatial" xfId="9168"/>
    <cellStyle name="Calculation 2 9 2 3" xfId="9169"/>
    <cellStyle name="Calculation 2 9 2 4" xfId="9170"/>
    <cellStyle name="Calculation 2 9 2 5" xfId="9171"/>
    <cellStyle name="Calculation 2 9 2 6" xfId="9172"/>
    <cellStyle name="Calculation 2 9 2 7" xfId="9173"/>
    <cellStyle name="Calculation 2 9 2 8" xfId="9174"/>
    <cellStyle name="Calculation 2 9 2 9" xfId="9175"/>
    <cellStyle name="Calculation 2 9 2_5.4 MD &amp; utilisation-Spatial" xfId="9176"/>
    <cellStyle name="Calculation 2 9 3" xfId="9177"/>
    <cellStyle name="Calculation 2 9 3 10" xfId="9178"/>
    <cellStyle name="Calculation 2 9 3 2" xfId="9179"/>
    <cellStyle name="Calculation 2 9 3 3" xfId="9180"/>
    <cellStyle name="Calculation 2 9 3 4" xfId="9181"/>
    <cellStyle name="Calculation 2 9 3 5" xfId="9182"/>
    <cellStyle name="Calculation 2 9 3 6" xfId="9183"/>
    <cellStyle name="Calculation 2 9 3 7" xfId="9184"/>
    <cellStyle name="Calculation 2 9 3 8" xfId="9185"/>
    <cellStyle name="Calculation 2 9 3 9" xfId="9186"/>
    <cellStyle name="Calculation 2 9 4" xfId="9187"/>
    <cellStyle name="Calculation 2 9 4 10" xfId="9188"/>
    <cellStyle name="Calculation 2 9 4 2" xfId="9189"/>
    <cellStyle name="Calculation 2 9 4 3" xfId="9190"/>
    <cellStyle name="Calculation 2 9 4 4" xfId="9191"/>
    <cellStyle name="Calculation 2 9 4 5" xfId="9192"/>
    <cellStyle name="Calculation 2 9 4 6" xfId="9193"/>
    <cellStyle name="Calculation 2 9 4 7" xfId="9194"/>
    <cellStyle name="Calculation 2 9 4 8" xfId="9195"/>
    <cellStyle name="Calculation 2 9 4 9" xfId="9196"/>
    <cellStyle name="Calculation 2 9 5" xfId="9197"/>
    <cellStyle name="Calculation 2 9 5 2" xfId="9198"/>
    <cellStyle name="Calculation 2 9 5 3" xfId="9199"/>
    <cellStyle name="Calculation 2 9 5 4" xfId="9200"/>
    <cellStyle name="Calculation 2 9 5 5" xfId="9201"/>
    <cellStyle name="Calculation 2 9 5 6" xfId="9202"/>
    <cellStyle name="Calculation 2 9 5 7" xfId="9203"/>
    <cellStyle name="Calculation 2 9 5 8" xfId="9204"/>
    <cellStyle name="Calculation 2 9 5 9" xfId="9205"/>
    <cellStyle name="Calculation 2 9 6" xfId="9206"/>
    <cellStyle name="Calculation 2 9 7" xfId="9207"/>
    <cellStyle name="Calculation 2 9 8" xfId="9208"/>
    <cellStyle name="Calculation 2 9 9" xfId="9209"/>
    <cellStyle name="Calculation 2 9_5.4 MD &amp; utilisation-Spatial" xfId="9210"/>
    <cellStyle name="Calculation 2_5.4 MD &amp; utilisation-Spatial" xfId="9211"/>
    <cellStyle name="Calculation 3" xfId="9212"/>
    <cellStyle name="Calculation 3 10" xfId="9213"/>
    <cellStyle name="Calculation 3 11" xfId="9214"/>
    <cellStyle name="Calculation 3 2" xfId="9215"/>
    <cellStyle name="Calculation 3 2 2" xfId="9216"/>
    <cellStyle name="Calculation 3 2 2 2" xfId="9217"/>
    <cellStyle name="Calculation 3 2 2 2 10" xfId="9218"/>
    <cellStyle name="Calculation 3 2 2 2 2" xfId="9219"/>
    <cellStyle name="Calculation 3 2 2 2 3" xfId="9220"/>
    <cellStyle name="Calculation 3 2 2 2 4" xfId="9221"/>
    <cellStyle name="Calculation 3 2 2 2 5" xfId="9222"/>
    <cellStyle name="Calculation 3 2 2 2 6" xfId="9223"/>
    <cellStyle name="Calculation 3 2 2 2 7" xfId="9224"/>
    <cellStyle name="Calculation 3 2 2 2 8" xfId="9225"/>
    <cellStyle name="Calculation 3 2 2 2 9" xfId="9226"/>
    <cellStyle name="Calculation 3 2 2 2_5.4 MD &amp; utilisation-Spatial" xfId="9227"/>
    <cellStyle name="Calculation 3 2 2 3" xfId="9228"/>
    <cellStyle name="Calculation 3 2 2 3 10" xfId="9229"/>
    <cellStyle name="Calculation 3 2 2 3 2" xfId="9230"/>
    <cellStyle name="Calculation 3 2 2 3 3" xfId="9231"/>
    <cellStyle name="Calculation 3 2 2 3 4" xfId="9232"/>
    <cellStyle name="Calculation 3 2 2 3 5" xfId="9233"/>
    <cellStyle name="Calculation 3 2 2 3 6" xfId="9234"/>
    <cellStyle name="Calculation 3 2 2 3 7" xfId="9235"/>
    <cellStyle name="Calculation 3 2 2 3 8" xfId="9236"/>
    <cellStyle name="Calculation 3 2 2 3 9" xfId="9237"/>
    <cellStyle name="Calculation 3 2 2 4" xfId="9238"/>
    <cellStyle name="Calculation 3 2 2 4 2" xfId="9239"/>
    <cellStyle name="Calculation 3 2 2 4 3" xfId="9240"/>
    <cellStyle name="Calculation 3 2 2 4 4" xfId="9241"/>
    <cellStyle name="Calculation 3 2 2 4 5" xfId="9242"/>
    <cellStyle name="Calculation 3 2 2 4 6" xfId="9243"/>
    <cellStyle name="Calculation 3 2 2 4 7" xfId="9244"/>
    <cellStyle name="Calculation 3 2 2 4 8" xfId="9245"/>
    <cellStyle name="Calculation 3 2 2 4 9" xfId="9246"/>
    <cellStyle name="Calculation 3 2 2 5" xfId="9247"/>
    <cellStyle name="Calculation 3 2 2 6" xfId="9248"/>
    <cellStyle name="Calculation 3 2 2 7" xfId="9249"/>
    <cellStyle name="Calculation 3 2 2_5.4 MD &amp; utilisation-Spatial" xfId="9250"/>
    <cellStyle name="Calculation 3 2 3" xfId="9251"/>
    <cellStyle name="Calculation 3 2 3 2" xfId="9252"/>
    <cellStyle name="Calculation 3 2 3 2 10" xfId="9253"/>
    <cellStyle name="Calculation 3 2 3 2 2" xfId="9254"/>
    <cellStyle name="Calculation 3 2 3 2 3" xfId="9255"/>
    <cellStyle name="Calculation 3 2 3 2 4" xfId="9256"/>
    <cellStyle name="Calculation 3 2 3 2 5" xfId="9257"/>
    <cellStyle name="Calculation 3 2 3 2 6" xfId="9258"/>
    <cellStyle name="Calculation 3 2 3 2 7" xfId="9259"/>
    <cellStyle name="Calculation 3 2 3 2 8" xfId="9260"/>
    <cellStyle name="Calculation 3 2 3 2 9" xfId="9261"/>
    <cellStyle name="Calculation 3 2 3 3" xfId="9262"/>
    <cellStyle name="Calculation 3 2 3 3 10" xfId="9263"/>
    <cellStyle name="Calculation 3 2 3 3 2" xfId="9264"/>
    <cellStyle name="Calculation 3 2 3 3 3" xfId="9265"/>
    <cellStyle name="Calculation 3 2 3 3 4" xfId="9266"/>
    <cellStyle name="Calculation 3 2 3 3 5" xfId="9267"/>
    <cellStyle name="Calculation 3 2 3 3 6" xfId="9268"/>
    <cellStyle name="Calculation 3 2 3 3 7" xfId="9269"/>
    <cellStyle name="Calculation 3 2 3 3 8" xfId="9270"/>
    <cellStyle name="Calculation 3 2 3 3 9" xfId="9271"/>
    <cellStyle name="Calculation 3 2 3 4" xfId="9272"/>
    <cellStyle name="Calculation 3 2 3 4 2" xfId="9273"/>
    <cellStyle name="Calculation 3 2 3 4 3" xfId="9274"/>
    <cellStyle name="Calculation 3 2 3 4 4" xfId="9275"/>
    <cellStyle name="Calculation 3 2 3 4 5" xfId="9276"/>
    <cellStyle name="Calculation 3 2 3 4 6" xfId="9277"/>
    <cellStyle name="Calculation 3 2 3 4 7" xfId="9278"/>
    <cellStyle name="Calculation 3 2 3 4 8" xfId="9279"/>
    <cellStyle name="Calculation 3 2 3 4 9" xfId="9280"/>
    <cellStyle name="Calculation 3 2 3 5" xfId="9281"/>
    <cellStyle name="Calculation 3 2 3 6" xfId="9282"/>
    <cellStyle name="Calculation 3 2 3 7" xfId="9283"/>
    <cellStyle name="Calculation 3 2 4" xfId="9284"/>
    <cellStyle name="Calculation 3 2 4 10" xfId="9285"/>
    <cellStyle name="Calculation 3 2 4 2" xfId="9286"/>
    <cellStyle name="Calculation 3 2 4 3" xfId="9287"/>
    <cellStyle name="Calculation 3 2 4 4" xfId="9288"/>
    <cellStyle name="Calculation 3 2 4 5" xfId="9289"/>
    <cellStyle name="Calculation 3 2 4 6" xfId="9290"/>
    <cellStyle name="Calculation 3 2 4 7" xfId="9291"/>
    <cellStyle name="Calculation 3 2 4 8" xfId="9292"/>
    <cellStyle name="Calculation 3 2 4 9" xfId="9293"/>
    <cellStyle name="Calculation 3 2 5" xfId="9294"/>
    <cellStyle name="Calculation 3 2 5 10" xfId="9295"/>
    <cellStyle name="Calculation 3 2 5 2" xfId="9296"/>
    <cellStyle name="Calculation 3 2 5 3" xfId="9297"/>
    <cellStyle name="Calculation 3 2 5 4" xfId="9298"/>
    <cellStyle name="Calculation 3 2 5 5" xfId="9299"/>
    <cellStyle name="Calculation 3 2 5 6" xfId="9300"/>
    <cellStyle name="Calculation 3 2 5 7" xfId="9301"/>
    <cellStyle name="Calculation 3 2 5 8" xfId="9302"/>
    <cellStyle name="Calculation 3 2 5 9" xfId="9303"/>
    <cellStyle name="Calculation 3 2 6" xfId="9304"/>
    <cellStyle name="Calculation 3 2 6 2" xfId="9305"/>
    <cellStyle name="Calculation 3 2 6 3" xfId="9306"/>
    <cellStyle name="Calculation 3 2 6 4" xfId="9307"/>
    <cellStyle name="Calculation 3 2 6 5" xfId="9308"/>
    <cellStyle name="Calculation 3 2 6 6" xfId="9309"/>
    <cellStyle name="Calculation 3 2 6 7" xfId="9310"/>
    <cellStyle name="Calculation 3 2 6 8" xfId="9311"/>
    <cellStyle name="Calculation 3 2 6 9" xfId="9312"/>
    <cellStyle name="Calculation 3 2 7" xfId="9313"/>
    <cellStyle name="Calculation 3 2 8" xfId="9314"/>
    <cellStyle name="Calculation 3 2 9" xfId="9315"/>
    <cellStyle name="Calculation 3 2_5.4 MD &amp; utilisation-Spatial" xfId="9316"/>
    <cellStyle name="Calculation 3 3" xfId="9317"/>
    <cellStyle name="Calculation 3 3 2" xfId="9318"/>
    <cellStyle name="Calculation 3 3 2 10" xfId="9319"/>
    <cellStyle name="Calculation 3 3 2 2" xfId="9320"/>
    <cellStyle name="Calculation 3 3 2 3" xfId="9321"/>
    <cellStyle name="Calculation 3 3 2 4" xfId="9322"/>
    <cellStyle name="Calculation 3 3 2 5" xfId="9323"/>
    <cellStyle name="Calculation 3 3 2 6" xfId="9324"/>
    <cellStyle name="Calculation 3 3 2 7" xfId="9325"/>
    <cellStyle name="Calculation 3 3 2 8" xfId="9326"/>
    <cellStyle name="Calculation 3 3 2 9" xfId="9327"/>
    <cellStyle name="Calculation 3 3 2_5.4 MD &amp; utilisation-Spatial" xfId="9328"/>
    <cellStyle name="Calculation 3 3 3" xfId="9329"/>
    <cellStyle name="Calculation 3 3 3 10" xfId="9330"/>
    <cellStyle name="Calculation 3 3 3 2" xfId="9331"/>
    <cellStyle name="Calculation 3 3 3 3" xfId="9332"/>
    <cellStyle name="Calculation 3 3 3 4" xfId="9333"/>
    <cellStyle name="Calculation 3 3 3 5" xfId="9334"/>
    <cellStyle name="Calculation 3 3 3 6" xfId="9335"/>
    <cellStyle name="Calculation 3 3 3 7" xfId="9336"/>
    <cellStyle name="Calculation 3 3 3 8" xfId="9337"/>
    <cellStyle name="Calculation 3 3 3 9" xfId="9338"/>
    <cellStyle name="Calculation 3 3 4" xfId="9339"/>
    <cellStyle name="Calculation 3 3 4 2" xfId="9340"/>
    <cellStyle name="Calculation 3 3 4 3" xfId="9341"/>
    <cellStyle name="Calculation 3 3 4 4" xfId="9342"/>
    <cellStyle name="Calculation 3 3 4 5" xfId="9343"/>
    <cellStyle name="Calculation 3 3 4 6" xfId="9344"/>
    <cellStyle name="Calculation 3 3 4 7" xfId="9345"/>
    <cellStyle name="Calculation 3 3 4 8" xfId="9346"/>
    <cellStyle name="Calculation 3 3 4 9" xfId="9347"/>
    <cellStyle name="Calculation 3 3 5" xfId="9348"/>
    <cellStyle name="Calculation 3 3 6" xfId="9349"/>
    <cellStyle name="Calculation 3 3 7" xfId="9350"/>
    <cellStyle name="Calculation 3 3_5.4 MD &amp; utilisation-Spatial" xfId="9351"/>
    <cellStyle name="Calculation 3 4" xfId="9352"/>
    <cellStyle name="Calculation 3 4 2" xfId="9353"/>
    <cellStyle name="Calculation 3 4 2 10" xfId="9354"/>
    <cellStyle name="Calculation 3 4 2 2" xfId="9355"/>
    <cellStyle name="Calculation 3 4 2 3" xfId="9356"/>
    <cellStyle name="Calculation 3 4 2 4" xfId="9357"/>
    <cellStyle name="Calculation 3 4 2 5" xfId="9358"/>
    <cellStyle name="Calculation 3 4 2 6" xfId="9359"/>
    <cellStyle name="Calculation 3 4 2 7" xfId="9360"/>
    <cellStyle name="Calculation 3 4 2 8" xfId="9361"/>
    <cellStyle name="Calculation 3 4 2 9" xfId="9362"/>
    <cellStyle name="Calculation 3 4 3" xfId="9363"/>
    <cellStyle name="Calculation 3 4 3 10" xfId="9364"/>
    <cellStyle name="Calculation 3 4 3 2" xfId="9365"/>
    <cellStyle name="Calculation 3 4 3 3" xfId="9366"/>
    <cellStyle name="Calculation 3 4 3 4" xfId="9367"/>
    <cellStyle name="Calculation 3 4 3 5" xfId="9368"/>
    <cellStyle name="Calculation 3 4 3 6" xfId="9369"/>
    <cellStyle name="Calculation 3 4 3 7" xfId="9370"/>
    <cellStyle name="Calculation 3 4 3 8" xfId="9371"/>
    <cellStyle name="Calculation 3 4 3 9" xfId="9372"/>
    <cellStyle name="Calculation 3 4 4" xfId="9373"/>
    <cellStyle name="Calculation 3 4 4 2" xfId="9374"/>
    <cellStyle name="Calculation 3 4 4 3" xfId="9375"/>
    <cellStyle name="Calculation 3 4 4 4" xfId="9376"/>
    <cellStyle name="Calculation 3 4 4 5" xfId="9377"/>
    <cellStyle name="Calculation 3 4 4 6" xfId="9378"/>
    <cellStyle name="Calculation 3 4 4 7" xfId="9379"/>
    <cellStyle name="Calculation 3 4 4 8" xfId="9380"/>
    <cellStyle name="Calculation 3 4 4 9" xfId="9381"/>
    <cellStyle name="Calculation 3 4 5" xfId="9382"/>
    <cellStyle name="Calculation 3 4 6" xfId="9383"/>
    <cellStyle name="Calculation 3 4 7" xfId="9384"/>
    <cellStyle name="Calculation 3 5" xfId="9385"/>
    <cellStyle name="Calculation 3 5 2" xfId="9386"/>
    <cellStyle name="Calculation 3 5 2 10" xfId="9387"/>
    <cellStyle name="Calculation 3 5 2 2" xfId="9388"/>
    <cellStyle name="Calculation 3 5 2 3" xfId="9389"/>
    <cellStyle name="Calculation 3 5 2 4" xfId="9390"/>
    <cellStyle name="Calculation 3 5 2 5" xfId="9391"/>
    <cellStyle name="Calculation 3 5 2 6" xfId="9392"/>
    <cellStyle name="Calculation 3 5 2 7" xfId="9393"/>
    <cellStyle name="Calculation 3 5 2 8" xfId="9394"/>
    <cellStyle name="Calculation 3 5 2 9" xfId="9395"/>
    <cellStyle name="Calculation 3 5 3" xfId="9396"/>
    <cellStyle name="Calculation 3 5 3 10" xfId="9397"/>
    <cellStyle name="Calculation 3 5 3 2" xfId="9398"/>
    <cellStyle name="Calculation 3 5 3 3" xfId="9399"/>
    <cellStyle name="Calculation 3 5 3 4" xfId="9400"/>
    <cellStyle name="Calculation 3 5 3 5" xfId="9401"/>
    <cellStyle name="Calculation 3 5 3 6" xfId="9402"/>
    <cellStyle name="Calculation 3 5 3 7" xfId="9403"/>
    <cellStyle name="Calculation 3 5 3 8" xfId="9404"/>
    <cellStyle name="Calculation 3 5 3 9" xfId="9405"/>
    <cellStyle name="Calculation 3 5 4" xfId="9406"/>
    <cellStyle name="Calculation 3 5 4 2" xfId="9407"/>
    <cellStyle name="Calculation 3 5 4 3" xfId="9408"/>
    <cellStyle name="Calculation 3 5 4 4" xfId="9409"/>
    <cellStyle name="Calculation 3 5 4 5" xfId="9410"/>
    <cellStyle name="Calculation 3 5 4 6" xfId="9411"/>
    <cellStyle name="Calculation 3 5 4 7" xfId="9412"/>
    <cellStyle name="Calculation 3 5 4 8" xfId="9413"/>
    <cellStyle name="Calculation 3 5 4 9" xfId="9414"/>
    <cellStyle name="Calculation 3 5 5" xfId="9415"/>
    <cellStyle name="Calculation 3 5 6" xfId="9416"/>
    <cellStyle name="Calculation 3 5 7" xfId="9417"/>
    <cellStyle name="Calculation 3 6" xfId="9418"/>
    <cellStyle name="Calculation 3 6 10" xfId="9419"/>
    <cellStyle name="Calculation 3 6 2" xfId="9420"/>
    <cellStyle name="Calculation 3 6 3" xfId="9421"/>
    <cellStyle name="Calculation 3 6 4" xfId="9422"/>
    <cellStyle name="Calculation 3 6 5" xfId="9423"/>
    <cellStyle name="Calculation 3 6 6" xfId="9424"/>
    <cellStyle name="Calculation 3 6 7" xfId="9425"/>
    <cellStyle name="Calculation 3 6 8" xfId="9426"/>
    <cellStyle name="Calculation 3 6 9" xfId="9427"/>
    <cellStyle name="Calculation 3 7" xfId="9428"/>
    <cellStyle name="Calculation 3 7 10" xfId="9429"/>
    <cellStyle name="Calculation 3 7 2" xfId="9430"/>
    <cellStyle name="Calculation 3 7 3" xfId="9431"/>
    <cellStyle name="Calculation 3 7 4" xfId="9432"/>
    <cellStyle name="Calculation 3 7 5" xfId="9433"/>
    <cellStyle name="Calculation 3 7 6" xfId="9434"/>
    <cellStyle name="Calculation 3 7 7" xfId="9435"/>
    <cellStyle name="Calculation 3 7 8" xfId="9436"/>
    <cellStyle name="Calculation 3 7 9" xfId="9437"/>
    <cellStyle name="Calculation 3 8" xfId="9438"/>
    <cellStyle name="Calculation 3 8 2" xfId="9439"/>
    <cellStyle name="Calculation 3 8 3" xfId="9440"/>
    <cellStyle name="Calculation 3 8 4" xfId="9441"/>
    <cellStyle name="Calculation 3 8 5" xfId="9442"/>
    <cellStyle name="Calculation 3 8 6" xfId="9443"/>
    <cellStyle name="Calculation 3 8 7" xfId="9444"/>
    <cellStyle name="Calculation 3 8 8" xfId="9445"/>
    <cellStyle name="Calculation 3 8 9" xfId="9446"/>
    <cellStyle name="Calculation 3 9" xfId="9447"/>
    <cellStyle name="Calculation 3_5.4 MD &amp; utilisation-Spatial" xfId="9448"/>
    <cellStyle name="Calculation 4" xfId="9449"/>
    <cellStyle name="Calculation 4 10" xfId="9450"/>
    <cellStyle name="Calculation 4 11" xfId="9451"/>
    <cellStyle name="Calculation 4 2" xfId="9452"/>
    <cellStyle name="Calculation 4 2 2" xfId="9453"/>
    <cellStyle name="Calculation 4 2 2 2" xfId="9454"/>
    <cellStyle name="Calculation 4 2 2 2 10" xfId="9455"/>
    <cellStyle name="Calculation 4 2 2 2 2" xfId="9456"/>
    <cellStyle name="Calculation 4 2 2 2 3" xfId="9457"/>
    <cellStyle name="Calculation 4 2 2 2 4" xfId="9458"/>
    <cellStyle name="Calculation 4 2 2 2 5" xfId="9459"/>
    <cellStyle name="Calculation 4 2 2 2 6" xfId="9460"/>
    <cellStyle name="Calculation 4 2 2 2 7" xfId="9461"/>
    <cellStyle name="Calculation 4 2 2 2 8" xfId="9462"/>
    <cellStyle name="Calculation 4 2 2 2 9" xfId="9463"/>
    <cellStyle name="Calculation 4 2 2 2_5.4 MD &amp; utilisation-Spatial" xfId="9464"/>
    <cellStyle name="Calculation 4 2 2 3" xfId="9465"/>
    <cellStyle name="Calculation 4 2 2 3 10" xfId="9466"/>
    <cellStyle name="Calculation 4 2 2 3 2" xfId="9467"/>
    <cellStyle name="Calculation 4 2 2 3 3" xfId="9468"/>
    <cellStyle name="Calculation 4 2 2 3 4" xfId="9469"/>
    <cellStyle name="Calculation 4 2 2 3 5" xfId="9470"/>
    <cellStyle name="Calculation 4 2 2 3 6" xfId="9471"/>
    <cellStyle name="Calculation 4 2 2 3 7" xfId="9472"/>
    <cellStyle name="Calculation 4 2 2 3 8" xfId="9473"/>
    <cellStyle name="Calculation 4 2 2 3 9" xfId="9474"/>
    <cellStyle name="Calculation 4 2 2 4" xfId="9475"/>
    <cellStyle name="Calculation 4 2 2 4 2" xfId="9476"/>
    <cellStyle name="Calculation 4 2 2 4 3" xfId="9477"/>
    <cellStyle name="Calculation 4 2 2 4 4" xfId="9478"/>
    <cellStyle name="Calculation 4 2 2 4 5" xfId="9479"/>
    <cellStyle name="Calculation 4 2 2 4 6" xfId="9480"/>
    <cellStyle name="Calculation 4 2 2 4 7" xfId="9481"/>
    <cellStyle name="Calculation 4 2 2 4 8" xfId="9482"/>
    <cellStyle name="Calculation 4 2 2 4 9" xfId="9483"/>
    <cellStyle name="Calculation 4 2 2 5" xfId="9484"/>
    <cellStyle name="Calculation 4 2 2 6" xfId="9485"/>
    <cellStyle name="Calculation 4 2 2 7" xfId="9486"/>
    <cellStyle name="Calculation 4 2 2_5.4 MD &amp; utilisation-Spatial" xfId="9487"/>
    <cellStyle name="Calculation 4 2 3" xfId="9488"/>
    <cellStyle name="Calculation 4 2 3 2" xfId="9489"/>
    <cellStyle name="Calculation 4 2 3 2 10" xfId="9490"/>
    <cellStyle name="Calculation 4 2 3 2 2" xfId="9491"/>
    <cellStyle name="Calculation 4 2 3 2 3" xfId="9492"/>
    <cellStyle name="Calculation 4 2 3 2 4" xfId="9493"/>
    <cellStyle name="Calculation 4 2 3 2 5" xfId="9494"/>
    <cellStyle name="Calculation 4 2 3 2 6" xfId="9495"/>
    <cellStyle name="Calculation 4 2 3 2 7" xfId="9496"/>
    <cellStyle name="Calculation 4 2 3 2 8" xfId="9497"/>
    <cellStyle name="Calculation 4 2 3 2 9" xfId="9498"/>
    <cellStyle name="Calculation 4 2 3 3" xfId="9499"/>
    <cellStyle name="Calculation 4 2 3 3 10" xfId="9500"/>
    <cellStyle name="Calculation 4 2 3 3 2" xfId="9501"/>
    <cellStyle name="Calculation 4 2 3 3 3" xfId="9502"/>
    <cellStyle name="Calculation 4 2 3 3 4" xfId="9503"/>
    <cellStyle name="Calculation 4 2 3 3 5" xfId="9504"/>
    <cellStyle name="Calculation 4 2 3 3 6" xfId="9505"/>
    <cellStyle name="Calculation 4 2 3 3 7" xfId="9506"/>
    <cellStyle name="Calculation 4 2 3 3 8" xfId="9507"/>
    <cellStyle name="Calculation 4 2 3 3 9" xfId="9508"/>
    <cellStyle name="Calculation 4 2 3 4" xfId="9509"/>
    <cellStyle name="Calculation 4 2 3 4 2" xfId="9510"/>
    <cellStyle name="Calculation 4 2 3 4 3" xfId="9511"/>
    <cellStyle name="Calculation 4 2 3 4 4" xfId="9512"/>
    <cellStyle name="Calculation 4 2 3 4 5" xfId="9513"/>
    <cellStyle name="Calculation 4 2 3 4 6" xfId="9514"/>
    <cellStyle name="Calculation 4 2 3 4 7" xfId="9515"/>
    <cellStyle name="Calculation 4 2 3 4 8" xfId="9516"/>
    <cellStyle name="Calculation 4 2 3 4 9" xfId="9517"/>
    <cellStyle name="Calculation 4 2 3 5" xfId="9518"/>
    <cellStyle name="Calculation 4 2 3 6" xfId="9519"/>
    <cellStyle name="Calculation 4 2 3 7" xfId="9520"/>
    <cellStyle name="Calculation 4 2 4" xfId="9521"/>
    <cellStyle name="Calculation 4 2 4 10" xfId="9522"/>
    <cellStyle name="Calculation 4 2 4 2" xfId="9523"/>
    <cellStyle name="Calculation 4 2 4 3" xfId="9524"/>
    <cellStyle name="Calculation 4 2 4 4" xfId="9525"/>
    <cellStyle name="Calculation 4 2 4 5" xfId="9526"/>
    <cellStyle name="Calculation 4 2 4 6" xfId="9527"/>
    <cellStyle name="Calculation 4 2 4 7" xfId="9528"/>
    <cellStyle name="Calculation 4 2 4 8" xfId="9529"/>
    <cellStyle name="Calculation 4 2 4 9" xfId="9530"/>
    <cellStyle name="Calculation 4 2 5" xfId="9531"/>
    <cellStyle name="Calculation 4 2 5 10" xfId="9532"/>
    <cellStyle name="Calculation 4 2 5 2" xfId="9533"/>
    <cellStyle name="Calculation 4 2 5 3" xfId="9534"/>
    <cellStyle name="Calculation 4 2 5 4" xfId="9535"/>
    <cellStyle name="Calculation 4 2 5 5" xfId="9536"/>
    <cellStyle name="Calculation 4 2 5 6" xfId="9537"/>
    <cellStyle name="Calculation 4 2 5 7" xfId="9538"/>
    <cellStyle name="Calculation 4 2 5 8" xfId="9539"/>
    <cellStyle name="Calculation 4 2 5 9" xfId="9540"/>
    <cellStyle name="Calculation 4 2 6" xfId="9541"/>
    <cellStyle name="Calculation 4 2 6 2" xfId="9542"/>
    <cellStyle name="Calculation 4 2 6 3" xfId="9543"/>
    <cellStyle name="Calculation 4 2 6 4" xfId="9544"/>
    <cellStyle name="Calculation 4 2 6 5" xfId="9545"/>
    <cellStyle name="Calculation 4 2 6 6" xfId="9546"/>
    <cellStyle name="Calculation 4 2 6 7" xfId="9547"/>
    <cellStyle name="Calculation 4 2 6 8" xfId="9548"/>
    <cellStyle name="Calculation 4 2 6 9" xfId="9549"/>
    <cellStyle name="Calculation 4 2 7" xfId="9550"/>
    <cellStyle name="Calculation 4 2 8" xfId="9551"/>
    <cellStyle name="Calculation 4 2 9" xfId="9552"/>
    <cellStyle name="Calculation 4 2_5.4 MD &amp; utilisation-Spatial" xfId="9553"/>
    <cellStyle name="Calculation 4 3" xfId="9554"/>
    <cellStyle name="Calculation 4 3 2" xfId="9555"/>
    <cellStyle name="Calculation 4 3 2 10" xfId="9556"/>
    <cellStyle name="Calculation 4 3 2 2" xfId="9557"/>
    <cellStyle name="Calculation 4 3 2 3" xfId="9558"/>
    <cellStyle name="Calculation 4 3 2 4" xfId="9559"/>
    <cellStyle name="Calculation 4 3 2 5" xfId="9560"/>
    <cellStyle name="Calculation 4 3 2 6" xfId="9561"/>
    <cellStyle name="Calculation 4 3 2 7" xfId="9562"/>
    <cellStyle name="Calculation 4 3 2 8" xfId="9563"/>
    <cellStyle name="Calculation 4 3 2 9" xfId="9564"/>
    <cellStyle name="Calculation 4 3 2_5.4 MD &amp; utilisation-Spatial" xfId="9565"/>
    <cellStyle name="Calculation 4 3 3" xfId="9566"/>
    <cellStyle name="Calculation 4 3 3 10" xfId="9567"/>
    <cellStyle name="Calculation 4 3 3 2" xfId="9568"/>
    <cellStyle name="Calculation 4 3 3 3" xfId="9569"/>
    <cellStyle name="Calculation 4 3 3 4" xfId="9570"/>
    <cellStyle name="Calculation 4 3 3 5" xfId="9571"/>
    <cellStyle name="Calculation 4 3 3 6" xfId="9572"/>
    <cellStyle name="Calculation 4 3 3 7" xfId="9573"/>
    <cellStyle name="Calculation 4 3 3 8" xfId="9574"/>
    <cellStyle name="Calculation 4 3 3 9" xfId="9575"/>
    <cellStyle name="Calculation 4 3 4" xfId="9576"/>
    <cellStyle name="Calculation 4 3 4 2" xfId="9577"/>
    <cellStyle name="Calculation 4 3 4 3" xfId="9578"/>
    <cellStyle name="Calculation 4 3 4 4" xfId="9579"/>
    <cellStyle name="Calculation 4 3 4 5" xfId="9580"/>
    <cellStyle name="Calculation 4 3 4 6" xfId="9581"/>
    <cellStyle name="Calculation 4 3 4 7" xfId="9582"/>
    <cellStyle name="Calculation 4 3 4 8" xfId="9583"/>
    <cellStyle name="Calculation 4 3 4 9" xfId="9584"/>
    <cellStyle name="Calculation 4 3 5" xfId="9585"/>
    <cellStyle name="Calculation 4 3 6" xfId="9586"/>
    <cellStyle name="Calculation 4 3 7" xfId="9587"/>
    <cellStyle name="Calculation 4 3_5.4 MD &amp; utilisation-Spatial" xfId="9588"/>
    <cellStyle name="Calculation 4 4" xfId="9589"/>
    <cellStyle name="Calculation 4 4 2" xfId="9590"/>
    <cellStyle name="Calculation 4 4 2 10" xfId="9591"/>
    <cellStyle name="Calculation 4 4 2 2" xfId="9592"/>
    <cellStyle name="Calculation 4 4 2 3" xfId="9593"/>
    <cellStyle name="Calculation 4 4 2 4" xfId="9594"/>
    <cellStyle name="Calculation 4 4 2 5" xfId="9595"/>
    <cellStyle name="Calculation 4 4 2 6" xfId="9596"/>
    <cellStyle name="Calculation 4 4 2 7" xfId="9597"/>
    <cellStyle name="Calculation 4 4 2 8" xfId="9598"/>
    <cellStyle name="Calculation 4 4 2 9" xfId="9599"/>
    <cellStyle name="Calculation 4 4 3" xfId="9600"/>
    <cellStyle name="Calculation 4 4 3 10" xfId="9601"/>
    <cellStyle name="Calculation 4 4 3 2" xfId="9602"/>
    <cellStyle name="Calculation 4 4 3 3" xfId="9603"/>
    <cellStyle name="Calculation 4 4 3 4" xfId="9604"/>
    <cellStyle name="Calculation 4 4 3 5" xfId="9605"/>
    <cellStyle name="Calculation 4 4 3 6" xfId="9606"/>
    <cellStyle name="Calculation 4 4 3 7" xfId="9607"/>
    <cellStyle name="Calculation 4 4 3 8" xfId="9608"/>
    <cellStyle name="Calculation 4 4 3 9" xfId="9609"/>
    <cellStyle name="Calculation 4 4 4" xfId="9610"/>
    <cellStyle name="Calculation 4 4 4 2" xfId="9611"/>
    <cellStyle name="Calculation 4 4 4 3" xfId="9612"/>
    <cellStyle name="Calculation 4 4 4 4" xfId="9613"/>
    <cellStyle name="Calculation 4 4 4 5" xfId="9614"/>
    <cellStyle name="Calculation 4 4 4 6" xfId="9615"/>
    <cellStyle name="Calculation 4 4 4 7" xfId="9616"/>
    <cellStyle name="Calculation 4 4 4 8" xfId="9617"/>
    <cellStyle name="Calculation 4 4 4 9" xfId="9618"/>
    <cellStyle name="Calculation 4 4 5" xfId="9619"/>
    <cellStyle name="Calculation 4 4 6" xfId="9620"/>
    <cellStyle name="Calculation 4 4 7" xfId="9621"/>
    <cellStyle name="Calculation 4 5" xfId="9622"/>
    <cellStyle name="Calculation 4 5 2" xfId="9623"/>
    <cellStyle name="Calculation 4 5 2 10" xfId="9624"/>
    <cellStyle name="Calculation 4 5 2 2" xfId="9625"/>
    <cellStyle name="Calculation 4 5 2 3" xfId="9626"/>
    <cellStyle name="Calculation 4 5 2 4" xfId="9627"/>
    <cellStyle name="Calculation 4 5 2 5" xfId="9628"/>
    <cellStyle name="Calculation 4 5 2 6" xfId="9629"/>
    <cellStyle name="Calculation 4 5 2 7" xfId="9630"/>
    <cellStyle name="Calculation 4 5 2 8" xfId="9631"/>
    <cellStyle name="Calculation 4 5 2 9" xfId="9632"/>
    <cellStyle name="Calculation 4 5 3" xfId="9633"/>
    <cellStyle name="Calculation 4 5 3 10" xfId="9634"/>
    <cellStyle name="Calculation 4 5 3 2" xfId="9635"/>
    <cellStyle name="Calculation 4 5 3 3" xfId="9636"/>
    <cellStyle name="Calculation 4 5 3 4" xfId="9637"/>
    <cellStyle name="Calculation 4 5 3 5" xfId="9638"/>
    <cellStyle name="Calculation 4 5 3 6" xfId="9639"/>
    <cellStyle name="Calculation 4 5 3 7" xfId="9640"/>
    <cellStyle name="Calculation 4 5 3 8" xfId="9641"/>
    <cellStyle name="Calculation 4 5 3 9" xfId="9642"/>
    <cellStyle name="Calculation 4 5 4" xfId="9643"/>
    <cellStyle name="Calculation 4 5 4 2" xfId="9644"/>
    <cellStyle name="Calculation 4 5 4 3" xfId="9645"/>
    <cellStyle name="Calculation 4 5 4 4" xfId="9646"/>
    <cellStyle name="Calculation 4 5 4 5" xfId="9647"/>
    <cellStyle name="Calculation 4 5 4 6" xfId="9648"/>
    <cellStyle name="Calculation 4 5 4 7" xfId="9649"/>
    <cellStyle name="Calculation 4 5 4 8" xfId="9650"/>
    <cellStyle name="Calculation 4 5 4 9" xfId="9651"/>
    <cellStyle name="Calculation 4 5 5" xfId="9652"/>
    <cellStyle name="Calculation 4 5 6" xfId="9653"/>
    <cellStyle name="Calculation 4 5 7" xfId="9654"/>
    <cellStyle name="Calculation 4 6" xfId="9655"/>
    <cellStyle name="Calculation 4 6 10" xfId="9656"/>
    <cellStyle name="Calculation 4 6 2" xfId="9657"/>
    <cellStyle name="Calculation 4 6 3" xfId="9658"/>
    <cellStyle name="Calculation 4 6 4" xfId="9659"/>
    <cellStyle name="Calculation 4 6 5" xfId="9660"/>
    <cellStyle name="Calculation 4 6 6" xfId="9661"/>
    <cellStyle name="Calculation 4 6 7" xfId="9662"/>
    <cellStyle name="Calculation 4 6 8" xfId="9663"/>
    <cellStyle name="Calculation 4 6 9" xfId="9664"/>
    <cellStyle name="Calculation 4 7" xfId="9665"/>
    <cellStyle name="Calculation 4 7 10" xfId="9666"/>
    <cellStyle name="Calculation 4 7 2" xfId="9667"/>
    <cellStyle name="Calculation 4 7 3" xfId="9668"/>
    <cellStyle name="Calculation 4 7 4" xfId="9669"/>
    <cellStyle name="Calculation 4 7 5" xfId="9670"/>
    <cellStyle name="Calculation 4 7 6" xfId="9671"/>
    <cellStyle name="Calculation 4 7 7" xfId="9672"/>
    <cellStyle name="Calculation 4 7 8" xfId="9673"/>
    <cellStyle name="Calculation 4 7 9" xfId="9674"/>
    <cellStyle name="Calculation 4 8" xfId="9675"/>
    <cellStyle name="Calculation 4 8 2" xfId="9676"/>
    <cellStyle name="Calculation 4 8 3" xfId="9677"/>
    <cellStyle name="Calculation 4 8 4" xfId="9678"/>
    <cellStyle name="Calculation 4 8 5" xfId="9679"/>
    <cellStyle name="Calculation 4 8 6" xfId="9680"/>
    <cellStyle name="Calculation 4 8 7" xfId="9681"/>
    <cellStyle name="Calculation 4 8 8" xfId="9682"/>
    <cellStyle name="Calculation 4 8 9" xfId="9683"/>
    <cellStyle name="Calculation 4 9" xfId="9684"/>
    <cellStyle name="Calculation 4_5.4 MD &amp; utilisation-Spatial" xfId="9685"/>
    <cellStyle name="Calculation 5" xfId="9686"/>
    <cellStyle name="Calculation 5 10" xfId="9687"/>
    <cellStyle name="Calculation 5 11" xfId="9688"/>
    <cellStyle name="Calculation 5 2" xfId="9689"/>
    <cellStyle name="Calculation 5 2 2" xfId="9690"/>
    <cellStyle name="Calculation 5 2 2 10" xfId="9691"/>
    <cellStyle name="Calculation 5 2 2 2" xfId="9692"/>
    <cellStyle name="Calculation 5 2 2 3" xfId="9693"/>
    <cellStyle name="Calculation 5 2 2 4" xfId="9694"/>
    <cellStyle name="Calculation 5 2 2 5" xfId="9695"/>
    <cellStyle name="Calculation 5 2 2 6" xfId="9696"/>
    <cellStyle name="Calculation 5 2 2 7" xfId="9697"/>
    <cellStyle name="Calculation 5 2 2 8" xfId="9698"/>
    <cellStyle name="Calculation 5 2 2 9" xfId="9699"/>
    <cellStyle name="Calculation 5 2 3" xfId="9700"/>
    <cellStyle name="Calculation 5 2 3 10" xfId="9701"/>
    <cellStyle name="Calculation 5 2 3 2" xfId="9702"/>
    <cellStyle name="Calculation 5 2 3 3" xfId="9703"/>
    <cellStyle name="Calculation 5 2 3 4" xfId="9704"/>
    <cellStyle name="Calculation 5 2 3 5" xfId="9705"/>
    <cellStyle name="Calculation 5 2 3 6" xfId="9706"/>
    <cellStyle name="Calculation 5 2 3 7" xfId="9707"/>
    <cellStyle name="Calculation 5 2 3 8" xfId="9708"/>
    <cellStyle name="Calculation 5 2 3 9" xfId="9709"/>
    <cellStyle name="Calculation 5 2 4" xfId="9710"/>
    <cellStyle name="Calculation 5 2 4 2" xfId="9711"/>
    <cellStyle name="Calculation 5 2 4 3" xfId="9712"/>
    <cellStyle name="Calculation 5 2 4 4" xfId="9713"/>
    <cellStyle name="Calculation 5 2 4 5" xfId="9714"/>
    <cellStyle name="Calculation 5 2 4 6" xfId="9715"/>
    <cellStyle name="Calculation 5 2 4 7" xfId="9716"/>
    <cellStyle name="Calculation 5 2 4 8" xfId="9717"/>
    <cellStyle name="Calculation 5 2 4 9" xfId="9718"/>
    <cellStyle name="Calculation 5 2 5" xfId="9719"/>
    <cellStyle name="Calculation 5 2 6" xfId="9720"/>
    <cellStyle name="Calculation 5 2 7" xfId="9721"/>
    <cellStyle name="Calculation 5 3" xfId="9722"/>
    <cellStyle name="Calculation 5 3 2" xfId="9723"/>
    <cellStyle name="Calculation 5 3 2 10" xfId="9724"/>
    <cellStyle name="Calculation 5 3 2 2" xfId="9725"/>
    <cellStyle name="Calculation 5 3 2 3" xfId="9726"/>
    <cellStyle name="Calculation 5 3 2 4" xfId="9727"/>
    <cellStyle name="Calculation 5 3 2 5" xfId="9728"/>
    <cellStyle name="Calculation 5 3 2 6" xfId="9729"/>
    <cellStyle name="Calculation 5 3 2 7" xfId="9730"/>
    <cellStyle name="Calculation 5 3 2 8" xfId="9731"/>
    <cellStyle name="Calculation 5 3 2 9" xfId="9732"/>
    <cellStyle name="Calculation 5 3 3" xfId="9733"/>
    <cellStyle name="Calculation 5 3 3 10" xfId="9734"/>
    <cellStyle name="Calculation 5 3 3 2" xfId="9735"/>
    <cellStyle name="Calculation 5 3 3 3" xfId="9736"/>
    <cellStyle name="Calculation 5 3 3 4" xfId="9737"/>
    <cellStyle name="Calculation 5 3 3 5" xfId="9738"/>
    <cellStyle name="Calculation 5 3 3 6" xfId="9739"/>
    <cellStyle name="Calculation 5 3 3 7" xfId="9740"/>
    <cellStyle name="Calculation 5 3 3 8" xfId="9741"/>
    <cellStyle name="Calculation 5 3 3 9" xfId="9742"/>
    <cellStyle name="Calculation 5 3 4" xfId="9743"/>
    <cellStyle name="Calculation 5 3 4 2" xfId="9744"/>
    <cellStyle name="Calculation 5 3 4 3" xfId="9745"/>
    <cellStyle name="Calculation 5 3 4 4" xfId="9746"/>
    <cellStyle name="Calculation 5 3 4 5" xfId="9747"/>
    <cellStyle name="Calculation 5 3 4 6" xfId="9748"/>
    <cellStyle name="Calculation 5 3 4 7" xfId="9749"/>
    <cellStyle name="Calculation 5 3 4 8" xfId="9750"/>
    <cellStyle name="Calculation 5 3 4 9" xfId="9751"/>
    <cellStyle name="Calculation 5 3 5" xfId="9752"/>
    <cellStyle name="Calculation 5 3 6" xfId="9753"/>
    <cellStyle name="Calculation 5 3 7" xfId="9754"/>
    <cellStyle name="Calculation 5 4" xfId="9755"/>
    <cellStyle name="Calculation 5 4 2" xfId="9756"/>
    <cellStyle name="Calculation 5 4 2 10" xfId="9757"/>
    <cellStyle name="Calculation 5 4 2 2" xfId="9758"/>
    <cellStyle name="Calculation 5 4 2 3" xfId="9759"/>
    <cellStyle name="Calculation 5 4 2 4" xfId="9760"/>
    <cellStyle name="Calculation 5 4 2 5" xfId="9761"/>
    <cellStyle name="Calculation 5 4 2 6" xfId="9762"/>
    <cellStyle name="Calculation 5 4 2 7" xfId="9763"/>
    <cellStyle name="Calculation 5 4 2 8" xfId="9764"/>
    <cellStyle name="Calculation 5 4 2 9" xfId="9765"/>
    <cellStyle name="Calculation 5 4 3" xfId="9766"/>
    <cellStyle name="Calculation 5 4 3 10" xfId="9767"/>
    <cellStyle name="Calculation 5 4 3 2" xfId="9768"/>
    <cellStyle name="Calculation 5 4 3 3" xfId="9769"/>
    <cellStyle name="Calculation 5 4 3 4" xfId="9770"/>
    <cellStyle name="Calculation 5 4 3 5" xfId="9771"/>
    <cellStyle name="Calculation 5 4 3 6" xfId="9772"/>
    <cellStyle name="Calculation 5 4 3 7" xfId="9773"/>
    <cellStyle name="Calculation 5 4 3 8" xfId="9774"/>
    <cellStyle name="Calculation 5 4 3 9" xfId="9775"/>
    <cellStyle name="Calculation 5 4 4" xfId="9776"/>
    <cellStyle name="Calculation 5 4 4 2" xfId="9777"/>
    <cellStyle name="Calculation 5 4 4 3" xfId="9778"/>
    <cellStyle name="Calculation 5 4 4 4" xfId="9779"/>
    <cellStyle name="Calculation 5 4 4 5" xfId="9780"/>
    <cellStyle name="Calculation 5 4 4 6" xfId="9781"/>
    <cellStyle name="Calculation 5 4 4 7" xfId="9782"/>
    <cellStyle name="Calculation 5 4 4 8" xfId="9783"/>
    <cellStyle name="Calculation 5 4 4 9" xfId="9784"/>
    <cellStyle name="Calculation 5 4 5" xfId="9785"/>
    <cellStyle name="Calculation 5 4 6" xfId="9786"/>
    <cellStyle name="Calculation 5 4 7" xfId="9787"/>
    <cellStyle name="Calculation 5 5" xfId="9788"/>
    <cellStyle name="Calculation 5 5 2" xfId="9789"/>
    <cellStyle name="Calculation 5 5 2 10" xfId="9790"/>
    <cellStyle name="Calculation 5 5 2 2" xfId="9791"/>
    <cellStyle name="Calculation 5 5 2 3" xfId="9792"/>
    <cellStyle name="Calculation 5 5 2 4" xfId="9793"/>
    <cellStyle name="Calculation 5 5 2 5" xfId="9794"/>
    <cellStyle name="Calculation 5 5 2 6" xfId="9795"/>
    <cellStyle name="Calculation 5 5 2 7" xfId="9796"/>
    <cellStyle name="Calculation 5 5 2 8" xfId="9797"/>
    <cellStyle name="Calculation 5 5 2 9" xfId="9798"/>
    <cellStyle name="Calculation 5 5 3" xfId="9799"/>
    <cellStyle name="Calculation 5 5 3 10" xfId="9800"/>
    <cellStyle name="Calculation 5 5 3 2" xfId="9801"/>
    <cellStyle name="Calculation 5 5 3 3" xfId="9802"/>
    <cellStyle name="Calculation 5 5 3 4" xfId="9803"/>
    <cellStyle name="Calculation 5 5 3 5" xfId="9804"/>
    <cellStyle name="Calculation 5 5 3 6" xfId="9805"/>
    <cellStyle name="Calculation 5 5 3 7" xfId="9806"/>
    <cellStyle name="Calculation 5 5 3 8" xfId="9807"/>
    <cellStyle name="Calculation 5 5 3 9" xfId="9808"/>
    <cellStyle name="Calculation 5 5 4" xfId="9809"/>
    <cellStyle name="Calculation 5 5 4 2" xfId="9810"/>
    <cellStyle name="Calculation 5 5 4 3" xfId="9811"/>
    <cellStyle name="Calculation 5 5 4 4" xfId="9812"/>
    <cellStyle name="Calculation 5 5 4 5" xfId="9813"/>
    <cellStyle name="Calculation 5 5 4 6" xfId="9814"/>
    <cellStyle name="Calculation 5 5 4 7" xfId="9815"/>
    <cellStyle name="Calculation 5 5 4 8" xfId="9816"/>
    <cellStyle name="Calculation 5 5 4 9" xfId="9817"/>
    <cellStyle name="Calculation 5 5 5" xfId="9818"/>
    <cellStyle name="Calculation 5 5 6" xfId="9819"/>
    <cellStyle name="Calculation 5 5 7" xfId="9820"/>
    <cellStyle name="Calculation 5 6" xfId="9821"/>
    <cellStyle name="Calculation 5 6 10" xfId="9822"/>
    <cellStyle name="Calculation 5 6 2" xfId="9823"/>
    <cellStyle name="Calculation 5 6 3" xfId="9824"/>
    <cellStyle name="Calculation 5 6 4" xfId="9825"/>
    <cellStyle name="Calculation 5 6 5" xfId="9826"/>
    <cellStyle name="Calculation 5 6 6" xfId="9827"/>
    <cellStyle name="Calculation 5 6 7" xfId="9828"/>
    <cellStyle name="Calculation 5 6 8" xfId="9829"/>
    <cellStyle name="Calculation 5 6 9" xfId="9830"/>
    <cellStyle name="Calculation 5 7" xfId="9831"/>
    <cellStyle name="Calculation 5 7 10" xfId="9832"/>
    <cellStyle name="Calculation 5 7 2" xfId="9833"/>
    <cellStyle name="Calculation 5 7 3" xfId="9834"/>
    <cellStyle name="Calculation 5 7 4" xfId="9835"/>
    <cellStyle name="Calculation 5 7 5" xfId="9836"/>
    <cellStyle name="Calculation 5 7 6" xfId="9837"/>
    <cellStyle name="Calculation 5 7 7" xfId="9838"/>
    <cellStyle name="Calculation 5 7 8" xfId="9839"/>
    <cellStyle name="Calculation 5 7 9" xfId="9840"/>
    <cellStyle name="Calculation 5 8" xfId="9841"/>
    <cellStyle name="Calculation 5 8 2" xfId="9842"/>
    <cellStyle name="Calculation 5 8 3" xfId="9843"/>
    <cellStyle name="Calculation 5 8 4" xfId="9844"/>
    <cellStyle name="Calculation 5 8 5" xfId="9845"/>
    <cellStyle name="Calculation 5 8 6" xfId="9846"/>
    <cellStyle name="Calculation 5 8 7" xfId="9847"/>
    <cellStyle name="Calculation 5 8 8" xfId="9848"/>
    <cellStyle name="Calculation 5 8 9" xfId="9849"/>
    <cellStyle name="Calculation 5 9" xfId="9850"/>
    <cellStyle name="Calculation 6" xfId="9851"/>
    <cellStyle name="Calculation 6 10" xfId="9852"/>
    <cellStyle name="Calculation 6 11" xfId="9853"/>
    <cellStyle name="Calculation 6 2" xfId="9854"/>
    <cellStyle name="Calculation 6 2 2" xfId="9855"/>
    <cellStyle name="Calculation 6 2 2 10" xfId="9856"/>
    <cellStyle name="Calculation 6 2 2 2" xfId="9857"/>
    <cellStyle name="Calculation 6 2 2 3" xfId="9858"/>
    <cellStyle name="Calculation 6 2 2 4" xfId="9859"/>
    <cellStyle name="Calculation 6 2 2 5" xfId="9860"/>
    <cellStyle name="Calculation 6 2 2 6" xfId="9861"/>
    <cellStyle name="Calculation 6 2 2 7" xfId="9862"/>
    <cellStyle name="Calculation 6 2 2 8" xfId="9863"/>
    <cellStyle name="Calculation 6 2 2 9" xfId="9864"/>
    <cellStyle name="Calculation 6 2 3" xfId="9865"/>
    <cellStyle name="Calculation 6 2 3 10" xfId="9866"/>
    <cellStyle name="Calculation 6 2 3 2" xfId="9867"/>
    <cellStyle name="Calculation 6 2 3 3" xfId="9868"/>
    <cellStyle name="Calculation 6 2 3 4" xfId="9869"/>
    <cellStyle name="Calculation 6 2 3 5" xfId="9870"/>
    <cellStyle name="Calculation 6 2 3 6" xfId="9871"/>
    <cellStyle name="Calculation 6 2 3 7" xfId="9872"/>
    <cellStyle name="Calculation 6 2 3 8" xfId="9873"/>
    <cellStyle name="Calculation 6 2 3 9" xfId="9874"/>
    <cellStyle name="Calculation 6 2 4" xfId="9875"/>
    <cellStyle name="Calculation 6 2 4 2" xfId="9876"/>
    <cellStyle name="Calculation 6 2 4 3" xfId="9877"/>
    <cellStyle name="Calculation 6 2 4 4" xfId="9878"/>
    <cellStyle name="Calculation 6 2 4 5" xfId="9879"/>
    <cellStyle name="Calculation 6 2 4 6" xfId="9880"/>
    <cellStyle name="Calculation 6 2 4 7" xfId="9881"/>
    <cellStyle name="Calculation 6 2 4 8" xfId="9882"/>
    <cellStyle name="Calculation 6 2 4 9" xfId="9883"/>
    <cellStyle name="Calculation 6 2 5" xfId="9884"/>
    <cellStyle name="Calculation 6 2 6" xfId="9885"/>
    <cellStyle name="Calculation 6 2 7" xfId="9886"/>
    <cellStyle name="Calculation 6 3" xfId="9887"/>
    <cellStyle name="Calculation 6 3 2" xfId="9888"/>
    <cellStyle name="Calculation 6 3 2 10" xfId="9889"/>
    <cellStyle name="Calculation 6 3 2 2" xfId="9890"/>
    <cellStyle name="Calculation 6 3 2 3" xfId="9891"/>
    <cellStyle name="Calculation 6 3 2 4" xfId="9892"/>
    <cellStyle name="Calculation 6 3 2 5" xfId="9893"/>
    <cellStyle name="Calculation 6 3 2 6" xfId="9894"/>
    <cellStyle name="Calculation 6 3 2 7" xfId="9895"/>
    <cellStyle name="Calculation 6 3 2 8" xfId="9896"/>
    <cellStyle name="Calculation 6 3 2 9" xfId="9897"/>
    <cellStyle name="Calculation 6 3 3" xfId="9898"/>
    <cellStyle name="Calculation 6 3 3 10" xfId="9899"/>
    <cellStyle name="Calculation 6 3 3 2" xfId="9900"/>
    <cellStyle name="Calculation 6 3 3 3" xfId="9901"/>
    <cellStyle name="Calculation 6 3 3 4" xfId="9902"/>
    <cellStyle name="Calculation 6 3 3 5" xfId="9903"/>
    <cellStyle name="Calculation 6 3 3 6" xfId="9904"/>
    <cellStyle name="Calculation 6 3 3 7" xfId="9905"/>
    <cellStyle name="Calculation 6 3 3 8" xfId="9906"/>
    <cellStyle name="Calculation 6 3 3 9" xfId="9907"/>
    <cellStyle name="Calculation 6 3 4" xfId="9908"/>
    <cellStyle name="Calculation 6 3 4 2" xfId="9909"/>
    <cellStyle name="Calculation 6 3 4 3" xfId="9910"/>
    <cellStyle name="Calculation 6 3 4 4" xfId="9911"/>
    <cellStyle name="Calculation 6 3 4 5" xfId="9912"/>
    <cellStyle name="Calculation 6 3 4 6" xfId="9913"/>
    <cellStyle name="Calculation 6 3 4 7" xfId="9914"/>
    <cellStyle name="Calculation 6 3 4 8" xfId="9915"/>
    <cellStyle name="Calculation 6 3 4 9" xfId="9916"/>
    <cellStyle name="Calculation 6 3 5" xfId="9917"/>
    <cellStyle name="Calculation 6 3 6" xfId="9918"/>
    <cellStyle name="Calculation 6 3 7" xfId="9919"/>
    <cellStyle name="Calculation 6 4" xfId="9920"/>
    <cellStyle name="Calculation 6 4 2" xfId="9921"/>
    <cellStyle name="Calculation 6 4 2 10" xfId="9922"/>
    <cellStyle name="Calculation 6 4 2 2" xfId="9923"/>
    <cellStyle name="Calculation 6 4 2 3" xfId="9924"/>
    <cellStyle name="Calculation 6 4 2 4" xfId="9925"/>
    <cellStyle name="Calculation 6 4 2 5" xfId="9926"/>
    <cellStyle name="Calculation 6 4 2 6" xfId="9927"/>
    <cellStyle name="Calculation 6 4 2 7" xfId="9928"/>
    <cellStyle name="Calculation 6 4 2 8" xfId="9929"/>
    <cellStyle name="Calculation 6 4 2 9" xfId="9930"/>
    <cellStyle name="Calculation 6 4 3" xfId="9931"/>
    <cellStyle name="Calculation 6 4 3 10" xfId="9932"/>
    <cellStyle name="Calculation 6 4 3 2" xfId="9933"/>
    <cellStyle name="Calculation 6 4 3 3" xfId="9934"/>
    <cellStyle name="Calculation 6 4 3 4" xfId="9935"/>
    <cellStyle name="Calculation 6 4 3 5" xfId="9936"/>
    <cellStyle name="Calculation 6 4 3 6" xfId="9937"/>
    <cellStyle name="Calculation 6 4 3 7" xfId="9938"/>
    <cellStyle name="Calculation 6 4 3 8" xfId="9939"/>
    <cellStyle name="Calculation 6 4 3 9" xfId="9940"/>
    <cellStyle name="Calculation 6 4 4" xfId="9941"/>
    <cellStyle name="Calculation 6 4 4 2" xfId="9942"/>
    <cellStyle name="Calculation 6 4 4 3" xfId="9943"/>
    <cellStyle name="Calculation 6 4 4 4" xfId="9944"/>
    <cellStyle name="Calculation 6 4 4 5" xfId="9945"/>
    <cellStyle name="Calculation 6 4 4 6" xfId="9946"/>
    <cellStyle name="Calculation 6 4 4 7" xfId="9947"/>
    <cellStyle name="Calculation 6 4 4 8" xfId="9948"/>
    <cellStyle name="Calculation 6 4 4 9" xfId="9949"/>
    <cellStyle name="Calculation 6 4 5" xfId="9950"/>
    <cellStyle name="Calculation 6 4 6" xfId="9951"/>
    <cellStyle name="Calculation 6 4 7" xfId="9952"/>
    <cellStyle name="Calculation 6 5" xfId="9953"/>
    <cellStyle name="Calculation 6 5 2" xfId="9954"/>
    <cellStyle name="Calculation 6 5 2 10" xfId="9955"/>
    <cellStyle name="Calculation 6 5 2 2" xfId="9956"/>
    <cellStyle name="Calculation 6 5 2 3" xfId="9957"/>
    <cellStyle name="Calculation 6 5 2 4" xfId="9958"/>
    <cellStyle name="Calculation 6 5 2 5" xfId="9959"/>
    <cellStyle name="Calculation 6 5 2 6" xfId="9960"/>
    <cellStyle name="Calculation 6 5 2 7" xfId="9961"/>
    <cellStyle name="Calculation 6 5 2 8" xfId="9962"/>
    <cellStyle name="Calculation 6 5 2 9" xfId="9963"/>
    <cellStyle name="Calculation 6 5 3" xfId="9964"/>
    <cellStyle name="Calculation 6 5 3 10" xfId="9965"/>
    <cellStyle name="Calculation 6 5 3 2" xfId="9966"/>
    <cellStyle name="Calculation 6 5 3 3" xfId="9967"/>
    <cellStyle name="Calculation 6 5 3 4" xfId="9968"/>
    <cellStyle name="Calculation 6 5 3 5" xfId="9969"/>
    <cellStyle name="Calculation 6 5 3 6" xfId="9970"/>
    <cellStyle name="Calculation 6 5 3 7" xfId="9971"/>
    <cellStyle name="Calculation 6 5 3 8" xfId="9972"/>
    <cellStyle name="Calculation 6 5 3 9" xfId="9973"/>
    <cellStyle name="Calculation 6 5 4" xfId="9974"/>
    <cellStyle name="Calculation 6 5 4 2" xfId="9975"/>
    <cellStyle name="Calculation 6 5 4 3" xfId="9976"/>
    <cellStyle name="Calculation 6 5 4 4" xfId="9977"/>
    <cellStyle name="Calculation 6 5 4 5" xfId="9978"/>
    <cellStyle name="Calculation 6 5 4 6" xfId="9979"/>
    <cellStyle name="Calculation 6 5 4 7" xfId="9980"/>
    <cellStyle name="Calculation 6 5 4 8" xfId="9981"/>
    <cellStyle name="Calculation 6 5 4 9" xfId="9982"/>
    <cellStyle name="Calculation 6 5 5" xfId="9983"/>
    <cellStyle name="Calculation 6 5 6" xfId="9984"/>
    <cellStyle name="Calculation 6 5 7" xfId="9985"/>
    <cellStyle name="Calculation 6 6" xfId="9986"/>
    <cellStyle name="Calculation 6 6 10" xfId="9987"/>
    <cellStyle name="Calculation 6 6 2" xfId="9988"/>
    <cellStyle name="Calculation 6 6 3" xfId="9989"/>
    <cellStyle name="Calculation 6 6 4" xfId="9990"/>
    <cellStyle name="Calculation 6 6 5" xfId="9991"/>
    <cellStyle name="Calculation 6 6 6" xfId="9992"/>
    <cellStyle name="Calculation 6 6 7" xfId="9993"/>
    <cellStyle name="Calculation 6 6 8" xfId="9994"/>
    <cellStyle name="Calculation 6 6 9" xfId="9995"/>
    <cellStyle name="Calculation 6 7" xfId="9996"/>
    <cellStyle name="Calculation 6 7 10" xfId="9997"/>
    <cellStyle name="Calculation 6 7 2" xfId="9998"/>
    <cellStyle name="Calculation 6 7 3" xfId="9999"/>
    <cellStyle name="Calculation 6 7 4" xfId="10000"/>
    <cellStyle name="Calculation 6 7 5" xfId="10001"/>
    <cellStyle name="Calculation 6 7 6" xfId="10002"/>
    <cellStyle name="Calculation 6 7 7" xfId="10003"/>
    <cellStyle name="Calculation 6 7 8" xfId="10004"/>
    <cellStyle name="Calculation 6 7 9" xfId="10005"/>
    <cellStyle name="Calculation 6 8" xfId="10006"/>
    <cellStyle name="Calculation 6 8 2" xfId="10007"/>
    <cellStyle name="Calculation 6 8 3" xfId="10008"/>
    <cellStyle name="Calculation 6 8 4" xfId="10009"/>
    <cellStyle name="Calculation 6 8 5" xfId="10010"/>
    <cellStyle name="Calculation 6 8 6" xfId="10011"/>
    <cellStyle name="Calculation 6 8 7" xfId="10012"/>
    <cellStyle name="Calculation 6 8 8" xfId="10013"/>
    <cellStyle name="Calculation 6 8 9" xfId="10014"/>
    <cellStyle name="Calculation 6 9" xfId="10015"/>
    <cellStyle name="Calculation 7" xfId="10016"/>
    <cellStyle name="Calculation 7 2" xfId="10017"/>
    <cellStyle name="Calculation 7 2 2" xfId="10018"/>
    <cellStyle name="Calculation 7 2 3" xfId="10019"/>
    <cellStyle name="Calculation 7 2 4" xfId="10020"/>
    <cellStyle name="Calculation 7 2 5" xfId="10021"/>
    <cellStyle name="Calculation 7 2 6" xfId="10022"/>
    <cellStyle name="Calculation 7 2 7" xfId="10023"/>
    <cellStyle name="Calculation 7 2 8" xfId="10024"/>
    <cellStyle name="Calculation 7 2 9" xfId="10025"/>
    <cellStyle name="Calculation 7 3" xfId="10026"/>
    <cellStyle name="Calculation 7 4" xfId="10027"/>
    <cellStyle name="Calculation 7 5" xfId="10028"/>
    <cellStyle name="Calculation 7 6" xfId="10029"/>
    <cellStyle name="Calculation 7 7" xfId="10030"/>
    <cellStyle name="Check Cell 2" xfId="10031"/>
    <cellStyle name="Check Cell 2 2" xfId="10032"/>
    <cellStyle name="Check Cell 2 2 2" xfId="10033"/>
    <cellStyle name="Check Cell 2 2 2 2" xfId="10034"/>
    <cellStyle name="Check Cell 2 3" xfId="10035"/>
    <cellStyle name="Check Cell 2 3 2" xfId="10036"/>
    <cellStyle name="Check Cell 2 4" xfId="10037"/>
    <cellStyle name="Check Cell 2 5" xfId="10038"/>
    <cellStyle name="Check Cell 2 6" xfId="10039"/>
    <cellStyle name="Check Cell 3" xfId="10040"/>
    <cellStyle name="Check Cell 3 2" xfId="10041"/>
    <cellStyle name="Check Cell 4" xfId="10042"/>
    <cellStyle name="Check Cell 4 2" xfId="10043"/>
    <cellStyle name="Check Cell 4 3" xfId="10044"/>
    <cellStyle name="Check Cell 5" xfId="10045"/>
    <cellStyle name="Check Cell 6" xfId="10046"/>
    <cellStyle name="Column Header" xfId="10047"/>
    <cellStyle name="Column heading" xfId="10048"/>
    <cellStyle name="Column heading 2" xfId="10049"/>
    <cellStyle name="Column heading 2 2" xfId="10050"/>
    <cellStyle name="Column heading 2 2 2" xfId="10051"/>
    <cellStyle name="Column heading 2 2 3" xfId="10052"/>
    <cellStyle name="Column heading 2 2 4" xfId="10053"/>
    <cellStyle name="Column heading 2 2 5" xfId="10054"/>
    <cellStyle name="Column heading 2 2 6" xfId="10055"/>
    <cellStyle name="Column heading 2 2 7" xfId="10056"/>
    <cellStyle name="Column heading 2 2 8" xfId="10057"/>
    <cellStyle name="Column heading 2 3" xfId="10058"/>
    <cellStyle name="Column heading 2 3 2" xfId="10059"/>
    <cellStyle name="Column heading 2 3 3" xfId="10060"/>
    <cellStyle name="Column heading 2 3 4" xfId="10061"/>
    <cellStyle name="Column heading 2 3 5" xfId="10062"/>
    <cellStyle name="Column heading 2 3 6" xfId="10063"/>
    <cellStyle name="Column heading 2 3 7" xfId="10064"/>
    <cellStyle name="Column heading 2 4" xfId="10065"/>
    <cellStyle name="Column heading 2 5" xfId="10066"/>
    <cellStyle name="Column heading 2 6" xfId="10067"/>
    <cellStyle name="Column heading 2 7" xfId="10068"/>
    <cellStyle name="Column heading 2 8" xfId="10069"/>
    <cellStyle name="Column heading 2 9" xfId="10070"/>
    <cellStyle name="Column heading 3" xfId="10071"/>
    <cellStyle name="Column heading 3 2" xfId="10072"/>
    <cellStyle name="Column heading 3 2 2" xfId="10073"/>
    <cellStyle name="Column heading 3 2 3" xfId="10074"/>
    <cellStyle name="Column heading 3 2 4" xfId="10075"/>
    <cellStyle name="Column heading 3 2 5" xfId="10076"/>
    <cellStyle name="Column heading 3 2 6" xfId="10077"/>
    <cellStyle name="Column heading 3 2 7" xfId="10078"/>
    <cellStyle name="Column heading 3 2 8" xfId="10079"/>
    <cellStyle name="Column heading 3 3" xfId="10080"/>
    <cellStyle name="Column heading 3 3 2" xfId="10081"/>
    <cellStyle name="Column heading 3 3 3" xfId="10082"/>
    <cellStyle name="Column heading 3 3 4" xfId="10083"/>
    <cellStyle name="Column heading 3 3 5" xfId="10084"/>
    <cellStyle name="Column heading 3 3 6" xfId="10085"/>
    <cellStyle name="Column heading 3 3 7" xfId="10086"/>
    <cellStyle name="Column heading 3 4" xfId="10087"/>
    <cellStyle name="Column heading 3 5" xfId="10088"/>
    <cellStyle name="Column heading 3 6" xfId="10089"/>
    <cellStyle name="Column heading 3 7" xfId="10090"/>
    <cellStyle name="Column heading 3 8" xfId="10091"/>
    <cellStyle name="Column heading 3 9" xfId="10092"/>
    <cellStyle name="Column heading 4" xfId="10093"/>
    <cellStyle name="Column heading 4 2" xfId="10094"/>
    <cellStyle name="Column heading 4 3" xfId="10095"/>
    <cellStyle name="Column heading 4 4" xfId="10096"/>
    <cellStyle name="Column heading 4 5" xfId="10097"/>
    <cellStyle name="Column heading 4 6" xfId="10098"/>
    <cellStyle name="Column heading 4 7" xfId="10099"/>
    <cellStyle name="Column heading 4 8" xfId="10100"/>
    <cellStyle name="Column heading 5" xfId="10101"/>
    <cellStyle name="Column heading 5 2" xfId="10102"/>
    <cellStyle name="Column heading 5 3" xfId="10103"/>
    <cellStyle name="Column heading 5 4" xfId="10104"/>
    <cellStyle name="Column heading 5 5" xfId="10105"/>
    <cellStyle name="Column heading 5 6" xfId="10106"/>
    <cellStyle name="Column heading 5 7" xfId="10107"/>
    <cellStyle name="Column heading 5 8" xfId="10108"/>
    <cellStyle name="Column heading 6" xfId="10109"/>
    <cellStyle name="Column heading 6 2" xfId="10110"/>
    <cellStyle name="Column heading 6 3" xfId="10111"/>
    <cellStyle name="Column heading 6 4" xfId="10112"/>
    <cellStyle name="Column heading 6 5" xfId="10113"/>
    <cellStyle name="Column heading 6 6" xfId="10114"/>
    <cellStyle name="Column heading 6 7" xfId="10115"/>
    <cellStyle name="Column heading 7" xfId="10116"/>
    <cellStyle name="Comma" xfId="1" builtinId="3"/>
    <cellStyle name="Comma [0] 2" xfId="10117"/>
    <cellStyle name="Comma [0] 2 2" xfId="10118"/>
    <cellStyle name="Comma [0]7Z_87C" xfId="10119"/>
    <cellStyle name="Comma 0" xfId="10120"/>
    <cellStyle name="Comma 1" xfId="10121"/>
    <cellStyle name="Comma 10" xfId="10122"/>
    <cellStyle name="Comma 10 2" xfId="10123"/>
    <cellStyle name="Comma 10 3" xfId="10124"/>
    <cellStyle name="Comma 10 4" xfId="10125"/>
    <cellStyle name="Comma 10 5" xfId="10126"/>
    <cellStyle name="Comma 10 6" xfId="10127"/>
    <cellStyle name="Comma 100" xfId="10128"/>
    <cellStyle name="Comma 101" xfId="10129"/>
    <cellStyle name="Comma 102" xfId="10130"/>
    <cellStyle name="Comma 103" xfId="10131"/>
    <cellStyle name="Comma 104" xfId="10132"/>
    <cellStyle name="Comma 105" xfId="10133"/>
    <cellStyle name="Comma 106" xfId="10134"/>
    <cellStyle name="Comma 107" xfId="10135"/>
    <cellStyle name="Comma 108" xfId="10136"/>
    <cellStyle name="Comma 109" xfId="10137"/>
    <cellStyle name="Comma 11" xfId="10138"/>
    <cellStyle name="Comma 11 2" xfId="10139"/>
    <cellStyle name="Comma 11 3" xfId="10140"/>
    <cellStyle name="Comma 11 4" xfId="10141"/>
    <cellStyle name="Comma 11 5" xfId="10142"/>
    <cellStyle name="Comma 11 6" xfId="10143"/>
    <cellStyle name="Comma 110" xfId="10144"/>
    <cellStyle name="Comma 111" xfId="10145"/>
    <cellStyle name="Comma 112" xfId="10146"/>
    <cellStyle name="Comma 113" xfId="10147"/>
    <cellStyle name="Comma 114" xfId="10148"/>
    <cellStyle name="Comma 115" xfId="10149"/>
    <cellStyle name="Comma 116" xfId="10150"/>
    <cellStyle name="Comma 117" xfId="10151"/>
    <cellStyle name="Comma 118" xfId="10152"/>
    <cellStyle name="Comma 12" xfId="10153"/>
    <cellStyle name="Comma 12 2" xfId="10154"/>
    <cellStyle name="Comma 12 3" xfId="10155"/>
    <cellStyle name="Comma 12 4" xfId="10156"/>
    <cellStyle name="Comma 12 5" xfId="10157"/>
    <cellStyle name="Comma 12 6" xfId="10158"/>
    <cellStyle name="Comma 13" xfId="10159"/>
    <cellStyle name="Comma 13 2" xfId="10160"/>
    <cellStyle name="Comma 13 3" xfId="10161"/>
    <cellStyle name="Comma 13 4" xfId="10162"/>
    <cellStyle name="Comma 13 5" xfId="10163"/>
    <cellStyle name="Comma 14" xfId="10164"/>
    <cellStyle name="Comma 14 2" xfId="10165"/>
    <cellStyle name="Comma 14 3" xfId="10166"/>
    <cellStyle name="Comma 14 4" xfId="10167"/>
    <cellStyle name="Comma 15" xfId="10168"/>
    <cellStyle name="Comma 15 2" xfId="10169"/>
    <cellStyle name="Comma 15 3" xfId="10170"/>
    <cellStyle name="Comma 15 4" xfId="10171"/>
    <cellStyle name="Comma 16" xfId="10172"/>
    <cellStyle name="Comma 16 2" xfId="10173"/>
    <cellStyle name="Comma 16 3" xfId="10174"/>
    <cellStyle name="Comma 16 4" xfId="10175"/>
    <cellStyle name="Comma 17" xfId="10176"/>
    <cellStyle name="Comma 18" xfId="10177"/>
    <cellStyle name="Comma 19" xfId="10178"/>
    <cellStyle name="Comma 2" xfId="10179"/>
    <cellStyle name="Comma 2 2" xfId="10180"/>
    <cellStyle name="Comma 2 2 2" xfId="10181"/>
    <cellStyle name="Comma 2 2 2 2" xfId="10182"/>
    <cellStyle name="Comma 2 2 2 3" xfId="10183"/>
    <cellStyle name="Comma 2 2 2 4" xfId="10184"/>
    <cellStyle name="Comma 2 2 3" xfId="10185"/>
    <cellStyle name="Comma 2 2 3 2" xfId="10186"/>
    <cellStyle name="Comma 2 2 4" xfId="10187"/>
    <cellStyle name="Comma 2 2 5" xfId="10188"/>
    <cellStyle name="Comma 2 2 6" xfId="10189"/>
    <cellStyle name="Comma 2 2 7" xfId="10190"/>
    <cellStyle name="Comma 2 2 8" xfId="10191"/>
    <cellStyle name="Comma 2 3" xfId="10192"/>
    <cellStyle name="Comma 2 3 2" xfId="10193"/>
    <cellStyle name="Comma 2 3 3" xfId="10194"/>
    <cellStyle name="Comma 2 3 4" xfId="10195"/>
    <cellStyle name="Comma 2 3 5" xfId="10196"/>
    <cellStyle name="Comma 2 4" xfId="10197"/>
    <cellStyle name="Comma 2 4 2" xfId="10198"/>
    <cellStyle name="Comma 2 5" xfId="10199"/>
    <cellStyle name="Comma 2 6" xfId="10200"/>
    <cellStyle name="Comma 2_Reg Report" xfId="10201"/>
    <cellStyle name="Comma 20" xfId="10202"/>
    <cellStyle name="Comma 21" xfId="10203"/>
    <cellStyle name="Comma 22" xfId="10204"/>
    <cellStyle name="Comma 23" xfId="10205"/>
    <cellStyle name="Comma 24" xfId="10206"/>
    <cellStyle name="Comma 25" xfId="10207"/>
    <cellStyle name="Comma 26" xfId="10208"/>
    <cellStyle name="Comma 27" xfId="10209"/>
    <cellStyle name="Comma 28" xfId="10210"/>
    <cellStyle name="Comma 29" xfId="10211"/>
    <cellStyle name="Comma 3" xfId="10212"/>
    <cellStyle name="Comma 3 10" xfId="10213"/>
    <cellStyle name="Comma 3 2" xfId="10214"/>
    <cellStyle name="Comma 3 2 2" xfId="10215"/>
    <cellStyle name="Comma 3 2 3" xfId="10216"/>
    <cellStyle name="Comma 3 3" xfId="10217"/>
    <cellStyle name="Comma 3 3 2" xfId="10218"/>
    <cellStyle name="Comma 3 4" xfId="10219"/>
    <cellStyle name="Comma 3 4 2" xfId="10220"/>
    <cellStyle name="Comma 3 5" xfId="10221"/>
    <cellStyle name="Comma 3 6" xfId="10222"/>
    <cellStyle name="Comma 3 7" xfId="10223"/>
    <cellStyle name="Comma 3 8" xfId="10224"/>
    <cellStyle name="Comma 3 9" xfId="10225"/>
    <cellStyle name="Comma 30" xfId="10226"/>
    <cellStyle name="Comma 31" xfId="10227"/>
    <cellStyle name="Comma 32" xfId="10228"/>
    <cellStyle name="Comma 32 2" xfId="10229"/>
    <cellStyle name="Comma 33" xfId="10230"/>
    <cellStyle name="Comma 33 2" xfId="10231"/>
    <cellStyle name="Comma 33 2 2" xfId="10232"/>
    <cellStyle name="Comma 34" xfId="10233"/>
    <cellStyle name="Comma 34 2" xfId="10234"/>
    <cellStyle name="Comma 34 2 2" xfId="10235"/>
    <cellStyle name="Comma 35" xfId="10236"/>
    <cellStyle name="Comma 35 2" xfId="10237"/>
    <cellStyle name="Comma 35 2 2" xfId="10238"/>
    <cellStyle name="Comma 36" xfId="10239"/>
    <cellStyle name="Comma 36 2" xfId="10240"/>
    <cellStyle name="Comma 36 2 2" xfId="10241"/>
    <cellStyle name="Comma 37" xfId="10242"/>
    <cellStyle name="Comma 37 2" xfId="10243"/>
    <cellStyle name="Comma 37 2 2" xfId="10244"/>
    <cellStyle name="Comma 38" xfId="10245"/>
    <cellStyle name="Comma 38 2" xfId="10246"/>
    <cellStyle name="Comma 39" xfId="10247"/>
    <cellStyle name="Comma 39 2" xfId="10248"/>
    <cellStyle name="Comma 4" xfId="10249"/>
    <cellStyle name="Comma 4 2" xfId="10250"/>
    <cellStyle name="Comma 4 2 2" xfId="10251"/>
    <cellStyle name="Comma 4 2 2 2" xfId="10252"/>
    <cellStyle name="Comma 4 2 3" xfId="10253"/>
    <cellStyle name="Comma 4 2 3 2" xfId="10254"/>
    <cellStyle name="Comma 4 2 4" xfId="10255"/>
    <cellStyle name="Comma 4 2 5" xfId="10256"/>
    <cellStyle name="Comma 4 3" xfId="10257"/>
    <cellStyle name="Comma 4 3 2" xfId="10258"/>
    <cellStyle name="Comma 4 4" xfId="10259"/>
    <cellStyle name="Comma 4 5" xfId="10260"/>
    <cellStyle name="Comma 4 5 2" xfId="10261"/>
    <cellStyle name="Comma 4 6" xfId="10262"/>
    <cellStyle name="Comma 4 7" xfId="10263"/>
    <cellStyle name="Comma 40" xfId="10264"/>
    <cellStyle name="Comma 40 2" xfId="10265"/>
    <cellStyle name="Comma 41" xfId="10266"/>
    <cellStyle name="Comma 41 2" xfId="10267"/>
    <cellStyle name="Comma 42" xfId="10268"/>
    <cellStyle name="Comma 42 2" xfId="10269"/>
    <cellStyle name="Comma 43" xfId="10270"/>
    <cellStyle name="Comma 43 2" xfId="10271"/>
    <cellStyle name="Comma 44" xfId="10272"/>
    <cellStyle name="Comma 44 2" xfId="10273"/>
    <cellStyle name="Comma 45" xfId="10274"/>
    <cellStyle name="Comma 45 2" xfId="10275"/>
    <cellStyle name="Comma 46" xfId="10276"/>
    <cellStyle name="Comma 46 2" xfId="10277"/>
    <cellStyle name="Comma 47" xfId="10278"/>
    <cellStyle name="Comma 47 2" xfId="10279"/>
    <cellStyle name="Comma 48" xfId="10280"/>
    <cellStyle name="Comma 48 2" xfId="10281"/>
    <cellStyle name="Comma 49" xfId="10282"/>
    <cellStyle name="Comma 49 2" xfId="10283"/>
    <cellStyle name="Comma 5" xfId="10284"/>
    <cellStyle name="Comma 5 2" xfId="10285"/>
    <cellStyle name="Comma 5 2 2" xfId="10286"/>
    <cellStyle name="Comma 5 2 2 2" xfId="10287"/>
    <cellStyle name="Comma 5 2 2 2 2" xfId="10288"/>
    <cellStyle name="Comma 5 2 2 2 2 2" xfId="10289"/>
    <cellStyle name="Comma 5 2 2 2 2 2 2" xfId="10290"/>
    <cellStyle name="Comma 5 2 2 2 2 3" xfId="10291"/>
    <cellStyle name="Comma 5 2 2 2 3" xfId="10292"/>
    <cellStyle name="Comma 5 2 2 2 3 2" xfId="10293"/>
    <cellStyle name="Comma 5 2 2 2 4" xfId="10294"/>
    <cellStyle name="Comma 5 2 2 3" xfId="10295"/>
    <cellStyle name="Comma 5 2 2 3 2" xfId="10296"/>
    <cellStyle name="Comma 5 2 2 3 2 2" xfId="10297"/>
    <cellStyle name="Comma 5 2 2 3 3" xfId="10298"/>
    <cellStyle name="Comma 5 2 2 4" xfId="10299"/>
    <cellStyle name="Comma 5 2 2 4 2" xfId="10300"/>
    <cellStyle name="Comma 5 2 2 5" xfId="10301"/>
    <cellStyle name="Comma 5 2 3" xfId="10302"/>
    <cellStyle name="Comma 5 2 3 2" xfId="10303"/>
    <cellStyle name="Comma 5 2 3 2 2" xfId="10304"/>
    <cellStyle name="Comma 5 2 3 2 2 2" xfId="10305"/>
    <cellStyle name="Comma 5 2 3 2 3" xfId="10306"/>
    <cellStyle name="Comma 5 2 3 3" xfId="10307"/>
    <cellStyle name="Comma 5 2 3 3 2" xfId="10308"/>
    <cellStyle name="Comma 5 2 3 4" xfId="10309"/>
    <cellStyle name="Comma 5 2 4" xfId="10310"/>
    <cellStyle name="Comma 5 2 4 2" xfId="10311"/>
    <cellStyle name="Comma 5 2 4 2 2" xfId="10312"/>
    <cellStyle name="Comma 5 2 4 3" xfId="10313"/>
    <cellStyle name="Comma 5 2 5" xfId="10314"/>
    <cellStyle name="Comma 5 2 5 2" xfId="10315"/>
    <cellStyle name="Comma 5 2 6" xfId="10316"/>
    <cellStyle name="Comma 5 3" xfId="10317"/>
    <cellStyle name="Comma 5 3 2" xfId="10318"/>
    <cellStyle name="Comma 5 3 2 2" xfId="10319"/>
    <cellStyle name="Comma 5 3 2 2 2" xfId="10320"/>
    <cellStyle name="Comma 5 3 2 2 2 2" xfId="10321"/>
    <cellStyle name="Comma 5 3 2 2 3" xfId="10322"/>
    <cellStyle name="Comma 5 3 2 3" xfId="10323"/>
    <cellStyle name="Comma 5 3 2 3 2" xfId="10324"/>
    <cellStyle name="Comma 5 3 2 4" xfId="10325"/>
    <cellStyle name="Comma 5 3 3" xfId="10326"/>
    <cellStyle name="Comma 5 3 3 2" xfId="10327"/>
    <cellStyle name="Comma 5 3 3 2 2" xfId="10328"/>
    <cellStyle name="Comma 5 3 3 3" xfId="10329"/>
    <cellStyle name="Comma 5 3 4" xfId="10330"/>
    <cellStyle name="Comma 5 3 4 2" xfId="10331"/>
    <cellStyle name="Comma 5 3 5" xfId="10332"/>
    <cellStyle name="Comma 5 4" xfId="10333"/>
    <cellStyle name="Comma 5 4 2" xfId="10334"/>
    <cellStyle name="Comma 5 4 2 2" xfId="10335"/>
    <cellStyle name="Comma 5 4 2 2 2" xfId="10336"/>
    <cellStyle name="Comma 5 4 2 3" xfId="10337"/>
    <cellStyle name="Comma 5 4 3" xfId="10338"/>
    <cellStyle name="Comma 5 4 3 2" xfId="10339"/>
    <cellStyle name="Comma 5 4 4" xfId="10340"/>
    <cellStyle name="Comma 5 5" xfId="10341"/>
    <cellStyle name="Comma 5 5 2" xfId="10342"/>
    <cellStyle name="Comma 5 5 2 2" xfId="10343"/>
    <cellStyle name="Comma 5 5 3" xfId="10344"/>
    <cellStyle name="Comma 5 6" xfId="10345"/>
    <cellStyle name="Comma 5 6 2" xfId="10346"/>
    <cellStyle name="Comma 5 7" xfId="10347"/>
    <cellStyle name="Comma 5 8" xfId="10348"/>
    <cellStyle name="Comma 5 9" xfId="10349"/>
    <cellStyle name="Comma 50" xfId="10350"/>
    <cellStyle name="Comma 50 2" xfId="10351"/>
    <cellStyle name="Comma 51" xfId="10352"/>
    <cellStyle name="Comma 51 2" xfId="10353"/>
    <cellStyle name="Comma 52" xfId="10354"/>
    <cellStyle name="Comma 52 2" xfId="10355"/>
    <cellStyle name="Comma 53" xfId="10356"/>
    <cellStyle name="Comma 53 2" xfId="10357"/>
    <cellStyle name="Comma 54" xfId="10358"/>
    <cellStyle name="Comma 54 2" xfId="10359"/>
    <cellStyle name="Comma 55" xfId="10360"/>
    <cellStyle name="Comma 55 2" xfId="10361"/>
    <cellStyle name="Comma 56" xfId="10362"/>
    <cellStyle name="Comma 57" xfId="10363"/>
    <cellStyle name="Comma 58" xfId="10364"/>
    <cellStyle name="Comma 59" xfId="10365"/>
    <cellStyle name="Comma 6" xfId="10366"/>
    <cellStyle name="Comma 6 2" xfId="10367"/>
    <cellStyle name="Comma 6 2 2" xfId="10368"/>
    <cellStyle name="Comma 6 2 2 2" xfId="10369"/>
    <cellStyle name="Comma 6 2 2 2 2" xfId="10370"/>
    <cellStyle name="Comma 6 2 2 2 2 2" xfId="10371"/>
    <cellStyle name="Comma 6 2 2 2 2 2 2" xfId="10372"/>
    <cellStyle name="Comma 6 2 2 2 2 3" xfId="10373"/>
    <cellStyle name="Comma 6 2 2 2 3" xfId="10374"/>
    <cellStyle name="Comma 6 2 2 2 3 2" xfId="10375"/>
    <cellStyle name="Comma 6 2 2 2 4" xfId="10376"/>
    <cellStyle name="Comma 6 2 2 3" xfId="10377"/>
    <cellStyle name="Comma 6 2 2 3 2" xfId="10378"/>
    <cellStyle name="Comma 6 2 2 3 2 2" xfId="10379"/>
    <cellStyle name="Comma 6 2 2 3 3" xfId="10380"/>
    <cellStyle name="Comma 6 2 2 4" xfId="10381"/>
    <cellStyle name="Comma 6 2 2 4 2" xfId="10382"/>
    <cellStyle name="Comma 6 2 2 5" xfId="10383"/>
    <cellStyle name="Comma 6 2 3" xfId="10384"/>
    <cellStyle name="Comma 6 2 3 2" xfId="10385"/>
    <cellStyle name="Comma 6 2 3 2 2" xfId="10386"/>
    <cellStyle name="Comma 6 2 3 2 2 2" xfId="10387"/>
    <cellStyle name="Comma 6 2 3 2 3" xfId="10388"/>
    <cellStyle name="Comma 6 2 3 3" xfId="10389"/>
    <cellStyle name="Comma 6 2 3 3 2" xfId="10390"/>
    <cellStyle name="Comma 6 2 3 4" xfId="10391"/>
    <cellStyle name="Comma 6 2 4" xfId="10392"/>
    <cellStyle name="Comma 6 2 4 2" xfId="10393"/>
    <cellStyle name="Comma 6 2 4 2 2" xfId="10394"/>
    <cellStyle name="Comma 6 2 4 3" xfId="10395"/>
    <cellStyle name="Comma 6 2 5" xfId="10396"/>
    <cellStyle name="Comma 6 2 5 2" xfId="10397"/>
    <cellStyle name="Comma 6 2 6" xfId="10398"/>
    <cellStyle name="Comma 6 3" xfId="10399"/>
    <cellStyle name="Comma 6 3 2" xfId="10400"/>
    <cellStyle name="Comma 6 3 2 2" xfId="10401"/>
    <cellStyle name="Comma 6 3 2 2 2" xfId="10402"/>
    <cellStyle name="Comma 6 3 2 2 2 2" xfId="10403"/>
    <cellStyle name="Comma 6 3 2 2 3" xfId="10404"/>
    <cellStyle name="Comma 6 3 2 3" xfId="10405"/>
    <cellStyle name="Comma 6 3 2 3 2" xfId="10406"/>
    <cellStyle name="Comma 6 3 2 4" xfId="10407"/>
    <cellStyle name="Comma 6 3 3" xfId="10408"/>
    <cellStyle name="Comma 6 3 3 2" xfId="10409"/>
    <cellStyle name="Comma 6 3 3 2 2" xfId="10410"/>
    <cellStyle name="Comma 6 3 3 3" xfId="10411"/>
    <cellStyle name="Comma 6 3 4" xfId="10412"/>
    <cellStyle name="Comma 6 3 4 2" xfId="10413"/>
    <cellStyle name="Comma 6 3 5" xfId="10414"/>
    <cellStyle name="Comma 6 4" xfId="10415"/>
    <cellStyle name="Comma 6 4 2" xfId="10416"/>
    <cellStyle name="Comma 6 4 2 2" xfId="10417"/>
    <cellStyle name="Comma 6 4 2 2 2" xfId="10418"/>
    <cellStyle name="Comma 6 4 2 3" xfId="10419"/>
    <cellStyle name="Comma 6 4 3" xfId="10420"/>
    <cellStyle name="Comma 6 4 3 2" xfId="10421"/>
    <cellStyle name="Comma 6 4 4" xfId="10422"/>
    <cellStyle name="Comma 6 5" xfId="10423"/>
    <cellStyle name="Comma 6 5 2" xfId="10424"/>
    <cellStyle name="Comma 6 5 2 2" xfId="10425"/>
    <cellStyle name="Comma 6 5 3" xfId="10426"/>
    <cellStyle name="Comma 6 6" xfId="10427"/>
    <cellStyle name="Comma 6 6 2" xfId="10428"/>
    <cellStyle name="Comma 6 7" xfId="10429"/>
    <cellStyle name="Comma 60" xfId="10430"/>
    <cellStyle name="Comma 61" xfId="10431"/>
    <cellStyle name="Comma 62" xfId="10432"/>
    <cellStyle name="Comma 63" xfId="10433"/>
    <cellStyle name="Comma 64" xfId="10434"/>
    <cellStyle name="Comma 65" xfId="10435"/>
    <cellStyle name="Comma 66" xfId="10436"/>
    <cellStyle name="Comma 67" xfId="10437"/>
    <cellStyle name="Comma 68" xfId="10438"/>
    <cellStyle name="Comma 69" xfId="10439"/>
    <cellStyle name="Comma 7" xfId="10440"/>
    <cellStyle name="Comma 7 2" xfId="10441"/>
    <cellStyle name="Comma 7 3" xfId="10442"/>
    <cellStyle name="Comma 7 4" xfId="10443"/>
    <cellStyle name="Comma 7 5" xfId="10444"/>
    <cellStyle name="Comma 7 6" xfId="10445"/>
    <cellStyle name="Comma 7 7" xfId="10446"/>
    <cellStyle name="Comma 70" xfId="10447"/>
    <cellStyle name="Comma 71" xfId="10448"/>
    <cellStyle name="Comma 72" xfId="10449"/>
    <cellStyle name="Comma 73" xfId="10450"/>
    <cellStyle name="Comma 74" xfId="10451"/>
    <cellStyle name="Comma 75" xfId="10452"/>
    <cellStyle name="Comma 76" xfId="10453"/>
    <cellStyle name="Comma 77" xfId="10454"/>
    <cellStyle name="Comma 78" xfId="10455"/>
    <cellStyle name="Comma 79" xfId="10456"/>
    <cellStyle name="Comma 8" xfId="10457"/>
    <cellStyle name="Comma 8 2" xfId="10458"/>
    <cellStyle name="Comma 8 3" xfId="10459"/>
    <cellStyle name="Comma 8 3 2" xfId="10460"/>
    <cellStyle name="Comma 8 4" xfId="10461"/>
    <cellStyle name="Comma 8 5" xfId="10462"/>
    <cellStyle name="Comma 8 6" xfId="10463"/>
    <cellStyle name="Comma 8 7" xfId="10464"/>
    <cellStyle name="Comma 8 8" xfId="10465"/>
    <cellStyle name="Comma 8 9" xfId="10466"/>
    <cellStyle name="Comma 80" xfId="10467"/>
    <cellStyle name="Comma 81" xfId="10468"/>
    <cellStyle name="Comma 82" xfId="10469"/>
    <cellStyle name="Comma 83" xfId="10470"/>
    <cellStyle name="Comma 84" xfId="10471"/>
    <cellStyle name="Comma 85" xfId="10472"/>
    <cellStyle name="Comma 86" xfId="10473"/>
    <cellStyle name="Comma 87" xfId="10474"/>
    <cellStyle name="Comma 88" xfId="10475"/>
    <cellStyle name="Comma 89" xfId="10476"/>
    <cellStyle name="Comma 9" xfId="10477"/>
    <cellStyle name="Comma 9 2" xfId="10478"/>
    <cellStyle name="Comma 9 3" xfId="10479"/>
    <cellStyle name="Comma 9 4" xfId="10480"/>
    <cellStyle name="Comma 9 5" xfId="10481"/>
    <cellStyle name="Comma 9 6" xfId="10482"/>
    <cellStyle name="Comma 9 7" xfId="10483"/>
    <cellStyle name="Comma 90" xfId="10484"/>
    <cellStyle name="Comma 91" xfId="10485"/>
    <cellStyle name="Comma 92" xfId="10486"/>
    <cellStyle name="Comma 93" xfId="10487"/>
    <cellStyle name="Comma 94" xfId="10488"/>
    <cellStyle name="Comma 95" xfId="10489"/>
    <cellStyle name="Comma 96" xfId="10490"/>
    <cellStyle name="Comma 97" xfId="10491"/>
    <cellStyle name="Comma 98" xfId="10492"/>
    <cellStyle name="Comma 99" xfId="10493"/>
    <cellStyle name="Comma0" xfId="10494"/>
    <cellStyle name="covenant" xfId="10495"/>
    <cellStyle name="Currency (black)" xfId="10496"/>
    <cellStyle name="Currency (black) 2" xfId="10497"/>
    <cellStyle name="Currency (blue)" xfId="10498"/>
    <cellStyle name="Currency (blue) 2" xfId="10499"/>
    <cellStyle name="Currency [0] 2" xfId="10500"/>
    <cellStyle name="Currency [0] 2 2" xfId="10501"/>
    <cellStyle name="Currency 10" xfId="10502"/>
    <cellStyle name="Currency 10 2" xfId="10503"/>
    <cellStyle name="Currency 100" xfId="10504"/>
    <cellStyle name="Currency 101" xfId="10505"/>
    <cellStyle name="Currency 102" xfId="10506"/>
    <cellStyle name="Currency 103" xfId="10507"/>
    <cellStyle name="Currency 104" xfId="10508"/>
    <cellStyle name="Currency 105" xfId="10509"/>
    <cellStyle name="Currency 106" xfId="10510"/>
    <cellStyle name="Currency 11" xfId="10511"/>
    <cellStyle name="Currency 11 2" xfId="10512"/>
    <cellStyle name="Currency 11 3" xfId="10513"/>
    <cellStyle name="Currency 11 4" xfId="10514"/>
    <cellStyle name="Currency 11 5" xfId="10515"/>
    <cellStyle name="Currency 12" xfId="10516"/>
    <cellStyle name="Currency 12 2" xfId="10517"/>
    <cellStyle name="Currency 13" xfId="10518"/>
    <cellStyle name="Currency 13 2" xfId="10519"/>
    <cellStyle name="Currency 14" xfId="10520"/>
    <cellStyle name="Currency 15" xfId="10521"/>
    <cellStyle name="Currency 16" xfId="10522"/>
    <cellStyle name="Currency 17" xfId="10523"/>
    <cellStyle name="Currency 18" xfId="10524"/>
    <cellStyle name="Currency 19" xfId="10525"/>
    <cellStyle name="Currency 2" xfId="10526"/>
    <cellStyle name="Currency 2 10" xfId="10527"/>
    <cellStyle name="Currency 2 11" xfId="10528"/>
    <cellStyle name="Currency 2 2" xfId="10529"/>
    <cellStyle name="Currency 2 2 2" xfId="10530"/>
    <cellStyle name="Currency 2 2 2 2" xfId="10531"/>
    <cellStyle name="Currency 2 2 3" xfId="10532"/>
    <cellStyle name="Currency 2 2 3 2" xfId="10533"/>
    <cellStyle name="Currency 2 2 4" xfId="10534"/>
    <cellStyle name="Currency 2 2 5" xfId="10535"/>
    <cellStyle name="Currency 2 2 6" xfId="10536"/>
    <cellStyle name="Currency 2 3" xfId="10537"/>
    <cellStyle name="Currency 2 3 2" xfId="10538"/>
    <cellStyle name="Currency 2 3 3" xfId="10539"/>
    <cellStyle name="Currency 2 3 4" xfId="10540"/>
    <cellStyle name="Currency 2 4" xfId="10541"/>
    <cellStyle name="Currency 2 4 2" xfId="10542"/>
    <cellStyle name="Currency 2 4 3" xfId="10543"/>
    <cellStyle name="Currency 2 5" xfId="10544"/>
    <cellStyle name="Currency 2 5 2" xfId="10545"/>
    <cellStyle name="Currency 2 6" xfId="10546"/>
    <cellStyle name="Currency 2 7" xfId="10547"/>
    <cellStyle name="Currency 2 8" xfId="10548"/>
    <cellStyle name="Currency 2 8 2" xfId="10549"/>
    <cellStyle name="Currency 2 9" xfId="10550"/>
    <cellStyle name="Currency 20" xfId="10551"/>
    <cellStyle name="Currency 21" xfId="10552"/>
    <cellStyle name="Currency 22" xfId="10553"/>
    <cellStyle name="Currency 23" xfId="10554"/>
    <cellStyle name="Currency 24" xfId="10555"/>
    <cellStyle name="Currency 25" xfId="10556"/>
    <cellStyle name="Currency 26" xfId="10557"/>
    <cellStyle name="Currency 27" xfId="10558"/>
    <cellStyle name="Currency 28" xfId="10559"/>
    <cellStyle name="Currency 29" xfId="10560"/>
    <cellStyle name="Currency 3" xfId="10561"/>
    <cellStyle name="Currency 3 2" xfId="10562"/>
    <cellStyle name="Currency 3 2 2" xfId="10563"/>
    <cellStyle name="Currency 3 2 3" xfId="10564"/>
    <cellStyle name="Currency 3 2 4" xfId="10565"/>
    <cellStyle name="Currency 3 3" xfId="10566"/>
    <cellStyle name="Currency 3 3 2" xfId="10567"/>
    <cellStyle name="Currency 3 3 3" xfId="10568"/>
    <cellStyle name="Currency 3 4" xfId="10569"/>
    <cellStyle name="Currency 3 5" xfId="10570"/>
    <cellStyle name="Currency 3 6" xfId="10571"/>
    <cellStyle name="Currency 30" xfId="10572"/>
    <cellStyle name="Currency 31" xfId="10573"/>
    <cellStyle name="Currency 32" xfId="10574"/>
    <cellStyle name="Currency 33" xfId="10575"/>
    <cellStyle name="Currency 34" xfId="10576"/>
    <cellStyle name="Currency 35" xfId="10577"/>
    <cellStyle name="Currency 36" xfId="10578"/>
    <cellStyle name="Currency 37" xfId="10579"/>
    <cellStyle name="Currency 38" xfId="10580"/>
    <cellStyle name="Currency 39" xfId="10581"/>
    <cellStyle name="Currency 4" xfId="10582"/>
    <cellStyle name="Currency 4 2" xfId="10583"/>
    <cellStyle name="Currency 4 2 2" xfId="10584"/>
    <cellStyle name="Currency 4 3" xfId="10585"/>
    <cellStyle name="Currency 4 4" xfId="10586"/>
    <cellStyle name="Currency 4 5" xfId="10587"/>
    <cellStyle name="Currency 4 6" xfId="10588"/>
    <cellStyle name="Currency 4 7" xfId="10589"/>
    <cellStyle name="Currency 4 8" xfId="10590"/>
    <cellStyle name="Currency 40" xfId="10591"/>
    <cellStyle name="Currency 41" xfId="10592"/>
    <cellStyle name="Currency 42" xfId="10593"/>
    <cellStyle name="Currency 43" xfId="10594"/>
    <cellStyle name="Currency 44" xfId="10595"/>
    <cellStyle name="Currency 45" xfId="10596"/>
    <cellStyle name="Currency 46" xfId="10597"/>
    <cellStyle name="Currency 47" xfId="10598"/>
    <cellStyle name="Currency 48" xfId="10599"/>
    <cellStyle name="Currency 49" xfId="10600"/>
    <cellStyle name="Currency 5" xfId="10601"/>
    <cellStyle name="Currency 5 2" xfId="10602"/>
    <cellStyle name="Currency 5 2 2" xfId="10603"/>
    <cellStyle name="Currency 5 2 2 2" xfId="10604"/>
    <cellStyle name="Currency 5 2 2 2 2" xfId="10605"/>
    <cellStyle name="Currency 5 2 2 2 2 2" xfId="10606"/>
    <cellStyle name="Currency 5 2 2 2 2 2 2" xfId="10607"/>
    <cellStyle name="Currency 5 2 2 2 2 3" xfId="10608"/>
    <cellStyle name="Currency 5 2 2 2 3" xfId="10609"/>
    <cellStyle name="Currency 5 2 2 2 3 2" xfId="10610"/>
    <cellStyle name="Currency 5 2 2 2 4" xfId="10611"/>
    <cellStyle name="Currency 5 2 2 3" xfId="10612"/>
    <cellStyle name="Currency 5 2 2 3 2" xfId="10613"/>
    <cellStyle name="Currency 5 2 2 3 2 2" xfId="10614"/>
    <cellStyle name="Currency 5 2 2 3 3" xfId="10615"/>
    <cellStyle name="Currency 5 2 2 4" xfId="10616"/>
    <cellStyle name="Currency 5 2 2 4 2" xfId="10617"/>
    <cellStyle name="Currency 5 2 2 5" xfId="10618"/>
    <cellStyle name="Currency 5 2 3" xfId="10619"/>
    <cellStyle name="Currency 5 2 3 2" xfId="10620"/>
    <cellStyle name="Currency 5 2 3 2 2" xfId="10621"/>
    <cellStyle name="Currency 5 2 3 2 2 2" xfId="10622"/>
    <cellStyle name="Currency 5 2 3 2 3" xfId="10623"/>
    <cellStyle name="Currency 5 2 3 3" xfId="10624"/>
    <cellStyle name="Currency 5 2 3 3 2" xfId="10625"/>
    <cellStyle name="Currency 5 2 3 4" xfId="10626"/>
    <cellStyle name="Currency 5 2 4" xfId="10627"/>
    <cellStyle name="Currency 5 2 4 2" xfId="10628"/>
    <cellStyle name="Currency 5 2 4 2 2" xfId="10629"/>
    <cellStyle name="Currency 5 2 4 3" xfId="10630"/>
    <cellStyle name="Currency 5 2 5" xfId="10631"/>
    <cellStyle name="Currency 5 2 5 2" xfId="10632"/>
    <cellStyle name="Currency 5 2 6" xfId="10633"/>
    <cellStyle name="Currency 5 3" xfId="10634"/>
    <cellStyle name="Currency 5 3 2" xfId="10635"/>
    <cellStyle name="Currency 5 3 2 2" xfId="10636"/>
    <cellStyle name="Currency 5 3 2 2 2" xfId="10637"/>
    <cellStyle name="Currency 5 3 2 2 2 2" xfId="10638"/>
    <cellStyle name="Currency 5 3 2 2 3" xfId="10639"/>
    <cellStyle name="Currency 5 3 2 3" xfId="10640"/>
    <cellStyle name="Currency 5 3 2 3 2" xfId="10641"/>
    <cellStyle name="Currency 5 3 2 4" xfId="10642"/>
    <cellStyle name="Currency 5 3 3" xfId="10643"/>
    <cellStyle name="Currency 5 3 3 2" xfId="10644"/>
    <cellStyle name="Currency 5 3 3 2 2" xfId="10645"/>
    <cellStyle name="Currency 5 3 3 3" xfId="10646"/>
    <cellStyle name="Currency 5 3 4" xfId="10647"/>
    <cellStyle name="Currency 5 3 4 2" xfId="10648"/>
    <cellStyle name="Currency 5 3 5" xfId="10649"/>
    <cellStyle name="Currency 5 4" xfId="10650"/>
    <cellStyle name="Currency 5 4 2" xfId="10651"/>
    <cellStyle name="Currency 5 4 2 2" xfId="10652"/>
    <cellStyle name="Currency 5 4 2 2 2" xfId="10653"/>
    <cellStyle name="Currency 5 4 2 3" xfId="10654"/>
    <cellStyle name="Currency 5 4 3" xfId="10655"/>
    <cellStyle name="Currency 5 4 3 2" xfId="10656"/>
    <cellStyle name="Currency 5 4 4" xfId="10657"/>
    <cellStyle name="Currency 5 5" xfId="10658"/>
    <cellStyle name="Currency 5 5 2" xfId="10659"/>
    <cellStyle name="Currency 5 5 2 2" xfId="10660"/>
    <cellStyle name="Currency 5 5 3" xfId="10661"/>
    <cellStyle name="Currency 5 6" xfId="10662"/>
    <cellStyle name="Currency 5 6 2" xfId="10663"/>
    <cellStyle name="Currency 5 7" xfId="10664"/>
    <cellStyle name="Currency 5 8" xfId="10665"/>
    <cellStyle name="Currency 50" xfId="10666"/>
    <cellStyle name="Currency 51" xfId="10667"/>
    <cellStyle name="Currency 52" xfId="10668"/>
    <cellStyle name="Currency 53" xfId="10669"/>
    <cellStyle name="Currency 54" xfId="10670"/>
    <cellStyle name="Currency 55" xfId="10671"/>
    <cellStyle name="Currency 56" xfId="10672"/>
    <cellStyle name="Currency 57" xfId="10673"/>
    <cellStyle name="Currency 58" xfId="10674"/>
    <cellStyle name="Currency 59" xfId="10675"/>
    <cellStyle name="Currency 6" xfId="10676"/>
    <cellStyle name="Currency 6 2" xfId="10677"/>
    <cellStyle name="Currency 6 3" xfId="10678"/>
    <cellStyle name="Currency 60" xfId="10679"/>
    <cellStyle name="Currency 61" xfId="10680"/>
    <cellStyle name="Currency 62" xfId="10681"/>
    <cellStyle name="Currency 63" xfId="10682"/>
    <cellStyle name="Currency 64" xfId="10683"/>
    <cellStyle name="Currency 65" xfId="10684"/>
    <cellStyle name="Currency 66" xfId="10685"/>
    <cellStyle name="Currency 67" xfId="10686"/>
    <cellStyle name="Currency 68" xfId="10687"/>
    <cellStyle name="Currency 69" xfId="10688"/>
    <cellStyle name="Currency 7" xfId="10689"/>
    <cellStyle name="Currency 7 2" xfId="10690"/>
    <cellStyle name="Currency 7 3" xfId="10691"/>
    <cellStyle name="Currency 70" xfId="10692"/>
    <cellStyle name="Currency 71" xfId="10693"/>
    <cellStyle name="Currency 72" xfId="10694"/>
    <cellStyle name="Currency 73" xfId="10695"/>
    <cellStyle name="Currency 74" xfId="10696"/>
    <cellStyle name="Currency 75" xfId="10697"/>
    <cellStyle name="Currency 76" xfId="10698"/>
    <cellStyle name="Currency 77" xfId="10699"/>
    <cellStyle name="Currency 78" xfId="10700"/>
    <cellStyle name="Currency 79" xfId="10701"/>
    <cellStyle name="Currency 8" xfId="10702"/>
    <cellStyle name="Currency 8 2" xfId="10703"/>
    <cellStyle name="Currency 8 3" xfId="10704"/>
    <cellStyle name="Currency 80" xfId="10705"/>
    <cellStyle name="Currency 81" xfId="10706"/>
    <cellStyle name="Currency 82" xfId="10707"/>
    <cellStyle name="Currency 83" xfId="10708"/>
    <cellStyle name="Currency 84" xfId="10709"/>
    <cellStyle name="Currency 85" xfId="10710"/>
    <cellStyle name="Currency 86" xfId="10711"/>
    <cellStyle name="Currency 87" xfId="10712"/>
    <cellStyle name="Currency 88" xfId="10713"/>
    <cellStyle name="Currency 89" xfId="10714"/>
    <cellStyle name="Currency 9" xfId="10715"/>
    <cellStyle name="Currency 9 2" xfId="10716"/>
    <cellStyle name="Currency 90" xfId="10717"/>
    <cellStyle name="Currency 91" xfId="10718"/>
    <cellStyle name="Currency 92" xfId="10719"/>
    <cellStyle name="Currency 93" xfId="10720"/>
    <cellStyle name="Currency 94" xfId="10721"/>
    <cellStyle name="Currency 95" xfId="10722"/>
    <cellStyle name="Currency 96" xfId="10723"/>
    <cellStyle name="Currency 97" xfId="10724"/>
    <cellStyle name="Currency 98" xfId="10725"/>
    <cellStyle name="Currency 99" xfId="10726"/>
    <cellStyle name="D4_B8B1_005004B79812_.wvu.PrintTitlest" xfId="10727"/>
    <cellStyle name="Data input" xfId="10728"/>
    <cellStyle name="Data input 10" xfId="10729"/>
    <cellStyle name="Data input 11" xfId="10730"/>
    <cellStyle name="Data input 2" xfId="10731"/>
    <cellStyle name="Data input 2 10" xfId="10732"/>
    <cellStyle name="Data input 2 11" xfId="10733"/>
    <cellStyle name="Data input 2 12" xfId="10734"/>
    <cellStyle name="Data input 2 2" xfId="10735"/>
    <cellStyle name="Data input 2 2 10" xfId="10736"/>
    <cellStyle name="Data input 2 2 2" xfId="10737"/>
    <cellStyle name="Data input 2 2 2 10" xfId="10738"/>
    <cellStyle name="Data input 2 2 2 2" xfId="10739"/>
    <cellStyle name="Data input 2 2 2 3" xfId="10740"/>
    <cellStyle name="Data input 2 2 2 4" xfId="10741"/>
    <cellStyle name="Data input 2 2 2 5" xfId="10742"/>
    <cellStyle name="Data input 2 2 2 6" xfId="10743"/>
    <cellStyle name="Data input 2 2 2 7" xfId="10744"/>
    <cellStyle name="Data input 2 2 2 8" xfId="10745"/>
    <cellStyle name="Data input 2 2 2 9" xfId="10746"/>
    <cellStyle name="Data input 2 2 3" xfId="10747"/>
    <cellStyle name="Data input 2 2 3 2" xfId="10748"/>
    <cellStyle name="Data input 2 2 3 3" xfId="10749"/>
    <cellStyle name="Data input 2 2 3 4" xfId="10750"/>
    <cellStyle name="Data input 2 2 3 5" xfId="10751"/>
    <cellStyle name="Data input 2 2 3 6" xfId="10752"/>
    <cellStyle name="Data input 2 2 3 7" xfId="10753"/>
    <cellStyle name="Data input 2 2 3 8" xfId="10754"/>
    <cellStyle name="Data input 2 2 3 9" xfId="10755"/>
    <cellStyle name="Data input 2 2 4" xfId="10756"/>
    <cellStyle name="Data input 2 2 5" xfId="10757"/>
    <cellStyle name="Data input 2 2 6" xfId="10758"/>
    <cellStyle name="Data input 2 2 7" xfId="10759"/>
    <cellStyle name="Data input 2 2 8" xfId="10760"/>
    <cellStyle name="Data input 2 2 9" xfId="10761"/>
    <cellStyle name="Data input 2 3" xfId="10762"/>
    <cellStyle name="Data input 2 3 10" xfId="10763"/>
    <cellStyle name="Data input 2 3 2" xfId="10764"/>
    <cellStyle name="Data input 2 3 2 10" xfId="10765"/>
    <cellStyle name="Data input 2 3 2 2" xfId="10766"/>
    <cellStyle name="Data input 2 3 2 3" xfId="10767"/>
    <cellStyle name="Data input 2 3 2 4" xfId="10768"/>
    <cellStyle name="Data input 2 3 2 5" xfId="10769"/>
    <cellStyle name="Data input 2 3 2 6" xfId="10770"/>
    <cellStyle name="Data input 2 3 2 7" xfId="10771"/>
    <cellStyle name="Data input 2 3 2 8" xfId="10772"/>
    <cellStyle name="Data input 2 3 2 9" xfId="10773"/>
    <cellStyle name="Data input 2 3 3" xfId="10774"/>
    <cellStyle name="Data input 2 3 3 2" xfId="10775"/>
    <cellStyle name="Data input 2 3 3 3" xfId="10776"/>
    <cellStyle name="Data input 2 3 3 4" xfId="10777"/>
    <cellStyle name="Data input 2 3 3 5" xfId="10778"/>
    <cellStyle name="Data input 2 3 3 6" xfId="10779"/>
    <cellStyle name="Data input 2 3 3 7" xfId="10780"/>
    <cellStyle name="Data input 2 3 3 8" xfId="10781"/>
    <cellStyle name="Data input 2 3 3 9" xfId="10782"/>
    <cellStyle name="Data input 2 3 4" xfId="10783"/>
    <cellStyle name="Data input 2 3 5" xfId="10784"/>
    <cellStyle name="Data input 2 3 6" xfId="10785"/>
    <cellStyle name="Data input 2 3 7" xfId="10786"/>
    <cellStyle name="Data input 2 3 8" xfId="10787"/>
    <cellStyle name="Data input 2 3 9" xfId="10788"/>
    <cellStyle name="Data input 2 4" xfId="10789"/>
    <cellStyle name="Data input 2 4 10" xfId="10790"/>
    <cellStyle name="Data input 2 4 2" xfId="10791"/>
    <cellStyle name="Data input 2 4 3" xfId="10792"/>
    <cellStyle name="Data input 2 4 4" xfId="10793"/>
    <cellStyle name="Data input 2 4 5" xfId="10794"/>
    <cellStyle name="Data input 2 4 6" xfId="10795"/>
    <cellStyle name="Data input 2 4 7" xfId="10796"/>
    <cellStyle name="Data input 2 4 8" xfId="10797"/>
    <cellStyle name="Data input 2 4 9" xfId="10798"/>
    <cellStyle name="Data input 2 5" xfId="10799"/>
    <cellStyle name="Data input 2 5 2" xfId="10800"/>
    <cellStyle name="Data input 2 5 3" xfId="10801"/>
    <cellStyle name="Data input 2 5 4" xfId="10802"/>
    <cellStyle name="Data input 2 5 5" xfId="10803"/>
    <cellStyle name="Data input 2 5 6" xfId="10804"/>
    <cellStyle name="Data input 2 5 7" xfId="10805"/>
    <cellStyle name="Data input 2 5 8" xfId="10806"/>
    <cellStyle name="Data input 2 5 9" xfId="10807"/>
    <cellStyle name="Data input 2 6" xfId="10808"/>
    <cellStyle name="Data input 2 7" xfId="10809"/>
    <cellStyle name="Data input 2 8" xfId="10810"/>
    <cellStyle name="Data input 2 9" xfId="10811"/>
    <cellStyle name="Data input 3" xfId="10812"/>
    <cellStyle name="Data input 3 10" xfId="10813"/>
    <cellStyle name="Data input 3 2" xfId="10814"/>
    <cellStyle name="Data input 3 3" xfId="10815"/>
    <cellStyle name="Data input 3 4" xfId="10816"/>
    <cellStyle name="Data input 3 5" xfId="10817"/>
    <cellStyle name="Data input 3 6" xfId="10818"/>
    <cellStyle name="Data input 3 7" xfId="10819"/>
    <cellStyle name="Data input 3 8" xfId="10820"/>
    <cellStyle name="Data input 3 9" xfId="10821"/>
    <cellStyle name="Data input 4" xfId="10822"/>
    <cellStyle name="Data input 4 2" xfId="10823"/>
    <cellStyle name="Data input 4 3" xfId="10824"/>
    <cellStyle name="Data input 4 4" xfId="10825"/>
    <cellStyle name="Data input 4 5" xfId="10826"/>
    <cellStyle name="Data input 4 6" xfId="10827"/>
    <cellStyle name="Data input 4 7" xfId="10828"/>
    <cellStyle name="Data input 4 8" xfId="10829"/>
    <cellStyle name="Data input 4 9" xfId="10830"/>
    <cellStyle name="Data input 5" xfId="10831"/>
    <cellStyle name="Data input 6" xfId="10832"/>
    <cellStyle name="Data input 7" xfId="10833"/>
    <cellStyle name="Data input 8" xfId="10834"/>
    <cellStyle name="Data input 9" xfId="10835"/>
    <cellStyle name="Date" xfId="10836"/>
    <cellStyle name="Date 2" xfId="10837"/>
    <cellStyle name="Date 2 2" xfId="10838"/>
    <cellStyle name="Date 2 2 2" xfId="10839"/>
    <cellStyle name="Date 2 3" xfId="10840"/>
    <cellStyle name="Date 2 4" xfId="10841"/>
    <cellStyle name="Date 3" xfId="10842"/>
    <cellStyle name="Date 4" xfId="10843"/>
    <cellStyle name="Date 5" xfId="10844"/>
    <cellStyle name="Date 6" xfId="10845"/>
    <cellStyle name="Date_ACS Overall" xfId="10846"/>
    <cellStyle name="Dates" xfId="10847"/>
    <cellStyle name="Dates 10" xfId="10848"/>
    <cellStyle name="Dates 11" xfId="10849"/>
    <cellStyle name="Dates 12" xfId="10850"/>
    <cellStyle name="Dates 2" xfId="10851"/>
    <cellStyle name="Dates 2 10" xfId="10852"/>
    <cellStyle name="Dates 2 11" xfId="10853"/>
    <cellStyle name="Dates 2 12" xfId="10854"/>
    <cellStyle name="Dates 2 2" xfId="10855"/>
    <cellStyle name="Dates 2 2 10" xfId="10856"/>
    <cellStyle name="Dates 2 2 2" xfId="10857"/>
    <cellStyle name="Dates 2 2 2 10" xfId="10858"/>
    <cellStyle name="Dates 2 2 2 2" xfId="10859"/>
    <cellStyle name="Dates 2 2 2 3" xfId="10860"/>
    <cellStyle name="Dates 2 2 2 4" xfId="10861"/>
    <cellStyle name="Dates 2 2 2 5" xfId="10862"/>
    <cellStyle name="Dates 2 2 2 6" xfId="10863"/>
    <cellStyle name="Dates 2 2 2 7" xfId="10864"/>
    <cellStyle name="Dates 2 2 2 8" xfId="10865"/>
    <cellStyle name="Dates 2 2 2 9" xfId="10866"/>
    <cellStyle name="Dates 2 2 3" xfId="10867"/>
    <cellStyle name="Dates 2 2 3 2" xfId="10868"/>
    <cellStyle name="Dates 2 2 3 3" xfId="10869"/>
    <cellStyle name="Dates 2 2 3 4" xfId="10870"/>
    <cellStyle name="Dates 2 2 3 5" xfId="10871"/>
    <cellStyle name="Dates 2 2 3 6" xfId="10872"/>
    <cellStyle name="Dates 2 2 3 7" xfId="10873"/>
    <cellStyle name="Dates 2 2 3 8" xfId="10874"/>
    <cellStyle name="Dates 2 2 3 9" xfId="10875"/>
    <cellStyle name="Dates 2 2 4" xfId="10876"/>
    <cellStyle name="Dates 2 2 5" xfId="10877"/>
    <cellStyle name="Dates 2 2 6" xfId="10878"/>
    <cellStyle name="Dates 2 2 7" xfId="10879"/>
    <cellStyle name="Dates 2 2 8" xfId="10880"/>
    <cellStyle name="Dates 2 2 9" xfId="10881"/>
    <cellStyle name="Dates 2 3" xfId="10882"/>
    <cellStyle name="Dates 2 3 10" xfId="10883"/>
    <cellStyle name="Dates 2 3 2" xfId="10884"/>
    <cellStyle name="Dates 2 3 2 10" xfId="10885"/>
    <cellStyle name="Dates 2 3 2 2" xfId="10886"/>
    <cellStyle name="Dates 2 3 2 3" xfId="10887"/>
    <cellStyle name="Dates 2 3 2 4" xfId="10888"/>
    <cellStyle name="Dates 2 3 2 5" xfId="10889"/>
    <cellStyle name="Dates 2 3 2 6" xfId="10890"/>
    <cellStyle name="Dates 2 3 2 7" xfId="10891"/>
    <cellStyle name="Dates 2 3 2 8" xfId="10892"/>
    <cellStyle name="Dates 2 3 2 9" xfId="10893"/>
    <cellStyle name="Dates 2 3 3" xfId="10894"/>
    <cellStyle name="Dates 2 3 3 2" xfId="10895"/>
    <cellStyle name="Dates 2 3 3 3" xfId="10896"/>
    <cellStyle name="Dates 2 3 3 4" xfId="10897"/>
    <cellStyle name="Dates 2 3 3 5" xfId="10898"/>
    <cellStyle name="Dates 2 3 3 6" xfId="10899"/>
    <cellStyle name="Dates 2 3 3 7" xfId="10900"/>
    <cellStyle name="Dates 2 3 3 8" xfId="10901"/>
    <cellStyle name="Dates 2 3 3 9" xfId="10902"/>
    <cellStyle name="Dates 2 3 4" xfId="10903"/>
    <cellStyle name="Dates 2 3 5" xfId="10904"/>
    <cellStyle name="Dates 2 3 6" xfId="10905"/>
    <cellStyle name="Dates 2 3 7" xfId="10906"/>
    <cellStyle name="Dates 2 3 8" xfId="10907"/>
    <cellStyle name="Dates 2 3 9" xfId="10908"/>
    <cellStyle name="Dates 2 4" xfId="10909"/>
    <cellStyle name="Dates 2 4 10" xfId="10910"/>
    <cellStyle name="Dates 2 4 2" xfId="10911"/>
    <cellStyle name="Dates 2 4 3" xfId="10912"/>
    <cellStyle name="Dates 2 4 4" xfId="10913"/>
    <cellStyle name="Dates 2 4 5" xfId="10914"/>
    <cellStyle name="Dates 2 4 6" xfId="10915"/>
    <cellStyle name="Dates 2 4 7" xfId="10916"/>
    <cellStyle name="Dates 2 4 8" xfId="10917"/>
    <cellStyle name="Dates 2 4 9" xfId="10918"/>
    <cellStyle name="Dates 2 5" xfId="10919"/>
    <cellStyle name="Dates 2 5 2" xfId="10920"/>
    <cellStyle name="Dates 2 5 3" xfId="10921"/>
    <cellStyle name="Dates 2 5 4" xfId="10922"/>
    <cellStyle name="Dates 2 5 5" xfId="10923"/>
    <cellStyle name="Dates 2 5 6" xfId="10924"/>
    <cellStyle name="Dates 2 5 7" xfId="10925"/>
    <cellStyle name="Dates 2 5 8" xfId="10926"/>
    <cellStyle name="Dates 2 5 9" xfId="10927"/>
    <cellStyle name="Dates 2 6" xfId="10928"/>
    <cellStyle name="Dates 2 7" xfId="10929"/>
    <cellStyle name="Dates 2 8" xfId="10930"/>
    <cellStyle name="Dates 2 9" xfId="10931"/>
    <cellStyle name="Dates 3" xfId="10932"/>
    <cellStyle name="Dates 3 10" xfId="10933"/>
    <cellStyle name="Dates 3 2" xfId="10934"/>
    <cellStyle name="Dates 3 2 10" xfId="10935"/>
    <cellStyle name="Dates 3 2 2" xfId="10936"/>
    <cellStyle name="Dates 3 2 3" xfId="10937"/>
    <cellStyle name="Dates 3 2 4" xfId="10938"/>
    <cellStyle name="Dates 3 2 5" xfId="10939"/>
    <cellStyle name="Dates 3 2 6" xfId="10940"/>
    <cellStyle name="Dates 3 2 7" xfId="10941"/>
    <cellStyle name="Dates 3 2 8" xfId="10942"/>
    <cellStyle name="Dates 3 2 9" xfId="10943"/>
    <cellStyle name="Dates 3 3" xfId="10944"/>
    <cellStyle name="Dates 3 3 2" xfId="10945"/>
    <cellStyle name="Dates 3 3 3" xfId="10946"/>
    <cellStyle name="Dates 3 3 4" xfId="10947"/>
    <cellStyle name="Dates 3 3 5" xfId="10948"/>
    <cellStyle name="Dates 3 3 6" xfId="10949"/>
    <cellStyle name="Dates 3 3 7" xfId="10950"/>
    <cellStyle name="Dates 3 3 8" xfId="10951"/>
    <cellStyle name="Dates 3 3 9" xfId="10952"/>
    <cellStyle name="Dates 3 4" xfId="10953"/>
    <cellStyle name="Dates 3 5" xfId="10954"/>
    <cellStyle name="Dates 3 6" xfId="10955"/>
    <cellStyle name="Dates 3 7" xfId="10956"/>
    <cellStyle name="Dates 3 8" xfId="10957"/>
    <cellStyle name="Dates 3 9" xfId="10958"/>
    <cellStyle name="Dates 4" xfId="10959"/>
    <cellStyle name="Dates 4 10" xfId="10960"/>
    <cellStyle name="Dates 4 2" xfId="10961"/>
    <cellStyle name="Dates 4 3" xfId="10962"/>
    <cellStyle name="Dates 4 4" xfId="10963"/>
    <cellStyle name="Dates 4 5" xfId="10964"/>
    <cellStyle name="Dates 4 6" xfId="10965"/>
    <cellStyle name="Dates 4 7" xfId="10966"/>
    <cellStyle name="Dates 4 8" xfId="10967"/>
    <cellStyle name="Dates 4 9" xfId="10968"/>
    <cellStyle name="Dates 5" xfId="10969"/>
    <cellStyle name="Dates 5 2" xfId="10970"/>
    <cellStyle name="Dates 5 3" xfId="10971"/>
    <cellStyle name="Dates 5 4" xfId="10972"/>
    <cellStyle name="Dates 5 5" xfId="10973"/>
    <cellStyle name="Dates 5 6" xfId="10974"/>
    <cellStyle name="Dates 5 7" xfId="10975"/>
    <cellStyle name="Dates 5 8" xfId="10976"/>
    <cellStyle name="Dates 5 9" xfId="10977"/>
    <cellStyle name="Dates 6" xfId="10978"/>
    <cellStyle name="Dates 7" xfId="10979"/>
    <cellStyle name="Dates 8" xfId="10980"/>
    <cellStyle name="Dates 9" xfId="10981"/>
    <cellStyle name="Day of the week" xfId="10982"/>
    <cellStyle name="Day of the week 2" xfId="10983"/>
    <cellStyle name="Decimal Number" xfId="10984"/>
    <cellStyle name="Emphasis 1" xfId="10985"/>
    <cellStyle name="Emphasis 2" xfId="10986"/>
    <cellStyle name="Emphasis 3" xfId="10987"/>
    <cellStyle name="Euro" xfId="10988"/>
    <cellStyle name="Euro 2" xfId="10989"/>
    <cellStyle name="Euro 2 2" xfId="10990"/>
    <cellStyle name="Euro 3" xfId="10991"/>
    <cellStyle name="Euro 3 2" xfId="10992"/>
    <cellStyle name="Euro 4" xfId="10993"/>
    <cellStyle name="Euro 4 2" xfId="10994"/>
    <cellStyle name="Euro 5" xfId="10995"/>
    <cellStyle name="Euro 6" xfId="10996"/>
    <cellStyle name="Euro 7" xfId="10997"/>
    <cellStyle name="Euro 8" xfId="10998"/>
    <cellStyle name="Explanatory Text 2" xfId="10999"/>
    <cellStyle name="Explanatory Text 2 2" xfId="11000"/>
    <cellStyle name="Explanatory Text 2 2 2" xfId="11001"/>
    <cellStyle name="Explanatory Text 2 3" xfId="11002"/>
    <cellStyle name="Explanatory Text 2 4" xfId="11003"/>
    <cellStyle name="Explanatory Text 2 5" xfId="11004"/>
    <cellStyle name="Explanatory Text 2 6" xfId="11005"/>
    <cellStyle name="Explanatory Text 3" xfId="11006"/>
    <cellStyle name="Explanatory Text 3 2" xfId="11007"/>
    <cellStyle name="Explanatory Text 3 3" xfId="11008"/>
    <cellStyle name="Explanatory Text 4" xfId="11009"/>
    <cellStyle name="Explanatory Text 4 2" xfId="11010"/>
    <cellStyle name="Explanatory Text 5" xfId="11011"/>
    <cellStyle name="Explanatory Text 6" xfId="11012"/>
    <cellStyle name="EY%colcalc" xfId="11013"/>
    <cellStyle name="EY%input" xfId="11014"/>
    <cellStyle name="EY%rowcalc" xfId="11015"/>
    <cellStyle name="EY0dp" xfId="11016"/>
    <cellStyle name="EY1dp" xfId="11017"/>
    <cellStyle name="EY2dp" xfId="11018"/>
    <cellStyle name="EY3dp" xfId="11019"/>
    <cellStyle name="EYColumnHeading" xfId="11020"/>
    <cellStyle name="EYColumnHeading 2" xfId="11021"/>
    <cellStyle name="EYColumnHeading 2 2" xfId="11022"/>
    <cellStyle name="EYColumnHeading 3" xfId="11023"/>
    <cellStyle name="EYColumnHeading 3 2" xfId="11024"/>
    <cellStyle name="EYColumnHeading 4" xfId="11025"/>
    <cellStyle name="EYHeading1" xfId="11026"/>
    <cellStyle name="EYheading2" xfId="11027"/>
    <cellStyle name="EYheading3" xfId="11028"/>
    <cellStyle name="EYnumber" xfId="11029"/>
    <cellStyle name="EYnumber 2" xfId="11030"/>
    <cellStyle name="EYnumber 3" xfId="11031"/>
    <cellStyle name="EYnumber 4" xfId="11032"/>
    <cellStyle name="EYSheetHeader1" xfId="11033"/>
    <cellStyle name="EYtext" xfId="11034"/>
    <cellStyle name="EYtext 2" xfId="11035"/>
    <cellStyle name="EYtext 2 2" xfId="11036"/>
    <cellStyle name="EYtext 3" xfId="11037"/>
    <cellStyle name="EYtext 3 2" xfId="11038"/>
    <cellStyle name="EYtext 4" xfId="11039"/>
    <cellStyle name="F2" xfId="11040"/>
    <cellStyle name="F2 2" xfId="11041"/>
    <cellStyle name="F3" xfId="11042"/>
    <cellStyle name="F3 2" xfId="11043"/>
    <cellStyle name="F4" xfId="11044"/>
    <cellStyle name="F4 2" xfId="11045"/>
    <cellStyle name="F5" xfId="11046"/>
    <cellStyle name="F5 2" xfId="11047"/>
    <cellStyle name="F6" xfId="11048"/>
    <cellStyle name="F6 2" xfId="11049"/>
    <cellStyle name="F7" xfId="11050"/>
    <cellStyle name="F7 2" xfId="11051"/>
    <cellStyle name="F8" xfId="11052"/>
    <cellStyle name="F8 2" xfId="11053"/>
    <cellStyle name="Fixed" xfId="11054"/>
    <cellStyle name="Fixed 2" xfId="11055"/>
    <cellStyle name="Fixed1 - Style1" xfId="11056"/>
    <cellStyle name="General" xfId="11057"/>
    <cellStyle name="Gilsans" xfId="11058"/>
    <cellStyle name="Gilsansl" xfId="11059"/>
    <cellStyle name="Good 2" xfId="11060"/>
    <cellStyle name="Good 2 2" xfId="11061"/>
    <cellStyle name="Good 2 2 2" xfId="11062"/>
    <cellStyle name="Good 2 3" xfId="11063"/>
    <cellStyle name="Good 2 3 2" xfId="11064"/>
    <cellStyle name="Good 2 4" xfId="11065"/>
    <cellStyle name="Good 2 5" xfId="11066"/>
    <cellStyle name="Good 2 6" xfId="11067"/>
    <cellStyle name="Good 3" xfId="11068"/>
    <cellStyle name="Good 3 2" xfId="11069"/>
    <cellStyle name="Good 3 3" xfId="11070"/>
    <cellStyle name="Good 4" xfId="11071"/>
    <cellStyle name="Good 4 2" xfId="11072"/>
    <cellStyle name="Good 5" xfId="11073"/>
    <cellStyle name="Good 6" xfId="11074"/>
    <cellStyle name="Grey" xfId="11075"/>
    <cellStyle name="H_Date" xfId="11076"/>
    <cellStyle name="Hard Coded" xfId="11077"/>
    <cellStyle name="Hard Coded 10" xfId="11078"/>
    <cellStyle name="Hard Coded 10 2" xfId="11079"/>
    <cellStyle name="Hard Coded 10 2 10" xfId="11080"/>
    <cellStyle name="Hard Coded 10 2 2" xfId="11081"/>
    <cellStyle name="Hard Coded 10 2 3" xfId="11082"/>
    <cellStyle name="Hard Coded 10 2 4" xfId="11083"/>
    <cellStyle name="Hard Coded 10 2 5" xfId="11084"/>
    <cellStyle name="Hard Coded 10 2 6" xfId="11085"/>
    <cellStyle name="Hard Coded 10 2 7" xfId="11086"/>
    <cellStyle name="Hard Coded 10 2 8" xfId="11087"/>
    <cellStyle name="Hard Coded 10 2 9" xfId="11088"/>
    <cellStyle name="Hard Coded 10 3" xfId="11089"/>
    <cellStyle name="Hard Coded 10 3 2" xfId="11090"/>
    <cellStyle name="Hard Coded 10 3 3" xfId="11091"/>
    <cellStyle name="Hard Coded 10 3 4" xfId="11092"/>
    <cellStyle name="Hard Coded 10 3 5" xfId="11093"/>
    <cellStyle name="Hard Coded 10 3 6" xfId="11094"/>
    <cellStyle name="Hard Coded 10 3 7" xfId="11095"/>
    <cellStyle name="Hard Coded 10 4" xfId="11096"/>
    <cellStyle name="Hard Coded 11" xfId="11097"/>
    <cellStyle name="Hard Coded 11 2" xfId="11098"/>
    <cellStyle name="Hard Coded 11 2 10" xfId="11099"/>
    <cellStyle name="Hard Coded 11 2 2" xfId="11100"/>
    <cellStyle name="Hard Coded 11 2 3" xfId="11101"/>
    <cellStyle name="Hard Coded 11 2 4" xfId="11102"/>
    <cellStyle name="Hard Coded 11 2 5" xfId="11103"/>
    <cellStyle name="Hard Coded 11 2 6" xfId="11104"/>
    <cellStyle name="Hard Coded 11 2 7" xfId="11105"/>
    <cellStyle name="Hard Coded 11 2 8" xfId="11106"/>
    <cellStyle name="Hard Coded 11 2 9" xfId="11107"/>
    <cellStyle name="Hard Coded 11 3" xfId="11108"/>
    <cellStyle name="Hard Coded 11 3 2" xfId="11109"/>
    <cellStyle name="Hard Coded 11 3 3" xfId="11110"/>
    <cellStyle name="Hard Coded 11 3 4" xfId="11111"/>
    <cellStyle name="Hard Coded 11 3 5" xfId="11112"/>
    <cellStyle name="Hard Coded 11 3 6" xfId="11113"/>
    <cellStyle name="Hard Coded 11 3 7" xfId="11114"/>
    <cellStyle name="Hard Coded 11 4" xfId="11115"/>
    <cellStyle name="Hard Coded 12" xfId="11116"/>
    <cellStyle name="Hard Coded 12 10" xfId="11117"/>
    <cellStyle name="Hard Coded 12 2" xfId="11118"/>
    <cellStyle name="Hard Coded 12 3" xfId="11119"/>
    <cellStyle name="Hard Coded 12 4" xfId="11120"/>
    <cellStyle name="Hard Coded 12 5" xfId="11121"/>
    <cellStyle name="Hard Coded 12 6" xfId="11122"/>
    <cellStyle name="Hard Coded 12 7" xfId="11123"/>
    <cellStyle name="Hard Coded 12 8" xfId="11124"/>
    <cellStyle name="Hard Coded 12 9" xfId="11125"/>
    <cellStyle name="Hard Coded 13" xfId="11126"/>
    <cellStyle name="Hard Coded 13 2" xfId="11127"/>
    <cellStyle name="Hard Coded 13 3" xfId="11128"/>
    <cellStyle name="Hard Coded 13 4" xfId="11129"/>
    <cellStyle name="Hard Coded 13 5" xfId="11130"/>
    <cellStyle name="Hard Coded 13 6" xfId="11131"/>
    <cellStyle name="Hard Coded 13 7" xfId="11132"/>
    <cellStyle name="Hard Coded 14" xfId="11133"/>
    <cellStyle name="Hard Coded 2" xfId="11134"/>
    <cellStyle name="Hard Coded 2 2" xfId="11135"/>
    <cellStyle name="Hard Coded 2 2 2" xfId="11136"/>
    <cellStyle name="Hard Coded 2 2 2 10" xfId="11137"/>
    <cellStyle name="Hard Coded 2 2 2 2" xfId="11138"/>
    <cellStyle name="Hard Coded 2 2 2 3" xfId="11139"/>
    <cellStyle name="Hard Coded 2 2 2 4" xfId="11140"/>
    <cellStyle name="Hard Coded 2 2 2 5" xfId="11141"/>
    <cellStyle name="Hard Coded 2 2 2 6" xfId="11142"/>
    <cellStyle name="Hard Coded 2 2 2 7" xfId="11143"/>
    <cellStyle name="Hard Coded 2 2 2 8" xfId="11144"/>
    <cellStyle name="Hard Coded 2 2 2 9" xfId="11145"/>
    <cellStyle name="Hard Coded 2 2 3" xfId="11146"/>
    <cellStyle name="Hard Coded 2 2 3 2" xfId="11147"/>
    <cellStyle name="Hard Coded 2 2 3 3" xfId="11148"/>
    <cellStyle name="Hard Coded 2 2 3 4" xfId="11149"/>
    <cellStyle name="Hard Coded 2 2 3 5" xfId="11150"/>
    <cellStyle name="Hard Coded 2 2 3 6" xfId="11151"/>
    <cellStyle name="Hard Coded 2 2 3 7" xfId="11152"/>
    <cellStyle name="Hard Coded 2 2 4" xfId="11153"/>
    <cellStyle name="Hard Coded 2 3" xfId="11154"/>
    <cellStyle name="Hard Coded 2 3 2" xfId="11155"/>
    <cellStyle name="Hard Coded 2 3 2 10" xfId="11156"/>
    <cellStyle name="Hard Coded 2 3 2 2" xfId="11157"/>
    <cellStyle name="Hard Coded 2 3 2 3" xfId="11158"/>
    <cellStyle name="Hard Coded 2 3 2 4" xfId="11159"/>
    <cellStyle name="Hard Coded 2 3 2 5" xfId="11160"/>
    <cellStyle name="Hard Coded 2 3 2 6" xfId="11161"/>
    <cellStyle name="Hard Coded 2 3 2 7" xfId="11162"/>
    <cellStyle name="Hard Coded 2 3 2 8" xfId="11163"/>
    <cellStyle name="Hard Coded 2 3 2 9" xfId="11164"/>
    <cellStyle name="Hard Coded 2 3 3" xfId="11165"/>
    <cellStyle name="Hard Coded 2 3 3 2" xfId="11166"/>
    <cellStyle name="Hard Coded 2 3 3 3" xfId="11167"/>
    <cellStyle name="Hard Coded 2 3 3 4" xfId="11168"/>
    <cellStyle name="Hard Coded 2 3 3 5" xfId="11169"/>
    <cellStyle name="Hard Coded 2 3 3 6" xfId="11170"/>
    <cellStyle name="Hard Coded 2 3 3 7" xfId="11171"/>
    <cellStyle name="Hard Coded 2 3 4" xfId="11172"/>
    <cellStyle name="Hard Coded 2 4" xfId="11173"/>
    <cellStyle name="Hard Coded 2 4 2" xfId="11174"/>
    <cellStyle name="Hard Coded 2 4 2 10" xfId="11175"/>
    <cellStyle name="Hard Coded 2 4 2 2" xfId="11176"/>
    <cellStyle name="Hard Coded 2 4 2 3" xfId="11177"/>
    <cellStyle name="Hard Coded 2 4 2 4" xfId="11178"/>
    <cellStyle name="Hard Coded 2 4 2 5" xfId="11179"/>
    <cellStyle name="Hard Coded 2 4 2 6" xfId="11180"/>
    <cellStyle name="Hard Coded 2 4 2 7" xfId="11181"/>
    <cellStyle name="Hard Coded 2 4 2 8" xfId="11182"/>
    <cellStyle name="Hard Coded 2 4 2 9" xfId="11183"/>
    <cellStyle name="Hard Coded 2 4 3" xfId="11184"/>
    <cellStyle name="Hard Coded 2 4 3 2" xfId="11185"/>
    <cellStyle name="Hard Coded 2 4 3 3" xfId="11186"/>
    <cellStyle name="Hard Coded 2 4 3 4" xfId="11187"/>
    <cellStyle name="Hard Coded 2 4 3 5" xfId="11188"/>
    <cellStyle name="Hard Coded 2 4 3 6" xfId="11189"/>
    <cellStyle name="Hard Coded 2 4 3 7" xfId="11190"/>
    <cellStyle name="Hard Coded 2 4 4" xfId="11191"/>
    <cellStyle name="Hard Coded 2 5" xfId="11192"/>
    <cellStyle name="Hard Coded 2 5 10" xfId="11193"/>
    <cellStyle name="Hard Coded 2 5 2" xfId="11194"/>
    <cellStyle name="Hard Coded 2 5 3" xfId="11195"/>
    <cellStyle name="Hard Coded 2 5 4" xfId="11196"/>
    <cellStyle name="Hard Coded 2 5 5" xfId="11197"/>
    <cellStyle name="Hard Coded 2 5 6" xfId="11198"/>
    <cellStyle name="Hard Coded 2 5 7" xfId="11199"/>
    <cellStyle name="Hard Coded 2 5 8" xfId="11200"/>
    <cellStyle name="Hard Coded 2 5 9" xfId="11201"/>
    <cellStyle name="Hard Coded 2 6" xfId="11202"/>
    <cellStyle name="Hard Coded 2 6 2" xfId="11203"/>
    <cellStyle name="Hard Coded 2 6 3" xfId="11204"/>
    <cellStyle name="Hard Coded 2 6 4" xfId="11205"/>
    <cellStyle name="Hard Coded 2 6 5" xfId="11206"/>
    <cellStyle name="Hard Coded 2 6 6" xfId="11207"/>
    <cellStyle name="Hard Coded 2 6 7" xfId="11208"/>
    <cellStyle name="Hard Coded 2 7" xfId="11209"/>
    <cellStyle name="Hard Coded 3" xfId="11210"/>
    <cellStyle name="Hard Coded 3 2" xfId="11211"/>
    <cellStyle name="Hard Coded 3 2 2" xfId="11212"/>
    <cellStyle name="Hard Coded 3 2 2 10" xfId="11213"/>
    <cellStyle name="Hard Coded 3 2 2 2" xfId="11214"/>
    <cellStyle name="Hard Coded 3 2 2 3" xfId="11215"/>
    <cellStyle name="Hard Coded 3 2 2 4" xfId="11216"/>
    <cellStyle name="Hard Coded 3 2 2 5" xfId="11217"/>
    <cellStyle name="Hard Coded 3 2 2 6" xfId="11218"/>
    <cellStyle name="Hard Coded 3 2 2 7" xfId="11219"/>
    <cellStyle name="Hard Coded 3 2 2 8" xfId="11220"/>
    <cellStyle name="Hard Coded 3 2 2 9" xfId="11221"/>
    <cellStyle name="Hard Coded 3 2 3" xfId="11222"/>
    <cellStyle name="Hard Coded 3 2 3 2" xfId="11223"/>
    <cellStyle name="Hard Coded 3 2 3 3" xfId="11224"/>
    <cellStyle name="Hard Coded 3 2 3 4" xfId="11225"/>
    <cellStyle name="Hard Coded 3 2 3 5" xfId="11226"/>
    <cellStyle name="Hard Coded 3 2 3 6" xfId="11227"/>
    <cellStyle name="Hard Coded 3 2 3 7" xfId="11228"/>
    <cellStyle name="Hard Coded 3 2 4" xfId="11229"/>
    <cellStyle name="Hard Coded 3 3" xfId="11230"/>
    <cellStyle name="Hard Coded 3 3 10" xfId="11231"/>
    <cellStyle name="Hard Coded 3 3 2" xfId="11232"/>
    <cellStyle name="Hard Coded 3 3 3" xfId="11233"/>
    <cellStyle name="Hard Coded 3 3 4" xfId="11234"/>
    <cellStyle name="Hard Coded 3 3 5" xfId="11235"/>
    <cellStyle name="Hard Coded 3 3 6" xfId="11236"/>
    <cellStyle name="Hard Coded 3 3 7" xfId="11237"/>
    <cellStyle name="Hard Coded 3 3 8" xfId="11238"/>
    <cellStyle name="Hard Coded 3 3 9" xfId="11239"/>
    <cellStyle name="Hard Coded 3 4" xfId="11240"/>
    <cellStyle name="Hard Coded 3 4 2" xfId="11241"/>
    <cellStyle name="Hard Coded 3 4 3" xfId="11242"/>
    <cellStyle name="Hard Coded 3 4 4" xfId="11243"/>
    <cellStyle name="Hard Coded 3 4 5" xfId="11244"/>
    <cellStyle name="Hard Coded 3 4 6" xfId="11245"/>
    <cellStyle name="Hard Coded 3 4 7" xfId="11246"/>
    <cellStyle name="Hard Coded 3 5" xfId="11247"/>
    <cellStyle name="Hard Coded 4" xfId="11248"/>
    <cellStyle name="Hard Coded 4 2" xfId="11249"/>
    <cellStyle name="Hard Coded 4 2 2" xfId="11250"/>
    <cellStyle name="Hard Coded 4 2 2 10" xfId="11251"/>
    <cellStyle name="Hard Coded 4 2 2 2" xfId="11252"/>
    <cellStyle name="Hard Coded 4 2 2 3" xfId="11253"/>
    <cellStyle name="Hard Coded 4 2 2 4" xfId="11254"/>
    <cellStyle name="Hard Coded 4 2 2 5" xfId="11255"/>
    <cellStyle name="Hard Coded 4 2 2 6" xfId="11256"/>
    <cellStyle name="Hard Coded 4 2 2 7" xfId="11257"/>
    <cellStyle name="Hard Coded 4 2 2 8" xfId="11258"/>
    <cellStyle name="Hard Coded 4 2 2 9" xfId="11259"/>
    <cellStyle name="Hard Coded 4 2 3" xfId="11260"/>
    <cellStyle name="Hard Coded 4 2 3 2" xfId="11261"/>
    <cellStyle name="Hard Coded 4 2 3 3" xfId="11262"/>
    <cellStyle name="Hard Coded 4 2 3 4" xfId="11263"/>
    <cellStyle name="Hard Coded 4 2 3 5" xfId="11264"/>
    <cellStyle name="Hard Coded 4 2 3 6" xfId="11265"/>
    <cellStyle name="Hard Coded 4 2 3 7" xfId="11266"/>
    <cellStyle name="Hard Coded 4 2 4" xfId="11267"/>
    <cellStyle name="Hard Coded 4 3" xfId="11268"/>
    <cellStyle name="Hard Coded 4 3 10" xfId="11269"/>
    <cellStyle name="Hard Coded 4 3 2" xfId="11270"/>
    <cellStyle name="Hard Coded 4 3 3" xfId="11271"/>
    <cellStyle name="Hard Coded 4 3 4" xfId="11272"/>
    <cellStyle name="Hard Coded 4 3 5" xfId="11273"/>
    <cellStyle name="Hard Coded 4 3 6" xfId="11274"/>
    <cellStyle name="Hard Coded 4 3 7" xfId="11275"/>
    <cellStyle name="Hard Coded 4 3 8" xfId="11276"/>
    <cellStyle name="Hard Coded 4 3 9" xfId="11277"/>
    <cellStyle name="Hard Coded 4 4" xfId="11278"/>
    <cellStyle name="Hard Coded 4 4 2" xfId="11279"/>
    <cellStyle name="Hard Coded 4 4 3" xfId="11280"/>
    <cellStyle name="Hard Coded 4 4 4" xfId="11281"/>
    <cellStyle name="Hard Coded 4 4 5" xfId="11282"/>
    <cellStyle name="Hard Coded 4 4 6" xfId="11283"/>
    <cellStyle name="Hard Coded 4 4 7" xfId="11284"/>
    <cellStyle name="Hard Coded 4 5" xfId="11285"/>
    <cellStyle name="Hard Coded 5" xfId="11286"/>
    <cellStyle name="Hard Coded 5 2" xfId="11287"/>
    <cellStyle name="Hard Coded 5 2 2" xfId="11288"/>
    <cellStyle name="Hard Coded 5 2 2 10" xfId="11289"/>
    <cellStyle name="Hard Coded 5 2 2 2" xfId="11290"/>
    <cellStyle name="Hard Coded 5 2 2 3" xfId="11291"/>
    <cellStyle name="Hard Coded 5 2 2 4" xfId="11292"/>
    <cellStyle name="Hard Coded 5 2 2 5" xfId="11293"/>
    <cellStyle name="Hard Coded 5 2 2 6" xfId="11294"/>
    <cellStyle name="Hard Coded 5 2 2 7" xfId="11295"/>
    <cellStyle name="Hard Coded 5 2 2 8" xfId="11296"/>
    <cellStyle name="Hard Coded 5 2 2 9" xfId="11297"/>
    <cellStyle name="Hard Coded 5 2 3" xfId="11298"/>
    <cellStyle name="Hard Coded 5 2 3 2" xfId="11299"/>
    <cellStyle name="Hard Coded 5 2 3 3" xfId="11300"/>
    <cellStyle name="Hard Coded 5 2 3 4" xfId="11301"/>
    <cellStyle name="Hard Coded 5 2 3 5" xfId="11302"/>
    <cellStyle name="Hard Coded 5 2 3 6" xfId="11303"/>
    <cellStyle name="Hard Coded 5 2 3 7" xfId="11304"/>
    <cellStyle name="Hard Coded 5 2 4" xfId="11305"/>
    <cellStyle name="Hard Coded 5 3" xfId="11306"/>
    <cellStyle name="Hard Coded 5 3 10" xfId="11307"/>
    <cellStyle name="Hard Coded 5 3 2" xfId="11308"/>
    <cellStyle name="Hard Coded 5 3 3" xfId="11309"/>
    <cellStyle name="Hard Coded 5 3 4" xfId="11310"/>
    <cellStyle name="Hard Coded 5 3 5" xfId="11311"/>
    <cellStyle name="Hard Coded 5 3 6" xfId="11312"/>
    <cellStyle name="Hard Coded 5 3 7" xfId="11313"/>
    <cellStyle name="Hard Coded 5 3 8" xfId="11314"/>
    <cellStyle name="Hard Coded 5 3 9" xfId="11315"/>
    <cellStyle name="Hard Coded 5 4" xfId="11316"/>
    <cellStyle name="Hard Coded 5 4 2" xfId="11317"/>
    <cellStyle name="Hard Coded 5 4 3" xfId="11318"/>
    <cellStyle name="Hard Coded 5 4 4" xfId="11319"/>
    <cellStyle name="Hard Coded 5 4 5" xfId="11320"/>
    <cellStyle name="Hard Coded 5 4 6" xfId="11321"/>
    <cellStyle name="Hard Coded 5 4 7" xfId="11322"/>
    <cellStyle name="Hard Coded 5 5" xfId="11323"/>
    <cellStyle name="Hard Coded 6" xfId="11324"/>
    <cellStyle name="Hard Coded 6 2" xfId="11325"/>
    <cellStyle name="Hard Coded 6 2 2" xfId="11326"/>
    <cellStyle name="Hard Coded 6 2 2 10" xfId="11327"/>
    <cellStyle name="Hard Coded 6 2 2 2" xfId="11328"/>
    <cellStyle name="Hard Coded 6 2 2 3" xfId="11329"/>
    <cellStyle name="Hard Coded 6 2 2 4" xfId="11330"/>
    <cellStyle name="Hard Coded 6 2 2 5" xfId="11331"/>
    <cellStyle name="Hard Coded 6 2 2 6" xfId="11332"/>
    <cellStyle name="Hard Coded 6 2 2 7" xfId="11333"/>
    <cellStyle name="Hard Coded 6 2 2 8" xfId="11334"/>
    <cellStyle name="Hard Coded 6 2 2 9" xfId="11335"/>
    <cellStyle name="Hard Coded 6 2 3" xfId="11336"/>
    <cellStyle name="Hard Coded 6 2 3 2" xfId="11337"/>
    <cellStyle name="Hard Coded 6 2 3 3" xfId="11338"/>
    <cellStyle name="Hard Coded 6 2 3 4" xfId="11339"/>
    <cellStyle name="Hard Coded 6 2 3 5" xfId="11340"/>
    <cellStyle name="Hard Coded 6 2 3 6" xfId="11341"/>
    <cellStyle name="Hard Coded 6 2 3 7" xfId="11342"/>
    <cellStyle name="Hard Coded 6 2 4" xfId="11343"/>
    <cellStyle name="Hard Coded 6 3" xfId="11344"/>
    <cellStyle name="Hard Coded 6 3 10" xfId="11345"/>
    <cellStyle name="Hard Coded 6 3 2" xfId="11346"/>
    <cellStyle name="Hard Coded 6 3 3" xfId="11347"/>
    <cellStyle name="Hard Coded 6 3 4" xfId="11348"/>
    <cellStyle name="Hard Coded 6 3 5" xfId="11349"/>
    <cellStyle name="Hard Coded 6 3 6" xfId="11350"/>
    <cellStyle name="Hard Coded 6 3 7" xfId="11351"/>
    <cellStyle name="Hard Coded 6 3 8" xfId="11352"/>
    <cellStyle name="Hard Coded 6 3 9" xfId="11353"/>
    <cellStyle name="Hard Coded 6 4" xfId="11354"/>
    <cellStyle name="Hard Coded 6 4 2" xfId="11355"/>
    <cellStyle name="Hard Coded 6 4 3" xfId="11356"/>
    <cellStyle name="Hard Coded 6 4 4" xfId="11357"/>
    <cellStyle name="Hard Coded 6 4 5" xfId="11358"/>
    <cellStyle name="Hard Coded 6 4 6" xfId="11359"/>
    <cellStyle name="Hard Coded 6 4 7" xfId="11360"/>
    <cellStyle name="Hard Coded 6 5" xfId="11361"/>
    <cellStyle name="Hard Coded 7" xfId="11362"/>
    <cellStyle name="Hard Coded 7 2" xfId="11363"/>
    <cellStyle name="Hard Coded 7 2 2" xfId="11364"/>
    <cellStyle name="Hard Coded 7 2 2 10" xfId="11365"/>
    <cellStyle name="Hard Coded 7 2 2 2" xfId="11366"/>
    <cellStyle name="Hard Coded 7 2 2 3" xfId="11367"/>
    <cellStyle name="Hard Coded 7 2 2 4" xfId="11368"/>
    <cellStyle name="Hard Coded 7 2 2 5" xfId="11369"/>
    <cellStyle name="Hard Coded 7 2 2 6" xfId="11370"/>
    <cellStyle name="Hard Coded 7 2 2 7" xfId="11371"/>
    <cellStyle name="Hard Coded 7 2 2 8" xfId="11372"/>
    <cellStyle name="Hard Coded 7 2 2 9" xfId="11373"/>
    <cellStyle name="Hard Coded 7 2 3" xfId="11374"/>
    <cellStyle name="Hard Coded 7 2 3 2" xfId="11375"/>
    <cellStyle name="Hard Coded 7 2 3 3" xfId="11376"/>
    <cellStyle name="Hard Coded 7 2 3 4" xfId="11377"/>
    <cellStyle name="Hard Coded 7 2 3 5" xfId="11378"/>
    <cellStyle name="Hard Coded 7 2 3 6" xfId="11379"/>
    <cellStyle name="Hard Coded 7 2 3 7" xfId="11380"/>
    <cellStyle name="Hard Coded 7 2 4" xfId="11381"/>
    <cellStyle name="Hard Coded 7 3" xfId="11382"/>
    <cellStyle name="Hard Coded 7 3 10" xfId="11383"/>
    <cellStyle name="Hard Coded 7 3 2" xfId="11384"/>
    <cellStyle name="Hard Coded 7 3 3" xfId="11385"/>
    <cellStyle name="Hard Coded 7 3 4" xfId="11386"/>
    <cellStyle name="Hard Coded 7 3 5" xfId="11387"/>
    <cellStyle name="Hard Coded 7 3 6" xfId="11388"/>
    <cellStyle name="Hard Coded 7 3 7" xfId="11389"/>
    <cellStyle name="Hard Coded 7 3 8" xfId="11390"/>
    <cellStyle name="Hard Coded 7 3 9" xfId="11391"/>
    <cellStyle name="Hard Coded 7 4" xfId="11392"/>
    <cellStyle name="Hard Coded 7 4 2" xfId="11393"/>
    <cellStyle name="Hard Coded 7 4 3" xfId="11394"/>
    <cellStyle name="Hard Coded 7 4 4" xfId="11395"/>
    <cellStyle name="Hard Coded 7 4 5" xfId="11396"/>
    <cellStyle name="Hard Coded 7 4 6" xfId="11397"/>
    <cellStyle name="Hard Coded 7 4 7" xfId="11398"/>
    <cellStyle name="Hard Coded 7 5" xfId="11399"/>
    <cellStyle name="Hard Coded 8" xfId="11400"/>
    <cellStyle name="Hard Coded 8 2" xfId="11401"/>
    <cellStyle name="Hard Coded 8 2 2" xfId="11402"/>
    <cellStyle name="Hard Coded 8 2 2 10" xfId="11403"/>
    <cellStyle name="Hard Coded 8 2 2 2" xfId="11404"/>
    <cellStyle name="Hard Coded 8 2 2 3" xfId="11405"/>
    <cellStyle name="Hard Coded 8 2 2 4" xfId="11406"/>
    <cellStyle name="Hard Coded 8 2 2 5" xfId="11407"/>
    <cellStyle name="Hard Coded 8 2 2 6" xfId="11408"/>
    <cellStyle name="Hard Coded 8 2 2 7" xfId="11409"/>
    <cellStyle name="Hard Coded 8 2 2 8" xfId="11410"/>
    <cellStyle name="Hard Coded 8 2 2 9" xfId="11411"/>
    <cellStyle name="Hard Coded 8 2 3" xfId="11412"/>
    <cellStyle name="Hard Coded 8 2 3 2" xfId="11413"/>
    <cellStyle name="Hard Coded 8 2 3 3" xfId="11414"/>
    <cellStyle name="Hard Coded 8 2 3 4" xfId="11415"/>
    <cellStyle name="Hard Coded 8 2 3 5" xfId="11416"/>
    <cellStyle name="Hard Coded 8 2 3 6" xfId="11417"/>
    <cellStyle name="Hard Coded 8 2 3 7" xfId="11418"/>
    <cellStyle name="Hard Coded 8 2 4" xfId="11419"/>
    <cellStyle name="Hard Coded 8 3" xfId="11420"/>
    <cellStyle name="Hard Coded 8 3 2" xfId="11421"/>
    <cellStyle name="Hard Coded 8 3 2 10" xfId="11422"/>
    <cellStyle name="Hard Coded 8 3 2 2" xfId="11423"/>
    <cellStyle name="Hard Coded 8 3 2 3" xfId="11424"/>
    <cellStyle name="Hard Coded 8 3 2 4" xfId="11425"/>
    <cellStyle name="Hard Coded 8 3 2 5" xfId="11426"/>
    <cellStyle name="Hard Coded 8 3 2 6" xfId="11427"/>
    <cellStyle name="Hard Coded 8 3 2 7" xfId="11428"/>
    <cellStyle name="Hard Coded 8 3 2 8" xfId="11429"/>
    <cellStyle name="Hard Coded 8 3 2 9" xfId="11430"/>
    <cellStyle name="Hard Coded 8 3 3" xfId="11431"/>
    <cellStyle name="Hard Coded 8 3 3 2" xfId="11432"/>
    <cellStyle name="Hard Coded 8 3 3 3" xfId="11433"/>
    <cellStyle name="Hard Coded 8 3 3 4" xfId="11434"/>
    <cellStyle name="Hard Coded 8 3 3 5" xfId="11435"/>
    <cellStyle name="Hard Coded 8 3 3 6" xfId="11436"/>
    <cellStyle name="Hard Coded 8 3 3 7" xfId="11437"/>
    <cellStyle name="Hard Coded 8 3 4" xfId="11438"/>
    <cellStyle name="Hard Coded 8 4" xfId="11439"/>
    <cellStyle name="Hard Coded 8 4 10" xfId="11440"/>
    <cellStyle name="Hard Coded 8 4 2" xfId="11441"/>
    <cellStyle name="Hard Coded 8 4 3" xfId="11442"/>
    <cellStyle name="Hard Coded 8 4 4" xfId="11443"/>
    <cellStyle name="Hard Coded 8 4 5" xfId="11444"/>
    <cellStyle name="Hard Coded 8 4 6" xfId="11445"/>
    <cellStyle name="Hard Coded 8 4 7" xfId="11446"/>
    <cellStyle name="Hard Coded 8 4 8" xfId="11447"/>
    <cellStyle name="Hard Coded 8 4 9" xfId="11448"/>
    <cellStyle name="Hard Coded 8 5" xfId="11449"/>
    <cellStyle name="Hard Coded 8 5 2" xfId="11450"/>
    <cellStyle name="Hard Coded 8 5 3" xfId="11451"/>
    <cellStyle name="Hard Coded 8 5 4" xfId="11452"/>
    <cellStyle name="Hard Coded 8 5 5" xfId="11453"/>
    <cellStyle name="Hard Coded 8 5 6" xfId="11454"/>
    <cellStyle name="Hard Coded 8 5 7" xfId="11455"/>
    <cellStyle name="Hard Coded 8 6" xfId="11456"/>
    <cellStyle name="Hard Coded 9" xfId="11457"/>
    <cellStyle name="Hard Coded 9 2" xfId="11458"/>
    <cellStyle name="Hard Coded 9 2 10" xfId="11459"/>
    <cellStyle name="Hard Coded 9 2 2" xfId="11460"/>
    <cellStyle name="Hard Coded 9 2 3" xfId="11461"/>
    <cellStyle name="Hard Coded 9 2 4" xfId="11462"/>
    <cellStyle name="Hard Coded 9 2 5" xfId="11463"/>
    <cellStyle name="Hard Coded 9 2 6" xfId="11464"/>
    <cellStyle name="Hard Coded 9 2 7" xfId="11465"/>
    <cellStyle name="Hard Coded 9 2 8" xfId="11466"/>
    <cellStyle name="Hard Coded 9 2 9" xfId="11467"/>
    <cellStyle name="Hard Coded 9 3" xfId="11468"/>
    <cellStyle name="Hard Coded 9 3 2" xfId="11469"/>
    <cellStyle name="Hard Coded 9 3 3" xfId="11470"/>
    <cellStyle name="Hard Coded 9 3 4" xfId="11471"/>
    <cellStyle name="Hard Coded 9 3 5" xfId="11472"/>
    <cellStyle name="Hard Coded 9 3 6" xfId="11473"/>
    <cellStyle name="Hard Coded 9 3 7" xfId="11474"/>
    <cellStyle name="Hard Coded 9 4" xfId="11475"/>
    <cellStyle name="HEADER" xfId="11476"/>
    <cellStyle name="Header1" xfId="11477"/>
    <cellStyle name="Header1 2" xfId="11478"/>
    <cellStyle name="Header2" xfId="11479"/>
    <cellStyle name="Header2 2" xfId="11480"/>
    <cellStyle name="Header2 2 2" xfId="11481"/>
    <cellStyle name="Header2 2 2 10" xfId="11482"/>
    <cellStyle name="Header2 2 2 2" xfId="11483"/>
    <cellStyle name="Header2 2 2 3" xfId="11484"/>
    <cellStyle name="Header2 2 2 4" xfId="11485"/>
    <cellStyle name="Header2 2 2 5" xfId="11486"/>
    <cellStyle name="Header2 2 2 6" xfId="11487"/>
    <cellStyle name="Header2 2 2 7" xfId="11488"/>
    <cellStyle name="Header2 2 2 8" xfId="11489"/>
    <cellStyle name="Header2 2 2 9" xfId="11490"/>
    <cellStyle name="Header2 2 3" xfId="11491"/>
    <cellStyle name="Header2 2 3 2" xfId="11492"/>
    <cellStyle name="Header2 2 3 3" xfId="11493"/>
    <cellStyle name="Header2 2 3 4" xfId="11494"/>
    <cellStyle name="Header2 2 3 5" xfId="11495"/>
    <cellStyle name="Header2 2 3 6" xfId="11496"/>
    <cellStyle name="Header2 2 3 7" xfId="11497"/>
    <cellStyle name="Header2 2 4" xfId="11498"/>
    <cellStyle name="Header2 2 5" xfId="11499"/>
    <cellStyle name="Header2 3" xfId="11500"/>
    <cellStyle name="Header2 3 10" xfId="11501"/>
    <cellStyle name="Header2 3 2" xfId="11502"/>
    <cellStyle name="Header2 3 3" xfId="11503"/>
    <cellStyle name="Header2 3 4" xfId="11504"/>
    <cellStyle name="Header2 3 5" xfId="11505"/>
    <cellStyle name="Header2 3 6" xfId="11506"/>
    <cellStyle name="Header2 3 7" xfId="11507"/>
    <cellStyle name="Header2 3 8" xfId="11508"/>
    <cellStyle name="Header2 3 9" xfId="11509"/>
    <cellStyle name="Header2 4" xfId="11510"/>
    <cellStyle name="Header2 4 2" xfId="11511"/>
    <cellStyle name="Header2 4 3" xfId="11512"/>
    <cellStyle name="Header2 4 4" xfId="11513"/>
    <cellStyle name="Header2 4 5" xfId="11514"/>
    <cellStyle name="Header2 4 6" xfId="11515"/>
    <cellStyle name="Header2 4 7" xfId="11516"/>
    <cellStyle name="Header2 5" xfId="11517"/>
    <cellStyle name="Header2 6" xfId="11518"/>
    <cellStyle name="Heading" xfId="11519"/>
    <cellStyle name="Heading 1 2" xfId="11520"/>
    <cellStyle name="Heading 1 2 2" xfId="11521"/>
    <cellStyle name="Heading 1 2 3" xfId="11522"/>
    <cellStyle name="Heading 1 2 3 2" xfId="11523"/>
    <cellStyle name="Heading 1 2 3 3" xfId="11524"/>
    <cellStyle name="Heading 1 2 4" xfId="11525"/>
    <cellStyle name="Heading 1 2 5" xfId="11526"/>
    <cellStyle name="Heading 1 2 6" xfId="11527"/>
    <cellStyle name="Heading 1 2 7" xfId="11528"/>
    <cellStyle name="Heading 1 2 8" xfId="11529"/>
    <cellStyle name="Heading 1 3" xfId="11530"/>
    <cellStyle name="Heading 1 3 2" xfId="11531"/>
    <cellStyle name="Heading 1 3 2 2" xfId="11532"/>
    <cellStyle name="Heading 1 3 3" xfId="11533"/>
    <cellStyle name="Heading 1 3 4" xfId="11534"/>
    <cellStyle name="Heading 1 3 5" xfId="11535"/>
    <cellStyle name="Heading 1 4" xfId="11536"/>
    <cellStyle name="Heading 1 4 2" xfId="11537"/>
    <cellStyle name="Heading 1 5" xfId="11538"/>
    <cellStyle name="Heading 1 6" xfId="11539"/>
    <cellStyle name="Heading 2 2" xfId="11540"/>
    <cellStyle name="Heading 2 2 2" xfId="11541"/>
    <cellStyle name="Heading 2 2 3" xfId="11542"/>
    <cellStyle name="Heading 2 2 3 2" xfId="11543"/>
    <cellStyle name="Heading 2 2 3 3" xfId="11544"/>
    <cellStyle name="Heading 2 2 4" xfId="11545"/>
    <cellStyle name="Heading 2 2 4 2" xfId="11546"/>
    <cellStyle name="Heading 2 2 5" xfId="11547"/>
    <cellStyle name="Heading 2 2 6" xfId="11548"/>
    <cellStyle name="Heading 2 2 7" xfId="11549"/>
    <cellStyle name="Heading 2 2 8" xfId="11550"/>
    <cellStyle name="Heading 2 3" xfId="11551"/>
    <cellStyle name="Heading 2 3 2" xfId="11552"/>
    <cellStyle name="Heading 2 3 2 2" xfId="11553"/>
    <cellStyle name="Heading 2 3 3" xfId="11554"/>
    <cellStyle name="Heading 2 3 4" xfId="11555"/>
    <cellStyle name="Heading 2 3 5" xfId="11556"/>
    <cellStyle name="Heading 2 4" xfId="11557"/>
    <cellStyle name="Heading 2 4 2" xfId="11558"/>
    <cellStyle name="Heading 2 4 3" xfId="11559"/>
    <cellStyle name="Heading 2 5" xfId="11560"/>
    <cellStyle name="Heading 2 5 2" xfId="11561"/>
    <cellStyle name="Heading 2 6" xfId="11562"/>
    <cellStyle name="Heading 3 2" xfId="11563"/>
    <cellStyle name="Heading 3 2 10" xfId="11564"/>
    <cellStyle name="Heading 3 2 10 2" xfId="11565"/>
    <cellStyle name="Heading 3 2 10 2 2" xfId="11566"/>
    <cellStyle name="Heading 3 2 10 2_5.4 MD &amp; utilisation-Spatial" xfId="11567"/>
    <cellStyle name="Heading 3 2 10 3" xfId="11568"/>
    <cellStyle name="Heading 3 2 10 4" xfId="11569"/>
    <cellStyle name="Heading 3 2 10_5.4 MD &amp; utilisation-Spatial" xfId="11570"/>
    <cellStyle name="Heading 3 2 11" xfId="11571"/>
    <cellStyle name="Heading 3 2 11 2" xfId="11572"/>
    <cellStyle name="Heading 3 2 11_5.4 MD &amp; utilisation-Spatial" xfId="11573"/>
    <cellStyle name="Heading 3 2 12" xfId="11574"/>
    <cellStyle name="Heading 3 2 13" xfId="11575"/>
    <cellStyle name="Heading 3 2 14" xfId="11576"/>
    <cellStyle name="Heading 3 2 15" xfId="11577"/>
    <cellStyle name="Heading 3 2 16" xfId="11578"/>
    <cellStyle name="Heading 3 2 17" xfId="11579"/>
    <cellStyle name="Heading 3 2 18" xfId="11580"/>
    <cellStyle name="Heading 3 2 19" xfId="11581"/>
    <cellStyle name="Heading 3 2 2" xfId="11582"/>
    <cellStyle name="Heading 3 2 2 10" xfId="11583"/>
    <cellStyle name="Heading 3 2 2 2" xfId="11584"/>
    <cellStyle name="Heading 3 2 2 2 2" xfId="11585"/>
    <cellStyle name="Heading 3 2 2 2 2 2" xfId="11586"/>
    <cellStyle name="Heading 3 2 2 2 2 2 2" xfId="11587"/>
    <cellStyle name="Heading 3 2 2 2 2 2 2 2" xfId="11588"/>
    <cellStyle name="Heading 3 2 2 2 2 2 2 2 2" xfId="11589"/>
    <cellStyle name="Heading 3 2 2 2 2 2 2 2 2 2" xfId="11590"/>
    <cellStyle name="Heading 3 2 2 2 2 2 2 2 2 2 2" xfId="11591"/>
    <cellStyle name="Heading 3 2 2 2 2 2 2 2 2 2_5.4 MD &amp; utilisation-Spatial" xfId="11592"/>
    <cellStyle name="Heading 3 2 2 2 2 2 2 2 2 3" xfId="11593"/>
    <cellStyle name="Heading 3 2 2 2 2 2 2 2 2 4" xfId="11594"/>
    <cellStyle name="Heading 3 2 2 2 2 2 2 2 2_5.4 MD &amp; utilisation-Spatial" xfId="11595"/>
    <cellStyle name="Heading 3 2 2 2 2 2 2 2 3" xfId="11596"/>
    <cellStyle name="Heading 3 2 2 2 2 2 2 2 3 2" xfId="11597"/>
    <cellStyle name="Heading 3 2 2 2 2 2 2 2 3_5.4 MD &amp; utilisation-Spatial" xfId="11598"/>
    <cellStyle name="Heading 3 2 2 2 2 2 2 2 4" xfId="11599"/>
    <cellStyle name="Heading 3 2 2 2 2 2 2 2 5" xfId="11600"/>
    <cellStyle name="Heading 3 2 2 2 2 2 2 2_5.4 MD &amp; utilisation-Spatial" xfId="11601"/>
    <cellStyle name="Heading 3 2 2 2 2 2 2 3" xfId="11602"/>
    <cellStyle name="Heading 3 2 2 2 2 2 2 3 2" xfId="11603"/>
    <cellStyle name="Heading 3 2 2 2 2 2 2 3 2 2" xfId="11604"/>
    <cellStyle name="Heading 3 2 2 2 2 2 2 3 2_5.4 MD &amp; utilisation-Spatial" xfId="11605"/>
    <cellStyle name="Heading 3 2 2 2 2 2 2 3 3" xfId="11606"/>
    <cellStyle name="Heading 3 2 2 2 2 2 2 3 4" xfId="11607"/>
    <cellStyle name="Heading 3 2 2 2 2 2 2 3_5.4 MD &amp; utilisation-Spatial" xfId="11608"/>
    <cellStyle name="Heading 3 2 2 2 2 2 2 4" xfId="11609"/>
    <cellStyle name="Heading 3 2 2 2 2 2 2 4 2" xfId="11610"/>
    <cellStyle name="Heading 3 2 2 2 2 2 2 4_5.4 MD &amp; utilisation-Spatial" xfId="11611"/>
    <cellStyle name="Heading 3 2 2 2 2 2 2 5" xfId="11612"/>
    <cellStyle name="Heading 3 2 2 2 2 2 2 6" xfId="11613"/>
    <cellStyle name="Heading 3 2 2 2 2 2 2_5.4 MD &amp; utilisation-Spatial" xfId="11614"/>
    <cellStyle name="Heading 3 2 2 2 2 2 3" xfId="11615"/>
    <cellStyle name="Heading 3 2 2 2 2 2 3 2" xfId="11616"/>
    <cellStyle name="Heading 3 2 2 2 2 2 3 2 2" xfId="11617"/>
    <cellStyle name="Heading 3 2 2 2 2 2 3 2_5.4 MD &amp; utilisation-Spatial" xfId="11618"/>
    <cellStyle name="Heading 3 2 2 2 2 2 3 3" xfId="11619"/>
    <cellStyle name="Heading 3 2 2 2 2 2 3 4" xfId="11620"/>
    <cellStyle name="Heading 3 2 2 2 2 2 3_5.4 MD &amp; utilisation-Spatial" xfId="11621"/>
    <cellStyle name="Heading 3 2 2 2 2 2 4" xfId="11622"/>
    <cellStyle name="Heading 3 2 2 2 2 2 4 2" xfId="11623"/>
    <cellStyle name="Heading 3 2 2 2 2 2 4 2 2" xfId="11624"/>
    <cellStyle name="Heading 3 2 2 2 2 2 4 2_5.4 MD &amp; utilisation-Spatial" xfId="11625"/>
    <cellStyle name="Heading 3 2 2 2 2 2 4 3" xfId="11626"/>
    <cellStyle name="Heading 3 2 2 2 2 2 4 4" xfId="11627"/>
    <cellStyle name="Heading 3 2 2 2 2 2 4_5.4 MD &amp; utilisation-Spatial" xfId="11628"/>
    <cellStyle name="Heading 3 2 2 2 2 2 5" xfId="11629"/>
    <cellStyle name="Heading 3 2 2 2 2 2 5 2" xfId="11630"/>
    <cellStyle name="Heading 3 2 2 2 2 2 5_5.4 MD &amp; utilisation-Spatial" xfId="11631"/>
    <cellStyle name="Heading 3 2 2 2 2 2 6" xfId="11632"/>
    <cellStyle name="Heading 3 2 2 2 2 2 7" xfId="11633"/>
    <cellStyle name="Heading 3 2 2 2 2 2_5.4 MD &amp; utilisation-Spatial" xfId="11634"/>
    <cellStyle name="Heading 3 2 2 2 2 3" xfId="11635"/>
    <cellStyle name="Heading 3 2 2 2 2 3 2" xfId="11636"/>
    <cellStyle name="Heading 3 2 2 2 2 3 2 2" xfId="11637"/>
    <cellStyle name="Heading 3 2 2 2 2 3 2 2 2" xfId="11638"/>
    <cellStyle name="Heading 3 2 2 2 2 3 2 2 2 2" xfId="11639"/>
    <cellStyle name="Heading 3 2 2 2 2 3 2 2 2 2 2" xfId="11640"/>
    <cellStyle name="Heading 3 2 2 2 2 3 2 2 2 2_5.4 MD &amp; utilisation-Spatial" xfId="11641"/>
    <cellStyle name="Heading 3 2 2 2 2 3 2 2 2 3" xfId="11642"/>
    <cellStyle name="Heading 3 2 2 2 2 3 2 2 2 4" xfId="11643"/>
    <cellStyle name="Heading 3 2 2 2 2 3 2 2 2_5.4 MD &amp; utilisation-Spatial" xfId="11644"/>
    <cellStyle name="Heading 3 2 2 2 2 3 2 2 3" xfId="11645"/>
    <cellStyle name="Heading 3 2 2 2 2 3 2 2 3 2" xfId="11646"/>
    <cellStyle name="Heading 3 2 2 2 2 3 2 2 3_5.4 MD &amp; utilisation-Spatial" xfId="11647"/>
    <cellStyle name="Heading 3 2 2 2 2 3 2 2 4" xfId="11648"/>
    <cellStyle name="Heading 3 2 2 2 2 3 2 2 5" xfId="11649"/>
    <cellStyle name="Heading 3 2 2 2 2 3 2 2_5.4 MD &amp; utilisation-Spatial" xfId="11650"/>
    <cellStyle name="Heading 3 2 2 2 2 3 2 3" xfId="11651"/>
    <cellStyle name="Heading 3 2 2 2 2 3 2 3 2" xfId="11652"/>
    <cellStyle name="Heading 3 2 2 2 2 3 2 3 2 2" xfId="11653"/>
    <cellStyle name="Heading 3 2 2 2 2 3 2 3 2_5.4 MD &amp; utilisation-Spatial" xfId="11654"/>
    <cellStyle name="Heading 3 2 2 2 2 3 2 3 3" xfId="11655"/>
    <cellStyle name="Heading 3 2 2 2 2 3 2 3 4" xfId="11656"/>
    <cellStyle name="Heading 3 2 2 2 2 3 2 3_5.4 MD &amp; utilisation-Spatial" xfId="11657"/>
    <cellStyle name="Heading 3 2 2 2 2 3 2 4" xfId="11658"/>
    <cellStyle name="Heading 3 2 2 2 2 3 2 4 2" xfId="11659"/>
    <cellStyle name="Heading 3 2 2 2 2 3 2 4_5.4 MD &amp; utilisation-Spatial" xfId="11660"/>
    <cellStyle name="Heading 3 2 2 2 2 3 2 5" xfId="11661"/>
    <cellStyle name="Heading 3 2 2 2 2 3 2 6" xfId="11662"/>
    <cellStyle name="Heading 3 2 2 2 2 3 2_5.4 MD &amp; utilisation-Spatial" xfId="11663"/>
    <cellStyle name="Heading 3 2 2 2 2 3 3" xfId="11664"/>
    <cellStyle name="Heading 3 2 2 2 2 3 3 2" xfId="11665"/>
    <cellStyle name="Heading 3 2 2 2 2 3 3 2 2" xfId="11666"/>
    <cellStyle name="Heading 3 2 2 2 2 3 3 2_5.4 MD &amp; utilisation-Spatial" xfId="11667"/>
    <cellStyle name="Heading 3 2 2 2 2 3 3 3" xfId="11668"/>
    <cellStyle name="Heading 3 2 2 2 2 3 3 4" xfId="11669"/>
    <cellStyle name="Heading 3 2 2 2 2 3 3_5.4 MD &amp; utilisation-Spatial" xfId="11670"/>
    <cellStyle name="Heading 3 2 2 2 2 3 4" xfId="11671"/>
    <cellStyle name="Heading 3 2 2 2 2 3 4 2" xfId="11672"/>
    <cellStyle name="Heading 3 2 2 2 2 3 4_5.4 MD &amp; utilisation-Spatial" xfId="11673"/>
    <cellStyle name="Heading 3 2 2 2 2 3 5" xfId="11674"/>
    <cellStyle name="Heading 3 2 2 2 2 3 6" xfId="11675"/>
    <cellStyle name="Heading 3 2 2 2 2 3_5.4 MD &amp; utilisation-Spatial" xfId="11676"/>
    <cellStyle name="Heading 3 2 2 2 2 4" xfId="11677"/>
    <cellStyle name="Heading 3 2 2 2 2 4 2" xfId="11678"/>
    <cellStyle name="Heading 3 2 2 2 2 4 2 2" xfId="11679"/>
    <cellStyle name="Heading 3 2 2 2 2 4 2_5.4 MD &amp; utilisation-Spatial" xfId="11680"/>
    <cellStyle name="Heading 3 2 2 2 2 4 3" xfId="11681"/>
    <cellStyle name="Heading 3 2 2 2 2 4 4" xfId="11682"/>
    <cellStyle name="Heading 3 2 2 2 2 4_5.4 MD &amp; utilisation-Spatial" xfId="11683"/>
    <cellStyle name="Heading 3 2 2 2 2 5" xfId="11684"/>
    <cellStyle name="Heading 3 2 2 2 2 5 2" xfId="11685"/>
    <cellStyle name="Heading 3 2 2 2 2 5 2 2" xfId="11686"/>
    <cellStyle name="Heading 3 2 2 2 2 5 2_5.4 MD &amp; utilisation-Spatial" xfId="11687"/>
    <cellStyle name="Heading 3 2 2 2 2 5 3" xfId="11688"/>
    <cellStyle name="Heading 3 2 2 2 2 5 4" xfId="11689"/>
    <cellStyle name="Heading 3 2 2 2 2 5_5.4 MD &amp; utilisation-Spatial" xfId="11690"/>
    <cellStyle name="Heading 3 2 2 2 2 6" xfId="11691"/>
    <cellStyle name="Heading 3 2 2 2 2 6 2" xfId="11692"/>
    <cellStyle name="Heading 3 2 2 2 2 6_5.4 MD &amp; utilisation-Spatial" xfId="11693"/>
    <cellStyle name="Heading 3 2 2 2 2 7" xfId="11694"/>
    <cellStyle name="Heading 3 2 2 2 2 8" xfId="11695"/>
    <cellStyle name="Heading 3 2 2 2 2_5.4 MD &amp; utilisation-Spatial" xfId="11696"/>
    <cellStyle name="Heading 3 2 2 2 3" xfId="11697"/>
    <cellStyle name="Heading 3 2 2 2 3 2" xfId="11698"/>
    <cellStyle name="Heading 3 2 2 2 3 2 2" xfId="11699"/>
    <cellStyle name="Heading 3 2 2 2 3 2 2 2" xfId="11700"/>
    <cellStyle name="Heading 3 2 2 2 3 2 2 2 2" xfId="11701"/>
    <cellStyle name="Heading 3 2 2 2 3 2 2 2 2 2" xfId="11702"/>
    <cellStyle name="Heading 3 2 2 2 3 2 2 2 2_5.4 MD &amp; utilisation-Spatial" xfId="11703"/>
    <cellStyle name="Heading 3 2 2 2 3 2 2 2 3" xfId="11704"/>
    <cellStyle name="Heading 3 2 2 2 3 2 2 2 4" xfId="11705"/>
    <cellStyle name="Heading 3 2 2 2 3 2 2 2_5.4 MD &amp; utilisation-Spatial" xfId="11706"/>
    <cellStyle name="Heading 3 2 2 2 3 2 2 3" xfId="11707"/>
    <cellStyle name="Heading 3 2 2 2 3 2 2 3 2" xfId="11708"/>
    <cellStyle name="Heading 3 2 2 2 3 2 2 3_5.4 MD &amp; utilisation-Spatial" xfId="11709"/>
    <cellStyle name="Heading 3 2 2 2 3 2 2 4" xfId="11710"/>
    <cellStyle name="Heading 3 2 2 2 3 2 2 5" xfId="11711"/>
    <cellStyle name="Heading 3 2 2 2 3 2 2_5.4 MD &amp; utilisation-Spatial" xfId="11712"/>
    <cellStyle name="Heading 3 2 2 2 3 2 3" xfId="11713"/>
    <cellStyle name="Heading 3 2 2 2 3 2 3 2" xfId="11714"/>
    <cellStyle name="Heading 3 2 2 2 3 2 3 2 2" xfId="11715"/>
    <cellStyle name="Heading 3 2 2 2 3 2 3 2_5.4 MD &amp; utilisation-Spatial" xfId="11716"/>
    <cellStyle name="Heading 3 2 2 2 3 2 3 3" xfId="11717"/>
    <cellStyle name="Heading 3 2 2 2 3 2 3 4" xfId="11718"/>
    <cellStyle name="Heading 3 2 2 2 3 2 3_5.4 MD &amp; utilisation-Spatial" xfId="11719"/>
    <cellStyle name="Heading 3 2 2 2 3 2 4" xfId="11720"/>
    <cellStyle name="Heading 3 2 2 2 3 2 4 2" xfId="11721"/>
    <cellStyle name="Heading 3 2 2 2 3 2 4_5.4 MD &amp; utilisation-Spatial" xfId="11722"/>
    <cellStyle name="Heading 3 2 2 2 3 2 5" xfId="11723"/>
    <cellStyle name="Heading 3 2 2 2 3 2 6" xfId="11724"/>
    <cellStyle name="Heading 3 2 2 2 3 2_5.4 MD &amp; utilisation-Spatial" xfId="11725"/>
    <cellStyle name="Heading 3 2 2 2 3 3" xfId="11726"/>
    <cellStyle name="Heading 3 2 2 2 3 3 2" xfId="11727"/>
    <cellStyle name="Heading 3 2 2 2 3 3 2 2" xfId="11728"/>
    <cellStyle name="Heading 3 2 2 2 3 3 2_5.4 MD &amp; utilisation-Spatial" xfId="11729"/>
    <cellStyle name="Heading 3 2 2 2 3 3 3" xfId="11730"/>
    <cellStyle name="Heading 3 2 2 2 3 3 4" xfId="11731"/>
    <cellStyle name="Heading 3 2 2 2 3 3_5.4 MD &amp; utilisation-Spatial" xfId="11732"/>
    <cellStyle name="Heading 3 2 2 2 3 4" xfId="11733"/>
    <cellStyle name="Heading 3 2 2 2 3 4 2" xfId="11734"/>
    <cellStyle name="Heading 3 2 2 2 3 4 2 2" xfId="11735"/>
    <cellStyle name="Heading 3 2 2 2 3 4 2_5.4 MD &amp; utilisation-Spatial" xfId="11736"/>
    <cellStyle name="Heading 3 2 2 2 3 4 3" xfId="11737"/>
    <cellStyle name="Heading 3 2 2 2 3 4 4" xfId="11738"/>
    <cellStyle name="Heading 3 2 2 2 3 4_5.4 MD &amp; utilisation-Spatial" xfId="11739"/>
    <cellStyle name="Heading 3 2 2 2 3 5" xfId="11740"/>
    <cellStyle name="Heading 3 2 2 2 3 5 2" xfId="11741"/>
    <cellStyle name="Heading 3 2 2 2 3 5_5.4 MD &amp; utilisation-Spatial" xfId="11742"/>
    <cellStyle name="Heading 3 2 2 2 3 6" xfId="11743"/>
    <cellStyle name="Heading 3 2 2 2 3 7" xfId="11744"/>
    <cellStyle name="Heading 3 2 2 2 3_5.4 MD &amp; utilisation-Spatial" xfId="11745"/>
    <cellStyle name="Heading 3 2 2 2 4" xfId="11746"/>
    <cellStyle name="Heading 3 2 2 2 4 2" xfId="11747"/>
    <cellStyle name="Heading 3 2 2 2 4 2 2" xfId="11748"/>
    <cellStyle name="Heading 3 2 2 2 4 2 2 2" xfId="11749"/>
    <cellStyle name="Heading 3 2 2 2 4 2 2 2 2" xfId="11750"/>
    <cellStyle name="Heading 3 2 2 2 4 2 2 2 2 2" xfId="11751"/>
    <cellStyle name="Heading 3 2 2 2 4 2 2 2 2_5.4 MD &amp; utilisation-Spatial" xfId="11752"/>
    <cellStyle name="Heading 3 2 2 2 4 2 2 2 3" xfId="11753"/>
    <cellStyle name="Heading 3 2 2 2 4 2 2 2 4" xfId="11754"/>
    <cellStyle name="Heading 3 2 2 2 4 2 2 2_5.4 MD &amp; utilisation-Spatial" xfId="11755"/>
    <cellStyle name="Heading 3 2 2 2 4 2 2 3" xfId="11756"/>
    <cellStyle name="Heading 3 2 2 2 4 2 2 3 2" xfId="11757"/>
    <cellStyle name="Heading 3 2 2 2 4 2 2 3_5.4 MD &amp; utilisation-Spatial" xfId="11758"/>
    <cellStyle name="Heading 3 2 2 2 4 2 2 4" xfId="11759"/>
    <cellStyle name="Heading 3 2 2 2 4 2 2 5" xfId="11760"/>
    <cellStyle name="Heading 3 2 2 2 4 2 2_5.4 MD &amp; utilisation-Spatial" xfId="11761"/>
    <cellStyle name="Heading 3 2 2 2 4 2 3" xfId="11762"/>
    <cellStyle name="Heading 3 2 2 2 4 2 3 2" xfId="11763"/>
    <cellStyle name="Heading 3 2 2 2 4 2 3 2 2" xfId="11764"/>
    <cellStyle name="Heading 3 2 2 2 4 2 3 2_5.4 MD &amp; utilisation-Spatial" xfId="11765"/>
    <cellStyle name="Heading 3 2 2 2 4 2 3 3" xfId="11766"/>
    <cellStyle name="Heading 3 2 2 2 4 2 3 4" xfId="11767"/>
    <cellStyle name="Heading 3 2 2 2 4 2 3_5.4 MD &amp; utilisation-Spatial" xfId="11768"/>
    <cellStyle name="Heading 3 2 2 2 4 2 4" xfId="11769"/>
    <cellStyle name="Heading 3 2 2 2 4 2 4 2" xfId="11770"/>
    <cellStyle name="Heading 3 2 2 2 4 2 4_5.4 MD &amp; utilisation-Spatial" xfId="11771"/>
    <cellStyle name="Heading 3 2 2 2 4 2 5" xfId="11772"/>
    <cellStyle name="Heading 3 2 2 2 4 2 6" xfId="11773"/>
    <cellStyle name="Heading 3 2 2 2 4 2_5.4 MD &amp; utilisation-Spatial" xfId="11774"/>
    <cellStyle name="Heading 3 2 2 2 4 3" xfId="11775"/>
    <cellStyle name="Heading 3 2 2 2 4 3 2" xfId="11776"/>
    <cellStyle name="Heading 3 2 2 2 4 3 2 2" xfId="11777"/>
    <cellStyle name="Heading 3 2 2 2 4 3 2_5.4 MD &amp; utilisation-Spatial" xfId="11778"/>
    <cellStyle name="Heading 3 2 2 2 4 3 3" xfId="11779"/>
    <cellStyle name="Heading 3 2 2 2 4 3 4" xfId="11780"/>
    <cellStyle name="Heading 3 2 2 2 4 3_5.4 MD &amp; utilisation-Spatial" xfId="11781"/>
    <cellStyle name="Heading 3 2 2 2 4 4" xfId="11782"/>
    <cellStyle name="Heading 3 2 2 2 4 4 2" xfId="11783"/>
    <cellStyle name="Heading 3 2 2 2 4 4_5.4 MD &amp; utilisation-Spatial" xfId="11784"/>
    <cellStyle name="Heading 3 2 2 2 4 5" xfId="11785"/>
    <cellStyle name="Heading 3 2 2 2 4 6" xfId="11786"/>
    <cellStyle name="Heading 3 2 2 2 4_5.4 MD &amp; utilisation-Spatial" xfId="11787"/>
    <cellStyle name="Heading 3 2 2 2 5" xfId="11788"/>
    <cellStyle name="Heading 3 2 2 2 5 2" xfId="11789"/>
    <cellStyle name="Heading 3 2 2 2 5 2 2" xfId="11790"/>
    <cellStyle name="Heading 3 2 2 2 5 2_5.4 MD &amp; utilisation-Spatial" xfId="11791"/>
    <cellStyle name="Heading 3 2 2 2 5 3" xfId="11792"/>
    <cellStyle name="Heading 3 2 2 2 5 4" xfId="11793"/>
    <cellStyle name="Heading 3 2 2 2 5_5.4 MD &amp; utilisation-Spatial" xfId="11794"/>
    <cellStyle name="Heading 3 2 2 2 6" xfId="11795"/>
    <cellStyle name="Heading 3 2 2 2 6 2" xfId="11796"/>
    <cellStyle name="Heading 3 2 2 2 6 2 2" xfId="11797"/>
    <cellStyle name="Heading 3 2 2 2 6 2_5.4 MD &amp; utilisation-Spatial" xfId="11798"/>
    <cellStyle name="Heading 3 2 2 2 6 3" xfId="11799"/>
    <cellStyle name="Heading 3 2 2 2 6 4" xfId="11800"/>
    <cellStyle name="Heading 3 2 2 2 6_5.4 MD &amp; utilisation-Spatial" xfId="11801"/>
    <cellStyle name="Heading 3 2 2 2 7" xfId="11802"/>
    <cellStyle name="Heading 3 2 2 2 7 2" xfId="11803"/>
    <cellStyle name="Heading 3 2 2 2 7_5.4 MD &amp; utilisation-Spatial" xfId="11804"/>
    <cellStyle name="Heading 3 2 2 2 8" xfId="11805"/>
    <cellStyle name="Heading 3 2 2 2 9" xfId="11806"/>
    <cellStyle name="Heading 3 2 2 2_5.4 MD &amp; utilisation-Spatial" xfId="11807"/>
    <cellStyle name="Heading 3 2 2 3" xfId="11808"/>
    <cellStyle name="Heading 3 2 2 3 2" xfId="11809"/>
    <cellStyle name="Heading 3 2 2 3 2 2" xfId="11810"/>
    <cellStyle name="Heading 3 2 2 3 2 2 2" xfId="11811"/>
    <cellStyle name="Heading 3 2 2 3 2 2 2 2" xfId="11812"/>
    <cellStyle name="Heading 3 2 2 3 2 2 2 2 2" xfId="11813"/>
    <cellStyle name="Heading 3 2 2 3 2 2 2 2 2 2" xfId="11814"/>
    <cellStyle name="Heading 3 2 2 3 2 2 2 2 2_5.4 MD &amp; utilisation-Spatial" xfId="11815"/>
    <cellStyle name="Heading 3 2 2 3 2 2 2 2 3" xfId="11816"/>
    <cellStyle name="Heading 3 2 2 3 2 2 2 2 4" xfId="11817"/>
    <cellStyle name="Heading 3 2 2 3 2 2 2 2_5.4 MD &amp; utilisation-Spatial" xfId="11818"/>
    <cellStyle name="Heading 3 2 2 3 2 2 2 3" xfId="11819"/>
    <cellStyle name="Heading 3 2 2 3 2 2 2 3 2" xfId="11820"/>
    <cellStyle name="Heading 3 2 2 3 2 2 2 3_5.4 MD &amp; utilisation-Spatial" xfId="11821"/>
    <cellStyle name="Heading 3 2 2 3 2 2 2 4" xfId="11822"/>
    <cellStyle name="Heading 3 2 2 3 2 2 2 5" xfId="11823"/>
    <cellStyle name="Heading 3 2 2 3 2 2 2_5.4 MD &amp; utilisation-Spatial" xfId="11824"/>
    <cellStyle name="Heading 3 2 2 3 2 2 3" xfId="11825"/>
    <cellStyle name="Heading 3 2 2 3 2 2 3 2" xfId="11826"/>
    <cellStyle name="Heading 3 2 2 3 2 2 3 2 2" xfId="11827"/>
    <cellStyle name="Heading 3 2 2 3 2 2 3 2_5.4 MD &amp; utilisation-Spatial" xfId="11828"/>
    <cellStyle name="Heading 3 2 2 3 2 2 3 3" xfId="11829"/>
    <cellStyle name="Heading 3 2 2 3 2 2 3 4" xfId="11830"/>
    <cellStyle name="Heading 3 2 2 3 2 2 3_5.4 MD &amp; utilisation-Spatial" xfId="11831"/>
    <cellStyle name="Heading 3 2 2 3 2 2 4" xfId="11832"/>
    <cellStyle name="Heading 3 2 2 3 2 2 4 2" xfId="11833"/>
    <cellStyle name="Heading 3 2 2 3 2 2 4_5.4 MD &amp; utilisation-Spatial" xfId="11834"/>
    <cellStyle name="Heading 3 2 2 3 2 2 5" xfId="11835"/>
    <cellStyle name="Heading 3 2 2 3 2 2 6" xfId="11836"/>
    <cellStyle name="Heading 3 2 2 3 2 2_5.4 MD &amp; utilisation-Spatial" xfId="11837"/>
    <cellStyle name="Heading 3 2 2 3 2 3" xfId="11838"/>
    <cellStyle name="Heading 3 2 2 3 2 3 2" xfId="11839"/>
    <cellStyle name="Heading 3 2 2 3 2 3 2 2" xfId="11840"/>
    <cellStyle name="Heading 3 2 2 3 2 3 2_5.4 MD &amp; utilisation-Spatial" xfId="11841"/>
    <cellStyle name="Heading 3 2 2 3 2 3 3" xfId="11842"/>
    <cellStyle name="Heading 3 2 2 3 2 3 4" xfId="11843"/>
    <cellStyle name="Heading 3 2 2 3 2 3_5.4 MD &amp; utilisation-Spatial" xfId="11844"/>
    <cellStyle name="Heading 3 2 2 3 2 4" xfId="11845"/>
    <cellStyle name="Heading 3 2 2 3 2 4 2" xfId="11846"/>
    <cellStyle name="Heading 3 2 2 3 2 4 2 2" xfId="11847"/>
    <cellStyle name="Heading 3 2 2 3 2 4 2_5.4 MD &amp; utilisation-Spatial" xfId="11848"/>
    <cellStyle name="Heading 3 2 2 3 2 4 3" xfId="11849"/>
    <cellStyle name="Heading 3 2 2 3 2 4 4" xfId="11850"/>
    <cellStyle name="Heading 3 2 2 3 2 4_5.4 MD &amp; utilisation-Spatial" xfId="11851"/>
    <cellStyle name="Heading 3 2 2 3 2 5" xfId="11852"/>
    <cellStyle name="Heading 3 2 2 3 2 5 2" xfId="11853"/>
    <cellStyle name="Heading 3 2 2 3 2 5_5.4 MD &amp; utilisation-Spatial" xfId="11854"/>
    <cellStyle name="Heading 3 2 2 3 2 6" xfId="11855"/>
    <cellStyle name="Heading 3 2 2 3 2 7" xfId="11856"/>
    <cellStyle name="Heading 3 2 2 3 2_5.4 MD &amp; utilisation-Spatial" xfId="11857"/>
    <cellStyle name="Heading 3 2 2 3 3" xfId="11858"/>
    <cellStyle name="Heading 3 2 2 3 3 2" xfId="11859"/>
    <cellStyle name="Heading 3 2 2 3 3 2 2" xfId="11860"/>
    <cellStyle name="Heading 3 2 2 3 3 2 2 2" xfId="11861"/>
    <cellStyle name="Heading 3 2 2 3 3 2 2 2 2" xfId="11862"/>
    <cellStyle name="Heading 3 2 2 3 3 2 2 2 2 2" xfId="11863"/>
    <cellStyle name="Heading 3 2 2 3 3 2 2 2 2_5.4 MD &amp; utilisation-Spatial" xfId="11864"/>
    <cellStyle name="Heading 3 2 2 3 3 2 2 2 3" xfId="11865"/>
    <cellStyle name="Heading 3 2 2 3 3 2 2 2 4" xfId="11866"/>
    <cellStyle name="Heading 3 2 2 3 3 2 2 2_5.4 MD &amp; utilisation-Spatial" xfId="11867"/>
    <cellStyle name="Heading 3 2 2 3 3 2 2 3" xfId="11868"/>
    <cellStyle name="Heading 3 2 2 3 3 2 2 3 2" xfId="11869"/>
    <cellStyle name="Heading 3 2 2 3 3 2 2 3_5.4 MD &amp; utilisation-Spatial" xfId="11870"/>
    <cellStyle name="Heading 3 2 2 3 3 2 2 4" xfId="11871"/>
    <cellStyle name="Heading 3 2 2 3 3 2 2 5" xfId="11872"/>
    <cellStyle name="Heading 3 2 2 3 3 2 2_5.4 MD &amp; utilisation-Spatial" xfId="11873"/>
    <cellStyle name="Heading 3 2 2 3 3 2 3" xfId="11874"/>
    <cellStyle name="Heading 3 2 2 3 3 2 3 2" xfId="11875"/>
    <cellStyle name="Heading 3 2 2 3 3 2 3 2 2" xfId="11876"/>
    <cellStyle name="Heading 3 2 2 3 3 2 3 2_5.4 MD &amp; utilisation-Spatial" xfId="11877"/>
    <cellStyle name="Heading 3 2 2 3 3 2 3 3" xfId="11878"/>
    <cellStyle name="Heading 3 2 2 3 3 2 3 4" xfId="11879"/>
    <cellStyle name="Heading 3 2 2 3 3 2 3_5.4 MD &amp; utilisation-Spatial" xfId="11880"/>
    <cellStyle name="Heading 3 2 2 3 3 2 4" xfId="11881"/>
    <cellStyle name="Heading 3 2 2 3 3 2 4 2" xfId="11882"/>
    <cellStyle name="Heading 3 2 2 3 3 2 4_5.4 MD &amp; utilisation-Spatial" xfId="11883"/>
    <cellStyle name="Heading 3 2 2 3 3 2 5" xfId="11884"/>
    <cellStyle name="Heading 3 2 2 3 3 2 6" xfId="11885"/>
    <cellStyle name="Heading 3 2 2 3 3 2_5.4 MD &amp; utilisation-Spatial" xfId="11886"/>
    <cellStyle name="Heading 3 2 2 3 3 3" xfId="11887"/>
    <cellStyle name="Heading 3 2 2 3 3 3 2" xfId="11888"/>
    <cellStyle name="Heading 3 2 2 3 3 3 2 2" xfId="11889"/>
    <cellStyle name="Heading 3 2 2 3 3 3 2_5.4 MD &amp; utilisation-Spatial" xfId="11890"/>
    <cellStyle name="Heading 3 2 2 3 3 3 3" xfId="11891"/>
    <cellStyle name="Heading 3 2 2 3 3 3 4" xfId="11892"/>
    <cellStyle name="Heading 3 2 2 3 3 3_5.4 MD &amp; utilisation-Spatial" xfId="11893"/>
    <cellStyle name="Heading 3 2 2 3 3 4" xfId="11894"/>
    <cellStyle name="Heading 3 2 2 3 3 4 2" xfId="11895"/>
    <cellStyle name="Heading 3 2 2 3 3 4_5.4 MD &amp; utilisation-Spatial" xfId="11896"/>
    <cellStyle name="Heading 3 2 2 3 3 5" xfId="11897"/>
    <cellStyle name="Heading 3 2 2 3 3 6" xfId="11898"/>
    <cellStyle name="Heading 3 2 2 3 3_5.4 MD &amp; utilisation-Spatial" xfId="11899"/>
    <cellStyle name="Heading 3 2 2 3 4" xfId="11900"/>
    <cellStyle name="Heading 3 2 2 3 4 2" xfId="11901"/>
    <cellStyle name="Heading 3 2 2 3 4 2 2" xfId="11902"/>
    <cellStyle name="Heading 3 2 2 3 4 2_5.4 MD &amp; utilisation-Spatial" xfId="11903"/>
    <cellStyle name="Heading 3 2 2 3 4 3" xfId="11904"/>
    <cellStyle name="Heading 3 2 2 3 4 4" xfId="11905"/>
    <cellStyle name="Heading 3 2 2 3 4_5.4 MD &amp; utilisation-Spatial" xfId="11906"/>
    <cellStyle name="Heading 3 2 2 3 5" xfId="11907"/>
    <cellStyle name="Heading 3 2 2 3 5 2" xfId="11908"/>
    <cellStyle name="Heading 3 2 2 3 5 2 2" xfId="11909"/>
    <cellStyle name="Heading 3 2 2 3 5 2_5.4 MD &amp; utilisation-Spatial" xfId="11910"/>
    <cellStyle name="Heading 3 2 2 3 5 3" xfId="11911"/>
    <cellStyle name="Heading 3 2 2 3 5 4" xfId="11912"/>
    <cellStyle name="Heading 3 2 2 3 5_5.4 MD &amp; utilisation-Spatial" xfId="11913"/>
    <cellStyle name="Heading 3 2 2 3 6" xfId="11914"/>
    <cellStyle name="Heading 3 2 2 3 6 2" xfId="11915"/>
    <cellStyle name="Heading 3 2 2 3 6_5.4 MD &amp; utilisation-Spatial" xfId="11916"/>
    <cellStyle name="Heading 3 2 2 3 7" xfId="11917"/>
    <cellStyle name="Heading 3 2 2 3 8" xfId="11918"/>
    <cellStyle name="Heading 3 2 2 3 9" xfId="11919"/>
    <cellStyle name="Heading 3 2 2 3_5.4 MD &amp; utilisation-Spatial" xfId="11920"/>
    <cellStyle name="Heading 3 2 2 4" xfId="11921"/>
    <cellStyle name="Heading 3 2 2 4 2" xfId="11922"/>
    <cellStyle name="Heading 3 2 2 4 2 2" xfId="11923"/>
    <cellStyle name="Heading 3 2 2 4 2 2 2" xfId="11924"/>
    <cellStyle name="Heading 3 2 2 4 2 2 2 2" xfId="11925"/>
    <cellStyle name="Heading 3 2 2 4 2 2 2 2 2" xfId="11926"/>
    <cellStyle name="Heading 3 2 2 4 2 2 2 2_5.4 MD &amp; utilisation-Spatial" xfId="11927"/>
    <cellStyle name="Heading 3 2 2 4 2 2 2 3" xfId="11928"/>
    <cellStyle name="Heading 3 2 2 4 2 2 2 4" xfId="11929"/>
    <cellStyle name="Heading 3 2 2 4 2 2 2_5.4 MD &amp; utilisation-Spatial" xfId="11930"/>
    <cellStyle name="Heading 3 2 2 4 2 2 3" xfId="11931"/>
    <cellStyle name="Heading 3 2 2 4 2 2 3 2" xfId="11932"/>
    <cellStyle name="Heading 3 2 2 4 2 2 3_5.4 MD &amp; utilisation-Spatial" xfId="11933"/>
    <cellStyle name="Heading 3 2 2 4 2 2 4" xfId="11934"/>
    <cellStyle name="Heading 3 2 2 4 2 2 5" xfId="11935"/>
    <cellStyle name="Heading 3 2 2 4 2 2_5.4 MD &amp; utilisation-Spatial" xfId="11936"/>
    <cellStyle name="Heading 3 2 2 4 2 3" xfId="11937"/>
    <cellStyle name="Heading 3 2 2 4 2 3 2" xfId="11938"/>
    <cellStyle name="Heading 3 2 2 4 2 3 2 2" xfId="11939"/>
    <cellStyle name="Heading 3 2 2 4 2 3 2_5.4 MD &amp; utilisation-Spatial" xfId="11940"/>
    <cellStyle name="Heading 3 2 2 4 2 3 3" xfId="11941"/>
    <cellStyle name="Heading 3 2 2 4 2 3 4" xfId="11942"/>
    <cellStyle name="Heading 3 2 2 4 2 3_5.4 MD &amp; utilisation-Spatial" xfId="11943"/>
    <cellStyle name="Heading 3 2 2 4 2 4" xfId="11944"/>
    <cellStyle name="Heading 3 2 2 4 2 4 2" xfId="11945"/>
    <cellStyle name="Heading 3 2 2 4 2 4_5.4 MD &amp; utilisation-Spatial" xfId="11946"/>
    <cellStyle name="Heading 3 2 2 4 2 5" xfId="11947"/>
    <cellStyle name="Heading 3 2 2 4 2 6" xfId="11948"/>
    <cellStyle name="Heading 3 2 2 4 2_5.4 MD &amp; utilisation-Spatial" xfId="11949"/>
    <cellStyle name="Heading 3 2 2 4 3" xfId="11950"/>
    <cellStyle name="Heading 3 2 2 4 3 2" xfId="11951"/>
    <cellStyle name="Heading 3 2 2 4 3 2 2" xfId="11952"/>
    <cellStyle name="Heading 3 2 2 4 3 2_5.4 MD &amp; utilisation-Spatial" xfId="11953"/>
    <cellStyle name="Heading 3 2 2 4 3 3" xfId="11954"/>
    <cellStyle name="Heading 3 2 2 4 3 4" xfId="11955"/>
    <cellStyle name="Heading 3 2 2 4 3_5.4 MD &amp; utilisation-Spatial" xfId="11956"/>
    <cellStyle name="Heading 3 2 2 4 4" xfId="11957"/>
    <cellStyle name="Heading 3 2 2 4 4 2" xfId="11958"/>
    <cellStyle name="Heading 3 2 2 4 4_5.4 MD &amp; utilisation-Spatial" xfId="11959"/>
    <cellStyle name="Heading 3 2 2 4 5" xfId="11960"/>
    <cellStyle name="Heading 3 2 2 4 6" xfId="11961"/>
    <cellStyle name="Heading 3 2 2 4_5.4 MD &amp; utilisation-Spatial" xfId="11962"/>
    <cellStyle name="Heading 3 2 2 5" xfId="11963"/>
    <cellStyle name="Heading 3 2 2 5 2" xfId="11964"/>
    <cellStyle name="Heading 3 2 2 5 2 2" xfId="11965"/>
    <cellStyle name="Heading 3 2 2 5 2_5.4 MD &amp; utilisation-Spatial" xfId="11966"/>
    <cellStyle name="Heading 3 2 2 5 3" xfId="11967"/>
    <cellStyle name="Heading 3 2 2 5 4" xfId="11968"/>
    <cellStyle name="Heading 3 2 2 5 5" xfId="11969"/>
    <cellStyle name="Heading 3 2 2 5_5.4 MD &amp; utilisation-Spatial" xfId="11970"/>
    <cellStyle name="Heading 3 2 2 6" xfId="11971"/>
    <cellStyle name="Heading 3 2 2 6 2" xfId="11972"/>
    <cellStyle name="Heading 3 2 2 6 2 2" xfId="11973"/>
    <cellStyle name="Heading 3 2 2 6 2_5.4 MD &amp; utilisation-Spatial" xfId="11974"/>
    <cellStyle name="Heading 3 2 2 6 3" xfId="11975"/>
    <cellStyle name="Heading 3 2 2 6_5.4 MD &amp; utilisation-Spatial" xfId="11976"/>
    <cellStyle name="Heading 3 2 2 7" xfId="11977"/>
    <cellStyle name="Heading 3 2 2 7 2" xfId="11978"/>
    <cellStyle name="Heading 3 2 2 7 2 2" xfId="11979"/>
    <cellStyle name="Heading 3 2 2 7 2_5.4 MD &amp; utilisation-Spatial" xfId="11980"/>
    <cellStyle name="Heading 3 2 2 7 3" xfId="11981"/>
    <cellStyle name="Heading 3 2 2 7 4" xfId="11982"/>
    <cellStyle name="Heading 3 2 2 7_5.4 MD &amp; utilisation-Spatial" xfId="11983"/>
    <cellStyle name="Heading 3 2 2 8" xfId="11984"/>
    <cellStyle name="Heading 3 2 2 8 2" xfId="11985"/>
    <cellStyle name="Heading 3 2 2 8_5.4 MD &amp; utilisation-Spatial" xfId="11986"/>
    <cellStyle name="Heading 3 2 2 9" xfId="11987"/>
    <cellStyle name="Heading 3 2 2_5.4 MD &amp; utilisation-Spatial" xfId="11988"/>
    <cellStyle name="Heading 3 2 20" xfId="11989"/>
    <cellStyle name="Heading 3 2 21" xfId="11990"/>
    <cellStyle name="Heading 3 2 22" xfId="11991"/>
    <cellStyle name="Heading 3 2 23" xfId="11992"/>
    <cellStyle name="Heading 3 2 24" xfId="11993"/>
    <cellStyle name="Heading 3 2 3" xfId="11994"/>
    <cellStyle name="Heading 3 2 3 10" xfId="11995"/>
    <cellStyle name="Heading 3 2 3 2" xfId="11996"/>
    <cellStyle name="Heading 3 2 3 2 2" xfId="11997"/>
    <cellStyle name="Heading 3 2 3 2 2 2" xfId="11998"/>
    <cellStyle name="Heading 3 2 3 2 2 2 2" xfId="11999"/>
    <cellStyle name="Heading 3 2 3 2 2 2 2 2" xfId="12000"/>
    <cellStyle name="Heading 3 2 3 2 2 2 2 2 2" xfId="12001"/>
    <cellStyle name="Heading 3 2 3 2 2 2 2 2 2 2" xfId="12002"/>
    <cellStyle name="Heading 3 2 3 2 2 2 2 2 2_5.4 MD &amp; utilisation-Spatial" xfId="12003"/>
    <cellStyle name="Heading 3 2 3 2 2 2 2 2 3" xfId="12004"/>
    <cellStyle name="Heading 3 2 3 2 2 2 2 2 4" xfId="12005"/>
    <cellStyle name="Heading 3 2 3 2 2 2 2 2_5.4 MD &amp; utilisation-Spatial" xfId="12006"/>
    <cellStyle name="Heading 3 2 3 2 2 2 2 3" xfId="12007"/>
    <cellStyle name="Heading 3 2 3 2 2 2 2 3 2" xfId="12008"/>
    <cellStyle name="Heading 3 2 3 2 2 2 2 3_5.4 MD &amp; utilisation-Spatial" xfId="12009"/>
    <cellStyle name="Heading 3 2 3 2 2 2 2 4" xfId="12010"/>
    <cellStyle name="Heading 3 2 3 2 2 2 2 5" xfId="12011"/>
    <cellStyle name="Heading 3 2 3 2 2 2 2_5.4 MD &amp; utilisation-Spatial" xfId="12012"/>
    <cellStyle name="Heading 3 2 3 2 2 2 3" xfId="12013"/>
    <cellStyle name="Heading 3 2 3 2 2 2 3 2" xfId="12014"/>
    <cellStyle name="Heading 3 2 3 2 2 2 3 2 2" xfId="12015"/>
    <cellStyle name="Heading 3 2 3 2 2 2 3 2_5.4 MD &amp; utilisation-Spatial" xfId="12016"/>
    <cellStyle name="Heading 3 2 3 2 2 2 3 3" xfId="12017"/>
    <cellStyle name="Heading 3 2 3 2 2 2 3 4" xfId="12018"/>
    <cellStyle name="Heading 3 2 3 2 2 2 3_5.4 MD &amp; utilisation-Spatial" xfId="12019"/>
    <cellStyle name="Heading 3 2 3 2 2 2 4" xfId="12020"/>
    <cellStyle name="Heading 3 2 3 2 2 2 4 2" xfId="12021"/>
    <cellStyle name="Heading 3 2 3 2 2 2 4_5.4 MD &amp; utilisation-Spatial" xfId="12022"/>
    <cellStyle name="Heading 3 2 3 2 2 2 5" xfId="12023"/>
    <cellStyle name="Heading 3 2 3 2 2 2 6" xfId="12024"/>
    <cellStyle name="Heading 3 2 3 2 2 2_5.4 MD &amp; utilisation-Spatial" xfId="12025"/>
    <cellStyle name="Heading 3 2 3 2 2 3" xfId="12026"/>
    <cellStyle name="Heading 3 2 3 2 2 3 2" xfId="12027"/>
    <cellStyle name="Heading 3 2 3 2 2 3 2 2" xfId="12028"/>
    <cellStyle name="Heading 3 2 3 2 2 3 2_5.4 MD &amp; utilisation-Spatial" xfId="12029"/>
    <cellStyle name="Heading 3 2 3 2 2 3 3" xfId="12030"/>
    <cellStyle name="Heading 3 2 3 2 2 3 4" xfId="12031"/>
    <cellStyle name="Heading 3 2 3 2 2 3_5.4 MD &amp; utilisation-Spatial" xfId="12032"/>
    <cellStyle name="Heading 3 2 3 2 2 4" xfId="12033"/>
    <cellStyle name="Heading 3 2 3 2 2 4 2" xfId="12034"/>
    <cellStyle name="Heading 3 2 3 2 2 4 2 2" xfId="12035"/>
    <cellStyle name="Heading 3 2 3 2 2 4 2_5.4 MD &amp; utilisation-Spatial" xfId="12036"/>
    <cellStyle name="Heading 3 2 3 2 2 4 3" xfId="12037"/>
    <cellStyle name="Heading 3 2 3 2 2 4 4" xfId="12038"/>
    <cellStyle name="Heading 3 2 3 2 2 4_5.4 MD &amp; utilisation-Spatial" xfId="12039"/>
    <cellStyle name="Heading 3 2 3 2 2 5" xfId="12040"/>
    <cellStyle name="Heading 3 2 3 2 2 5 2" xfId="12041"/>
    <cellStyle name="Heading 3 2 3 2 2 5_5.4 MD &amp; utilisation-Spatial" xfId="12042"/>
    <cellStyle name="Heading 3 2 3 2 2 6" xfId="12043"/>
    <cellStyle name="Heading 3 2 3 2 2 7" xfId="12044"/>
    <cellStyle name="Heading 3 2 3 2 2_5.4 MD &amp; utilisation-Spatial" xfId="12045"/>
    <cellStyle name="Heading 3 2 3 2 3" xfId="12046"/>
    <cellStyle name="Heading 3 2 3 2 3 2" xfId="12047"/>
    <cellStyle name="Heading 3 2 3 2 3 2 2" xfId="12048"/>
    <cellStyle name="Heading 3 2 3 2 3 2 2 2" xfId="12049"/>
    <cellStyle name="Heading 3 2 3 2 3 2 2 2 2" xfId="12050"/>
    <cellStyle name="Heading 3 2 3 2 3 2 2 2 2 2" xfId="12051"/>
    <cellStyle name="Heading 3 2 3 2 3 2 2 2 2_5.4 MD &amp; utilisation-Spatial" xfId="12052"/>
    <cellStyle name="Heading 3 2 3 2 3 2 2 2 3" xfId="12053"/>
    <cellStyle name="Heading 3 2 3 2 3 2 2 2 4" xfId="12054"/>
    <cellStyle name="Heading 3 2 3 2 3 2 2 2_5.4 MD &amp; utilisation-Spatial" xfId="12055"/>
    <cellStyle name="Heading 3 2 3 2 3 2 2 3" xfId="12056"/>
    <cellStyle name="Heading 3 2 3 2 3 2 2 3 2" xfId="12057"/>
    <cellStyle name="Heading 3 2 3 2 3 2 2 3_5.4 MD &amp; utilisation-Spatial" xfId="12058"/>
    <cellStyle name="Heading 3 2 3 2 3 2 2 4" xfId="12059"/>
    <cellStyle name="Heading 3 2 3 2 3 2 2 5" xfId="12060"/>
    <cellStyle name="Heading 3 2 3 2 3 2 2_5.4 MD &amp; utilisation-Spatial" xfId="12061"/>
    <cellStyle name="Heading 3 2 3 2 3 2 3" xfId="12062"/>
    <cellStyle name="Heading 3 2 3 2 3 2 3 2" xfId="12063"/>
    <cellStyle name="Heading 3 2 3 2 3 2 3 2 2" xfId="12064"/>
    <cellStyle name="Heading 3 2 3 2 3 2 3 2_5.4 MD &amp; utilisation-Spatial" xfId="12065"/>
    <cellStyle name="Heading 3 2 3 2 3 2 3 3" xfId="12066"/>
    <cellStyle name="Heading 3 2 3 2 3 2 3 4" xfId="12067"/>
    <cellStyle name="Heading 3 2 3 2 3 2 3_5.4 MD &amp; utilisation-Spatial" xfId="12068"/>
    <cellStyle name="Heading 3 2 3 2 3 2 4" xfId="12069"/>
    <cellStyle name="Heading 3 2 3 2 3 2 4 2" xfId="12070"/>
    <cellStyle name="Heading 3 2 3 2 3 2 4_5.4 MD &amp; utilisation-Spatial" xfId="12071"/>
    <cellStyle name="Heading 3 2 3 2 3 2 5" xfId="12072"/>
    <cellStyle name="Heading 3 2 3 2 3 2 6" xfId="12073"/>
    <cellStyle name="Heading 3 2 3 2 3 2_5.4 MD &amp; utilisation-Spatial" xfId="12074"/>
    <cellStyle name="Heading 3 2 3 2 3 3" xfId="12075"/>
    <cellStyle name="Heading 3 2 3 2 3 3 2" xfId="12076"/>
    <cellStyle name="Heading 3 2 3 2 3 3 2 2" xfId="12077"/>
    <cellStyle name="Heading 3 2 3 2 3 3 2_5.4 MD &amp; utilisation-Spatial" xfId="12078"/>
    <cellStyle name="Heading 3 2 3 2 3 3 3" xfId="12079"/>
    <cellStyle name="Heading 3 2 3 2 3 3 4" xfId="12080"/>
    <cellStyle name="Heading 3 2 3 2 3 3_5.4 MD &amp; utilisation-Spatial" xfId="12081"/>
    <cellStyle name="Heading 3 2 3 2 3 4" xfId="12082"/>
    <cellStyle name="Heading 3 2 3 2 3 4 2" xfId="12083"/>
    <cellStyle name="Heading 3 2 3 2 3 4_5.4 MD &amp; utilisation-Spatial" xfId="12084"/>
    <cellStyle name="Heading 3 2 3 2 3 5" xfId="12085"/>
    <cellStyle name="Heading 3 2 3 2 3 6" xfId="12086"/>
    <cellStyle name="Heading 3 2 3 2 3_5.4 MD &amp; utilisation-Spatial" xfId="12087"/>
    <cellStyle name="Heading 3 2 3 2 4" xfId="12088"/>
    <cellStyle name="Heading 3 2 3 2 4 2" xfId="12089"/>
    <cellStyle name="Heading 3 2 3 2 4 2 2" xfId="12090"/>
    <cellStyle name="Heading 3 2 3 2 4 2_5.4 MD &amp; utilisation-Spatial" xfId="12091"/>
    <cellStyle name="Heading 3 2 3 2 4 3" xfId="12092"/>
    <cellStyle name="Heading 3 2 3 2 4 3 2" xfId="12093"/>
    <cellStyle name="Heading 3 2 3 2 4 3_5.4 MD &amp; utilisation-Spatial" xfId="12094"/>
    <cellStyle name="Heading 3 2 3 2 4 4" xfId="12095"/>
    <cellStyle name="Heading 3 2 3 2 4 5" xfId="12096"/>
    <cellStyle name="Heading 3 2 3 2 4_5.4 MD &amp; utilisation-Spatial" xfId="12097"/>
    <cellStyle name="Heading 3 2 3 2 5" xfId="12098"/>
    <cellStyle name="Heading 3 2 3 2 5 2" xfId="12099"/>
    <cellStyle name="Heading 3 2 3 2 5 2 2" xfId="12100"/>
    <cellStyle name="Heading 3 2 3 2 5 2_5.4 MD &amp; utilisation-Spatial" xfId="12101"/>
    <cellStyle name="Heading 3 2 3 2 5 3" xfId="12102"/>
    <cellStyle name="Heading 3 2 3 2 5 4" xfId="12103"/>
    <cellStyle name="Heading 3 2 3 2 5_5.4 MD &amp; utilisation-Spatial" xfId="12104"/>
    <cellStyle name="Heading 3 2 3 2 6" xfId="12105"/>
    <cellStyle name="Heading 3 2 3 2 6 2" xfId="12106"/>
    <cellStyle name="Heading 3 2 3 2 6_5.4 MD &amp; utilisation-Spatial" xfId="12107"/>
    <cellStyle name="Heading 3 2 3 2 7" xfId="12108"/>
    <cellStyle name="Heading 3 2 3 2 7 2" xfId="12109"/>
    <cellStyle name="Heading 3 2 3 2 7_5.4 MD &amp; utilisation-Spatial" xfId="12110"/>
    <cellStyle name="Heading 3 2 3 2 8" xfId="12111"/>
    <cellStyle name="Heading 3 2 3 2 9" xfId="12112"/>
    <cellStyle name="Heading 3 2 3 2_5.4 MD &amp; utilisation-Spatial" xfId="12113"/>
    <cellStyle name="Heading 3 2 3 3" xfId="12114"/>
    <cellStyle name="Heading 3 2 3 3 2" xfId="12115"/>
    <cellStyle name="Heading 3 2 3 3 2 2" xfId="12116"/>
    <cellStyle name="Heading 3 2 3 3 2 2 2" xfId="12117"/>
    <cellStyle name="Heading 3 2 3 3 2 2 2 2" xfId="12118"/>
    <cellStyle name="Heading 3 2 3 3 2 2 2 2 2" xfId="12119"/>
    <cellStyle name="Heading 3 2 3 3 2 2 2 2 2 2" xfId="12120"/>
    <cellStyle name="Heading 3 2 3 3 2 2 2 2 2_5.4 MD &amp; utilisation-Spatial" xfId="12121"/>
    <cellStyle name="Heading 3 2 3 3 2 2 2 2 3" xfId="12122"/>
    <cellStyle name="Heading 3 2 3 3 2 2 2 2 4" xfId="12123"/>
    <cellStyle name="Heading 3 2 3 3 2 2 2 2_5.4 MD &amp; utilisation-Spatial" xfId="12124"/>
    <cellStyle name="Heading 3 2 3 3 2 2 2 3" xfId="12125"/>
    <cellStyle name="Heading 3 2 3 3 2 2 2 3 2" xfId="12126"/>
    <cellStyle name="Heading 3 2 3 3 2 2 2 3_5.4 MD &amp; utilisation-Spatial" xfId="12127"/>
    <cellStyle name="Heading 3 2 3 3 2 2 2 4" xfId="12128"/>
    <cellStyle name="Heading 3 2 3 3 2 2 2 5" xfId="12129"/>
    <cellStyle name="Heading 3 2 3 3 2 2 2_5.4 MD &amp; utilisation-Spatial" xfId="12130"/>
    <cellStyle name="Heading 3 2 3 3 2 2 3" xfId="12131"/>
    <cellStyle name="Heading 3 2 3 3 2 2 3 2" xfId="12132"/>
    <cellStyle name="Heading 3 2 3 3 2 2 3 2 2" xfId="12133"/>
    <cellStyle name="Heading 3 2 3 3 2 2 3 2_5.4 MD &amp; utilisation-Spatial" xfId="12134"/>
    <cellStyle name="Heading 3 2 3 3 2 2 3 3" xfId="12135"/>
    <cellStyle name="Heading 3 2 3 3 2 2 3 4" xfId="12136"/>
    <cellStyle name="Heading 3 2 3 3 2 2 3_5.4 MD &amp; utilisation-Spatial" xfId="12137"/>
    <cellStyle name="Heading 3 2 3 3 2 2 4" xfId="12138"/>
    <cellStyle name="Heading 3 2 3 3 2 2 4 2" xfId="12139"/>
    <cellStyle name="Heading 3 2 3 3 2 2 4_5.4 MD &amp; utilisation-Spatial" xfId="12140"/>
    <cellStyle name="Heading 3 2 3 3 2 2 5" xfId="12141"/>
    <cellStyle name="Heading 3 2 3 3 2 2 6" xfId="12142"/>
    <cellStyle name="Heading 3 2 3 3 2 2_5.4 MD &amp; utilisation-Spatial" xfId="12143"/>
    <cellStyle name="Heading 3 2 3 3 2 3" xfId="12144"/>
    <cellStyle name="Heading 3 2 3 3 2 3 2" xfId="12145"/>
    <cellStyle name="Heading 3 2 3 3 2 3 2 2" xfId="12146"/>
    <cellStyle name="Heading 3 2 3 3 2 3 2_5.4 MD &amp; utilisation-Spatial" xfId="12147"/>
    <cellStyle name="Heading 3 2 3 3 2 3 3" xfId="12148"/>
    <cellStyle name="Heading 3 2 3 3 2 3 4" xfId="12149"/>
    <cellStyle name="Heading 3 2 3 3 2 3_5.4 MD &amp; utilisation-Spatial" xfId="12150"/>
    <cellStyle name="Heading 3 2 3 3 2 4" xfId="12151"/>
    <cellStyle name="Heading 3 2 3 3 2 4 2" xfId="12152"/>
    <cellStyle name="Heading 3 2 3 3 2 4_5.4 MD &amp; utilisation-Spatial" xfId="12153"/>
    <cellStyle name="Heading 3 2 3 3 2 5" xfId="12154"/>
    <cellStyle name="Heading 3 2 3 3 2 6" xfId="12155"/>
    <cellStyle name="Heading 3 2 3 3 2_5.4 MD &amp; utilisation-Spatial" xfId="12156"/>
    <cellStyle name="Heading 3 2 3 3 3" xfId="12157"/>
    <cellStyle name="Heading 3 2 3 3 3 2" xfId="12158"/>
    <cellStyle name="Heading 3 2 3 3 3 2 2" xfId="12159"/>
    <cellStyle name="Heading 3 2 3 3 3 2_5.4 MD &amp; utilisation-Spatial" xfId="12160"/>
    <cellStyle name="Heading 3 2 3 3 3 3" xfId="12161"/>
    <cellStyle name="Heading 3 2 3 3 3 4" xfId="12162"/>
    <cellStyle name="Heading 3 2 3 3 3_5.4 MD &amp; utilisation-Spatial" xfId="12163"/>
    <cellStyle name="Heading 3 2 3 3 4" xfId="12164"/>
    <cellStyle name="Heading 3 2 3 3 4 2" xfId="12165"/>
    <cellStyle name="Heading 3 2 3 3 4 2 2" xfId="12166"/>
    <cellStyle name="Heading 3 2 3 3 4 2_5.4 MD &amp; utilisation-Spatial" xfId="12167"/>
    <cellStyle name="Heading 3 2 3 3 4 3" xfId="12168"/>
    <cellStyle name="Heading 3 2 3 3 4 4" xfId="12169"/>
    <cellStyle name="Heading 3 2 3 3 4_5.4 MD &amp; utilisation-Spatial" xfId="12170"/>
    <cellStyle name="Heading 3 2 3 3 5" xfId="12171"/>
    <cellStyle name="Heading 3 2 3 3 5 2" xfId="12172"/>
    <cellStyle name="Heading 3 2 3 3 5_5.4 MD &amp; utilisation-Spatial" xfId="12173"/>
    <cellStyle name="Heading 3 2 3 3 6" xfId="12174"/>
    <cellStyle name="Heading 3 2 3 3 7" xfId="12175"/>
    <cellStyle name="Heading 3 2 3 3_5.4 MD &amp; utilisation-Spatial" xfId="12176"/>
    <cellStyle name="Heading 3 2 3 4" xfId="12177"/>
    <cellStyle name="Heading 3 2 3 4 2" xfId="12178"/>
    <cellStyle name="Heading 3 2 3 4 2 2" xfId="12179"/>
    <cellStyle name="Heading 3 2 3 4 2 2 2" xfId="12180"/>
    <cellStyle name="Heading 3 2 3 4 2 2 2 2" xfId="12181"/>
    <cellStyle name="Heading 3 2 3 4 2 2 2 2 2" xfId="12182"/>
    <cellStyle name="Heading 3 2 3 4 2 2 2 2_5.4 MD &amp; utilisation-Spatial" xfId="12183"/>
    <cellStyle name="Heading 3 2 3 4 2 2 2 3" xfId="12184"/>
    <cellStyle name="Heading 3 2 3 4 2 2 2 4" xfId="12185"/>
    <cellStyle name="Heading 3 2 3 4 2 2 2_5.4 MD &amp; utilisation-Spatial" xfId="12186"/>
    <cellStyle name="Heading 3 2 3 4 2 2 3" xfId="12187"/>
    <cellStyle name="Heading 3 2 3 4 2 2 3 2" xfId="12188"/>
    <cellStyle name="Heading 3 2 3 4 2 2 3_5.4 MD &amp; utilisation-Spatial" xfId="12189"/>
    <cellStyle name="Heading 3 2 3 4 2 2 4" xfId="12190"/>
    <cellStyle name="Heading 3 2 3 4 2 2 5" xfId="12191"/>
    <cellStyle name="Heading 3 2 3 4 2 2_5.4 MD &amp; utilisation-Spatial" xfId="12192"/>
    <cellStyle name="Heading 3 2 3 4 2 3" xfId="12193"/>
    <cellStyle name="Heading 3 2 3 4 2 3 2" xfId="12194"/>
    <cellStyle name="Heading 3 2 3 4 2 3 2 2" xfId="12195"/>
    <cellStyle name="Heading 3 2 3 4 2 3 2_5.4 MD &amp; utilisation-Spatial" xfId="12196"/>
    <cellStyle name="Heading 3 2 3 4 2 3 3" xfId="12197"/>
    <cellStyle name="Heading 3 2 3 4 2 3 4" xfId="12198"/>
    <cellStyle name="Heading 3 2 3 4 2 3_5.4 MD &amp; utilisation-Spatial" xfId="12199"/>
    <cellStyle name="Heading 3 2 3 4 2 4" xfId="12200"/>
    <cellStyle name="Heading 3 2 3 4 2 4 2" xfId="12201"/>
    <cellStyle name="Heading 3 2 3 4 2 4_5.4 MD &amp; utilisation-Spatial" xfId="12202"/>
    <cellStyle name="Heading 3 2 3 4 2 5" xfId="12203"/>
    <cellStyle name="Heading 3 2 3 4 2 6" xfId="12204"/>
    <cellStyle name="Heading 3 2 3 4 2_5.4 MD &amp; utilisation-Spatial" xfId="12205"/>
    <cellStyle name="Heading 3 2 3 4 3" xfId="12206"/>
    <cellStyle name="Heading 3 2 3 4 3 2" xfId="12207"/>
    <cellStyle name="Heading 3 2 3 4 3 2 2" xfId="12208"/>
    <cellStyle name="Heading 3 2 3 4 3 2_5.4 MD &amp; utilisation-Spatial" xfId="12209"/>
    <cellStyle name="Heading 3 2 3 4 3 3" xfId="12210"/>
    <cellStyle name="Heading 3 2 3 4 3 4" xfId="12211"/>
    <cellStyle name="Heading 3 2 3 4 3_5.4 MD &amp; utilisation-Spatial" xfId="12212"/>
    <cellStyle name="Heading 3 2 3 4 4" xfId="12213"/>
    <cellStyle name="Heading 3 2 3 4 4 2" xfId="12214"/>
    <cellStyle name="Heading 3 2 3 4 4_5.4 MD &amp; utilisation-Spatial" xfId="12215"/>
    <cellStyle name="Heading 3 2 3 4 5" xfId="12216"/>
    <cellStyle name="Heading 3 2 3 4 6" xfId="12217"/>
    <cellStyle name="Heading 3 2 3 4_5.4 MD &amp; utilisation-Spatial" xfId="12218"/>
    <cellStyle name="Heading 3 2 3 5" xfId="12219"/>
    <cellStyle name="Heading 3 2 3 5 2" xfId="12220"/>
    <cellStyle name="Heading 3 2 3 5 2 2" xfId="12221"/>
    <cellStyle name="Heading 3 2 3 5 2_5.4 MD &amp; utilisation-Spatial" xfId="12222"/>
    <cellStyle name="Heading 3 2 3 5 3" xfId="12223"/>
    <cellStyle name="Heading 3 2 3 5 3 2" xfId="12224"/>
    <cellStyle name="Heading 3 2 3 5 3_5.4 MD &amp; utilisation-Spatial" xfId="12225"/>
    <cellStyle name="Heading 3 2 3 5 4" xfId="12226"/>
    <cellStyle name="Heading 3 2 3 5 5" xfId="12227"/>
    <cellStyle name="Heading 3 2 3 5_5.4 MD &amp; utilisation-Spatial" xfId="12228"/>
    <cellStyle name="Heading 3 2 3 6" xfId="12229"/>
    <cellStyle name="Heading 3 2 3 6 2" xfId="12230"/>
    <cellStyle name="Heading 3 2 3 6 2 2" xfId="12231"/>
    <cellStyle name="Heading 3 2 3 6 2_5.4 MD &amp; utilisation-Spatial" xfId="12232"/>
    <cellStyle name="Heading 3 2 3 6 3" xfId="12233"/>
    <cellStyle name="Heading 3 2 3 6 3 2" xfId="12234"/>
    <cellStyle name="Heading 3 2 3 6 3_5.4 MD &amp; utilisation-Spatial" xfId="12235"/>
    <cellStyle name="Heading 3 2 3 6 4" xfId="12236"/>
    <cellStyle name="Heading 3 2 3 6 5" xfId="12237"/>
    <cellStyle name="Heading 3 2 3 6_5.4 MD &amp; utilisation-Spatial" xfId="12238"/>
    <cellStyle name="Heading 3 2 3 7" xfId="12239"/>
    <cellStyle name="Heading 3 2 3 7 2" xfId="12240"/>
    <cellStyle name="Heading 3 2 3 7 2 2" xfId="12241"/>
    <cellStyle name="Heading 3 2 3 7 2_5.4 MD &amp; utilisation-Spatial" xfId="12242"/>
    <cellStyle name="Heading 3 2 3 7 3" xfId="12243"/>
    <cellStyle name="Heading 3 2 3 7 4" xfId="12244"/>
    <cellStyle name="Heading 3 2 3 7_5.4 MD &amp; utilisation-Spatial" xfId="12245"/>
    <cellStyle name="Heading 3 2 3 8" xfId="12246"/>
    <cellStyle name="Heading 3 2 3 8 2" xfId="12247"/>
    <cellStyle name="Heading 3 2 3 8_5.4 MD &amp; utilisation-Spatial" xfId="12248"/>
    <cellStyle name="Heading 3 2 3 9" xfId="12249"/>
    <cellStyle name="Heading 3 2 3 9 2" xfId="12250"/>
    <cellStyle name="Heading 3 2 3 9_5.4 MD &amp; utilisation-Spatial" xfId="12251"/>
    <cellStyle name="Heading 3 2 3_5.4 MD &amp; utilisation-Spatial" xfId="12252"/>
    <cellStyle name="Heading 3 2 4" xfId="12253"/>
    <cellStyle name="Heading 3 2 4 2" xfId="12254"/>
    <cellStyle name="Heading 3 2 4 2 2" xfId="12255"/>
    <cellStyle name="Heading 3 2 4 2 2 2" xfId="12256"/>
    <cellStyle name="Heading 3 2 4 2 2 2 2" xfId="12257"/>
    <cellStyle name="Heading 3 2 4 2 2 2 2 2" xfId="12258"/>
    <cellStyle name="Heading 3 2 4 2 2 2 2 2 2" xfId="12259"/>
    <cellStyle name="Heading 3 2 4 2 2 2 2 2 2 2" xfId="12260"/>
    <cellStyle name="Heading 3 2 4 2 2 2 2 2 2_5.4 MD &amp; utilisation-Spatial" xfId="12261"/>
    <cellStyle name="Heading 3 2 4 2 2 2 2 2 3" xfId="12262"/>
    <cellStyle name="Heading 3 2 4 2 2 2 2 2 4" xfId="12263"/>
    <cellStyle name="Heading 3 2 4 2 2 2 2 2_5.4 MD &amp; utilisation-Spatial" xfId="12264"/>
    <cellStyle name="Heading 3 2 4 2 2 2 2 3" xfId="12265"/>
    <cellStyle name="Heading 3 2 4 2 2 2 2 3 2" xfId="12266"/>
    <cellStyle name="Heading 3 2 4 2 2 2 2 3_5.4 MD &amp; utilisation-Spatial" xfId="12267"/>
    <cellStyle name="Heading 3 2 4 2 2 2 2 4" xfId="12268"/>
    <cellStyle name="Heading 3 2 4 2 2 2 2 5" xfId="12269"/>
    <cellStyle name="Heading 3 2 4 2 2 2 2_5.4 MD &amp; utilisation-Spatial" xfId="12270"/>
    <cellStyle name="Heading 3 2 4 2 2 2 3" xfId="12271"/>
    <cellStyle name="Heading 3 2 4 2 2 2 3 2" xfId="12272"/>
    <cellStyle name="Heading 3 2 4 2 2 2 3 2 2" xfId="12273"/>
    <cellStyle name="Heading 3 2 4 2 2 2 3 2_5.4 MD &amp; utilisation-Spatial" xfId="12274"/>
    <cellStyle name="Heading 3 2 4 2 2 2 3 3" xfId="12275"/>
    <cellStyle name="Heading 3 2 4 2 2 2 3 4" xfId="12276"/>
    <cellStyle name="Heading 3 2 4 2 2 2 3_5.4 MD &amp; utilisation-Spatial" xfId="12277"/>
    <cellStyle name="Heading 3 2 4 2 2 2 4" xfId="12278"/>
    <cellStyle name="Heading 3 2 4 2 2 2 4 2" xfId="12279"/>
    <cellStyle name="Heading 3 2 4 2 2 2 4_5.4 MD &amp; utilisation-Spatial" xfId="12280"/>
    <cellStyle name="Heading 3 2 4 2 2 2 5" xfId="12281"/>
    <cellStyle name="Heading 3 2 4 2 2 2 6" xfId="12282"/>
    <cellStyle name="Heading 3 2 4 2 2 2_5.4 MD &amp; utilisation-Spatial" xfId="12283"/>
    <cellStyle name="Heading 3 2 4 2 2 3" xfId="12284"/>
    <cellStyle name="Heading 3 2 4 2 2 3 2" xfId="12285"/>
    <cellStyle name="Heading 3 2 4 2 2 3 2 2" xfId="12286"/>
    <cellStyle name="Heading 3 2 4 2 2 3 2_5.4 MD &amp; utilisation-Spatial" xfId="12287"/>
    <cellStyle name="Heading 3 2 4 2 2 3 3" xfId="12288"/>
    <cellStyle name="Heading 3 2 4 2 2 3 4" xfId="12289"/>
    <cellStyle name="Heading 3 2 4 2 2 3_5.4 MD &amp; utilisation-Spatial" xfId="12290"/>
    <cellStyle name="Heading 3 2 4 2 2 4" xfId="12291"/>
    <cellStyle name="Heading 3 2 4 2 2 4 2" xfId="12292"/>
    <cellStyle name="Heading 3 2 4 2 2 4_5.4 MD &amp; utilisation-Spatial" xfId="12293"/>
    <cellStyle name="Heading 3 2 4 2 2 5" xfId="12294"/>
    <cellStyle name="Heading 3 2 4 2 2 6" xfId="12295"/>
    <cellStyle name="Heading 3 2 4 2 2_5.4 MD &amp; utilisation-Spatial" xfId="12296"/>
    <cellStyle name="Heading 3 2 4 2 3" xfId="12297"/>
    <cellStyle name="Heading 3 2 4 2 3 2" xfId="12298"/>
    <cellStyle name="Heading 3 2 4 2 3 2 2" xfId="12299"/>
    <cellStyle name="Heading 3 2 4 2 3 2_5.4 MD &amp; utilisation-Spatial" xfId="12300"/>
    <cellStyle name="Heading 3 2 4 2 3 3" xfId="12301"/>
    <cellStyle name="Heading 3 2 4 2 3 4" xfId="12302"/>
    <cellStyle name="Heading 3 2 4 2 3_5.4 MD &amp; utilisation-Spatial" xfId="12303"/>
    <cellStyle name="Heading 3 2 4 2 4" xfId="12304"/>
    <cellStyle name="Heading 3 2 4 2 4 2" xfId="12305"/>
    <cellStyle name="Heading 3 2 4 2 4 2 2" xfId="12306"/>
    <cellStyle name="Heading 3 2 4 2 4 2_5.4 MD &amp; utilisation-Spatial" xfId="12307"/>
    <cellStyle name="Heading 3 2 4 2 4 3" xfId="12308"/>
    <cellStyle name="Heading 3 2 4 2 4 4" xfId="12309"/>
    <cellStyle name="Heading 3 2 4 2 4_5.4 MD &amp; utilisation-Spatial" xfId="12310"/>
    <cellStyle name="Heading 3 2 4 2 5" xfId="12311"/>
    <cellStyle name="Heading 3 2 4 2 5 2" xfId="12312"/>
    <cellStyle name="Heading 3 2 4 2 5_5.4 MD &amp; utilisation-Spatial" xfId="12313"/>
    <cellStyle name="Heading 3 2 4 2 6" xfId="12314"/>
    <cellStyle name="Heading 3 2 4 2 7" xfId="12315"/>
    <cellStyle name="Heading 3 2 4 2_5.4 MD &amp; utilisation-Spatial" xfId="12316"/>
    <cellStyle name="Heading 3 2 4 3" xfId="12317"/>
    <cellStyle name="Heading 3 2 4 3 2" xfId="12318"/>
    <cellStyle name="Heading 3 2 4 3 2 2" xfId="12319"/>
    <cellStyle name="Heading 3 2 4 3 2 2 2" xfId="12320"/>
    <cellStyle name="Heading 3 2 4 3 2 2 2 2" xfId="12321"/>
    <cellStyle name="Heading 3 2 4 3 2 2 2 2 2" xfId="12322"/>
    <cellStyle name="Heading 3 2 4 3 2 2 2 2_5.4 MD &amp; utilisation-Spatial" xfId="12323"/>
    <cellStyle name="Heading 3 2 4 3 2 2 2 3" xfId="12324"/>
    <cellStyle name="Heading 3 2 4 3 2 2 2 4" xfId="12325"/>
    <cellStyle name="Heading 3 2 4 3 2 2 2_5.4 MD &amp; utilisation-Spatial" xfId="12326"/>
    <cellStyle name="Heading 3 2 4 3 2 2 3" xfId="12327"/>
    <cellStyle name="Heading 3 2 4 3 2 2 3 2" xfId="12328"/>
    <cellStyle name="Heading 3 2 4 3 2 2 3_5.4 MD &amp; utilisation-Spatial" xfId="12329"/>
    <cellStyle name="Heading 3 2 4 3 2 2 4" xfId="12330"/>
    <cellStyle name="Heading 3 2 4 3 2 2 5" xfId="12331"/>
    <cellStyle name="Heading 3 2 4 3 2 2_5.4 MD &amp; utilisation-Spatial" xfId="12332"/>
    <cellStyle name="Heading 3 2 4 3 2 3" xfId="12333"/>
    <cellStyle name="Heading 3 2 4 3 2 3 2" xfId="12334"/>
    <cellStyle name="Heading 3 2 4 3 2 3 2 2" xfId="12335"/>
    <cellStyle name="Heading 3 2 4 3 2 3 2_5.4 MD &amp; utilisation-Spatial" xfId="12336"/>
    <cellStyle name="Heading 3 2 4 3 2 3 3" xfId="12337"/>
    <cellStyle name="Heading 3 2 4 3 2 3 4" xfId="12338"/>
    <cellStyle name="Heading 3 2 4 3 2 3_5.4 MD &amp; utilisation-Spatial" xfId="12339"/>
    <cellStyle name="Heading 3 2 4 3 2 4" xfId="12340"/>
    <cellStyle name="Heading 3 2 4 3 2 4 2" xfId="12341"/>
    <cellStyle name="Heading 3 2 4 3 2 4_5.4 MD &amp; utilisation-Spatial" xfId="12342"/>
    <cellStyle name="Heading 3 2 4 3 2 5" xfId="12343"/>
    <cellStyle name="Heading 3 2 4 3 2 6" xfId="12344"/>
    <cellStyle name="Heading 3 2 4 3 2_5.4 MD &amp; utilisation-Spatial" xfId="12345"/>
    <cellStyle name="Heading 3 2 4 3 3" xfId="12346"/>
    <cellStyle name="Heading 3 2 4 3 3 2" xfId="12347"/>
    <cellStyle name="Heading 3 2 4 3 3 2 2" xfId="12348"/>
    <cellStyle name="Heading 3 2 4 3 3 2_5.4 MD &amp; utilisation-Spatial" xfId="12349"/>
    <cellStyle name="Heading 3 2 4 3 3 3" xfId="12350"/>
    <cellStyle name="Heading 3 2 4 3 3 4" xfId="12351"/>
    <cellStyle name="Heading 3 2 4 3 3_5.4 MD &amp; utilisation-Spatial" xfId="12352"/>
    <cellStyle name="Heading 3 2 4 3 4" xfId="12353"/>
    <cellStyle name="Heading 3 2 4 3 4 2" xfId="12354"/>
    <cellStyle name="Heading 3 2 4 3 4_5.4 MD &amp; utilisation-Spatial" xfId="12355"/>
    <cellStyle name="Heading 3 2 4 3 5" xfId="12356"/>
    <cellStyle name="Heading 3 2 4 3 6" xfId="12357"/>
    <cellStyle name="Heading 3 2 4 3_5.4 MD &amp; utilisation-Spatial" xfId="12358"/>
    <cellStyle name="Heading 3 2 4 4" xfId="12359"/>
    <cellStyle name="Heading 3 2 4 4 2" xfId="12360"/>
    <cellStyle name="Heading 3 2 4 4 3" xfId="12361"/>
    <cellStyle name="Heading 3 2 4 4 4" xfId="12362"/>
    <cellStyle name="Heading 3 2 4 5" xfId="12363"/>
    <cellStyle name="Heading 3 2 4 6" xfId="12364"/>
    <cellStyle name="Heading 3 2 4 6 2" xfId="12365"/>
    <cellStyle name="Heading 3 2 4 6_5.4 MD &amp; utilisation-Spatial" xfId="12366"/>
    <cellStyle name="Heading 3 2 4 7" xfId="12367"/>
    <cellStyle name="Heading 3 2 4 8" xfId="12368"/>
    <cellStyle name="Heading 3 2 4_5.4 MD &amp; utilisation-Spatial" xfId="12369"/>
    <cellStyle name="Heading 3 2 5" xfId="12370"/>
    <cellStyle name="Heading 3 2 5 2" xfId="12371"/>
    <cellStyle name="Heading 3 2 5 2 2" xfId="12372"/>
    <cellStyle name="Heading 3 2 5 2 2 2" xfId="12373"/>
    <cellStyle name="Heading 3 2 5 2 2 2 2" xfId="12374"/>
    <cellStyle name="Heading 3 2 5 2 2 2_5.4 MD &amp; utilisation-Spatial" xfId="12375"/>
    <cellStyle name="Heading 3 2 5 2 2 3" xfId="12376"/>
    <cellStyle name="Heading 3 2 5 2 2 3 2" xfId="12377"/>
    <cellStyle name="Heading 3 2 5 2 2 3_5.4 MD &amp; utilisation-Spatial" xfId="12378"/>
    <cellStyle name="Heading 3 2 5 2 2 4" xfId="12379"/>
    <cellStyle name="Heading 3 2 5 2 2 5" xfId="12380"/>
    <cellStyle name="Heading 3 2 5 2 2_5.4 MD &amp; utilisation-Spatial" xfId="12381"/>
    <cellStyle name="Heading 3 2 5 2 3" xfId="12382"/>
    <cellStyle name="Heading 3 2 5 2 3 2" xfId="12383"/>
    <cellStyle name="Heading 3 2 5 2 3_5.4 MD &amp; utilisation-Spatial" xfId="12384"/>
    <cellStyle name="Heading 3 2 5 2 4" xfId="12385"/>
    <cellStyle name="Heading 3 2 5 2 4 2" xfId="12386"/>
    <cellStyle name="Heading 3 2 5 2 4_5.4 MD &amp; utilisation-Spatial" xfId="12387"/>
    <cellStyle name="Heading 3 2 5 2 5" xfId="12388"/>
    <cellStyle name="Heading 3 2 5 2 6" xfId="12389"/>
    <cellStyle name="Heading 3 2 5 2_5.4 MD &amp; utilisation-Spatial" xfId="12390"/>
    <cellStyle name="Heading 3 2 5 3" xfId="12391"/>
    <cellStyle name="Heading 3 2 5 3 2" xfId="12392"/>
    <cellStyle name="Heading 3 2 5 3 2 2" xfId="12393"/>
    <cellStyle name="Heading 3 2 5 3 2 2 2" xfId="12394"/>
    <cellStyle name="Heading 3 2 5 3 2 2 2 2" xfId="12395"/>
    <cellStyle name="Heading 3 2 5 3 2 2 2_5.4 MD &amp; utilisation-Spatial" xfId="12396"/>
    <cellStyle name="Heading 3 2 5 3 2 2 3" xfId="12397"/>
    <cellStyle name="Heading 3 2 5 3 2 2 4" xfId="12398"/>
    <cellStyle name="Heading 3 2 5 3 2 2_5.4 MD &amp; utilisation-Spatial" xfId="12399"/>
    <cellStyle name="Heading 3 2 5 3 2 3" xfId="12400"/>
    <cellStyle name="Heading 3 2 5 3 2 3 2" xfId="12401"/>
    <cellStyle name="Heading 3 2 5 3 2 3_5.4 MD &amp; utilisation-Spatial" xfId="12402"/>
    <cellStyle name="Heading 3 2 5 3 2 4" xfId="12403"/>
    <cellStyle name="Heading 3 2 5 3 2 5" xfId="12404"/>
    <cellStyle name="Heading 3 2 5 3 2_5.4 MD &amp; utilisation-Spatial" xfId="12405"/>
    <cellStyle name="Heading 3 2 5 3 3" xfId="12406"/>
    <cellStyle name="Heading 3 2 5 3 3 2" xfId="12407"/>
    <cellStyle name="Heading 3 2 5 3 3 2 2" xfId="12408"/>
    <cellStyle name="Heading 3 2 5 3 3 2_5.4 MD &amp; utilisation-Spatial" xfId="12409"/>
    <cellStyle name="Heading 3 2 5 3 3 3" xfId="12410"/>
    <cellStyle name="Heading 3 2 5 3 3 4" xfId="12411"/>
    <cellStyle name="Heading 3 2 5 3 3_5.4 MD &amp; utilisation-Spatial" xfId="12412"/>
    <cellStyle name="Heading 3 2 5 3 4" xfId="12413"/>
    <cellStyle name="Heading 3 2 5 3 4 2" xfId="12414"/>
    <cellStyle name="Heading 3 2 5 3 4_5.4 MD &amp; utilisation-Spatial" xfId="12415"/>
    <cellStyle name="Heading 3 2 5 3 5" xfId="12416"/>
    <cellStyle name="Heading 3 2 5 3 6" xfId="12417"/>
    <cellStyle name="Heading 3 2 5 3_5.4 MD &amp; utilisation-Spatial" xfId="12418"/>
    <cellStyle name="Heading 3 2 5 4" xfId="12419"/>
    <cellStyle name="Heading 3 2 5 4 2" xfId="12420"/>
    <cellStyle name="Heading 3 2 5 4 2 2" xfId="12421"/>
    <cellStyle name="Heading 3 2 5 4 2_5.4 MD &amp; utilisation-Spatial" xfId="12422"/>
    <cellStyle name="Heading 3 2 5 4 3" xfId="12423"/>
    <cellStyle name="Heading 3 2 5 4 3 2" xfId="12424"/>
    <cellStyle name="Heading 3 2 5 4 3_5.4 MD &amp; utilisation-Spatial" xfId="12425"/>
    <cellStyle name="Heading 3 2 5 4 4" xfId="12426"/>
    <cellStyle name="Heading 3 2 5 4 5" xfId="12427"/>
    <cellStyle name="Heading 3 2 5 4_5.4 MD &amp; utilisation-Spatial" xfId="12428"/>
    <cellStyle name="Heading 3 2 5 5" xfId="12429"/>
    <cellStyle name="Heading 3 2 5 5 2" xfId="12430"/>
    <cellStyle name="Heading 3 2 5 5 2 2" xfId="12431"/>
    <cellStyle name="Heading 3 2 5 5 2_5.4 MD &amp; utilisation-Spatial" xfId="12432"/>
    <cellStyle name="Heading 3 2 5 5 3" xfId="12433"/>
    <cellStyle name="Heading 3 2 5 5 3 2" xfId="12434"/>
    <cellStyle name="Heading 3 2 5 5 3_5.4 MD &amp; utilisation-Spatial" xfId="12435"/>
    <cellStyle name="Heading 3 2 5 5 4" xfId="12436"/>
    <cellStyle name="Heading 3 2 5 5 5" xfId="12437"/>
    <cellStyle name="Heading 3 2 5 5_5.4 MD &amp; utilisation-Spatial" xfId="12438"/>
    <cellStyle name="Heading 3 2 5 6" xfId="12439"/>
    <cellStyle name="Heading 3 2 5 6 2" xfId="12440"/>
    <cellStyle name="Heading 3 2 5 6_5.4 MD &amp; utilisation-Spatial" xfId="12441"/>
    <cellStyle name="Heading 3 2 5 7" xfId="12442"/>
    <cellStyle name="Heading 3 2 5 7 2" xfId="12443"/>
    <cellStyle name="Heading 3 2 5 7_5.4 MD &amp; utilisation-Spatial" xfId="12444"/>
    <cellStyle name="Heading 3 2 5 8" xfId="12445"/>
    <cellStyle name="Heading 3 2 5 9" xfId="12446"/>
    <cellStyle name="Heading 3 2 5_5.4 MD &amp; utilisation-Spatial" xfId="12447"/>
    <cellStyle name="Heading 3 2 6" xfId="12448"/>
    <cellStyle name="Heading 3 2 7" xfId="12449"/>
    <cellStyle name="Heading 3 2 7 2" xfId="12450"/>
    <cellStyle name="Heading 3 2 7 2 2" xfId="12451"/>
    <cellStyle name="Heading 3 2 7 2 2 2" xfId="12452"/>
    <cellStyle name="Heading 3 2 7 2 2_5.4 MD &amp; utilisation-Spatial" xfId="12453"/>
    <cellStyle name="Heading 3 2 7 2 3" xfId="12454"/>
    <cellStyle name="Heading 3 2 7 2 4" xfId="12455"/>
    <cellStyle name="Heading 3 2 7 2 5" xfId="12456"/>
    <cellStyle name="Heading 3 2 7 2_5.4 MD &amp; utilisation-Spatial" xfId="12457"/>
    <cellStyle name="Heading 3 2 7 3" xfId="12458"/>
    <cellStyle name="Heading 3 2 7 3 2" xfId="12459"/>
    <cellStyle name="Heading 3 2 7 3 3" xfId="12460"/>
    <cellStyle name="Heading 3 2 7 3 4" xfId="12461"/>
    <cellStyle name="Heading 3 2 7 3_5.4 MD &amp; utilisation-Spatial" xfId="12462"/>
    <cellStyle name="Heading 3 2 7 4" xfId="12463"/>
    <cellStyle name="Heading 3 2 7 5" xfId="12464"/>
    <cellStyle name="Heading 3 2 7 6" xfId="12465"/>
    <cellStyle name="Heading 3 2 7_5.4 MD &amp; utilisation-Spatial" xfId="12466"/>
    <cellStyle name="Heading 3 2 8" xfId="12467"/>
    <cellStyle name="Heading 3 2 8 2" xfId="12468"/>
    <cellStyle name="Heading 3 2 8 2 2" xfId="12469"/>
    <cellStyle name="Heading 3 2 8 2 2 2" xfId="12470"/>
    <cellStyle name="Heading 3 2 8 2 2 2 2" xfId="12471"/>
    <cellStyle name="Heading 3 2 8 2 2 2 2 2" xfId="12472"/>
    <cellStyle name="Heading 3 2 8 2 2 2 2_5.4 MD &amp; utilisation-Spatial" xfId="12473"/>
    <cellStyle name="Heading 3 2 8 2 2 2 3" xfId="12474"/>
    <cellStyle name="Heading 3 2 8 2 2 2 4" xfId="12475"/>
    <cellStyle name="Heading 3 2 8 2 2 2_5.4 MD &amp; utilisation-Spatial" xfId="12476"/>
    <cellStyle name="Heading 3 2 8 2 2 3" xfId="12477"/>
    <cellStyle name="Heading 3 2 8 2 2 3 2" xfId="12478"/>
    <cellStyle name="Heading 3 2 8 2 2 3_5.4 MD &amp; utilisation-Spatial" xfId="12479"/>
    <cellStyle name="Heading 3 2 8 2 2 4" xfId="12480"/>
    <cellStyle name="Heading 3 2 8 2 2 5" xfId="12481"/>
    <cellStyle name="Heading 3 2 8 2 2_5.4 MD &amp; utilisation-Spatial" xfId="12482"/>
    <cellStyle name="Heading 3 2 8 2 3" xfId="12483"/>
    <cellStyle name="Heading 3 2 8 2 3 2" xfId="12484"/>
    <cellStyle name="Heading 3 2 8 2 3 2 2" xfId="12485"/>
    <cellStyle name="Heading 3 2 8 2 3 2_5.4 MD &amp; utilisation-Spatial" xfId="12486"/>
    <cellStyle name="Heading 3 2 8 2 3 3" xfId="12487"/>
    <cellStyle name="Heading 3 2 8 2 3 4" xfId="12488"/>
    <cellStyle name="Heading 3 2 8 2 3_5.4 MD &amp; utilisation-Spatial" xfId="12489"/>
    <cellStyle name="Heading 3 2 8 2 4" xfId="12490"/>
    <cellStyle name="Heading 3 2 8 2 4 2" xfId="12491"/>
    <cellStyle name="Heading 3 2 8 2 4_5.4 MD &amp; utilisation-Spatial" xfId="12492"/>
    <cellStyle name="Heading 3 2 8 2 5" xfId="12493"/>
    <cellStyle name="Heading 3 2 8 2 6" xfId="12494"/>
    <cellStyle name="Heading 3 2 8 2_5.4 MD &amp; utilisation-Spatial" xfId="12495"/>
    <cellStyle name="Heading 3 2 8 3" xfId="12496"/>
    <cellStyle name="Heading 3 2 8 3 2" xfId="12497"/>
    <cellStyle name="Heading 3 2 8 3 2 2" xfId="12498"/>
    <cellStyle name="Heading 3 2 8 3 2_5.4 MD &amp; utilisation-Spatial" xfId="12499"/>
    <cellStyle name="Heading 3 2 8 3 3" xfId="12500"/>
    <cellStyle name="Heading 3 2 8 3 4" xfId="12501"/>
    <cellStyle name="Heading 3 2 8 3_5.4 MD &amp; utilisation-Spatial" xfId="12502"/>
    <cellStyle name="Heading 3 2 8 4" xfId="12503"/>
    <cellStyle name="Heading 3 2 8 4 2" xfId="12504"/>
    <cellStyle name="Heading 3 2 8 4_5.4 MD &amp; utilisation-Spatial" xfId="12505"/>
    <cellStyle name="Heading 3 2 8 5" xfId="12506"/>
    <cellStyle name="Heading 3 2 8 6" xfId="12507"/>
    <cellStyle name="Heading 3 2 8_5.4 MD &amp; utilisation-Spatial" xfId="12508"/>
    <cellStyle name="Heading 3 2 9" xfId="12509"/>
    <cellStyle name="Heading 3 2 9 2" xfId="12510"/>
    <cellStyle name="Heading 3 2 9 2 2" xfId="12511"/>
    <cellStyle name="Heading 3 2 9 2_5.4 MD &amp; utilisation-Spatial" xfId="12512"/>
    <cellStyle name="Heading 3 2 9 3" xfId="12513"/>
    <cellStyle name="Heading 3 2 9_5.4 MD &amp; utilisation-Spatial" xfId="12514"/>
    <cellStyle name="Heading 3 2_5.4 MD &amp; utilisation-Spatial" xfId="12515"/>
    <cellStyle name="Heading 3 3" xfId="12516"/>
    <cellStyle name="Heading 3 3 2" xfId="12517"/>
    <cellStyle name="Heading 3 3 2 2" xfId="12518"/>
    <cellStyle name="Heading 3 3 2 2 2" xfId="12519"/>
    <cellStyle name="Heading 3 3 2 2 2 2" xfId="12520"/>
    <cellStyle name="Heading 3 3 2 2 2 3" xfId="12521"/>
    <cellStyle name="Heading 3 3 2 2 2 4" xfId="12522"/>
    <cellStyle name="Heading 3 3 2 2 2 5" xfId="12523"/>
    <cellStyle name="Heading 3 3 2 2 2_5.4 MD &amp; utilisation-Spatial" xfId="12524"/>
    <cellStyle name="Heading 3 3 2 2 3" xfId="12525"/>
    <cellStyle name="Heading 3 3 2 2 3 2" xfId="12526"/>
    <cellStyle name="Heading 3 3 2 2 3 3" xfId="12527"/>
    <cellStyle name="Heading 3 3 2 2 3 4" xfId="12528"/>
    <cellStyle name="Heading 3 3 2 2 4" xfId="12529"/>
    <cellStyle name="Heading 3 3 2 2 5" xfId="12530"/>
    <cellStyle name="Heading 3 3 2 2 6" xfId="12531"/>
    <cellStyle name="Heading 3 3 2 2_5.4 MD &amp; utilisation-Spatial" xfId="12532"/>
    <cellStyle name="Heading 3 3 2 3" xfId="12533"/>
    <cellStyle name="Heading 3 3 2 3 2" xfId="12534"/>
    <cellStyle name="Heading 3 3 2 3_5.4 MD &amp; utilisation-Spatial" xfId="12535"/>
    <cellStyle name="Heading 3 3 2 4" xfId="12536"/>
    <cellStyle name="Heading 3 3 2_5.4 MD &amp; utilisation-Spatial" xfId="12537"/>
    <cellStyle name="Heading 3 3 3" xfId="12538"/>
    <cellStyle name="Heading 3 3 4" xfId="12539"/>
    <cellStyle name="Heading 3 3 4 2" xfId="12540"/>
    <cellStyle name="Heading 3 3 4 2 2" xfId="12541"/>
    <cellStyle name="Heading 3 3 4 2 3" xfId="12542"/>
    <cellStyle name="Heading 3 3 4 2 4" xfId="12543"/>
    <cellStyle name="Heading 3 3 4 2 5" xfId="12544"/>
    <cellStyle name="Heading 3 3 4 2_5.4 MD &amp; utilisation-Spatial" xfId="12545"/>
    <cellStyle name="Heading 3 3 4 3" xfId="12546"/>
    <cellStyle name="Heading 3 3 4 3 2" xfId="12547"/>
    <cellStyle name="Heading 3 3 4 3 3" xfId="12548"/>
    <cellStyle name="Heading 3 3 4 3 4" xfId="12549"/>
    <cellStyle name="Heading 3 3 4 4" xfId="12550"/>
    <cellStyle name="Heading 3 3 4 5" xfId="12551"/>
    <cellStyle name="Heading 3 3 4 6" xfId="12552"/>
    <cellStyle name="Heading 3 3 4_5.4 MD &amp; utilisation-Spatial" xfId="12553"/>
    <cellStyle name="Heading 3 3 5" xfId="12554"/>
    <cellStyle name="Heading 3 3 5 2" xfId="12555"/>
    <cellStyle name="Heading 3 3 5 2 2" xfId="12556"/>
    <cellStyle name="Heading 3 3 5 2_5.4 MD &amp; utilisation-Spatial" xfId="12557"/>
    <cellStyle name="Heading 3 3 5 3" xfId="12558"/>
    <cellStyle name="Heading 3 3 5 4" xfId="12559"/>
    <cellStyle name="Heading 3 3 5 5" xfId="12560"/>
    <cellStyle name="Heading 3 3 5_5.4 MD &amp; utilisation-Spatial" xfId="12561"/>
    <cellStyle name="Heading 3 3 6" xfId="12562"/>
    <cellStyle name="Heading 3 3 6 2" xfId="12563"/>
    <cellStyle name="Heading 3 3 6 2 2" xfId="12564"/>
    <cellStyle name="Heading 3 3 6 2_5.4 MD &amp; utilisation-Spatial" xfId="12565"/>
    <cellStyle name="Heading 3 3 6 3" xfId="12566"/>
    <cellStyle name="Heading 3 3 6 4" xfId="12567"/>
    <cellStyle name="Heading 3 3 6_5.4 MD &amp; utilisation-Spatial" xfId="12568"/>
    <cellStyle name="Heading 3 4" xfId="12569"/>
    <cellStyle name="Heading 3 4 2" xfId="12570"/>
    <cellStyle name="Heading 3 4 2 2" xfId="12571"/>
    <cellStyle name="Heading 3 4 2 2 2" xfId="12572"/>
    <cellStyle name="Heading 3 4 2 2 2 2" xfId="12573"/>
    <cellStyle name="Heading 3 4 2 2 2_5.4 MD &amp; utilisation-Spatial" xfId="12574"/>
    <cellStyle name="Heading 3 4 2 2 3" xfId="12575"/>
    <cellStyle name="Heading 3 4 2 2 4" xfId="12576"/>
    <cellStyle name="Heading 3 4 2 2 5" xfId="12577"/>
    <cellStyle name="Heading 3 4 2 2_5.4 MD &amp; utilisation-Spatial" xfId="12578"/>
    <cellStyle name="Heading 3 4 2 3" xfId="12579"/>
    <cellStyle name="Heading 3 4 2 3 2" xfId="12580"/>
    <cellStyle name="Heading 3 4 2 3 3" xfId="12581"/>
    <cellStyle name="Heading 3 4 2 3 4" xfId="12582"/>
    <cellStyle name="Heading 3 4 2 3 5" xfId="12583"/>
    <cellStyle name="Heading 3 4 2 3_5.4 MD &amp; utilisation-Spatial" xfId="12584"/>
    <cellStyle name="Heading 3 4 2 4" xfId="12585"/>
    <cellStyle name="Heading 3 4 2 4 2" xfId="12586"/>
    <cellStyle name="Heading 3 4 2 4 3" xfId="12587"/>
    <cellStyle name="Heading 3 4 2 4 4" xfId="12588"/>
    <cellStyle name="Heading 3 4 2 5" xfId="12589"/>
    <cellStyle name="Heading 3 4 2_5.4 MD &amp; utilisation-Spatial" xfId="12590"/>
    <cellStyle name="Heading 3 4 3" xfId="12591"/>
    <cellStyle name="Heading 3 4 3 2" xfId="12592"/>
    <cellStyle name="Heading 3 4 3 2 2" xfId="12593"/>
    <cellStyle name="Heading 3 4 3 2_5.4 MD &amp; utilisation-Spatial" xfId="12594"/>
    <cellStyle name="Heading 3 4 3 3" xfId="12595"/>
    <cellStyle name="Heading 3 4 3 4" xfId="12596"/>
    <cellStyle name="Heading 3 4 3 5" xfId="12597"/>
    <cellStyle name="Heading 3 4 3_5.4 MD &amp; utilisation-Spatial" xfId="12598"/>
    <cellStyle name="Heading 3 4 4" xfId="12599"/>
    <cellStyle name="Heading 3 4 4 2" xfId="12600"/>
    <cellStyle name="Heading 3 4 4 3" xfId="12601"/>
    <cellStyle name="Heading 3 4 4 4" xfId="12602"/>
    <cellStyle name="Heading 3 4 4 5" xfId="12603"/>
    <cellStyle name="Heading 3 4 4_5.4 MD &amp; utilisation-Spatial" xfId="12604"/>
    <cellStyle name="Heading 3 4 5" xfId="12605"/>
    <cellStyle name="Heading 3 4 5 2" xfId="12606"/>
    <cellStyle name="Heading 3 4 5 3" xfId="12607"/>
    <cellStyle name="Heading 3 4 5 4" xfId="12608"/>
    <cellStyle name="Heading 3 4 6" xfId="12609"/>
    <cellStyle name="Heading 3 4_5.4 MD &amp; utilisation-Spatial" xfId="12610"/>
    <cellStyle name="Heading 3 5" xfId="12611"/>
    <cellStyle name="Heading 3 5 2" xfId="12612"/>
    <cellStyle name="Heading 3 5 2 2" xfId="12613"/>
    <cellStyle name="Heading 3 5 2 3" xfId="12614"/>
    <cellStyle name="Heading 3 5 2 4" xfId="12615"/>
    <cellStyle name="Heading 3 5 2 5" xfId="12616"/>
    <cellStyle name="Heading 3 5 3" xfId="12617"/>
    <cellStyle name="Heading 3 5 3 2" xfId="12618"/>
    <cellStyle name="Heading 3 5 3 3" xfId="12619"/>
    <cellStyle name="Heading 3 5 3 4" xfId="12620"/>
    <cellStyle name="Heading 3 5 3 5" xfId="12621"/>
    <cellStyle name="Heading 3 5 4" xfId="12622"/>
    <cellStyle name="Heading 3 5 4 2" xfId="12623"/>
    <cellStyle name="Heading 3 5 4 3" xfId="12624"/>
    <cellStyle name="Heading 3 5 4 4" xfId="12625"/>
    <cellStyle name="Heading 3 5 5" xfId="12626"/>
    <cellStyle name="Heading 3 6" xfId="12627"/>
    <cellStyle name="Heading 3 6 2" xfId="12628"/>
    <cellStyle name="Heading 3 6 2 2" xfId="12629"/>
    <cellStyle name="Heading 3 6 2 3" xfId="12630"/>
    <cellStyle name="Heading 3 6 2 4" xfId="12631"/>
    <cellStyle name="Heading 3 6 2 5" xfId="12632"/>
    <cellStyle name="Heading 3 6 3" xfId="12633"/>
    <cellStyle name="Heading 3 6 3 2" xfId="12634"/>
    <cellStyle name="Heading 3 6 3 3" xfId="12635"/>
    <cellStyle name="Heading 3 6 3 4" xfId="12636"/>
    <cellStyle name="Heading 3 6 3 5" xfId="12637"/>
    <cellStyle name="Heading 3 6 4" xfId="12638"/>
    <cellStyle name="Heading 3 6 4 2" xfId="12639"/>
    <cellStyle name="Heading 3 6 4 3" xfId="12640"/>
    <cellStyle name="Heading 3 6 4 4" xfId="12641"/>
    <cellStyle name="Heading 3 6 5" xfId="12642"/>
    <cellStyle name="Heading 4 2" xfId="12643"/>
    <cellStyle name="Heading 4 2 2" xfId="12644"/>
    <cellStyle name="Heading 4 2 3" xfId="12645"/>
    <cellStyle name="Heading 4 2 3 2" xfId="12646"/>
    <cellStyle name="Heading 4 2 3 3" xfId="12647"/>
    <cellStyle name="Heading 4 2 4" xfId="12648"/>
    <cellStyle name="Heading 4 2 5" xfId="12649"/>
    <cellStyle name="Heading 4 2 6" xfId="12650"/>
    <cellStyle name="Heading 4 2 7" xfId="12651"/>
    <cellStyle name="Heading 4 2 8" xfId="12652"/>
    <cellStyle name="Heading 4 3" xfId="12653"/>
    <cellStyle name="Heading 4 3 2" xfId="12654"/>
    <cellStyle name="Heading 4 3 2 2" xfId="12655"/>
    <cellStyle name="Heading 4 3 3" xfId="12656"/>
    <cellStyle name="Heading 4 3 4" xfId="12657"/>
    <cellStyle name="Heading 4 3 5" xfId="12658"/>
    <cellStyle name="Heading 4 4" xfId="12659"/>
    <cellStyle name="Heading 4 4 2" xfId="12660"/>
    <cellStyle name="Heading 4 5" xfId="12661"/>
    <cellStyle name="Heading 4 6" xfId="12662"/>
    <cellStyle name="Heading 5" xfId="12663"/>
    <cellStyle name="Heading 6" xfId="12664"/>
    <cellStyle name="Heading(4)" xfId="12665"/>
    <cellStyle name="Heading1" xfId="12666"/>
    <cellStyle name="Heading1 2" xfId="12667"/>
    <cellStyle name="Heading2" xfId="12668"/>
    <cellStyle name="Heading2 2" xfId="12669"/>
    <cellStyle name="Headings" xfId="12670"/>
    <cellStyle name="HeadingTitle" xfId="12671"/>
    <cellStyle name="Headline" xfId="12672"/>
    <cellStyle name="Headline 2" xfId="12673"/>
    <cellStyle name="Headline 3" xfId="12674"/>
    <cellStyle name="HIGHLIGHT" xfId="12675"/>
    <cellStyle name="Hyperlink 2" xfId="12676"/>
    <cellStyle name="Hyperlink 2 2" xfId="12677"/>
    <cellStyle name="Hyperlink 2 3" xfId="12678"/>
    <cellStyle name="Hyperlink 2 4" xfId="12679"/>
    <cellStyle name="Hyperlink 3" xfId="12680"/>
    <cellStyle name="Hyperlink 3 2" xfId="12681"/>
    <cellStyle name="Hyperlink 3 3" xfId="12682"/>
    <cellStyle name="Hyperlink 3 4" xfId="12683"/>
    <cellStyle name="Hyperlink 4" xfId="12684"/>
    <cellStyle name="Hyperlink 4 2" xfId="12685"/>
    <cellStyle name="Hyperlink 4 3" xfId="12686"/>
    <cellStyle name="Hyperlink 4 4" xfId="12687"/>
    <cellStyle name="Hyperlink 5" xfId="12688"/>
    <cellStyle name="Hyperlink 5 2" xfId="12689"/>
    <cellStyle name="Hyperlink Arrow" xfId="12690"/>
    <cellStyle name="Hyperlink Text" xfId="12691"/>
    <cellStyle name="if0 -InpFixed" xfId="12692"/>
    <cellStyle name="Import" xfId="12693"/>
    <cellStyle name="Import%" xfId="12694"/>
    <cellStyle name="Input [yellow]" xfId="12695"/>
    <cellStyle name="Input [yellow] 10" xfId="12696"/>
    <cellStyle name="Input [yellow] 2" xfId="12697"/>
    <cellStyle name="Input [yellow] 2 10" xfId="12698"/>
    <cellStyle name="Input [yellow] 2 2" xfId="12699"/>
    <cellStyle name="Input [yellow] 2 3" xfId="12700"/>
    <cellStyle name="Input [yellow] 2 4" xfId="12701"/>
    <cellStyle name="Input [yellow] 2 5" xfId="12702"/>
    <cellStyle name="Input [yellow] 2 6" xfId="12703"/>
    <cellStyle name="Input [yellow] 2 7" xfId="12704"/>
    <cellStyle name="Input [yellow] 2 8" xfId="12705"/>
    <cellStyle name="Input [yellow] 2 9" xfId="12706"/>
    <cellStyle name="Input [yellow] 3" xfId="12707"/>
    <cellStyle name="Input [yellow] 3 2" xfId="12708"/>
    <cellStyle name="Input [yellow] 3 3" xfId="12709"/>
    <cellStyle name="Input [yellow] 3 4" xfId="12710"/>
    <cellStyle name="Input [yellow] 3 5" xfId="12711"/>
    <cellStyle name="Input [yellow] 3 6" xfId="12712"/>
    <cellStyle name="Input [yellow] 3 7" xfId="12713"/>
    <cellStyle name="Input [yellow] 3 8" xfId="12714"/>
    <cellStyle name="Input [yellow] 3 9" xfId="12715"/>
    <cellStyle name="Input [yellow] 4" xfId="12716"/>
    <cellStyle name="Input [yellow] 5" xfId="12717"/>
    <cellStyle name="Input [yellow] 6" xfId="12718"/>
    <cellStyle name="Input [yellow] 7" xfId="12719"/>
    <cellStyle name="Input [yellow] 8" xfId="12720"/>
    <cellStyle name="Input [yellow] 9" xfId="12721"/>
    <cellStyle name="Input 10" xfId="12722"/>
    <cellStyle name="Input 10 2" xfId="12723"/>
    <cellStyle name="Input 10 2 2" xfId="12724"/>
    <cellStyle name="Input 10 2 2 10" xfId="12725"/>
    <cellStyle name="Input 10 2 2 2" xfId="12726"/>
    <cellStyle name="Input 10 2 2 3" xfId="12727"/>
    <cellStyle name="Input 10 2 2 4" xfId="12728"/>
    <cellStyle name="Input 10 2 2 5" xfId="12729"/>
    <cellStyle name="Input 10 2 2 6" xfId="12730"/>
    <cellStyle name="Input 10 2 2 7" xfId="12731"/>
    <cellStyle name="Input 10 2 2 8" xfId="12732"/>
    <cellStyle name="Input 10 2 2 9" xfId="12733"/>
    <cellStyle name="Input 10 2 3" xfId="12734"/>
    <cellStyle name="Input 10 2 3 10" xfId="12735"/>
    <cellStyle name="Input 10 2 3 2" xfId="12736"/>
    <cellStyle name="Input 10 2 3 3" xfId="12737"/>
    <cellStyle name="Input 10 2 3 4" xfId="12738"/>
    <cellStyle name="Input 10 2 3 5" xfId="12739"/>
    <cellStyle name="Input 10 2 3 6" xfId="12740"/>
    <cellStyle name="Input 10 2 3 7" xfId="12741"/>
    <cellStyle name="Input 10 2 3 8" xfId="12742"/>
    <cellStyle name="Input 10 2 3 9" xfId="12743"/>
    <cellStyle name="Input 10 2 4" xfId="12744"/>
    <cellStyle name="Input 10 2 4 2" xfId="12745"/>
    <cellStyle name="Input 10 2 4 3" xfId="12746"/>
    <cellStyle name="Input 10 2 4 4" xfId="12747"/>
    <cellStyle name="Input 10 2 4 5" xfId="12748"/>
    <cellStyle name="Input 10 2 4 6" xfId="12749"/>
    <cellStyle name="Input 10 2 4 7" xfId="12750"/>
    <cellStyle name="Input 10 2 4 8" xfId="12751"/>
    <cellStyle name="Input 10 2 4 9" xfId="12752"/>
    <cellStyle name="Input 10 2 5" xfId="12753"/>
    <cellStyle name="Input 10 2 6" xfId="12754"/>
    <cellStyle name="Input 10 2 7" xfId="12755"/>
    <cellStyle name="Input 10 3" xfId="12756"/>
    <cellStyle name="Input 10 3 10" xfId="12757"/>
    <cellStyle name="Input 10 3 2" xfId="12758"/>
    <cellStyle name="Input 10 3 3" xfId="12759"/>
    <cellStyle name="Input 10 3 4" xfId="12760"/>
    <cellStyle name="Input 10 3 5" xfId="12761"/>
    <cellStyle name="Input 10 3 6" xfId="12762"/>
    <cellStyle name="Input 10 3 7" xfId="12763"/>
    <cellStyle name="Input 10 3 8" xfId="12764"/>
    <cellStyle name="Input 10 3 9" xfId="12765"/>
    <cellStyle name="Input 10 4" xfId="12766"/>
    <cellStyle name="Input 10 4 10" xfId="12767"/>
    <cellStyle name="Input 10 4 2" xfId="12768"/>
    <cellStyle name="Input 10 4 3" xfId="12769"/>
    <cellStyle name="Input 10 4 4" xfId="12770"/>
    <cellStyle name="Input 10 4 5" xfId="12771"/>
    <cellStyle name="Input 10 4 6" xfId="12772"/>
    <cellStyle name="Input 10 4 7" xfId="12773"/>
    <cellStyle name="Input 10 4 8" xfId="12774"/>
    <cellStyle name="Input 10 4 9" xfId="12775"/>
    <cellStyle name="Input 10 5" xfId="12776"/>
    <cellStyle name="Input 10 5 2" xfId="12777"/>
    <cellStyle name="Input 10 5 3" xfId="12778"/>
    <cellStyle name="Input 10 5 4" xfId="12779"/>
    <cellStyle name="Input 10 5 5" xfId="12780"/>
    <cellStyle name="Input 10 5 6" xfId="12781"/>
    <cellStyle name="Input 10 5 7" xfId="12782"/>
    <cellStyle name="Input 10 5 8" xfId="12783"/>
    <cellStyle name="Input 10 5 9" xfId="12784"/>
    <cellStyle name="Input 10 6" xfId="12785"/>
    <cellStyle name="Input 10 7" xfId="12786"/>
    <cellStyle name="Input 10 8" xfId="12787"/>
    <cellStyle name="Input 11" xfId="12788"/>
    <cellStyle name="Input 11 2" xfId="12789"/>
    <cellStyle name="Input 11 2 2" xfId="12790"/>
    <cellStyle name="Input 11 2 2 10" xfId="12791"/>
    <cellStyle name="Input 11 2 2 2" xfId="12792"/>
    <cellStyle name="Input 11 2 2 3" xfId="12793"/>
    <cellStyle name="Input 11 2 2 4" xfId="12794"/>
    <cellStyle name="Input 11 2 2 5" xfId="12795"/>
    <cellStyle name="Input 11 2 2 6" xfId="12796"/>
    <cellStyle name="Input 11 2 2 7" xfId="12797"/>
    <cellStyle name="Input 11 2 2 8" xfId="12798"/>
    <cellStyle name="Input 11 2 2 9" xfId="12799"/>
    <cellStyle name="Input 11 2 3" xfId="12800"/>
    <cellStyle name="Input 11 2 3 10" xfId="12801"/>
    <cellStyle name="Input 11 2 3 2" xfId="12802"/>
    <cellStyle name="Input 11 2 3 3" xfId="12803"/>
    <cellStyle name="Input 11 2 3 4" xfId="12804"/>
    <cellStyle name="Input 11 2 3 5" xfId="12805"/>
    <cellStyle name="Input 11 2 3 6" xfId="12806"/>
    <cellStyle name="Input 11 2 3 7" xfId="12807"/>
    <cellStyle name="Input 11 2 3 8" xfId="12808"/>
    <cellStyle name="Input 11 2 3 9" xfId="12809"/>
    <cellStyle name="Input 11 2 4" xfId="12810"/>
    <cellStyle name="Input 11 2 4 2" xfId="12811"/>
    <cellStyle name="Input 11 2 4 3" xfId="12812"/>
    <cellStyle name="Input 11 2 4 4" xfId="12813"/>
    <cellStyle name="Input 11 2 4 5" xfId="12814"/>
    <cellStyle name="Input 11 2 4 6" xfId="12815"/>
    <cellStyle name="Input 11 2 4 7" xfId="12816"/>
    <cellStyle name="Input 11 2 4 8" xfId="12817"/>
    <cellStyle name="Input 11 2 4 9" xfId="12818"/>
    <cellStyle name="Input 11 2 5" xfId="12819"/>
    <cellStyle name="Input 11 2 6" xfId="12820"/>
    <cellStyle name="Input 11 2 7" xfId="12821"/>
    <cellStyle name="Input 11 3" xfId="12822"/>
    <cellStyle name="Input 11 3 10" xfId="12823"/>
    <cellStyle name="Input 11 3 2" xfId="12824"/>
    <cellStyle name="Input 11 3 3" xfId="12825"/>
    <cellStyle name="Input 11 3 4" xfId="12826"/>
    <cellStyle name="Input 11 3 5" xfId="12827"/>
    <cellStyle name="Input 11 3 6" xfId="12828"/>
    <cellStyle name="Input 11 3 7" xfId="12829"/>
    <cellStyle name="Input 11 3 8" xfId="12830"/>
    <cellStyle name="Input 11 3 9" xfId="12831"/>
    <cellStyle name="Input 11 4" xfId="12832"/>
    <cellStyle name="Input 11 4 10" xfId="12833"/>
    <cellStyle name="Input 11 4 2" xfId="12834"/>
    <cellStyle name="Input 11 4 3" xfId="12835"/>
    <cellStyle name="Input 11 4 4" xfId="12836"/>
    <cellStyle name="Input 11 4 5" xfId="12837"/>
    <cellStyle name="Input 11 4 6" xfId="12838"/>
    <cellStyle name="Input 11 4 7" xfId="12839"/>
    <cellStyle name="Input 11 4 8" xfId="12840"/>
    <cellStyle name="Input 11 4 9" xfId="12841"/>
    <cellStyle name="Input 11 5" xfId="12842"/>
    <cellStyle name="Input 11 5 2" xfId="12843"/>
    <cellStyle name="Input 11 5 3" xfId="12844"/>
    <cellStyle name="Input 11 5 4" xfId="12845"/>
    <cellStyle name="Input 11 5 5" xfId="12846"/>
    <cellStyle name="Input 11 5 6" xfId="12847"/>
    <cellStyle name="Input 11 5 7" xfId="12848"/>
    <cellStyle name="Input 11 5 8" xfId="12849"/>
    <cellStyle name="Input 11 5 9" xfId="12850"/>
    <cellStyle name="Input 11 6" xfId="12851"/>
    <cellStyle name="Input 11 7" xfId="12852"/>
    <cellStyle name="Input 11 8" xfId="12853"/>
    <cellStyle name="Input 12" xfId="12854"/>
    <cellStyle name="Input 12 2" xfId="12855"/>
    <cellStyle name="Input 12 2 2" xfId="12856"/>
    <cellStyle name="Input 12 2 2 10" xfId="12857"/>
    <cellStyle name="Input 12 2 2 2" xfId="12858"/>
    <cellStyle name="Input 12 2 2 3" xfId="12859"/>
    <cellStyle name="Input 12 2 2 4" xfId="12860"/>
    <cellStyle name="Input 12 2 2 5" xfId="12861"/>
    <cellStyle name="Input 12 2 2 6" xfId="12862"/>
    <cellStyle name="Input 12 2 2 7" xfId="12863"/>
    <cellStyle name="Input 12 2 2 8" xfId="12864"/>
    <cellStyle name="Input 12 2 2 9" xfId="12865"/>
    <cellStyle name="Input 12 2 3" xfId="12866"/>
    <cellStyle name="Input 12 2 3 10" xfId="12867"/>
    <cellStyle name="Input 12 2 3 2" xfId="12868"/>
    <cellStyle name="Input 12 2 3 3" xfId="12869"/>
    <cellStyle name="Input 12 2 3 4" xfId="12870"/>
    <cellStyle name="Input 12 2 3 5" xfId="12871"/>
    <cellStyle name="Input 12 2 3 6" xfId="12872"/>
    <cellStyle name="Input 12 2 3 7" xfId="12873"/>
    <cellStyle name="Input 12 2 3 8" xfId="12874"/>
    <cellStyle name="Input 12 2 3 9" xfId="12875"/>
    <cellStyle name="Input 12 2 4" xfId="12876"/>
    <cellStyle name="Input 12 2 4 2" xfId="12877"/>
    <cellStyle name="Input 12 2 4 3" xfId="12878"/>
    <cellStyle name="Input 12 2 4 4" xfId="12879"/>
    <cellStyle name="Input 12 2 4 5" xfId="12880"/>
    <cellStyle name="Input 12 2 4 6" xfId="12881"/>
    <cellStyle name="Input 12 2 4 7" xfId="12882"/>
    <cellStyle name="Input 12 2 4 8" xfId="12883"/>
    <cellStyle name="Input 12 2 4 9" xfId="12884"/>
    <cellStyle name="Input 12 2 5" xfId="12885"/>
    <cellStyle name="Input 12 2 6" xfId="12886"/>
    <cellStyle name="Input 12 2 7" xfId="12887"/>
    <cellStyle name="Input 12 3" xfId="12888"/>
    <cellStyle name="Input 12 3 10" xfId="12889"/>
    <cellStyle name="Input 12 3 2" xfId="12890"/>
    <cellStyle name="Input 12 3 3" xfId="12891"/>
    <cellStyle name="Input 12 3 4" xfId="12892"/>
    <cellStyle name="Input 12 3 5" xfId="12893"/>
    <cellStyle name="Input 12 3 6" xfId="12894"/>
    <cellStyle name="Input 12 3 7" xfId="12895"/>
    <cellStyle name="Input 12 3 8" xfId="12896"/>
    <cellStyle name="Input 12 3 9" xfId="12897"/>
    <cellStyle name="Input 12 4" xfId="12898"/>
    <cellStyle name="Input 12 4 10" xfId="12899"/>
    <cellStyle name="Input 12 4 2" xfId="12900"/>
    <cellStyle name="Input 12 4 3" xfId="12901"/>
    <cellStyle name="Input 12 4 4" xfId="12902"/>
    <cellStyle name="Input 12 4 5" xfId="12903"/>
    <cellStyle name="Input 12 4 6" xfId="12904"/>
    <cellStyle name="Input 12 4 7" xfId="12905"/>
    <cellStyle name="Input 12 4 8" xfId="12906"/>
    <cellStyle name="Input 12 4 9" xfId="12907"/>
    <cellStyle name="Input 12 5" xfId="12908"/>
    <cellStyle name="Input 12 5 2" xfId="12909"/>
    <cellStyle name="Input 12 5 3" xfId="12910"/>
    <cellStyle name="Input 12 5 4" xfId="12911"/>
    <cellStyle name="Input 12 5 5" xfId="12912"/>
    <cellStyle name="Input 12 5 6" xfId="12913"/>
    <cellStyle name="Input 12 5 7" xfId="12914"/>
    <cellStyle name="Input 12 5 8" xfId="12915"/>
    <cellStyle name="Input 12 5 9" xfId="12916"/>
    <cellStyle name="Input 12 6" xfId="12917"/>
    <cellStyle name="Input 12 7" xfId="12918"/>
    <cellStyle name="Input 12 8" xfId="12919"/>
    <cellStyle name="Input 13" xfId="12920"/>
    <cellStyle name="Input 13 2" xfId="12921"/>
    <cellStyle name="Input 13 2 2" xfId="12922"/>
    <cellStyle name="Input 13 2 2 10" xfId="12923"/>
    <cellStyle name="Input 13 2 2 2" xfId="12924"/>
    <cellStyle name="Input 13 2 2 3" xfId="12925"/>
    <cellStyle name="Input 13 2 2 4" xfId="12926"/>
    <cellStyle name="Input 13 2 2 5" xfId="12927"/>
    <cellStyle name="Input 13 2 2 6" xfId="12928"/>
    <cellStyle name="Input 13 2 2 7" xfId="12929"/>
    <cellStyle name="Input 13 2 2 8" xfId="12930"/>
    <cellStyle name="Input 13 2 2 9" xfId="12931"/>
    <cellStyle name="Input 13 2 3" xfId="12932"/>
    <cellStyle name="Input 13 2 3 10" xfId="12933"/>
    <cellStyle name="Input 13 2 3 2" xfId="12934"/>
    <cellStyle name="Input 13 2 3 3" xfId="12935"/>
    <cellStyle name="Input 13 2 3 4" xfId="12936"/>
    <cellStyle name="Input 13 2 3 5" xfId="12937"/>
    <cellStyle name="Input 13 2 3 6" xfId="12938"/>
    <cellStyle name="Input 13 2 3 7" xfId="12939"/>
    <cellStyle name="Input 13 2 3 8" xfId="12940"/>
    <cellStyle name="Input 13 2 3 9" xfId="12941"/>
    <cellStyle name="Input 13 2 4" xfId="12942"/>
    <cellStyle name="Input 13 2 4 2" xfId="12943"/>
    <cellStyle name="Input 13 2 4 3" xfId="12944"/>
    <cellStyle name="Input 13 2 4 4" xfId="12945"/>
    <cellStyle name="Input 13 2 4 5" xfId="12946"/>
    <cellStyle name="Input 13 2 4 6" xfId="12947"/>
    <cellStyle name="Input 13 2 4 7" xfId="12948"/>
    <cellStyle name="Input 13 2 4 8" xfId="12949"/>
    <cellStyle name="Input 13 2 4 9" xfId="12950"/>
    <cellStyle name="Input 13 2 5" xfId="12951"/>
    <cellStyle name="Input 13 2 6" xfId="12952"/>
    <cellStyle name="Input 13 2 7" xfId="12953"/>
    <cellStyle name="Input 13 3" xfId="12954"/>
    <cellStyle name="Input 13 3 10" xfId="12955"/>
    <cellStyle name="Input 13 3 2" xfId="12956"/>
    <cellStyle name="Input 13 3 3" xfId="12957"/>
    <cellStyle name="Input 13 3 4" xfId="12958"/>
    <cellStyle name="Input 13 3 5" xfId="12959"/>
    <cellStyle name="Input 13 3 6" xfId="12960"/>
    <cellStyle name="Input 13 3 7" xfId="12961"/>
    <cellStyle name="Input 13 3 8" xfId="12962"/>
    <cellStyle name="Input 13 3 9" xfId="12963"/>
    <cellStyle name="Input 13 4" xfId="12964"/>
    <cellStyle name="Input 13 4 10" xfId="12965"/>
    <cellStyle name="Input 13 4 2" xfId="12966"/>
    <cellStyle name="Input 13 4 3" xfId="12967"/>
    <cellStyle name="Input 13 4 4" xfId="12968"/>
    <cellStyle name="Input 13 4 5" xfId="12969"/>
    <cellStyle name="Input 13 4 6" xfId="12970"/>
    <cellStyle name="Input 13 4 7" xfId="12971"/>
    <cellStyle name="Input 13 4 8" xfId="12972"/>
    <cellStyle name="Input 13 4 9" xfId="12973"/>
    <cellStyle name="Input 13 5" xfId="12974"/>
    <cellStyle name="Input 13 5 2" xfId="12975"/>
    <cellStyle name="Input 13 5 3" xfId="12976"/>
    <cellStyle name="Input 13 5 4" xfId="12977"/>
    <cellStyle name="Input 13 5 5" xfId="12978"/>
    <cellStyle name="Input 13 5 6" xfId="12979"/>
    <cellStyle name="Input 13 5 7" xfId="12980"/>
    <cellStyle name="Input 13 5 8" xfId="12981"/>
    <cellStyle name="Input 13 5 9" xfId="12982"/>
    <cellStyle name="Input 13 6" xfId="12983"/>
    <cellStyle name="Input 13 7" xfId="12984"/>
    <cellStyle name="Input 13 8" xfId="12985"/>
    <cellStyle name="Input 14" xfId="12986"/>
    <cellStyle name="Input 14 2" xfId="12987"/>
    <cellStyle name="Input 14 2 2" xfId="12988"/>
    <cellStyle name="Input 14 2 2 10" xfId="12989"/>
    <cellStyle name="Input 14 2 2 2" xfId="12990"/>
    <cellStyle name="Input 14 2 2 3" xfId="12991"/>
    <cellStyle name="Input 14 2 2 4" xfId="12992"/>
    <cellStyle name="Input 14 2 2 5" xfId="12993"/>
    <cellStyle name="Input 14 2 2 6" xfId="12994"/>
    <cellStyle name="Input 14 2 2 7" xfId="12995"/>
    <cellStyle name="Input 14 2 2 8" xfId="12996"/>
    <cellStyle name="Input 14 2 2 9" xfId="12997"/>
    <cellStyle name="Input 14 2 3" xfId="12998"/>
    <cellStyle name="Input 14 2 3 10" xfId="12999"/>
    <cellStyle name="Input 14 2 3 2" xfId="13000"/>
    <cellStyle name="Input 14 2 3 3" xfId="13001"/>
    <cellStyle name="Input 14 2 3 4" xfId="13002"/>
    <cellStyle name="Input 14 2 3 5" xfId="13003"/>
    <cellStyle name="Input 14 2 3 6" xfId="13004"/>
    <cellStyle name="Input 14 2 3 7" xfId="13005"/>
    <cellStyle name="Input 14 2 3 8" xfId="13006"/>
    <cellStyle name="Input 14 2 3 9" xfId="13007"/>
    <cellStyle name="Input 14 2 4" xfId="13008"/>
    <cellStyle name="Input 14 2 4 2" xfId="13009"/>
    <cellStyle name="Input 14 2 4 3" xfId="13010"/>
    <cellStyle name="Input 14 2 4 4" xfId="13011"/>
    <cellStyle name="Input 14 2 4 5" xfId="13012"/>
    <cellStyle name="Input 14 2 4 6" xfId="13013"/>
    <cellStyle name="Input 14 2 4 7" xfId="13014"/>
    <cellStyle name="Input 14 2 4 8" xfId="13015"/>
    <cellStyle name="Input 14 2 4 9" xfId="13016"/>
    <cellStyle name="Input 14 2 5" xfId="13017"/>
    <cellStyle name="Input 14 2 6" xfId="13018"/>
    <cellStyle name="Input 14 2 7" xfId="13019"/>
    <cellStyle name="Input 14 3" xfId="13020"/>
    <cellStyle name="Input 14 3 10" xfId="13021"/>
    <cellStyle name="Input 14 3 2" xfId="13022"/>
    <cellStyle name="Input 14 3 3" xfId="13023"/>
    <cellStyle name="Input 14 3 4" xfId="13024"/>
    <cellStyle name="Input 14 3 5" xfId="13025"/>
    <cellStyle name="Input 14 3 6" xfId="13026"/>
    <cellStyle name="Input 14 3 7" xfId="13027"/>
    <cellStyle name="Input 14 3 8" xfId="13028"/>
    <cellStyle name="Input 14 3 9" xfId="13029"/>
    <cellStyle name="Input 14 4" xfId="13030"/>
    <cellStyle name="Input 14 4 10" xfId="13031"/>
    <cellStyle name="Input 14 4 2" xfId="13032"/>
    <cellStyle name="Input 14 4 3" xfId="13033"/>
    <cellStyle name="Input 14 4 4" xfId="13034"/>
    <cellStyle name="Input 14 4 5" xfId="13035"/>
    <cellStyle name="Input 14 4 6" xfId="13036"/>
    <cellStyle name="Input 14 4 7" xfId="13037"/>
    <cellStyle name="Input 14 4 8" xfId="13038"/>
    <cellStyle name="Input 14 4 9" xfId="13039"/>
    <cellStyle name="Input 14 5" xfId="13040"/>
    <cellStyle name="Input 14 5 2" xfId="13041"/>
    <cellStyle name="Input 14 5 3" xfId="13042"/>
    <cellStyle name="Input 14 5 4" xfId="13043"/>
    <cellStyle name="Input 14 5 5" xfId="13044"/>
    <cellStyle name="Input 14 5 6" xfId="13045"/>
    <cellStyle name="Input 14 5 7" xfId="13046"/>
    <cellStyle name="Input 14 5 8" xfId="13047"/>
    <cellStyle name="Input 14 5 9" xfId="13048"/>
    <cellStyle name="Input 14 6" xfId="13049"/>
    <cellStyle name="Input 14 7" xfId="13050"/>
    <cellStyle name="Input 14 8" xfId="13051"/>
    <cellStyle name="Input 15" xfId="13052"/>
    <cellStyle name="Input 15 2" xfId="13053"/>
    <cellStyle name="Input 15 2 2" xfId="13054"/>
    <cellStyle name="Input 15 2 2 10" xfId="13055"/>
    <cellStyle name="Input 15 2 2 2" xfId="13056"/>
    <cellStyle name="Input 15 2 2 3" xfId="13057"/>
    <cellStyle name="Input 15 2 2 4" xfId="13058"/>
    <cellStyle name="Input 15 2 2 5" xfId="13059"/>
    <cellStyle name="Input 15 2 2 6" xfId="13060"/>
    <cellStyle name="Input 15 2 2 7" xfId="13061"/>
    <cellStyle name="Input 15 2 2 8" xfId="13062"/>
    <cellStyle name="Input 15 2 2 9" xfId="13063"/>
    <cellStyle name="Input 15 2 3" xfId="13064"/>
    <cellStyle name="Input 15 2 3 10" xfId="13065"/>
    <cellStyle name="Input 15 2 3 2" xfId="13066"/>
    <cellStyle name="Input 15 2 3 3" xfId="13067"/>
    <cellStyle name="Input 15 2 3 4" xfId="13068"/>
    <cellStyle name="Input 15 2 3 5" xfId="13069"/>
    <cellStyle name="Input 15 2 3 6" xfId="13070"/>
    <cellStyle name="Input 15 2 3 7" xfId="13071"/>
    <cellStyle name="Input 15 2 3 8" xfId="13072"/>
    <cellStyle name="Input 15 2 3 9" xfId="13073"/>
    <cellStyle name="Input 15 2 4" xfId="13074"/>
    <cellStyle name="Input 15 2 4 2" xfId="13075"/>
    <cellStyle name="Input 15 2 4 3" xfId="13076"/>
    <cellStyle name="Input 15 2 4 4" xfId="13077"/>
    <cellStyle name="Input 15 2 4 5" xfId="13078"/>
    <cellStyle name="Input 15 2 4 6" xfId="13079"/>
    <cellStyle name="Input 15 2 4 7" xfId="13080"/>
    <cellStyle name="Input 15 2 4 8" xfId="13081"/>
    <cellStyle name="Input 15 2 4 9" xfId="13082"/>
    <cellStyle name="Input 15 2 5" xfId="13083"/>
    <cellStyle name="Input 15 2 6" xfId="13084"/>
    <cellStyle name="Input 15 2 7" xfId="13085"/>
    <cellStyle name="Input 15 3" xfId="13086"/>
    <cellStyle name="Input 15 3 10" xfId="13087"/>
    <cellStyle name="Input 15 3 2" xfId="13088"/>
    <cellStyle name="Input 15 3 3" xfId="13089"/>
    <cellStyle name="Input 15 3 4" xfId="13090"/>
    <cellStyle name="Input 15 3 5" xfId="13091"/>
    <cellStyle name="Input 15 3 6" xfId="13092"/>
    <cellStyle name="Input 15 3 7" xfId="13093"/>
    <cellStyle name="Input 15 3 8" xfId="13094"/>
    <cellStyle name="Input 15 3 9" xfId="13095"/>
    <cellStyle name="Input 15 4" xfId="13096"/>
    <cellStyle name="Input 15 4 10" xfId="13097"/>
    <cellStyle name="Input 15 4 2" xfId="13098"/>
    <cellStyle name="Input 15 4 3" xfId="13099"/>
    <cellStyle name="Input 15 4 4" xfId="13100"/>
    <cellStyle name="Input 15 4 5" xfId="13101"/>
    <cellStyle name="Input 15 4 6" xfId="13102"/>
    <cellStyle name="Input 15 4 7" xfId="13103"/>
    <cellStyle name="Input 15 4 8" xfId="13104"/>
    <cellStyle name="Input 15 4 9" xfId="13105"/>
    <cellStyle name="Input 15 5" xfId="13106"/>
    <cellStyle name="Input 15 5 2" xfId="13107"/>
    <cellStyle name="Input 15 5 3" xfId="13108"/>
    <cellStyle name="Input 15 5 4" xfId="13109"/>
    <cellStyle name="Input 15 5 5" xfId="13110"/>
    <cellStyle name="Input 15 5 6" xfId="13111"/>
    <cellStyle name="Input 15 5 7" xfId="13112"/>
    <cellStyle name="Input 15 5 8" xfId="13113"/>
    <cellStyle name="Input 15 5 9" xfId="13114"/>
    <cellStyle name="Input 15 6" xfId="13115"/>
    <cellStyle name="Input 15 7" xfId="13116"/>
    <cellStyle name="Input 15 8" xfId="13117"/>
    <cellStyle name="Input 16" xfId="13118"/>
    <cellStyle name="Input 16 2" xfId="13119"/>
    <cellStyle name="Input 16 2 2" xfId="13120"/>
    <cellStyle name="Input 16 2 2 10" xfId="13121"/>
    <cellStyle name="Input 16 2 2 2" xfId="13122"/>
    <cellStyle name="Input 16 2 2 3" xfId="13123"/>
    <cellStyle name="Input 16 2 2 4" xfId="13124"/>
    <cellStyle name="Input 16 2 2 5" xfId="13125"/>
    <cellStyle name="Input 16 2 2 6" xfId="13126"/>
    <cellStyle name="Input 16 2 2 7" xfId="13127"/>
    <cellStyle name="Input 16 2 2 8" xfId="13128"/>
    <cellStyle name="Input 16 2 2 9" xfId="13129"/>
    <cellStyle name="Input 16 2 3" xfId="13130"/>
    <cellStyle name="Input 16 2 3 10" xfId="13131"/>
    <cellStyle name="Input 16 2 3 2" xfId="13132"/>
    <cellStyle name="Input 16 2 3 3" xfId="13133"/>
    <cellStyle name="Input 16 2 3 4" xfId="13134"/>
    <cellStyle name="Input 16 2 3 5" xfId="13135"/>
    <cellStyle name="Input 16 2 3 6" xfId="13136"/>
    <cellStyle name="Input 16 2 3 7" xfId="13137"/>
    <cellStyle name="Input 16 2 3 8" xfId="13138"/>
    <cellStyle name="Input 16 2 3 9" xfId="13139"/>
    <cellStyle name="Input 16 2 4" xfId="13140"/>
    <cellStyle name="Input 16 2 4 2" xfId="13141"/>
    <cellStyle name="Input 16 2 4 3" xfId="13142"/>
    <cellStyle name="Input 16 2 4 4" xfId="13143"/>
    <cellStyle name="Input 16 2 4 5" xfId="13144"/>
    <cellStyle name="Input 16 2 4 6" xfId="13145"/>
    <cellStyle name="Input 16 2 4 7" xfId="13146"/>
    <cellStyle name="Input 16 2 4 8" xfId="13147"/>
    <cellStyle name="Input 16 2 4 9" xfId="13148"/>
    <cellStyle name="Input 16 2 5" xfId="13149"/>
    <cellStyle name="Input 16 2 6" xfId="13150"/>
    <cellStyle name="Input 16 2 7" xfId="13151"/>
    <cellStyle name="Input 16 3" xfId="13152"/>
    <cellStyle name="Input 16 3 10" xfId="13153"/>
    <cellStyle name="Input 16 3 2" xfId="13154"/>
    <cellStyle name="Input 16 3 3" xfId="13155"/>
    <cellStyle name="Input 16 3 4" xfId="13156"/>
    <cellStyle name="Input 16 3 5" xfId="13157"/>
    <cellStyle name="Input 16 3 6" xfId="13158"/>
    <cellStyle name="Input 16 3 7" xfId="13159"/>
    <cellStyle name="Input 16 3 8" xfId="13160"/>
    <cellStyle name="Input 16 3 9" xfId="13161"/>
    <cellStyle name="Input 16 4" xfId="13162"/>
    <cellStyle name="Input 16 4 10" xfId="13163"/>
    <cellStyle name="Input 16 4 2" xfId="13164"/>
    <cellStyle name="Input 16 4 3" xfId="13165"/>
    <cellStyle name="Input 16 4 4" xfId="13166"/>
    <cellStyle name="Input 16 4 5" xfId="13167"/>
    <cellStyle name="Input 16 4 6" xfId="13168"/>
    <cellStyle name="Input 16 4 7" xfId="13169"/>
    <cellStyle name="Input 16 4 8" xfId="13170"/>
    <cellStyle name="Input 16 4 9" xfId="13171"/>
    <cellStyle name="Input 16 5" xfId="13172"/>
    <cellStyle name="Input 16 5 2" xfId="13173"/>
    <cellStyle name="Input 16 5 3" xfId="13174"/>
    <cellStyle name="Input 16 5 4" xfId="13175"/>
    <cellStyle name="Input 16 5 5" xfId="13176"/>
    <cellStyle name="Input 16 5 6" xfId="13177"/>
    <cellStyle name="Input 16 5 7" xfId="13178"/>
    <cellStyle name="Input 16 5 8" xfId="13179"/>
    <cellStyle name="Input 16 5 9" xfId="13180"/>
    <cellStyle name="Input 16 6" xfId="13181"/>
    <cellStyle name="Input 16 7" xfId="13182"/>
    <cellStyle name="Input 16 8" xfId="13183"/>
    <cellStyle name="Input 17" xfId="13184"/>
    <cellStyle name="Input 17 2" xfId="13185"/>
    <cellStyle name="Input 17 2 2" xfId="13186"/>
    <cellStyle name="Input 17 2 2 10" xfId="13187"/>
    <cellStyle name="Input 17 2 2 2" xfId="13188"/>
    <cellStyle name="Input 17 2 2 3" xfId="13189"/>
    <cellStyle name="Input 17 2 2 4" xfId="13190"/>
    <cellStyle name="Input 17 2 2 5" xfId="13191"/>
    <cellStyle name="Input 17 2 2 6" xfId="13192"/>
    <cellStyle name="Input 17 2 2 7" xfId="13193"/>
    <cellStyle name="Input 17 2 2 8" xfId="13194"/>
    <cellStyle name="Input 17 2 2 9" xfId="13195"/>
    <cellStyle name="Input 17 2 3" xfId="13196"/>
    <cellStyle name="Input 17 2 3 10" xfId="13197"/>
    <cellStyle name="Input 17 2 3 2" xfId="13198"/>
    <cellStyle name="Input 17 2 3 3" xfId="13199"/>
    <cellStyle name="Input 17 2 3 4" xfId="13200"/>
    <cellStyle name="Input 17 2 3 5" xfId="13201"/>
    <cellStyle name="Input 17 2 3 6" xfId="13202"/>
    <cellStyle name="Input 17 2 3 7" xfId="13203"/>
    <cellStyle name="Input 17 2 3 8" xfId="13204"/>
    <cellStyle name="Input 17 2 3 9" xfId="13205"/>
    <cellStyle name="Input 17 2 4" xfId="13206"/>
    <cellStyle name="Input 17 2 4 2" xfId="13207"/>
    <cellStyle name="Input 17 2 4 3" xfId="13208"/>
    <cellStyle name="Input 17 2 4 4" xfId="13209"/>
    <cellStyle name="Input 17 2 4 5" xfId="13210"/>
    <cellStyle name="Input 17 2 4 6" xfId="13211"/>
    <cellStyle name="Input 17 2 4 7" xfId="13212"/>
    <cellStyle name="Input 17 2 4 8" xfId="13213"/>
    <cellStyle name="Input 17 2 4 9" xfId="13214"/>
    <cellStyle name="Input 17 2 5" xfId="13215"/>
    <cellStyle name="Input 17 2 6" xfId="13216"/>
    <cellStyle name="Input 17 2 7" xfId="13217"/>
    <cellStyle name="Input 17 3" xfId="13218"/>
    <cellStyle name="Input 17 3 10" xfId="13219"/>
    <cellStyle name="Input 17 3 2" xfId="13220"/>
    <cellStyle name="Input 17 3 3" xfId="13221"/>
    <cellStyle name="Input 17 3 4" xfId="13222"/>
    <cellStyle name="Input 17 3 5" xfId="13223"/>
    <cellStyle name="Input 17 3 6" xfId="13224"/>
    <cellStyle name="Input 17 3 7" xfId="13225"/>
    <cellStyle name="Input 17 3 8" xfId="13226"/>
    <cellStyle name="Input 17 3 9" xfId="13227"/>
    <cellStyle name="Input 17 4" xfId="13228"/>
    <cellStyle name="Input 17 4 10" xfId="13229"/>
    <cellStyle name="Input 17 4 2" xfId="13230"/>
    <cellStyle name="Input 17 4 3" xfId="13231"/>
    <cellStyle name="Input 17 4 4" xfId="13232"/>
    <cellStyle name="Input 17 4 5" xfId="13233"/>
    <cellStyle name="Input 17 4 6" xfId="13234"/>
    <cellStyle name="Input 17 4 7" xfId="13235"/>
    <cellStyle name="Input 17 4 8" xfId="13236"/>
    <cellStyle name="Input 17 4 9" xfId="13237"/>
    <cellStyle name="Input 17 5" xfId="13238"/>
    <cellStyle name="Input 17 5 2" xfId="13239"/>
    <cellStyle name="Input 17 5 3" xfId="13240"/>
    <cellStyle name="Input 17 5 4" xfId="13241"/>
    <cellStyle name="Input 17 5 5" xfId="13242"/>
    <cellStyle name="Input 17 5 6" xfId="13243"/>
    <cellStyle name="Input 17 5 7" xfId="13244"/>
    <cellStyle name="Input 17 5 8" xfId="13245"/>
    <cellStyle name="Input 17 5 9" xfId="13246"/>
    <cellStyle name="Input 17 6" xfId="13247"/>
    <cellStyle name="Input 17 7" xfId="13248"/>
    <cellStyle name="Input 17 8" xfId="13249"/>
    <cellStyle name="Input 18" xfId="13250"/>
    <cellStyle name="Input 18 2" xfId="13251"/>
    <cellStyle name="Input 18 2 2" xfId="13252"/>
    <cellStyle name="Input 18 2 2 10" xfId="13253"/>
    <cellStyle name="Input 18 2 2 2" xfId="13254"/>
    <cellStyle name="Input 18 2 2 3" xfId="13255"/>
    <cellStyle name="Input 18 2 2 4" xfId="13256"/>
    <cellStyle name="Input 18 2 2 5" xfId="13257"/>
    <cellStyle name="Input 18 2 2 6" xfId="13258"/>
    <cellStyle name="Input 18 2 2 7" xfId="13259"/>
    <cellStyle name="Input 18 2 2 8" xfId="13260"/>
    <cellStyle name="Input 18 2 2 9" xfId="13261"/>
    <cellStyle name="Input 18 2 3" xfId="13262"/>
    <cellStyle name="Input 18 2 3 10" xfId="13263"/>
    <cellStyle name="Input 18 2 3 2" xfId="13264"/>
    <cellStyle name="Input 18 2 3 3" xfId="13265"/>
    <cellStyle name="Input 18 2 3 4" xfId="13266"/>
    <cellStyle name="Input 18 2 3 5" xfId="13267"/>
    <cellStyle name="Input 18 2 3 6" xfId="13268"/>
    <cellStyle name="Input 18 2 3 7" xfId="13269"/>
    <cellStyle name="Input 18 2 3 8" xfId="13270"/>
    <cellStyle name="Input 18 2 3 9" xfId="13271"/>
    <cellStyle name="Input 18 2 4" xfId="13272"/>
    <cellStyle name="Input 18 2 4 2" xfId="13273"/>
    <cellStyle name="Input 18 2 4 3" xfId="13274"/>
    <cellStyle name="Input 18 2 4 4" xfId="13275"/>
    <cellStyle name="Input 18 2 4 5" xfId="13276"/>
    <cellStyle name="Input 18 2 4 6" xfId="13277"/>
    <cellStyle name="Input 18 2 4 7" xfId="13278"/>
    <cellStyle name="Input 18 2 4 8" xfId="13279"/>
    <cellStyle name="Input 18 2 4 9" xfId="13280"/>
    <cellStyle name="Input 18 2 5" xfId="13281"/>
    <cellStyle name="Input 18 2 6" xfId="13282"/>
    <cellStyle name="Input 18 2 7" xfId="13283"/>
    <cellStyle name="Input 18 3" xfId="13284"/>
    <cellStyle name="Input 18 3 10" xfId="13285"/>
    <cellStyle name="Input 18 3 2" xfId="13286"/>
    <cellStyle name="Input 18 3 3" xfId="13287"/>
    <cellStyle name="Input 18 3 4" xfId="13288"/>
    <cellStyle name="Input 18 3 5" xfId="13289"/>
    <cellStyle name="Input 18 3 6" xfId="13290"/>
    <cellStyle name="Input 18 3 7" xfId="13291"/>
    <cellStyle name="Input 18 3 8" xfId="13292"/>
    <cellStyle name="Input 18 3 9" xfId="13293"/>
    <cellStyle name="Input 18 4" xfId="13294"/>
    <cellStyle name="Input 18 4 10" xfId="13295"/>
    <cellStyle name="Input 18 4 2" xfId="13296"/>
    <cellStyle name="Input 18 4 3" xfId="13297"/>
    <cellStyle name="Input 18 4 4" xfId="13298"/>
    <cellStyle name="Input 18 4 5" xfId="13299"/>
    <cellStyle name="Input 18 4 6" xfId="13300"/>
    <cellStyle name="Input 18 4 7" xfId="13301"/>
    <cellStyle name="Input 18 4 8" xfId="13302"/>
    <cellStyle name="Input 18 4 9" xfId="13303"/>
    <cellStyle name="Input 18 5" xfId="13304"/>
    <cellStyle name="Input 18 5 2" xfId="13305"/>
    <cellStyle name="Input 18 5 3" xfId="13306"/>
    <cellStyle name="Input 18 5 4" xfId="13307"/>
    <cellStyle name="Input 18 5 5" xfId="13308"/>
    <cellStyle name="Input 18 5 6" xfId="13309"/>
    <cellStyle name="Input 18 5 7" xfId="13310"/>
    <cellStyle name="Input 18 5 8" xfId="13311"/>
    <cellStyle name="Input 18 5 9" xfId="13312"/>
    <cellStyle name="Input 18 6" xfId="13313"/>
    <cellStyle name="Input 18 7" xfId="13314"/>
    <cellStyle name="Input 18 8" xfId="13315"/>
    <cellStyle name="Input 19" xfId="13316"/>
    <cellStyle name="Input 19 2" xfId="13317"/>
    <cellStyle name="Input 19 2 2" xfId="13318"/>
    <cellStyle name="Input 19 2 2 10" xfId="13319"/>
    <cellStyle name="Input 19 2 2 2" xfId="13320"/>
    <cellStyle name="Input 19 2 2 3" xfId="13321"/>
    <cellStyle name="Input 19 2 2 4" xfId="13322"/>
    <cellStyle name="Input 19 2 2 5" xfId="13323"/>
    <cellStyle name="Input 19 2 2 6" xfId="13324"/>
    <cellStyle name="Input 19 2 2 7" xfId="13325"/>
    <cellStyle name="Input 19 2 2 8" xfId="13326"/>
    <cellStyle name="Input 19 2 2 9" xfId="13327"/>
    <cellStyle name="Input 19 2 3" xfId="13328"/>
    <cellStyle name="Input 19 2 3 10" xfId="13329"/>
    <cellStyle name="Input 19 2 3 2" xfId="13330"/>
    <cellStyle name="Input 19 2 3 3" xfId="13331"/>
    <cellStyle name="Input 19 2 3 4" xfId="13332"/>
    <cellStyle name="Input 19 2 3 5" xfId="13333"/>
    <cellStyle name="Input 19 2 3 6" xfId="13334"/>
    <cellStyle name="Input 19 2 3 7" xfId="13335"/>
    <cellStyle name="Input 19 2 3 8" xfId="13336"/>
    <cellStyle name="Input 19 2 3 9" xfId="13337"/>
    <cellStyle name="Input 19 2 4" xfId="13338"/>
    <cellStyle name="Input 19 2 4 2" xfId="13339"/>
    <cellStyle name="Input 19 2 4 3" xfId="13340"/>
    <cellStyle name="Input 19 2 4 4" xfId="13341"/>
    <cellStyle name="Input 19 2 4 5" xfId="13342"/>
    <cellStyle name="Input 19 2 4 6" xfId="13343"/>
    <cellStyle name="Input 19 2 4 7" xfId="13344"/>
    <cellStyle name="Input 19 2 4 8" xfId="13345"/>
    <cellStyle name="Input 19 2 4 9" xfId="13346"/>
    <cellStyle name="Input 19 2 5" xfId="13347"/>
    <cellStyle name="Input 19 2 6" xfId="13348"/>
    <cellStyle name="Input 19 2 7" xfId="13349"/>
    <cellStyle name="Input 19 3" xfId="13350"/>
    <cellStyle name="Input 19 3 10" xfId="13351"/>
    <cellStyle name="Input 19 3 2" xfId="13352"/>
    <cellStyle name="Input 19 3 3" xfId="13353"/>
    <cellStyle name="Input 19 3 4" xfId="13354"/>
    <cellStyle name="Input 19 3 5" xfId="13355"/>
    <cellStyle name="Input 19 3 6" xfId="13356"/>
    <cellStyle name="Input 19 3 7" xfId="13357"/>
    <cellStyle name="Input 19 3 8" xfId="13358"/>
    <cellStyle name="Input 19 3 9" xfId="13359"/>
    <cellStyle name="Input 19 4" xfId="13360"/>
    <cellStyle name="Input 19 4 10" xfId="13361"/>
    <cellStyle name="Input 19 4 2" xfId="13362"/>
    <cellStyle name="Input 19 4 3" xfId="13363"/>
    <cellStyle name="Input 19 4 4" xfId="13364"/>
    <cellStyle name="Input 19 4 5" xfId="13365"/>
    <cellStyle name="Input 19 4 6" xfId="13366"/>
    <cellStyle name="Input 19 4 7" xfId="13367"/>
    <cellStyle name="Input 19 4 8" xfId="13368"/>
    <cellStyle name="Input 19 4 9" xfId="13369"/>
    <cellStyle name="Input 19 5" xfId="13370"/>
    <cellStyle name="Input 19 5 2" xfId="13371"/>
    <cellStyle name="Input 19 5 3" xfId="13372"/>
    <cellStyle name="Input 19 5 4" xfId="13373"/>
    <cellStyle name="Input 19 5 5" xfId="13374"/>
    <cellStyle name="Input 19 5 6" xfId="13375"/>
    <cellStyle name="Input 19 5 7" xfId="13376"/>
    <cellStyle name="Input 19 5 8" xfId="13377"/>
    <cellStyle name="Input 19 5 9" xfId="13378"/>
    <cellStyle name="Input 19 6" xfId="13379"/>
    <cellStyle name="Input 19 7" xfId="13380"/>
    <cellStyle name="Input 19 8" xfId="13381"/>
    <cellStyle name="Input 2" xfId="13382"/>
    <cellStyle name="Input 2 10" xfId="13383"/>
    <cellStyle name="Input 2 10 2" xfId="13384"/>
    <cellStyle name="Input 2 10 2 10" xfId="13385"/>
    <cellStyle name="Input 2 10 2 2" xfId="13386"/>
    <cellStyle name="Input 2 10 2 3" xfId="13387"/>
    <cellStyle name="Input 2 10 2 4" xfId="13388"/>
    <cellStyle name="Input 2 10 2 5" xfId="13389"/>
    <cellStyle name="Input 2 10 2 6" xfId="13390"/>
    <cellStyle name="Input 2 10 2 7" xfId="13391"/>
    <cellStyle name="Input 2 10 2 8" xfId="13392"/>
    <cellStyle name="Input 2 10 2 9" xfId="13393"/>
    <cellStyle name="Input 2 10 2_5.4 MD &amp; utilisation-Spatial" xfId="13394"/>
    <cellStyle name="Input 2 10 3" xfId="13395"/>
    <cellStyle name="Input 2 10 3 2" xfId="13396"/>
    <cellStyle name="Input 2 10 3 3" xfId="13397"/>
    <cellStyle name="Input 2 10 3 4" xfId="13398"/>
    <cellStyle name="Input 2 10 3 5" xfId="13399"/>
    <cellStyle name="Input 2 10 3 6" xfId="13400"/>
    <cellStyle name="Input 2 10 3 7" xfId="13401"/>
    <cellStyle name="Input 2 10 3 8" xfId="13402"/>
    <cellStyle name="Input 2 10 3 9" xfId="13403"/>
    <cellStyle name="Input 2 10 4" xfId="13404"/>
    <cellStyle name="Input 2 10 5" xfId="13405"/>
    <cellStyle name="Input 2 10 6" xfId="13406"/>
    <cellStyle name="Input 2 10 7" xfId="13407"/>
    <cellStyle name="Input 2 10 8" xfId="13408"/>
    <cellStyle name="Input 2 10 9" xfId="13409"/>
    <cellStyle name="Input 2 10_5.4 MD &amp; utilisation-Spatial" xfId="13410"/>
    <cellStyle name="Input 2 11" xfId="13411"/>
    <cellStyle name="Input 2 11 2" xfId="13412"/>
    <cellStyle name="Input 2 11 3" xfId="13413"/>
    <cellStyle name="Input 2 11 4" xfId="13414"/>
    <cellStyle name="Input 2 11 5" xfId="13415"/>
    <cellStyle name="Input 2 11 6" xfId="13416"/>
    <cellStyle name="Input 2 11 7" xfId="13417"/>
    <cellStyle name="Input 2 11 8" xfId="13418"/>
    <cellStyle name="Input 2 11 9" xfId="13419"/>
    <cellStyle name="Input 2 12" xfId="13420"/>
    <cellStyle name="Input 2 13" xfId="13421"/>
    <cellStyle name="Input 2 14" xfId="13422"/>
    <cellStyle name="Input 2 2" xfId="13423"/>
    <cellStyle name="Input 2 2 10" xfId="13424"/>
    <cellStyle name="Input 2 2 11" xfId="13425"/>
    <cellStyle name="Input 2 2 12" xfId="13426"/>
    <cellStyle name="Input 2 2 2" xfId="13427"/>
    <cellStyle name="Input 2 2 2 10" xfId="13428"/>
    <cellStyle name="Input 2 2 2 2" xfId="13429"/>
    <cellStyle name="Input 2 2 2 2 2" xfId="13430"/>
    <cellStyle name="Input 2 2 2 2 2 10" xfId="13431"/>
    <cellStyle name="Input 2 2 2 2 2 2" xfId="13432"/>
    <cellStyle name="Input 2 2 2 2 2 2 2" xfId="13433"/>
    <cellStyle name="Input 2 2 2 2 2 2 2 10" xfId="13434"/>
    <cellStyle name="Input 2 2 2 2 2 2 2 2" xfId="13435"/>
    <cellStyle name="Input 2 2 2 2 2 2 2 2 2" xfId="13436"/>
    <cellStyle name="Input 2 2 2 2 2 2 2 2_5.4 MD &amp; utilisation-Spatial" xfId="13437"/>
    <cellStyle name="Input 2 2 2 2 2 2 2 3" xfId="13438"/>
    <cellStyle name="Input 2 2 2 2 2 2 2 4" xfId="13439"/>
    <cellStyle name="Input 2 2 2 2 2 2 2 5" xfId="13440"/>
    <cellStyle name="Input 2 2 2 2 2 2 2 6" xfId="13441"/>
    <cellStyle name="Input 2 2 2 2 2 2 2 7" xfId="13442"/>
    <cellStyle name="Input 2 2 2 2 2 2 2 8" xfId="13443"/>
    <cellStyle name="Input 2 2 2 2 2 2 2 9" xfId="13444"/>
    <cellStyle name="Input 2 2 2 2 2 2 2_5.4 MD &amp; utilisation-Spatial" xfId="13445"/>
    <cellStyle name="Input 2 2 2 2 2 2 3" xfId="13446"/>
    <cellStyle name="Input 2 2 2 2 2 2 3 10" xfId="13447"/>
    <cellStyle name="Input 2 2 2 2 2 2 3 2" xfId="13448"/>
    <cellStyle name="Input 2 2 2 2 2 2 3 3" xfId="13449"/>
    <cellStyle name="Input 2 2 2 2 2 2 3 4" xfId="13450"/>
    <cellStyle name="Input 2 2 2 2 2 2 3 5" xfId="13451"/>
    <cellStyle name="Input 2 2 2 2 2 2 3 6" xfId="13452"/>
    <cellStyle name="Input 2 2 2 2 2 2 3 7" xfId="13453"/>
    <cellStyle name="Input 2 2 2 2 2 2 3 8" xfId="13454"/>
    <cellStyle name="Input 2 2 2 2 2 2 3 9" xfId="13455"/>
    <cellStyle name="Input 2 2 2 2 2 2 4" xfId="13456"/>
    <cellStyle name="Input 2 2 2 2 2 2 4 2" xfId="13457"/>
    <cellStyle name="Input 2 2 2 2 2 2 4 3" xfId="13458"/>
    <cellStyle name="Input 2 2 2 2 2 2 4 4" xfId="13459"/>
    <cellStyle name="Input 2 2 2 2 2 2 4 5" xfId="13460"/>
    <cellStyle name="Input 2 2 2 2 2 2 4 6" xfId="13461"/>
    <cellStyle name="Input 2 2 2 2 2 2 4 7" xfId="13462"/>
    <cellStyle name="Input 2 2 2 2 2 2 4 8" xfId="13463"/>
    <cellStyle name="Input 2 2 2 2 2 2 4 9" xfId="13464"/>
    <cellStyle name="Input 2 2 2 2 2 2 5" xfId="13465"/>
    <cellStyle name="Input 2 2 2 2 2 2 6" xfId="13466"/>
    <cellStyle name="Input 2 2 2 2 2 2 7" xfId="13467"/>
    <cellStyle name="Input 2 2 2 2 2 2 8" xfId="13468"/>
    <cellStyle name="Input 2 2 2 2 2 2_5.4 MD &amp; utilisation-Spatial" xfId="13469"/>
    <cellStyle name="Input 2 2 2 2 2 3" xfId="13470"/>
    <cellStyle name="Input 2 2 2 2 2 3 2" xfId="13471"/>
    <cellStyle name="Input 2 2 2 2 2 3 2 10" xfId="13472"/>
    <cellStyle name="Input 2 2 2 2 2 3 2 2" xfId="13473"/>
    <cellStyle name="Input 2 2 2 2 2 3 2 3" xfId="13474"/>
    <cellStyle name="Input 2 2 2 2 2 3 2 4" xfId="13475"/>
    <cellStyle name="Input 2 2 2 2 2 3 2 5" xfId="13476"/>
    <cellStyle name="Input 2 2 2 2 2 3 2 6" xfId="13477"/>
    <cellStyle name="Input 2 2 2 2 2 3 2 7" xfId="13478"/>
    <cellStyle name="Input 2 2 2 2 2 3 2 8" xfId="13479"/>
    <cellStyle name="Input 2 2 2 2 2 3 2 9" xfId="13480"/>
    <cellStyle name="Input 2 2 2 2 2 3 2_5.4 MD &amp; utilisation-Spatial" xfId="13481"/>
    <cellStyle name="Input 2 2 2 2 2 3 3" xfId="13482"/>
    <cellStyle name="Input 2 2 2 2 2 3 3 10" xfId="13483"/>
    <cellStyle name="Input 2 2 2 2 2 3 3 2" xfId="13484"/>
    <cellStyle name="Input 2 2 2 2 2 3 3 3" xfId="13485"/>
    <cellStyle name="Input 2 2 2 2 2 3 3 4" xfId="13486"/>
    <cellStyle name="Input 2 2 2 2 2 3 3 5" xfId="13487"/>
    <cellStyle name="Input 2 2 2 2 2 3 3 6" xfId="13488"/>
    <cellStyle name="Input 2 2 2 2 2 3 3 7" xfId="13489"/>
    <cellStyle name="Input 2 2 2 2 2 3 3 8" xfId="13490"/>
    <cellStyle name="Input 2 2 2 2 2 3 3 9" xfId="13491"/>
    <cellStyle name="Input 2 2 2 2 2 3 4" xfId="13492"/>
    <cellStyle name="Input 2 2 2 2 2 3 4 2" xfId="13493"/>
    <cellStyle name="Input 2 2 2 2 2 3 4 3" xfId="13494"/>
    <cellStyle name="Input 2 2 2 2 2 3 4 4" xfId="13495"/>
    <cellStyle name="Input 2 2 2 2 2 3 4 5" xfId="13496"/>
    <cellStyle name="Input 2 2 2 2 2 3 4 6" xfId="13497"/>
    <cellStyle name="Input 2 2 2 2 2 3 4 7" xfId="13498"/>
    <cellStyle name="Input 2 2 2 2 2 3 4 8" xfId="13499"/>
    <cellStyle name="Input 2 2 2 2 2 3 4 9" xfId="13500"/>
    <cellStyle name="Input 2 2 2 2 2 3 5" xfId="13501"/>
    <cellStyle name="Input 2 2 2 2 2 3 6" xfId="13502"/>
    <cellStyle name="Input 2 2 2 2 2 3 7" xfId="13503"/>
    <cellStyle name="Input 2 2 2 2 2 3 8" xfId="13504"/>
    <cellStyle name="Input 2 2 2 2 2 3_5.4 MD &amp; utilisation-Spatial" xfId="13505"/>
    <cellStyle name="Input 2 2 2 2 2 4" xfId="13506"/>
    <cellStyle name="Input 2 2 2 2 2 4 10" xfId="13507"/>
    <cellStyle name="Input 2 2 2 2 2 4 2" xfId="13508"/>
    <cellStyle name="Input 2 2 2 2 2 4 3" xfId="13509"/>
    <cellStyle name="Input 2 2 2 2 2 4 4" xfId="13510"/>
    <cellStyle name="Input 2 2 2 2 2 4 5" xfId="13511"/>
    <cellStyle name="Input 2 2 2 2 2 4 6" xfId="13512"/>
    <cellStyle name="Input 2 2 2 2 2 4 7" xfId="13513"/>
    <cellStyle name="Input 2 2 2 2 2 4 8" xfId="13514"/>
    <cellStyle name="Input 2 2 2 2 2 4 9" xfId="13515"/>
    <cellStyle name="Input 2 2 2 2 2 5" xfId="13516"/>
    <cellStyle name="Input 2 2 2 2 2 5 10" xfId="13517"/>
    <cellStyle name="Input 2 2 2 2 2 5 2" xfId="13518"/>
    <cellStyle name="Input 2 2 2 2 2 5 3" xfId="13519"/>
    <cellStyle name="Input 2 2 2 2 2 5 4" xfId="13520"/>
    <cellStyle name="Input 2 2 2 2 2 5 5" xfId="13521"/>
    <cellStyle name="Input 2 2 2 2 2 5 6" xfId="13522"/>
    <cellStyle name="Input 2 2 2 2 2 5 7" xfId="13523"/>
    <cellStyle name="Input 2 2 2 2 2 5 8" xfId="13524"/>
    <cellStyle name="Input 2 2 2 2 2 5 9" xfId="13525"/>
    <cellStyle name="Input 2 2 2 2 2 6" xfId="13526"/>
    <cellStyle name="Input 2 2 2 2 2 6 2" xfId="13527"/>
    <cellStyle name="Input 2 2 2 2 2 6 3" xfId="13528"/>
    <cellStyle name="Input 2 2 2 2 2 6 4" xfId="13529"/>
    <cellStyle name="Input 2 2 2 2 2 6 5" xfId="13530"/>
    <cellStyle name="Input 2 2 2 2 2 6 6" xfId="13531"/>
    <cellStyle name="Input 2 2 2 2 2 6 7" xfId="13532"/>
    <cellStyle name="Input 2 2 2 2 2 6 8" xfId="13533"/>
    <cellStyle name="Input 2 2 2 2 2 6 9" xfId="13534"/>
    <cellStyle name="Input 2 2 2 2 2 7" xfId="13535"/>
    <cellStyle name="Input 2 2 2 2 2 8" xfId="13536"/>
    <cellStyle name="Input 2 2 2 2 2 9" xfId="13537"/>
    <cellStyle name="Input 2 2 2 2 2_5.4 MD &amp; utilisation-Spatial" xfId="13538"/>
    <cellStyle name="Input 2 2 2 2 3" xfId="13539"/>
    <cellStyle name="Input 2 2 2 2 3 2" xfId="13540"/>
    <cellStyle name="Input 2 2 2 2 3 2 10" xfId="13541"/>
    <cellStyle name="Input 2 2 2 2 3 2 2" xfId="13542"/>
    <cellStyle name="Input 2 2 2 2 3 2 2 2" xfId="13543"/>
    <cellStyle name="Input 2 2 2 2 3 2 2 2 2" xfId="13544"/>
    <cellStyle name="Input 2 2 2 2 3 2 2 2_5.4 MD &amp; utilisation-Spatial" xfId="13545"/>
    <cellStyle name="Input 2 2 2 2 3 2 2 3" xfId="13546"/>
    <cellStyle name="Input 2 2 2 2 3 2 2 4" xfId="13547"/>
    <cellStyle name="Input 2 2 2 2 3 2 2_5.4 MD &amp; utilisation-Spatial" xfId="13548"/>
    <cellStyle name="Input 2 2 2 2 3 2 3" xfId="13549"/>
    <cellStyle name="Input 2 2 2 2 3 2 4" xfId="13550"/>
    <cellStyle name="Input 2 2 2 2 3 2 5" xfId="13551"/>
    <cellStyle name="Input 2 2 2 2 3 2 6" xfId="13552"/>
    <cellStyle name="Input 2 2 2 2 3 2 7" xfId="13553"/>
    <cellStyle name="Input 2 2 2 2 3 2 8" xfId="13554"/>
    <cellStyle name="Input 2 2 2 2 3 2 9" xfId="13555"/>
    <cellStyle name="Input 2 2 2 2 3 2_5.4 MD &amp; utilisation-Spatial" xfId="13556"/>
    <cellStyle name="Input 2 2 2 2 3 3" xfId="13557"/>
    <cellStyle name="Input 2 2 2 2 3 3 10" xfId="13558"/>
    <cellStyle name="Input 2 2 2 2 3 3 2" xfId="13559"/>
    <cellStyle name="Input 2 2 2 2 3 3 2 2" xfId="13560"/>
    <cellStyle name="Input 2 2 2 2 3 3 2_5.4 MD &amp; utilisation-Spatial" xfId="13561"/>
    <cellStyle name="Input 2 2 2 2 3 3 3" xfId="13562"/>
    <cellStyle name="Input 2 2 2 2 3 3 4" xfId="13563"/>
    <cellStyle name="Input 2 2 2 2 3 3 5" xfId="13564"/>
    <cellStyle name="Input 2 2 2 2 3 3 6" xfId="13565"/>
    <cellStyle name="Input 2 2 2 2 3 3 7" xfId="13566"/>
    <cellStyle name="Input 2 2 2 2 3 3 8" xfId="13567"/>
    <cellStyle name="Input 2 2 2 2 3 3 9" xfId="13568"/>
    <cellStyle name="Input 2 2 2 2 3 3_5.4 MD &amp; utilisation-Spatial" xfId="13569"/>
    <cellStyle name="Input 2 2 2 2 3 4" xfId="13570"/>
    <cellStyle name="Input 2 2 2 2 3 4 2" xfId="13571"/>
    <cellStyle name="Input 2 2 2 2 3 4 3" xfId="13572"/>
    <cellStyle name="Input 2 2 2 2 3 4 4" xfId="13573"/>
    <cellStyle name="Input 2 2 2 2 3 4 5" xfId="13574"/>
    <cellStyle name="Input 2 2 2 2 3 4 6" xfId="13575"/>
    <cellStyle name="Input 2 2 2 2 3 4 7" xfId="13576"/>
    <cellStyle name="Input 2 2 2 2 3 4 8" xfId="13577"/>
    <cellStyle name="Input 2 2 2 2 3 4 9" xfId="13578"/>
    <cellStyle name="Input 2 2 2 2 3 5" xfId="13579"/>
    <cellStyle name="Input 2 2 2 2 3 6" xfId="13580"/>
    <cellStyle name="Input 2 2 2 2 3 7" xfId="13581"/>
    <cellStyle name="Input 2 2 2 2 3 8" xfId="13582"/>
    <cellStyle name="Input 2 2 2 2 3_5.4 MD &amp; utilisation-Spatial" xfId="13583"/>
    <cellStyle name="Input 2 2 2 2 4" xfId="13584"/>
    <cellStyle name="Input 2 2 2 2 4 2" xfId="13585"/>
    <cellStyle name="Input 2 2 2 2 4 2 10" xfId="13586"/>
    <cellStyle name="Input 2 2 2 2 4 2 2" xfId="13587"/>
    <cellStyle name="Input 2 2 2 2 4 2 2 2" xfId="13588"/>
    <cellStyle name="Input 2 2 2 2 4 2 2_5.4 MD &amp; utilisation-Spatial" xfId="13589"/>
    <cellStyle name="Input 2 2 2 2 4 2 3" xfId="13590"/>
    <cellStyle name="Input 2 2 2 2 4 2 4" xfId="13591"/>
    <cellStyle name="Input 2 2 2 2 4 2 5" xfId="13592"/>
    <cellStyle name="Input 2 2 2 2 4 2 6" xfId="13593"/>
    <cellStyle name="Input 2 2 2 2 4 2 7" xfId="13594"/>
    <cellStyle name="Input 2 2 2 2 4 2 8" xfId="13595"/>
    <cellStyle name="Input 2 2 2 2 4 2 9" xfId="13596"/>
    <cellStyle name="Input 2 2 2 2 4 2_5.4 MD &amp; utilisation-Spatial" xfId="13597"/>
    <cellStyle name="Input 2 2 2 2 4 3" xfId="13598"/>
    <cellStyle name="Input 2 2 2 2 4 3 10" xfId="13599"/>
    <cellStyle name="Input 2 2 2 2 4 3 2" xfId="13600"/>
    <cellStyle name="Input 2 2 2 2 4 3 3" xfId="13601"/>
    <cellStyle name="Input 2 2 2 2 4 3 4" xfId="13602"/>
    <cellStyle name="Input 2 2 2 2 4 3 5" xfId="13603"/>
    <cellStyle name="Input 2 2 2 2 4 3 6" xfId="13604"/>
    <cellStyle name="Input 2 2 2 2 4 3 7" xfId="13605"/>
    <cellStyle name="Input 2 2 2 2 4 3 8" xfId="13606"/>
    <cellStyle name="Input 2 2 2 2 4 3 9" xfId="13607"/>
    <cellStyle name="Input 2 2 2 2 4 4" xfId="13608"/>
    <cellStyle name="Input 2 2 2 2 4 4 2" xfId="13609"/>
    <cellStyle name="Input 2 2 2 2 4 4 3" xfId="13610"/>
    <cellStyle name="Input 2 2 2 2 4 4 4" xfId="13611"/>
    <cellStyle name="Input 2 2 2 2 4 4 5" xfId="13612"/>
    <cellStyle name="Input 2 2 2 2 4 4 6" xfId="13613"/>
    <cellStyle name="Input 2 2 2 2 4 4 7" xfId="13614"/>
    <cellStyle name="Input 2 2 2 2 4 4 8" xfId="13615"/>
    <cellStyle name="Input 2 2 2 2 4 4 9" xfId="13616"/>
    <cellStyle name="Input 2 2 2 2 4 5" xfId="13617"/>
    <cellStyle name="Input 2 2 2 2 4 6" xfId="13618"/>
    <cellStyle name="Input 2 2 2 2 4 7" xfId="13619"/>
    <cellStyle name="Input 2 2 2 2 4 8" xfId="13620"/>
    <cellStyle name="Input 2 2 2 2 4_5.4 MD &amp; utilisation-Spatial" xfId="13621"/>
    <cellStyle name="Input 2 2 2 2 5" xfId="13622"/>
    <cellStyle name="Input 2 2 2 2 5 2" xfId="13623"/>
    <cellStyle name="Input 2 2 2 2 5 2 10" xfId="13624"/>
    <cellStyle name="Input 2 2 2 2 5 2 2" xfId="13625"/>
    <cellStyle name="Input 2 2 2 2 5 2 3" xfId="13626"/>
    <cellStyle name="Input 2 2 2 2 5 2 4" xfId="13627"/>
    <cellStyle name="Input 2 2 2 2 5 2 5" xfId="13628"/>
    <cellStyle name="Input 2 2 2 2 5 2 6" xfId="13629"/>
    <cellStyle name="Input 2 2 2 2 5 2 7" xfId="13630"/>
    <cellStyle name="Input 2 2 2 2 5 2 8" xfId="13631"/>
    <cellStyle name="Input 2 2 2 2 5 2 9" xfId="13632"/>
    <cellStyle name="Input 2 2 2 2 5 2_5.4 MD &amp; utilisation-Spatial" xfId="13633"/>
    <cellStyle name="Input 2 2 2 2 5 3" xfId="13634"/>
    <cellStyle name="Input 2 2 2 2 5 3 2" xfId="13635"/>
    <cellStyle name="Input 2 2 2 2 5 3 3" xfId="13636"/>
    <cellStyle name="Input 2 2 2 2 5 3 4" xfId="13637"/>
    <cellStyle name="Input 2 2 2 2 5 3 5" xfId="13638"/>
    <cellStyle name="Input 2 2 2 2 5 3 6" xfId="13639"/>
    <cellStyle name="Input 2 2 2 2 5 3 7" xfId="13640"/>
    <cellStyle name="Input 2 2 2 2 5 3 8" xfId="13641"/>
    <cellStyle name="Input 2 2 2 2 5 3 9" xfId="13642"/>
    <cellStyle name="Input 2 2 2 2 5 4" xfId="13643"/>
    <cellStyle name="Input 2 2 2 2 5 5" xfId="13644"/>
    <cellStyle name="Input 2 2 2 2 5 6" xfId="13645"/>
    <cellStyle name="Input 2 2 2 2 5 7" xfId="13646"/>
    <cellStyle name="Input 2 2 2 2 5 8" xfId="13647"/>
    <cellStyle name="Input 2 2 2 2 5 9" xfId="13648"/>
    <cellStyle name="Input 2 2 2 2 5_5.4 MD &amp; utilisation-Spatial" xfId="13649"/>
    <cellStyle name="Input 2 2 2 2 6" xfId="13650"/>
    <cellStyle name="Input 2 2 2 2 6 2" xfId="13651"/>
    <cellStyle name="Input 2 2 2 2 6 3" xfId="13652"/>
    <cellStyle name="Input 2 2 2 2 6 4" xfId="13653"/>
    <cellStyle name="Input 2 2 2 2 6 5" xfId="13654"/>
    <cellStyle name="Input 2 2 2 2 6 6" xfId="13655"/>
    <cellStyle name="Input 2 2 2 2 6 7" xfId="13656"/>
    <cellStyle name="Input 2 2 2 2 6 8" xfId="13657"/>
    <cellStyle name="Input 2 2 2 2 6 9" xfId="13658"/>
    <cellStyle name="Input 2 2 2 2 7" xfId="13659"/>
    <cellStyle name="Input 2 2 2 2 8" xfId="13660"/>
    <cellStyle name="Input 2 2 2 2 9" xfId="13661"/>
    <cellStyle name="Input 2 2 2 2_5.4 MD &amp; utilisation-Spatial" xfId="13662"/>
    <cellStyle name="Input 2 2 2 3" xfId="13663"/>
    <cellStyle name="Input 2 2 2 3 10" xfId="13664"/>
    <cellStyle name="Input 2 2 2 3 2" xfId="13665"/>
    <cellStyle name="Input 2 2 2 3 2 2" xfId="13666"/>
    <cellStyle name="Input 2 2 2 3 2 2 10" xfId="13667"/>
    <cellStyle name="Input 2 2 2 3 2 2 2" xfId="13668"/>
    <cellStyle name="Input 2 2 2 3 2 2 2 2" xfId="13669"/>
    <cellStyle name="Input 2 2 2 3 2 2 2_5.4 MD &amp; utilisation-Spatial" xfId="13670"/>
    <cellStyle name="Input 2 2 2 3 2 2 3" xfId="13671"/>
    <cellStyle name="Input 2 2 2 3 2 2 4" xfId="13672"/>
    <cellStyle name="Input 2 2 2 3 2 2 5" xfId="13673"/>
    <cellStyle name="Input 2 2 2 3 2 2 6" xfId="13674"/>
    <cellStyle name="Input 2 2 2 3 2 2 7" xfId="13675"/>
    <cellStyle name="Input 2 2 2 3 2 2 8" xfId="13676"/>
    <cellStyle name="Input 2 2 2 3 2 2 9" xfId="13677"/>
    <cellStyle name="Input 2 2 2 3 2 2_5.4 MD &amp; utilisation-Spatial" xfId="13678"/>
    <cellStyle name="Input 2 2 2 3 2 3" xfId="13679"/>
    <cellStyle name="Input 2 2 2 3 2 3 10" xfId="13680"/>
    <cellStyle name="Input 2 2 2 3 2 3 2" xfId="13681"/>
    <cellStyle name="Input 2 2 2 3 2 3 3" xfId="13682"/>
    <cellStyle name="Input 2 2 2 3 2 3 4" xfId="13683"/>
    <cellStyle name="Input 2 2 2 3 2 3 5" xfId="13684"/>
    <cellStyle name="Input 2 2 2 3 2 3 6" xfId="13685"/>
    <cellStyle name="Input 2 2 2 3 2 3 7" xfId="13686"/>
    <cellStyle name="Input 2 2 2 3 2 3 8" xfId="13687"/>
    <cellStyle name="Input 2 2 2 3 2 3 9" xfId="13688"/>
    <cellStyle name="Input 2 2 2 3 2 4" xfId="13689"/>
    <cellStyle name="Input 2 2 2 3 2 4 2" xfId="13690"/>
    <cellStyle name="Input 2 2 2 3 2 4 3" xfId="13691"/>
    <cellStyle name="Input 2 2 2 3 2 4 4" xfId="13692"/>
    <cellStyle name="Input 2 2 2 3 2 4 5" xfId="13693"/>
    <cellStyle name="Input 2 2 2 3 2 4 6" xfId="13694"/>
    <cellStyle name="Input 2 2 2 3 2 4 7" xfId="13695"/>
    <cellStyle name="Input 2 2 2 3 2 4 8" xfId="13696"/>
    <cellStyle name="Input 2 2 2 3 2 4 9" xfId="13697"/>
    <cellStyle name="Input 2 2 2 3 2 5" xfId="13698"/>
    <cellStyle name="Input 2 2 2 3 2 6" xfId="13699"/>
    <cellStyle name="Input 2 2 2 3 2 7" xfId="13700"/>
    <cellStyle name="Input 2 2 2 3 2 8" xfId="13701"/>
    <cellStyle name="Input 2 2 2 3 2_5.4 MD &amp; utilisation-Spatial" xfId="13702"/>
    <cellStyle name="Input 2 2 2 3 3" xfId="13703"/>
    <cellStyle name="Input 2 2 2 3 3 2" xfId="13704"/>
    <cellStyle name="Input 2 2 2 3 3 2 10" xfId="13705"/>
    <cellStyle name="Input 2 2 2 3 3 2 2" xfId="13706"/>
    <cellStyle name="Input 2 2 2 3 3 2 3" xfId="13707"/>
    <cellStyle name="Input 2 2 2 3 3 2 4" xfId="13708"/>
    <cellStyle name="Input 2 2 2 3 3 2 5" xfId="13709"/>
    <cellStyle name="Input 2 2 2 3 3 2 6" xfId="13710"/>
    <cellStyle name="Input 2 2 2 3 3 2 7" xfId="13711"/>
    <cellStyle name="Input 2 2 2 3 3 2 8" xfId="13712"/>
    <cellStyle name="Input 2 2 2 3 3 2 9" xfId="13713"/>
    <cellStyle name="Input 2 2 2 3 3 2_5.4 MD &amp; utilisation-Spatial" xfId="13714"/>
    <cellStyle name="Input 2 2 2 3 3 3" xfId="13715"/>
    <cellStyle name="Input 2 2 2 3 3 3 10" xfId="13716"/>
    <cellStyle name="Input 2 2 2 3 3 3 2" xfId="13717"/>
    <cellStyle name="Input 2 2 2 3 3 3 3" xfId="13718"/>
    <cellStyle name="Input 2 2 2 3 3 3 4" xfId="13719"/>
    <cellStyle name="Input 2 2 2 3 3 3 5" xfId="13720"/>
    <cellStyle name="Input 2 2 2 3 3 3 6" xfId="13721"/>
    <cellStyle name="Input 2 2 2 3 3 3 7" xfId="13722"/>
    <cellStyle name="Input 2 2 2 3 3 3 8" xfId="13723"/>
    <cellStyle name="Input 2 2 2 3 3 3 9" xfId="13724"/>
    <cellStyle name="Input 2 2 2 3 3 4" xfId="13725"/>
    <cellStyle name="Input 2 2 2 3 3 4 2" xfId="13726"/>
    <cellStyle name="Input 2 2 2 3 3 4 3" xfId="13727"/>
    <cellStyle name="Input 2 2 2 3 3 4 4" xfId="13728"/>
    <cellStyle name="Input 2 2 2 3 3 4 5" xfId="13729"/>
    <cellStyle name="Input 2 2 2 3 3 4 6" xfId="13730"/>
    <cellStyle name="Input 2 2 2 3 3 4 7" xfId="13731"/>
    <cellStyle name="Input 2 2 2 3 3 4 8" xfId="13732"/>
    <cellStyle name="Input 2 2 2 3 3 4 9" xfId="13733"/>
    <cellStyle name="Input 2 2 2 3 3 5" xfId="13734"/>
    <cellStyle name="Input 2 2 2 3 3 6" xfId="13735"/>
    <cellStyle name="Input 2 2 2 3 3 7" xfId="13736"/>
    <cellStyle name="Input 2 2 2 3 3 8" xfId="13737"/>
    <cellStyle name="Input 2 2 2 3 3_5.4 MD &amp; utilisation-Spatial" xfId="13738"/>
    <cellStyle name="Input 2 2 2 3 4" xfId="13739"/>
    <cellStyle name="Input 2 2 2 3 4 10" xfId="13740"/>
    <cellStyle name="Input 2 2 2 3 4 2" xfId="13741"/>
    <cellStyle name="Input 2 2 2 3 4 3" xfId="13742"/>
    <cellStyle name="Input 2 2 2 3 4 4" xfId="13743"/>
    <cellStyle name="Input 2 2 2 3 4 5" xfId="13744"/>
    <cellStyle name="Input 2 2 2 3 4 6" xfId="13745"/>
    <cellStyle name="Input 2 2 2 3 4 7" xfId="13746"/>
    <cellStyle name="Input 2 2 2 3 4 8" xfId="13747"/>
    <cellStyle name="Input 2 2 2 3 4 9" xfId="13748"/>
    <cellStyle name="Input 2 2 2 3 5" xfId="13749"/>
    <cellStyle name="Input 2 2 2 3 5 10" xfId="13750"/>
    <cellStyle name="Input 2 2 2 3 5 2" xfId="13751"/>
    <cellStyle name="Input 2 2 2 3 5 3" xfId="13752"/>
    <cellStyle name="Input 2 2 2 3 5 4" xfId="13753"/>
    <cellStyle name="Input 2 2 2 3 5 5" xfId="13754"/>
    <cellStyle name="Input 2 2 2 3 5 6" xfId="13755"/>
    <cellStyle name="Input 2 2 2 3 5 7" xfId="13756"/>
    <cellStyle name="Input 2 2 2 3 5 8" xfId="13757"/>
    <cellStyle name="Input 2 2 2 3 5 9" xfId="13758"/>
    <cellStyle name="Input 2 2 2 3 6" xfId="13759"/>
    <cellStyle name="Input 2 2 2 3 6 2" xfId="13760"/>
    <cellStyle name="Input 2 2 2 3 6 3" xfId="13761"/>
    <cellStyle name="Input 2 2 2 3 6 4" xfId="13762"/>
    <cellStyle name="Input 2 2 2 3 6 5" xfId="13763"/>
    <cellStyle name="Input 2 2 2 3 6 6" xfId="13764"/>
    <cellStyle name="Input 2 2 2 3 6 7" xfId="13765"/>
    <cellStyle name="Input 2 2 2 3 6 8" xfId="13766"/>
    <cellStyle name="Input 2 2 2 3 6 9" xfId="13767"/>
    <cellStyle name="Input 2 2 2 3 7" xfId="13768"/>
    <cellStyle name="Input 2 2 2 3 8" xfId="13769"/>
    <cellStyle name="Input 2 2 2 3 9" xfId="13770"/>
    <cellStyle name="Input 2 2 2 3_5.4 MD &amp; utilisation-Spatial" xfId="13771"/>
    <cellStyle name="Input 2 2 2 4" xfId="13772"/>
    <cellStyle name="Input 2 2 2 4 2" xfId="13773"/>
    <cellStyle name="Input 2 2 2 4 2 10" xfId="13774"/>
    <cellStyle name="Input 2 2 2 4 2 2" xfId="13775"/>
    <cellStyle name="Input 2 2 2 4 2 2 2" xfId="13776"/>
    <cellStyle name="Input 2 2 2 4 2 2 2 2" xfId="13777"/>
    <cellStyle name="Input 2 2 2 4 2 2 2_5.4 MD &amp; utilisation-Spatial" xfId="13778"/>
    <cellStyle name="Input 2 2 2 4 2 2 3" xfId="13779"/>
    <cellStyle name="Input 2 2 2 4 2 2 4" xfId="13780"/>
    <cellStyle name="Input 2 2 2 4 2 2_5.4 MD &amp; utilisation-Spatial" xfId="13781"/>
    <cellStyle name="Input 2 2 2 4 2 3" xfId="13782"/>
    <cellStyle name="Input 2 2 2 4 2 4" xfId="13783"/>
    <cellStyle name="Input 2 2 2 4 2 5" xfId="13784"/>
    <cellStyle name="Input 2 2 2 4 2 6" xfId="13785"/>
    <cellStyle name="Input 2 2 2 4 2 7" xfId="13786"/>
    <cellStyle name="Input 2 2 2 4 2 8" xfId="13787"/>
    <cellStyle name="Input 2 2 2 4 2 9" xfId="13788"/>
    <cellStyle name="Input 2 2 2 4 2_5.4 MD &amp; utilisation-Spatial" xfId="13789"/>
    <cellStyle name="Input 2 2 2 4 3" xfId="13790"/>
    <cellStyle name="Input 2 2 2 4 3 10" xfId="13791"/>
    <cellStyle name="Input 2 2 2 4 3 2" xfId="13792"/>
    <cellStyle name="Input 2 2 2 4 3 2 2" xfId="13793"/>
    <cellStyle name="Input 2 2 2 4 3 2_5.4 MD &amp; utilisation-Spatial" xfId="13794"/>
    <cellStyle name="Input 2 2 2 4 3 3" xfId="13795"/>
    <cellStyle name="Input 2 2 2 4 3 4" xfId="13796"/>
    <cellStyle name="Input 2 2 2 4 3 5" xfId="13797"/>
    <cellStyle name="Input 2 2 2 4 3 6" xfId="13798"/>
    <cellStyle name="Input 2 2 2 4 3 7" xfId="13799"/>
    <cellStyle name="Input 2 2 2 4 3 8" xfId="13800"/>
    <cellStyle name="Input 2 2 2 4 3 9" xfId="13801"/>
    <cellStyle name="Input 2 2 2 4 3_5.4 MD &amp; utilisation-Spatial" xfId="13802"/>
    <cellStyle name="Input 2 2 2 4 4" xfId="13803"/>
    <cellStyle name="Input 2 2 2 4 4 2" xfId="13804"/>
    <cellStyle name="Input 2 2 2 4 4 3" xfId="13805"/>
    <cellStyle name="Input 2 2 2 4 4 4" xfId="13806"/>
    <cellStyle name="Input 2 2 2 4 4 5" xfId="13807"/>
    <cellStyle name="Input 2 2 2 4 4 6" xfId="13808"/>
    <cellStyle name="Input 2 2 2 4 4 7" xfId="13809"/>
    <cellStyle name="Input 2 2 2 4 4 8" xfId="13810"/>
    <cellStyle name="Input 2 2 2 4 4 9" xfId="13811"/>
    <cellStyle name="Input 2 2 2 4 5" xfId="13812"/>
    <cellStyle name="Input 2 2 2 4 6" xfId="13813"/>
    <cellStyle name="Input 2 2 2 4 7" xfId="13814"/>
    <cellStyle name="Input 2 2 2 4 8" xfId="13815"/>
    <cellStyle name="Input 2 2 2 4_5.4 MD &amp; utilisation-Spatial" xfId="13816"/>
    <cellStyle name="Input 2 2 2 5" xfId="13817"/>
    <cellStyle name="Input 2 2 2 5 2" xfId="13818"/>
    <cellStyle name="Input 2 2 2 5 2 10" xfId="13819"/>
    <cellStyle name="Input 2 2 2 5 2 2" xfId="13820"/>
    <cellStyle name="Input 2 2 2 5 2 2 2" xfId="13821"/>
    <cellStyle name="Input 2 2 2 5 2 2_5.4 MD &amp; utilisation-Spatial" xfId="13822"/>
    <cellStyle name="Input 2 2 2 5 2 3" xfId="13823"/>
    <cellStyle name="Input 2 2 2 5 2 4" xfId="13824"/>
    <cellStyle name="Input 2 2 2 5 2 5" xfId="13825"/>
    <cellStyle name="Input 2 2 2 5 2 6" xfId="13826"/>
    <cellStyle name="Input 2 2 2 5 2 7" xfId="13827"/>
    <cellStyle name="Input 2 2 2 5 2 8" xfId="13828"/>
    <cellStyle name="Input 2 2 2 5 2 9" xfId="13829"/>
    <cellStyle name="Input 2 2 2 5 2_5.4 MD &amp; utilisation-Spatial" xfId="13830"/>
    <cellStyle name="Input 2 2 2 5 3" xfId="13831"/>
    <cellStyle name="Input 2 2 2 5 3 10" xfId="13832"/>
    <cellStyle name="Input 2 2 2 5 3 2" xfId="13833"/>
    <cellStyle name="Input 2 2 2 5 3 3" xfId="13834"/>
    <cellStyle name="Input 2 2 2 5 3 4" xfId="13835"/>
    <cellStyle name="Input 2 2 2 5 3 5" xfId="13836"/>
    <cellStyle name="Input 2 2 2 5 3 6" xfId="13837"/>
    <cellStyle name="Input 2 2 2 5 3 7" xfId="13838"/>
    <cellStyle name="Input 2 2 2 5 3 8" xfId="13839"/>
    <cellStyle name="Input 2 2 2 5 3 9" xfId="13840"/>
    <cellStyle name="Input 2 2 2 5 4" xfId="13841"/>
    <cellStyle name="Input 2 2 2 5 4 2" xfId="13842"/>
    <cellStyle name="Input 2 2 2 5 4 3" xfId="13843"/>
    <cellStyle name="Input 2 2 2 5 4 4" xfId="13844"/>
    <cellStyle name="Input 2 2 2 5 4 5" xfId="13845"/>
    <cellStyle name="Input 2 2 2 5 4 6" xfId="13846"/>
    <cellStyle name="Input 2 2 2 5 4 7" xfId="13847"/>
    <cellStyle name="Input 2 2 2 5 4 8" xfId="13848"/>
    <cellStyle name="Input 2 2 2 5 4 9" xfId="13849"/>
    <cellStyle name="Input 2 2 2 5 5" xfId="13850"/>
    <cellStyle name="Input 2 2 2 5 6" xfId="13851"/>
    <cellStyle name="Input 2 2 2 5 7" xfId="13852"/>
    <cellStyle name="Input 2 2 2 5 8" xfId="13853"/>
    <cellStyle name="Input 2 2 2 5_5.4 MD &amp; utilisation-Spatial" xfId="13854"/>
    <cellStyle name="Input 2 2 2 6" xfId="13855"/>
    <cellStyle name="Input 2 2 2 6 2" xfId="13856"/>
    <cellStyle name="Input 2 2 2 6 2 10" xfId="13857"/>
    <cellStyle name="Input 2 2 2 6 2 2" xfId="13858"/>
    <cellStyle name="Input 2 2 2 6 2 3" xfId="13859"/>
    <cellStyle name="Input 2 2 2 6 2 4" xfId="13860"/>
    <cellStyle name="Input 2 2 2 6 2 5" xfId="13861"/>
    <cellStyle name="Input 2 2 2 6 2 6" xfId="13862"/>
    <cellStyle name="Input 2 2 2 6 2 7" xfId="13863"/>
    <cellStyle name="Input 2 2 2 6 2 8" xfId="13864"/>
    <cellStyle name="Input 2 2 2 6 2 9" xfId="13865"/>
    <cellStyle name="Input 2 2 2 6 2_5.4 MD &amp; utilisation-Spatial" xfId="13866"/>
    <cellStyle name="Input 2 2 2 6 3" xfId="13867"/>
    <cellStyle name="Input 2 2 2 6 3 2" xfId="13868"/>
    <cellStyle name="Input 2 2 2 6 3 3" xfId="13869"/>
    <cellStyle name="Input 2 2 2 6 3 4" xfId="13870"/>
    <cellStyle name="Input 2 2 2 6 3 5" xfId="13871"/>
    <cellStyle name="Input 2 2 2 6 3 6" xfId="13872"/>
    <cellStyle name="Input 2 2 2 6 3 7" xfId="13873"/>
    <cellStyle name="Input 2 2 2 6 3 8" xfId="13874"/>
    <cellStyle name="Input 2 2 2 6 3 9" xfId="13875"/>
    <cellStyle name="Input 2 2 2 6 4" xfId="13876"/>
    <cellStyle name="Input 2 2 2 6 5" xfId="13877"/>
    <cellStyle name="Input 2 2 2 6 6" xfId="13878"/>
    <cellStyle name="Input 2 2 2 6 7" xfId="13879"/>
    <cellStyle name="Input 2 2 2 6 8" xfId="13880"/>
    <cellStyle name="Input 2 2 2 6 9" xfId="13881"/>
    <cellStyle name="Input 2 2 2 6_5.4 MD &amp; utilisation-Spatial" xfId="13882"/>
    <cellStyle name="Input 2 2 2 7" xfId="13883"/>
    <cellStyle name="Input 2 2 2 7 2" xfId="13884"/>
    <cellStyle name="Input 2 2 2 7 3" xfId="13885"/>
    <cellStyle name="Input 2 2 2 7 4" xfId="13886"/>
    <cellStyle name="Input 2 2 2 7 5" xfId="13887"/>
    <cellStyle name="Input 2 2 2 7 6" xfId="13888"/>
    <cellStyle name="Input 2 2 2 7 7" xfId="13889"/>
    <cellStyle name="Input 2 2 2 7 8" xfId="13890"/>
    <cellStyle name="Input 2 2 2 7 9" xfId="13891"/>
    <cellStyle name="Input 2 2 2 8" xfId="13892"/>
    <cellStyle name="Input 2 2 2 9" xfId="13893"/>
    <cellStyle name="Input 2 2 2_5.4 MD &amp; utilisation-Spatial" xfId="13894"/>
    <cellStyle name="Input 2 2 3" xfId="13895"/>
    <cellStyle name="Input 2 2 3 10" xfId="13896"/>
    <cellStyle name="Input 2 2 3 2" xfId="13897"/>
    <cellStyle name="Input 2 2 3 2 2" xfId="13898"/>
    <cellStyle name="Input 2 2 3 2 2 10" xfId="13899"/>
    <cellStyle name="Input 2 2 3 2 2 2" xfId="13900"/>
    <cellStyle name="Input 2 2 3 2 2 2 2" xfId="13901"/>
    <cellStyle name="Input 2 2 3 2 2 2 2 10" xfId="13902"/>
    <cellStyle name="Input 2 2 3 2 2 2 2 2" xfId="13903"/>
    <cellStyle name="Input 2 2 3 2 2 2 2 2 2" xfId="13904"/>
    <cellStyle name="Input 2 2 3 2 2 2 2 2_5.4 MD &amp; utilisation-Spatial" xfId="13905"/>
    <cellStyle name="Input 2 2 3 2 2 2 2 3" xfId="13906"/>
    <cellStyle name="Input 2 2 3 2 2 2 2 4" xfId="13907"/>
    <cellStyle name="Input 2 2 3 2 2 2 2 5" xfId="13908"/>
    <cellStyle name="Input 2 2 3 2 2 2 2 6" xfId="13909"/>
    <cellStyle name="Input 2 2 3 2 2 2 2 7" xfId="13910"/>
    <cellStyle name="Input 2 2 3 2 2 2 2 8" xfId="13911"/>
    <cellStyle name="Input 2 2 3 2 2 2 2 9" xfId="13912"/>
    <cellStyle name="Input 2 2 3 2 2 2 2_5.4 MD &amp; utilisation-Spatial" xfId="13913"/>
    <cellStyle name="Input 2 2 3 2 2 2 3" xfId="13914"/>
    <cellStyle name="Input 2 2 3 2 2 2 3 10" xfId="13915"/>
    <cellStyle name="Input 2 2 3 2 2 2 3 2" xfId="13916"/>
    <cellStyle name="Input 2 2 3 2 2 2 3 3" xfId="13917"/>
    <cellStyle name="Input 2 2 3 2 2 2 3 4" xfId="13918"/>
    <cellStyle name="Input 2 2 3 2 2 2 3 5" xfId="13919"/>
    <cellStyle name="Input 2 2 3 2 2 2 3 6" xfId="13920"/>
    <cellStyle name="Input 2 2 3 2 2 2 3 7" xfId="13921"/>
    <cellStyle name="Input 2 2 3 2 2 2 3 8" xfId="13922"/>
    <cellStyle name="Input 2 2 3 2 2 2 3 9" xfId="13923"/>
    <cellStyle name="Input 2 2 3 2 2 2 4" xfId="13924"/>
    <cellStyle name="Input 2 2 3 2 2 2 4 2" xfId="13925"/>
    <cellStyle name="Input 2 2 3 2 2 2 4 3" xfId="13926"/>
    <cellStyle name="Input 2 2 3 2 2 2 4 4" xfId="13927"/>
    <cellStyle name="Input 2 2 3 2 2 2 4 5" xfId="13928"/>
    <cellStyle name="Input 2 2 3 2 2 2 4 6" xfId="13929"/>
    <cellStyle name="Input 2 2 3 2 2 2 4 7" xfId="13930"/>
    <cellStyle name="Input 2 2 3 2 2 2 4 8" xfId="13931"/>
    <cellStyle name="Input 2 2 3 2 2 2 4 9" xfId="13932"/>
    <cellStyle name="Input 2 2 3 2 2 2 5" xfId="13933"/>
    <cellStyle name="Input 2 2 3 2 2 2 6" xfId="13934"/>
    <cellStyle name="Input 2 2 3 2 2 2 7" xfId="13935"/>
    <cellStyle name="Input 2 2 3 2 2 2 8" xfId="13936"/>
    <cellStyle name="Input 2 2 3 2 2 2_5.4 MD &amp; utilisation-Spatial" xfId="13937"/>
    <cellStyle name="Input 2 2 3 2 2 3" xfId="13938"/>
    <cellStyle name="Input 2 2 3 2 2 3 2" xfId="13939"/>
    <cellStyle name="Input 2 2 3 2 2 3 2 10" xfId="13940"/>
    <cellStyle name="Input 2 2 3 2 2 3 2 2" xfId="13941"/>
    <cellStyle name="Input 2 2 3 2 2 3 2 3" xfId="13942"/>
    <cellStyle name="Input 2 2 3 2 2 3 2 4" xfId="13943"/>
    <cellStyle name="Input 2 2 3 2 2 3 2 5" xfId="13944"/>
    <cellStyle name="Input 2 2 3 2 2 3 2 6" xfId="13945"/>
    <cellStyle name="Input 2 2 3 2 2 3 2 7" xfId="13946"/>
    <cellStyle name="Input 2 2 3 2 2 3 2 8" xfId="13947"/>
    <cellStyle name="Input 2 2 3 2 2 3 2 9" xfId="13948"/>
    <cellStyle name="Input 2 2 3 2 2 3 2_5.4 MD &amp; utilisation-Spatial" xfId="13949"/>
    <cellStyle name="Input 2 2 3 2 2 3 3" xfId="13950"/>
    <cellStyle name="Input 2 2 3 2 2 3 3 10" xfId="13951"/>
    <cellStyle name="Input 2 2 3 2 2 3 3 2" xfId="13952"/>
    <cellStyle name="Input 2 2 3 2 2 3 3 3" xfId="13953"/>
    <cellStyle name="Input 2 2 3 2 2 3 3 4" xfId="13954"/>
    <cellStyle name="Input 2 2 3 2 2 3 3 5" xfId="13955"/>
    <cellStyle name="Input 2 2 3 2 2 3 3 6" xfId="13956"/>
    <cellStyle name="Input 2 2 3 2 2 3 3 7" xfId="13957"/>
    <cellStyle name="Input 2 2 3 2 2 3 3 8" xfId="13958"/>
    <cellStyle name="Input 2 2 3 2 2 3 3 9" xfId="13959"/>
    <cellStyle name="Input 2 2 3 2 2 3 4" xfId="13960"/>
    <cellStyle name="Input 2 2 3 2 2 3 4 2" xfId="13961"/>
    <cellStyle name="Input 2 2 3 2 2 3 4 3" xfId="13962"/>
    <cellStyle name="Input 2 2 3 2 2 3 4 4" xfId="13963"/>
    <cellStyle name="Input 2 2 3 2 2 3 4 5" xfId="13964"/>
    <cellStyle name="Input 2 2 3 2 2 3 4 6" xfId="13965"/>
    <cellStyle name="Input 2 2 3 2 2 3 4 7" xfId="13966"/>
    <cellStyle name="Input 2 2 3 2 2 3 4 8" xfId="13967"/>
    <cellStyle name="Input 2 2 3 2 2 3 4 9" xfId="13968"/>
    <cellStyle name="Input 2 2 3 2 2 3 5" xfId="13969"/>
    <cellStyle name="Input 2 2 3 2 2 3 6" xfId="13970"/>
    <cellStyle name="Input 2 2 3 2 2 3 7" xfId="13971"/>
    <cellStyle name="Input 2 2 3 2 2 3 8" xfId="13972"/>
    <cellStyle name="Input 2 2 3 2 2 3_5.4 MD &amp; utilisation-Spatial" xfId="13973"/>
    <cellStyle name="Input 2 2 3 2 2 4" xfId="13974"/>
    <cellStyle name="Input 2 2 3 2 2 4 10" xfId="13975"/>
    <cellStyle name="Input 2 2 3 2 2 4 2" xfId="13976"/>
    <cellStyle name="Input 2 2 3 2 2 4 3" xfId="13977"/>
    <cellStyle name="Input 2 2 3 2 2 4 4" xfId="13978"/>
    <cellStyle name="Input 2 2 3 2 2 4 5" xfId="13979"/>
    <cellStyle name="Input 2 2 3 2 2 4 6" xfId="13980"/>
    <cellStyle name="Input 2 2 3 2 2 4 7" xfId="13981"/>
    <cellStyle name="Input 2 2 3 2 2 4 8" xfId="13982"/>
    <cellStyle name="Input 2 2 3 2 2 4 9" xfId="13983"/>
    <cellStyle name="Input 2 2 3 2 2 5" xfId="13984"/>
    <cellStyle name="Input 2 2 3 2 2 5 10" xfId="13985"/>
    <cellStyle name="Input 2 2 3 2 2 5 2" xfId="13986"/>
    <cellStyle name="Input 2 2 3 2 2 5 3" xfId="13987"/>
    <cellStyle name="Input 2 2 3 2 2 5 4" xfId="13988"/>
    <cellStyle name="Input 2 2 3 2 2 5 5" xfId="13989"/>
    <cellStyle name="Input 2 2 3 2 2 5 6" xfId="13990"/>
    <cellStyle name="Input 2 2 3 2 2 5 7" xfId="13991"/>
    <cellStyle name="Input 2 2 3 2 2 5 8" xfId="13992"/>
    <cellStyle name="Input 2 2 3 2 2 5 9" xfId="13993"/>
    <cellStyle name="Input 2 2 3 2 2 6" xfId="13994"/>
    <cellStyle name="Input 2 2 3 2 2 6 2" xfId="13995"/>
    <cellStyle name="Input 2 2 3 2 2 6 3" xfId="13996"/>
    <cellStyle name="Input 2 2 3 2 2 6 4" xfId="13997"/>
    <cellStyle name="Input 2 2 3 2 2 6 5" xfId="13998"/>
    <cellStyle name="Input 2 2 3 2 2 6 6" xfId="13999"/>
    <cellStyle name="Input 2 2 3 2 2 6 7" xfId="14000"/>
    <cellStyle name="Input 2 2 3 2 2 6 8" xfId="14001"/>
    <cellStyle name="Input 2 2 3 2 2 6 9" xfId="14002"/>
    <cellStyle name="Input 2 2 3 2 2 7" xfId="14003"/>
    <cellStyle name="Input 2 2 3 2 2 8" xfId="14004"/>
    <cellStyle name="Input 2 2 3 2 2 9" xfId="14005"/>
    <cellStyle name="Input 2 2 3 2 2_5.4 MD &amp; utilisation-Spatial" xfId="14006"/>
    <cellStyle name="Input 2 2 3 2 3" xfId="14007"/>
    <cellStyle name="Input 2 2 3 2 3 2" xfId="14008"/>
    <cellStyle name="Input 2 2 3 2 3 2 10" xfId="14009"/>
    <cellStyle name="Input 2 2 3 2 3 2 2" xfId="14010"/>
    <cellStyle name="Input 2 2 3 2 3 2 2 2" xfId="14011"/>
    <cellStyle name="Input 2 2 3 2 3 2 2 2 2" xfId="14012"/>
    <cellStyle name="Input 2 2 3 2 3 2 2 2_5.4 MD &amp; utilisation-Spatial" xfId="14013"/>
    <cellStyle name="Input 2 2 3 2 3 2 2 3" xfId="14014"/>
    <cellStyle name="Input 2 2 3 2 3 2 2 4" xfId="14015"/>
    <cellStyle name="Input 2 2 3 2 3 2 2_5.4 MD &amp; utilisation-Spatial" xfId="14016"/>
    <cellStyle name="Input 2 2 3 2 3 2 3" xfId="14017"/>
    <cellStyle name="Input 2 2 3 2 3 2 4" xfId="14018"/>
    <cellStyle name="Input 2 2 3 2 3 2 5" xfId="14019"/>
    <cellStyle name="Input 2 2 3 2 3 2 6" xfId="14020"/>
    <cellStyle name="Input 2 2 3 2 3 2 7" xfId="14021"/>
    <cellStyle name="Input 2 2 3 2 3 2 8" xfId="14022"/>
    <cellStyle name="Input 2 2 3 2 3 2 9" xfId="14023"/>
    <cellStyle name="Input 2 2 3 2 3 2_5.4 MD &amp; utilisation-Spatial" xfId="14024"/>
    <cellStyle name="Input 2 2 3 2 3 3" xfId="14025"/>
    <cellStyle name="Input 2 2 3 2 3 3 10" xfId="14026"/>
    <cellStyle name="Input 2 2 3 2 3 3 2" xfId="14027"/>
    <cellStyle name="Input 2 2 3 2 3 3 2 2" xfId="14028"/>
    <cellStyle name="Input 2 2 3 2 3 3 2_5.4 MD &amp; utilisation-Spatial" xfId="14029"/>
    <cellStyle name="Input 2 2 3 2 3 3 3" xfId="14030"/>
    <cellStyle name="Input 2 2 3 2 3 3 4" xfId="14031"/>
    <cellStyle name="Input 2 2 3 2 3 3 5" xfId="14032"/>
    <cellStyle name="Input 2 2 3 2 3 3 6" xfId="14033"/>
    <cellStyle name="Input 2 2 3 2 3 3 7" xfId="14034"/>
    <cellStyle name="Input 2 2 3 2 3 3 8" xfId="14035"/>
    <cellStyle name="Input 2 2 3 2 3 3 9" xfId="14036"/>
    <cellStyle name="Input 2 2 3 2 3 3_5.4 MD &amp; utilisation-Spatial" xfId="14037"/>
    <cellStyle name="Input 2 2 3 2 3 4" xfId="14038"/>
    <cellStyle name="Input 2 2 3 2 3 4 2" xfId="14039"/>
    <cellStyle name="Input 2 2 3 2 3 4 3" xfId="14040"/>
    <cellStyle name="Input 2 2 3 2 3 4 4" xfId="14041"/>
    <cellStyle name="Input 2 2 3 2 3 4 5" xfId="14042"/>
    <cellStyle name="Input 2 2 3 2 3 4 6" xfId="14043"/>
    <cellStyle name="Input 2 2 3 2 3 4 7" xfId="14044"/>
    <cellStyle name="Input 2 2 3 2 3 4 8" xfId="14045"/>
    <cellStyle name="Input 2 2 3 2 3 4 9" xfId="14046"/>
    <cellStyle name="Input 2 2 3 2 3 5" xfId="14047"/>
    <cellStyle name="Input 2 2 3 2 3 6" xfId="14048"/>
    <cellStyle name="Input 2 2 3 2 3 7" xfId="14049"/>
    <cellStyle name="Input 2 2 3 2 3 8" xfId="14050"/>
    <cellStyle name="Input 2 2 3 2 3_5.4 MD &amp; utilisation-Spatial" xfId="14051"/>
    <cellStyle name="Input 2 2 3 2 4" xfId="14052"/>
    <cellStyle name="Input 2 2 3 2 4 2" xfId="14053"/>
    <cellStyle name="Input 2 2 3 2 4 2 10" xfId="14054"/>
    <cellStyle name="Input 2 2 3 2 4 2 2" xfId="14055"/>
    <cellStyle name="Input 2 2 3 2 4 2 2 2" xfId="14056"/>
    <cellStyle name="Input 2 2 3 2 4 2 2_5.4 MD &amp; utilisation-Spatial" xfId="14057"/>
    <cellStyle name="Input 2 2 3 2 4 2 3" xfId="14058"/>
    <cellStyle name="Input 2 2 3 2 4 2 4" xfId="14059"/>
    <cellStyle name="Input 2 2 3 2 4 2 5" xfId="14060"/>
    <cellStyle name="Input 2 2 3 2 4 2 6" xfId="14061"/>
    <cellStyle name="Input 2 2 3 2 4 2 7" xfId="14062"/>
    <cellStyle name="Input 2 2 3 2 4 2 8" xfId="14063"/>
    <cellStyle name="Input 2 2 3 2 4 2 9" xfId="14064"/>
    <cellStyle name="Input 2 2 3 2 4 2_5.4 MD &amp; utilisation-Spatial" xfId="14065"/>
    <cellStyle name="Input 2 2 3 2 4 3" xfId="14066"/>
    <cellStyle name="Input 2 2 3 2 4 3 10" xfId="14067"/>
    <cellStyle name="Input 2 2 3 2 4 3 2" xfId="14068"/>
    <cellStyle name="Input 2 2 3 2 4 3 3" xfId="14069"/>
    <cellStyle name="Input 2 2 3 2 4 3 4" xfId="14070"/>
    <cellStyle name="Input 2 2 3 2 4 3 5" xfId="14071"/>
    <cellStyle name="Input 2 2 3 2 4 3 6" xfId="14072"/>
    <cellStyle name="Input 2 2 3 2 4 3 7" xfId="14073"/>
    <cellStyle name="Input 2 2 3 2 4 3 8" xfId="14074"/>
    <cellStyle name="Input 2 2 3 2 4 3 9" xfId="14075"/>
    <cellStyle name="Input 2 2 3 2 4 4" xfId="14076"/>
    <cellStyle name="Input 2 2 3 2 4 4 2" xfId="14077"/>
    <cellStyle name="Input 2 2 3 2 4 4 3" xfId="14078"/>
    <cellStyle name="Input 2 2 3 2 4 4 4" xfId="14079"/>
    <cellStyle name="Input 2 2 3 2 4 4 5" xfId="14080"/>
    <cellStyle name="Input 2 2 3 2 4 4 6" xfId="14081"/>
    <cellStyle name="Input 2 2 3 2 4 4 7" xfId="14082"/>
    <cellStyle name="Input 2 2 3 2 4 4 8" xfId="14083"/>
    <cellStyle name="Input 2 2 3 2 4 4 9" xfId="14084"/>
    <cellStyle name="Input 2 2 3 2 4 5" xfId="14085"/>
    <cellStyle name="Input 2 2 3 2 4 6" xfId="14086"/>
    <cellStyle name="Input 2 2 3 2 4 7" xfId="14087"/>
    <cellStyle name="Input 2 2 3 2 4 8" xfId="14088"/>
    <cellStyle name="Input 2 2 3 2 4_5.4 MD &amp; utilisation-Spatial" xfId="14089"/>
    <cellStyle name="Input 2 2 3 2 5" xfId="14090"/>
    <cellStyle name="Input 2 2 3 2 5 2" xfId="14091"/>
    <cellStyle name="Input 2 2 3 2 5 2 10" xfId="14092"/>
    <cellStyle name="Input 2 2 3 2 5 2 2" xfId="14093"/>
    <cellStyle name="Input 2 2 3 2 5 2 3" xfId="14094"/>
    <cellStyle name="Input 2 2 3 2 5 2 4" xfId="14095"/>
    <cellStyle name="Input 2 2 3 2 5 2 5" xfId="14096"/>
    <cellStyle name="Input 2 2 3 2 5 2 6" xfId="14097"/>
    <cellStyle name="Input 2 2 3 2 5 2 7" xfId="14098"/>
    <cellStyle name="Input 2 2 3 2 5 2 8" xfId="14099"/>
    <cellStyle name="Input 2 2 3 2 5 2 9" xfId="14100"/>
    <cellStyle name="Input 2 2 3 2 5 2_5.4 MD &amp; utilisation-Spatial" xfId="14101"/>
    <cellStyle name="Input 2 2 3 2 5 3" xfId="14102"/>
    <cellStyle name="Input 2 2 3 2 5 3 2" xfId="14103"/>
    <cellStyle name="Input 2 2 3 2 5 3 3" xfId="14104"/>
    <cellStyle name="Input 2 2 3 2 5 3 4" xfId="14105"/>
    <cellStyle name="Input 2 2 3 2 5 3 5" xfId="14106"/>
    <cellStyle name="Input 2 2 3 2 5 3 6" xfId="14107"/>
    <cellStyle name="Input 2 2 3 2 5 3 7" xfId="14108"/>
    <cellStyle name="Input 2 2 3 2 5 3 8" xfId="14109"/>
    <cellStyle name="Input 2 2 3 2 5 3 9" xfId="14110"/>
    <cellStyle name="Input 2 2 3 2 5 4" xfId="14111"/>
    <cellStyle name="Input 2 2 3 2 5 5" xfId="14112"/>
    <cellStyle name="Input 2 2 3 2 5 6" xfId="14113"/>
    <cellStyle name="Input 2 2 3 2 5 7" xfId="14114"/>
    <cellStyle name="Input 2 2 3 2 5 8" xfId="14115"/>
    <cellStyle name="Input 2 2 3 2 5 9" xfId="14116"/>
    <cellStyle name="Input 2 2 3 2 5_5.4 MD &amp; utilisation-Spatial" xfId="14117"/>
    <cellStyle name="Input 2 2 3 2 6" xfId="14118"/>
    <cellStyle name="Input 2 2 3 2 6 2" xfId="14119"/>
    <cellStyle name="Input 2 2 3 2 6 3" xfId="14120"/>
    <cellStyle name="Input 2 2 3 2 6 4" xfId="14121"/>
    <cellStyle name="Input 2 2 3 2 6 5" xfId="14122"/>
    <cellStyle name="Input 2 2 3 2 6 6" xfId="14123"/>
    <cellStyle name="Input 2 2 3 2 6 7" xfId="14124"/>
    <cellStyle name="Input 2 2 3 2 6 8" xfId="14125"/>
    <cellStyle name="Input 2 2 3 2 6 9" xfId="14126"/>
    <cellStyle name="Input 2 2 3 2 7" xfId="14127"/>
    <cellStyle name="Input 2 2 3 2 8" xfId="14128"/>
    <cellStyle name="Input 2 2 3 2 9" xfId="14129"/>
    <cellStyle name="Input 2 2 3 2_5.4 MD &amp; utilisation-Spatial" xfId="14130"/>
    <cellStyle name="Input 2 2 3 3" xfId="14131"/>
    <cellStyle name="Input 2 2 3 3 10" xfId="14132"/>
    <cellStyle name="Input 2 2 3 3 2" xfId="14133"/>
    <cellStyle name="Input 2 2 3 3 2 2" xfId="14134"/>
    <cellStyle name="Input 2 2 3 3 2 2 10" xfId="14135"/>
    <cellStyle name="Input 2 2 3 3 2 2 2" xfId="14136"/>
    <cellStyle name="Input 2 2 3 3 2 2 2 2" xfId="14137"/>
    <cellStyle name="Input 2 2 3 3 2 2 2_5.4 MD &amp; utilisation-Spatial" xfId="14138"/>
    <cellStyle name="Input 2 2 3 3 2 2 3" xfId="14139"/>
    <cellStyle name="Input 2 2 3 3 2 2 4" xfId="14140"/>
    <cellStyle name="Input 2 2 3 3 2 2 5" xfId="14141"/>
    <cellStyle name="Input 2 2 3 3 2 2 6" xfId="14142"/>
    <cellStyle name="Input 2 2 3 3 2 2 7" xfId="14143"/>
    <cellStyle name="Input 2 2 3 3 2 2 8" xfId="14144"/>
    <cellStyle name="Input 2 2 3 3 2 2 9" xfId="14145"/>
    <cellStyle name="Input 2 2 3 3 2 2_5.4 MD &amp; utilisation-Spatial" xfId="14146"/>
    <cellStyle name="Input 2 2 3 3 2 3" xfId="14147"/>
    <cellStyle name="Input 2 2 3 3 2 3 10" xfId="14148"/>
    <cellStyle name="Input 2 2 3 3 2 3 2" xfId="14149"/>
    <cellStyle name="Input 2 2 3 3 2 3 3" xfId="14150"/>
    <cellStyle name="Input 2 2 3 3 2 3 4" xfId="14151"/>
    <cellStyle name="Input 2 2 3 3 2 3 5" xfId="14152"/>
    <cellStyle name="Input 2 2 3 3 2 3 6" xfId="14153"/>
    <cellStyle name="Input 2 2 3 3 2 3 7" xfId="14154"/>
    <cellStyle name="Input 2 2 3 3 2 3 8" xfId="14155"/>
    <cellStyle name="Input 2 2 3 3 2 3 9" xfId="14156"/>
    <cellStyle name="Input 2 2 3 3 2 4" xfId="14157"/>
    <cellStyle name="Input 2 2 3 3 2 4 2" xfId="14158"/>
    <cellStyle name="Input 2 2 3 3 2 4 3" xfId="14159"/>
    <cellStyle name="Input 2 2 3 3 2 4 4" xfId="14160"/>
    <cellStyle name="Input 2 2 3 3 2 4 5" xfId="14161"/>
    <cellStyle name="Input 2 2 3 3 2 4 6" xfId="14162"/>
    <cellStyle name="Input 2 2 3 3 2 4 7" xfId="14163"/>
    <cellStyle name="Input 2 2 3 3 2 4 8" xfId="14164"/>
    <cellStyle name="Input 2 2 3 3 2 4 9" xfId="14165"/>
    <cellStyle name="Input 2 2 3 3 2 5" xfId="14166"/>
    <cellStyle name="Input 2 2 3 3 2 6" xfId="14167"/>
    <cellStyle name="Input 2 2 3 3 2 7" xfId="14168"/>
    <cellStyle name="Input 2 2 3 3 2 8" xfId="14169"/>
    <cellStyle name="Input 2 2 3 3 2_5.4 MD &amp; utilisation-Spatial" xfId="14170"/>
    <cellStyle name="Input 2 2 3 3 3" xfId="14171"/>
    <cellStyle name="Input 2 2 3 3 3 2" xfId="14172"/>
    <cellStyle name="Input 2 2 3 3 3 2 10" xfId="14173"/>
    <cellStyle name="Input 2 2 3 3 3 2 2" xfId="14174"/>
    <cellStyle name="Input 2 2 3 3 3 2 3" xfId="14175"/>
    <cellStyle name="Input 2 2 3 3 3 2 4" xfId="14176"/>
    <cellStyle name="Input 2 2 3 3 3 2 5" xfId="14177"/>
    <cellStyle name="Input 2 2 3 3 3 2 6" xfId="14178"/>
    <cellStyle name="Input 2 2 3 3 3 2 7" xfId="14179"/>
    <cellStyle name="Input 2 2 3 3 3 2 8" xfId="14180"/>
    <cellStyle name="Input 2 2 3 3 3 2 9" xfId="14181"/>
    <cellStyle name="Input 2 2 3 3 3 2_5.4 MD &amp; utilisation-Spatial" xfId="14182"/>
    <cellStyle name="Input 2 2 3 3 3 3" xfId="14183"/>
    <cellStyle name="Input 2 2 3 3 3 3 10" xfId="14184"/>
    <cellStyle name="Input 2 2 3 3 3 3 2" xfId="14185"/>
    <cellStyle name="Input 2 2 3 3 3 3 3" xfId="14186"/>
    <cellStyle name="Input 2 2 3 3 3 3 4" xfId="14187"/>
    <cellStyle name="Input 2 2 3 3 3 3 5" xfId="14188"/>
    <cellStyle name="Input 2 2 3 3 3 3 6" xfId="14189"/>
    <cellStyle name="Input 2 2 3 3 3 3 7" xfId="14190"/>
    <cellStyle name="Input 2 2 3 3 3 3 8" xfId="14191"/>
    <cellStyle name="Input 2 2 3 3 3 3 9" xfId="14192"/>
    <cellStyle name="Input 2 2 3 3 3 4" xfId="14193"/>
    <cellStyle name="Input 2 2 3 3 3 4 2" xfId="14194"/>
    <cellStyle name="Input 2 2 3 3 3 4 3" xfId="14195"/>
    <cellStyle name="Input 2 2 3 3 3 4 4" xfId="14196"/>
    <cellStyle name="Input 2 2 3 3 3 4 5" xfId="14197"/>
    <cellStyle name="Input 2 2 3 3 3 4 6" xfId="14198"/>
    <cellStyle name="Input 2 2 3 3 3 4 7" xfId="14199"/>
    <cellStyle name="Input 2 2 3 3 3 4 8" xfId="14200"/>
    <cellStyle name="Input 2 2 3 3 3 4 9" xfId="14201"/>
    <cellStyle name="Input 2 2 3 3 3 5" xfId="14202"/>
    <cellStyle name="Input 2 2 3 3 3 6" xfId="14203"/>
    <cellStyle name="Input 2 2 3 3 3 7" xfId="14204"/>
    <cellStyle name="Input 2 2 3 3 3 8" xfId="14205"/>
    <cellStyle name="Input 2 2 3 3 3_5.4 MD &amp; utilisation-Spatial" xfId="14206"/>
    <cellStyle name="Input 2 2 3 3 4" xfId="14207"/>
    <cellStyle name="Input 2 2 3 3 4 10" xfId="14208"/>
    <cellStyle name="Input 2 2 3 3 4 2" xfId="14209"/>
    <cellStyle name="Input 2 2 3 3 4 3" xfId="14210"/>
    <cellStyle name="Input 2 2 3 3 4 4" xfId="14211"/>
    <cellStyle name="Input 2 2 3 3 4 5" xfId="14212"/>
    <cellStyle name="Input 2 2 3 3 4 6" xfId="14213"/>
    <cellStyle name="Input 2 2 3 3 4 7" xfId="14214"/>
    <cellStyle name="Input 2 2 3 3 4 8" xfId="14215"/>
    <cellStyle name="Input 2 2 3 3 4 9" xfId="14216"/>
    <cellStyle name="Input 2 2 3 3 5" xfId="14217"/>
    <cellStyle name="Input 2 2 3 3 5 10" xfId="14218"/>
    <cellStyle name="Input 2 2 3 3 5 2" xfId="14219"/>
    <cellStyle name="Input 2 2 3 3 5 3" xfId="14220"/>
    <cellStyle name="Input 2 2 3 3 5 4" xfId="14221"/>
    <cellStyle name="Input 2 2 3 3 5 5" xfId="14222"/>
    <cellStyle name="Input 2 2 3 3 5 6" xfId="14223"/>
    <cellStyle name="Input 2 2 3 3 5 7" xfId="14224"/>
    <cellStyle name="Input 2 2 3 3 5 8" xfId="14225"/>
    <cellStyle name="Input 2 2 3 3 5 9" xfId="14226"/>
    <cellStyle name="Input 2 2 3 3 6" xfId="14227"/>
    <cellStyle name="Input 2 2 3 3 6 2" xfId="14228"/>
    <cellStyle name="Input 2 2 3 3 6 3" xfId="14229"/>
    <cellStyle name="Input 2 2 3 3 6 4" xfId="14230"/>
    <cellStyle name="Input 2 2 3 3 6 5" xfId="14231"/>
    <cellStyle name="Input 2 2 3 3 6 6" xfId="14232"/>
    <cellStyle name="Input 2 2 3 3 6 7" xfId="14233"/>
    <cellStyle name="Input 2 2 3 3 6 8" xfId="14234"/>
    <cellStyle name="Input 2 2 3 3 6 9" xfId="14235"/>
    <cellStyle name="Input 2 2 3 3 7" xfId="14236"/>
    <cellStyle name="Input 2 2 3 3 8" xfId="14237"/>
    <cellStyle name="Input 2 2 3 3 9" xfId="14238"/>
    <cellStyle name="Input 2 2 3 3_5.4 MD &amp; utilisation-Spatial" xfId="14239"/>
    <cellStyle name="Input 2 2 3 4" xfId="14240"/>
    <cellStyle name="Input 2 2 3 4 2" xfId="14241"/>
    <cellStyle name="Input 2 2 3 4 2 10" xfId="14242"/>
    <cellStyle name="Input 2 2 3 4 2 2" xfId="14243"/>
    <cellStyle name="Input 2 2 3 4 2 2 2" xfId="14244"/>
    <cellStyle name="Input 2 2 3 4 2 2 2 2" xfId="14245"/>
    <cellStyle name="Input 2 2 3 4 2 2 2_5.4 MD &amp; utilisation-Spatial" xfId="14246"/>
    <cellStyle name="Input 2 2 3 4 2 2 3" xfId="14247"/>
    <cellStyle name="Input 2 2 3 4 2 2 4" xfId="14248"/>
    <cellStyle name="Input 2 2 3 4 2 2_5.4 MD &amp; utilisation-Spatial" xfId="14249"/>
    <cellStyle name="Input 2 2 3 4 2 3" xfId="14250"/>
    <cellStyle name="Input 2 2 3 4 2 4" xfId="14251"/>
    <cellStyle name="Input 2 2 3 4 2 5" xfId="14252"/>
    <cellStyle name="Input 2 2 3 4 2 6" xfId="14253"/>
    <cellStyle name="Input 2 2 3 4 2 7" xfId="14254"/>
    <cellStyle name="Input 2 2 3 4 2 8" xfId="14255"/>
    <cellStyle name="Input 2 2 3 4 2 9" xfId="14256"/>
    <cellStyle name="Input 2 2 3 4 2_5.4 MD &amp; utilisation-Spatial" xfId="14257"/>
    <cellStyle name="Input 2 2 3 4 3" xfId="14258"/>
    <cellStyle name="Input 2 2 3 4 3 10" xfId="14259"/>
    <cellStyle name="Input 2 2 3 4 3 2" xfId="14260"/>
    <cellStyle name="Input 2 2 3 4 3 2 2" xfId="14261"/>
    <cellStyle name="Input 2 2 3 4 3 2_5.4 MD &amp; utilisation-Spatial" xfId="14262"/>
    <cellStyle name="Input 2 2 3 4 3 3" xfId="14263"/>
    <cellStyle name="Input 2 2 3 4 3 4" xfId="14264"/>
    <cellStyle name="Input 2 2 3 4 3 5" xfId="14265"/>
    <cellStyle name="Input 2 2 3 4 3 6" xfId="14266"/>
    <cellStyle name="Input 2 2 3 4 3 7" xfId="14267"/>
    <cellStyle name="Input 2 2 3 4 3 8" xfId="14268"/>
    <cellStyle name="Input 2 2 3 4 3 9" xfId="14269"/>
    <cellStyle name="Input 2 2 3 4 3_5.4 MD &amp; utilisation-Spatial" xfId="14270"/>
    <cellStyle name="Input 2 2 3 4 4" xfId="14271"/>
    <cellStyle name="Input 2 2 3 4 4 2" xfId="14272"/>
    <cellStyle name="Input 2 2 3 4 4 3" xfId="14273"/>
    <cellStyle name="Input 2 2 3 4 4 4" xfId="14274"/>
    <cellStyle name="Input 2 2 3 4 4 5" xfId="14275"/>
    <cellStyle name="Input 2 2 3 4 4 6" xfId="14276"/>
    <cellStyle name="Input 2 2 3 4 4 7" xfId="14277"/>
    <cellStyle name="Input 2 2 3 4 4 8" xfId="14278"/>
    <cellStyle name="Input 2 2 3 4 4 9" xfId="14279"/>
    <cellStyle name="Input 2 2 3 4 5" xfId="14280"/>
    <cellStyle name="Input 2 2 3 4 6" xfId="14281"/>
    <cellStyle name="Input 2 2 3 4 7" xfId="14282"/>
    <cellStyle name="Input 2 2 3 4 8" xfId="14283"/>
    <cellStyle name="Input 2 2 3 4_5.4 MD &amp; utilisation-Spatial" xfId="14284"/>
    <cellStyle name="Input 2 2 3 5" xfId="14285"/>
    <cellStyle name="Input 2 2 3 5 2" xfId="14286"/>
    <cellStyle name="Input 2 2 3 5 2 10" xfId="14287"/>
    <cellStyle name="Input 2 2 3 5 2 2" xfId="14288"/>
    <cellStyle name="Input 2 2 3 5 2 2 2" xfId="14289"/>
    <cellStyle name="Input 2 2 3 5 2 2_5.4 MD &amp; utilisation-Spatial" xfId="14290"/>
    <cellStyle name="Input 2 2 3 5 2 3" xfId="14291"/>
    <cellStyle name="Input 2 2 3 5 2 4" xfId="14292"/>
    <cellStyle name="Input 2 2 3 5 2 5" xfId="14293"/>
    <cellStyle name="Input 2 2 3 5 2 6" xfId="14294"/>
    <cellStyle name="Input 2 2 3 5 2 7" xfId="14295"/>
    <cellStyle name="Input 2 2 3 5 2 8" xfId="14296"/>
    <cellStyle name="Input 2 2 3 5 2 9" xfId="14297"/>
    <cellStyle name="Input 2 2 3 5 2_5.4 MD &amp; utilisation-Spatial" xfId="14298"/>
    <cellStyle name="Input 2 2 3 5 3" xfId="14299"/>
    <cellStyle name="Input 2 2 3 5 3 10" xfId="14300"/>
    <cellStyle name="Input 2 2 3 5 3 2" xfId="14301"/>
    <cellStyle name="Input 2 2 3 5 3 3" xfId="14302"/>
    <cellStyle name="Input 2 2 3 5 3 4" xfId="14303"/>
    <cellStyle name="Input 2 2 3 5 3 5" xfId="14304"/>
    <cellStyle name="Input 2 2 3 5 3 6" xfId="14305"/>
    <cellStyle name="Input 2 2 3 5 3 7" xfId="14306"/>
    <cellStyle name="Input 2 2 3 5 3 8" xfId="14307"/>
    <cellStyle name="Input 2 2 3 5 3 9" xfId="14308"/>
    <cellStyle name="Input 2 2 3 5 4" xfId="14309"/>
    <cellStyle name="Input 2 2 3 5 4 2" xfId="14310"/>
    <cellStyle name="Input 2 2 3 5 4 3" xfId="14311"/>
    <cellStyle name="Input 2 2 3 5 4 4" xfId="14312"/>
    <cellStyle name="Input 2 2 3 5 4 5" xfId="14313"/>
    <cellStyle name="Input 2 2 3 5 4 6" xfId="14314"/>
    <cellStyle name="Input 2 2 3 5 4 7" xfId="14315"/>
    <cellStyle name="Input 2 2 3 5 4 8" xfId="14316"/>
    <cellStyle name="Input 2 2 3 5 4 9" xfId="14317"/>
    <cellStyle name="Input 2 2 3 5 5" xfId="14318"/>
    <cellStyle name="Input 2 2 3 5 6" xfId="14319"/>
    <cellStyle name="Input 2 2 3 5 7" xfId="14320"/>
    <cellStyle name="Input 2 2 3 5 8" xfId="14321"/>
    <cellStyle name="Input 2 2 3 5_5.4 MD &amp; utilisation-Spatial" xfId="14322"/>
    <cellStyle name="Input 2 2 3 6" xfId="14323"/>
    <cellStyle name="Input 2 2 3 6 2" xfId="14324"/>
    <cellStyle name="Input 2 2 3 6 2 10" xfId="14325"/>
    <cellStyle name="Input 2 2 3 6 2 2" xfId="14326"/>
    <cellStyle name="Input 2 2 3 6 2 3" xfId="14327"/>
    <cellStyle name="Input 2 2 3 6 2 4" xfId="14328"/>
    <cellStyle name="Input 2 2 3 6 2 5" xfId="14329"/>
    <cellStyle name="Input 2 2 3 6 2 6" xfId="14330"/>
    <cellStyle name="Input 2 2 3 6 2 7" xfId="14331"/>
    <cellStyle name="Input 2 2 3 6 2 8" xfId="14332"/>
    <cellStyle name="Input 2 2 3 6 2 9" xfId="14333"/>
    <cellStyle name="Input 2 2 3 6 2_5.4 MD &amp; utilisation-Spatial" xfId="14334"/>
    <cellStyle name="Input 2 2 3 6 3" xfId="14335"/>
    <cellStyle name="Input 2 2 3 6 3 2" xfId="14336"/>
    <cellStyle name="Input 2 2 3 6 3 3" xfId="14337"/>
    <cellStyle name="Input 2 2 3 6 3 4" xfId="14338"/>
    <cellStyle name="Input 2 2 3 6 3 5" xfId="14339"/>
    <cellStyle name="Input 2 2 3 6 3 6" xfId="14340"/>
    <cellStyle name="Input 2 2 3 6 3 7" xfId="14341"/>
    <cellStyle name="Input 2 2 3 6 3 8" xfId="14342"/>
    <cellStyle name="Input 2 2 3 6 3 9" xfId="14343"/>
    <cellStyle name="Input 2 2 3 6 4" xfId="14344"/>
    <cellStyle name="Input 2 2 3 6 5" xfId="14345"/>
    <cellStyle name="Input 2 2 3 6 6" xfId="14346"/>
    <cellStyle name="Input 2 2 3 6 7" xfId="14347"/>
    <cellStyle name="Input 2 2 3 6 8" xfId="14348"/>
    <cellStyle name="Input 2 2 3 6 9" xfId="14349"/>
    <cellStyle name="Input 2 2 3 6_5.4 MD &amp; utilisation-Spatial" xfId="14350"/>
    <cellStyle name="Input 2 2 3 7" xfId="14351"/>
    <cellStyle name="Input 2 2 3 7 2" xfId="14352"/>
    <cellStyle name="Input 2 2 3 7 3" xfId="14353"/>
    <cellStyle name="Input 2 2 3 7 4" xfId="14354"/>
    <cellStyle name="Input 2 2 3 7 5" xfId="14355"/>
    <cellStyle name="Input 2 2 3 7 6" xfId="14356"/>
    <cellStyle name="Input 2 2 3 7 7" xfId="14357"/>
    <cellStyle name="Input 2 2 3 7 8" xfId="14358"/>
    <cellStyle name="Input 2 2 3 7 9" xfId="14359"/>
    <cellStyle name="Input 2 2 3 8" xfId="14360"/>
    <cellStyle name="Input 2 2 3 9" xfId="14361"/>
    <cellStyle name="Input 2 2 3_5.4 MD &amp; utilisation-Spatial" xfId="14362"/>
    <cellStyle name="Input 2 2 4" xfId="14363"/>
    <cellStyle name="Input 2 2 4 2" xfId="14364"/>
    <cellStyle name="Input 2 2 4 2 10" xfId="14365"/>
    <cellStyle name="Input 2 2 4 2 2" xfId="14366"/>
    <cellStyle name="Input 2 2 4 2 2 2" xfId="14367"/>
    <cellStyle name="Input 2 2 4 2 2 2 10" xfId="14368"/>
    <cellStyle name="Input 2 2 4 2 2 2 2" xfId="14369"/>
    <cellStyle name="Input 2 2 4 2 2 2 2 2" xfId="14370"/>
    <cellStyle name="Input 2 2 4 2 2 2 2_5.4 MD &amp; utilisation-Spatial" xfId="14371"/>
    <cellStyle name="Input 2 2 4 2 2 2 3" xfId="14372"/>
    <cellStyle name="Input 2 2 4 2 2 2 4" xfId="14373"/>
    <cellStyle name="Input 2 2 4 2 2 2 5" xfId="14374"/>
    <cellStyle name="Input 2 2 4 2 2 2 6" xfId="14375"/>
    <cellStyle name="Input 2 2 4 2 2 2 7" xfId="14376"/>
    <cellStyle name="Input 2 2 4 2 2 2 8" xfId="14377"/>
    <cellStyle name="Input 2 2 4 2 2 2 9" xfId="14378"/>
    <cellStyle name="Input 2 2 4 2 2 2_5.4 MD &amp; utilisation-Spatial" xfId="14379"/>
    <cellStyle name="Input 2 2 4 2 2 3" xfId="14380"/>
    <cellStyle name="Input 2 2 4 2 2 3 10" xfId="14381"/>
    <cellStyle name="Input 2 2 4 2 2 3 2" xfId="14382"/>
    <cellStyle name="Input 2 2 4 2 2 3 3" xfId="14383"/>
    <cellStyle name="Input 2 2 4 2 2 3 4" xfId="14384"/>
    <cellStyle name="Input 2 2 4 2 2 3 5" xfId="14385"/>
    <cellStyle name="Input 2 2 4 2 2 3 6" xfId="14386"/>
    <cellStyle name="Input 2 2 4 2 2 3 7" xfId="14387"/>
    <cellStyle name="Input 2 2 4 2 2 3 8" xfId="14388"/>
    <cellStyle name="Input 2 2 4 2 2 3 9" xfId="14389"/>
    <cellStyle name="Input 2 2 4 2 2 4" xfId="14390"/>
    <cellStyle name="Input 2 2 4 2 2 4 2" xfId="14391"/>
    <cellStyle name="Input 2 2 4 2 2 4 3" xfId="14392"/>
    <cellStyle name="Input 2 2 4 2 2 4 4" xfId="14393"/>
    <cellStyle name="Input 2 2 4 2 2 4 5" xfId="14394"/>
    <cellStyle name="Input 2 2 4 2 2 4 6" xfId="14395"/>
    <cellStyle name="Input 2 2 4 2 2 4 7" xfId="14396"/>
    <cellStyle name="Input 2 2 4 2 2 4 8" xfId="14397"/>
    <cellStyle name="Input 2 2 4 2 2 4 9" xfId="14398"/>
    <cellStyle name="Input 2 2 4 2 2 5" xfId="14399"/>
    <cellStyle name="Input 2 2 4 2 2 6" xfId="14400"/>
    <cellStyle name="Input 2 2 4 2 2 7" xfId="14401"/>
    <cellStyle name="Input 2 2 4 2 2 8" xfId="14402"/>
    <cellStyle name="Input 2 2 4 2 2_5.4 MD &amp; utilisation-Spatial" xfId="14403"/>
    <cellStyle name="Input 2 2 4 2 3" xfId="14404"/>
    <cellStyle name="Input 2 2 4 2 3 2" xfId="14405"/>
    <cellStyle name="Input 2 2 4 2 3 2 10" xfId="14406"/>
    <cellStyle name="Input 2 2 4 2 3 2 2" xfId="14407"/>
    <cellStyle name="Input 2 2 4 2 3 2 3" xfId="14408"/>
    <cellStyle name="Input 2 2 4 2 3 2 4" xfId="14409"/>
    <cellStyle name="Input 2 2 4 2 3 2 5" xfId="14410"/>
    <cellStyle name="Input 2 2 4 2 3 2 6" xfId="14411"/>
    <cellStyle name="Input 2 2 4 2 3 2 7" xfId="14412"/>
    <cellStyle name="Input 2 2 4 2 3 2 8" xfId="14413"/>
    <cellStyle name="Input 2 2 4 2 3 2 9" xfId="14414"/>
    <cellStyle name="Input 2 2 4 2 3 2_5.4 MD &amp; utilisation-Spatial" xfId="14415"/>
    <cellStyle name="Input 2 2 4 2 3 3" xfId="14416"/>
    <cellStyle name="Input 2 2 4 2 3 3 10" xfId="14417"/>
    <cellStyle name="Input 2 2 4 2 3 3 2" xfId="14418"/>
    <cellStyle name="Input 2 2 4 2 3 3 3" xfId="14419"/>
    <cellStyle name="Input 2 2 4 2 3 3 4" xfId="14420"/>
    <cellStyle name="Input 2 2 4 2 3 3 5" xfId="14421"/>
    <cellStyle name="Input 2 2 4 2 3 3 6" xfId="14422"/>
    <cellStyle name="Input 2 2 4 2 3 3 7" xfId="14423"/>
    <cellStyle name="Input 2 2 4 2 3 3 8" xfId="14424"/>
    <cellStyle name="Input 2 2 4 2 3 3 9" xfId="14425"/>
    <cellStyle name="Input 2 2 4 2 3 4" xfId="14426"/>
    <cellStyle name="Input 2 2 4 2 3 4 2" xfId="14427"/>
    <cellStyle name="Input 2 2 4 2 3 4 3" xfId="14428"/>
    <cellStyle name="Input 2 2 4 2 3 4 4" xfId="14429"/>
    <cellStyle name="Input 2 2 4 2 3 4 5" xfId="14430"/>
    <cellStyle name="Input 2 2 4 2 3 4 6" xfId="14431"/>
    <cellStyle name="Input 2 2 4 2 3 4 7" xfId="14432"/>
    <cellStyle name="Input 2 2 4 2 3 4 8" xfId="14433"/>
    <cellStyle name="Input 2 2 4 2 3 4 9" xfId="14434"/>
    <cellStyle name="Input 2 2 4 2 3 5" xfId="14435"/>
    <cellStyle name="Input 2 2 4 2 3 6" xfId="14436"/>
    <cellStyle name="Input 2 2 4 2 3 7" xfId="14437"/>
    <cellStyle name="Input 2 2 4 2 3 8" xfId="14438"/>
    <cellStyle name="Input 2 2 4 2 3_5.4 MD &amp; utilisation-Spatial" xfId="14439"/>
    <cellStyle name="Input 2 2 4 2 4" xfId="14440"/>
    <cellStyle name="Input 2 2 4 2 4 10" xfId="14441"/>
    <cellStyle name="Input 2 2 4 2 4 2" xfId="14442"/>
    <cellStyle name="Input 2 2 4 2 4 3" xfId="14443"/>
    <cellStyle name="Input 2 2 4 2 4 4" xfId="14444"/>
    <cellStyle name="Input 2 2 4 2 4 5" xfId="14445"/>
    <cellStyle name="Input 2 2 4 2 4 6" xfId="14446"/>
    <cellStyle name="Input 2 2 4 2 4 7" xfId="14447"/>
    <cellStyle name="Input 2 2 4 2 4 8" xfId="14448"/>
    <cellStyle name="Input 2 2 4 2 4 9" xfId="14449"/>
    <cellStyle name="Input 2 2 4 2 5" xfId="14450"/>
    <cellStyle name="Input 2 2 4 2 5 10" xfId="14451"/>
    <cellStyle name="Input 2 2 4 2 5 2" xfId="14452"/>
    <cellStyle name="Input 2 2 4 2 5 3" xfId="14453"/>
    <cellStyle name="Input 2 2 4 2 5 4" xfId="14454"/>
    <cellStyle name="Input 2 2 4 2 5 5" xfId="14455"/>
    <cellStyle name="Input 2 2 4 2 5 6" xfId="14456"/>
    <cellStyle name="Input 2 2 4 2 5 7" xfId="14457"/>
    <cellStyle name="Input 2 2 4 2 5 8" xfId="14458"/>
    <cellStyle name="Input 2 2 4 2 5 9" xfId="14459"/>
    <cellStyle name="Input 2 2 4 2 6" xfId="14460"/>
    <cellStyle name="Input 2 2 4 2 6 2" xfId="14461"/>
    <cellStyle name="Input 2 2 4 2 6 3" xfId="14462"/>
    <cellStyle name="Input 2 2 4 2 6 4" xfId="14463"/>
    <cellStyle name="Input 2 2 4 2 6 5" xfId="14464"/>
    <cellStyle name="Input 2 2 4 2 6 6" xfId="14465"/>
    <cellStyle name="Input 2 2 4 2 6 7" xfId="14466"/>
    <cellStyle name="Input 2 2 4 2 6 8" xfId="14467"/>
    <cellStyle name="Input 2 2 4 2 6 9" xfId="14468"/>
    <cellStyle name="Input 2 2 4 2 7" xfId="14469"/>
    <cellStyle name="Input 2 2 4 2 8" xfId="14470"/>
    <cellStyle name="Input 2 2 4 2 9" xfId="14471"/>
    <cellStyle name="Input 2 2 4 2_5.4 MD &amp; utilisation-Spatial" xfId="14472"/>
    <cellStyle name="Input 2 2 4 3" xfId="14473"/>
    <cellStyle name="Input 2 2 4 3 2" xfId="14474"/>
    <cellStyle name="Input 2 2 4 3 2 10" xfId="14475"/>
    <cellStyle name="Input 2 2 4 3 2 2" xfId="14476"/>
    <cellStyle name="Input 2 2 4 3 2 2 2" xfId="14477"/>
    <cellStyle name="Input 2 2 4 3 2 2 2 2" xfId="14478"/>
    <cellStyle name="Input 2 2 4 3 2 2 2_5.4 MD &amp; utilisation-Spatial" xfId="14479"/>
    <cellStyle name="Input 2 2 4 3 2 2 3" xfId="14480"/>
    <cellStyle name="Input 2 2 4 3 2 2 4" xfId="14481"/>
    <cellStyle name="Input 2 2 4 3 2 2_5.4 MD &amp; utilisation-Spatial" xfId="14482"/>
    <cellStyle name="Input 2 2 4 3 2 3" xfId="14483"/>
    <cellStyle name="Input 2 2 4 3 2 4" xfId="14484"/>
    <cellStyle name="Input 2 2 4 3 2 5" xfId="14485"/>
    <cellStyle name="Input 2 2 4 3 2 6" xfId="14486"/>
    <cellStyle name="Input 2 2 4 3 2 7" xfId="14487"/>
    <cellStyle name="Input 2 2 4 3 2 8" xfId="14488"/>
    <cellStyle name="Input 2 2 4 3 2 9" xfId="14489"/>
    <cellStyle name="Input 2 2 4 3 2_5.4 MD &amp; utilisation-Spatial" xfId="14490"/>
    <cellStyle name="Input 2 2 4 3 3" xfId="14491"/>
    <cellStyle name="Input 2 2 4 3 3 10" xfId="14492"/>
    <cellStyle name="Input 2 2 4 3 3 2" xfId="14493"/>
    <cellStyle name="Input 2 2 4 3 3 2 2" xfId="14494"/>
    <cellStyle name="Input 2 2 4 3 3 2_5.4 MD &amp; utilisation-Spatial" xfId="14495"/>
    <cellStyle name="Input 2 2 4 3 3 3" xfId="14496"/>
    <cellStyle name="Input 2 2 4 3 3 4" xfId="14497"/>
    <cellStyle name="Input 2 2 4 3 3 5" xfId="14498"/>
    <cellStyle name="Input 2 2 4 3 3 6" xfId="14499"/>
    <cellStyle name="Input 2 2 4 3 3 7" xfId="14500"/>
    <cellStyle name="Input 2 2 4 3 3 8" xfId="14501"/>
    <cellStyle name="Input 2 2 4 3 3 9" xfId="14502"/>
    <cellStyle name="Input 2 2 4 3 3_5.4 MD &amp; utilisation-Spatial" xfId="14503"/>
    <cellStyle name="Input 2 2 4 3 4" xfId="14504"/>
    <cellStyle name="Input 2 2 4 3 4 2" xfId="14505"/>
    <cellStyle name="Input 2 2 4 3 4 3" xfId="14506"/>
    <cellStyle name="Input 2 2 4 3 4 4" xfId="14507"/>
    <cellStyle name="Input 2 2 4 3 4 5" xfId="14508"/>
    <cellStyle name="Input 2 2 4 3 4 6" xfId="14509"/>
    <cellStyle name="Input 2 2 4 3 4 7" xfId="14510"/>
    <cellStyle name="Input 2 2 4 3 4 8" xfId="14511"/>
    <cellStyle name="Input 2 2 4 3 4 9" xfId="14512"/>
    <cellStyle name="Input 2 2 4 3 5" xfId="14513"/>
    <cellStyle name="Input 2 2 4 3 6" xfId="14514"/>
    <cellStyle name="Input 2 2 4 3 7" xfId="14515"/>
    <cellStyle name="Input 2 2 4 3 8" xfId="14516"/>
    <cellStyle name="Input 2 2 4 3_5.4 MD &amp; utilisation-Spatial" xfId="14517"/>
    <cellStyle name="Input 2 2 4 4" xfId="14518"/>
    <cellStyle name="Input 2 2 4 4 2" xfId="14519"/>
    <cellStyle name="Input 2 2 4 4 2 10" xfId="14520"/>
    <cellStyle name="Input 2 2 4 4 2 2" xfId="14521"/>
    <cellStyle name="Input 2 2 4 4 2 2 2" xfId="14522"/>
    <cellStyle name="Input 2 2 4 4 2 2_5.4 MD &amp; utilisation-Spatial" xfId="14523"/>
    <cellStyle name="Input 2 2 4 4 2 3" xfId="14524"/>
    <cellStyle name="Input 2 2 4 4 2 4" xfId="14525"/>
    <cellStyle name="Input 2 2 4 4 2 5" xfId="14526"/>
    <cellStyle name="Input 2 2 4 4 2 6" xfId="14527"/>
    <cellStyle name="Input 2 2 4 4 2 7" xfId="14528"/>
    <cellStyle name="Input 2 2 4 4 2 8" xfId="14529"/>
    <cellStyle name="Input 2 2 4 4 2 9" xfId="14530"/>
    <cellStyle name="Input 2 2 4 4 2_5.4 MD &amp; utilisation-Spatial" xfId="14531"/>
    <cellStyle name="Input 2 2 4 4 3" xfId="14532"/>
    <cellStyle name="Input 2 2 4 4 3 10" xfId="14533"/>
    <cellStyle name="Input 2 2 4 4 3 2" xfId="14534"/>
    <cellStyle name="Input 2 2 4 4 3 3" xfId="14535"/>
    <cellStyle name="Input 2 2 4 4 3 4" xfId="14536"/>
    <cellStyle name="Input 2 2 4 4 3 5" xfId="14537"/>
    <cellStyle name="Input 2 2 4 4 3 6" xfId="14538"/>
    <cellStyle name="Input 2 2 4 4 3 7" xfId="14539"/>
    <cellStyle name="Input 2 2 4 4 3 8" xfId="14540"/>
    <cellStyle name="Input 2 2 4 4 3 9" xfId="14541"/>
    <cellStyle name="Input 2 2 4 4 4" xfId="14542"/>
    <cellStyle name="Input 2 2 4 4 4 2" xfId="14543"/>
    <cellStyle name="Input 2 2 4 4 4 3" xfId="14544"/>
    <cellStyle name="Input 2 2 4 4 4 4" xfId="14545"/>
    <cellStyle name="Input 2 2 4 4 4 5" xfId="14546"/>
    <cellStyle name="Input 2 2 4 4 4 6" xfId="14547"/>
    <cellStyle name="Input 2 2 4 4 4 7" xfId="14548"/>
    <cellStyle name="Input 2 2 4 4 4 8" xfId="14549"/>
    <cellStyle name="Input 2 2 4 4 4 9" xfId="14550"/>
    <cellStyle name="Input 2 2 4 4 5" xfId="14551"/>
    <cellStyle name="Input 2 2 4 4 6" xfId="14552"/>
    <cellStyle name="Input 2 2 4 4 7" xfId="14553"/>
    <cellStyle name="Input 2 2 4 4 8" xfId="14554"/>
    <cellStyle name="Input 2 2 4 4_5.4 MD &amp; utilisation-Spatial" xfId="14555"/>
    <cellStyle name="Input 2 2 4 5" xfId="14556"/>
    <cellStyle name="Input 2 2 4 5 2" xfId="14557"/>
    <cellStyle name="Input 2 2 4 5 2 10" xfId="14558"/>
    <cellStyle name="Input 2 2 4 5 2 2" xfId="14559"/>
    <cellStyle name="Input 2 2 4 5 2 3" xfId="14560"/>
    <cellStyle name="Input 2 2 4 5 2 4" xfId="14561"/>
    <cellStyle name="Input 2 2 4 5 2 5" xfId="14562"/>
    <cellStyle name="Input 2 2 4 5 2 6" xfId="14563"/>
    <cellStyle name="Input 2 2 4 5 2 7" xfId="14564"/>
    <cellStyle name="Input 2 2 4 5 2 8" xfId="14565"/>
    <cellStyle name="Input 2 2 4 5 2 9" xfId="14566"/>
    <cellStyle name="Input 2 2 4 5 2_5.4 MD &amp; utilisation-Spatial" xfId="14567"/>
    <cellStyle name="Input 2 2 4 5 3" xfId="14568"/>
    <cellStyle name="Input 2 2 4 5 3 2" xfId="14569"/>
    <cellStyle name="Input 2 2 4 5 3 3" xfId="14570"/>
    <cellStyle name="Input 2 2 4 5 3 4" xfId="14571"/>
    <cellStyle name="Input 2 2 4 5 3 5" xfId="14572"/>
    <cellStyle name="Input 2 2 4 5 3 6" xfId="14573"/>
    <cellStyle name="Input 2 2 4 5 3 7" xfId="14574"/>
    <cellStyle name="Input 2 2 4 5 3 8" xfId="14575"/>
    <cellStyle name="Input 2 2 4 5 3 9" xfId="14576"/>
    <cellStyle name="Input 2 2 4 5 4" xfId="14577"/>
    <cellStyle name="Input 2 2 4 5 5" xfId="14578"/>
    <cellStyle name="Input 2 2 4 5 6" xfId="14579"/>
    <cellStyle name="Input 2 2 4 5 7" xfId="14580"/>
    <cellStyle name="Input 2 2 4 5 8" xfId="14581"/>
    <cellStyle name="Input 2 2 4 5 9" xfId="14582"/>
    <cellStyle name="Input 2 2 4 5_5.4 MD &amp; utilisation-Spatial" xfId="14583"/>
    <cellStyle name="Input 2 2 4 6" xfId="14584"/>
    <cellStyle name="Input 2 2 4 6 2" xfId="14585"/>
    <cellStyle name="Input 2 2 4 6 3" xfId="14586"/>
    <cellStyle name="Input 2 2 4 6 4" xfId="14587"/>
    <cellStyle name="Input 2 2 4 6 5" xfId="14588"/>
    <cellStyle name="Input 2 2 4 6 6" xfId="14589"/>
    <cellStyle name="Input 2 2 4 6 7" xfId="14590"/>
    <cellStyle name="Input 2 2 4 6 8" xfId="14591"/>
    <cellStyle name="Input 2 2 4 6 9" xfId="14592"/>
    <cellStyle name="Input 2 2 4 7" xfId="14593"/>
    <cellStyle name="Input 2 2 4 8" xfId="14594"/>
    <cellStyle name="Input 2 2 4 9" xfId="14595"/>
    <cellStyle name="Input 2 2 4_5.4 MD &amp; utilisation-Spatial" xfId="14596"/>
    <cellStyle name="Input 2 2 5" xfId="14597"/>
    <cellStyle name="Input 2 2 5 10" xfId="14598"/>
    <cellStyle name="Input 2 2 5 2" xfId="14599"/>
    <cellStyle name="Input 2 2 5 2 2" xfId="14600"/>
    <cellStyle name="Input 2 2 5 2 2 10" xfId="14601"/>
    <cellStyle name="Input 2 2 5 2 2 2" xfId="14602"/>
    <cellStyle name="Input 2 2 5 2 2 2 2" xfId="14603"/>
    <cellStyle name="Input 2 2 5 2 2 2_5.4 MD &amp; utilisation-Spatial" xfId="14604"/>
    <cellStyle name="Input 2 2 5 2 2 3" xfId="14605"/>
    <cellStyle name="Input 2 2 5 2 2 4" xfId="14606"/>
    <cellStyle name="Input 2 2 5 2 2 5" xfId="14607"/>
    <cellStyle name="Input 2 2 5 2 2 6" xfId="14608"/>
    <cellStyle name="Input 2 2 5 2 2 7" xfId="14609"/>
    <cellStyle name="Input 2 2 5 2 2 8" xfId="14610"/>
    <cellStyle name="Input 2 2 5 2 2 9" xfId="14611"/>
    <cellStyle name="Input 2 2 5 2 2_5.4 MD &amp; utilisation-Spatial" xfId="14612"/>
    <cellStyle name="Input 2 2 5 2 3" xfId="14613"/>
    <cellStyle name="Input 2 2 5 2 3 10" xfId="14614"/>
    <cellStyle name="Input 2 2 5 2 3 2" xfId="14615"/>
    <cellStyle name="Input 2 2 5 2 3 3" xfId="14616"/>
    <cellStyle name="Input 2 2 5 2 3 4" xfId="14617"/>
    <cellStyle name="Input 2 2 5 2 3 5" xfId="14618"/>
    <cellStyle name="Input 2 2 5 2 3 6" xfId="14619"/>
    <cellStyle name="Input 2 2 5 2 3 7" xfId="14620"/>
    <cellStyle name="Input 2 2 5 2 3 8" xfId="14621"/>
    <cellStyle name="Input 2 2 5 2 3 9" xfId="14622"/>
    <cellStyle name="Input 2 2 5 2 4" xfId="14623"/>
    <cellStyle name="Input 2 2 5 2 4 2" xfId="14624"/>
    <cellStyle name="Input 2 2 5 2 4 3" xfId="14625"/>
    <cellStyle name="Input 2 2 5 2 4 4" xfId="14626"/>
    <cellStyle name="Input 2 2 5 2 4 5" xfId="14627"/>
    <cellStyle name="Input 2 2 5 2 4 6" xfId="14628"/>
    <cellStyle name="Input 2 2 5 2 4 7" xfId="14629"/>
    <cellStyle name="Input 2 2 5 2 4 8" xfId="14630"/>
    <cellStyle name="Input 2 2 5 2 4 9" xfId="14631"/>
    <cellStyle name="Input 2 2 5 2 5" xfId="14632"/>
    <cellStyle name="Input 2 2 5 2 6" xfId="14633"/>
    <cellStyle name="Input 2 2 5 2 7" xfId="14634"/>
    <cellStyle name="Input 2 2 5 2 8" xfId="14635"/>
    <cellStyle name="Input 2 2 5 2_5.4 MD &amp; utilisation-Spatial" xfId="14636"/>
    <cellStyle name="Input 2 2 5 3" xfId="14637"/>
    <cellStyle name="Input 2 2 5 3 2" xfId="14638"/>
    <cellStyle name="Input 2 2 5 3 2 10" xfId="14639"/>
    <cellStyle name="Input 2 2 5 3 2 2" xfId="14640"/>
    <cellStyle name="Input 2 2 5 3 2 3" xfId="14641"/>
    <cellStyle name="Input 2 2 5 3 2 4" xfId="14642"/>
    <cellStyle name="Input 2 2 5 3 2 5" xfId="14643"/>
    <cellStyle name="Input 2 2 5 3 2 6" xfId="14644"/>
    <cellStyle name="Input 2 2 5 3 2 7" xfId="14645"/>
    <cellStyle name="Input 2 2 5 3 2 8" xfId="14646"/>
    <cellStyle name="Input 2 2 5 3 2 9" xfId="14647"/>
    <cellStyle name="Input 2 2 5 3 2_5.4 MD &amp; utilisation-Spatial" xfId="14648"/>
    <cellStyle name="Input 2 2 5 3 3" xfId="14649"/>
    <cellStyle name="Input 2 2 5 3 3 10" xfId="14650"/>
    <cellStyle name="Input 2 2 5 3 3 2" xfId="14651"/>
    <cellStyle name="Input 2 2 5 3 3 3" xfId="14652"/>
    <cellStyle name="Input 2 2 5 3 3 4" xfId="14653"/>
    <cellStyle name="Input 2 2 5 3 3 5" xfId="14654"/>
    <cellStyle name="Input 2 2 5 3 3 6" xfId="14655"/>
    <cellStyle name="Input 2 2 5 3 3 7" xfId="14656"/>
    <cellStyle name="Input 2 2 5 3 3 8" xfId="14657"/>
    <cellStyle name="Input 2 2 5 3 3 9" xfId="14658"/>
    <cellStyle name="Input 2 2 5 3 4" xfId="14659"/>
    <cellStyle name="Input 2 2 5 3 4 2" xfId="14660"/>
    <cellStyle name="Input 2 2 5 3 4 3" xfId="14661"/>
    <cellStyle name="Input 2 2 5 3 4 4" xfId="14662"/>
    <cellStyle name="Input 2 2 5 3 4 5" xfId="14663"/>
    <cellStyle name="Input 2 2 5 3 4 6" xfId="14664"/>
    <cellStyle name="Input 2 2 5 3 4 7" xfId="14665"/>
    <cellStyle name="Input 2 2 5 3 4 8" xfId="14666"/>
    <cellStyle name="Input 2 2 5 3 4 9" xfId="14667"/>
    <cellStyle name="Input 2 2 5 3 5" xfId="14668"/>
    <cellStyle name="Input 2 2 5 3 6" xfId="14669"/>
    <cellStyle name="Input 2 2 5 3 7" xfId="14670"/>
    <cellStyle name="Input 2 2 5 3 8" xfId="14671"/>
    <cellStyle name="Input 2 2 5 3_5.4 MD &amp; utilisation-Spatial" xfId="14672"/>
    <cellStyle name="Input 2 2 5 4" xfId="14673"/>
    <cellStyle name="Input 2 2 5 4 10" xfId="14674"/>
    <cellStyle name="Input 2 2 5 4 2" xfId="14675"/>
    <cellStyle name="Input 2 2 5 4 3" xfId="14676"/>
    <cellStyle name="Input 2 2 5 4 4" xfId="14677"/>
    <cellStyle name="Input 2 2 5 4 5" xfId="14678"/>
    <cellStyle name="Input 2 2 5 4 6" xfId="14679"/>
    <cellStyle name="Input 2 2 5 4 7" xfId="14680"/>
    <cellStyle name="Input 2 2 5 4 8" xfId="14681"/>
    <cellStyle name="Input 2 2 5 4 9" xfId="14682"/>
    <cellStyle name="Input 2 2 5 5" xfId="14683"/>
    <cellStyle name="Input 2 2 5 5 10" xfId="14684"/>
    <cellStyle name="Input 2 2 5 5 2" xfId="14685"/>
    <cellStyle name="Input 2 2 5 5 3" xfId="14686"/>
    <cellStyle name="Input 2 2 5 5 4" xfId="14687"/>
    <cellStyle name="Input 2 2 5 5 5" xfId="14688"/>
    <cellStyle name="Input 2 2 5 5 6" xfId="14689"/>
    <cellStyle name="Input 2 2 5 5 7" xfId="14690"/>
    <cellStyle name="Input 2 2 5 5 8" xfId="14691"/>
    <cellStyle name="Input 2 2 5 5 9" xfId="14692"/>
    <cellStyle name="Input 2 2 5 6" xfId="14693"/>
    <cellStyle name="Input 2 2 5 6 2" xfId="14694"/>
    <cellStyle name="Input 2 2 5 6 3" xfId="14695"/>
    <cellStyle name="Input 2 2 5 6 4" xfId="14696"/>
    <cellStyle name="Input 2 2 5 6 5" xfId="14697"/>
    <cellStyle name="Input 2 2 5 6 6" xfId="14698"/>
    <cellStyle name="Input 2 2 5 6 7" xfId="14699"/>
    <cellStyle name="Input 2 2 5 6 8" xfId="14700"/>
    <cellStyle name="Input 2 2 5 6 9" xfId="14701"/>
    <cellStyle name="Input 2 2 5 7" xfId="14702"/>
    <cellStyle name="Input 2 2 5 8" xfId="14703"/>
    <cellStyle name="Input 2 2 5 9" xfId="14704"/>
    <cellStyle name="Input 2 2 5_5.4 MD &amp; utilisation-Spatial" xfId="14705"/>
    <cellStyle name="Input 2 2 6" xfId="14706"/>
    <cellStyle name="Input 2 2 6 2" xfId="14707"/>
    <cellStyle name="Input 2 2 6 2 10" xfId="14708"/>
    <cellStyle name="Input 2 2 6 2 2" xfId="14709"/>
    <cellStyle name="Input 2 2 6 2 2 2" xfId="14710"/>
    <cellStyle name="Input 2 2 6 2 2 2 2" xfId="14711"/>
    <cellStyle name="Input 2 2 6 2 2 2_5.4 MD &amp; utilisation-Spatial" xfId="14712"/>
    <cellStyle name="Input 2 2 6 2 2 3" xfId="14713"/>
    <cellStyle name="Input 2 2 6 2 2 4" xfId="14714"/>
    <cellStyle name="Input 2 2 6 2 2_5.4 MD &amp; utilisation-Spatial" xfId="14715"/>
    <cellStyle name="Input 2 2 6 2 3" xfId="14716"/>
    <cellStyle name="Input 2 2 6 2 4" xfId="14717"/>
    <cellStyle name="Input 2 2 6 2 5" xfId="14718"/>
    <cellStyle name="Input 2 2 6 2 6" xfId="14719"/>
    <cellStyle name="Input 2 2 6 2 7" xfId="14720"/>
    <cellStyle name="Input 2 2 6 2 8" xfId="14721"/>
    <cellStyle name="Input 2 2 6 2 9" xfId="14722"/>
    <cellStyle name="Input 2 2 6 2_5.4 MD &amp; utilisation-Spatial" xfId="14723"/>
    <cellStyle name="Input 2 2 6 3" xfId="14724"/>
    <cellStyle name="Input 2 2 6 3 10" xfId="14725"/>
    <cellStyle name="Input 2 2 6 3 2" xfId="14726"/>
    <cellStyle name="Input 2 2 6 3 2 2" xfId="14727"/>
    <cellStyle name="Input 2 2 6 3 2_5.4 MD &amp; utilisation-Spatial" xfId="14728"/>
    <cellStyle name="Input 2 2 6 3 3" xfId="14729"/>
    <cellStyle name="Input 2 2 6 3 4" xfId="14730"/>
    <cellStyle name="Input 2 2 6 3 5" xfId="14731"/>
    <cellStyle name="Input 2 2 6 3 6" xfId="14732"/>
    <cellStyle name="Input 2 2 6 3 7" xfId="14733"/>
    <cellStyle name="Input 2 2 6 3 8" xfId="14734"/>
    <cellStyle name="Input 2 2 6 3 9" xfId="14735"/>
    <cellStyle name="Input 2 2 6 3_5.4 MD &amp; utilisation-Spatial" xfId="14736"/>
    <cellStyle name="Input 2 2 6 4" xfId="14737"/>
    <cellStyle name="Input 2 2 6 4 2" xfId="14738"/>
    <cellStyle name="Input 2 2 6 4 3" xfId="14739"/>
    <cellStyle name="Input 2 2 6 4 4" xfId="14740"/>
    <cellStyle name="Input 2 2 6 4 5" xfId="14741"/>
    <cellStyle name="Input 2 2 6 4 6" xfId="14742"/>
    <cellStyle name="Input 2 2 6 4 7" xfId="14743"/>
    <cellStyle name="Input 2 2 6 4 8" xfId="14744"/>
    <cellStyle name="Input 2 2 6 4 9" xfId="14745"/>
    <cellStyle name="Input 2 2 6 5" xfId="14746"/>
    <cellStyle name="Input 2 2 6 6" xfId="14747"/>
    <cellStyle name="Input 2 2 6 7" xfId="14748"/>
    <cellStyle name="Input 2 2 6 8" xfId="14749"/>
    <cellStyle name="Input 2 2 6_5.4 MD &amp; utilisation-Spatial" xfId="14750"/>
    <cellStyle name="Input 2 2 7" xfId="14751"/>
    <cellStyle name="Input 2 2 7 2" xfId="14752"/>
    <cellStyle name="Input 2 2 7 2 10" xfId="14753"/>
    <cellStyle name="Input 2 2 7 2 2" xfId="14754"/>
    <cellStyle name="Input 2 2 7 2 2 2" xfId="14755"/>
    <cellStyle name="Input 2 2 7 2 2_5.4 MD &amp; utilisation-Spatial" xfId="14756"/>
    <cellStyle name="Input 2 2 7 2 3" xfId="14757"/>
    <cellStyle name="Input 2 2 7 2 4" xfId="14758"/>
    <cellStyle name="Input 2 2 7 2 5" xfId="14759"/>
    <cellStyle name="Input 2 2 7 2 6" xfId="14760"/>
    <cellStyle name="Input 2 2 7 2 7" xfId="14761"/>
    <cellStyle name="Input 2 2 7 2 8" xfId="14762"/>
    <cellStyle name="Input 2 2 7 2 9" xfId="14763"/>
    <cellStyle name="Input 2 2 7 2_5.4 MD &amp; utilisation-Spatial" xfId="14764"/>
    <cellStyle name="Input 2 2 7 3" xfId="14765"/>
    <cellStyle name="Input 2 2 7 3 10" xfId="14766"/>
    <cellStyle name="Input 2 2 7 3 2" xfId="14767"/>
    <cellStyle name="Input 2 2 7 3 3" xfId="14768"/>
    <cellStyle name="Input 2 2 7 3 4" xfId="14769"/>
    <cellStyle name="Input 2 2 7 3 5" xfId="14770"/>
    <cellStyle name="Input 2 2 7 3 6" xfId="14771"/>
    <cellStyle name="Input 2 2 7 3 7" xfId="14772"/>
    <cellStyle name="Input 2 2 7 3 8" xfId="14773"/>
    <cellStyle name="Input 2 2 7 3 9" xfId="14774"/>
    <cellStyle name="Input 2 2 7 4" xfId="14775"/>
    <cellStyle name="Input 2 2 7 4 2" xfId="14776"/>
    <cellStyle name="Input 2 2 7 4 3" xfId="14777"/>
    <cellStyle name="Input 2 2 7 4 4" xfId="14778"/>
    <cellStyle name="Input 2 2 7 4 5" xfId="14779"/>
    <cellStyle name="Input 2 2 7 4 6" xfId="14780"/>
    <cellStyle name="Input 2 2 7 4 7" xfId="14781"/>
    <cellStyle name="Input 2 2 7 4 8" xfId="14782"/>
    <cellStyle name="Input 2 2 7 4 9" xfId="14783"/>
    <cellStyle name="Input 2 2 7 5" xfId="14784"/>
    <cellStyle name="Input 2 2 7 6" xfId="14785"/>
    <cellStyle name="Input 2 2 7 7" xfId="14786"/>
    <cellStyle name="Input 2 2 7 8" xfId="14787"/>
    <cellStyle name="Input 2 2 7_5.4 MD &amp; utilisation-Spatial" xfId="14788"/>
    <cellStyle name="Input 2 2 8" xfId="14789"/>
    <cellStyle name="Input 2 2 8 2" xfId="14790"/>
    <cellStyle name="Input 2 2 8 2 10" xfId="14791"/>
    <cellStyle name="Input 2 2 8 2 2" xfId="14792"/>
    <cellStyle name="Input 2 2 8 2 3" xfId="14793"/>
    <cellStyle name="Input 2 2 8 2 4" xfId="14794"/>
    <cellStyle name="Input 2 2 8 2 5" xfId="14795"/>
    <cellStyle name="Input 2 2 8 2 6" xfId="14796"/>
    <cellStyle name="Input 2 2 8 2 7" xfId="14797"/>
    <cellStyle name="Input 2 2 8 2 8" xfId="14798"/>
    <cellStyle name="Input 2 2 8 2 9" xfId="14799"/>
    <cellStyle name="Input 2 2 8 2_5.4 MD &amp; utilisation-Spatial" xfId="14800"/>
    <cellStyle name="Input 2 2 8 3" xfId="14801"/>
    <cellStyle name="Input 2 2 8 3 2" xfId="14802"/>
    <cellStyle name="Input 2 2 8 3 3" xfId="14803"/>
    <cellStyle name="Input 2 2 8 3 4" xfId="14804"/>
    <cellStyle name="Input 2 2 8 3 5" xfId="14805"/>
    <cellStyle name="Input 2 2 8 3 6" xfId="14806"/>
    <cellStyle name="Input 2 2 8 3 7" xfId="14807"/>
    <cellStyle name="Input 2 2 8 3 8" xfId="14808"/>
    <cellStyle name="Input 2 2 8 3 9" xfId="14809"/>
    <cellStyle name="Input 2 2 8 4" xfId="14810"/>
    <cellStyle name="Input 2 2 8 5" xfId="14811"/>
    <cellStyle name="Input 2 2 8 6" xfId="14812"/>
    <cellStyle name="Input 2 2 8 7" xfId="14813"/>
    <cellStyle name="Input 2 2 8 8" xfId="14814"/>
    <cellStyle name="Input 2 2 8 9" xfId="14815"/>
    <cellStyle name="Input 2 2 8_5.4 MD &amp; utilisation-Spatial" xfId="14816"/>
    <cellStyle name="Input 2 2 9" xfId="14817"/>
    <cellStyle name="Input 2 2 9 2" xfId="14818"/>
    <cellStyle name="Input 2 2 9 3" xfId="14819"/>
    <cellStyle name="Input 2 2 9 4" xfId="14820"/>
    <cellStyle name="Input 2 2 9 5" xfId="14821"/>
    <cellStyle name="Input 2 2 9 6" xfId="14822"/>
    <cellStyle name="Input 2 2 9 7" xfId="14823"/>
    <cellStyle name="Input 2 2 9 8" xfId="14824"/>
    <cellStyle name="Input 2 2 9 9" xfId="14825"/>
    <cellStyle name="Input 2 2_5.4 MD &amp; utilisation-Spatial" xfId="14826"/>
    <cellStyle name="Input 2 3" xfId="14827"/>
    <cellStyle name="Input 2 3 10" xfId="14828"/>
    <cellStyle name="Input 2 3 10 10" xfId="14829"/>
    <cellStyle name="Input 2 3 10 2" xfId="14830"/>
    <cellStyle name="Input 2 3 10 3" xfId="14831"/>
    <cellStyle name="Input 2 3 10 4" xfId="14832"/>
    <cellStyle name="Input 2 3 10 5" xfId="14833"/>
    <cellStyle name="Input 2 3 10 6" xfId="14834"/>
    <cellStyle name="Input 2 3 10 7" xfId="14835"/>
    <cellStyle name="Input 2 3 10 8" xfId="14836"/>
    <cellStyle name="Input 2 3 10 9" xfId="14837"/>
    <cellStyle name="Input 2 3 11" xfId="14838"/>
    <cellStyle name="Input 2 3 11 10" xfId="14839"/>
    <cellStyle name="Input 2 3 11 2" xfId="14840"/>
    <cellStyle name="Input 2 3 11 3" xfId="14841"/>
    <cellStyle name="Input 2 3 11 4" xfId="14842"/>
    <cellStyle name="Input 2 3 11 5" xfId="14843"/>
    <cellStyle name="Input 2 3 11 6" xfId="14844"/>
    <cellStyle name="Input 2 3 11 7" xfId="14845"/>
    <cellStyle name="Input 2 3 11 8" xfId="14846"/>
    <cellStyle name="Input 2 3 11 9" xfId="14847"/>
    <cellStyle name="Input 2 3 12" xfId="14848"/>
    <cellStyle name="Input 2 3 12 10" xfId="14849"/>
    <cellStyle name="Input 2 3 12 2" xfId="14850"/>
    <cellStyle name="Input 2 3 12 3" xfId="14851"/>
    <cellStyle name="Input 2 3 12 4" xfId="14852"/>
    <cellStyle name="Input 2 3 12 5" xfId="14853"/>
    <cellStyle name="Input 2 3 12 6" xfId="14854"/>
    <cellStyle name="Input 2 3 12 7" xfId="14855"/>
    <cellStyle name="Input 2 3 12 8" xfId="14856"/>
    <cellStyle name="Input 2 3 12 9" xfId="14857"/>
    <cellStyle name="Input 2 3 13" xfId="14858"/>
    <cellStyle name="Input 2 3 13 2" xfId="14859"/>
    <cellStyle name="Input 2 3 13 3" xfId="14860"/>
    <cellStyle name="Input 2 3 13 4" xfId="14861"/>
    <cellStyle name="Input 2 3 13 5" xfId="14862"/>
    <cellStyle name="Input 2 3 13 6" xfId="14863"/>
    <cellStyle name="Input 2 3 13 7" xfId="14864"/>
    <cellStyle name="Input 2 3 13 8" xfId="14865"/>
    <cellStyle name="Input 2 3 13 9" xfId="14866"/>
    <cellStyle name="Input 2 3 14" xfId="14867"/>
    <cellStyle name="Input 2 3 15" xfId="14868"/>
    <cellStyle name="Input 2 3 16" xfId="14869"/>
    <cellStyle name="Input 2 3 17" xfId="14870"/>
    <cellStyle name="Input 2 3 18" xfId="14871"/>
    <cellStyle name="Input 2 3 19" xfId="14872"/>
    <cellStyle name="Input 2 3 2" xfId="14873"/>
    <cellStyle name="Input 2 3 2 10" xfId="14874"/>
    <cellStyle name="Input 2 3 2 2" xfId="14875"/>
    <cellStyle name="Input 2 3 2 2 2" xfId="14876"/>
    <cellStyle name="Input 2 3 2 2 2 10" xfId="14877"/>
    <cellStyle name="Input 2 3 2 2 2 2" xfId="14878"/>
    <cellStyle name="Input 2 3 2 2 2 2 2" xfId="14879"/>
    <cellStyle name="Input 2 3 2 2 2 2 2 10" xfId="14880"/>
    <cellStyle name="Input 2 3 2 2 2 2 2 2" xfId="14881"/>
    <cellStyle name="Input 2 3 2 2 2 2 2 2 2" xfId="14882"/>
    <cellStyle name="Input 2 3 2 2 2 2 2 2_5.4 MD &amp; utilisation-Spatial" xfId="14883"/>
    <cellStyle name="Input 2 3 2 2 2 2 2 3" xfId="14884"/>
    <cellStyle name="Input 2 3 2 2 2 2 2 4" xfId="14885"/>
    <cellStyle name="Input 2 3 2 2 2 2 2 5" xfId="14886"/>
    <cellStyle name="Input 2 3 2 2 2 2 2 6" xfId="14887"/>
    <cellStyle name="Input 2 3 2 2 2 2 2 7" xfId="14888"/>
    <cellStyle name="Input 2 3 2 2 2 2 2 8" xfId="14889"/>
    <cellStyle name="Input 2 3 2 2 2 2 2 9" xfId="14890"/>
    <cellStyle name="Input 2 3 2 2 2 2 2_5.4 MD &amp; utilisation-Spatial" xfId="14891"/>
    <cellStyle name="Input 2 3 2 2 2 2 3" xfId="14892"/>
    <cellStyle name="Input 2 3 2 2 2 2 3 10" xfId="14893"/>
    <cellStyle name="Input 2 3 2 2 2 2 3 2" xfId="14894"/>
    <cellStyle name="Input 2 3 2 2 2 2 3 3" xfId="14895"/>
    <cellStyle name="Input 2 3 2 2 2 2 3 4" xfId="14896"/>
    <cellStyle name="Input 2 3 2 2 2 2 3 5" xfId="14897"/>
    <cellStyle name="Input 2 3 2 2 2 2 3 6" xfId="14898"/>
    <cellStyle name="Input 2 3 2 2 2 2 3 7" xfId="14899"/>
    <cellStyle name="Input 2 3 2 2 2 2 3 8" xfId="14900"/>
    <cellStyle name="Input 2 3 2 2 2 2 3 9" xfId="14901"/>
    <cellStyle name="Input 2 3 2 2 2 2 4" xfId="14902"/>
    <cellStyle name="Input 2 3 2 2 2 2 4 2" xfId="14903"/>
    <cellStyle name="Input 2 3 2 2 2 2 4 3" xfId="14904"/>
    <cellStyle name="Input 2 3 2 2 2 2 4 4" xfId="14905"/>
    <cellStyle name="Input 2 3 2 2 2 2 4 5" xfId="14906"/>
    <cellStyle name="Input 2 3 2 2 2 2 4 6" xfId="14907"/>
    <cellStyle name="Input 2 3 2 2 2 2 4 7" xfId="14908"/>
    <cellStyle name="Input 2 3 2 2 2 2 4 8" xfId="14909"/>
    <cellStyle name="Input 2 3 2 2 2 2 4 9" xfId="14910"/>
    <cellStyle name="Input 2 3 2 2 2 2 5" xfId="14911"/>
    <cellStyle name="Input 2 3 2 2 2 2 6" xfId="14912"/>
    <cellStyle name="Input 2 3 2 2 2 2 7" xfId="14913"/>
    <cellStyle name="Input 2 3 2 2 2 2 8" xfId="14914"/>
    <cellStyle name="Input 2 3 2 2 2 2_5.4 MD &amp; utilisation-Spatial" xfId="14915"/>
    <cellStyle name="Input 2 3 2 2 2 3" xfId="14916"/>
    <cellStyle name="Input 2 3 2 2 2 3 2" xfId="14917"/>
    <cellStyle name="Input 2 3 2 2 2 3 2 10" xfId="14918"/>
    <cellStyle name="Input 2 3 2 2 2 3 2 2" xfId="14919"/>
    <cellStyle name="Input 2 3 2 2 2 3 2 3" xfId="14920"/>
    <cellStyle name="Input 2 3 2 2 2 3 2 4" xfId="14921"/>
    <cellStyle name="Input 2 3 2 2 2 3 2 5" xfId="14922"/>
    <cellStyle name="Input 2 3 2 2 2 3 2 6" xfId="14923"/>
    <cellStyle name="Input 2 3 2 2 2 3 2 7" xfId="14924"/>
    <cellStyle name="Input 2 3 2 2 2 3 2 8" xfId="14925"/>
    <cellStyle name="Input 2 3 2 2 2 3 2 9" xfId="14926"/>
    <cellStyle name="Input 2 3 2 2 2 3 2_5.4 MD &amp; utilisation-Spatial" xfId="14927"/>
    <cellStyle name="Input 2 3 2 2 2 3 3" xfId="14928"/>
    <cellStyle name="Input 2 3 2 2 2 3 3 10" xfId="14929"/>
    <cellStyle name="Input 2 3 2 2 2 3 3 2" xfId="14930"/>
    <cellStyle name="Input 2 3 2 2 2 3 3 3" xfId="14931"/>
    <cellStyle name="Input 2 3 2 2 2 3 3 4" xfId="14932"/>
    <cellStyle name="Input 2 3 2 2 2 3 3 5" xfId="14933"/>
    <cellStyle name="Input 2 3 2 2 2 3 3 6" xfId="14934"/>
    <cellStyle name="Input 2 3 2 2 2 3 3 7" xfId="14935"/>
    <cellStyle name="Input 2 3 2 2 2 3 3 8" xfId="14936"/>
    <cellStyle name="Input 2 3 2 2 2 3 3 9" xfId="14937"/>
    <cellStyle name="Input 2 3 2 2 2 3 4" xfId="14938"/>
    <cellStyle name="Input 2 3 2 2 2 3 4 2" xfId="14939"/>
    <cellStyle name="Input 2 3 2 2 2 3 4 3" xfId="14940"/>
    <cellStyle name="Input 2 3 2 2 2 3 4 4" xfId="14941"/>
    <cellStyle name="Input 2 3 2 2 2 3 4 5" xfId="14942"/>
    <cellStyle name="Input 2 3 2 2 2 3 4 6" xfId="14943"/>
    <cellStyle name="Input 2 3 2 2 2 3 4 7" xfId="14944"/>
    <cellStyle name="Input 2 3 2 2 2 3 4 8" xfId="14945"/>
    <cellStyle name="Input 2 3 2 2 2 3 4 9" xfId="14946"/>
    <cellStyle name="Input 2 3 2 2 2 3 5" xfId="14947"/>
    <cellStyle name="Input 2 3 2 2 2 3 6" xfId="14948"/>
    <cellStyle name="Input 2 3 2 2 2 3 7" xfId="14949"/>
    <cellStyle name="Input 2 3 2 2 2 3 8" xfId="14950"/>
    <cellStyle name="Input 2 3 2 2 2 3_5.4 MD &amp; utilisation-Spatial" xfId="14951"/>
    <cellStyle name="Input 2 3 2 2 2 4" xfId="14952"/>
    <cellStyle name="Input 2 3 2 2 2 4 10" xfId="14953"/>
    <cellStyle name="Input 2 3 2 2 2 4 2" xfId="14954"/>
    <cellStyle name="Input 2 3 2 2 2 4 3" xfId="14955"/>
    <cellStyle name="Input 2 3 2 2 2 4 4" xfId="14956"/>
    <cellStyle name="Input 2 3 2 2 2 4 5" xfId="14957"/>
    <cellStyle name="Input 2 3 2 2 2 4 6" xfId="14958"/>
    <cellStyle name="Input 2 3 2 2 2 4 7" xfId="14959"/>
    <cellStyle name="Input 2 3 2 2 2 4 8" xfId="14960"/>
    <cellStyle name="Input 2 3 2 2 2 4 9" xfId="14961"/>
    <cellStyle name="Input 2 3 2 2 2 5" xfId="14962"/>
    <cellStyle name="Input 2 3 2 2 2 5 10" xfId="14963"/>
    <cellStyle name="Input 2 3 2 2 2 5 2" xfId="14964"/>
    <cellStyle name="Input 2 3 2 2 2 5 3" xfId="14965"/>
    <cellStyle name="Input 2 3 2 2 2 5 4" xfId="14966"/>
    <cellStyle name="Input 2 3 2 2 2 5 5" xfId="14967"/>
    <cellStyle name="Input 2 3 2 2 2 5 6" xfId="14968"/>
    <cellStyle name="Input 2 3 2 2 2 5 7" xfId="14969"/>
    <cellStyle name="Input 2 3 2 2 2 5 8" xfId="14970"/>
    <cellStyle name="Input 2 3 2 2 2 5 9" xfId="14971"/>
    <cellStyle name="Input 2 3 2 2 2 6" xfId="14972"/>
    <cellStyle name="Input 2 3 2 2 2 6 2" xfId="14973"/>
    <cellStyle name="Input 2 3 2 2 2 6 3" xfId="14974"/>
    <cellStyle name="Input 2 3 2 2 2 6 4" xfId="14975"/>
    <cellStyle name="Input 2 3 2 2 2 6 5" xfId="14976"/>
    <cellStyle name="Input 2 3 2 2 2 6 6" xfId="14977"/>
    <cellStyle name="Input 2 3 2 2 2 6 7" xfId="14978"/>
    <cellStyle name="Input 2 3 2 2 2 6 8" xfId="14979"/>
    <cellStyle name="Input 2 3 2 2 2 6 9" xfId="14980"/>
    <cellStyle name="Input 2 3 2 2 2 7" xfId="14981"/>
    <cellStyle name="Input 2 3 2 2 2 8" xfId="14982"/>
    <cellStyle name="Input 2 3 2 2 2 9" xfId="14983"/>
    <cellStyle name="Input 2 3 2 2 2_5.4 MD &amp; utilisation-Spatial" xfId="14984"/>
    <cellStyle name="Input 2 3 2 2 3" xfId="14985"/>
    <cellStyle name="Input 2 3 2 2 3 2" xfId="14986"/>
    <cellStyle name="Input 2 3 2 2 3 2 10" xfId="14987"/>
    <cellStyle name="Input 2 3 2 2 3 2 2" xfId="14988"/>
    <cellStyle name="Input 2 3 2 2 3 2 2 2" xfId="14989"/>
    <cellStyle name="Input 2 3 2 2 3 2 2 2 2" xfId="14990"/>
    <cellStyle name="Input 2 3 2 2 3 2 2 2_5.4 MD &amp; utilisation-Spatial" xfId="14991"/>
    <cellStyle name="Input 2 3 2 2 3 2 2 3" xfId="14992"/>
    <cellStyle name="Input 2 3 2 2 3 2 2 4" xfId="14993"/>
    <cellStyle name="Input 2 3 2 2 3 2 2_5.4 MD &amp; utilisation-Spatial" xfId="14994"/>
    <cellStyle name="Input 2 3 2 2 3 2 3" xfId="14995"/>
    <cellStyle name="Input 2 3 2 2 3 2 4" xfId="14996"/>
    <cellStyle name="Input 2 3 2 2 3 2 5" xfId="14997"/>
    <cellStyle name="Input 2 3 2 2 3 2 6" xfId="14998"/>
    <cellStyle name="Input 2 3 2 2 3 2 7" xfId="14999"/>
    <cellStyle name="Input 2 3 2 2 3 2 8" xfId="15000"/>
    <cellStyle name="Input 2 3 2 2 3 2 9" xfId="15001"/>
    <cellStyle name="Input 2 3 2 2 3 2_5.4 MD &amp; utilisation-Spatial" xfId="15002"/>
    <cellStyle name="Input 2 3 2 2 3 3" xfId="15003"/>
    <cellStyle name="Input 2 3 2 2 3 3 10" xfId="15004"/>
    <cellStyle name="Input 2 3 2 2 3 3 2" xfId="15005"/>
    <cellStyle name="Input 2 3 2 2 3 3 2 2" xfId="15006"/>
    <cellStyle name="Input 2 3 2 2 3 3 2_5.4 MD &amp; utilisation-Spatial" xfId="15007"/>
    <cellStyle name="Input 2 3 2 2 3 3 3" xfId="15008"/>
    <cellStyle name="Input 2 3 2 2 3 3 4" xfId="15009"/>
    <cellStyle name="Input 2 3 2 2 3 3 5" xfId="15010"/>
    <cellStyle name="Input 2 3 2 2 3 3 6" xfId="15011"/>
    <cellStyle name="Input 2 3 2 2 3 3 7" xfId="15012"/>
    <cellStyle name="Input 2 3 2 2 3 3 8" xfId="15013"/>
    <cellStyle name="Input 2 3 2 2 3 3 9" xfId="15014"/>
    <cellStyle name="Input 2 3 2 2 3 3_5.4 MD &amp; utilisation-Spatial" xfId="15015"/>
    <cellStyle name="Input 2 3 2 2 3 4" xfId="15016"/>
    <cellStyle name="Input 2 3 2 2 3 4 2" xfId="15017"/>
    <cellStyle name="Input 2 3 2 2 3 4 3" xfId="15018"/>
    <cellStyle name="Input 2 3 2 2 3 4 4" xfId="15019"/>
    <cellStyle name="Input 2 3 2 2 3 4 5" xfId="15020"/>
    <cellStyle name="Input 2 3 2 2 3 4 6" xfId="15021"/>
    <cellStyle name="Input 2 3 2 2 3 4 7" xfId="15022"/>
    <cellStyle name="Input 2 3 2 2 3 4 8" xfId="15023"/>
    <cellStyle name="Input 2 3 2 2 3 4 9" xfId="15024"/>
    <cellStyle name="Input 2 3 2 2 3 5" xfId="15025"/>
    <cellStyle name="Input 2 3 2 2 3 6" xfId="15026"/>
    <cellStyle name="Input 2 3 2 2 3 7" xfId="15027"/>
    <cellStyle name="Input 2 3 2 2 3 8" xfId="15028"/>
    <cellStyle name="Input 2 3 2 2 3_5.4 MD &amp; utilisation-Spatial" xfId="15029"/>
    <cellStyle name="Input 2 3 2 2 4" xfId="15030"/>
    <cellStyle name="Input 2 3 2 2 4 2" xfId="15031"/>
    <cellStyle name="Input 2 3 2 2 4 2 10" xfId="15032"/>
    <cellStyle name="Input 2 3 2 2 4 2 2" xfId="15033"/>
    <cellStyle name="Input 2 3 2 2 4 2 2 2" xfId="15034"/>
    <cellStyle name="Input 2 3 2 2 4 2 2_5.4 MD &amp; utilisation-Spatial" xfId="15035"/>
    <cellStyle name="Input 2 3 2 2 4 2 3" xfId="15036"/>
    <cellStyle name="Input 2 3 2 2 4 2 4" xfId="15037"/>
    <cellStyle name="Input 2 3 2 2 4 2 5" xfId="15038"/>
    <cellStyle name="Input 2 3 2 2 4 2 6" xfId="15039"/>
    <cellStyle name="Input 2 3 2 2 4 2 7" xfId="15040"/>
    <cellStyle name="Input 2 3 2 2 4 2 8" xfId="15041"/>
    <cellStyle name="Input 2 3 2 2 4 2 9" xfId="15042"/>
    <cellStyle name="Input 2 3 2 2 4 2_5.4 MD &amp; utilisation-Spatial" xfId="15043"/>
    <cellStyle name="Input 2 3 2 2 4 3" xfId="15044"/>
    <cellStyle name="Input 2 3 2 2 4 3 10" xfId="15045"/>
    <cellStyle name="Input 2 3 2 2 4 3 2" xfId="15046"/>
    <cellStyle name="Input 2 3 2 2 4 3 3" xfId="15047"/>
    <cellStyle name="Input 2 3 2 2 4 3 4" xfId="15048"/>
    <cellStyle name="Input 2 3 2 2 4 3 5" xfId="15049"/>
    <cellStyle name="Input 2 3 2 2 4 3 6" xfId="15050"/>
    <cellStyle name="Input 2 3 2 2 4 3 7" xfId="15051"/>
    <cellStyle name="Input 2 3 2 2 4 3 8" xfId="15052"/>
    <cellStyle name="Input 2 3 2 2 4 3 9" xfId="15053"/>
    <cellStyle name="Input 2 3 2 2 4 4" xfId="15054"/>
    <cellStyle name="Input 2 3 2 2 4 4 2" xfId="15055"/>
    <cellStyle name="Input 2 3 2 2 4 4 3" xfId="15056"/>
    <cellStyle name="Input 2 3 2 2 4 4 4" xfId="15057"/>
    <cellStyle name="Input 2 3 2 2 4 4 5" xfId="15058"/>
    <cellStyle name="Input 2 3 2 2 4 4 6" xfId="15059"/>
    <cellStyle name="Input 2 3 2 2 4 4 7" xfId="15060"/>
    <cellStyle name="Input 2 3 2 2 4 4 8" xfId="15061"/>
    <cellStyle name="Input 2 3 2 2 4 4 9" xfId="15062"/>
    <cellStyle name="Input 2 3 2 2 4 5" xfId="15063"/>
    <cellStyle name="Input 2 3 2 2 4 6" xfId="15064"/>
    <cellStyle name="Input 2 3 2 2 4 7" xfId="15065"/>
    <cellStyle name="Input 2 3 2 2 4 8" xfId="15066"/>
    <cellStyle name="Input 2 3 2 2 4_5.4 MD &amp; utilisation-Spatial" xfId="15067"/>
    <cellStyle name="Input 2 3 2 2 5" xfId="15068"/>
    <cellStyle name="Input 2 3 2 2 5 2" xfId="15069"/>
    <cellStyle name="Input 2 3 2 2 5 2 10" xfId="15070"/>
    <cellStyle name="Input 2 3 2 2 5 2 2" xfId="15071"/>
    <cellStyle name="Input 2 3 2 2 5 2 3" xfId="15072"/>
    <cellStyle name="Input 2 3 2 2 5 2 4" xfId="15073"/>
    <cellStyle name="Input 2 3 2 2 5 2 5" xfId="15074"/>
    <cellStyle name="Input 2 3 2 2 5 2 6" xfId="15075"/>
    <cellStyle name="Input 2 3 2 2 5 2 7" xfId="15076"/>
    <cellStyle name="Input 2 3 2 2 5 2 8" xfId="15077"/>
    <cellStyle name="Input 2 3 2 2 5 2 9" xfId="15078"/>
    <cellStyle name="Input 2 3 2 2 5 2_5.4 MD &amp; utilisation-Spatial" xfId="15079"/>
    <cellStyle name="Input 2 3 2 2 5 3" xfId="15080"/>
    <cellStyle name="Input 2 3 2 2 5 3 2" xfId="15081"/>
    <cellStyle name="Input 2 3 2 2 5 3 3" xfId="15082"/>
    <cellStyle name="Input 2 3 2 2 5 3 4" xfId="15083"/>
    <cellStyle name="Input 2 3 2 2 5 3 5" xfId="15084"/>
    <cellStyle name="Input 2 3 2 2 5 3 6" xfId="15085"/>
    <cellStyle name="Input 2 3 2 2 5 3 7" xfId="15086"/>
    <cellStyle name="Input 2 3 2 2 5 3 8" xfId="15087"/>
    <cellStyle name="Input 2 3 2 2 5 3 9" xfId="15088"/>
    <cellStyle name="Input 2 3 2 2 5 4" xfId="15089"/>
    <cellStyle name="Input 2 3 2 2 5 5" xfId="15090"/>
    <cellStyle name="Input 2 3 2 2 5 6" xfId="15091"/>
    <cellStyle name="Input 2 3 2 2 5 7" xfId="15092"/>
    <cellStyle name="Input 2 3 2 2 5 8" xfId="15093"/>
    <cellStyle name="Input 2 3 2 2 5 9" xfId="15094"/>
    <cellStyle name="Input 2 3 2 2 5_5.4 MD &amp; utilisation-Spatial" xfId="15095"/>
    <cellStyle name="Input 2 3 2 2 6" xfId="15096"/>
    <cellStyle name="Input 2 3 2 2 6 2" xfId="15097"/>
    <cellStyle name="Input 2 3 2 2 6 3" xfId="15098"/>
    <cellStyle name="Input 2 3 2 2 6 4" xfId="15099"/>
    <cellStyle name="Input 2 3 2 2 6 5" xfId="15100"/>
    <cellStyle name="Input 2 3 2 2 6 6" xfId="15101"/>
    <cellStyle name="Input 2 3 2 2 6 7" xfId="15102"/>
    <cellStyle name="Input 2 3 2 2 6 8" xfId="15103"/>
    <cellStyle name="Input 2 3 2 2 6 9" xfId="15104"/>
    <cellStyle name="Input 2 3 2 2 7" xfId="15105"/>
    <cellStyle name="Input 2 3 2 2 8" xfId="15106"/>
    <cellStyle name="Input 2 3 2 2 9" xfId="15107"/>
    <cellStyle name="Input 2 3 2 2_5.4 MD &amp; utilisation-Spatial" xfId="15108"/>
    <cellStyle name="Input 2 3 2 3" xfId="15109"/>
    <cellStyle name="Input 2 3 2 3 10" xfId="15110"/>
    <cellStyle name="Input 2 3 2 3 2" xfId="15111"/>
    <cellStyle name="Input 2 3 2 3 2 2" xfId="15112"/>
    <cellStyle name="Input 2 3 2 3 2 2 10" xfId="15113"/>
    <cellStyle name="Input 2 3 2 3 2 2 2" xfId="15114"/>
    <cellStyle name="Input 2 3 2 3 2 2 2 2" xfId="15115"/>
    <cellStyle name="Input 2 3 2 3 2 2 2_5.4 MD &amp; utilisation-Spatial" xfId="15116"/>
    <cellStyle name="Input 2 3 2 3 2 2 3" xfId="15117"/>
    <cellStyle name="Input 2 3 2 3 2 2 4" xfId="15118"/>
    <cellStyle name="Input 2 3 2 3 2 2 5" xfId="15119"/>
    <cellStyle name="Input 2 3 2 3 2 2 6" xfId="15120"/>
    <cellStyle name="Input 2 3 2 3 2 2 7" xfId="15121"/>
    <cellStyle name="Input 2 3 2 3 2 2 8" xfId="15122"/>
    <cellStyle name="Input 2 3 2 3 2 2 9" xfId="15123"/>
    <cellStyle name="Input 2 3 2 3 2 2_5.4 MD &amp; utilisation-Spatial" xfId="15124"/>
    <cellStyle name="Input 2 3 2 3 2 3" xfId="15125"/>
    <cellStyle name="Input 2 3 2 3 2 3 10" xfId="15126"/>
    <cellStyle name="Input 2 3 2 3 2 3 2" xfId="15127"/>
    <cellStyle name="Input 2 3 2 3 2 3 3" xfId="15128"/>
    <cellStyle name="Input 2 3 2 3 2 3 4" xfId="15129"/>
    <cellStyle name="Input 2 3 2 3 2 3 5" xfId="15130"/>
    <cellStyle name="Input 2 3 2 3 2 3 6" xfId="15131"/>
    <cellStyle name="Input 2 3 2 3 2 3 7" xfId="15132"/>
    <cellStyle name="Input 2 3 2 3 2 3 8" xfId="15133"/>
    <cellStyle name="Input 2 3 2 3 2 3 9" xfId="15134"/>
    <cellStyle name="Input 2 3 2 3 2 4" xfId="15135"/>
    <cellStyle name="Input 2 3 2 3 2 4 2" xfId="15136"/>
    <cellStyle name="Input 2 3 2 3 2 4 3" xfId="15137"/>
    <cellStyle name="Input 2 3 2 3 2 4 4" xfId="15138"/>
    <cellStyle name="Input 2 3 2 3 2 4 5" xfId="15139"/>
    <cellStyle name="Input 2 3 2 3 2 4 6" xfId="15140"/>
    <cellStyle name="Input 2 3 2 3 2 4 7" xfId="15141"/>
    <cellStyle name="Input 2 3 2 3 2 4 8" xfId="15142"/>
    <cellStyle name="Input 2 3 2 3 2 4 9" xfId="15143"/>
    <cellStyle name="Input 2 3 2 3 2 5" xfId="15144"/>
    <cellStyle name="Input 2 3 2 3 2 6" xfId="15145"/>
    <cellStyle name="Input 2 3 2 3 2 7" xfId="15146"/>
    <cellStyle name="Input 2 3 2 3 2 8" xfId="15147"/>
    <cellStyle name="Input 2 3 2 3 2_5.4 MD &amp; utilisation-Spatial" xfId="15148"/>
    <cellStyle name="Input 2 3 2 3 3" xfId="15149"/>
    <cellStyle name="Input 2 3 2 3 3 2" xfId="15150"/>
    <cellStyle name="Input 2 3 2 3 3 2 10" xfId="15151"/>
    <cellStyle name="Input 2 3 2 3 3 2 2" xfId="15152"/>
    <cellStyle name="Input 2 3 2 3 3 2 3" xfId="15153"/>
    <cellStyle name="Input 2 3 2 3 3 2 4" xfId="15154"/>
    <cellStyle name="Input 2 3 2 3 3 2 5" xfId="15155"/>
    <cellStyle name="Input 2 3 2 3 3 2 6" xfId="15156"/>
    <cellStyle name="Input 2 3 2 3 3 2 7" xfId="15157"/>
    <cellStyle name="Input 2 3 2 3 3 2 8" xfId="15158"/>
    <cellStyle name="Input 2 3 2 3 3 2 9" xfId="15159"/>
    <cellStyle name="Input 2 3 2 3 3 2_5.4 MD &amp; utilisation-Spatial" xfId="15160"/>
    <cellStyle name="Input 2 3 2 3 3 3" xfId="15161"/>
    <cellStyle name="Input 2 3 2 3 3 3 10" xfId="15162"/>
    <cellStyle name="Input 2 3 2 3 3 3 2" xfId="15163"/>
    <cellStyle name="Input 2 3 2 3 3 3 3" xfId="15164"/>
    <cellStyle name="Input 2 3 2 3 3 3 4" xfId="15165"/>
    <cellStyle name="Input 2 3 2 3 3 3 5" xfId="15166"/>
    <cellStyle name="Input 2 3 2 3 3 3 6" xfId="15167"/>
    <cellStyle name="Input 2 3 2 3 3 3 7" xfId="15168"/>
    <cellStyle name="Input 2 3 2 3 3 3 8" xfId="15169"/>
    <cellStyle name="Input 2 3 2 3 3 3 9" xfId="15170"/>
    <cellStyle name="Input 2 3 2 3 3 4" xfId="15171"/>
    <cellStyle name="Input 2 3 2 3 3 4 2" xfId="15172"/>
    <cellStyle name="Input 2 3 2 3 3 4 3" xfId="15173"/>
    <cellStyle name="Input 2 3 2 3 3 4 4" xfId="15174"/>
    <cellStyle name="Input 2 3 2 3 3 4 5" xfId="15175"/>
    <cellStyle name="Input 2 3 2 3 3 4 6" xfId="15176"/>
    <cellStyle name="Input 2 3 2 3 3 4 7" xfId="15177"/>
    <cellStyle name="Input 2 3 2 3 3 4 8" xfId="15178"/>
    <cellStyle name="Input 2 3 2 3 3 4 9" xfId="15179"/>
    <cellStyle name="Input 2 3 2 3 3 5" xfId="15180"/>
    <cellStyle name="Input 2 3 2 3 3 6" xfId="15181"/>
    <cellStyle name="Input 2 3 2 3 3 7" xfId="15182"/>
    <cellStyle name="Input 2 3 2 3 3 8" xfId="15183"/>
    <cellStyle name="Input 2 3 2 3 3_5.4 MD &amp; utilisation-Spatial" xfId="15184"/>
    <cellStyle name="Input 2 3 2 3 4" xfId="15185"/>
    <cellStyle name="Input 2 3 2 3 4 10" xfId="15186"/>
    <cellStyle name="Input 2 3 2 3 4 2" xfId="15187"/>
    <cellStyle name="Input 2 3 2 3 4 3" xfId="15188"/>
    <cellStyle name="Input 2 3 2 3 4 4" xfId="15189"/>
    <cellStyle name="Input 2 3 2 3 4 5" xfId="15190"/>
    <cellStyle name="Input 2 3 2 3 4 6" xfId="15191"/>
    <cellStyle name="Input 2 3 2 3 4 7" xfId="15192"/>
    <cellStyle name="Input 2 3 2 3 4 8" xfId="15193"/>
    <cellStyle name="Input 2 3 2 3 4 9" xfId="15194"/>
    <cellStyle name="Input 2 3 2 3 5" xfId="15195"/>
    <cellStyle name="Input 2 3 2 3 5 10" xfId="15196"/>
    <cellStyle name="Input 2 3 2 3 5 2" xfId="15197"/>
    <cellStyle name="Input 2 3 2 3 5 3" xfId="15198"/>
    <cellStyle name="Input 2 3 2 3 5 4" xfId="15199"/>
    <cellStyle name="Input 2 3 2 3 5 5" xfId="15200"/>
    <cellStyle name="Input 2 3 2 3 5 6" xfId="15201"/>
    <cellStyle name="Input 2 3 2 3 5 7" xfId="15202"/>
    <cellStyle name="Input 2 3 2 3 5 8" xfId="15203"/>
    <cellStyle name="Input 2 3 2 3 5 9" xfId="15204"/>
    <cellStyle name="Input 2 3 2 3 6" xfId="15205"/>
    <cellStyle name="Input 2 3 2 3 6 2" xfId="15206"/>
    <cellStyle name="Input 2 3 2 3 6 3" xfId="15207"/>
    <cellStyle name="Input 2 3 2 3 6 4" xfId="15208"/>
    <cellStyle name="Input 2 3 2 3 6 5" xfId="15209"/>
    <cellStyle name="Input 2 3 2 3 6 6" xfId="15210"/>
    <cellStyle name="Input 2 3 2 3 6 7" xfId="15211"/>
    <cellStyle name="Input 2 3 2 3 6 8" xfId="15212"/>
    <cellStyle name="Input 2 3 2 3 6 9" xfId="15213"/>
    <cellStyle name="Input 2 3 2 3 7" xfId="15214"/>
    <cellStyle name="Input 2 3 2 3 8" xfId="15215"/>
    <cellStyle name="Input 2 3 2 3 9" xfId="15216"/>
    <cellStyle name="Input 2 3 2 3_5.4 MD &amp; utilisation-Spatial" xfId="15217"/>
    <cellStyle name="Input 2 3 2 4" xfId="15218"/>
    <cellStyle name="Input 2 3 2 4 2" xfId="15219"/>
    <cellStyle name="Input 2 3 2 4 2 10" xfId="15220"/>
    <cellStyle name="Input 2 3 2 4 2 2" xfId="15221"/>
    <cellStyle name="Input 2 3 2 4 2 2 2" xfId="15222"/>
    <cellStyle name="Input 2 3 2 4 2 2 2 2" xfId="15223"/>
    <cellStyle name="Input 2 3 2 4 2 2 2_5.4 MD &amp; utilisation-Spatial" xfId="15224"/>
    <cellStyle name="Input 2 3 2 4 2 2 3" xfId="15225"/>
    <cellStyle name="Input 2 3 2 4 2 2 4" xfId="15226"/>
    <cellStyle name="Input 2 3 2 4 2 2_5.4 MD &amp; utilisation-Spatial" xfId="15227"/>
    <cellStyle name="Input 2 3 2 4 2 3" xfId="15228"/>
    <cellStyle name="Input 2 3 2 4 2 4" xfId="15229"/>
    <cellStyle name="Input 2 3 2 4 2 5" xfId="15230"/>
    <cellStyle name="Input 2 3 2 4 2 6" xfId="15231"/>
    <cellStyle name="Input 2 3 2 4 2 7" xfId="15232"/>
    <cellStyle name="Input 2 3 2 4 2 8" xfId="15233"/>
    <cellStyle name="Input 2 3 2 4 2 9" xfId="15234"/>
    <cellStyle name="Input 2 3 2 4 2_5.4 MD &amp; utilisation-Spatial" xfId="15235"/>
    <cellStyle name="Input 2 3 2 4 3" xfId="15236"/>
    <cellStyle name="Input 2 3 2 4 3 10" xfId="15237"/>
    <cellStyle name="Input 2 3 2 4 3 2" xfId="15238"/>
    <cellStyle name="Input 2 3 2 4 3 2 2" xfId="15239"/>
    <cellStyle name="Input 2 3 2 4 3 2_5.4 MD &amp; utilisation-Spatial" xfId="15240"/>
    <cellStyle name="Input 2 3 2 4 3 3" xfId="15241"/>
    <cellStyle name="Input 2 3 2 4 3 4" xfId="15242"/>
    <cellStyle name="Input 2 3 2 4 3 5" xfId="15243"/>
    <cellStyle name="Input 2 3 2 4 3 6" xfId="15244"/>
    <cellStyle name="Input 2 3 2 4 3 7" xfId="15245"/>
    <cellStyle name="Input 2 3 2 4 3 8" xfId="15246"/>
    <cellStyle name="Input 2 3 2 4 3 9" xfId="15247"/>
    <cellStyle name="Input 2 3 2 4 3_5.4 MD &amp; utilisation-Spatial" xfId="15248"/>
    <cellStyle name="Input 2 3 2 4 4" xfId="15249"/>
    <cellStyle name="Input 2 3 2 4 4 2" xfId="15250"/>
    <cellStyle name="Input 2 3 2 4 4 3" xfId="15251"/>
    <cellStyle name="Input 2 3 2 4 4 4" xfId="15252"/>
    <cellStyle name="Input 2 3 2 4 4 5" xfId="15253"/>
    <cellStyle name="Input 2 3 2 4 4 6" xfId="15254"/>
    <cellStyle name="Input 2 3 2 4 4 7" xfId="15255"/>
    <cellStyle name="Input 2 3 2 4 4 8" xfId="15256"/>
    <cellStyle name="Input 2 3 2 4 4 9" xfId="15257"/>
    <cellStyle name="Input 2 3 2 4 5" xfId="15258"/>
    <cellStyle name="Input 2 3 2 4 6" xfId="15259"/>
    <cellStyle name="Input 2 3 2 4 7" xfId="15260"/>
    <cellStyle name="Input 2 3 2 4 8" xfId="15261"/>
    <cellStyle name="Input 2 3 2 4_5.4 MD &amp; utilisation-Spatial" xfId="15262"/>
    <cellStyle name="Input 2 3 2 5" xfId="15263"/>
    <cellStyle name="Input 2 3 2 5 2" xfId="15264"/>
    <cellStyle name="Input 2 3 2 5 2 10" xfId="15265"/>
    <cellStyle name="Input 2 3 2 5 2 2" xfId="15266"/>
    <cellStyle name="Input 2 3 2 5 2 2 2" xfId="15267"/>
    <cellStyle name="Input 2 3 2 5 2 2_5.4 MD &amp; utilisation-Spatial" xfId="15268"/>
    <cellStyle name="Input 2 3 2 5 2 3" xfId="15269"/>
    <cellStyle name="Input 2 3 2 5 2 4" xfId="15270"/>
    <cellStyle name="Input 2 3 2 5 2 5" xfId="15271"/>
    <cellStyle name="Input 2 3 2 5 2 6" xfId="15272"/>
    <cellStyle name="Input 2 3 2 5 2 7" xfId="15273"/>
    <cellStyle name="Input 2 3 2 5 2 8" xfId="15274"/>
    <cellStyle name="Input 2 3 2 5 2 9" xfId="15275"/>
    <cellStyle name="Input 2 3 2 5 2_5.4 MD &amp; utilisation-Spatial" xfId="15276"/>
    <cellStyle name="Input 2 3 2 5 3" xfId="15277"/>
    <cellStyle name="Input 2 3 2 5 3 10" xfId="15278"/>
    <cellStyle name="Input 2 3 2 5 3 2" xfId="15279"/>
    <cellStyle name="Input 2 3 2 5 3 3" xfId="15280"/>
    <cellStyle name="Input 2 3 2 5 3 4" xfId="15281"/>
    <cellStyle name="Input 2 3 2 5 3 5" xfId="15282"/>
    <cellStyle name="Input 2 3 2 5 3 6" xfId="15283"/>
    <cellStyle name="Input 2 3 2 5 3 7" xfId="15284"/>
    <cellStyle name="Input 2 3 2 5 3 8" xfId="15285"/>
    <cellStyle name="Input 2 3 2 5 3 9" xfId="15286"/>
    <cellStyle name="Input 2 3 2 5 4" xfId="15287"/>
    <cellStyle name="Input 2 3 2 5 4 2" xfId="15288"/>
    <cellStyle name="Input 2 3 2 5 4 3" xfId="15289"/>
    <cellStyle name="Input 2 3 2 5 4 4" xfId="15290"/>
    <cellStyle name="Input 2 3 2 5 4 5" xfId="15291"/>
    <cellStyle name="Input 2 3 2 5 4 6" xfId="15292"/>
    <cellStyle name="Input 2 3 2 5 4 7" xfId="15293"/>
    <cellStyle name="Input 2 3 2 5 4 8" xfId="15294"/>
    <cellStyle name="Input 2 3 2 5 4 9" xfId="15295"/>
    <cellStyle name="Input 2 3 2 5 5" xfId="15296"/>
    <cellStyle name="Input 2 3 2 5 6" xfId="15297"/>
    <cellStyle name="Input 2 3 2 5 7" xfId="15298"/>
    <cellStyle name="Input 2 3 2 5 8" xfId="15299"/>
    <cellStyle name="Input 2 3 2 5_5.4 MD &amp; utilisation-Spatial" xfId="15300"/>
    <cellStyle name="Input 2 3 2 6" xfId="15301"/>
    <cellStyle name="Input 2 3 2 6 2" xfId="15302"/>
    <cellStyle name="Input 2 3 2 6 2 10" xfId="15303"/>
    <cellStyle name="Input 2 3 2 6 2 2" xfId="15304"/>
    <cellStyle name="Input 2 3 2 6 2 3" xfId="15305"/>
    <cellStyle name="Input 2 3 2 6 2 4" xfId="15306"/>
    <cellStyle name="Input 2 3 2 6 2 5" xfId="15307"/>
    <cellStyle name="Input 2 3 2 6 2 6" xfId="15308"/>
    <cellStyle name="Input 2 3 2 6 2 7" xfId="15309"/>
    <cellStyle name="Input 2 3 2 6 2 8" xfId="15310"/>
    <cellStyle name="Input 2 3 2 6 2 9" xfId="15311"/>
    <cellStyle name="Input 2 3 2 6 2_5.4 MD &amp; utilisation-Spatial" xfId="15312"/>
    <cellStyle name="Input 2 3 2 6 3" xfId="15313"/>
    <cellStyle name="Input 2 3 2 6 3 2" xfId="15314"/>
    <cellStyle name="Input 2 3 2 6 3 3" xfId="15315"/>
    <cellStyle name="Input 2 3 2 6 3 4" xfId="15316"/>
    <cellStyle name="Input 2 3 2 6 3 5" xfId="15317"/>
    <cellStyle name="Input 2 3 2 6 3 6" xfId="15318"/>
    <cellStyle name="Input 2 3 2 6 3 7" xfId="15319"/>
    <cellStyle name="Input 2 3 2 6 3 8" xfId="15320"/>
    <cellStyle name="Input 2 3 2 6 3 9" xfId="15321"/>
    <cellStyle name="Input 2 3 2 6 4" xfId="15322"/>
    <cellStyle name="Input 2 3 2 6 5" xfId="15323"/>
    <cellStyle name="Input 2 3 2 6 6" xfId="15324"/>
    <cellStyle name="Input 2 3 2 6 7" xfId="15325"/>
    <cellStyle name="Input 2 3 2 6 8" xfId="15326"/>
    <cellStyle name="Input 2 3 2 6 9" xfId="15327"/>
    <cellStyle name="Input 2 3 2 6_5.4 MD &amp; utilisation-Spatial" xfId="15328"/>
    <cellStyle name="Input 2 3 2 7" xfId="15329"/>
    <cellStyle name="Input 2 3 2 7 2" xfId="15330"/>
    <cellStyle name="Input 2 3 2 7 3" xfId="15331"/>
    <cellStyle name="Input 2 3 2 7 4" xfId="15332"/>
    <cellStyle name="Input 2 3 2 7 5" xfId="15333"/>
    <cellStyle name="Input 2 3 2 7 6" xfId="15334"/>
    <cellStyle name="Input 2 3 2 7 7" xfId="15335"/>
    <cellStyle name="Input 2 3 2 7 8" xfId="15336"/>
    <cellStyle name="Input 2 3 2 7 9" xfId="15337"/>
    <cellStyle name="Input 2 3 2 8" xfId="15338"/>
    <cellStyle name="Input 2 3 2 9" xfId="15339"/>
    <cellStyle name="Input 2 3 2_5.4 MD &amp; utilisation-Spatial" xfId="15340"/>
    <cellStyle name="Input 2 3 20" xfId="15341"/>
    <cellStyle name="Input 2 3 21" xfId="15342"/>
    <cellStyle name="Input 2 3 22" xfId="15343"/>
    <cellStyle name="Input 2 3 23" xfId="15344"/>
    <cellStyle name="Input 2 3 3" xfId="15345"/>
    <cellStyle name="Input 2 3 3 10" xfId="15346"/>
    <cellStyle name="Input 2 3 3 2" xfId="15347"/>
    <cellStyle name="Input 2 3 3 2 2" xfId="15348"/>
    <cellStyle name="Input 2 3 3 2 2 10" xfId="15349"/>
    <cellStyle name="Input 2 3 3 2 2 2" xfId="15350"/>
    <cellStyle name="Input 2 3 3 2 2 2 2" xfId="15351"/>
    <cellStyle name="Input 2 3 3 2 2 2 2 10" xfId="15352"/>
    <cellStyle name="Input 2 3 3 2 2 2 2 2" xfId="15353"/>
    <cellStyle name="Input 2 3 3 2 2 2 2 2 2" xfId="15354"/>
    <cellStyle name="Input 2 3 3 2 2 2 2 2_5.4 MD &amp; utilisation-Spatial" xfId="15355"/>
    <cellStyle name="Input 2 3 3 2 2 2 2 3" xfId="15356"/>
    <cellStyle name="Input 2 3 3 2 2 2 2 4" xfId="15357"/>
    <cellStyle name="Input 2 3 3 2 2 2 2 5" xfId="15358"/>
    <cellStyle name="Input 2 3 3 2 2 2 2 6" xfId="15359"/>
    <cellStyle name="Input 2 3 3 2 2 2 2 7" xfId="15360"/>
    <cellStyle name="Input 2 3 3 2 2 2 2 8" xfId="15361"/>
    <cellStyle name="Input 2 3 3 2 2 2 2 9" xfId="15362"/>
    <cellStyle name="Input 2 3 3 2 2 2 2_5.4 MD &amp; utilisation-Spatial" xfId="15363"/>
    <cellStyle name="Input 2 3 3 2 2 2 3" xfId="15364"/>
    <cellStyle name="Input 2 3 3 2 2 2 3 10" xfId="15365"/>
    <cellStyle name="Input 2 3 3 2 2 2 3 2" xfId="15366"/>
    <cellStyle name="Input 2 3 3 2 2 2 3 3" xfId="15367"/>
    <cellStyle name="Input 2 3 3 2 2 2 3 4" xfId="15368"/>
    <cellStyle name="Input 2 3 3 2 2 2 3 5" xfId="15369"/>
    <cellStyle name="Input 2 3 3 2 2 2 3 6" xfId="15370"/>
    <cellStyle name="Input 2 3 3 2 2 2 3 7" xfId="15371"/>
    <cellStyle name="Input 2 3 3 2 2 2 3 8" xfId="15372"/>
    <cellStyle name="Input 2 3 3 2 2 2 3 9" xfId="15373"/>
    <cellStyle name="Input 2 3 3 2 2 2 4" xfId="15374"/>
    <cellStyle name="Input 2 3 3 2 2 2 4 2" xfId="15375"/>
    <cellStyle name="Input 2 3 3 2 2 2 4 3" xfId="15376"/>
    <cellStyle name="Input 2 3 3 2 2 2 4 4" xfId="15377"/>
    <cellStyle name="Input 2 3 3 2 2 2 4 5" xfId="15378"/>
    <cellStyle name="Input 2 3 3 2 2 2 4 6" xfId="15379"/>
    <cellStyle name="Input 2 3 3 2 2 2 4 7" xfId="15380"/>
    <cellStyle name="Input 2 3 3 2 2 2 4 8" xfId="15381"/>
    <cellStyle name="Input 2 3 3 2 2 2 4 9" xfId="15382"/>
    <cellStyle name="Input 2 3 3 2 2 2 5" xfId="15383"/>
    <cellStyle name="Input 2 3 3 2 2 2 6" xfId="15384"/>
    <cellStyle name="Input 2 3 3 2 2 2 7" xfId="15385"/>
    <cellStyle name="Input 2 3 3 2 2 2 8" xfId="15386"/>
    <cellStyle name="Input 2 3 3 2 2 2_5.4 MD &amp; utilisation-Spatial" xfId="15387"/>
    <cellStyle name="Input 2 3 3 2 2 3" xfId="15388"/>
    <cellStyle name="Input 2 3 3 2 2 3 2" xfId="15389"/>
    <cellStyle name="Input 2 3 3 2 2 3 2 10" xfId="15390"/>
    <cellStyle name="Input 2 3 3 2 2 3 2 2" xfId="15391"/>
    <cellStyle name="Input 2 3 3 2 2 3 2 3" xfId="15392"/>
    <cellStyle name="Input 2 3 3 2 2 3 2 4" xfId="15393"/>
    <cellStyle name="Input 2 3 3 2 2 3 2 5" xfId="15394"/>
    <cellStyle name="Input 2 3 3 2 2 3 2 6" xfId="15395"/>
    <cellStyle name="Input 2 3 3 2 2 3 2 7" xfId="15396"/>
    <cellStyle name="Input 2 3 3 2 2 3 2 8" xfId="15397"/>
    <cellStyle name="Input 2 3 3 2 2 3 2 9" xfId="15398"/>
    <cellStyle name="Input 2 3 3 2 2 3 2_5.4 MD &amp; utilisation-Spatial" xfId="15399"/>
    <cellStyle name="Input 2 3 3 2 2 3 3" xfId="15400"/>
    <cellStyle name="Input 2 3 3 2 2 3 3 10" xfId="15401"/>
    <cellStyle name="Input 2 3 3 2 2 3 3 2" xfId="15402"/>
    <cellStyle name="Input 2 3 3 2 2 3 3 3" xfId="15403"/>
    <cellStyle name="Input 2 3 3 2 2 3 3 4" xfId="15404"/>
    <cellStyle name="Input 2 3 3 2 2 3 3 5" xfId="15405"/>
    <cellStyle name="Input 2 3 3 2 2 3 3 6" xfId="15406"/>
    <cellStyle name="Input 2 3 3 2 2 3 3 7" xfId="15407"/>
    <cellStyle name="Input 2 3 3 2 2 3 3 8" xfId="15408"/>
    <cellStyle name="Input 2 3 3 2 2 3 3 9" xfId="15409"/>
    <cellStyle name="Input 2 3 3 2 2 3 4" xfId="15410"/>
    <cellStyle name="Input 2 3 3 2 2 3 4 2" xfId="15411"/>
    <cellStyle name="Input 2 3 3 2 2 3 4 3" xfId="15412"/>
    <cellStyle name="Input 2 3 3 2 2 3 4 4" xfId="15413"/>
    <cellStyle name="Input 2 3 3 2 2 3 4 5" xfId="15414"/>
    <cellStyle name="Input 2 3 3 2 2 3 4 6" xfId="15415"/>
    <cellStyle name="Input 2 3 3 2 2 3 4 7" xfId="15416"/>
    <cellStyle name="Input 2 3 3 2 2 3 4 8" xfId="15417"/>
    <cellStyle name="Input 2 3 3 2 2 3 4 9" xfId="15418"/>
    <cellStyle name="Input 2 3 3 2 2 3 5" xfId="15419"/>
    <cellStyle name="Input 2 3 3 2 2 3 6" xfId="15420"/>
    <cellStyle name="Input 2 3 3 2 2 3 7" xfId="15421"/>
    <cellStyle name="Input 2 3 3 2 2 3 8" xfId="15422"/>
    <cellStyle name="Input 2 3 3 2 2 3_5.4 MD &amp; utilisation-Spatial" xfId="15423"/>
    <cellStyle name="Input 2 3 3 2 2 4" xfId="15424"/>
    <cellStyle name="Input 2 3 3 2 2 4 10" xfId="15425"/>
    <cellStyle name="Input 2 3 3 2 2 4 2" xfId="15426"/>
    <cellStyle name="Input 2 3 3 2 2 4 3" xfId="15427"/>
    <cellStyle name="Input 2 3 3 2 2 4 4" xfId="15428"/>
    <cellStyle name="Input 2 3 3 2 2 4 5" xfId="15429"/>
    <cellStyle name="Input 2 3 3 2 2 4 6" xfId="15430"/>
    <cellStyle name="Input 2 3 3 2 2 4 7" xfId="15431"/>
    <cellStyle name="Input 2 3 3 2 2 4 8" xfId="15432"/>
    <cellStyle name="Input 2 3 3 2 2 4 9" xfId="15433"/>
    <cellStyle name="Input 2 3 3 2 2 5" xfId="15434"/>
    <cellStyle name="Input 2 3 3 2 2 5 10" xfId="15435"/>
    <cellStyle name="Input 2 3 3 2 2 5 2" xfId="15436"/>
    <cellStyle name="Input 2 3 3 2 2 5 3" xfId="15437"/>
    <cellStyle name="Input 2 3 3 2 2 5 4" xfId="15438"/>
    <cellStyle name="Input 2 3 3 2 2 5 5" xfId="15439"/>
    <cellStyle name="Input 2 3 3 2 2 5 6" xfId="15440"/>
    <cellStyle name="Input 2 3 3 2 2 5 7" xfId="15441"/>
    <cellStyle name="Input 2 3 3 2 2 5 8" xfId="15442"/>
    <cellStyle name="Input 2 3 3 2 2 5 9" xfId="15443"/>
    <cellStyle name="Input 2 3 3 2 2 6" xfId="15444"/>
    <cellStyle name="Input 2 3 3 2 2 6 2" xfId="15445"/>
    <cellStyle name="Input 2 3 3 2 2 6 3" xfId="15446"/>
    <cellStyle name="Input 2 3 3 2 2 6 4" xfId="15447"/>
    <cellStyle name="Input 2 3 3 2 2 6 5" xfId="15448"/>
    <cellStyle name="Input 2 3 3 2 2 6 6" xfId="15449"/>
    <cellStyle name="Input 2 3 3 2 2 6 7" xfId="15450"/>
    <cellStyle name="Input 2 3 3 2 2 6 8" xfId="15451"/>
    <cellStyle name="Input 2 3 3 2 2 6 9" xfId="15452"/>
    <cellStyle name="Input 2 3 3 2 2 7" xfId="15453"/>
    <cellStyle name="Input 2 3 3 2 2 8" xfId="15454"/>
    <cellStyle name="Input 2 3 3 2 2 9" xfId="15455"/>
    <cellStyle name="Input 2 3 3 2 2_5.4 MD &amp; utilisation-Spatial" xfId="15456"/>
    <cellStyle name="Input 2 3 3 2 3" xfId="15457"/>
    <cellStyle name="Input 2 3 3 2 3 2" xfId="15458"/>
    <cellStyle name="Input 2 3 3 2 3 2 10" xfId="15459"/>
    <cellStyle name="Input 2 3 3 2 3 2 2" xfId="15460"/>
    <cellStyle name="Input 2 3 3 2 3 2 2 2" xfId="15461"/>
    <cellStyle name="Input 2 3 3 2 3 2 2 2 2" xfId="15462"/>
    <cellStyle name="Input 2 3 3 2 3 2 2 2_5.4 MD &amp; utilisation-Spatial" xfId="15463"/>
    <cellStyle name="Input 2 3 3 2 3 2 2 3" xfId="15464"/>
    <cellStyle name="Input 2 3 3 2 3 2 2 4" xfId="15465"/>
    <cellStyle name="Input 2 3 3 2 3 2 2_5.4 MD &amp; utilisation-Spatial" xfId="15466"/>
    <cellStyle name="Input 2 3 3 2 3 2 3" xfId="15467"/>
    <cellStyle name="Input 2 3 3 2 3 2 4" xfId="15468"/>
    <cellStyle name="Input 2 3 3 2 3 2 5" xfId="15469"/>
    <cellStyle name="Input 2 3 3 2 3 2 6" xfId="15470"/>
    <cellStyle name="Input 2 3 3 2 3 2 7" xfId="15471"/>
    <cellStyle name="Input 2 3 3 2 3 2 8" xfId="15472"/>
    <cellStyle name="Input 2 3 3 2 3 2 9" xfId="15473"/>
    <cellStyle name="Input 2 3 3 2 3 2_5.4 MD &amp; utilisation-Spatial" xfId="15474"/>
    <cellStyle name="Input 2 3 3 2 3 3" xfId="15475"/>
    <cellStyle name="Input 2 3 3 2 3 3 10" xfId="15476"/>
    <cellStyle name="Input 2 3 3 2 3 3 2" xfId="15477"/>
    <cellStyle name="Input 2 3 3 2 3 3 2 2" xfId="15478"/>
    <cellStyle name="Input 2 3 3 2 3 3 2_5.4 MD &amp; utilisation-Spatial" xfId="15479"/>
    <cellStyle name="Input 2 3 3 2 3 3 3" xfId="15480"/>
    <cellStyle name="Input 2 3 3 2 3 3 4" xfId="15481"/>
    <cellStyle name="Input 2 3 3 2 3 3 5" xfId="15482"/>
    <cellStyle name="Input 2 3 3 2 3 3 6" xfId="15483"/>
    <cellStyle name="Input 2 3 3 2 3 3 7" xfId="15484"/>
    <cellStyle name="Input 2 3 3 2 3 3 8" xfId="15485"/>
    <cellStyle name="Input 2 3 3 2 3 3 9" xfId="15486"/>
    <cellStyle name="Input 2 3 3 2 3 3_5.4 MD &amp; utilisation-Spatial" xfId="15487"/>
    <cellStyle name="Input 2 3 3 2 3 4" xfId="15488"/>
    <cellStyle name="Input 2 3 3 2 3 4 2" xfId="15489"/>
    <cellStyle name="Input 2 3 3 2 3 4 3" xfId="15490"/>
    <cellStyle name="Input 2 3 3 2 3 4 4" xfId="15491"/>
    <cellStyle name="Input 2 3 3 2 3 4 5" xfId="15492"/>
    <cellStyle name="Input 2 3 3 2 3 4 6" xfId="15493"/>
    <cellStyle name="Input 2 3 3 2 3 4 7" xfId="15494"/>
    <cellStyle name="Input 2 3 3 2 3 4 8" xfId="15495"/>
    <cellStyle name="Input 2 3 3 2 3 4 9" xfId="15496"/>
    <cellStyle name="Input 2 3 3 2 3 5" xfId="15497"/>
    <cellStyle name="Input 2 3 3 2 3 6" xfId="15498"/>
    <cellStyle name="Input 2 3 3 2 3 7" xfId="15499"/>
    <cellStyle name="Input 2 3 3 2 3 8" xfId="15500"/>
    <cellStyle name="Input 2 3 3 2 3_5.4 MD &amp; utilisation-Spatial" xfId="15501"/>
    <cellStyle name="Input 2 3 3 2 4" xfId="15502"/>
    <cellStyle name="Input 2 3 3 2 4 2" xfId="15503"/>
    <cellStyle name="Input 2 3 3 2 4 2 10" xfId="15504"/>
    <cellStyle name="Input 2 3 3 2 4 2 2" xfId="15505"/>
    <cellStyle name="Input 2 3 3 2 4 2 2 2" xfId="15506"/>
    <cellStyle name="Input 2 3 3 2 4 2 2_5.4 MD &amp; utilisation-Spatial" xfId="15507"/>
    <cellStyle name="Input 2 3 3 2 4 2 3" xfId="15508"/>
    <cellStyle name="Input 2 3 3 2 4 2 4" xfId="15509"/>
    <cellStyle name="Input 2 3 3 2 4 2 5" xfId="15510"/>
    <cellStyle name="Input 2 3 3 2 4 2 6" xfId="15511"/>
    <cellStyle name="Input 2 3 3 2 4 2 7" xfId="15512"/>
    <cellStyle name="Input 2 3 3 2 4 2 8" xfId="15513"/>
    <cellStyle name="Input 2 3 3 2 4 2 9" xfId="15514"/>
    <cellStyle name="Input 2 3 3 2 4 2_5.4 MD &amp; utilisation-Spatial" xfId="15515"/>
    <cellStyle name="Input 2 3 3 2 4 3" xfId="15516"/>
    <cellStyle name="Input 2 3 3 2 4 3 10" xfId="15517"/>
    <cellStyle name="Input 2 3 3 2 4 3 2" xfId="15518"/>
    <cellStyle name="Input 2 3 3 2 4 3 3" xfId="15519"/>
    <cellStyle name="Input 2 3 3 2 4 3 4" xfId="15520"/>
    <cellStyle name="Input 2 3 3 2 4 3 5" xfId="15521"/>
    <cellStyle name="Input 2 3 3 2 4 3 6" xfId="15522"/>
    <cellStyle name="Input 2 3 3 2 4 3 7" xfId="15523"/>
    <cellStyle name="Input 2 3 3 2 4 3 8" xfId="15524"/>
    <cellStyle name="Input 2 3 3 2 4 3 9" xfId="15525"/>
    <cellStyle name="Input 2 3 3 2 4 4" xfId="15526"/>
    <cellStyle name="Input 2 3 3 2 4 4 2" xfId="15527"/>
    <cellStyle name="Input 2 3 3 2 4 4 3" xfId="15528"/>
    <cellStyle name="Input 2 3 3 2 4 4 4" xfId="15529"/>
    <cellStyle name="Input 2 3 3 2 4 4 5" xfId="15530"/>
    <cellStyle name="Input 2 3 3 2 4 4 6" xfId="15531"/>
    <cellStyle name="Input 2 3 3 2 4 4 7" xfId="15532"/>
    <cellStyle name="Input 2 3 3 2 4 4 8" xfId="15533"/>
    <cellStyle name="Input 2 3 3 2 4 4 9" xfId="15534"/>
    <cellStyle name="Input 2 3 3 2 4 5" xfId="15535"/>
    <cellStyle name="Input 2 3 3 2 4 6" xfId="15536"/>
    <cellStyle name="Input 2 3 3 2 4 7" xfId="15537"/>
    <cellStyle name="Input 2 3 3 2 4 8" xfId="15538"/>
    <cellStyle name="Input 2 3 3 2 4_5.4 MD &amp; utilisation-Spatial" xfId="15539"/>
    <cellStyle name="Input 2 3 3 2 5" xfId="15540"/>
    <cellStyle name="Input 2 3 3 2 5 2" xfId="15541"/>
    <cellStyle name="Input 2 3 3 2 5 2 10" xfId="15542"/>
    <cellStyle name="Input 2 3 3 2 5 2 2" xfId="15543"/>
    <cellStyle name="Input 2 3 3 2 5 2 3" xfId="15544"/>
    <cellStyle name="Input 2 3 3 2 5 2 4" xfId="15545"/>
    <cellStyle name="Input 2 3 3 2 5 2 5" xfId="15546"/>
    <cellStyle name="Input 2 3 3 2 5 2 6" xfId="15547"/>
    <cellStyle name="Input 2 3 3 2 5 2 7" xfId="15548"/>
    <cellStyle name="Input 2 3 3 2 5 2 8" xfId="15549"/>
    <cellStyle name="Input 2 3 3 2 5 2 9" xfId="15550"/>
    <cellStyle name="Input 2 3 3 2 5 2_5.4 MD &amp; utilisation-Spatial" xfId="15551"/>
    <cellStyle name="Input 2 3 3 2 5 3" xfId="15552"/>
    <cellStyle name="Input 2 3 3 2 5 3 2" xfId="15553"/>
    <cellStyle name="Input 2 3 3 2 5 3 3" xfId="15554"/>
    <cellStyle name="Input 2 3 3 2 5 3 4" xfId="15555"/>
    <cellStyle name="Input 2 3 3 2 5 3 5" xfId="15556"/>
    <cellStyle name="Input 2 3 3 2 5 3 6" xfId="15557"/>
    <cellStyle name="Input 2 3 3 2 5 3 7" xfId="15558"/>
    <cellStyle name="Input 2 3 3 2 5 3 8" xfId="15559"/>
    <cellStyle name="Input 2 3 3 2 5 3 9" xfId="15560"/>
    <cellStyle name="Input 2 3 3 2 5 4" xfId="15561"/>
    <cellStyle name="Input 2 3 3 2 5 5" xfId="15562"/>
    <cellStyle name="Input 2 3 3 2 5 6" xfId="15563"/>
    <cellStyle name="Input 2 3 3 2 5 7" xfId="15564"/>
    <cellStyle name="Input 2 3 3 2 5 8" xfId="15565"/>
    <cellStyle name="Input 2 3 3 2 5 9" xfId="15566"/>
    <cellStyle name="Input 2 3 3 2 5_5.4 MD &amp; utilisation-Spatial" xfId="15567"/>
    <cellStyle name="Input 2 3 3 2 6" xfId="15568"/>
    <cellStyle name="Input 2 3 3 2 6 2" xfId="15569"/>
    <cellStyle name="Input 2 3 3 2 6 3" xfId="15570"/>
    <cellStyle name="Input 2 3 3 2 6 4" xfId="15571"/>
    <cellStyle name="Input 2 3 3 2 6 5" xfId="15572"/>
    <cellStyle name="Input 2 3 3 2 6 6" xfId="15573"/>
    <cellStyle name="Input 2 3 3 2 6 7" xfId="15574"/>
    <cellStyle name="Input 2 3 3 2 6 8" xfId="15575"/>
    <cellStyle name="Input 2 3 3 2 6 9" xfId="15576"/>
    <cellStyle name="Input 2 3 3 2 7" xfId="15577"/>
    <cellStyle name="Input 2 3 3 2 8" xfId="15578"/>
    <cellStyle name="Input 2 3 3 2 9" xfId="15579"/>
    <cellStyle name="Input 2 3 3 2_5.4 MD &amp; utilisation-Spatial" xfId="15580"/>
    <cellStyle name="Input 2 3 3 3" xfId="15581"/>
    <cellStyle name="Input 2 3 3 3 10" xfId="15582"/>
    <cellStyle name="Input 2 3 3 3 2" xfId="15583"/>
    <cellStyle name="Input 2 3 3 3 2 2" xfId="15584"/>
    <cellStyle name="Input 2 3 3 3 2 2 10" xfId="15585"/>
    <cellStyle name="Input 2 3 3 3 2 2 2" xfId="15586"/>
    <cellStyle name="Input 2 3 3 3 2 2 2 2" xfId="15587"/>
    <cellStyle name="Input 2 3 3 3 2 2 2_5.4 MD &amp; utilisation-Spatial" xfId="15588"/>
    <cellStyle name="Input 2 3 3 3 2 2 3" xfId="15589"/>
    <cellStyle name="Input 2 3 3 3 2 2 4" xfId="15590"/>
    <cellStyle name="Input 2 3 3 3 2 2 5" xfId="15591"/>
    <cellStyle name="Input 2 3 3 3 2 2 6" xfId="15592"/>
    <cellStyle name="Input 2 3 3 3 2 2 7" xfId="15593"/>
    <cellStyle name="Input 2 3 3 3 2 2 8" xfId="15594"/>
    <cellStyle name="Input 2 3 3 3 2 2 9" xfId="15595"/>
    <cellStyle name="Input 2 3 3 3 2 2_5.4 MD &amp; utilisation-Spatial" xfId="15596"/>
    <cellStyle name="Input 2 3 3 3 2 3" xfId="15597"/>
    <cellStyle name="Input 2 3 3 3 2 3 10" xfId="15598"/>
    <cellStyle name="Input 2 3 3 3 2 3 2" xfId="15599"/>
    <cellStyle name="Input 2 3 3 3 2 3 3" xfId="15600"/>
    <cellStyle name="Input 2 3 3 3 2 3 4" xfId="15601"/>
    <cellStyle name="Input 2 3 3 3 2 3 5" xfId="15602"/>
    <cellStyle name="Input 2 3 3 3 2 3 6" xfId="15603"/>
    <cellStyle name="Input 2 3 3 3 2 3 7" xfId="15604"/>
    <cellStyle name="Input 2 3 3 3 2 3 8" xfId="15605"/>
    <cellStyle name="Input 2 3 3 3 2 3 9" xfId="15606"/>
    <cellStyle name="Input 2 3 3 3 2 4" xfId="15607"/>
    <cellStyle name="Input 2 3 3 3 2 4 2" xfId="15608"/>
    <cellStyle name="Input 2 3 3 3 2 4 3" xfId="15609"/>
    <cellStyle name="Input 2 3 3 3 2 4 4" xfId="15610"/>
    <cellStyle name="Input 2 3 3 3 2 4 5" xfId="15611"/>
    <cellStyle name="Input 2 3 3 3 2 4 6" xfId="15612"/>
    <cellStyle name="Input 2 3 3 3 2 4 7" xfId="15613"/>
    <cellStyle name="Input 2 3 3 3 2 4 8" xfId="15614"/>
    <cellStyle name="Input 2 3 3 3 2 4 9" xfId="15615"/>
    <cellStyle name="Input 2 3 3 3 2 5" xfId="15616"/>
    <cellStyle name="Input 2 3 3 3 2 6" xfId="15617"/>
    <cellStyle name="Input 2 3 3 3 2 7" xfId="15618"/>
    <cellStyle name="Input 2 3 3 3 2 8" xfId="15619"/>
    <cellStyle name="Input 2 3 3 3 2_5.4 MD &amp; utilisation-Spatial" xfId="15620"/>
    <cellStyle name="Input 2 3 3 3 3" xfId="15621"/>
    <cellStyle name="Input 2 3 3 3 3 2" xfId="15622"/>
    <cellStyle name="Input 2 3 3 3 3 2 10" xfId="15623"/>
    <cellStyle name="Input 2 3 3 3 3 2 2" xfId="15624"/>
    <cellStyle name="Input 2 3 3 3 3 2 3" xfId="15625"/>
    <cellStyle name="Input 2 3 3 3 3 2 4" xfId="15626"/>
    <cellStyle name="Input 2 3 3 3 3 2 5" xfId="15627"/>
    <cellStyle name="Input 2 3 3 3 3 2 6" xfId="15628"/>
    <cellStyle name="Input 2 3 3 3 3 2 7" xfId="15629"/>
    <cellStyle name="Input 2 3 3 3 3 2 8" xfId="15630"/>
    <cellStyle name="Input 2 3 3 3 3 2 9" xfId="15631"/>
    <cellStyle name="Input 2 3 3 3 3 2_5.4 MD &amp; utilisation-Spatial" xfId="15632"/>
    <cellStyle name="Input 2 3 3 3 3 3" xfId="15633"/>
    <cellStyle name="Input 2 3 3 3 3 3 10" xfId="15634"/>
    <cellStyle name="Input 2 3 3 3 3 3 2" xfId="15635"/>
    <cellStyle name="Input 2 3 3 3 3 3 3" xfId="15636"/>
    <cellStyle name="Input 2 3 3 3 3 3 4" xfId="15637"/>
    <cellStyle name="Input 2 3 3 3 3 3 5" xfId="15638"/>
    <cellStyle name="Input 2 3 3 3 3 3 6" xfId="15639"/>
    <cellStyle name="Input 2 3 3 3 3 3 7" xfId="15640"/>
    <cellStyle name="Input 2 3 3 3 3 3 8" xfId="15641"/>
    <cellStyle name="Input 2 3 3 3 3 3 9" xfId="15642"/>
    <cellStyle name="Input 2 3 3 3 3 4" xfId="15643"/>
    <cellStyle name="Input 2 3 3 3 3 4 2" xfId="15644"/>
    <cellStyle name="Input 2 3 3 3 3 4 3" xfId="15645"/>
    <cellStyle name="Input 2 3 3 3 3 4 4" xfId="15646"/>
    <cellStyle name="Input 2 3 3 3 3 4 5" xfId="15647"/>
    <cellStyle name="Input 2 3 3 3 3 4 6" xfId="15648"/>
    <cellStyle name="Input 2 3 3 3 3 4 7" xfId="15649"/>
    <cellStyle name="Input 2 3 3 3 3 4 8" xfId="15650"/>
    <cellStyle name="Input 2 3 3 3 3 4 9" xfId="15651"/>
    <cellStyle name="Input 2 3 3 3 3 5" xfId="15652"/>
    <cellStyle name="Input 2 3 3 3 3 6" xfId="15653"/>
    <cellStyle name="Input 2 3 3 3 3 7" xfId="15654"/>
    <cellStyle name="Input 2 3 3 3 3 8" xfId="15655"/>
    <cellStyle name="Input 2 3 3 3 3_5.4 MD &amp; utilisation-Spatial" xfId="15656"/>
    <cellStyle name="Input 2 3 3 3 4" xfId="15657"/>
    <cellStyle name="Input 2 3 3 3 4 10" xfId="15658"/>
    <cellStyle name="Input 2 3 3 3 4 2" xfId="15659"/>
    <cellStyle name="Input 2 3 3 3 4 3" xfId="15660"/>
    <cellStyle name="Input 2 3 3 3 4 4" xfId="15661"/>
    <cellStyle name="Input 2 3 3 3 4 5" xfId="15662"/>
    <cellStyle name="Input 2 3 3 3 4 6" xfId="15663"/>
    <cellStyle name="Input 2 3 3 3 4 7" xfId="15664"/>
    <cellStyle name="Input 2 3 3 3 4 8" xfId="15665"/>
    <cellStyle name="Input 2 3 3 3 4 9" xfId="15666"/>
    <cellStyle name="Input 2 3 3 3 5" xfId="15667"/>
    <cellStyle name="Input 2 3 3 3 5 10" xfId="15668"/>
    <cellStyle name="Input 2 3 3 3 5 2" xfId="15669"/>
    <cellStyle name="Input 2 3 3 3 5 3" xfId="15670"/>
    <cellStyle name="Input 2 3 3 3 5 4" xfId="15671"/>
    <cellStyle name="Input 2 3 3 3 5 5" xfId="15672"/>
    <cellStyle name="Input 2 3 3 3 5 6" xfId="15673"/>
    <cellStyle name="Input 2 3 3 3 5 7" xfId="15674"/>
    <cellStyle name="Input 2 3 3 3 5 8" xfId="15675"/>
    <cellStyle name="Input 2 3 3 3 5 9" xfId="15676"/>
    <cellStyle name="Input 2 3 3 3 6" xfId="15677"/>
    <cellStyle name="Input 2 3 3 3 6 2" xfId="15678"/>
    <cellStyle name="Input 2 3 3 3 6 3" xfId="15679"/>
    <cellStyle name="Input 2 3 3 3 6 4" xfId="15680"/>
    <cellStyle name="Input 2 3 3 3 6 5" xfId="15681"/>
    <cellStyle name="Input 2 3 3 3 6 6" xfId="15682"/>
    <cellStyle name="Input 2 3 3 3 6 7" xfId="15683"/>
    <cellStyle name="Input 2 3 3 3 6 8" xfId="15684"/>
    <cellStyle name="Input 2 3 3 3 6 9" xfId="15685"/>
    <cellStyle name="Input 2 3 3 3 7" xfId="15686"/>
    <cellStyle name="Input 2 3 3 3 8" xfId="15687"/>
    <cellStyle name="Input 2 3 3 3 9" xfId="15688"/>
    <cellStyle name="Input 2 3 3 3_5.4 MD &amp; utilisation-Spatial" xfId="15689"/>
    <cellStyle name="Input 2 3 3 4" xfId="15690"/>
    <cellStyle name="Input 2 3 3 4 2" xfId="15691"/>
    <cellStyle name="Input 2 3 3 4 2 10" xfId="15692"/>
    <cellStyle name="Input 2 3 3 4 2 2" xfId="15693"/>
    <cellStyle name="Input 2 3 3 4 2 2 2" xfId="15694"/>
    <cellStyle name="Input 2 3 3 4 2 2 2 2" xfId="15695"/>
    <cellStyle name="Input 2 3 3 4 2 2 2_5.4 MD &amp; utilisation-Spatial" xfId="15696"/>
    <cellStyle name="Input 2 3 3 4 2 2 3" xfId="15697"/>
    <cellStyle name="Input 2 3 3 4 2 2 4" xfId="15698"/>
    <cellStyle name="Input 2 3 3 4 2 2_5.4 MD &amp; utilisation-Spatial" xfId="15699"/>
    <cellStyle name="Input 2 3 3 4 2 3" xfId="15700"/>
    <cellStyle name="Input 2 3 3 4 2 4" xfId="15701"/>
    <cellStyle name="Input 2 3 3 4 2 5" xfId="15702"/>
    <cellStyle name="Input 2 3 3 4 2 6" xfId="15703"/>
    <cellStyle name="Input 2 3 3 4 2 7" xfId="15704"/>
    <cellStyle name="Input 2 3 3 4 2 8" xfId="15705"/>
    <cellStyle name="Input 2 3 3 4 2 9" xfId="15706"/>
    <cellStyle name="Input 2 3 3 4 2_5.4 MD &amp; utilisation-Spatial" xfId="15707"/>
    <cellStyle name="Input 2 3 3 4 3" xfId="15708"/>
    <cellStyle name="Input 2 3 3 4 3 10" xfId="15709"/>
    <cellStyle name="Input 2 3 3 4 3 2" xfId="15710"/>
    <cellStyle name="Input 2 3 3 4 3 2 2" xfId="15711"/>
    <cellStyle name="Input 2 3 3 4 3 2_5.4 MD &amp; utilisation-Spatial" xfId="15712"/>
    <cellStyle name="Input 2 3 3 4 3 3" xfId="15713"/>
    <cellStyle name="Input 2 3 3 4 3 4" xfId="15714"/>
    <cellStyle name="Input 2 3 3 4 3 5" xfId="15715"/>
    <cellStyle name="Input 2 3 3 4 3 6" xfId="15716"/>
    <cellStyle name="Input 2 3 3 4 3 7" xfId="15717"/>
    <cellStyle name="Input 2 3 3 4 3 8" xfId="15718"/>
    <cellStyle name="Input 2 3 3 4 3 9" xfId="15719"/>
    <cellStyle name="Input 2 3 3 4 3_5.4 MD &amp; utilisation-Spatial" xfId="15720"/>
    <cellStyle name="Input 2 3 3 4 4" xfId="15721"/>
    <cellStyle name="Input 2 3 3 4 4 2" xfId="15722"/>
    <cellStyle name="Input 2 3 3 4 4 3" xfId="15723"/>
    <cellStyle name="Input 2 3 3 4 4 4" xfId="15724"/>
    <cellStyle name="Input 2 3 3 4 4 5" xfId="15725"/>
    <cellStyle name="Input 2 3 3 4 4 6" xfId="15726"/>
    <cellStyle name="Input 2 3 3 4 4 7" xfId="15727"/>
    <cellStyle name="Input 2 3 3 4 4 8" xfId="15728"/>
    <cellStyle name="Input 2 3 3 4 4 9" xfId="15729"/>
    <cellStyle name="Input 2 3 3 4 5" xfId="15730"/>
    <cellStyle name="Input 2 3 3 4 6" xfId="15731"/>
    <cellStyle name="Input 2 3 3 4 7" xfId="15732"/>
    <cellStyle name="Input 2 3 3 4 8" xfId="15733"/>
    <cellStyle name="Input 2 3 3 4_5.4 MD &amp; utilisation-Spatial" xfId="15734"/>
    <cellStyle name="Input 2 3 3 5" xfId="15735"/>
    <cellStyle name="Input 2 3 3 5 2" xfId="15736"/>
    <cellStyle name="Input 2 3 3 5 2 10" xfId="15737"/>
    <cellStyle name="Input 2 3 3 5 2 2" xfId="15738"/>
    <cellStyle name="Input 2 3 3 5 2 2 2" xfId="15739"/>
    <cellStyle name="Input 2 3 3 5 2 2_5.4 MD &amp; utilisation-Spatial" xfId="15740"/>
    <cellStyle name="Input 2 3 3 5 2 3" xfId="15741"/>
    <cellStyle name="Input 2 3 3 5 2 4" xfId="15742"/>
    <cellStyle name="Input 2 3 3 5 2 5" xfId="15743"/>
    <cellStyle name="Input 2 3 3 5 2 6" xfId="15744"/>
    <cellStyle name="Input 2 3 3 5 2 7" xfId="15745"/>
    <cellStyle name="Input 2 3 3 5 2 8" xfId="15746"/>
    <cellStyle name="Input 2 3 3 5 2 9" xfId="15747"/>
    <cellStyle name="Input 2 3 3 5 2_5.4 MD &amp; utilisation-Spatial" xfId="15748"/>
    <cellStyle name="Input 2 3 3 5 3" xfId="15749"/>
    <cellStyle name="Input 2 3 3 5 3 10" xfId="15750"/>
    <cellStyle name="Input 2 3 3 5 3 2" xfId="15751"/>
    <cellStyle name="Input 2 3 3 5 3 3" xfId="15752"/>
    <cellStyle name="Input 2 3 3 5 3 4" xfId="15753"/>
    <cellStyle name="Input 2 3 3 5 3 5" xfId="15754"/>
    <cellStyle name="Input 2 3 3 5 3 6" xfId="15755"/>
    <cellStyle name="Input 2 3 3 5 3 7" xfId="15756"/>
    <cellStyle name="Input 2 3 3 5 3 8" xfId="15757"/>
    <cellStyle name="Input 2 3 3 5 3 9" xfId="15758"/>
    <cellStyle name="Input 2 3 3 5 4" xfId="15759"/>
    <cellStyle name="Input 2 3 3 5 4 2" xfId="15760"/>
    <cellStyle name="Input 2 3 3 5 4 3" xfId="15761"/>
    <cellStyle name="Input 2 3 3 5 4 4" xfId="15762"/>
    <cellStyle name="Input 2 3 3 5 4 5" xfId="15763"/>
    <cellStyle name="Input 2 3 3 5 4 6" xfId="15764"/>
    <cellStyle name="Input 2 3 3 5 4 7" xfId="15765"/>
    <cellStyle name="Input 2 3 3 5 4 8" xfId="15766"/>
    <cellStyle name="Input 2 3 3 5 4 9" xfId="15767"/>
    <cellStyle name="Input 2 3 3 5 5" xfId="15768"/>
    <cellStyle name="Input 2 3 3 5 6" xfId="15769"/>
    <cellStyle name="Input 2 3 3 5 7" xfId="15770"/>
    <cellStyle name="Input 2 3 3 5 8" xfId="15771"/>
    <cellStyle name="Input 2 3 3 5_5.4 MD &amp; utilisation-Spatial" xfId="15772"/>
    <cellStyle name="Input 2 3 3 6" xfId="15773"/>
    <cellStyle name="Input 2 3 3 6 2" xfId="15774"/>
    <cellStyle name="Input 2 3 3 6 2 10" xfId="15775"/>
    <cellStyle name="Input 2 3 3 6 2 2" xfId="15776"/>
    <cellStyle name="Input 2 3 3 6 2 3" xfId="15777"/>
    <cellStyle name="Input 2 3 3 6 2 4" xfId="15778"/>
    <cellStyle name="Input 2 3 3 6 2 5" xfId="15779"/>
    <cellStyle name="Input 2 3 3 6 2 6" xfId="15780"/>
    <cellStyle name="Input 2 3 3 6 2 7" xfId="15781"/>
    <cellStyle name="Input 2 3 3 6 2 8" xfId="15782"/>
    <cellStyle name="Input 2 3 3 6 2 9" xfId="15783"/>
    <cellStyle name="Input 2 3 3 6 2_5.4 MD &amp; utilisation-Spatial" xfId="15784"/>
    <cellStyle name="Input 2 3 3 6 3" xfId="15785"/>
    <cellStyle name="Input 2 3 3 6 3 2" xfId="15786"/>
    <cellStyle name="Input 2 3 3 6 3 3" xfId="15787"/>
    <cellStyle name="Input 2 3 3 6 3 4" xfId="15788"/>
    <cellStyle name="Input 2 3 3 6 3 5" xfId="15789"/>
    <cellStyle name="Input 2 3 3 6 3 6" xfId="15790"/>
    <cellStyle name="Input 2 3 3 6 3 7" xfId="15791"/>
    <cellStyle name="Input 2 3 3 6 3 8" xfId="15792"/>
    <cellStyle name="Input 2 3 3 6 3 9" xfId="15793"/>
    <cellStyle name="Input 2 3 3 6 4" xfId="15794"/>
    <cellStyle name="Input 2 3 3 6 5" xfId="15795"/>
    <cellStyle name="Input 2 3 3 6 6" xfId="15796"/>
    <cellStyle name="Input 2 3 3 6 7" xfId="15797"/>
    <cellStyle name="Input 2 3 3 6 8" xfId="15798"/>
    <cellStyle name="Input 2 3 3 6 9" xfId="15799"/>
    <cellStyle name="Input 2 3 3 6_5.4 MD &amp; utilisation-Spatial" xfId="15800"/>
    <cellStyle name="Input 2 3 3 7" xfId="15801"/>
    <cellStyle name="Input 2 3 3 7 2" xfId="15802"/>
    <cellStyle name="Input 2 3 3 7 3" xfId="15803"/>
    <cellStyle name="Input 2 3 3 7 4" xfId="15804"/>
    <cellStyle name="Input 2 3 3 7 5" xfId="15805"/>
    <cellStyle name="Input 2 3 3 7 6" xfId="15806"/>
    <cellStyle name="Input 2 3 3 7 7" xfId="15807"/>
    <cellStyle name="Input 2 3 3 7 8" xfId="15808"/>
    <cellStyle name="Input 2 3 3 7 9" xfId="15809"/>
    <cellStyle name="Input 2 3 3 8" xfId="15810"/>
    <cellStyle name="Input 2 3 3 9" xfId="15811"/>
    <cellStyle name="Input 2 3 3_5.4 MD &amp; utilisation-Spatial" xfId="15812"/>
    <cellStyle name="Input 2 3 4" xfId="15813"/>
    <cellStyle name="Input 2 3 4 2" xfId="15814"/>
    <cellStyle name="Input 2 3 4 2 10" xfId="15815"/>
    <cellStyle name="Input 2 3 4 2 2" xfId="15816"/>
    <cellStyle name="Input 2 3 4 2 2 2" xfId="15817"/>
    <cellStyle name="Input 2 3 4 2 2 2 10" xfId="15818"/>
    <cellStyle name="Input 2 3 4 2 2 2 2" xfId="15819"/>
    <cellStyle name="Input 2 3 4 2 2 2 2 2" xfId="15820"/>
    <cellStyle name="Input 2 3 4 2 2 2 2_5.4 MD &amp; utilisation-Spatial" xfId="15821"/>
    <cellStyle name="Input 2 3 4 2 2 2 3" xfId="15822"/>
    <cellStyle name="Input 2 3 4 2 2 2 4" xfId="15823"/>
    <cellStyle name="Input 2 3 4 2 2 2 5" xfId="15824"/>
    <cellStyle name="Input 2 3 4 2 2 2 6" xfId="15825"/>
    <cellStyle name="Input 2 3 4 2 2 2 7" xfId="15826"/>
    <cellStyle name="Input 2 3 4 2 2 2 8" xfId="15827"/>
    <cellStyle name="Input 2 3 4 2 2 2 9" xfId="15828"/>
    <cellStyle name="Input 2 3 4 2 2 2_5.4 MD &amp; utilisation-Spatial" xfId="15829"/>
    <cellStyle name="Input 2 3 4 2 2 3" xfId="15830"/>
    <cellStyle name="Input 2 3 4 2 2 3 10" xfId="15831"/>
    <cellStyle name="Input 2 3 4 2 2 3 2" xfId="15832"/>
    <cellStyle name="Input 2 3 4 2 2 3 3" xfId="15833"/>
    <cellStyle name="Input 2 3 4 2 2 3 4" xfId="15834"/>
    <cellStyle name="Input 2 3 4 2 2 3 5" xfId="15835"/>
    <cellStyle name="Input 2 3 4 2 2 3 6" xfId="15836"/>
    <cellStyle name="Input 2 3 4 2 2 3 7" xfId="15837"/>
    <cellStyle name="Input 2 3 4 2 2 3 8" xfId="15838"/>
    <cellStyle name="Input 2 3 4 2 2 3 9" xfId="15839"/>
    <cellStyle name="Input 2 3 4 2 2 4" xfId="15840"/>
    <cellStyle name="Input 2 3 4 2 2 4 2" xfId="15841"/>
    <cellStyle name="Input 2 3 4 2 2 4 3" xfId="15842"/>
    <cellStyle name="Input 2 3 4 2 2 4 4" xfId="15843"/>
    <cellStyle name="Input 2 3 4 2 2 4 5" xfId="15844"/>
    <cellStyle name="Input 2 3 4 2 2 4 6" xfId="15845"/>
    <cellStyle name="Input 2 3 4 2 2 4 7" xfId="15846"/>
    <cellStyle name="Input 2 3 4 2 2 4 8" xfId="15847"/>
    <cellStyle name="Input 2 3 4 2 2 4 9" xfId="15848"/>
    <cellStyle name="Input 2 3 4 2 2 5" xfId="15849"/>
    <cellStyle name="Input 2 3 4 2 2 6" xfId="15850"/>
    <cellStyle name="Input 2 3 4 2 2 7" xfId="15851"/>
    <cellStyle name="Input 2 3 4 2 2 8" xfId="15852"/>
    <cellStyle name="Input 2 3 4 2 2_5.4 MD &amp; utilisation-Spatial" xfId="15853"/>
    <cellStyle name="Input 2 3 4 2 3" xfId="15854"/>
    <cellStyle name="Input 2 3 4 2 3 2" xfId="15855"/>
    <cellStyle name="Input 2 3 4 2 3 2 10" xfId="15856"/>
    <cellStyle name="Input 2 3 4 2 3 2 2" xfId="15857"/>
    <cellStyle name="Input 2 3 4 2 3 2 3" xfId="15858"/>
    <cellStyle name="Input 2 3 4 2 3 2 4" xfId="15859"/>
    <cellStyle name="Input 2 3 4 2 3 2 5" xfId="15860"/>
    <cellStyle name="Input 2 3 4 2 3 2 6" xfId="15861"/>
    <cellStyle name="Input 2 3 4 2 3 2 7" xfId="15862"/>
    <cellStyle name="Input 2 3 4 2 3 2 8" xfId="15863"/>
    <cellStyle name="Input 2 3 4 2 3 2 9" xfId="15864"/>
    <cellStyle name="Input 2 3 4 2 3 2_5.4 MD &amp; utilisation-Spatial" xfId="15865"/>
    <cellStyle name="Input 2 3 4 2 3 3" xfId="15866"/>
    <cellStyle name="Input 2 3 4 2 3 3 10" xfId="15867"/>
    <cellStyle name="Input 2 3 4 2 3 3 2" xfId="15868"/>
    <cellStyle name="Input 2 3 4 2 3 3 3" xfId="15869"/>
    <cellStyle name="Input 2 3 4 2 3 3 4" xfId="15870"/>
    <cellStyle name="Input 2 3 4 2 3 3 5" xfId="15871"/>
    <cellStyle name="Input 2 3 4 2 3 3 6" xfId="15872"/>
    <cellStyle name="Input 2 3 4 2 3 3 7" xfId="15873"/>
    <cellStyle name="Input 2 3 4 2 3 3 8" xfId="15874"/>
    <cellStyle name="Input 2 3 4 2 3 3 9" xfId="15875"/>
    <cellStyle name="Input 2 3 4 2 3 4" xfId="15876"/>
    <cellStyle name="Input 2 3 4 2 3 4 2" xfId="15877"/>
    <cellStyle name="Input 2 3 4 2 3 4 3" xfId="15878"/>
    <cellStyle name="Input 2 3 4 2 3 4 4" xfId="15879"/>
    <cellStyle name="Input 2 3 4 2 3 4 5" xfId="15880"/>
    <cellStyle name="Input 2 3 4 2 3 4 6" xfId="15881"/>
    <cellStyle name="Input 2 3 4 2 3 4 7" xfId="15882"/>
    <cellStyle name="Input 2 3 4 2 3 4 8" xfId="15883"/>
    <cellStyle name="Input 2 3 4 2 3 4 9" xfId="15884"/>
    <cellStyle name="Input 2 3 4 2 3 5" xfId="15885"/>
    <cellStyle name="Input 2 3 4 2 3 6" xfId="15886"/>
    <cellStyle name="Input 2 3 4 2 3 7" xfId="15887"/>
    <cellStyle name="Input 2 3 4 2 3 8" xfId="15888"/>
    <cellStyle name="Input 2 3 4 2 3_5.4 MD &amp; utilisation-Spatial" xfId="15889"/>
    <cellStyle name="Input 2 3 4 2 4" xfId="15890"/>
    <cellStyle name="Input 2 3 4 2 4 10" xfId="15891"/>
    <cellStyle name="Input 2 3 4 2 4 2" xfId="15892"/>
    <cellStyle name="Input 2 3 4 2 4 3" xfId="15893"/>
    <cellStyle name="Input 2 3 4 2 4 4" xfId="15894"/>
    <cellStyle name="Input 2 3 4 2 4 5" xfId="15895"/>
    <cellStyle name="Input 2 3 4 2 4 6" xfId="15896"/>
    <cellStyle name="Input 2 3 4 2 4 7" xfId="15897"/>
    <cellStyle name="Input 2 3 4 2 4 8" xfId="15898"/>
    <cellStyle name="Input 2 3 4 2 4 9" xfId="15899"/>
    <cellStyle name="Input 2 3 4 2 5" xfId="15900"/>
    <cellStyle name="Input 2 3 4 2 5 10" xfId="15901"/>
    <cellStyle name="Input 2 3 4 2 5 2" xfId="15902"/>
    <cellStyle name="Input 2 3 4 2 5 3" xfId="15903"/>
    <cellStyle name="Input 2 3 4 2 5 4" xfId="15904"/>
    <cellStyle name="Input 2 3 4 2 5 5" xfId="15905"/>
    <cellStyle name="Input 2 3 4 2 5 6" xfId="15906"/>
    <cellStyle name="Input 2 3 4 2 5 7" xfId="15907"/>
    <cellStyle name="Input 2 3 4 2 5 8" xfId="15908"/>
    <cellStyle name="Input 2 3 4 2 5 9" xfId="15909"/>
    <cellStyle name="Input 2 3 4 2 6" xfId="15910"/>
    <cellStyle name="Input 2 3 4 2 6 2" xfId="15911"/>
    <cellStyle name="Input 2 3 4 2 6 3" xfId="15912"/>
    <cellStyle name="Input 2 3 4 2 6 4" xfId="15913"/>
    <cellStyle name="Input 2 3 4 2 6 5" xfId="15914"/>
    <cellStyle name="Input 2 3 4 2 6 6" xfId="15915"/>
    <cellStyle name="Input 2 3 4 2 6 7" xfId="15916"/>
    <cellStyle name="Input 2 3 4 2 6 8" xfId="15917"/>
    <cellStyle name="Input 2 3 4 2 6 9" xfId="15918"/>
    <cellStyle name="Input 2 3 4 2 7" xfId="15919"/>
    <cellStyle name="Input 2 3 4 2 8" xfId="15920"/>
    <cellStyle name="Input 2 3 4 2 9" xfId="15921"/>
    <cellStyle name="Input 2 3 4 2_5.4 MD &amp; utilisation-Spatial" xfId="15922"/>
    <cellStyle name="Input 2 3 4 3" xfId="15923"/>
    <cellStyle name="Input 2 3 4 3 2" xfId="15924"/>
    <cellStyle name="Input 2 3 4 3 2 10" xfId="15925"/>
    <cellStyle name="Input 2 3 4 3 2 2" xfId="15926"/>
    <cellStyle name="Input 2 3 4 3 2 2 2" xfId="15927"/>
    <cellStyle name="Input 2 3 4 3 2 2 2 2" xfId="15928"/>
    <cellStyle name="Input 2 3 4 3 2 2 2_5.4 MD &amp; utilisation-Spatial" xfId="15929"/>
    <cellStyle name="Input 2 3 4 3 2 2 3" xfId="15930"/>
    <cellStyle name="Input 2 3 4 3 2 2 4" xfId="15931"/>
    <cellStyle name="Input 2 3 4 3 2 2_5.4 MD &amp; utilisation-Spatial" xfId="15932"/>
    <cellStyle name="Input 2 3 4 3 2 3" xfId="15933"/>
    <cellStyle name="Input 2 3 4 3 2 4" xfId="15934"/>
    <cellStyle name="Input 2 3 4 3 2 5" xfId="15935"/>
    <cellStyle name="Input 2 3 4 3 2 6" xfId="15936"/>
    <cellStyle name="Input 2 3 4 3 2 7" xfId="15937"/>
    <cellStyle name="Input 2 3 4 3 2 8" xfId="15938"/>
    <cellStyle name="Input 2 3 4 3 2 9" xfId="15939"/>
    <cellStyle name="Input 2 3 4 3 2_5.4 MD &amp; utilisation-Spatial" xfId="15940"/>
    <cellStyle name="Input 2 3 4 3 3" xfId="15941"/>
    <cellStyle name="Input 2 3 4 3 3 10" xfId="15942"/>
    <cellStyle name="Input 2 3 4 3 3 2" xfId="15943"/>
    <cellStyle name="Input 2 3 4 3 3 2 2" xfId="15944"/>
    <cellStyle name="Input 2 3 4 3 3 2_5.4 MD &amp; utilisation-Spatial" xfId="15945"/>
    <cellStyle name="Input 2 3 4 3 3 3" xfId="15946"/>
    <cellStyle name="Input 2 3 4 3 3 4" xfId="15947"/>
    <cellStyle name="Input 2 3 4 3 3 5" xfId="15948"/>
    <cellStyle name="Input 2 3 4 3 3 6" xfId="15949"/>
    <cellStyle name="Input 2 3 4 3 3 7" xfId="15950"/>
    <cellStyle name="Input 2 3 4 3 3 8" xfId="15951"/>
    <cellStyle name="Input 2 3 4 3 3 9" xfId="15952"/>
    <cellStyle name="Input 2 3 4 3 3_5.4 MD &amp; utilisation-Spatial" xfId="15953"/>
    <cellStyle name="Input 2 3 4 3 4" xfId="15954"/>
    <cellStyle name="Input 2 3 4 3 4 2" xfId="15955"/>
    <cellStyle name="Input 2 3 4 3 4 3" xfId="15956"/>
    <cellStyle name="Input 2 3 4 3 4 4" xfId="15957"/>
    <cellStyle name="Input 2 3 4 3 4 5" xfId="15958"/>
    <cellStyle name="Input 2 3 4 3 4 6" xfId="15959"/>
    <cellStyle name="Input 2 3 4 3 4 7" xfId="15960"/>
    <cellStyle name="Input 2 3 4 3 4 8" xfId="15961"/>
    <cellStyle name="Input 2 3 4 3 4 9" xfId="15962"/>
    <cellStyle name="Input 2 3 4 3 5" xfId="15963"/>
    <cellStyle name="Input 2 3 4 3 6" xfId="15964"/>
    <cellStyle name="Input 2 3 4 3 7" xfId="15965"/>
    <cellStyle name="Input 2 3 4 3 8" xfId="15966"/>
    <cellStyle name="Input 2 3 4 3_5.4 MD &amp; utilisation-Spatial" xfId="15967"/>
    <cellStyle name="Input 2 3 4 4" xfId="15968"/>
    <cellStyle name="Input 2 3 4 4 2" xfId="15969"/>
    <cellStyle name="Input 2 3 4 4 2 10" xfId="15970"/>
    <cellStyle name="Input 2 3 4 4 2 2" xfId="15971"/>
    <cellStyle name="Input 2 3 4 4 2 2 2" xfId="15972"/>
    <cellStyle name="Input 2 3 4 4 2 2_5.4 MD &amp; utilisation-Spatial" xfId="15973"/>
    <cellStyle name="Input 2 3 4 4 2 3" xfId="15974"/>
    <cellStyle name="Input 2 3 4 4 2 4" xfId="15975"/>
    <cellStyle name="Input 2 3 4 4 2 5" xfId="15976"/>
    <cellStyle name="Input 2 3 4 4 2 6" xfId="15977"/>
    <cellStyle name="Input 2 3 4 4 2 7" xfId="15978"/>
    <cellStyle name="Input 2 3 4 4 2 8" xfId="15979"/>
    <cellStyle name="Input 2 3 4 4 2 9" xfId="15980"/>
    <cellStyle name="Input 2 3 4 4 2_5.4 MD &amp; utilisation-Spatial" xfId="15981"/>
    <cellStyle name="Input 2 3 4 4 3" xfId="15982"/>
    <cellStyle name="Input 2 3 4 4 3 10" xfId="15983"/>
    <cellStyle name="Input 2 3 4 4 3 2" xfId="15984"/>
    <cellStyle name="Input 2 3 4 4 3 3" xfId="15985"/>
    <cellStyle name="Input 2 3 4 4 3 4" xfId="15986"/>
    <cellStyle name="Input 2 3 4 4 3 5" xfId="15987"/>
    <cellStyle name="Input 2 3 4 4 3 6" xfId="15988"/>
    <cellStyle name="Input 2 3 4 4 3 7" xfId="15989"/>
    <cellStyle name="Input 2 3 4 4 3 8" xfId="15990"/>
    <cellStyle name="Input 2 3 4 4 3 9" xfId="15991"/>
    <cellStyle name="Input 2 3 4 4 4" xfId="15992"/>
    <cellStyle name="Input 2 3 4 4 4 2" xfId="15993"/>
    <cellStyle name="Input 2 3 4 4 4 3" xfId="15994"/>
    <cellStyle name="Input 2 3 4 4 4 4" xfId="15995"/>
    <cellStyle name="Input 2 3 4 4 4 5" xfId="15996"/>
    <cellStyle name="Input 2 3 4 4 4 6" xfId="15997"/>
    <cellStyle name="Input 2 3 4 4 4 7" xfId="15998"/>
    <cellStyle name="Input 2 3 4 4 4 8" xfId="15999"/>
    <cellStyle name="Input 2 3 4 4 4 9" xfId="16000"/>
    <cellStyle name="Input 2 3 4 4 5" xfId="16001"/>
    <cellStyle name="Input 2 3 4 4 6" xfId="16002"/>
    <cellStyle name="Input 2 3 4 4 7" xfId="16003"/>
    <cellStyle name="Input 2 3 4 4 8" xfId="16004"/>
    <cellStyle name="Input 2 3 4 4_5.4 MD &amp; utilisation-Spatial" xfId="16005"/>
    <cellStyle name="Input 2 3 4 5" xfId="16006"/>
    <cellStyle name="Input 2 3 4 5 2" xfId="16007"/>
    <cellStyle name="Input 2 3 4 5 2 10" xfId="16008"/>
    <cellStyle name="Input 2 3 4 5 2 2" xfId="16009"/>
    <cellStyle name="Input 2 3 4 5 2 3" xfId="16010"/>
    <cellStyle name="Input 2 3 4 5 2 4" xfId="16011"/>
    <cellStyle name="Input 2 3 4 5 2 5" xfId="16012"/>
    <cellStyle name="Input 2 3 4 5 2 6" xfId="16013"/>
    <cellStyle name="Input 2 3 4 5 2 7" xfId="16014"/>
    <cellStyle name="Input 2 3 4 5 2 8" xfId="16015"/>
    <cellStyle name="Input 2 3 4 5 2 9" xfId="16016"/>
    <cellStyle name="Input 2 3 4 5 2_5.4 MD &amp; utilisation-Spatial" xfId="16017"/>
    <cellStyle name="Input 2 3 4 5 3" xfId="16018"/>
    <cellStyle name="Input 2 3 4 5 3 2" xfId="16019"/>
    <cellStyle name="Input 2 3 4 5 3 3" xfId="16020"/>
    <cellStyle name="Input 2 3 4 5 3 4" xfId="16021"/>
    <cellStyle name="Input 2 3 4 5 3 5" xfId="16022"/>
    <cellStyle name="Input 2 3 4 5 3 6" xfId="16023"/>
    <cellStyle name="Input 2 3 4 5 3 7" xfId="16024"/>
    <cellStyle name="Input 2 3 4 5 3 8" xfId="16025"/>
    <cellStyle name="Input 2 3 4 5 3 9" xfId="16026"/>
    <cellStyle name="Input 2 3 4 5 4" xfId="16027"/>
    <cellStyle name="Input 2 3 4 5 5" xfId="16028"/>
    <cellStyle name="Input 2 3 4 5 6" xfId="16029"/>
    <cellStyle name="Input 2 3 4 5 7" xfId="16030"/>
    <cellStyle name="Input 2 3 4 5 8" xfId="16031"/>
    <cellStyle name="Input 2 3 4 5 9" xfId="16032"/>
    <cellStyle name="Input 2 3 4 5_5.4 MD &amp; utilisation-Spatial" xfId="16033"/>
    <cellStyle name="Input 2 3 4 6" xfId="16034"/>
    <cellStyle name="Input 2 3 4 6 2" xfId="16035"/>
    <cellStyle name="Input 2 3 4 6 3" xfId="16036"/>
    <cellStyle name="Input 2 3 4 6 4" xfId="16037"/>
    <cellStyle name="Input 2 3 4 6 5" xfId="16038"/>
    <cellStyle name="Input 2 3 4 6 6" xfId="16039"/>
    <cellStyle name="Input 2 3 4 6 7" xfId="16040"/>
    <cellStyle name="Input 2 3 4 6 8" xfId="16041"/>
    <cellStyle name="Input 2 3 4 6 9" xfId="16042"/>
    <cellStyle name="Input 2 3 4 7" xfId="16043"/>
    <cellStyle name="Input 2 3 4 8" xfId="16044"/>
    <cellStyle name="Input 2 3 4 9" xfId="16045"/>
    <cellStyle name="Input 2 3 4_5.4 MD &amp; utilisation-Spatial" xfId="16046"/>
    <cellStyle name="Input 2 3 5" xfId="16047"/>
    <cellStyle name="Input 2 3 5 10" xfId="16048"/>
    <cellStyle name="Input 2 3 5 2" xfId="16049"/>
    <cellStyle name="Input 2 3 5 2 2" xfId="16050"/>
    <cellStyle name="Input 2 3 5 2 2 10" xfId="16051"/>
    <cellStyle name="Input 2 3 5 2 2 2" xfId="16052"/>
    <cellStyle name="Input 2 3 5 2 2 2 2" xfId="16053"/>
    <cellStyle name="Input 2 3 5 2 2 2_5.4 MD &amp; utilisation-Spatial" xfId="16054"/>
    <cellStyle name="Input 2 3 5 2 2 3" xfId="16055"/>
    <cellStyle name="Input 2 3 5 2 2 4" xfId="16056"/>
    <cellStyle name="Input 2 3 5 2 2 5" xfId="16057"/>
    <cellStyle name="Input 2 3 5 2 2 6" xfId="16058"/>
    <cellStyle name="Input 2 3 5 2 2 7" xfId="16059"/>
    <cellStyle name="Input 2 3 5 2 2 8" xfId="16060"/>
    <cellStyle name="Input 2 3 5 2 2 9" xfId="16061"/>
    <cellStyle name="Input 2 3 5 2 2_5.4 MD &amp; utilisation-Spatial" xfId="16062"/>
    <cellStyle name="Input 2 3 5 2 3" xfId="16063"/>
    <cellStyle name="Input 2 3 5 2 3 10" xfId="16064"/>
    <cellStyle name="Input 2 3 5 2 3 2" xfId="16065"/>
    <cellStyle name="Input 2 3 5 2 3 3" xfId="16066"/>
    <cellStyle name="Input 2 3 5 2 3 4" xfId="16067"/>
    <cellStyle name="Input 2 3 5 2 3 5" xfId="16068"/>
    <cellStyle name="Input 2 3 5 2 3 6" xfId="16069"/>
    <cellStyle name="Input 2 3 5 2 3 7" xfId="16070"/>
    <cellStyle name="Input 2 3 5 2 3 8" xfId="16071"/>
    <cellStyle name="Input 2 3 5 2 3 9" xfId="16072"/>
    <cellStyle name="Input 2 3 5 2 4" xfId="16073"/>
    <cellStyle name="Input 2 3 5 2 4 2" xfId="16074"/>
    <cellStyle name="Input 2 3 5 2 4 3" xfId="16075"/>
    <cellStyle name="Input 2 3 5 2 4 4" xfId="16076"/>
    <cellStyle name="Input 2 3 5 2 4 5" xfId="16077"/>
    <cellStyle name="Input 2 3 5 2 4 6" xfId="16078"/>
    <cellStyle name="Input 2 3 5 2 4 7" xfId="16079"/>
    <cellStyle name="Input 2 3 5 2 4 8" xfId="16080"/>
    <cellStyle name="Input 2 3 5 2 4 9" xfId="16081"/>
    <cellStyle name="Input 2 3 5 2 5" xfId="16082"/>
    <cellStyle name="Input 2 3 5 2 6" xfId="16083"/>
    <cellStyle name="Input 2 3 5 2 7" xfId="16084"/>
    <cellStyle name="Input 2 3 5 2 8" xfId="16085"/>
    <cellStyle name="Input 2 3 5 2_5.4 MD &amp; utilisation-Spatial" xfId="16086"/>
    <cellStyle name="Input 2 3 5 3" xfId="16087"/>
    <cellStyle name="Input 2 3 5 3 2" xfId="16088"/>
    <cellStyle name="Input 2 3 5 3 2 10" xfId="16089"/>
    <cellStyle name="Input 2 3 5 3 2 2" xfId="16090"/>
    <cellStyle name="Input 2 3 5 3 2 3" xfId="16091"/>
    <cellStyle name="Input 2 3 5 3 2 4" xfId="16092"/>
    <cellStyle name="Input 2 3 5 3 2 5" xfId="16093"/>
    <cellStyle name="Input 2 3 5 3 2 6" xfId="16094"/>
    <cellStyle name="Input 2 3 5 3 2 7" xfId="16095"/>
    <cellStyle name="Input 2 3 5 3 2 8" xfId="16096"/>
    <cellStyle name="Input 2 3 5 3 2 9" xfId="16097"/>
    <cellStyle name="Input 2 3 5 3 2_5.4 MD &amp; utilisation-Spatial" xfId="16098"/>
    <cellStyle name="Input 2 3 5 3 3" xfId="16099"/>
    <cellStyle name="Input 2 3 5 3 3 10" xfId="16100"/>
    <cellStyle name="Input 2 3 5 3 3 2" xfId="16101"/>
    <cellStyle name="Input 2 3 5 3 3 3" xfId="16102"/>
    <cellStyle name="Input 2 3 5 3 3 4" xfId="16103"/>
    <cellStyle name="Input 2 3 5 3 3 5" xfId="16104"/>
    <cellStyle name="Input 2 3 5 3 3 6" xfId="16105"/>
    <cellStyle name="Input 2 3 5 3 3 7" xfId="16106"/>
    <cellStyle name="Input 2 3 5 3 3 8" xfId="16107"/>
    <cellStyle name="Input 2 3 5 3 3 9" xfId="16108"/>
    <cellStyle name="Input 2 3 5 3 4" xfId="16109"/>
    <cellStyle name="Input 2 3 5 3 4 2" xfId="16110"/>
    <cellStyle name="Input 2 3 5 3 4 3" xfId="16111"/>
    <cellStyle name="Input 2 3 5 3 4 4" xfId="16112"/>
    <cellStyle name="Input 2 3 5 3 4 5" xfId="16113"/>
    <cellStyle name="Input 2 3 5 3 4 6" xfId="16114"/>
    <cellStyle name="Input 2 3 5 3 4 7" xfId="16115"/>
    <cellStyle name="Input 2 3 5 3 4 8" xfId="16116"/>
    <cellStyle name="Input 2 3 5 3 4 9" xfId="16117"/>
    <cellStyle name="Input 2 3 5 3 5" xfId="16118"/>
    <cellStyle name="Input 2 3 5 3 6" xfId="16119"/>
    <cellStyle name="Input 2 3 5 3 7" xfId="16120"/>
    <cellStyle name="Input 2 3 5 3 8" xfId="16121"/>
    <cellStyle name="Input 2 3 5 3_5.4 MD &amp; utilisation-Spatial" xfId="16122"/>
    <cellStyle name="Input 2 3 5 4" xfId="16123"/>
    <cellStyle name="Input 2 3 5 4 10" xfId="16124"/>
    <cellStyle name="Input 2 3 5 4 2" xfId="16125"/>
    <cellStyle name="Input 2 3 5 4 3" xfId="16126"/>
    <cellStyle name="Input 2 3 5 4 4" xfId="16127"/>
    <cellStyle name="Input 2 3 5 4 5" xfId="16128"/>
    <cellStyle name="Input 2 3 5 4 6" xfId="16129"/>
    <cellStyle name="Input 2 3 5 4 7" xfId="16130"/>
    <cellStyle name="Input 2 3 5 4 8" xfId="16131"/>
    <cellStyle name="Input 2 3 5 4 9" xfId="16132"/>
    <cellStyle name="Input 2 3 5 5" xfId="16133"/>
    <cellStyle name="Input 2 3 5 5 10" xfId="16134"/>
    <cellStyle name="Input 2 3 5 5 2" xfId="16135"/>
    <cellStyle name="Input 2 3 5 5 3" xfId="16136"/>
    <cellStyle name="Input 2 3 5 5 4" xfId="16137"/>
    <cellStyle name="Input 2 3 5 5 5" xfId="16138"/>
    <cellStyle name="Input 2 3 5 5 6" xfId="16139"/>
    <cellStyle name="Input 2 3 5 5 7" xfId="16140"/>
    <cellStyle name="Input 2 3 5 5 8" xfId="16141"/>
    <cellStyle name="Input 2 3 5 5 9" xfId="16142"/>
    <cellStyle name="Input 2 3 5 6" xfId="16143"/>
    <cellStyle name="Input 2 3 5 6 2" xfId="16144"/>
    <cellStyle name="Input 2 3 5 6 3" xfId="16145"/>
    <cellStyle name="Input 2 3 5 6 4" xfId="16146"/>
    <cellStyle name="Input 2 3 5 6 5" xfId="16147"/>
    <cellStyle name="Input 2 3 5 6 6" xfId="16148"/>
    <cellStyle name="Input 2 3 5 6 7" xfId="16149"/>
    <cellStyle name="Input 2 3 5 6 8" xfId="16150"/>
    <cellStyle name="Input 2 3 5 6 9" xfId="16151"/>
    <cellStyle name="Input 2 3 5 7" xfId="16152"/>
    <cellStyle name="Input 2 3 5 8" xfId="16153"/>
    <cellStyle name="Input 2 3 5 9" xfId="16154"/>
    <cellStyle name="Input 2 3 5_5.4 MD &amp; utilisation-Spatial" xfId="16155"/>
    <cellStyle name="Input 2 3 6" xfId="16156"/>
    <cellStyle name="Input 2 3 6 2" xfId="16157"/>
    <cellStyle name="Input 2 3 6 2 10" xfId="16158"/>
    <cellStyle name="Input 2 3 6 2 2" xfId="16159"/>
    <cellStyle name="Input 2 3 6 2 2 2" xfId="16160"/>
    <cellStyle name="Input 2 3 6 2 2 2 2" xfId="16161"/>
    <cellStyle name="Input 2 3 6 2 2 2_5.4 MD &amp; utilisation-Spatial" xfId="16162"/>
    <cellStyle name="Input 2 3 6 2 2 3" xfId="16163"/>
    <cellStyle name="Input 2 3 6 2 2 4" xfId="16164"/>
    <cellStyle name="Input 2 3 6 2 2_5.4 MD &amp; utilisation-Spatial" xfId="16165"/>
    <cellStyle name="Input 2 3 6 2 3" xfId="16166"/>
    <cellStyle name="Input 2 3 6 2 4" xfId="16167"/>
    <cellStyle name="Input 2 3 6 2 5" xfId="16168"/>
    <cellStyle name="Input 2 3 6 2 6" xfId="16169"/>
    <cellStyle name="Input 2 3 6 2 7" xfId="16170"/>
    <cellStyle name="Input 2 3 6 2 8" xfId="16171"/>
    <cellStyle name="Input 2 3 6 2 9" xfId="16172"/>
    <cellStyle name="Input 2 3 6 2_5.4 MD &amp; utilisation-Spatial" xfId="16173"/>
    <cellStyle name="Input 2 3 6 3" xfId="16174"/>
    <cellStyle name="Input 2 3 6 3 10" xfId="16175"/>
    <cellStyle name="Input 2 3 6 3 2" xfId="16176"/>
    <cellStyle name="Input 2 3 6 3 2 2" xfId="16177"/>
    <cellStyle name="Input 2 3 6 3 2_5.4 MD &amp; utilisation-Spatial" xfId="16178"/>
    <cellStyle name="Input 2 3 6 3 3" xfId="16179"/>
    <cellStyle name="Input 2 3 6 3 4" xfId="16180"/>
    <cellStyle name="Input 2 3 6 3 5" xfId="16181"/>
    <cellStyle name="Input 2 3 6 3 6" xfId="16182"/>
    <cellStyle name="Input 2 3 6 3 7" xfId="16183"/>
    <cellStyle name="Input 2 3 6 3 8" xfId="16184"/>
    <cellStyle name="Input 2 3 6 3 9" xfId="16185"/>
    <cellStyle name="Input 2 3 6 3_5.4 MD &amp; utilisation-Spatial" xfId="16186"/>
    <cellStyle name="Input 2 3 6 4" xfId="16187"/>
    <cellStyle name="Input 2 3 6 4 2" xfId="16188"/>
    <cellStyle name="Input 2 3 6 4 3" xfId="16189"/>
    <cellStyle name="Input 2 3 6 4 4" xfId="16190"/>
    <cellStyle name="Input 2 3 6 4 5" xfId="16191"/>
    <cellStyle name="Input 2 3 6 4 6" xfId="16192"/>
    <cellStyle name="Input 2 3 6 4 7" xfId="16193"/>
    <cellStyle name="Input 2 3 6 4 8" xfId="16194"/>
    <cellStyle name="Input 2 3 6 4 9" xfId="16195"/>
    <cellStyle name="Input 2 3 6 5" xfId="16196"/>
    <cellStyle name="Input 2 3 6 6" xfId="16197"/>
    <cellStyle name="Input 2 3 6 7" xfId="16198"/>
    <cellStyle name="Input 2 3 6 8" xfId="16199"/>
    <cellStyle name="Input 2 3 6_5.4 MD &amp; utilisation-Spatial" xfId="16200"/>
    <cellStyle name="Input 2 3 7" xfId="16201"/>
    <cellStyle name="Input 2 3 7 2" xfId="16202"/>
    <cellStyle name="Input 2 3 7 2 10" xfId="16203"/>
    <cellStyle name="Input 2 3 7 2 2" xfId="16204"/>
    <cellStyle name="Input 2 3 7 2 2 2" xfId="16205"/>
    <cellStyle name="Input 2 3 7 2 2_5.4 MD &amp; utilisation-Spatial" xfId="16206"/>
    <cellStyle name="Input 2 3 7 2 3" xfId="16207"/>
    <cellStyle name="Input 2 3 7 2 4" xfId="16208"/>
    <cellStyle name="Input 2 3 7 2 5" xfId="16209"/>
    <cellStyle name="Input 2 3 7 2 6" xfId="16210"/>
    <cellStyle name="Input 2 3 7 2 7" xfId="16211"/>
    <cellStyle name="Input 2 3 7 2 8" xfId="16212"/>
    <cellStyle name="Input 2 3 7 2 9" xfId="16213"/>
    <cellStyle name="Input 2 3 7 2_5.4 MD &amp; utilisation-Spatial" xfId="16214"/>
    <cellStyle name="Input 2 3 7 3" xfId="16215"/>
    <cellStyle name="Input 2 3 7 3 10" xfId="16216"/>
    <cellStyle name="Input 2 3 7 3 2" xfId="16217"/>
    <cellStyle name="Input 2 3 7 3 3" xfId="16218"/>
    <cellStyle name="Input 2 3 7 3 4" xfId="16219"/>
    <cellStyle name="Input 2 3 7 3 5" xfId="16220"/>
    <cellStyle name="Input 2 3 7 3 6" xfId="16221"/>
    <cellStyle name="Input 2 3 7 3 7" xfId="16222"/>
    <cellStyle name="Input 2 3 7 3 8" xfId="16223"/>
    <cellStyle name="Input 2 3 7 3 9" xfId="16224"/>
    <cellStyle name="Input 2 3 7 4" xfId="16225"/>
    <cellStyle name="Input 2 3 7 4 10" xfId="16226"/>
    <cellStyle name="Input 2 3 7 4 2" xfId="16227"/>
    <cellStyle name="Input 2 3 7 4 3" xfId="16228"/>
    <cellStyle name="Input 2 3 7 4 4" xfId="16229"/>
    <cellStyle name="Input 2 3 7 4 5" xfId="16230"/>
    <cellStyle name="Input 2 3 7 4 6" xfId="16231"/>
    <cellStyle name="Input 2 3 7 4 7" xfId="16232"/>
    <cellStyle name="Input 2 3 7 4 8" xfId="16233"/>
    <cellStyle name="Input 2 3 7 4 9" xfId="16234"/>
    <cellStyle name="Input 2 3 7 5" xfId="16235"/>
    <cellStyle name="Input 2 3 7 5 2" xfId="16236"/>
    <cellStyle name="Input 2 3 7 5 3" xfId="16237"/>
    <cellStyle name="Input 2 3 7 5 4" xfId="16238"/>
    <cellStyle name="Input 2 3 7 5 5" xfId="16239"/>
    <cellStyle name="Input 2 3 7 5 6" xfId="16240"/>
    <cellStyle name="Input 2 3 7 5 7" xfId="16241"/>
    <cellStyle name="Input 2 3 7 5 8" xfId="16242"/>
    <cellStyle name="Input 2 3 7 5 9" xfId="16243"/>
    <cellStyle name="Input 2 3 7 6" xfId="16244"/>
    <cellStyle name="Input 2 3 7 7" xfId="16245"/>
    <cellStyle name="Input 2 3 7 8" xfId="16246"/>
    <cellStyle name="Input 2 3 7 9" xfId="16247"/>
    <cellStyle name="Input 2 3 7_5.4 MD &amp; utilisation-Spatial" xfId="16248"/>
    <cellStyle name="Input 2 3 8" xfId="16249"/>
    <cellStyle name="Input 2 3 8 2" xfId="16250"/>
    <cellStyle name="Input 2 3 8 2 10" xfId="16251"/>
    <cellStyle name="Input 2 3 8 2 2" xfId="16252"/>
    <cellStyle name="Input 2 3 8 2 3" xfId="16253"/>
    <cellStyle name="Input 2 3 8 2 4" xfId="16254"/>
    <cellStyle name="Input 2 3 8 2 5" xfId="16255"/>
    <cellStyle name="Input 2 3 8 2 6" xfId="16256"/>
    <cellStyle name="Input 2 3 8 2 7" xfId="16257"/>
    <cellStyle name="Input 2 3 8 2 8" xfId="16258"/>
    <cellStyle name="Input 2 3 8 2 9" xfId="16259"/>
    <cellStyle name="Input 2 3 8 2_5.4 MD &amp; utilisation-Spatial" xfId="16260"/>
    <cellStyle name="Input 2 3 8 3" xfId="16261"/>
    <cellStyle name="Input 2 3 8 3 10" xfId="16262"/>
    <cellStyle name="Input 2 3 8 3 2" xfId="16263"/>
    <cellStyle name="Input 2 3 8 3 3" xfId="16264"/>
    <cellStyle name="Input 2 3 8 3 4" xfId="16265"/>
    <cellStyle name="Input 2 3 8 3 5" xfId="16266"/>
    <cellStyle name="Input 2 3 8 3 6" xfId="16267"/>
    <cellStyle name="Input 2 3 8 3 7" xfId="16268"/>
    <cellStyle name="Input 2 3 8 3 8" xfId="16269"/>
    <cellStyle name="Input 2 3 8 3 9" xfId="16270"/>
    <cellStyle name="Input 2 3 8 4" xfId="16271"/>
    <cellStyle name="Input 2 3 8 4 2" xfId="16272"/>
    <cellStyle name="Input 2 3 8 4 3" xfId="16273"/>
    <cellStyle name="Input 2 3 8 4 4" xfId="16274"/>
    <cellStyle name="Input 2 3 8 4 5" xfId="16275"/>
    <cellStyle name="Input 2 3 8 4 6" xfId="16276"/>
    <cellStyle name="Input 2 3 8 4 7" xfId="16277"/>
    <cellStyle name="Input 2 3 8 4 8" xfId="16278"/>
    <cellStyle name="Input 2 3 8 4 9" xfId="16279"/>
    <cellStyle name="Input 2 3 8 5" xfId="16280"/>
    <cellStyle name="Input 2 3 8 6" xfId="16281"/>
    <cellStyle name="Input 2 3 8 7" xfId="16282"/>
    <cellStyle name="Input 2 3 8 8" xfId="16283"/>
    <cellStyle name="Input 2 3 8_5.4 MD &amp; utilisation-Spatial" xfId="16284"/>
    <cellStyle name="Input 2 3 9" xfId="16285"/>
    <cellStyle name="Input 2 3 9 2" xfId="16286"/>
    <cellStyle name="Input 2 3 9 2 10" xfId="16287"/>
    <cellStyle name="Input 2 3 9 2 2" xfId="16288"/>
    <cellStyle name="Input 2 3 9 2 3" xfId="16289"/>
    <cellStyle name="Input 2 3 9 2 4" xfId="16290"/>
    <cellStyle name="Input 2 3 9 2 5" xfId="16291"/>
    <cellStyle name="Input 2 3 9 2 6" xfId="16292"/>
    <cellStyle name="Input 2 3 9 2 7" xfId="16293"/>
    <cellStyle name="Input 2 3 9 2 8" xfId="16294"/>
    <cellStyle name="Input 2 3 9 2 9" xfId="16295"/>
    <cellStyle name="Input 2 3 9 3" xfId="16296"/>
    <cellStyle name="Input 2 3 9 3 2" xfId="16297"/>
    <cellStyle name="Input 2 3 9 3 3" xfId="16298"/>
    <cellStyle name="Input 2 3 9 3 4" xfId="16299"/>
    <cellStyle name="Input 2 3 9 3 5" xfId="16300"/>
    <cellStyle name="Input 2 3 9 3 6" xfId="16301"/>
    <cellStyle name="Input 2 3 9 3 7" xfId="16302"/>
    <cellStyle name="Input 2 3 9 3 8" xfId="16303"/>
    <cellStyle name="Input 2 3 9 3 9" xfId="16304"/>
    <cellStyle name="Input 2 3 9 4" xfId="16305"/>
    <cellStyle name="Input 2 3 9 5" xfId="16306"/>
    <cellStyle name="Input 2 3 9 6" xfId="16307"/>
    <cellStyle name="Input 2 3 9 7" xfId="16308"/>
    <cellStyle name="Input 2 3 9 8" xfId="16309"/>
    <cellStyle name="Input 2 3_5.4 MD &amp; utilisation-Spatial" xfId="16310"/>
    <cellStyle name="Input 2 4" xfId="16311"/>
    <cellStyle name="Input 2 4 10" xfId="16312"/>
    <cellStyle name="Input 2 4 10 10" xfId="16313"/>
    <cellStyle name="Input 2 4 10 2" xfId="16314"/>
    <cellStyle name="Input 2 4 10 3" xfId="16315"/>
    <cellStyle name="Input 2 4 10 4" xfId="16316"/>
    <cellStyle name="Input 2 4 10 5" xfId="16317"/>
    <cellStyle name="Input 2 4 10 6" xfId="16318"/>
    <cellStyle name="Input 2 4 10 7" xfId="16319"/>
    <cellStyle name="Input 2 4 10 8" xfId="16320"/>
    <cellStyle name="Input 2 4 10 9" xfId="16321"/>
    <cellStyle name="Input 2 4 11" xfId="16322"/>
    <cellStyle name="Input 2 4 11 10" xfId="16323"/>
    <cellStyle name="Input 2 4 11 2" xfId="16324"/>
    <cellStyle name="Input 2 4 11 3" xfId="16325"/>
    <cellStyle name="Input 2 4 11 4" xfId="16326"/>
    <cellStyle name="Input 2 4 11 5" xfId="16327"/>
    <cellStyle name="Input 2 4 11 6" xfId="16328"/>
    <cellStyle name="Input 2 4 11 7" xfId="16329"/>
    <cellStyle name="Input 2 4 11 8" xfId="16330"/>
    <cellStyle name="Input 2 4 11 9" xfId="16331"/>
    <cellStyle name="Input 2 4 12" xfId="16332"/>
    <cellStyle name="Input 2 4 12 10" xfId="16333"/>
    <cellStyle name="Input 2 4 12 2" xfId="16334"/>
    <cellStyle name="Input 2 4 12 3" xfId="16335"/>
    <cellStyle name="Input 2 4 12 4" xfId="16336"/>
    <cellStyle name="Input 2 4 12 5" xfId="16337"/>
    <cellStyle name="Input 2 4 12 6" xfId="16338"/>
    <cellStyle name="Input 2 4 12 7" xfId="16339"/>
    <cellStyle name="Input 2 4 12 8" xfId="16340"/>
    <cellStyle name="Input 2 4 12 9" xfId="16341"/>
    <cellStyle name="Input 2 4 13" xfId="16342"/>
    <cellStyle name="Input 2 4 13 2" xfId="16343"/>
    <cellStyle name="Input 2 4 13 3" xfId="16344"/>
    <cellStyle name="Input 2 4 13 4" xfId="16345"/>
    <cellStyle name="Input 2 4 13 5" xfId="16346"/>
    <cellStyle name="Input 2 4 13 6" xfId="16347"/>
    <cellStyle name="Input 2 4 13 7" xfId="16348"/>
    <cellStyle name="Input 2 4 13 8" xfId="16349"/>
    <cellStyle name="Input 2 4 13 9" xfId="16350"/>
    <cellStyle name="Input 2 4 14" xfId="16351"/>
    <cellStyle name="Input 2 4 15" xfId="16352"/>
    <cellStyle name="Input 2 4 16" xfId="16353"/>
    <cellStyle name="Input 2 4 17" xfId="16354"/>
    <cellStyle name="Input 2 4 2" xfId="16355"/>
    <cellStyle name="Input 2 4 2 10" xfId="16356"/>
    <cellStyle name="Input 2 4 2 2" xfId="16357"/>
    <cellStyle name="Input 2 4 2 2 2" xfId="16358"/>
    <cellStyle name="Input 2 4 2 2 2 10" xfId="16359"/>
    <cellStyle name="Input 2 4 2 2 2 2" xfId="16360"/>
    <cellStyle name="Input 2 4 2 2 2 2 2" xfId="16361"/>
    <cellStyle name="Input 2 4 2 2 2 2 2 10" xfId="16362"/>
    <cellStyle name="Input 2 4 2 2 2 2 2 2" xfId="16363"/>
    <cellStyle name="Input 2 4 2 2 2 2 2 2 2" xfId="16364"/>
    <cellStyle name="Input 2 4 2 2 2 2 2 2_5.4 MD &amp; utilisation-Spatial" xfId="16365"/>
    <cellStyle name="Input 2 4 2 2 2 2 2 3" xfId="16366"/>
    <cellStyle name="Input 2 4 2 2 2 2 2 4" xfId="16367"/>
    <cellStyle name="Input 2 4 2 2 2 2 2 5" xfId="16368"/>
    <cellStyle name="Input 2 4 2 2 2 2 2 6" xfId="16369"/>
    <cellStyle name="Input 2 4 2 2 2 2 2 7" xfId="16370"/>
    <cellStyle name="Input 2 4 2 2 2 2 2 8" xfId="16371"/>
    <cellStyle name="Input 2 4 2 2 2 2 2 9" xfId="16372"/>
    <cellStyle name="Input 2 4 2 2 2 2 2_5.4 MD &amp; utilisation-Spatial" xfId="16373"/>
    <cellStyle name="Input 2 4 2 2 2 2 3" xfId="16374"/>
    <cellStyle name="Input 2 4 2 2 2 2 3 10" xfId="16375"/>
    <cellStyle name="Input 2 4 2 2 2 2 3 2" xfId="16376"/>
    <cellStyle name="Input 2 4 2 2 2 2 3 3" xfId="16377"/>
    <cellStyle name="Input 2 4 2 2 2 2 3 4" xfId="16378"/>
    <cellStyle name="Input 2 4 2 2 2 2 3 5" xfId="16379"/>
    <cellStyle name="Input 2 4 2 2 2 2 3 6" xfId="16380"/>
    <cellStyle name="Input 2 4 2 2 2 2 3 7" xfId="16381"/>
    <cellStyle name="Input 2 4 2 2 2 2 3 8" xfId="16382"/>
    <cellStyle name="Input 2 4 2 2 2 2 3 9" xfId="16383"/>
    <cellStyle name="Input 2 4 2 2 2 2 4" xfId="16384"/>
    <cellStyle name="Input 2 4 2 2 2 2 4 2" xfId="16385"/>
    <cellStyle name="Input 2 4 2 2 2 2 4 3" xfId="16386"/>
    <cellStyle name="Input 2 4 2 2 2 2 4 4" xfId="16387"/>
    <cellStyle name="Input 2 4 2 2 2 2 4 5" xfId="16388"/>
    <cellStyle name="Input 2 4 2 2 2 2 4 6" xfId="16389"/>
    <cellStyle name="Input 2 4 2 2 2 2 4 7" xfId="16390"/>
    <cellStyle name="Input 2 4 2 2 2 2 4 8" xfId="16391"/>
    <cellStyle name="Input 2 4 2 2 2 2 4 9" xfId="16392"/>
    <cellStyle name="Input 2 4 2 2 2 2 5" xfId="16393"/>
    <cellStyle name="Input 2 4 2 2 2 2 6" xfId="16394"/>
    <cellStyle name="Input 2 4 2 2 2 2 7" xfId="16395"/>
    <cellStyle name="Input 2 4 2 2 2 2 8" xfId="16396"/>
    <cellStyle name="Input 2 4 2 2 2 2_5.4 MD &amp; utilisation-Spatial" xfId="16397"/>
    <cellStyle name="Input 2 4 2 2 2 3" xfId="16398"/>
    <cellStyle name="Input 2 4 2 2 2 3 2" xfId="16399"/>
    <cellStyle name="Input 2 4 2 2 2 3 2 10" xfId="16400"/>
    <cellStyle name="Input 2 4 2 2 2 3 2 2" xfId="16401"/>
    <cellStyle name="Input 2 4 2 2 2 3 2 3" xfId="16402"/>
    <cellStyle name="Input 2 4 2 2 2 3 2 4" xfId="16403"/>
    <cellStyle name="Input 2 4 2 2 2 3 2 5" xfId="16404"/>
    <cellStyle name="Input 2 4 2 2 2 3 2 6" xfId="16405"/>
    <cellStyle name="Input 2 4 2 2 2 3 2 7" xfId="16406"/>
    <cellStyle name="Input 2 4 2 2 2 3 2 8" xfId="16407"/>
    <cellStyle name="Input 2 4 2 2 2 3 2 9" xfId="16408"/>
    <cellStyle name="Input 2 4 2 2 2 3 2_5.4 MD &amp; utilisation-Spatial" xfId="16409"/>
    <cellStyle name="Input 2 4 2 2 2 3 3" xfId="16410"/>
    <cellStyle name="Input 2 4 2 2 2 3 3 10" xfId="16411"/>
    <cellStyle name="Input 2 4 2 2 2 3 3 2" xfId="16412"/>
    <cellStyle name="Input 2 4 2 2 2 3 3 3" xfId="16413"/>
    <cellStyle name="Input 2 4 2 2 2 3 3 4" xfId="16414"/>
    <cellStyle name="Input 2 4 2 2 2 3 3 5" xfId="16415"/>
    <cellStyle name="Input 2 4 2 2 2 3 3 6" xfId="16416"/>
    <cellStyle name="Input 2 4 2 2 2 3 3 7" xfId="16417"/>
    <cellStyle name="Input 2 4 2 2 2 3 3 8" xfId="16418"/>
    <cellStyle name="Input 2 4 2 2 2 3 3 9" xfId="16419"/>
    <cellStyle name="Input 2 4 2 2 2 3 4" xfId="16420"/>
    <cellStyle name="Input 2 4 2 2 2 3 4 2" xfId="16421"/>
    <cellStyle name="Input 2 4 2 2 2 3 4 3" xfId="16422"/>
    <cellStyle name="Input 2 4 2 2 2 3 4 4" xfId="16423"/>
    <cellStyle name="Input 2 4 2 2 2 3 4 5" xfId="16424"/>
    <cellStyle name="Input 2 4 2 2 2 3 4 6" xfId="16425"/>
    <cellStyle name="Input 2 4 2 2 2 3 4 7" xfId="16426"/>
    <cellStyle name="Input 2 4 2 2 2 3 4 8" xfId="16427"/>
    <cellStyle name="Input 2 4 2 2 2 3 4 9" xfId="16428"/>
    <cellStyle name="Input 2 4 2 2 2 3 5" xfId="16429"/>
    <cellStyle name="Input 2 4 2 2 2 3 6" xfId="16430"/>
    <cellStyle name="Input 2 4 2 2 2 3 7" xfId="16431"/>
    <cellStyle name="Input 2 4 2 2 2 3 8" xfId="16432"/>
    <cellStyle name="Input 2 4 2 2 2 3_5.4 MD &amp; utilisation-Spatial" xfId="16433"/>
    <cellStyle name="Input 2 4 2 2 2 4" xfId="16434"/>
    <cellStyle name="Input 2 4 2 2 2 4 10" xfId="16435"/>
    <cellStyle name="Input 2 4 2 2 2 4 2" xfId="16436"/>
    <cellStyle name="Input 2 4 2 2 2 4 3" xfId="16437"/>
    <cellStyle name="Input 2 4 2 2 2 4 4" xfId="16438"/>
    <cellStyle name="Input 2 4 2 2 2 4 5" xfId="16439"/>
    <cellStyle name="Input 2 4 2 2 2 4 6" xfId="16440"/>
    <cellStyle name="Input 2 4 2 2 2 4 7" xfId="16441"/>
    <cellStyle name="Input 2 4 2 2 2 4 8" xfId="16442"/>
    <cellStyle name="Input 2 4 2 2 2 4 9" xfId="16443"/>
    <cellStyle name="Input 2 4 2 2 2 5" xfId="16444"/>
    <cellStyle name="Input 2 4 2 2 2 5 10" xfId="16445"/>
    <cellStyle name="Input 2 4 2 2 2 5 2" xfId="16446"/>
    <cellStyle name="Input 2 4 2 2 2 5 3" xfId="16447"/>
    <cellStyle name="Input 2 4 2 2 2 5 4" xfId="16448"/>
    <cellStyle name="Input 2 4 2 2 2 5 5" xfId="16449"/>
    <cellStyle name="Input 2 4 2 2 2 5 6" xfId="16450"/>
    <cellStyle name="Input 2 4 2 2 2 5 7" xfId="16451"/>
    <cellStyle name="Input 2 4 2 2 2 5 8" xfId="16452"/>
    <cellStyle name="Input 2 4 2 2 2 5 9" xfId="16453"/>
    <cellStyle name="Input 2 4 2 2 2 6" xfId="16454"/>
    <cellStyle name="Input 2 4 2 2 2 6 2" xfId="16455"/>
    <cellStyle name="Input 2 4 2 2 2 6 3" xfId="16456"/>
    <cellStyle name="Input 2 4 2 2 2 6 4" xfId="16457"/>
    <cellStyle name="Input 2 4 2 2 2 6 5" xfId="16458"/>
    <cellStyle name="Input 2 4 2 2 2 6 6" xfId="16459"/>
    <cellStyle name="Input 2 4 2 2 2 6 7" xfId="16460"/>
    <cellStyle name="Input 2 4 2 2 2 6 8" xfId="16461"/>
    <cellStyle name="Input 2 4 2 2 2 6 9" xfId="16462"/>
    <cellStyle name="Input 2 4 2 2 2 7" xfId="16463"/>
    <cellStyle name="Input 2 4 2 2 2 8" xfId="16464"/>
    <cellStyle name="Input 2 4 2 2 2 9" xfId="16465"/>
    <cellStyle name="Input 2 4 2 2 2_5.4 MD &amp; utilisation-Spatial" xfId="16466"/>
    <cellStyle name="Input 2 4 2 2 3" xfId="16467"/>
    <cellStyle name="Input 2 4 2 2 3 2" xfId="16468"/>
    <cellStyle name="Input 2 4 2 2 3 2 10" xfId="16469"/>
    <cellStyle name="Input 2 4 2 2 3 2 2" xfId="16470"/>
    <cellStyle name="Input 2 4 2 2 3 2 2 2" xfId="16471"/>
    <cellStyle name="Input 2 4 2 2 3 2 2 2 2" xfId="16472"/>
    <cellStyle name="Input 2 4 2 2 3 2 2 2_5.4 MD &amp; utilisation-Spatial" xfId="16473"/>
    <cellStyle name="Input 2 4 2 2 3 2 2 3" xfId="16474"/>
    <cellStyle name="Input 2 4 2 2 3 2 2 4" xfId="16475"/>
    <cellStyle name="Input 2 4 2 2 3 2 2_5.4 MD &amp; utilisation-Spatial" xfId="16476"/>
    <cellStyle name="Input 2 4 2 2 3 2 3" xfId="16477"/>
    <cellStyle name="Input 2 4 2 2 3 2 4" xfId="16478"/>
    <cellStyle name="Input 2 4 2 2 3 2 5" xfId="16479"/>
    <cellStyle name="Input 2 4 2 2 3 2 6" xfId="16480"/>
    <cellStyle name="Input 2 4 2 2 3 2 7" xfId="16481"/>
    <cellStyle name="Input 2 4 2 2 3 2 8" xfId="16482"/>
    <cellStyle name="Input 2 4 2 2 3 2 9" xfId="16483"/>
    <cellStyle name="Input 2 4 2 2 3 2_5.4 MD &amp; utilisation-Spatial" xfId="16484"/>
    <cellStyle name="Input 2 4 2 2 3 3" xfId="16485"/>
    <cellStyle name="Input 2 4 2 2 3 3 10" xfId="16486"/>
    <cellStyle name="Input 2 4 2 2 3 3 2" xfId="16487"/>
    <cellStyle name="Input 2 4 2 2 3 3 2 2" xfId="16488"/>
    <cellStyle name="Input 2 4 2 2 3 3 2_5.4 MD &amp; utilisation-Spatial" xfId="16489"/>
    <cellStyle name="Input 2 4 2 2 3 3 3" xfId="16490"/>
    <cellStyle name="Input 2 4 2 2 3 3 4" xfId="16491"/>
    <cellStyle name="Input 2 4 2 2 3 3 5" xfId="16492"/>
    <cellStyle name="Input 2 4 2 2 3 3 6" xfId="16493"/>
    <cellStyle name="Input 2 4 2 2 3 3 7" xfId="16494"/>
    <cellStyle name="Input 2 4 2 2 3 3 8" xfId="16495"/>
    <cellStyle name="Input 2 4 2 2 3 3 9" xfId="16496"/>
    <cellStyle name="Input 2 4 2 2 3 3_5.4 MD &amp; utilisation-Spatial" xfId="16497"/>
    <cellStyle name="Input 2 4 2 2 3 4" xfId="16498"/>
    <cellStyle name="Input 2 4 2 2 3 4 2" xfId="16499"/>
    <cellStyle name="Input 2 4 2 2 3 4 3" xfId="16500"/>
    <cellStyle name="Input 2 4 2 2 3 4 4" xfId="16501"/>
    <cellStyle name="Input 2 4 2 2 3 4 5" xfId="16502"/>
    <cellStyle name="Input 2 4 2 2 3 4 6" xfId="16503"/>
    <cellStyle name="Input 2 4 2 2 3 4 7" xfId="16504"/>
    <cellStyle name="Input 2 4 2 2 3 4 8" xfId="16505"/>
    <cellStyle name="Input 2 4 2 2 3 4 9" xfId="16506"/>
    <cellStyle name="Input 2 4 2 2 3 5" xfId="16507"/>
    <cellStyle name="Input 2 4 2 2 3 6" xfId="16508"/>
    <cellStyle name="Input 2 4 2 2 3 7" xfId="16509"/>
    <cellStyle name="Input 2 4 2 2 3 8" xfId="16510"/>
    <cellStyle name="Input 2 4 2 2 3_5.4 MD &amp; utilisation-Spatial" xfId="16511"/>
    <cellStyle name="Input 2 4 2 2 4" xfId="16512"/>
    <cellStyle name="Input 2 4 2 2 4 2" xfId="16513"/>
    <cellStyle name="Input 2 4 2 2 4 2 10" xfId="16514"/>
    <cellStyle name="Input 2 4 2 2 4 2 2" xfId="16515"/>
    <cellStyle name="Input 2 4 2 2 4 2 2 2" xfId="16516"/>
    <cellStyle name="Input 2 4 2 2 4 2 2_5.4 MD &amp; utilisation-Spatial" xfId="16517"/>
    <cellStyle name="Input 2 4 2 2 4 2 3" xfId="16518"/>
    <cellStyle name="Input 2 4 2 2 4 2 4" xfId="16519"/>
    <cellStyle name="Input 2 4 2 2 4 2 5" xfId="16520"/>
    <cellStyle name="Input 2 4 2 2 4 2 6" xfId="16521"/>
    <cellStyle name="Input 2 4 2 2 4 2 7" xfId="16522"/>
    <cellStyle name="Input 2 4 2 2 4 2 8" xfId="16523"/>
    <cellStyle name="Input 2 4 2 2 4 2 9" xfId="16524"/>
    <cellStyle name="Input 2 4 2 2 4 2_5.4 MD &amp; utilisation-Spatial" xfId="16525"/>
    <cellStyle name="Input 2 4 2 2 4 3" xfId="16526"/>
    <cellStyle name="Input 2 4 2 2 4 3 10" xfId="16527"/>
    <cellStyle name="Input 2 4 2 2 4 3 2" xfId="16528"/>
    <cellStyle name="Input 2 4 2 2 4 3 3" xfId="16529"/>
    <cellStyle name="Input 2 4 2 2 4 3 4" xfId="16530"/>
    <cellStyle name="Input 2 4 2 2 4 3 5" xfId="16531"/>
    <cellStyle name="Input 2 4 2 2 4 3 6" xfId="16532"/>
    <cellStyle name="Input 2 4 2 2 4 3 7" xfId="16533"/>
    <cellStyle name="Input 2 4 2 2 4 3 8" xfId="16534"/>
    <cellStyle name="Input 2 4 2 2 4 3 9" xfId="16535"/>
    <cellStyle name="Input 2 4 2 2 4 4" xfId="16536"/>
    <cellStyle name="Input 2 4 2 2 4 4 2" xfId="16537"/>
    <cellStyle name="Input 2 4 2 2 4 4 3" xfId="16538"/>
    <cellStyle name="Input 2 4 2 2 4 4 4" xfId="16539"/>
    <cellStyle name="Input 2 4 2 2 4 4 5" xfId="16540"/>
    <cellStyle name="Input 2 4 2 2 4 4 6" xfId="16541"/>
    <cellStyle name="Input 2 4 2 2 4 4 7" xfId="16542"/>
    <cellStyle name="Input 2 4 2 2 4 4 8" xfId="16543"/>
    <cellStyle name="Input 2 4 2 2 4 4 9" xfId="16544"/>
    <cellStyle name="Input 2 4 2 2 4 5" xfId="16545"/>
    <cellStyle name="Input 2 4 2 2 4 6" xfId="16546"/>
    <cellStyle name="Input 2 4 2 2 4 7" xfId="16547"/>
    <cellStyle name="Input 2 4 2 2 4 8" xfId="16548"/>
    <cellStyle name="Input 2 4 2 2 4_5.4 MD &amp; utilisation-Spatial" xfId="16549"/>
    <cellStyle name="Input 2 4 2 2 5" xfId="16550"/>
    <cellStyle name="Input 2 4 2 2 5 2" xfId="16551"/>
    <cellStyle name="Input 2 4 2 2 5 2 10" xfId="16552"/>
    <cellStyle name="Input 2 4 2 2 5 2 2" xfId="16553"/>
    <cellStyle name="Input 2 4 2 2 5 2 3" xfId="16554"/>
    <cellStyle name="Input 2 4 2 2 5 2 4" xfId="16555"/>
    <cellStyle name="Input 2 4 2 2 5 2 5" xfId="16556"/>
    <cellStyle name="Input 2 4 2 2 5 2 6" xfId="16557"/>
    <cellStyle name="Input 2 4 2 2 5 2 7" xfId="16558"/>
    <cellStyle name="Input 2 4 2 2 5 2 8" xfId="16559"/>
    <cellStyle name="Input 2 4 2 2 5 2 9" xfId="16560"/>
    <cellStyle name="Input 2 4 2 2 5 2_5.4 MD &amp; utilisation-Spatial" xfId="16561"/>
    <cellStyle name="Input 2 4 2 2 5 3" xfId="16562"/>
    <cellStyle name="Input 2 4 2 2 5 3 2" xfId="16563"/>
    <cellStyle name="Input 2 4 2 2 5 3 3" xfId="16564"/>
    <cellStyle name="Input 2 4 2 2 5 3 4" xfId="16565"/>
    <cellStyle name="Input 2 4 2 2 5 3 5" xfId="16566"/>
    <cellStyle name="Input 2 4 2 2 5 3 6" xfId="16567"/>
    <cellStyle name="Input 2 4 2 2 5 3 7" xfId="16568"/>
    <cellStyle name="Input 2 4 2 2 5 3 8" xfId="16569"/>
    <cellStyle name="Input 2 4 2 2 5 3 9" xfId="16570"/>
    <cellStyle name="Input 2 4 2 2 5 4" xfId="16571"/>
    <cellStyle name="Input 2 4 2 2 5 5" xfId="16572"/>
    <cellStyle name="Input 2 4 2 2 5 6" xfId="16573"/>
    <cellStyle name="Input 2 4 2 2 5 7" xfId="16574"/>
    <cellStyle name="Input 2 4 2 2 5 8" xfId="16575"/>
    <cellStyle name="Input 2 4 2 2 5 9" xfId="16576"/>
    <cellStyle name="Input 2 4 2 2 5_5.4 MD &amp; utilisation-Spatial" xfId="16577"/>
    <cellStyle name="Input 2 4 2 2 6" xfId="16578"/>
    <cellStyle name="Input 2 4 2 2 6 2" xfId="16579"/>
    <cellStyle name="Input 2 4 2 2 6 3" xfId="16580"/>
    <cellStyle name="Input 2 4 2 2 6 4" xfId="16581"/>
    <cellStyle name="Input 2 4 2 2 6 5" xfId="16582"/>
    <cellStyle name="Input 2 4 2 2 6 6" xfId="16583"/>
    <cellStyle name="Input 2 4 2 2 6 7" xfId="16584"/>
    <cellStyle name="Input 2 4 2 2 6 8" xfId="16585"/>
    <cellStyle name="Input 2 4 2 2 6 9" xfId="16586"/>
    <cellStyle name="Input 2 4 2 2 7" xfId="16587"/>
    <cellStyle name="Input 2 4 2 2 8" xfId="16588"/>
    <cellStyle name="Input 2 4 2 2 9" xfId="16589"/>
    <cellStyle name="Input 2 4 2 2_5.4 MD &amp; utilisation-Spatial" xfId="16590"/>
    <cellStyle name="Input 2 4 2 3" xfId="16591"/>
    <cellStyle name="Input 2 4 2 3 10" xfId="16592"/>
    <cellStyle name="Input 2 4 2 3 2" xfId="16593"/>
    <cellStyle name="Input 2 4 2 3 2 2" xfId="16594"/>
    <cellStyle name="Input 2 4 2 3 2 2 10" xfId="16595"/>
    <cellStyle name="Input 2 4 2 3 2 2 2" xfId="16596"/>
    <cellStyle name="Input 2 4 2 3 2 2 2 2" xfId="16597"/>
    <cellStyle name="Input 2 4 2 3 2 2 2_5.4 MD &amp; utilisation-Spatial" xfId="16598"/>
    <cellStyle name="Input 2 4 2 3 2 2 3" xfId="16599"/>
    <cellStyle name="Input 2 4 2 3 2 2 4" xfId="16600"/>
    <cellStyle name="Input 2 4 2 3 2 2 5" xfId="16601"/>
    <cellStyle name="Input 2 4 2 3 2 2 6" xfId="16602"/>
    <cellStyle name="Input 2 4 2 3 2 2 7" xfId="16603"/>
    <cellStyle name="Input 2 4 2 3 2 2 8" xfId="16604"/>
    <cellStyle name="Input 2 4 2 3 2 2 9" xfId="16605"/>
    <cellStyle name="Input 2 4 2 3 2 2_5.4 MD &amp; utilisation-Spatial" xfId="16606"/>
    <cellStyle name="Input 2 4 2 3 2 3" xfId="16607"/>
    <cellStyle name="Input 2 4 2 3 2 3 10" xfId="16608"/>
    <cellStyle name="Input 2 4 2 3 2 3 2" xfId="16609"/>
    <cellStyle name="Input 2 4 2 3 2 3 3" xfId="16610"/>
    <cellStyle name="Input 2 4 2 3 2 3 4" xfId="16611"/>
    <cellStyle name="Input 2 4 2 3 2 3 5" xfId="16612"/>
    <cellStyle name="Input 2 4 2 3 2 3 6" xfId="16613"/>
    <cellStyle name="Input 2 4 2 3 2 3 7" xfId="16614"/>
    <cellStyle name="Input 2 4 2 3 2 3 8" xfId="16615"/>
    <cellStyle name="Input 2 4 2 3 2 3 9" xfId="16616"/>
    <cellStyle name="Input 2 4 2 3 2 4" xfId="16617"/>
    <cellStyle name="Input 2 4 2 3 2 4 2" xfId="16618"/>
    <cellStyle name="Input 2 4 2 3 2 4 3" xfId="16619"/>
    <cellStyle name="Input 2 4 2 3 2 4 4" xfId="16620"/>
    <cellStyle name="Input 2 4 2 3 2 4 5" xfId="16621"/>
    <cellStyle name="Input 2 4 2 3 2 4 6" xfId="16622"/>
    <cellStyle name="Input 2 4 2 3 2 4 7" xfId="16623"/>
    <cellStyle name="Input 2 4 2 3 2 4 8" xfId="16624"/>
    <cellStyle name="Input 2 4 2 3 2 4 9" xfId="16625"/>
    <cellStyle name="Input 2 4 2 3 2 5" xfId="16626"/>
    <cellStyle name="Input 2 4 2 3 2 6" xfId="16627"/>
    <cellStyle name="Input 2 4 2 3 2 7" xfId="16628"/>
    <cellStyle name="Input 2 4 2 3 2 8" xfId="16629"/>
    <cellStyle name="Input 2 4 2 3 2_5.4 MD &amp; utilisation-Spatial" xfId="16630"/>
    <cellStyle name="Input 2 4 2 3 3" xfId="16631"/>
    <cellStyle name="Input 2 4 2 3 3 2" xfId="16632"/>
    <cellStyle name="Input 2 4 2 3 3 2 10" xfId="16633"/>
    <cellStyle name="Input 2 4 2 3 3 2 2" xfId="16634"/>
    <cellStyle name="Input 2 4 2 3 3 2 3" xfId="16635"/>
    <cellStyle name="Input 2 4 2 3 3 2 4" xfId="16636"/>
    <cellStyle name="Input 2 4 2 3 3 2 5" xfId="16637"/>
    <cellStyle name="Input 2 4 2 3 3 2 6" xfId="16638"/>
    <cellStyle name="Input 2 4 2 3 3 2 7" xfId="16639"/>
    <cellStyle name="Input 2 4 2 3 3 2 8" xfId="16640"/>
    <cellStyle name="Input 2 4 2 3 3 2 9" xfId="16641"/>
    <cellStyle name="Input 2 4 2 3 3 2_5.4 MD &amp; utilisation-Spatial" xfId="16642"/>
    <cellStyle name="Input 2 4 2 3 3 3" xfId="16643"/>
    <cellStyle name="Input 2 4 2 3 3 3 10" xfId="16644"/>
    <cellStyle name="Input 2 4 2 3 3 3 2" xfId="16645"/>
    <cellStyle name="Input 2 4 2 3 3 3 3" xfId="16646"/>
    <cellStyle name="Input 2 4 2 3 3 3 4" xfId="16647"/>
    <cellStyle name="Input 2 4 2 3 3 3 5" xfId="16648"/>
    <cellStyle name="Input 2 4 2 3 3 3 6" xfId="16649"/>
    <cellStyle name="Input 2 4 2 3 3 3 7" xfId="16650"/>
    <cellStyle name="Input 2 4 2 3 3 3 8" xfId="16651"/>
    <cellStyle name="Input 2 4 2 3 3 3 9" xfId="16652"/>
    <cellStyle name="Input 2 4 2 3 3 4" xfId="16653"/>
    <cellStyle name="Input 2 4 2 3 3 4 2" xfId="16654"/>
    <cellStyle name="Input 2 4 2 3 3 4 3" xfId="16655"/>
    <cellStyle name="Input 2 4 2 3 3 4 4" xfId="16656"/>
    <cellStyle name="Input 2 4 2 3 3 4 5" xfId="16657"/>
    <cellStyle name="Input 2 4 2 3 3 4 6" xfId="16658"/>
    <cellStyle name="Input 2 4 2 3 3 4 7" xfId="16659"/>
    <cellStyle name="Input 2 4 2 3 3 4 8" xfId="16660"/>
    <cellStyle name="Input 2 4 2 3 3 4 9" xfId="16661"/>
    <cellStyle name="Input 2 4 2 3 3 5" xfId="16662"/>
    <cellStyle name="Input 2 4 2 3 3 6" xfId="16663"/>
    <cellStyle name="Input 2 4 2 3 3 7" xfId="16664"/>
    <cellStyle name="Input 2 4 2 3 3 8" xfId="16665"/>
    <cellStyle name="Input 2 4 2 3 3_5.4 MD &amp; utilisation-Spatial" xfId="16666"/>
    <cellStyle name="Input 2 4 2 3 4" xfId="16667"/>
    <cellStyle name="Input 2 4 2 3 4 10" xfId="16668"/>
    <cellStyle name="Input 2 4 2 3 4 2" xfId="16669"/>
    <cellStyle name="Input 2 4 2 3 4 3" xfId="16670"/>
    <cellStyle name="Input 2 4 2 3 4 4" xfId="16671"/>
    <cellStyle name="Input 2 4 2 3 4 5" xfId="16672"/>
    <cellStyle name="Input 2 4 2 3 4 6" xfId="16673"/>
    <cellStyle name="Input 2 4 2 3 4 7" xfId="16674"/>
    <cellStyle name="Input 2 4 2 3 4 8" xfId="16675"/>
    <cellStyle name="Input 2 4 2 3 4 9" xfId="16676"/>
    <cellStyle name="Input 2 4 2 3 5" xfId="16677"/>
    <cellStyle name="Input 2 4 2 3 5 10" xfId="16678"/>
    <cellStyle name="Input 2 4 2 3 5 2" xfId="16679"/>
    <cellStyle name="Input 2 4 2 3 5 3" xfId="16680"/>
    <cellStyle name="Input 2 4 2 3 5 4" xfId="16681"/>
    <cellStyle name="Input 2 4 2 3 5 5" xfId="16682"/>
    <cellStyle name="Input 2 4 2 3 5 6" xfId="16683"/>
    <cellStyle name="Input 2 4 2 3 5 7" xfId="16684"/>
    <cellStyle name="Input 2 4 2 3 5 8" xfId="16685"/>
    <cellStyle name="Input 2 4 2 3 5 9" xfId="16686"/>
    <cellStyle name="Input 2 4 2 3 6" xfId="16687"/>
    <cellStyle name="Input 2 4 2 3 6 2" xfId="16688"/>
    <cellStyle name="Input 2 4 2 3 6 3" xfId="16689"/>
    <cellStyle name="Input 2 4 2 3 6 4" xfId="16690"/>
    <cellStyle name="Input 2 4 2 3 6 5" xfId="16691"/>
    <cellStyle name="Input 2 4 2 3 6 6" xfId="16692"/>
    <cellStyle name="Input 2 4 2 3 6 7" xfId="16693"/>
    <cellStyle name="Input 2 4 2 3 6 8" xfId="16694"/>
    <cellStyle name="Input 2 4 2 3 6 9" xfId="16695"/>
    <cellStyle name="Input 2 4 2 3 7" xfId="16696"/>
    <cellStyle name="Input 2 4 2 3 8" xfId="16697"/>
    <cellStyle name="Input 2 4 2 3 9" xfId="16698"/>
    <cellStyle name="Input 2 4 2 3_5.4 MD &amp; utilisation-Spatial" xfId="16699"/>
    <cellStyle name="Input 2 4 2 4" xfId="16700"/>
    <cellStyle name="Input 2 4 2 4 2" xfId="16701"/>
    <cellStyle name="Input 2 4 2 4 2 10" xfId="16702"/>
    <cellStyle name="Input 2 4 2 4 2 2" xfId="16703"/>
    <cellStyle name="Input 2 4 2 4 2 2 2" xfId="16704"/>
    <cellStyle name="Input 2 4 2 4 2 2 2 2" xfId="16705"/>
    <cellStyle name="Input 2 4 2 4 2 2 2_5.4 MD &amp; utilisation-Spatial" xfId="16706"/>
    <cellStyle name="Input 2 4 2 4 2 2 3" xfId="16707"/>
    <cellStyle name="Input 2 4 2 4 2 2 4" xfId="16708"/>
    <cellStyle name="Input 2 4 2 4 2 2_5.4 MD &amp; utilisation-Spatial" xfId="16709"/>
    <cellStyle name="Input 2 4 2 4 2 3" xfId="16710"/>
    <cellStyle name="Input 2 4 2 4 2 4" xfId="16711"/>
    <cellStyle name="Input 2 4 2 4 2 5" xfId="16712"/>
    <cellStyle name="Input 2 4 2 4 2 6" xfId="16713"/>
    <cellStyle name="Input 2 4 2 4 2 7" xfId="16714"/>
    <cellStyle name="Input 2 4 2 4 2 8" xfId="16715"/>
    <cellStyle name="Input 2 4 2 4 2 9" xfId="16716"/>
    <cellStyle name="Input 2 4 2 4 2_5.4 MD &amp; utilisation-Spatial" xfId="16717"/>
    <cellStyle name="Input 2 4 2 4 3" xfId="16718"/>
    <cellStyle name="Input 2 4 2 4 3 10" xfId="16719"/>
    <cellStyle name="Input 2 4 2 4 3 2" xfId="16720"/>
    <cellStyle name="Input 2 4 2 4 3 2 2" xfId="16721"/>
    <cellStyle name="Input 2 4 2 4 3 2_5.4 MD &amp; utilisation-Spatial" xfId="16722"/>
    <cellStyle name="Input 2 4 2 4 3 3" xfId="16723"/>
    <cellStyle name="Input 2 4 2 4 3 4" xfId="16724"/>
    <cellStyle name="Input 2 4 2 4 3 5" xfId="16725"/>
    <cellStyle name="Input 2 4 2 4 3 6" xfId="16726"/>
    <cellStyle name="Input 2 4 2 4 3 7" xfId="16727"/>
    <cellStyle name="Input 2 4 2 4 3 8" xfId="16728"/>
    <cellStyle name="Input 2 4 2 4 3 9" xfId="16729"/>
    <cellStyle name="Input 2 4 2 4 3_5.4 MD &amp; utilisation-Spatial" xfId="16730"/>
    <cellStyle name="Input 2 4 2 4 4" xfId="16731"/>
    <cellStyle name="Input 2 4 2 4 4 2" xfId="16732"/>
    <cellStyle name="Input 2 4 2 4 4 3" xfId="16733"/>
    <cellStyle name="Input 2 4 2 4 4 4" xfId="16734"/>
    <cellStyle name="Input 2 4 2 4 4 5" xfId="16735"/>
    <cellStyle name="Input 2 4 2 4 4 6" xfId="16736"/>
    <cellStyle name="Input 2 4 2 4 4 7" xfId="16737"/>
    <cellStyle name="Input 2 4 2 4 4 8" xfId="16738"/>
    <cellStyle name="Input 2 4 2 4 4 9" xfId="16739"/>
    <cellStyle name="Input 2 4 2 4 5" xfId="16740"/>
    <cellStyle name="Input 2 4 2 4 6" xfId="16741"/>
    <cellStyle name="Input 2 4 2 4 7" xfId="16742"/>
    <cellStyle name="Input 2 4 2 4 8" xfId="16743"/>
    <cellStyle name="Input 2 4 2 4_5.4 MD &amp; utilisation-Spatial" xfId="16744"/>
    <cellStyle name="Input 2 4 2 5" xfId="16745"/>
    <cellStyle name="Input 2 4 2 5 2" xfId="16746"/>
    <cellStyle name="Input 2 4 2 5 2 10" xfId="16747"/>
    <cellStyle name="Input 2 4 2 5 2 2" xfId="16748"/>
    <cellStyle name="Input 2 4 2 5 2 2 2" xfId="16749"/>
    <cellStyle name="Input 2 4 2 5 2 2_5.4 MD &amp; utilisation-Spatial" xfId="16750"/>
    <cellStyle name="Input 2 4 2 5 2 3" xfId="16751"/>
    <cellStyle name="Input 2 4 2 5 2 4" xfId="16752"/>
    <cellStyle name="Input 2 4 2 5 2 5" xfId="16753"/>
    <cellStyle name="Input 2 4 2 5 2 6" xfId="16754"/>
    <cellStyle name="Input 2 4 2 5 2 7" xfId="16755"/>
    <cellStyle name="Input 2 4 2 5 2 8" xfId="16756"/>
    <cellStyle name="Input 2 4 2 5 2 9" xfId="16757"/>
    <cellStyle name="Input 2 4 2 5 2_5.4 MD &amp; utilisation-Spatial" xfId="16758"/>
    <cellStyle name="Input 2 4 2 5 3" xfId="16759"/>
    <cellStyle name="Input 2 4 2 5 3 10" xfId="16760"/>
    <cellStyle name="Input 2 4 2 5 3 2" xfId="16761"/>
    <cellStyle name="Input 2 4 2 5 3 3" xfId="16762"/>
    <cellStyle name="Input 2 4 2 5 3 4" xfId="16763"/>
    <cellStyle name="Input 2 4 2 5 3 5" xfId="16764"/>
    <cellStyle name="Input 2 4 2 5 3 6" xfId="16765"/>
    <cellStyle name="Input 2 4 2 5 3 7" xfId="16766"/>
    <cellStyle name="Input 2 4 2 5 3 8" xfId="16767"/>
    <cellStyle name="Input 2 4 2 5 3 9" xfId="16768"/>
    <cellStyle name="Input 2 4 2 5 4" xfId="16769"/>
    <cellStyle name="Input 2 4 2 5 4 2" xfId="16770"/>
    <cellStyle name="Input 2 4 2 5 4 3" xfId="16771"/>
    <cellStyle name="Input 2 4 2 5 4 4" xfId="16772"/>
    <cellStyle name="Input 2 4 2 5 4 5" xfId="16773"/>
    <cellStyle name="Input 2 4 2 5 4 6" xfId="16774"/>
    <cellStyle name="Input 2 4 2 5 4 7" xfId="16775"/>
    <cellStyle name="Input 2 4 2 5 4 8" xfId="16776"/>
    <cellStyle name="Input 2 4 2 5 4 9" xfId="16777"/>
    <cellStyle name="Input 2 4 2 5 5" xfId="16778"/>
    <cellStyle name="Input 2 4 2 5 6" xfId="16779"/>
    <cellStyle name="Input 2 4 2 5 7" xfId="16780"/>
    <cellStyle name="Input 2 4 2 5 8" xfId="16781"/>
    <cellStyle name="Input 2 4 2 5_5.4 MD &amp; utilisation-Spatial" xfId="16782"/>
    <cellStyle name="Input 2 4 2 6" xfId="16783"/>
    <cellStyle name="Input 2 4 2 6 2" xfId="16784"/>
    <cellStyle name="Input 2 4 2 6 2 10" xfId="16785"/>
    <cellStyle name="Input 2 4 2 6 2 2" xfId="16786"/>
    <cellStyle name="Input 2 4 2 6 2 3" xfId="16787"/>
    <cellStyle name="Input 2 4 2 6 2 4" xfId="16788"/>
    <cellStyle name="Input 2 4 2 6 2 5" xfId="16789"/>
    <cellStyle name="Input 2 4 2 6 2 6" xfId="16790"/>
    <cellStyle name="Input 2 4 2 6 2 7" xfId="16791"/>
    <cellStyle name="Input 2 4 2 6 2 8" xfId="16792"/>
    <cellStyle name="Input 2 4 2 6 2 9" xfId="16793"/>
    <cellStyle name="Input 2 4 2 6 2_5.4 MD &amp; utilisation-Spatial" xfId="16794"/>
    <cellStyle name="Input 2 4 2 6 3" xfId="16795"/>
    <cellStyle name="Input 2 4 2 6 3 2" xfId="16796"/>
    <cellStyle name="Input 2 4 2 6 3 3" xfId="16797"/>
    <cellStyle name="Input 2 4 2 6 3 4" xfId="16798"/>
    <cellStyle name="Input 2 4 2 6 3 5" xfId="16799"/>
    <cellStyle name="Input 2 4 2 6 3 6" xfId="16800"/>
    <cellStyle name="Input 2 4 2 6 3 7" xfId="16801"/>
    <cellStyle name="Input 2 4 2 6 3 8" xfId="16802"/>
    <cellStyle name="Input 2 4 2 6 3 9" xfId="16803"/>
    <cellStyle name="Input 2 4 2 6 4" xfId="16804"/>
    <cellStyle name="Input 2 4 2 6 5" xfId="16805"/>
    <cellStyle name="Input 2 4 2 6 6" xfId="16806"/>
    <cellStyle name="Input 2 4 2 6 7" xfId="16807"/>
    <cellStyle name="Input 2 4 2 6 8" xfId="16808"/>
    <cellStyle name="Input 2 4 2 6 9" xfId="16809"/>
    <cellStyle name="Input 2 4 2 6_5.4 MD &amp; utilisation-Spatial" xfId="16810"/>
    <cellStyle name="Input 2 4 2 7" xfId="16811"/>
    <cellStyle name="Input 2 4 2 7 2" xfId="16812"/>
    <cellStyle name="Input 2 4 2 7 3" xfId="16813"/>
    <cellStyle name="Input 2 4 2 7 4" xfId="16814"/>
    <cellStyle name="Input 2 4 2 7 5" xfId="16815"/>
    <cellStyle name="Input 2 4 2 7 6" xfId="16816"/>
    <cellStyle name="Input 2 4 2 7 7" xfId="16817"/>
    <cellStyle name="Input 2 4 2 7 8" xfId="16818"/>
    <cellStyle name="Input 2 4 2 7 9" xfId="16819"/>
    <cellStyle name="Input 2 4 2 8" xfId="16820"/>
    <cellStyle name="Input 2 4 2 9" xfId="16821"/>
    <cellStyle name="Input 2 4 2_5.4 MD &amp; utilisation-Spatial" xfId="16822"/>
    <cellStyle name="Input 2 4 3" xfId="16823"/>
    <cellStyle name="Input 2 4 3 10" xfId="16824"/>
    <cellStyle name="Input 2 4 3 2" xfId="16825"/>
    <cellStyle name="Input 2 4 3 2 2" xfId="16826"/>
    <cellStyle name="Input 2 4 3 2 2 10" xfId="16827"/>
    <cellStyle name="Input 2 4 3 2 2 2" xfId="16828"/>
    <cellStyle name="Input 2 4 3 2 2 2 2" xfId="16829"/>
    <cellStyle name="Input 2 4 3 2 2 2 2 10" xfId="16830"/>
    <cellStyle name="Input 2 4 3 2 2 2 2 2" xfId="16831"/>
    <cellStyle name="Input 2 4 3 2 2 2 2 2 2" xfId="16832"/>
    <cellStyle name="Input 2 4 3 2 2 2 2 2_5.4 MD &amp; utilisation-Spatial" xfId="16833"/>
    <cellStyle name="Input 2 4 3 2 2 2 2 3" xfId="16834"/>
    <cellStyle name="Input 2 4 3 2 2 2 2 4" xfId="16835"/>
    <cellStyle name="Input 2 4 3 2 2 2 2 5" xfId="16836"/>
    <cellStyle name="Input 2 4 3 2 2 2 2 6" xfId="16837"/>
    <cellStyle name="Input 2 4 3 2 2 2 2 7" xfId="16838"/>
    <cellStyle name="Input 2 4 3 2 2 2 2 8" xfId="16839"/>
    <cellStyle name="Input 2 4 3 2 2 2 2 9" xfId="16840"/>
    <cellStyle name="Input 2 4 3 2 2 2 2_5.4 MD &amp; utilisation-Spatial" xfId="16841"/>
    <cellStyle name="Input 2 4 3 2 2 2 3" xfId="16842"/>
    <cellStyle name="Input 2 4 3 2 2 2 3 10" xfId="16843"/>
    <cellStyle name="Input 2 4 3 2 2 2 3 2" xfId="16844"/>
    <cellStyle name="Input 2 4 3 2 2 2 3 3" xfId="16845"/>
    <cellStyle name="Input 2 4 3 2 2 2 3 4" xfId="16846"/>
    <cellStyle name="Input 2 4 3 2 2 2 3 5" xfId="16847"/>
    <cellStyle name="Input 2 4 3 2 2 2 3 6" xfId="16848"/>
    <cellStyle name="Input 2 4 3 2 2 2 3 7" xfId="16849"/>
    <cellStyle name="Input 2 4 3 2 2 2 3 8" xfId="16850"/>
    <cellStyle name="Input 2 4 3 2 2 2 3 9" xfId="16851"/>
    <cellStyle name="Input 2 4 3 2 2 2 4" xfId="16852"/>
    <cellStyle name="Input 2 4 3 2 2 2 4 2" xfId="16853"/>
    <cellStyle name="Input 2 4 3 2 2 2 4 3" xfId="16854"/>
    <cellStyle name="Input 2 4 3 2 2 2 4 4" xfId="16855"/>
    <cellStyle name="Input 2 4 3 2 2 2 4 5" xfId="16856"/>
    <cellStyle name="Input 2 4 3 2 2 2 4 6" xfId="16857"/>
    <cellStyle name="Input 2 4 3 2 2 2 4 7" xfId="16858"/>
    <cellStyle name="Input 2 4 3 2 2 2 4 8" xfId="16859"/>
    <cellStyle name="Input 2 4 3 2 2 2 4 9" xfId="16860"/>
    <cellStyle name="Input 2 4 3 2 2 2 5" xfId="16861"/>
    <cellStyle name="Input 2 4 3 2 2 2 6" xfId="16862"/>
    <cellStyle name="Input 2 4 3 2 2 2 7" xfId="16863"/>
    <cellStyle name="Input 2 4 3 2 2 2 8" xfId="16864"/>
    <cellStyle name="Input 2 4 3 2 2 2_5.4 MD &amp; utilisation-Spatial" xfId="16865"/>
    <cellStyle name="Input 2 4 3 2 2 3" xfId="16866"/>
    <cellStyle name="Input 2 4 3 2 2 3 2" xfId="16867"/>
    <cellStyle name="Input 2 4 3 2 2 3 2 10" xfId="16868"/>
    <cellStyle name="Input 2 4 3 2 2 3 2 2" xfId="16869"/>
    <cellStyle name="Input 2 4 3 2 2 3 2 3" xfId="16870"/>
    <cellStyle name="Input 2 4 3 2 2 3 2 4" xfId="16871"/>
    <cellStyle name="Input 2 4 3 2 2 3 2 5" xfId="16872"/>
    <cellStyle name="Input 2 4 3 2 2 3 2 6" xfId="16873"/>
    <cellStyle name="Input 2 4 3 2 2 3 2 7" xfId="16874"/>
    <cellStyle name="Input 2 4 3 2 2 3 2 8" xfId="16875"/>
    <cellStyle name="Input 2 4 3 2 2 3 2 9" xfId="16876"/>
    <cellStyle name="Input 2 4 3 2 2 3 2_5.4 MD &amp; utilisation-Spatial" xfId="16877"/>
    <cellStyle name="Input 2 4 3 2 2 3 3" xfId="16878"/>
    <cellStyle name="Input 2 4 3 2 2 3 3 10" xfId="16879"/>
    <cellStyle name="Input 2 4 3 2 2 3 3 2" xfId="16880"/>
    <cellStyle name="Input 2 4 3 2 2 3 3 3" xfId="16881"/>
    <cellStyle name="Input 2 4 3 2 2 3 3 4" xfId="16882"/>
    <cellStyle name="Input 2 4 3 2 2 3 3 5" xfId="16883"/>
    <cellStyle name="Input 2 4 3 2 2 3 3 6" xfId="16884"/>
    <cellStyle name="Input 2 4 3 2 2 3 3 7" xfId="16885"/>
    <cellStyle name="Input 2 4 3 2 2 3 3 8" xfId="16886"/>
    <cellStyle name="Input 2 4 3 2 2 3 3 9" xfId="16887"/>
    <cellStyle name="Input 2 4 3 2 2 3 4" xfId="16888"/>
    <cellStyle name="Input 2 4 3 2 2 3 4 2" xfId="16889"/>
    <cellStyle name="Input 2 4 3 2 2 3 4 3" xfId="16890"/>
    <cellStyle name="Input 2 4 3 2 2 3 4 4" xfId="16891"/>
    <cellStyle name="Input 2 4 3 2 2 3 4 5" xfId="16892"/>
    <cellStyle name="Input 2 4 3 2 2 3 4 6" xfId="16893"/>
    <cellStyle name="Input 2 4 3 2 2 3 4 7" xfId="16894"/>
    <cellStyle name="Input 2 4 3 2 2 3 4 8" xfId="16895"/>
    <cellStyle name="Input 2 4 3 2 2 3 4 9" xfId="16896"/>
    <cellStyle name="Input 2 4 3 2 2 3 5" xfId="16897"/>
    <cellStyle name="Input 2 4 3 2 2 3 6" xfId="16898"/>
    <cellStyle name="Input 2 4 3 2 2 3 7" xfId="16899"/>
    <cellStyle name="Input 2 4 3 2 2 3 8" xfId="16900"/>
    <cellStyle name="Input 2 4 3 2 2 3_5.4 MD &amp; utilisation-Spatial" xfId="16901"/>
    <cellStyle name="Input 2 4 3 2 2 4" xfId="16902"/>
    <cellStyle name="Input 2 4 3 2 2 4 10" xfId="16903"/>
    <cellStyle name="Input 2 4 3 2 2 4 2" xfId="16904"/>
    <cellStyle name="Input 2 4 3 2 2 4 3" xfId="16905"/>
    <cellStyle name="Input 2 4 3 2 2 4 4" xfId="16906"/>
    <cellStyle name="Input 2 4 3 2 2 4 5" xfId="16907"/>
    <cellStyle name="Input 2 4 3 2 2 4 6" xfId="16908"/>
    <cellStyle name="Input 2 4 3 2 2 4 7" xfId="16909"/>
    <cellStyle name="Input 2 4 3 2 2 4 8" xfId="16910"/>
    <cellStyle name="Input 2 4 3 2 2 4 9" xfId="16911"/>
    <cellStyle name="Input 2 4 3 2 2 5" xfId="16912"/>
    <cellStyle name="Input 2 4 3 2 2 5 10" xfId="16913"/>
    <cellStyle name="Input 2 4 3 2 2 5 2" xfId="16914"/>
    <cellStyle name="Input 2 4 3 2 2 5 3" xfId="16915"/>
    <cellStyle name="Input 2 4 3 2 2 5 4" xfId="16916"/>
    <cellStyle name="Input 2 4 3 2 2 5 5" xfId="16917"/>
    <cellStyle name="Input 2 4 3 2 2 5 6" xfId="16918"/>
    <cellStyle name="Input 2 4 3 2 2 5 7" xfId="16919"/>
    <cellStyle name="Input 2 4 3 2 2 5 8" xfId="16920"/>
    <cellStyle name="Input 2 4 3 2 2 5 9" xfId="16921"/>
    <cellStyle name="Input 2 4 3 2 2 6" xfId="16922"/>
    <cellStyle name="Input 2 4 3 2 2 6 2" xfId="16923"/>
    <cellStyle name="Input 2 4 3 2 2 6 3" xfId="16924"/>
    <cellStyle name="Input 2 4 3 2 2 6 4" xfId="16925"/>
    <cellStyle name="Input 2 4 3 2 2 6 5" xfId="16926"/>
    <cellStyle name="Input 2 4 3 2 2 6 6" xfId="16927"/>
    <cellStyle name="Input 2 4 3 2 2 6 7" xfId="16928"/>
    <cellStyle name="Input 2 4 3 2 2 6 8" xfId="16929"/>
    <cellStyle name="Input 2 4 3 2 2 6 9" xfId="16930"/>
    <cellStyle name="Input 2 4 3 2 2 7" xfId="16931"/>
    <cellStyle name="Input 2 4 3 2 2 8" xfId="16932"/>
    <cellStyle name="Input 2 4 3 2 2 9" xfId="16933"/>
    <cellStyle name="Input 2 4 3 2 2_5.4 MD &amp; utilisation-Spatial" xfId="16934"/>
    <cellStyle name="Input 2 4 3 2 3" xfId="16935"/>
    <cellStyle name="Input 2 4 3 2 3 2" xfId="16936"/>
    <cellStyle name="Input 2 4 3 2 3 2 10" xfId="16937"/>
    <cellStyle name="Input 2 4 3 2 3 2 2" xfId="16938"/>
    <cellStyle name="Input 2 4 3 2 3 2 2 2" xfId="16939"/>
    <cellStyle name="Input 2 4 3 2 3 2 2 2 2" xfId="16940"/>
    <cellStyle name="Input 2 4 3 2 3 2 2 2_5.4 MD &amp; utilisation-Spatial" xfId="16941"/>
    <cellStyle name="Input 2 4 3 2 3 2 2 3" xfId="16942"/>
    <cellStyle name="Input 2 4 3 2 3 2 2 4" xfId="16943"/>
    <cellStyle name="Input 2 4 3 2 3 2 2_5.4 MD &amp; utilisation-Spatial" xfId="16944"/>
    <cellStyle name="Input 2 4 3 2 3 2 3" xfId="16945"/>
    <cellStyle name="Input 2 4 3 2 3 2 4" xfId="16946"/>
    <cellStyle name="Input 2 4 3 2 3 2 5" xfId="16947"/>
    <cellStyle name="Input 2 4 3 2 3 2 6" xfId="16948"/>
    <cellStyle name="Input 2 4 3 2 3 2 7" xfId="16949"/>
    <cellStyle name="Input 2 4 3 2 3 2 8" xfId="16950"/>
    <cellStyle name="Input 2 4 3 2 3 2 9" xfId="16951"/>
    <cellStyle name="Input 2 4 3 2 3 2_5.4 MD &amp; utilisation-Spatial" xfId="16952"/>
    <cellStyle name="Input 2 4 3 2 3 3" xfId="16953"/>
    <cellStyle name="Input 2 4 3 2 3 3 10" xfId="16954"/>
    <cellStyle name="Input 2 4 3 2 3 3 2" xfId="16955"/>
    <cellStyle name="Input 2 4 3 2 3 3 2 2" xfId="16956"/>
    <cellStyle name="Input 2 4 3 2 3 3 2_5.4 MD &amp; utilisation-Spatial" xfId="16957"/>
    <cellStyle name="Input 2 4 3 2 3 3 3" xfId="16958"/>
    <cellStyle name="Input 2 4 3 2 3 3 4" xfId="16959"/>
    <cellStyle name="Input 2 4 3 2 3 3 5" xfId="16960"/>
    <cellStyle name="Input 2 4 3 2 3 3 6" xfId="16961"/>
    <cellStyle name="Input 2 4 3 2 3 3 7" xfId="16962"/>
    <cellStyle name="Input 2 4 3 2 3 3 8" xfId="16963"/>
    <cellStyle name="Input 2 4 3 2 3 3 9" xfId="16964"/>
    <cellStyle name="Input 2 4 3 2 3 3_5.4 MD &amp; utilisation-Spatial" xfId="16965"/>
    <cellStyle name="Input 2 4 3 2 3 4" xfId="16966"/>
    <cellStyle name="Input 2 4 3 2 3 4 2" xfId="16967"/>
    <cellStyle name="Input 2 4 3 2 3 4 3" xfId="16968"/>
    <cellStyle name="Input 2 4 3 2 3 4 4" xfId="16969"/>
    <cellStyle name="Input 2 4 3 2 3 4 5" xfId="16970"/>
    <cellStyle name="Input 2 4 3 2 3 4 6" xfId="16971"/>
    <cellStyle name="Input 2 4 3 2 3 4 7" xfId="16972"/>
    <cellStyle name="Input 2 4 3 2 3 4 8" xfId="16973"/>
    <cellStyle name="Input 2 4 3 2 3 4 9" xfId="16974"/>
    <cellStyle name="Input 2 4 3 2 3 5" xfId="16975"/>
    <cellStyle name="Input 2 4 3 2 3 6" xfId="16976"/>
    <cellStyle name="Input 2 4 3 2 3 7" xfId="16977"/>
    <cellStyle name="Input 2 4 3 2 3 8" xfId="16978"/>
    <cellStyle name="Input 2 4 3 2 3_5.4 MD &amp; utilisation-Spatial" xfId="16979"/>
    <cellStyle name="Input 2 4 3 2 4" xfId="16980"/>
    <cellStyle name="Input 2 4 3 2 4 2" xfId="16981"/>
    <cellStyle name="Input 2 4 3 2 4 2 10" xfId="16982"/>
    <cellStyle name="Input 2 4 3 2 4 2 2" xfId="16983"/>
    <cellStyle name="Input 2 4 3 2 4 2 2 2" xfId="16984"/>
    <cellStyle name="Input 2 4 3 2 4 2 2_5.4 MD &amp; utilisation-Spatial" xfId="16985"/>
    <cellStyle name="Input 2 4 3 2 4 2 3" xfId="16986"/>
    <cellStyle name="Input 2 4 3 2 4 2 4" xfId="16987"/>
    <cellStyle name="Input 2 4 3 2 4 2 5" xfId="16988"/>
    <cellStyle name="Input 2 4 3 2 4 2 6" xfId="16989"/>
    <cellStyle name="Input 2 4 3 2 4 2 7" xfId="16990"/>
    <cellStyle name="Input 2 4 3 2 4 2 8" xfId="16991"/>
    <cellStyle name="Input 2 4 3 2 4 2 9" xfId="16992"/>
    <cellStyle name="Input 2 4 3 2 4 2_5.4 MD &amp; utilisation-Spatial" xfId="16993"/>
    <cellStyle name="Input 2 4 3 2 4 3" xfId="16994"/>
    <cellStyle name="Input 2 4 3 2 4 3 10" xfId="16995"/>
    <cellStyle name="Input 2 4 3 2 4 3 2" xfId="16996"/>
    <cellStyle name="Input 2 4 3 2 4 3 3" xfId="16997"/>
    <cellStyle name="Input 2 4 3 2 4 3 4" xfId="16998"/>
    <cellStyle name="Input 2 4 3 2 4 3 5" xfId="16999"/>
    <cellStyle name="Input 2 4 3 2 4 3 6" xfId="17000"/>
    <cellStyle name="Input 2 4 3 2 4 3 7" xfId="17001"/>
    <cellStyle name="Input 2 4 3 2 4 3 8" xfId="17002"/>
    <cellStyle name="Input 2 4 3 2 4 3 9" xfId="17003"/>
    <cellStyle name="Input 2 4 3 2 4 4" xfId="17004"/>
    <cellStyle name="Input 2 4 3 2 4 4 2" xfId="17005"/>
    <cellStyle name="Input 2 4 3 2 4 4 3" xfId="17006"/>
    <cellStyle name="Input 2 4 3 2 4 4 4" xfId="17007"/>
    <cellStyle name="Input 2 4 3 2 4 4 5" xfId="17008"/>
    <cellStyle name="Input 2 4 3 2 4 4 6" xfId="17009"/>
    <cellStyle name="Input 2 4 3 2 4 4 7" xfId="17010"/>
    <cellStyle name="Input 2 4 3 2 4 4 8" xfId="17011"/>
    <cellStyle name="Input 2 4 3 2 4 4 9" xfId="17012"/>
    <cellStyle name="Input 2 4 3 2 4 5" xfId="17013"/>
    <cellStyle name="Input 2 4 3 2 4 6" xfId="17014"/>
    <cellStyle name="Input 2 4 3 2 4 7" xfId="17015"/>
    <cellStyle name="Input 2 4 3 2 4 8" xfId="17016"/>
    <cellStyle name="Input 2 4 3 2 4_5.4 MD &amp; utilisation-Spatial" xfId="17017"/>
    <cellStyle name="Input 2 4 3 2 5" xfId="17018"/>
    <cellStyle name="Input 2 4 3 2 5 2" xfId="17019"/>
    <cellStyle name="Input 2 4 3 2 5 2 10" xfId="17020"/>
    <cellStyle name="Input 2 4 3 2 5 2 2" xfId="17021"/>
    <cellStyle name="Input 2 4 3 2 5 2 3" xfId="17022"/>
    <cellStyle name="Input 2 4 3 2 5 2 4" xfId="17023"/>
    <cellStyle name="Input 2 4 3 2 5 2 5" xfId="17024"/>
    <cellStyle name="Input 2 4 3 2 5 2 6" xfId="17025"/>
    <cellStyle name="Input 2 4 3 2 5 2 7" xfId="17026"/>
    <cellStyle name="Input 2 4 3 2 5 2 8" xfId="17027"/>
    <cellStyle name="Input 2 4 3 2 5 2 9" xfId="17028"/>
    <cellStyle name="Input 2 4 3 2 5 2_5.4 MD &amp; utilisation-Spatial" xfId="17029"/>
    <cellStyle name="Input 2 4 3 2 5 3" xfId="17030"/>
    <cellStyle name="Input 2 4 3 2 5 3 2" xfId="17031"/>
    <cellStyle name="Input 2 4 3 2 5 3 3" xfId="17032"/>
    <cellStyle name="Input 2 4 3 2 5 3 4" xfId="17033"/>
    <cellStyle name="Input 2 4 3 2 5 3 5" xfId="17034"/>
    <cellStyle name="Input 2 4 3 2 5 3 6" xfId="17035"/>
    <cellStyle name="Input 2 4 3 2 5 3 7" xfId="17036"/>
    <cellStyle name="Input 2 4 3 2 5 3 8" xfId="17037"/>
    <cellStyle name="Input 2 4 3 2 5 3 9" xfId="17038"/>
    <cellStyle name="Input 2 4 3 2 5 4" xfId="17039"/>
    <cellStyle name="Input 2 4 3 2 5 5" xfId="17040"/>
    <cellStyle name="Input 2 4 3 2 5 6" xfId="17041"/>
    <cellStyle name="Input 2 4 3 2 5 7" xfId="17042"/>
    <cellStyle name="Input 2 4 3 2 5 8" xfId="17043"/>
    <cellStyle name="Input 2 4 3 2 5 9" xfId="17044"/>
    <cellStyle name="Input 2 4 3 2 5_5.4 MD &amp; utilisation-Spatial" xfId="17045"/>
    <cellStyle name="Input 2 4 3 2 6" xfId="17046"/>
    <cellStyle name="Input 2 4 3 2 6 2" xfId="17047"/>
    <cellStyle name="Input 2 4 3 2 6 3" xfId="17048"/>
    <cellStyle name="Input 2 4 3 2 6 4" xfId="17049"/>
    <cellStyle name="Input 2 4 3 2 6 5" xfId="17050"/>
    <cellStyle name="Input 2 4 3 2 6 6" xfId="17051"/>
    <cellStyle name="Input 2 4 3 2 6 7" xfId="17052"/>
    <cellStyle name="Input 2 4 3 2 6 8" xfId="17053"/>
    <cellStyle name="Input 2 4 3 2 6 9" xfId="17054"/>
    <cellStyle name="Input 2 4 3 2 7" xfId="17055"/>
    <cellStyle name="Input 2 4 3 2 8" xfId="17056"/>
    <cellStyle name="Input 2 4 3 2 9" xfId="17057"/>
    <cellStyle name="Input 2 4 3 2_5.4 MD &amp; utilisation-Spatial" xfId="17058"/>
    <cellStyle name="Input 2 4 3 3" xfId="17059"/>
    <cellStyle name="Input 2 4 3 3 10" xfId="17060"/>
    <cellStyle name="Input 2 4 3 3 2" xfId="17061"/>
    <cellStyle name="Input 2 4 3 3 2 2" xfId="17062"/>
    <cellStyle name="Input 2 4 3 3 2 2 10" xfId="17063"/>
    <cellStyle name="Input 2 4 3 3 2 2 2" xfId="17064"/>
    <cellStyle name="Input 2 4 3 3 2 2 2 2" xfId="17065"/>
    <cellStyle name="Input 2 4 3 3 2 2 2_5.4 MD &amp; utilisation-Spatial" xfId="17066"/>
    <cellStyle name="Input 2 4 3 3 2 2 3" xfId="17067"/>
    <cellStyle name="Input 2 4 3 3 2 2 4" xfId="17068"/>
    <cellStyle name="Input 2 4 3 3 2 2 5" xfId="17069"/>
    <cellStyle name="Input 2 4 3 3 2 2 6" xfId="17070"/>
    <cellStyle name="Input 2 4 3 3 2 2 7" xfId="17071"/>
    <cellStyle name="Input 2 4 3 3 2 2 8" xfId="17072"/>
    <cellStyle name="Input 2 4 3 3 2 2 9" xfId="17073"/>
    <cellStyle name="Input 2 4 3 3 2 2_5.4 MD &amp; utilisation-Spatial" xfId="17074"/>
    <cellStyle name="Input 2 4 3 3 2 3" xfId="17075"/>
    <cellStyle name="Input 2 4 3 3 2 3 10" xfId="17076"/>
    <cellStyle name="Input 2 4 3 3 2 3 2" xfId="17077"/>
    <cellStyle name="Input 2 4 3 3 2 3 3" xfId="17078"/>
    <cellStyle name="Input 2 4 3 3 2 3 4" xfId="17079"/>
    <cellStyle name="Input 2 4 3 3 2 3 5" xfId="17080"/>
    <cellStyle name="Input 2 4 3 3 2 3 6" xfId="17081"/>
    <cellStyle name="Input 2 4 3 3 2 3 7" xfId="17082"/>
    <cellStyle name="Input 2 4 3 3 2 3 8" xfId="17083"/>
    <cellStyle name="Input 2 4 3 3 2 3 9" xfId="17084"/>
    <cellStyle name="Input 2 4 3 3 2 4" xfId="17085"/>
    <cellStyle name="Input 2 4 3 3 2 4 2" xfId="17086"/>
    <cellStyle name="Input 2 4 3 3 2 4 3" xfId="17087"/>
    <cellStyle name="Input 2 4 3 3 2 4 4" xfId="17088"/>
    <cellStyle name="Input 2 4 3 3 2 4 5" xfId="17089"/>
    <cellStyle name="Input 2 4 3 3 2 4 6" xfId="17090"/>
    <cellStyle name="Input 2 4 3 3 2 4 7" xfId="17091"/>
    <cellStyle name="Input 2 4 3 3 2 4 8" xfId="17092"/>
    <cellStyle name="Input 2 4 3 3 2 4 9" xfId="17093"/>
    <cellStyle name="Input 2 4 3 3 2 5" xfId="17094"/>
    <cellStyle name="Input 2 4 3 3 2 6" xfId="17095"/>
    <cellStyle name="Input 2 4 3 3 2 7" xfId="17096"/>
    <cellStyle name="Input 2 4 3 3 2 8" xfId="17097"/>
    <cellStyle name="Input 2 4 3 3 2_5.4 MD &amp; utilisation-Spatial" xfId="17098"/>
    <cellStyle name="Input 2 4 3 3 3" xfId="17099"/>
    <cellStyle name="Input 2 4 3 3 3 2" xfId="17100"/>
    <cellStyle name="Input 2 4 3 3 3 2 10" xfId="17101"/>
    <cellStyle name="Input 2 4 3 3 3 2 2" xfId="17102"/>
    <cellStyle name="Input 2 4 3 3 3 2 3" xfId="17103"/>
    <cellStyle name="Input 2 4 3 3 3 2 4" xfId="17104"/>
    <cellStyle name="Input 2 4 3 3 3 2 5" xfId="17105"/>
    <cellStyle name="Input 2 4 3 3 3 2 6" xfId="17106"/>
    <cellStyle name="Input 2 4 3 3 3 2 7" xfId="17107"/>
    <cellStyle name="Input 2 4 3 3 3 2 8" xfId="17108"/>
    <cellStyle name="Input 2 4 3 3 3 2 9" xfId="17109"/>
    <cellStyle name="Input 2 4 3 3 3 2_5.4 MD &amp; utilisation-Spatial" xfId="17110"/>
    <cellStyle name="Input 2 4 3 3 3 3" xfId="17111"/>
    <cellStyle name="Input 2 4 3 3 3 3 10" xfId="17112"/>
    <cellStyle name="Input 2 4 3 3 3 3 2" xfId="17113"/>
    <cellStyle name="Input 2 4 3 3 3 3 3" xfId="17114"/>
    <cellStyle name="Input 2 4 3 3 3 3 4" xfId="17115"/>
    <cellStyle name="Input 2 4 3 3 3 3 5" xfId="17116"/>
    <cellStyle name="Input 2 4 3 3 3 3 6" xfId="17117"/>
    <cellStyle name="Input 2 4 3 3 3 3 7" xfId="17118"/>
    <cellStyle name="Input 2 4 3 3 3 3 8" xfId="17119"/>
    <cellStyle name="Input 2 4 3 3 3 3 9" xfId="17120"/>
    <cellStyle name="Input 2 4 3 3 3 4" xfId="17121"/>
    <cellStyle name="Input 2 4 3 3 3 4 2" xfId="17122"/>
    <cellStyle name="Input 2 4 3 3 3 4 3" xfId="17123"/>
    <cellStyle name="Input 2 4 3 3 3 4 4" xfId="17124"/>
    <cellStyle name="Input 2 4 3 3 3 4 5" xfId="17125"/>
    <cellStyle name="Input 2 4 3 3 3 4 6" xfId="17126"/>
    <cellStyle name="Input 2 4 3 3 3 4 7" xfId="17127"/>
    <cellStyle name="Input 2 4 3 3 3 4 8" xfId="17128"/>
    <cellStyle name="Input 2 4 3 3 3 4 9" xfId="17129"/>
    <cellStyle name="Input 2 4 3 3 3 5" xfId="17130"/>
    <cellStyle name="Input 2 4 3 3 3 6" xfId="17131"/>
    <cellStyle name="Input 2 4 3 3 3 7" xfId="17132"/>
    <cellStyle name="Input 2 4 3 3 3 8" xfId="17133"/>
    <cellStyle name="Input 2 4 3 3 3_5.4 MD &amp; utilisation-Spatial" xfId="17134"/>
    <cellStyle name="Input 2 4 3 3 4" xfId="17135"/>
    <cellStyle name="Input 2 4 3 3 4 10" xfId="17136"/>
    <cellStyle name="Input 2 4 3 3 4 2" xfId="17137"/>
    <cellStyle name="Input 2 4 3 3 4 3" xfId="17138"/>
    <cellStyle name="Input 2 4 3 3 4 4" xfId="17139"/>
    <cellStyle name="Input 2 4 3 3 4 5" xfId="17140"/>
    <cellStyle name="Input 2 4 3 3 4 6" xfId="17141"/>
    <cellStyle name="Input 2 4 3 3 4 7" xfId="17142"/>
    <cellStyle name="Input 2 4 3 3 4 8" xfId="17143"/>
    <cellStyle name="Input 2 4 3 3 4 9" xfId="17144"/>
    <cellStyle name="Input 2 4 3 3 5" xfId="17145"/>
    <cellStyle name="Input 2 4 3 3 5 10" xfId="17146"/>
    <cellStyle name="Input 2 4 3 3 5 2" xfId="17147"/>
    <cellStyle name="Input 2 4 3 3 5 3" xfId="17148"/>
    <cellStyle name="Input 2 4 3 3 5 4" xfId="17149"/>
    <cellStyle name="Input 2 4 3 3 5 5" xfId="17150"/>
    <cellStyle name="Input 2 4 3 3 5 6" xfId="17151"/>
    <cellStyle name="Input 2 4 3 3 5 7" xfId="17152"/>
    <cellStyle name="Input 2 4 3 3 5 8" xfId="17153"/>
    <cellStyle name="Input 2 4 3 3 5 9" xfId="17154"/>
    <cellStyle name="Input 2 4 3 3 6" xfId="17155"/>
    <cellStyle name="Input 2 4 3 3 6 2" xfId="17156"/>
    <cellStyle name="Input 2 4 3 3 6 3" xfId="17157"/>
    <cellStyle name="Input 2 4 3 3 6 4" xfId="17158"/>
    <cellStyle name="Input 2 4 3 3 6 5" xfId="17159"/>
    <cellStyle name="Input 2 4 3 3 6 6" xfId="17160"/>
    <cellStyle name="Input 2 4 3 3 6 7" xfId="17161"/>
    <cellStyle name="Input 2 4 3 3 6 8" xfId="17162"/>
    <cellStyle name="Input 2 4 3 3 6 9" xfId="17163"/>
    <cellStyle name="Input 2 4 3 3 7" xfId="17164"/>
    <cellStyle name="Input 2 4 3 3 8" xfId="17165"/>
    <cellStyle name="Input 2 4 3 3 9" xfId="17166"/>
    <cellStyle name="Input 2 4 3 3_5.4 MD &amp; utilisation-Spatial" xfId="17167"/>
    <cellStyle name="Input 2 4 3 4" xfId="17168"/>
    <cellStyle name="Input 2 4 3 4 2" xfId="17169"/>
    <cellStyle name="Input 2 4 3 4 2 10" xfId="17170"/>
    <cellStyle name="Input 2 4 3 4 2 2" xfId="17171"/>
    <cellStyle name="Input 2 4 3 4 2 2 2" xfId="17172"/>
    <cellStyle name="Input 2 4 3 4 2 2 2 2" xfId="17173"/>
    <cellStyle name="Input 2 4 3 4 2 2 2_5.4 MD &amp; utilisation-Spatial" xfId="17174"/>
    <cellStyle name="Input 2 4 3 4 2 2 3" xfId="17175"/>
    <cellStyle name="Input 2 4 3 4 2 2 4" xfId="17176"/>
    <cellStyle name="Input 2 4 3 4 2 2_5.4 MD &amp; utilisation-Spatial" xfId="17177"/>
    <cellStyle name="Input 2 4 3 4 2 3" xfId="17178"/>
    <cellStyle name="Input 2 4 3 4 2 4" xfId="17179"/>
    <cellStyle name="Input 2 4 3 4 2 5" xfId="17180"/>
    <cellStyle name="Input 2 4 3 4 2 6" xfId="17181"/>
    <cellStyle name="Input 2 4 3 4 2 7" xfId="17182"/>
    <cellStyle name="Input 2 4 3 4 2 8" xfId="17183"/>
    <cellStyle name="Input 2 4 3 4 2 9" xfId="17184"/>
    <cellStyle name="Input 2 4 3 4 2_5.4 MD &amp; utilisation-Spatial" xfId="17185"/>
    <cellStyle name="Input 2 4 3 4 3" xfId="17186"/>
    <cellStyle name="Input 2 4 3 4 3 10" xfId="17187"/>
    <cellStyle name="Input 2 4 3 4 3 2" xfId="17188"/>
    <cellStyle name="Input 2 4 3 4 3 2 2" xfId="17189"/>
    <cellStyle name="Input 2 4 3 4 3 2_5.4 MD &amp; utilisation-Spatial" xfId="17190"/>
    <cellStyle name="Input 2 4 3 4 3 3" xfId="17191"/>
    <cellStyle name="Input 2 4 3 4 3 4" xfId="17192"/>
    <cellStyle name="Input 2 4 3 4 3 5" xfId="17193"/>
    <cellStyle name="Input 2 4 3 4 3 6" xfId="17194"/>
    <cellStyle name="Input 2 4 3 4 3 7" xfId="17195"/>
    <cellStyle name="Input 2 4 3 4 3 8" xfId="17196"/>
    <cellStyle name="Input 2 4 3 4 3 9" xfId="17197"/>
    <cellStyle name="Input 2 4 3 4 3_5.4 MD &amp; utilisation-Spatial" xfId="17198"/>
    <cellStyle name="Input 2 4 3 4 4" xfId="17199"/>
    <cellStyle name="Input 2 4 3 4 4 2" xfId="17200"/>
    <cellStyle name="Input 2 4 3 4 4 3" xfId="17201"/>
    <cellStyle name="Input 2 4 3 4 4 4" xfId="17202"/>
    <cellStyle name="Input 2 4 3 4 4 5" xfId="17203"/>
    <cellStyle name="Input 2 4 3 4 4 6" xfId="17204"/>
    <cellStyle name="Input 2 4 3 4 4 7" xfId="17205"/>
    <cellStyle name="Input 2 4 3 4 4 8" xfId="17206"/>
    <cellStyle name="Input 2 4 3 4 4 9" xfId="17207"/>
    <cellStyle name="Input 2 4 3 4 5" xfId="17208"/>
    <cellStyle name="Input 2 4 3 4 6" xfId="17209"/>
    <cellStyle name="Input 2 4 3 4 7" xfId="17210"/>
    <cellStyle name="Input 2 4 3 4 8" xfId="17211"/>
    <cellStyle name="Input 2 4 3 4_5.4 MD &amp; utilisation-Spatial" xfId="17212"/>
    <cellStyle name="Input 2 4 3 5" xfId="17213"/>
    <cellStyle name="Input 2 4 3 5 2" xfId="17214"/>
    <cellStyle name="Input 2 4 3 5 2 10" xfId="17215"/>
    <cellStyle name="Input 2 4 3 5 2 2" xfId="17216"/>
    <cellStyle name="Input 2 4 3 5 2 2 2" xfId="17217"/>
    <cellStyle name="Input 2 4 3 5 2 2_5.4 MD &amp; utilisation-Spatial" xfId="17218"/>
    <cellStyle name="Input 2 4 3 5 2 3" xfId="17219"/>
    <cellStyle name="Input 2 4 3 5 2 4" xfId="17220"/>
    <cellStyle name="Input 2 4 3 5 2 5" xfId="17221"/>
    <cellStyle name="Input 2 4 3 5 2 6" xfId="17222"/>
    <cellStyle name="Input 2 4 3 5 2 7" xfId="17223"/>
    <cellStyle name="Input 2 4 3 5 2 8" xfId="17224"/>
    <cellStyle name="Input 2 4 3 5 2 9" xfId="17225"/>
    <cellStyle name="Input 2 4 3 5 2_5.4 MD &amp; utilisation-Spatial" xfId="17226"/>
    <cellStyle name="Input 2 4 3 5 3" xfId="17227"/>
    <cellStyle name="Input 2 4 3 5 3 10" xfId="17228"/>
    <cellStyle name="Input 2 4 3 5 3 2" xfId="17229"/>
    <cellStyle name="Input 2 4 3 5 3 3" xfId="17230"/>
    <cellStyle name="Input 2 4 3 5 3 4" xfId="17231"/>
    <cellStyle name="Input 2 4 3 5 3 5" xfId="17232"/>
    <cellStyle name="Input 2 4 3 5 3 6" xfId="17233"/>
    <cellStyle name="Input 2 4 3 5 3 7" xfId="17234"/>
    <cellStyle name="Input 2 4 3 5 3 8" xfId="17235"/>
    <cellStyle name="Input 2 4 3 5 3 9" xfId="17236"/>
    <cellStyle name="Input 2 4 3 5 4" xfId="17237"/>
    <cellStyle name="Input 2 4 3 5 4 2" xfId="17238"/>
    <cellStyle name="Input 2 4 3 5 4 3" xfId="17239"/>
    <cellStyle name="Input 2 4 3 5 4 4" xfId="17240"/>
    <cellStyle name="Input 2 4 3 5 4 5" xfId="17241"/>
    <cellStyle name="Input 2 4 3 5 4 6" xfId="17242"/>
    <cellStyle name="Input 2 4 3 5 4 7" xfId="17243"/>
    <cellStyle name="Input 2 4 3 5 4 8" xfId="17244"/>
    <cellStyle name="Input 2 4 3 5 4 9" xfId="17245"/>
    <cellStyle name="Input 2 4 3 5 5" xfId="17246"/>
    <cellStyle name="Input 2 4 3 5 6" xfId="17247"/>
    <cellStyle name="Input 2 4 3 5 7" xfId="17248"/>
    <cellStyle name="Input 2 4 3 5 8" xfId="17249"/>
    <cellStyle name="Input 2 4 3 5_5.4 MD &amp; utilisation-Spatial" xfId="17250"/>
    <cellStyle name="Input 2 4 3 6" xfId="17251"/>
    <cellStyle name="Input 2 4 3 6 2" xfId="17252"/>
    <cellStyle name="Input 2 4 3 6 2 10" xfId="17253"/>
    <cellStyle name="Input 2 4 3 6 2 2" xfId="17254"/>
    <cellStyle name="Input 2 4 3 6 2 3" xfId="17255"/>
    <cellStyle name="Input 2 4 3 6 2 4" xfId="17256"/>
    <cellStyle name="Input 2 4 3 6 2 5" xfId="17257"/>
    <cellStyle name="Input 2 4 3 6 2 6" xfId="17258"/>
    <cellStyle name="Input 2 4 3 6 2 7" xfId="17259"/>
    <cellStyle name="Input 2 4 3 6 2 8" xfId="17260"/>
    <cellStyle name="Input 2 4 3 6 2 9" xfId="17261"/>
    <cellStyle name="Input 2 4 3 6 2_5.4 MD &amp; utilisation-Spatial" xfId="17262"/>
    <cellStyle name="Input 2 4 3 6 3" xfId="17263"/>
    <cellStyle name="Input 2 4 3 6 3 2" xfId="17264"/>
    <cellStyle name="Input 2 4 3 6 3 3" xfId="17265"/>
    <cellStyle name="Input 2 4 3 6 3 4" xfId="17266"/>
    <cellStyle name="Input 2 4 3 6 3 5" xfId="17267"/>
    <cellStyle name="Input 2 4 3 6 3 6" xfId="17268"/>
    <cellStyle name="Input 2 4 3 6 3 7" xfId="17269"/>
    <cellStyle name="Input 2 4 3 6 3 8" xfId="17270"/>
    <cellStyle name="Input 2 4 3 6 3 9" xfId="17271"/>
    <cellStyle name="Input 2 4 3 6 4" xfId="17272"/>
    <cellStyle name="Input 2 4 3 6 5" xfId="17273"/>
    <cellStyle name="Input 2 4 3 6 6" xfId="17274"/>
    <cellStyle name="Input 2 4 3 6 7" xfId="17275"/>
    <cellStyle name="Input 2 4 3 6 8" xfId="17276"/>
    <cellStyle name="Input 2 4 3 6 9" xfId="17277"/>
    <cellStyle name="Input 2 4 3 6_5.4 MD &amp; utilisation-Spatial" xfId="17278"/>
    <cellStyle name="Input 2 4 3 7" xfId="17279"/>
    <cellStyle name="Input 2 4 3 7 2" xfId="17280"/>
    <cellStyle name="Input 2 4 3 7 3" xfId="17281"/>
    <cellStyle name="Input 2 4 3 7 4" xfId="17282"/>
    <cellStyle name="Input 2 4 3 7 5" xfId="17283"/>
    <cellStyle name="Input 2 4 3 7 6" xfId="17284"/>
    <cellStyle name="Input 2 4 3 7 7" xfId="17285"/>
    <cellStyle name="Input 2 4 3 7 8" xfId="17286"/>
    <cellStyle name="Input 2 4 3 7 9" xfId="17287"/>
    <cellStyle name="Input 2 4 3 8" xfId="17288"/>
    <cellStyle name="Input 2 4 3 9" xfId="17289"/>
    <cellStyle name="Input 2 4 3_5.4 MD &amp; utilisation-Spatial" xfId="17290"/>
    <cellStyle name="Input 2 4 4" xfId="17291"/>
    <cellStyle name="Input 2 4 4 2" xfId="17292"/>
    <cellStyle name="Input 2 4 4 2 10" xfId="17293"/>
    <cellStyle name="Input 2 4 4 2 2" xfId="17294"/>
    <cellStyle name="Input 2 4 4 2 2 2" xfId="17295"/>
    <cellStyle name="Input 2 4 4 2 2 2 10" xfId="17296"/>
    <cellStyle name="Input 2 4 4 2 2 2 2" xfId="17297"/>
    <cellStyle name="Input 2 4 4 2 2 2 2 2" xfId="17298"/>
    <cellStyle name="Input 2 4 4 2 2 2 2_5.4 MD &amp; utilisation-Spatial" xfId="17299"/>
    <cellStyle name="Input 2 4 4 2 2 2 3" xfId="17300"/>
    <cellStyle name="Input 2 4 4 2 2 2 4" xfId="17301"/>
    <cellStyle name="Input 2 4 4 2 2 2 5" xfId="17302"/>
    <cellStyle name="Input 2 4 4 2 2 2 6" xfId="17303"/>
    <cellStyle name="Input 2 4 4 2 2 2 7" xfId="17304"/>
    <cellStyle name="Input 2 4 4 2 2 2 8" xfId="17305"/>
    <cellStyle name="Input 2 4 4 2 2 2 9" xfId="17306"/>
    <cellStyle name="Input 2 4 4 2 2 2_5.4 MD &amp; utilisation-Spatial" xfId="17307"/>
    <cellStyle name="Input 2 4 4 2 2 3" xfId="17308"/>
    <cellStyle name="Input 2 4 4 2 2 3 10" xfId="17309"/>
    <cellStyle name="Input 2 4 4 2 2 3 2" xfId="17310"/>
    <cellStyle name="Input 2 4 4 2 2 3 3" xfId="17311"/>
    <cellStyle name="Input 2 4 4 2 2 3 4" xfId="17312"/>
    <cellStyle name="Input 2 4 4 2 2 3 5" xfId="17313"/>
    <cellStyle name="Input 2 4 4 2 2 3 6" xfId="17314"/>
    <cellStyle name="Input 2 4 4 2 2 3 7" xfId="17315"/>
    <cellStyle name="Input 2 4 4 2 2 3 8" xfId="17316"/>
    <cellStyle name="Input 2 4 4 2 2 3 9" xfId="17317"/>
    <cellStyle name="Input 2 4 4 2 2 4" xfId="17318"/>
    <cellStyle name="Input 2 4 4 2 2 4 2" xfId="17319"/>
    <cellStyle name="Input 2 4 4 2 2 4 3" xfId="17320"/>
    <cellStyle name="Input 2 4 4 2 2 4 4" xfId="17321"/>
    <cellStyle name="Input 2 4 4 2 2 4 5" xfId="17322"/>
    <cellStyle name="Input 2 4 4 2 2 4 6" xfId="17323"/>
    <cellStyle name="Input 2 4 4 2 2 4 7" xfId="17324"/>
    <cellStyle name="Input 2 4 4 2 2 4 8" xfId="17325"/>
    <cellStyle name="Input 2 4 4 2 2 4 9" xfId="17326"/>
    <cellStyle name="Input 2 4 4 2 2 5" xfId="17327"/>
    <cellStyle name="Input 2 4 4 2 2 6" xfId="17328"/>
    <cellStyle name="Input 2 4 4 2 2 7" xfId="17329"/>
    <cellStyle name="Input 2 4 4 2 2 8" xfId="17330"/>
    <cellStyle name="Input 2 4 4 2 2_5.4 MD &amp; utilisation-Spatial" xfId="17331"/>
    <cellStyle name="Input 2 4 4 2 3" xfId="17332"/>
    <cellStyle name="Input 2 4 4 2 3 2" xfId="17333"/>
    <cellStyle name="Input 2 4 4 2 3 2 10" xfId="17334"/>
    <cellStyle name="Input 2 4 4 2 3 2 2" xfId="17335"/>
    <cellStyle name="Input 2 4 4 2 3 2 3" xfId="17336"/>
    <cellStyle name="Input 2 4 4 2 3 2 4" xfId="17337"/>
    <cellStyle name="Input 2 4 4 2 3 2 5" xfId="17338"/>
    <cellStyle name="Input 2 4 4 2 3 2 6" xfId="17339"/>
    <cellStyle name="Input 2 4 4 2 3 2 7" xfId="17340"/>
    <cellStyle name="Input 2 4 4 2 3 2 8" xfId="17341"/>
    <cellStyle name="Input 2 4 4 2 3 2 9" xfId="17342"/>
    <cellStyle name="Input 2 4 4 2 3 2_5.4 MD &amp; utilisation-Spatial" xfId="17343"/>
    <cellStyle name="Input 2 4 4 2 3 3" xfId="17344"/>
    <cellStyle name="Input 2 4 4 2 3 3 10" xfId="17345"/>
    <cellStyle name="Input 2 4 4 2 3 3 2" xfId="17346"/>
    <cellStyle name="Input 2 4 4 2 3 3 3" xfId="17347"/>
    <cellStyle name="Input 2 4 4 2 3 3 4" xfId="17348"/>
    <cellStyle name="Input 2 4 4 2 3 3 5" xfId="17349"/>
    <cellStyle name="Input 2 4 4 2 3 3 6" xfId="17350"/>
    <cellStyle name="Input 2 4 4 2 3 3 7" xfId="17351"/>
    <cellStyle name="Input 2 4 4 2 3 3 8" xfId="17352"/>
    <cellStyle name="Input 2 4 4 2 3 3 9" xfId="17353"/>
    <cellStyle name="Input 2 4 4 2 3 4" xfId="17354"/>
    <cellStyle name="Input 2 4 4 2 3 4 2" xfId="17355"/>
    <cellStyle name="Input 2 4 4 2 3 4 3" xfId="17356"/>
    <cellStyle name="Input 2 4 4 2 3 4 4" xfId="17357"/>
    <cellStyle name="Input 2 4 4 2 3 4 5" xfId="17358"/>
    <cellStyle name="Input 2 4 4 2 3 4 6" xfId="17359"/>
    <cellStyle name="Input 2 4 4 2 3 4 7" xfId="17360"/>
    <cellStyle name="Input 2 4 4 2 3 4 8" xfId="17361"/>
    <cellStyle name="Input 2 4 4 2 3 4 9" xfId="17362"/>
    <cellStyle name="Input 2 4 4 2 3 5" xfId="17363"/>
    <cellStyle name="Input 2 4 4 2 3 6" xfId="17364"/>
    <cellStyle name="Input 2 4 4 2 3 7" xfId="17365"/>
    <cellStyle name="Input 2 4 4 2 3 8" xfId="17366"/>
    <cellStyle name="Input 2 4 4 2 3_5.4 MD &amp; utilisation-Spatial" xfId="17367"/>
    <cellStyle name="Input 2 4 4 2 4" xfId="17368"/>
    <cellStyle name="Input 2 4 4 2 4 10" xfId="17369"/>
    <cellStyle name="Input 2 4 4 2 4 2" xfId="17370"/>
    <cellStyle name="Input 2 4 4 2 4 3" xfId="17371"/>
    <cellStyle name="Input 2 4 4 2 4 4" xfId="17372"/>
    <cellStyle name="Input 2 4 4 2 4 5" xfId="17373"/>
    <cellStyle name="Input 2 4 4 2 4 6" xfId="17374"/>
    <cellStyle name="Input 2 4 4 2 4 7" xfId="17375"/>
    <cellStyle name="Input 2 4 4 2 4 8" xfId="17376"/>
    <cellStyle name="Input 2 4 4 2 4 9" xfId="17377"/>
    <cellStyle name="Input 2 4 4 2 5" xfId="17378"/>
    <cellStyle name="Input 2 4 4 2 5 10" xfId="17379"/>
    <cellStyle name="Input 2 4 4 2 5 2" xfId="17380"/>
    <cellStyle name="Input 2 4 4 2 5 3" xfId="17381"/>
    <cellStyle name="Input 2 4 4 2 5 4" xfId="17382"/>
    <cellStyle name="Input 2 4 4 2 5 5" xfId="17383"/>
    <cellStyle name="Input 2 4 4 2 5 6" xfId="17384"/>
    <cellStyle name="Input 2 4 4 2 5 7" xfId="17385"/>
    <cellStyle name="Input 2 4 4 2 5 8" xfId="17386"/>
    <cellStyle name="Input 2 4 4 2 5 9" xfId="17387"/>
    <cellStyle name="Input 2 4 4 2 6" xfId="17388"/>
    <cellStyle name="Input 2 4 4 2 6 2" xfId="17389"/>
    <cellStyle name="Input 2 4 4 2 6 3" xfId="17390"/>
    <cellStyle name="Input 2 4 4 2 6 4" xfId="17391"/>
    <cellStyle name="Input 2 4 4 2 6 5" xfId="17392"/>
    <cellStyle name="Input 2 4 4 2 6 6" xfId="17393"/>
    <cellStyle name="Input 2 4 4 2 6 7" xfId="17394"/>
    <cellStyle name="Input 2 4 4 2 6 8" xfId="17395"/>
    <cellStyle name="Input 2 4 4 2 6 9" xfId="17396"/>
    <cellStyle name="Input 2 4 4 2 7" xfId="17397"/>
    <cellStyle name="Input 2 4 4 2 8" xfId="17398"/>
    <cellStyle name="Input 2 4 4 2 9" xfId="17399"/>
    <cellStyle name="Input 2 4 4 2_5.4 MD &amp; utilisation-Spatial" xfId="17400"/>
    <cellStyle name="Input 2 4 4 3" xfId="17401"/>
    <cellStyle name="Input 2 4 4 3 2" xfId="17402"/>
    <cellStyle name="Input 2 4 4 3 2 10" xfId="17403"/>
    <cellStyle name="Input 2 4 4 3 2 2" xfId="17404"/>
    <cellStyle name="Input 2 4 4 3 2 2 2" xfId="17405"/>
    <cellStyle name="Input 2 4 4 3 2 2 2 2" xfId="17406"/>
    <cellStyle name="Input 2 4 4 3 2 2 2_5.4 MD &amp; utilisation-Spatial" xfId="17407"/>
    <cellStyle name="Input 2 4 4 3 2 2 3" xfId="17408"/>
    <cellStyle name="Input 2 4 4 3 2 2 4" xfId="17409"/>
    <cellStyle name="Input 2 4 4 3 2 2_5.4 MD &amp; utilisation-Spatial" xfId="17410"/>
    <cellStyle name="Input 2 4 4 3 2 3" xfId="17411"/>
    <cellStyle name="Input 2 4 4 3 2 4" xfId="17412"/>
    <cellStyle name="Input 2 4 4 3 2 5" xfId="17413"/>
    <cellStyle name="Input 2 4 4 3 2 6" xfId="17414"/>
    <cellStyle name="Input 2 4 4 3 2 7" xfId="17415"/>
    <cellStyle name="Input 2 4 4 3 2 8" xfId="17416"/>
    <cellStyle name="Input 2 4 4 3 2 9" xfId="17417"/>
    <cellStyle name="Input 2 4 4 3 2_5.4 MD &amp; utilisation-Spatial" xfId="17418"/>
    <cellStyle name="Input 2 4 4 3 3" xfId="17419"/>
    <cellStyle name="Input 2 4 4 3 3 10" xfId="17420"/>
    <cellStyle name="Input 2 4 4 3 3 2" xfId="17421"/>
    <cellStyle name="Input 2 4 4 3 3 2 2" xfId="17422"/>
    <cellStyle name="Input 2 4 4 3 3 2_5.4 MD &amp; utilisation-Spatial" xfId="17423"/>
    <cellStyle name="Input 2 4 4 3 3 3" xfId="17424"/>
    <cellStyle name="Input 2 4 4 3 3 4" xfId="17425"/>
    <cellStyle name="Input 2 4 4 3 3 5" xfId="17426"/>
    <cellStyle name="Input 2 4 4 3 3 6" xfId="17427"/>
    <cellStyle name="Input 2 4 4 3 3 7" xfId="17428"/>
    <cellStyle name="Input 2 4 4 3 3 8" xfId="17429"/>
    <cellStyle name="Input 2 4 4 3 3 9" xfId="17430"/>
    <cellStyle name="Input 2 4 4 3 3_5.4 MD &amp; utilisation-Spatial" xfId="17431"/>
    <cellStyle name="Input 2 4 4 3 4" xfId="17432"/>
    <cellStyle name="Input 2 4 4 3 4 2" xfId="17433"/>
    <cellStyle name="Input 2 4 4 3 4 3" xfId="17434"/>
    <cellStyle name="Input 2 4 4 3 4 4" xfId="17435"/>
    <cellStyle name="Input 2 4 4 3 4 5" xfId="17436"/>
    <cellStyle name="Input 2 4 4 3 4 6" xfId="17437"/>
    <cellStyle name="Input 2 4 4 3 4 7" xfId="17438"/>
    <cellStyle name="Input 2 4 4 3 4 8" xfId="17439"/>
    <cellStyle name="Input 2 4 4 3 4 9" xfId="17440"/>
    <cellStyle name="Input 2 4 4 3 5" xfId="17441"/>
    <cellStyle name="Input 2 4 4 3 6" xfId="17442"/>
    <cellStyle name="Input 2 4 4 3 7" xfId="17443"/>
    <cellStyle name="Input 2 4 4 3 8" xfId="17444"/>
    <cellStyle name="Input 2 4 4 3_5.4 MD &amp; utilisation-Spatial" xfId="17445"/>
    <cellStyle name="Input 2 4 4 4" xfId="17446"/>
    <cellStyle name="Input 2 4 4 4 2" xfId="17447"/>
    <cellStyle name="Input 2 4 4 4 2 10" xfId="17448"/>
    <cellStyle name="Input 2 4 4 4 2 2" xfId="17449"/>
    <cellStyle name="Input 2 4 4 4 2 2 2" xfId="17450"/>
    <cellStyle name="Input 2 4 4 4 2 2_5.4 MD &amp; utilisation-Spatial" xfId="17451"/>
    <cellStyle name="Input 2 4 4 4 2 3" xfId="17452"/>
    <cellStyle name="Input 2 4 4 4 2 4" xfId="17453"/>
    <cellStyle name="Input 2 4 4 4 2 5" xfId="17454"/>
    <cellStyle name="Input 2 4 4 4 2 6" xfId="17455"/>
    <cellStyle name="Input 2 4 4 4 2 7" xfId="17456"/>
    <cellStyle name="Input 2 4 4 4 2 8" xfId="17457"/>
    <cellStyle name="Input 2 4 4 4 2 9" xfId="17458"/>
    <cellStyle name="Input 2 4 4 4 2_5.4 MD &amp; utilisation-Spatial" xfId="17459"/>
    <cellStyle name="Input 2 4 4 4 3" xfId="17460"/>
    <cellStyle name="Input 2 4 4 4 3 10" xfId="17461"/>
    <cellStyle name="Input 2 4 4 4 3 2" xfId="17462"/>
    <cellStyle name="Input 2 4 4 4 3 3" xfId="17463"/>
    <cellStyle name="Input 2 4 4 4 3 4" xfId="17464"/>
    <cellStyle name="Input 2 4 4 4 3 5" xfId="17465"/>
    <cellStyle name="Input 2 4 4 4 3 6" xfId="17466"/>
    <cellStyle name="Input 2 4 4 4 3 7" xfId="17467"/>
    <cellStyle name="Input 2 4 4 4 3 8" xfId="17468"/>
    <cellStyle name="Input 2 4 4 4 3 9" xfId="17469"/>
    <cellStyle name="Input 2 4 4 4 4" xfId="17470"/>
    <cellStyle name="Input 2 4 4 4 4 2" xfId="17471"/>
    <cellStyle name="Input 2 4 4 4 4 3" xfId="17472"/>
    <cellStyle name="Input 2 4 4 4 4 4" xfId="17473"/>
    <cellStyle name="Input 2 4 4 4 4 5" xfId="17474"/>
    <cellStyle name="Input 2 4 4 4 4 6" xfId="17475"/>
    <cellStyle name="Input 2 4 4 4 4 7" xfId="17476"/>
    <cellStyle name="Input 2 4 4 4 4 8" xfId="17477"/>
    <cellStyle name="Input 2 4 4 4 4 9" xfId="17478"/>
    <cellStyle name="Input 2 4 4 4 5" xfId="17479"/>
    <cellStyle name="Input 2 4 4 4 6" xfId="17480"/>
    <cellStyle name="Input 2 4 4 4 7" xfId="17481"/>
    <cellStyle name="Input 2 4 4 4 8" xfId="17482"/>
    <cellStyle name="Input 2 4 4 4_5.4 MD &amp; utilisation-Spatial" xfId="17483"/>
    <cellStyle name="Input 2 4 4 5" xfId="17484"/>
    <cellStyle name="Input 2 4 4 5 2" xfId="17485"/>
    <cellStyle name="Input 2 4 4 5 2 10" xfId="17486"/>
    <cellStyle name="Input 2 4 4 5 2 2" xfId="17487"/>
    <cellStyle name="Input 2 4 4 5 2 3" xfId="17488"/>
    <cellStyle name="Input 2 4 4 5 2 4" xfId="17489"/>
    <cellStyle name="Input 2 4 4 5 2 5" xfId="17490"/>
    <cellStyle name="Input 2 4 4 5 2 6" xfId="17491"/>
    <cellStyle name="Input 2 4 4 5 2 7" xfId="17492"/>
    <cellStyle name="Input 2 4 4 5 2 8" xfId="17493"/>
    <cellStyle name="Input 2 4 4 5 2 9" xfId="17494"/>
    <cellStyle name="Input 2 4 4 5 2_5.4 MD &amp; utilisation-Spatial" xfId="17495"/>
    <cellStyle name="Input 2 4 4 5 3" xfId="17496"/>
    <cellStyle name="Input 2 4 4 5 3 2" xfId="17497"/>
    <cellStyle name="Input 2 4 4 5 3 3" xfId="17498"/>
    <cellStyle name="Input 2 4 4 5 3 4" xfId="17499"/>
    <cellStyle name="Input 2 4 4 5 3 5" xfId="17500"/>
    <cellStyle name="Input 2 4 4 5 3 6" xfId="17501"/>
    <cellStyle name="Input 2 4 4 5 3 7" xfId="17502"/>
    <cellStyle name="Input 2 4 4 5 3 8" xfId="17503"/>
    <cellStyle name="Input 2 4 4 5 3 9" xfId="17504"/>
    <cellStyle name="Input 2 4 4 5 4" xfId="17505"/>
    <cellStyle name="Input 2 4 4 5 5" xfId="17506"/>
    <cellStyle name="Input 2 4 4 5 6" xfId="17507"/>
    <cellStyle name="Input 2 4 4 5 7" xfId="17508"/>
    <cellStyle name="Input 2 4 4 5 8" xfId="17509"/>
    <cellStyle name="Input 2 4 4 5 9" xfId="17510"/>
    <cellStyle name="Input 2 4 4 5_5.4 MD &amp; utilisation-Spatial" xfId="17511"/>
    <cellStyle name="Input 2 4 4 6" xfId="17512"/>
    <cellStyle name="Input 2 4 4 6 2" xfId="17513"/>
    <cellStyle name="Input 2 4 4 6 3" xfId="17514"/>
    <cellStyle name="Input 2 4 4 6 4" xfId="17515"/>
    <cellStyle name="Input 2 4 4 6 5" xfId="17516"/>
    <cellStyle name="Input 2 4 4 6 6" xfId="17517"/>
    <cellStyle name="Input 2 4 4 6 7" xfId="17518"/>
    <cellStyle name="Input 2 4 4 6 8" xfId="17519"/>
    <cellStyle name="Input 2 4 4 6 9" xfId="17520"/>
    <cellStyle name="Input 2 4 4 7" xfId="17521"/>
    <cellStyle name="Input 2 4 4 8" xfId="17522"/>
    <cellStyle name="Input 2 4 4 9" xfId="17523"/>
    <cellStyle name="Input 2 4 4_5.4 MD &amp; utilisation-Spatial" xfId="17524"/>
    <cellStyle name="Input 2 4 5" xfId="17525"/>
    <cellStyle name="Input 2 4 5 10" xfId="17526"/>
    <cellStyle name="Input 2 4 5 2" xfId="17527"/>
    <cellStyle name="Input 2 4 5 2 2" xfId="17528"/>
    <cellStyle name="Input 2 4 5 2 2 10" xfId="17529"/>
    <cellStyle name="Input 2 4 5 2 2 2" xfId="17530"/>
    <cellStyle name="Input 2 4 5 2 2 2 2" xfId="17531"/>
    <cellStyle name="Input 2 4 5 2 2 2_5.4 MD &amp; utilisation-Spatial" xfId="17532"/>
    <cellStyle name="Input 2 4 5 2 2 3" xfId="17533"/>
    <cellStyle name="Input 2 4 5 2 2 4" xfId="17534"/>
    <cellStyle name="Input 2 4 5 2 2 5" xfId="17535"/>
    <cellStyle name="Input 2 4 5 2 2 6" xfId="17536"/>
    <cellStyle name="Input 2 4 5 2 2 7" xfId="17537"/>
    <cellStyle name="Input 2 4 5 2 2 8" xfId="17538"/>
    <cellStyle name="Input 2 4 5 2 2 9" xfId="17539"/>
    <cellStyle name="Input 2 4 5 2 2_5.4 MD &amp; utilisation-Spatial" xfId="17540"/>
    <cellStyle name="Input 2 4 5 2 3" xfId="17541"/>
    <cellStyle name="Input 2 4 5 2 3 10" xfId="17542"/>
    <cellStyle name="Input 2 4 5 2 3 2" xfId="17543"/>
    <cellStyle name="Input 2 4 5 2 3 3" xfId="17544"/>
    <cellStyle name="Input 2 4 5 2 3 4" xfId="17545"/>
    <cellStyle name="Input 2 4 5 2 3 5" xfId="17546"/>
    <cellStyle name="Input 2 4 5 2 3 6" xfId="17547"/>
    <cellStyle name="Input 2 4 5 2 3 7" xfId="17548"/>
    <cellStyle name="Input 2 4 5 2 3 8" xfId="17549"/>
    <cellStyle name="Input 2 4 5 2 3 9" xfId="17550"/>
    <cellStyle name="Input 2 4 5 2 4" xfId="17551"/>
    <cellStyle name="Input 2 4 5 2 4 2" xfId="17552"/>
    <cellStyle name="Input 2 4 5 2 4 3" xfId="17553"/>
    <cellStyle name="Input 2 4 5 2 4 4" xfId="17554"/>
    <cellStyle name="Input 2 4 5 2 4 5" xfId="17555"/>
    <cellStyle name="Input 2 4 5 2 4 6" xfId="17556"/>
    <cellStyle name="Input 2 4 5 2 4 7" xfId="17557"/>
    <cellStyle name="Input 2 4 5 2 4 8" xfId="17558"/>
    <cellStyle name="Input 2 4 5 2 4 9" xfId="17559"/>
    <cellStyle name="Input 2 4 5 2 5" xfId="17560"/>
    <cellStyle name="Input 2 4 5 2 6" xfId="17561"/>
    <cellStyle name="Input 2 4 5 2 7" xfId="17562"/>
    <cellStyle name="Input 2 4 5 2 8" xfId="17563"/>
    <cellStyle name="Input 2 4 5 2_5.4 MD &amp; utilisation-Spatial" xfId="17564"/>
    <cellStyle name="Input 2 4 5 3" xfId="17565"/>
    <cellStyle name="Input 2 4 5 3 2" xfId="17566"/>
    <cellStyle name="Input 2 4 5 3 2 10" xfId="17567"/>
    <cellStyle name="Input 2 4 5 3 2 2" xfId="17568"/>
    <cellStyle name="Input 2 4 5 3 2 3" xfId="17569"/>
    <cellStyle name="Input 2 4 5 3 2 4" xfId="17570"/>
    <cellStyle name="Input 2 4 5 3 2 5" xfId="17571"/>
    <cellStyle name="Input 2 4 5 3 2 6" xfId="17572"/>
    <cellStyle name="Input 2 4 5 3 2 7" xfId="17573"/>
    <cellStyle name="Input 2 4 5 3 2 8" xfId="17574"/>
    <cellStyle name="Input 2 4 5 3 2 9" xfId="17575"/>
    <cellStyle name="Input 2 4 5 3 2_5.4 MD &amp; utilisation-Spatial" xfId="17576"/>
    <cellStyle name="Input 2 4 5 3 3" xfId="17577"/>
    <cellStyle name="Input 2 4 5 3 3 10" xfId="17578"/>
    <cellStyle name="Input 2 4 5 3 3 2" xfId="17579"/>
    <cellStyle name="Input 2 4 5 3 3 3" xfId="17580"/>
    <cellStyle name="Input 2 4 5 3 3 4" xfId="17581"/>
    <cellStyle name="Input 2 4 5 3 3 5" xfId="17582"/>
    <cellStyle name="Input 2 4 5 3 3 6" xfId="17583"/>
    <cellStyle name="Input 2 4 5 3 3 7" xfId="17584"/>
    <cellStyle name="Input 2 4 5 3 3 8" xfId="17585"/>
    <cellStyle name="Input 2 4 5 3 3 9" xfId="17586"/>
    <cellStyle name="Input 2 4 5 3 4" xfId="17587"/>
    <cellStyle name="Input 2 4 5 3 4 2" xfId="17588"/>
    <cellStyle name="Input 2 4 5 3 4 3" xfId="17589"/>
    <cellStyle name="Input 2 4 5 3 4 4" xfId="17590"/>
    <cellStyle name="Input 2 4 5 3 4 5" xfId="17591"/>
    <cellStyle name="Input 2 4 5 3 4 6" xfId="17592"/>
    <cellStyle name="Input 2 4 5 3 4 7" xfId="17593"/>
    <cellStyle name="Input 2 4 5 3 4 8" xfId="17594"/>
    <cellStyle name="Input 2 4 5 3 4 9" xfId="17595"/>
    <cellStyle name="Input 2 4 5 3 5" xfId="17596"/>
    <cellStyle name="Input 2 4 5 3 6" xfId="17597"/>
    <cellStyle name="Input 2 4 5 3 7" xfId="17598"/>
    <cellStyle name="Input 2 4 5 3 8" xfId="17599"/>
    <cellStyle name="Input 2 4 5 3_5.4 MD &amp; utilisation-Spatial" xfId="17600"/>
    <cellStyle name="Input 2 4 5 4" xfId="17601"/>
    <cellStyle name="Input 2 4 5 4 10" xfId="17602"/>
    <cellStyle name="Input 2 4 5 4 2" xfId="17603"/>
    <cellStyle name="Input 2 4 5 4 3" xfId="17604"/>
    <cellStyle name="Input 2 4 5 4 4" xfId="17605"/>
    <cellStyle name="Input 2 4 5 4 5" xfId="17606"/>
    <cellStyle name="Input 2 4 5 4 6" xfId="17607"/>
    <cellStyle name="Input 2 4 5 4 7" xfId="17608"/>
    <cellStyle name="Input 2 4 5 4 8" xfId="17609"/>
    <cellStyle name="Input 2 4 5 4 9" xfId="17610"/>
    <cellStyle name="Input 2 4 5 5" xfId="17611"/>
    <cellStyle name="Input 2 4 5 5 10" xfId="17612"/>
    <cellStyle name="Input 2 4 5 5 2" xfId="17613"/>
    <cellStyle name="Input 2 4 5 5 3" xfId="17614"/>
    <cellStyle name="Input 2 4 5 5 4" xfId="17615"/>
    <cellStyle name="Input 2 4 5 5 5" xfId="17616"/>
    <cellStyle name="Input 2 4 5 5 6" xfId="17617"/>
    <cellStyle name="Input 2 4 5 5 7" xfId="17618"/>
    <cellStyle name="Input 2 4 5 5 8" xfId="17619"/>
    <cellStyle name="Input 2 4 5 5 9" xfId="17620"/>
    <cellStyle name="Input 2 4 5 6" xfId="17621"/>
    <cellStyle name="Input 2 4 5 6 2" xfId="17622"/>
    <cellStyle name="Input 2 4 5 6 3" xfId="17623"/>
    <cellStyle name="Input 2 4 5 6 4" xfId="17624"/>
    <cellStyle name="Input 2 4 5 6 5" xfId="17625"/>
    <cellStyle name="Input 2 4 5 6 6" xfId="17626"/>
    <cellStyle name="Input 2 4 5 6 7" xfId="17627"/>
    <cellStyle name="Input 2 4 5 6 8" xfId="17628"/>
    <cellStyle name="Input 2 4 5 6 9" xfId="17629"/>
    <cellStyle name="Input 2 4 5 7" xfId="17630"/>
    <cellStyle name="Input 2 4 5 8" xfId="17631"/>
    <cellStyle name="Input 2 4 5 9" xfId="17632"/>
    <cellStyle name="Input 2 4 5_5.4 MD &amp; utilisation-Spatial" xfId="17633"/>
    <cellStyle name="Input 2 4 6" xfId="17634"/>
    <cellStyle name="Input 2 4 6 2" xfId="17635"/>
    <cellStyle name="Input 2 4 6 2 10" xfId="17636"/>
    <cellStyle name="Input 2 4 6 2 2" xfId="17637"/>
    <cellStyle name="Input 2 4 6 2 2 2" xfId="17638"/>
    <cellStyle name="Input 2 4 6 2 2 2 2" xfId="17639"/>
    <cellStyle name="Input 2 4 6 2 2 2_5.4 MD &amp; utilisation-Spatial" xfId="17640"/>
    <cellStyle name="Input 2 4 6 2 2 3" xfId="17641"/>
    <cellStyle name="Input 2 4 6 2 2 4" xfId="17642"/>
    <cellStyle name="Input 2 4 6 2 2_5.4 MD &amp; utilisation-Spatial" xfId="17643"/>
    <cellStyle name="Input 2 4 6 2 3" xfId="17644"/>
    <cellStyle name="Input 2 4 6 2 4" xfId="17645"/>
    <cellStyle name="Input 2 4 6 2 5" xfId="17646"/>
    <cellStyle name="Input 2 4 6 2 6" xfId="17647"/>
    <cellStyle name="Input 2 4 6 2 7" xfId="17648"/>
    <cellStyle name="Input 2 4 6 2 8" xfId="17649"/>
    <cellStyle name="Input 2 4 6 2 9" xfId="17650"/>
    <cellStyle name="Input 2 4 6 2_5.4 MD &amp; utilisation-Spatial" xfId="17651"/>
    <cellStyle name="Input 2 4 6 3" xfId="17652"/>
    <cellStyle name="Input 2 4 6 3 10" xfId="17653"/>
    <cellStyle name="Input 2 4 6 3 2" xfId="17654"/>
    <cellStyle name="Input 2 4 6 3 2 2" xfId="17655"/>
    <cellStyle name="Input 2 4 6 3 2_5.4 MD &amp; utilisation-Spatial" xfId="17656"/>
    <cellStyle name="Input 2 4 6 3 3" xfId="17657"/>
    <cellStyle name="Input 2 4 6 3 4" xfId="17658"/>
    <cellStyle name="Input 2 4 6 3 5" xfId="17659"/>
    <cellStyle name="Input 2 4 6 3 6" xfId="17660"/>
    <cellStyle name="Input 2 4 6 3 7" xfId="17661"/>
    <cellStyle name="Input 2 4 6 3 8" xfId="17662"/>
    <cellStyle name="Input 2 4 6 3 9" xfId="17663"/>
    <cellStyle name="Input 2 4 6 3_5.4 MD &amp; utilisation-Spatial" xfId="17664"/>
    <cellStyle name="Input 2 4 6 4" xfId="17665"/>
    <cellStyle name="Input 2 4 6 4 10" xfId="17666"/>
    <cellStyle name="Input 2 4 6 4 2" xfId="17667"/>
    <cellStyle name="Input 2 4 6 4 3" xfId="17668"/>
    <cellStyle name="Input 2 4 6 4 4" xfId="17669"/>
    <cellStyle name="Input 2 4 6 4 5" xfId="17670"/>
    <cellStyle name="Input 2 4 6 4 6" xfId="17671"/>
    <cellStyle name="Input 2 4 6 4 7" xfId="17672"/>
    <cellStyle name="Input 2 4 6 4 8" xfId="17673"/>
    <cellStyle name="Input 2 4 6 4 9" xfId="17674"/>
    <cellStyle name="Input 2 4 6 5" xfId="17675"/>
    <cellStyle name="Input 2 4 6 5 2" xfId="17676"/>
    <cellStyle name="Input 2 4 6 5 3" xfId="17677"/>
    <cellStyle name="Input 2 4 6 5 4" xfId="17678"/>
    <cellStyle name="Input 2 4 6 5 5" xfId="17679"/>
    <cellStyle name="Input 2 4 6 5 6" xfId="17680"/>
    <cellStyle name="Input 2 4 6 5 7" xfId="17681"/>
    <cellStyle name="Input 2 4 6 5 8" xfId="17682"/>
    <cellStyle name="Input 2 4 6 5 9" xfId="17683"/>
    <cellStyle name="Input 2 4 6 6" xfId="17684"/>
    <cellStyle name="Input 2 4 6 7" xfId="17685"/>
    <cellStyle name="Input 2 4 6 8" xfId="17686"/>
    <cellStyle name="Input 2 4 6 9" xfId="17687"/>
    <cellStyle name="Input 2 4 6_5.4 MD &amp; utilisation-Spatial" xfId="17688"/>
    <cellStyle name="Input 2 4 7" xfId="17689"/>
    <cellStyle name="Input 2 4 7 2" xfId="17690"/>
    <cellStyle name="Input 2 4 7 2 10" xfId="17691"/>
    <cellStyle name="Input 2 4 7 2 2" xfId="17692"/>
    <cellStyle name="Input 2 4 7 2 2 2" xfId="17693"/>
    <cellStyle name="Input 2 4 7 2 2_5.4 MD &amp; utilisation-Spatial" xfId="17694"/>
    <cellStyle name="Input 2 4 7 2 3" xfId="17695"/>
    <cellStyle name="Input 2 4 7 2 4" xfId="17696"/>
    <cellStyle name="Input 2 4 7 2 5" xfId="17697"/>
    <cellStyle name="Input 2 4 7 2 6" xfId="17698"/>
    <cellStyle name="Input 2 4 7 2 7" xfId="17699"/>
    <cellStyle name="Input 2 4 7 2 8" xfId="17700"/>
    <cellStyle name="Input 2 4 7 2 9" xfId="17701"/>
    <cellStyle name="Input 2 4 7 2_5.4 MD &amp; utilisation-Spatial" xfId="17702"/>
    <cellStyle name="Input 2 4 7 3" xfId="17703"/>
    <cellStyle name="Input 2 4 7 3 10" xfId="17704"/>
    <cellStyle name="Input 2 4 7 3 2" xfId="17705"/>
    <cellStyle name="Input 2 4 7 3 3" xfId="17706"/>
    <cellStyle name="Input 2 4 7 3 4" xfId="17707"/>
    <cellStyle name="Input 2 4 7 3 5" xfId="17708"/>
    <cellStyle name="Input 2 4 7 3 6" xfId="17709"/>
    <cellStyle name="Input 2 4 7 3 7" xfId="17710"/>
    <cellStyle name="Input 2 4 7 3 8" xfId="17711"/>
    <cellStyle name="Input 2 4 7 3 9" xfId="17712"/>
    <cellStyle name="Input 2 4 7 4" xfId="17713"/>
    <cellStyle name="Input 2 4 7 4 10" xfId="17714"/>
    <cellStyle name="Input 2 4 7 4 2" xfId="17715"/>
    <cellStyle name="Input 2 4 7 4 3" xfId="17716"/>
    <cellStyle name="Input 2 4 7 4 4" xfId="17717"/>
    <cellStyle name="Input 2 4 7 4 5" xfId="17718"/>
    <cellStyle name="Input 2 4 7 4 6" xfId="17719"/>
    <cellStyle name="Input 2 4 7 4 7" xfId="17720"/>
    <cellStyle name="Input 2 4 7 4 8" xfId="17721"/>
    <cellStyle name="Input 2 4 7 4 9" xfId="17722"/>
    <cellStyle name="Input 2 4 7 5" xfId="17723"/>
    <cellStyle name="Input 2 4 7 5 2" xfId="17724"/>
    <cellStyle name="Input 2 4 7 5 3" xfId="17725"/>
    <cellStyle name="Input 2 4 7 5 4" xfId="17726"/>
    <cellStyle name="Input 2 4 7 5 5" xfId="17727"/>
    <cellStyle name="Input 2 4 7 5 6" xfId="17728"/>
    <cellStyle name="Input 2 4 7 5 7" xfId="17729"/>
    <cellStyle name="Input 2 4 7 5 8" xfId="17730"/>
    <cellStyle name="Input 2 4 7 5 9" xfId="17731"/>
    <cellStyle name="Input 2 4 7 6" xfId="17732"/>
    <cellStyle name="Input 2 4 7 7" xfId="17733"/>
    <cellStyle name="Input 2 4 7 8" xfId="17734"/>
    <cellStyle name="Input 2 4 7 9" xfId="17735"/>
    <cellStyle name="Input 2 4 7_5.4 MD &amp; utilisation-Spatial" xfId="17736"/>
    <cellStyle name="Input 2 4 8" xfId="17737"/>
    <cellStyle name="Input 2 4 8 2" xfId="17738"/>
    <cellStyle name="Input 2 4 8 2 10" xfId="17739"/>
    <cellStyle name="Input 2 4 8 2 2" xfId="17740"/>
    <cellStyle name="Input 2 4 8 2 3" xfId="17741"/>
    <cellStyle name="Input 2 4 8 2 4" xfId="17742"/>
    <cellStyle name="Input 2 4 8 2 5" xfId="17743"/>
    <cellStyle name="Input 2 4 8 2 6" xfId="17744"/>
    <cellStyle name="Input 2 4 8 2 7" xfId="17745"/>
    <cellStyle name="Input 2 4 8 2 8" xfId="17746"/>
    <cellStyle name="Input 2 4 8 2 9" xfId="17747"/>
    <cellStyle name="Input 2 4 8 2_5.4 MD &amp; utilisation-Spatial" xfId="17748"/>
    <cellStyle name="Input 2 4 8 3" xfId="17749"/>
    <cellStyle name="Input 2 4 8 3 10" xfId="17750"/>
    <cellStyle name="Input 2 4 8 3 2" xfId="17751"/>
    <cellStyle name="Input 2 4 8 3 3" xfId="17752"/>
    <cellStyle name="Input 2 4 8 3 4" xfId="17753"/>
    <cellStyle name="Input 2 4 8 3 5" xfId="17754"/>
    <cellStyle name="Input 2 4 8 3 6" xfId="17755"/>
    <cellStyle name="Input 2 4 8 3 7" xfId="17756"/>
    <cellStyle name="Input 2 4 8 3 8" xfId="17757"/>
    <cellStyle name="Input 2 4 8 3 9" xfId="17758"/>
    <cellStyle name="Input 2 4 8 4" xfId="17759"/>
    <cellStyle name="Input 2 4 8 4 2" xfId="17760"/>
    <cellStyle name="Input 2 4 8 4 3" xfId="17761"/>
    <cellStyle name="Input 2 4 8 4 4" xfId="17762"/>
    <cellStyle name="Input 2 4 8 4 5" xfId="17763"/>
    <cellStyle name="Input 2 4 8 4 6" xfId="17764"/>
    <cellStyle name="Input 2 4 8 4 7" xfId="17765"/>
    <cellStyle name="Input 2 4 8 4 8" xfId="17766"/>
    <cellStyle name="Input 2 4 8 4 9" xfId="17767"/>
    <cellStyle name="Input 2 4 8 5" xfId="17768"/>
    <cellStyle name="Input 2 4 8 6" xfId="17769"/>
    <cellStyle name="Input 2 4 8 7" xfId="17770"/>
    <cellStyle name="Input 2 4 8 8" xfId="17771"/>
    <cellStyle name="Input 2 4 8_5.4 MD &amp; utilisation-Spatial" xfId="17772"/>
    <cellStyle name="Input 2 4 9" xfId="17773"/>
    <cellStyle name="Input 2 4 9 2" xfId="17774"/>
    <cellStyle name="Input 2 4 9 2 10" xfId="17775"/>
    <cellStyle name="Input 2 4 9 2 2" xfId="17776"/>
    <cellStyle name="Input 2 4 9 2 3" xfId="17777"/>
    <cellStyle name="Input 2 4 9 2 4" xfId="17778"/>
    <cellStyle name="Input 2 4 9 2 5" xfId="17779"/>
    <cellStyle name="Input 2 4 9 2 6" xfId="17780"/>
    <cellStyle name="Input 2 4 9 2 7" xfId="17781"/>
    <cellStyle name="Input 2 4 9 2 8" xfId="17782"/>
    <cellStyle name="Input 2 4 9 2 9" xfId="17783"/>
    <cellStyle name="Input 2 4 9 3" xfId="17784"/>
    <cellStyle name="Input 2 4 9 3 2" xfId="17785"/>
    <cellStyle name="Input 2 4 9 3 3" xfId="17786"/>
    <cellStyle name="Input 2 4 9 3 4" xfId="17787"/>
    <cellStyle name="Input 2 4 9 3 5" xfId="17788"/>
    <cellStyle name="Input 2 4 9 3 6" xfId="17789"/>
    <cellStyle name="Input 2 4 9 3 7" xfId="17790"/>
    <cellStyle name="Input 2 4 9 3 8" xfId="17791"/>
    <cellStyle name="Input 2 4 9 3 9" xfId="17792"/>
    <cellStyle name="Input 2 4 9 4" xfId="17793"/>
    <cellStyle name="Input 2 4 9 5" xfId="17794"/>
    <cellStyle name="Input 2 4 9 6" xfId="17795"/>
    <cellStyle name="Input 2 4 9 7" xfId="17796"/>
    <cellStyle name="Input 2 4 9 8" xfId="17797"/>
    <cellStyle name="Input 2 4_5.4 MD &amp; utilisation-Spatial" xfId="17798"/>
    <cellStyle name="Input 2 5" xfId="17799"/>
    <cellStyle name="Input 2 5 10" xfId="17800"/>
    <cellStyle name="Input 2 5 10 2" xfId="17801"/>
    <cellStyle name="Input 2 5 10 3" xfId="17802"/>
    <cellStyle name="Input 2 5 10 4" xfId="17803"/>
    <cellStyle name="Input 2 5 10 5" xfId="17804"/>
    <cellStyle name="Input 2 5 10 6" xfId="17805"/>
    <cellStyle name="Input 2 5 10 7" xfId="17806"/>
    <cellStyle name="Input 2 5 10 8" xfId="17807"/>
    <cellStyle name="Input 2 5 10 9" xfId="17808"/>
    <cellStyle name="Input 2 5 11" xfId="17809"/>
    <cellStyle name="Input 2 5 12" xfId="17810"/>
    <cellStyle name="Input 2 5 13" xfId="17811"/>
    <cellStyle name="Input 2 5 2" xfId="17812"/>
    <cellStyle name="Input 2 5 2 10" xfId="17813"/>
    <cellStyle name="Input 2 5 2 2" xfId="17814"/>
    <cellStyle name="Input 2 5 2 2 2" xfId="17815"/>
    <cellStyle name="Input 2 5 2 2 2 10" xfId="17816"/>
    <cellStyle name="Input 2 5 2 2 2 2" xfId="17817"/>
    <cellStyle name="Input 2 5 2 2 2 2 2" xfId="17818"/>
    <cellStyle name="Input 2 5 2 2 2 2 2 10" xfId="17819"/>
    <cellStyle name="Input 2 5 2 2 2 2 2 2" xfId="17820"/>
    <cellStyle name="Input 2 5 2 2 2 2 2 2 2" xfId="17821"/>
    <cellStyle name="Input 2 5 2 2 2 2 2 2_5.4 MD &amp; utilisation-Spatial" xfId="17822"/>
    <cellStyle name="Input 2 5 2 2 2 2 2 3" xfId="17823"/>
    <cellStyle name="Input 2 5 2 2 2 2 2 4" xfId="17824"/>
    <cellStyle name="Input 2 5 2 2 2 2 2 5" xfId="17825"/>
    <cellStyle name="Input 2 5 2 2 2 2 2 6" xfId="17826"/>
    <cellStyle name="Input 2 5 2 2 2 2 2 7" xfId="17827"/>
    <cellStyle name="Input 2 5 2 2 2 2 2 8" xfId="17828"/>
    <cellStyle name="Input 2 5 2 2 2 2 2 9" xfId="17829"/>
    <cellStyle name="Input 2 5 2 2 2 2 2_5.4 MD &amp; utilisation-Spatial" xfId="17830"/>
    <cellStyle name="Input 2 5 2 2 2 2 3" xfId="17831"/>
    <cellStyle name="Input 2 5 2 2 2 2 3 10" xfId="17832"/>
    <cellStyle name="Input 2 5 2 2 2 2 3 2" xfId="17833"/>
    <cellStyle name="Input 2 5 2 2 2 2 3 3" xfId="17834"/>
    <cellStyle name="Input 2 5 2 2 2 2 3 4" xfId="17835"/>
    <cellStyle name="Input 2 5 2 2 2 2 3 5" xfId="17836"/>
    <cellStyle name="Input 2 5 2 2 2 2 3 6" xfId="17837"/>
    <cellStyle name="Input 2 5 2 2 2 2 3 7" xfId="17838"/>
    <cellStyle name="Input 2 5 2 2 2 2 3 8" xfId="17839"/>
    <cellStyle name="Input 2 5 2 2 2 2 3 9" xfId="17840"/>
    <cellStyle name="Input 2 5 2 2 2 2 4" xfId="17841"/>
    <cellStyle name="Input 2 5 2 2 2 2 4 2" xfId="17842"/>
    <cellStyle name="Input 2 5 2 2 2 2 4 3" xfId="17843"/>
    <cellStyle name="Input 2 5 2 2 2 2 4 4" xfId="17844"/>
    <cellStyle name="Input 2 5 2 2 2 2 4 5" xfId="17845"/>
    <cellStyle name="Input 2 5 2 2 2 2 4 6" xfId="17846"/>
    <cellStyle name="Input 2 5 2 2 2 2 4 7" xfId="17847"/>
    <cellStyle name="Input 2 5 2 2 2 2 4 8" xfId="17848"/>
    <cellStyle name="Input 2 5 2 2 2 2 4 9" xfId="17849"/>
    <cellStyle name="Input 2 5 2 2 2 2 5" xfId="17850"/>
    <cellStyle name="Input 2 5 2 2 2 2 6" xfId="17851"/>
    <cellStyle name="Input 2 5 2 2 2 2 7" xfId="17852"/>
    <cellStyle name="Input 2 5 2 2 2 2 8" xfId="17853"/>
    <cellStyle name="Input 2 5 2 2 2 2_5.4 MD &amp; utilisation-Spatial" xfId="17854"/>
    <cellStyle name="Input 2 5 2 2 2 3" xfId="17855"/>
    <cellStyle name="Input 2 5 2 2 2 3 2" xfId="17856"/>
    <cellStyle name="Input 2 5 2 2 2 3 2 10" xfId="17857"/>
    <cellStyle name="Input 2 5 2 2 2 3 2 2" xfId="17858"/>
    <cellStyle name="Input 2 5 2 2 2 3 2 3" xfId="17859"/>
    <cellStyle name="Input 2 5 2 2 2 3 2 4" xfId="17860"/>
    <cellStyle name="Input 2 5 2 2 2 3 2 5" xfId="17861"/>
    <cellStyle name="Input 2 5 2 2 2 3 2 6" xfId="17862"/>
    <cellStyle name="Input 2 5 2 2 2 3 2 7" xfId="17863"/>
    <cellStyle name="Input 2 5 2 2 2 3 2 8" xfId="17864"/>
    <cellStyle name="Input 2 5 2 2 2 3 2 9" xfId="17865"/>
    <cellStyle name="Input 2 5 2 2 2 3 2_5.4 MD &amp; utilisation-Spatial" xfId="17866"/>
    <cellStyle name="Input 2 5 2 2 2 3 3" xfId="17867"/>
    <cellStyle name="Input 2 5 2 2 2 3 3 10" xfId="17868"/>
    <cellStyle name="Input 2 5 2 2 2 3 3 2" xfId="17869"/>
    <cellStyle name="Input 2 5 2 2 2 3 3 3" xfId="17870"/>
    <cellStyle name="Input 2 5 2 2 2 3 3 4" xfId="17871"/>
    <cellStyle name="Input 2 5 2 2 2 3 3 5" xfId="17872"/>
    <cellStyle name="Input 2 5 2 2 2 3 3 6" xfId="17873"/>
    <cellStyle name="Input 2 5 2 2 2 3 3 7" xfId="17874"/>
    <cellStyle name="Input 2 5 2 2 2 3 3 8" xfId="17875"/>
    <cellStyle name="Input 2 5 2 2 2 3 3 9" xfId="17876"/>
    <cellStyle name="Input 2 5 2 2 2 3 4" xfId="17877"/>
    <cellStyle name="Input 2 5 2 2 2 3 4 2" xfId="17878"/>
    <cellStyle name="Input 2 5 2 2 2 3 4 3" xfId="17879"/>
    <cellStyle name="Input 2 5 2 2 2 3 4 4" xfId="17880"/>
    <cellStyle name="Input 2 5 2 2 2 3 4 5" xfId="17881"/>
    <cellStyle name="Input 2 5 2 2 2 3 4 6" xfId="17882"/>
    <cellStyle name="Input 2 5 2 2 2 3 4 7" xfId="17883"/>
    <cellStyle name="Input 2 5 2 2 2 3 4 8" xfId="17884"/>
    <cellStyle name="Input 2 5 2 2 2 3 4 9" xfId="17885"/>
    <cellStyle name="Input 2 5 2 2 2 3 5" xfId="17886"/>
    <cellStyle name="Input 2 5 2 2 2 3 6" xfId="17887"/>
    <cellStyle name="Input 2 5 2 2 2 3 7" xfId="17888"/>
    <cellStyle name="Input 2 5 2 2 2 3 8" xfId="17889"/>
    <cellStyle name="Input 2 5 2 2 2 3_5.4 MD &amp; utilisation-Spatial" xfId="17890"/>
    <cellStyle name="Input 2 5 2 2 2 4" xfId="17891"/>
    <cellStyle name="Input 2 5 2 2 2 4 10" xfId="17892"/>
    <cellStyle name="Input 2 5 2 2 2 4 2" xfId="17893"/>
    <cellStyle name="Input 2 5 2 2 2 4 3" xfId="17894"/>
    <cellStyle name="Input 2 5 2 2 2 4 4" xfId="17895"/>
    <cellStyle name="Input 2 5 2 2 2 4 5" xfId="17896"/>
    <cellStyle name="Input 2 5 2 2 2 4 6" xfId="17897"/>
    <cellStyle name="Input 2 5 2 2 2 4 7" xfId="17898"/>
    <cellStyle name="Input 2 5 2 2 2 4 8" xfId="17899"/>
    <cellStyle name="Input 2 5 2 2 2 4 9" xfId="17900"/>
    <cellStyle name="Input 2 5 2 2 2 5" xfId="17901"/>
    <cellStyle name="Input 2 5 2 2 2 5 10" xfId="17902"/>
    <cellStyle name="Input 2 5 2 2 2 5 2" xfId="17903"/>
    <cellStyle name="Input 2 5 2 2 2 5 3" xfId="17904"/>
    <cellStyle name="Input 2 5 2 2 2 5 4" xfId="17905"/>
    <cellStyle name="Input 2 5 2 2 2 5 5" xfId="17906"/>
    <cellStyle name="Input 2 5 2 2 2 5 6" xfId="17907"/>
    <cellStyle name="Input 2 5 2 2 2 5 7" xfId="17908"/>
    <cellStyle name="Input 2 5 2 2 2 5 8" xfId="17909"/>
    <cellStyle name="Input 2 5 2 2 2 5 9" xfId="17910"/>
    <cellStyle name="Input 2 5 2 2 2 6" xfId="17911"/>
    <cellStyle name="Input 2 5 2 2 2 6 2" xfId="17912"/>
    <cellStyle name="Input 2 5 2 2 2 6 3" xfId="17913"/>
    <cellStyle name="Input 2 5 2 2 2 6 4" xfId="17914"/>
    <cellStyle name="Input 2 5 2 2 2 6 5" xfId="17915"/>
    <cellStyle name="Input 2 5 2 2 2 6 6" xfId="17916"/>
    <cellStyle name="Input 2 5 2 2 2 6 7" xfId="17917"/>
    <cellStyle name="Input 2 5 2 2 2 6 8" xfId="17918"/>
    <cellStyle name="Input 2 5 2 2 2 6 9" xfId="17919"/>
    <cellStyle name="Input 2 5 2 2 2 7" xfId="17920"/>
    <cellStyle name="Input 2 5 2 2 2 8" xfId="17921"/>
    <cellStyle name="Input 2 5 2 2 2 9" xfId="17922"/>
    <cellStyle name="Input 2 5 2 2 2_5.4 MD &amp; utilisation-Spatial" xfId="17923"/>
    <cellStyle name="Input 2 5 2 2 3" xfId="17924"/>
    <cellStyle name="Input 2 5 2 2 3 2" xfId="17925"/>
    <cellStyle name="Input 2 5 2 2 3 2 10" xfId="17926"/>
    <cellStyle name="Input 2 5 2 2 3 2 2" xfId="17927"/>
    <cellStyle name="Input 2 5 2 2 3 2 2 2" xfId="17928"/>
    <cellStyle name="Input 2 5 2 2 3 2 2 2 2" xfId="17929"/>
    <cellStyle name="Input 2 5 2 2 3 2 2 2_5.4 MD &amp; utilisation-Spatial" xfId="17930"/>
    <cellStyle name="Input 2 5 2 2 3 2 2 3" xfId="17931"/>
    <cellStyle name="Input 2 5 2 2 3 2 2 4" xfId="17932"/>
    <cellStyle name="Input 2 5 2 2 3 2 2_5.4 MD &amp; utilisation-Spatial" xfId="17933"/>
    <cellStyle name="Input 2 5 2 2 3 2 3" xfId="17934"/>
    <cellStyle name="Input 2 5 2 2 3 2 4" xfId="17935"/>
    <cellStyle name="Input 2 5 2 2 3 2 5" xfId="17936"/>
    <cellStyle name="Input 2 5 2 2 3 2 6" xfId="17937"/>
    <cellStyle name="Input 2 5 2 2 3 2 7" xfId="17938"/>
    <cellStyle name="Input 2 5 2 2 3 2 8" xfId="17939"/>
    <cellStyle name="Input 2 5 2 2 3 2 9" xfId="17940"/>
    <cellStyle name="Input 2 5 2 2 3 2_5.4 MD &amp; utilisation-Spatial" xfId="17941"/>
    <cellStyle name="Input 2 5 2 2 3 3" xfId="17942"/>
    <cellStyle name="Input 2 5 2 2 3 3 10" xfId="17943"/>
    <cellStyle name="Input 2 5 2 2 3 3 2" xfId="17944"/>
    <cellStyle name="Input 2 5 2 2 3 3 2 2" xfId="17945"/>
    <cellStyle name="Input 2 5 2 2 3 3 2_5.4 MD &amp; utilisation-Spatial" xfId="17946"/>
    <cellStyle name="Input 2 5 2 2 3 3 3" xfId="17947"/>
    <cellStyle name="Input 2 5 2 2 3 3 4" xfId="17948"/>
    <cellStyle name="Input 2 5 2 2 3 3 5" xfId="17949"/>
    <cellStyle name="Input 2 5 2 2 3 3 6" xfId="17950"/>
    <cellStyle name="Input 2 5 2 2 3 3 7" xfId="17951"/>
    <cellStyle name="Input 2 5 2 2 3 3 8" xfId="17952"/>
    <cellStyle name="Input 2 5 2 2 3 3 9" xfId="17953"/>
    <cellStyle name="Input 2 5 2 2 3 3_5.4 MD &amp; utilisation-Spatial" xfId="17954"/>
    <cellStyle name="Input 2 5 2 2 3 4" xfId="17955"/>
    <cellStyle name="Input 2 5 2 2 3 4 2" xfId="17956"/>
    <cellStyle name="Input 2 5 2 2 3 4 3" xfId="17957"/>
    <cellStyle name="Input 2 5 2 2 3 4 4" xfId="17958"/>
    <cellStyle name="Input 2 5 2 2 3 4 5" xfId="17959"/>
    <cellStyle name="Input 2 5 2 2 3 4 6" xfId="17960"/>
    <cellStyle name="Input 2 5 2 2 3 4 7" xfId="17961"/>
    <cellStyle name="Input 2 5 2 2 3 4 8" xfId="17962"/>
    <cellStyle name="Input 2 5 2 2 3 4 9" xfId="17963"/>
    <cellStyle name="Input 2 5 2 2 3 5" xfId="17964"/>
    <cellStyle name="Input 2 5 2 2 3 6" xfId="17965"/>
    <cellStyle name="Input 2 5 2 2 3 7" xfId="17966"/>
    <cellStyle name="Input 2 5 2 2 3 8" xfId="17967"/>
    <cellStyle name="Input 2 5 2 2 3_5.4 MD &amp; utilisation-Spatial" xfId="17968"/>
    <cellStyle name="Input 2 5 2 2 4" xfId="17969"/>
    <cellStyle name="Input 2 5 2 2 4 2" xfId="17970"/>
    <cellStyle name="Input 2 5 2 2 4 2 10" xfId="17971"/>
    <cellStyle name="Input 2 5 2 2 4 2 2" xfId="17972"/>
    <cellStyle name="Input 2 5 2 2 4 2 2 2" xfId="17973"/>
    <cellStyle name="Input 2 5 2 2 4 2 2_5.4 MD &amp; utilisation-Spatial" xfId="17974"/>
    <cellStyle name="Input 2 5 2 2 4 2 3" xfId="17975"/>
    <cellStyle name="Input 2 5 2 2 4 2 4" xfId="17976"/>
    <cellStyle name="Input 2 5 2 2 4 2 5" xfId="17977"/>
    <cellStyle name="Input 2 5 2 2 4 2 6" xfId="17978"/>
    <cellStyle name="Input 2 5 2 2 4 2 7" xfId="17979"/>
    <cellStyle name="Input 2 5 2 2 4 2 8" xfId="17980"/>
    <cellStyle name="Input 2 5 2 2 4 2 9" xfId="17981"/>
    <cellStyle name="Input 2 5 2 2 4 2_5.4 MD &amp; utilisation-Spatial" xfId="17982"/>
    <cellStyle name="Input 2 5 2 2 4 3" xfId="17983"/>
    <cellStyle name="Input 2 5 2 2 4 3 10" xfId="17984"/>
    <cellStyle name="Input 2 5 2 2 4 3 2" xfId="17985"/>
    <cellStyle name="Input 2 5 2 2 4 3 3" xfId="17986"/>
    <cellStyle name="Input 2 5 2 2 4 3 4" xfId="17987"/>
    <cellStyle name="Input 2 5 2 2 4 3 5" xfId="17988"/>
    <cellStyle name="Input 2 5 2 2 4 3 6" xfId="17989"/>
    <cellStyle name="Input 2 5 2 2 4 3 7" xfId="17990"/>
    <cellStyle name="Input 2 5 2 2 4 3 8" xfId="17991"/>
    <cellStyle name="Input 2 5 2 2 4 3 9" xfId="17992"/>
    <cellStyle name="Input 2 5 2 2 4 4" xfId="17993"/>
    <cellStyle name="Input 2 5 2 2 4 4 2" xfId="17994"/>
    <cellStyle name="Input 2 5 2 2 4 4 3" xfId="17995"/>
    <cellStyle name="Input 2 5 2 2 4 4 4" xfId="17996"/>
    <cellStyle name="Input 2 5 2 2 4 4 5" xfId="17997"/>
    <cellStyle name="Input 2 5 2 2 4 4 6" xfId="17998"/>
    <cellStyle name="Input 2 5 2 2 4 4 7" xfId="17999"/>
    <cellStyle name="Input 2 5 2 2 4 4 8" xfId="18000"/>
    <cellStyle name="Input 2 5 2 2 4 4 9" xfId="18001"/>
    <cellStyle name="Input 2 5 2 2 4 5" xfId="18002"/>
    <cellStyle name="Input 2 5 2 2 4 6" xfId="18003"/>
    <cellStyle name="Input 2 5 2 2 4 7" xfId="18004"/>
    <cellStyle name="Input 2 5 2 2 4 8" xfId="18005"/>
    <cellStyle name="Input 2 5 2 2 4_5.4 MD &amp; utilisation-Spatial" xfId="18006"/>
    <cellStyle name="Input 2 5 2 2 5" xfId="18007"/>
    <cellStyle name="Input 2 5 2 2 5 2" xfId="18008"/>
    <cellStyle name="Input 2 5 2 2 5 2 10" xfId="18009"/>
    <cellStyle name="Input 2 5 2 2 5 2 2" xfId="18010"/>
    <cellStyle name="Input 2 5 2 2 5 2 3" xfId="18011"/>
    <cellStyle name="Input 2 5 2 2 5 2 4" xfId="18012"/>
    <cellStyle name="Input 2 5 2 2 5 2 5" xfId="18013"/>
    <cellStyle name="Input 2 5 2 2 5 2 6" xfId="18014"/>
    <cellStyle name="Input 2 5 2 2 5 2 7" xfId="18015"/>
    <cellStyle name="Input 2 5 2 2 5 2 8" xfId="18016"/>
    <cellStyle name="Input 2 5 2 2 5 2 9" xfId="18017"/>
    <cellStyle name="Input 2 5 2 2 5 2_5.4 MD &amp; utilisation-Spatial" xfId="18018"/>
    <cellStyle name="Input 2 5 2 2 5 3" xfId="18019"/>
    <cellStyle name="Input 2 5 2 2 5 3 2" xfId="18020"/>
    <cellStyle name="Input 2 5 2 2 5 3 3" xfId="18021"/>
    <cellStyle name="Input 2 5 2 2 5 3 4" xfId="18022"/>
    <cellStyle name="Input 2 5 2 2 5 3 5" xfId="18023"/>
    <cellStyle name="Input 2 5 2 2 5 3 6" xfId="18024"/>
    <cellStyle name="Input 2 5 2 2 5 3 7" xfId="18025"/>
    <cellStyle name="Input 2 5 2 2 5 3 8" xfId="18026"/>
    <cellStyle name="Input 2 5 2 2 5 3 9" xfId="18027"/>
    <cellStyle name="Input 2 5 2 2 5 4" xfId="18028"/>
    <cellStyle name="Input 2 5 2 2 5 5" xfId="18029"/>
    <cellStyle name="Input 2 5 2 2 5 6" xfId="18030"/>
    <cellStyle name="Input 2 5 2 2 5 7" xfId="18031"/>
    <cellStyle name="Input 2 5 2 2 5 8" xfId="18032"/>
    <cellStyle name="Input 2 5 2 2 5 9" xfId="18033"/>
    <cellStyle name="Input 2 5 2 2 5_5.4 MD &amp; utilisation-Spatial" xfId="18034"/>
    <cellStyle name="Input 2 5 2 2 6" xfId="18035"/>
    <cellStyle name="Input 2 5 2 2 6 2" xfId="18036"/>
    <cellStyle name="Input 2 5 2 2 6 3" xfId="18037"/>
    <cellStyle name="Input 2 5 2 2 6 4" xfId="18038"/>
    <cellStyle name="Input 2 5 2 2 6 5" xfId="18039"/>
    <cellStyle name="Input 2 5 2 2 6 6" xfId="18040"/>
    <cellStyle name="Input 2 5 2 2 6 7" xfId="18041"/>
    <cellStyle name="Input 2 5 2 2 6 8" xfId="18042"/>
    <cellStyle name="Input 2 5 2 2 6 9" xfId="18043"/>
    <cellStyle name="Input 2 5 2 2 7" xfId="18044"/>
    <cellStyle name="Input 2 5 2 2 8" xfId="18045"/>
    <cellStyle name="Input 2 5 2 2 9" xfId="18046"/>
    <cellStyle name="Input 2 5 2 2_5.4 MD &amp; utilisation-Spatial" xfId="18047"/>
    <cellStyle name="Input 2 5 2 3" xfId="18048"/>
    <cellStyle name="Input 2 5 2 3 10" xfId="18049"/>
    <cellStyle name="Input 2 5 2 3 2" xfId="18050"/>
    <cellStyle name="Input 2 5 2 3 2 2" xfId="18051"/>
    <cellStyle name="Input 2 5 2 3 2 2 10" xfId="18052"/>
    <cellStyle name="Input 2 5 2 3 2 2 2" xfId="18053"/>
    <cellStyle name="Input 2 5 2 3 2 2 2 2" xfId="18054"/>
    <cellStyle name="Input 2 5 2 3 2 2 2_5.4 MD &amp; utilisation-Spatial" xfId="18055"/>
    <cellStyle name="Input 2 5 2 3 2 2 3" xfId="18056"/>
    <cellStyle name="Input 2 5 2 3 2 2 4" xfId="18057"/>
    <cellStyle name="Input 2 5 2 3 2 2 5" xfId="18058"/>
    <cellStyle name="Input 2 5 2 3 2 2 6" xfId="18059"/>
    <cellStyle name="Input 2 5 2 3 2 2 7" xfId="18060"/>
    <cellStyle name="Input 2 5 2 3 2 2 8" xfId="18061"/>
    <cellStyle name="Input 2 5 2 3 2 2 9" xfId="18062"/>
    <cellStyle name="Input 2 5 2 3 2 2_5.4 MD &amp; utilisation-Spatial" xfId="18063"/>
    <cellStyle name="Input 2 5 2 3 2 3" xfId="18064"/>
    <cellStyle name="Input 2 5 2 3 2 3 10" xfId="18065"/>
    <cellStyle name="Input 2 5 2 3 2 3 2" xfId="18066"/>
    <cellStyle name="Input 2 5 2 3 2 3 3" xfId="18067"/>
    <cellStyle name="Input 2 5 2 3 2 3 4" xfId="18068"/>
    <cellStyle name="Input 2 5 2 3 2 3 5" xfId="18069"/>
    <cellStyle name="Input 2 5 2 3 2 3 6" xfId="18070"/>
    <cellStyle name="Input 2 5 2 3 2 3 7" xfId="18071"/>
    <cellStyle name="Input 2 5 2 3 2 3 8" xfId="18072"/>
    <cellStyle name="Input 2 5 2 3 2 3 9" xfId="18073"/>
    <cellStyle name="Input 2 5 2 3 2 4" xfId="18074"/>
    <cellStyle name="Input 2 5 2 3 2 4 2" xfId="18075"/>
    <cellStyle name="Input 2 5 2 3 2 4 3" xfId="18076"/>
    <cellStyle name="Input 2 5 2 3 2 4 4" xfId="18077"/>
    <cellStyle name="Input 2 5 2 3 2 4 5" xfId="18078"/>
    <cellStyle name="Input 2 5 2 3 2 4 6" xfId="18079"/>
    <cellStyle name="Input 2 5 2 3 2 4 7" xfId="18080"/>
    <cellStyle name="Input 2 5 2 3 2 4 8" xfId="18081"/>
    <cellStyle name="Input 2 5 2 3 2 4 9" xfId="18082"/>
    <cellStyle name="Input 2 5 2 3 2 5" xfId="18083"/>
    <cellStyle name="Input 2 5 2 3 2 6" xfId="18084"/>
    <cellStyle name="Input 2 5 2 3 2 7" xfId="18085"/>
    <cellStyle name="Input 2 5 2 3 2 8" xfId="18086"/>
    <cellStyle name="Input 2 5 2 3 2_5.4 MD &amp; utilisation-Spatial" xfId="18087"/>
    <cellStyle name="Input 2 5 2 3 3" xfId="18088"/>
    <cellStyle name="Input 2 5 2 3 3 2" xfId="18089"/>
    <cellStyle name="Input 2 5 2 3 3 2 10" xfId="18090"/>
    <cellStyle name="Input 2 5 2 3 3 2 2" xfId="18091"/>
    <cellStyle name="Input 2 5 2 3 3 2 3" xfId="18092"/>
    <cellStyle name="Input 2 5 2 3 3 2 4" xfId="18093"/>
    <cellStyle name="Input 2 5 2 3 3 2 5" xfId="18094"/>
    <cellStyle name="Input 2 5 2 3 3 2 6" xfId="18095"/>
    <cellStyle name="Input 2 5 2 3 3 2 7" xfId="18096"/>
    <cellStyle name="Input 2 5 2 3 3 2 8" xfId="18097"/>
    <cellStyle name="Input 2 5 2 3 3 2 9" xfId="18098"/>
    <cellStyle name="Input 2 5 2 3 3 2_5.4 MD &amp; utilisation-Spatial" xfId="18099"/>
    <cellStyle name="Input 2 5 2 3 3 3" xfId="18100"/>
    <cellStyle name="Input 2 5 2 3 3 3 10" xfId="18101"/>
    <cellStyle name="Input 2 5 2 3 3 3 2" xfId="18102"/>
    <cellStyle name="Input 2 5 2 3 3 3 3" xfId="18103"/>
    <cellStyle name="Input 2 5 2 3 3 3 4" xfId="18104"/>
    <cellStyle name="Input 2 5 2 3 3 3 5" xfId="18105"/>
    <cellStyle name="Input 2 5 2 3 3 3 6" xfId="18106"/>
    <cellStyle name="Input 2 5 2 3 3 3 7" xfId="18107"/>
    <cellStyle name="Input 2 5 2 3 3 3 8" xfId="18108"/>
    <cellStyle name="Input 2 5 2 3 3 3 9" xfId="18109"/>
    <cellStyle name="Input 2 5 2 3 3 4" xfId="18110"/>
    <cellStyle name="Input 2 5 2 3 3 4 2" xfId="18111"/>
    <cellStyle name="Input 2 5 2 3 3 4 3" xfId="18112"/>
    <cellStyle name="Input 2 5 2 3 3 4 4" xfId="18113"/>
    <cellStyle name="Input 2 5 2 3 3 4 5" xfId="18114"/>
    <cellStyle name="Input 2 5 2 3 3 4 6" xfId="18115"/>
    <cellStyle name="Input 2 5 2 3 3 4 7" xfId="18116"/>
    <cellStyle name="Input 2 5 2 3 3 4 8" xfId="18117"/>
    <cellStyle name="Input 2 5 2 3 3 4 9" xfId="18118"/>
    <cellStyle name="Input 2 5 2 3 3 5" xfId="18119"/>
    <cellStyle name="Input 2 5 2 3 3 6" xfId="18120"/>
    <cellStyle name="Input 2 5 2 3 3 7" xfId="18121"/>
    <cellStyle name="Input 2 5 2 3 3 8" xfId="18122"/>
    <cellStyle name="Input 2 5 2 3 3_5.4 MD &amp; utilisation-Spatial" xfId="18123"/>
    <cellStyle name="Input 2 5 2 3 4" xfId="18124"/>
    <cellStyle name="Input 2 5 2 3 4 10" xfId="18125"/>
    <cellStyle name="Input 2 5 2 3 4 2" xfId="18126"/>
    <cellStyle name="Input 2 5 2 3 4 3" xfId="18127"/>
    <cellStyle name="Input 2 5 2 3 4 4" xfId="18128"/>
    <cellStyle name="Input 2 5 2 3 4 5" xfId="18129"/>
    <cellStyle name="Input 2 5 2 3 4 6" xfId="18130"/>
    <cellStyle name="Input 2 5 2 3 4 7" xfId="18131"/>
    <cellStyle name="Input 2 5 2 3 4 8" xfId="18132"/>
    <cellStyle name="Input 2 5 2 3 4 9" xfId="18133"/>
    <cellStyle name="Input 2 5 2 3 5" xfId="18134"/>
    <cellStyle name="Input 2 5 2 3 5 10" xfId="18135"/>
    <cellStyle name="Input 2 5 2 3 5 2" xfId="18136"/>
    <cellStyle name="Input 2 5 2 3 5 3" xfId="18137"/>
    <cellStyle name="Input 2 5 2 3 5 4" xfId="18138"/>
    <cellStyle name="Input 2 5 2 3 5 5" xfId="18139"/>
    <cellStyle name="Input 2 5 2 3 5 6" xfId="18140"/>
    <cellStyle name="Input 2 5 2 3 5 7" xfId="18141"/>
    <cellStyle name="Input 2 5 2 3 5 8" xfId="18142"/>
    <cellStyle name="Input 2 5 2 3 5 9" xfId="18143"/>
    <cellStyle name="Input 2 5 2 3 6" xfId="18144"/>
    <cellStyle name="Input 2 5 2 3 6 2" xfId="18145"/>
    <cellStyle name="Input 2 5 2 3 6 3" xfId="18146"/>
    <cellStyle name="Input 2 5 2 3 6 4" xfId="18147"/>
    <cellStyle name="Input 2 5 2 3 6 5" xfId="18148"/>
    <cellStyle name="Input 2 5 2 3 6 6" xfId="18149"/>
    <cellStyle name="Input 2 5 2 3 6 7" xfId="18150"/>
    <cellStyle name="Input 2 5 2 3 6 8" xfId="18151"/>
    <cellStyle name="Input 2 5 2 3 6 9" xfId="18152"/>
    <cellStyle name="Input 2 5 2 3 7" xfId="18153"/>
    <cellStyle name="Input 2 5 2 3 8" xfId="18154"/>
    <cellStyle name="Input 2 5 2 3 9" xfId="18155"/>
    <cellStyle name="Input 2 5 2 3_5.4 MD &amp; utilisation-Spatial" xfId="18156"/>
    <cellStyle name="Input 2 5 2 4" xfId="18157"/>
    <cellStyle name="Input 2 5 2 4 2" xfId="18158"/>
    <cellStyle name="Input 2 5 2 4 2 10" xfId="18159"/>
    <cellStyle name="Input 2 5 2 4 2 2" xfId="18160"/>
    <cellStyle name="Input 2 5 2 4 2 2 2" xfId="18161"/>
    <cellStyle name="Input 2 5 2 4 2 2 2 2" xfId="18162"/>
    <cellStyle name="Input 2 5 2 4 2 2 2_5.4 MD &amp; utilisation-Spatial" xfId="18163"/>
    <cellStyle name="Input 2 5 2 4 2 2 3" xfId="18164"/>
    <cellStyle name="Input 2 5 2 4 2 2 4" xfId="18165"/>
    <cellStyle name="Input 2 5 2 4 2 2_5.4 MD &amp; utilisation-Spatial" xfId="18166"/>
    <cellStyle name="Input 2 5 2 4 2 3" xfId="18167"/>
    <cellStyle name="Input 2 5 2 4 2 4" xfId="18168"/>
    <cellStyle name="Input 2 5 2 4 2 5" xfId="18169"/>
    <cellStyle name="Input 2 5 2 4 2 6" xfId="18170"/>
    <cellStyle name="Input 2 5 2 4 2 7" xfId="18171"/>
    <cellStyle name="Input 2 5 2 4 2 8" xfId="18172"/>
    <cellStyle name="Input 2 5 2 4 2 9" xfId="18173"/>
    <cellStyle name="Input 2 5 2 4 2_5.4 MD &amp; utilisation-Spatial" xfId="18174"/>
    <cellStyle name="Input 2 5 2 4 3" xfId="18175"/>
    <cellStyle name="Input 2 5 2 4 3 10" xfId="18176"/>
    <cellStyle name="Input 2 5 2 4 3 2" xfId="18177"/>
    <cellStyle name="Input 2 5 2 4 3 2 2" xfId="18178"/>
    <cellStyle name="Input 2 5 2 4 3 2_5.4 MD &amp; utilisation-Spatial" xfId="18179"/>
    <cellStyle name="Input 2 5 2 4 3 3" xfId="18180"/>
    <cellStyle name="Input 2 5 2 4 3 4" xfId="18181"/>
    <cellStyle name="Input 2 5 2 4 3 5" xfId="18182"/>
    <cellStyle name="Input 2 5 2 4 3 6" xfId="18183"/>
    <cellStyle name="Input 2 5 2 4 3 7" xfId="18184"/>
    <cellStyle name="Input 2 5 2 4 3 8" xfId="18185"/>
    <cellStyle name="Input 2 5 2 4 3 9" xfId="18186"/>
    <cellStyle name="Input 2 5 2 4 3_5.4 MD &amp; utilisation-Spatial" xfId="18187"/>
    <cellStyle name="Input 2 5 2 4 4" xfId="18188"/>
    <cellStyle name="Input 2 5 2 4 4 2" xfId="18189"/>
    <cellStyle name="Input 2 5 2 4 4 3" xfId="18190"/>
    <cellStyle name="Input 2 5 2 4 4 4" xfId="18191"/>
    <cellStyle name="Input 2 5 2 4 4 5" xfId="18192"/>
    <cellStyle name="Input 2 5 2 4 4 6" xfId="18193"/>
    <cellStyle name="Input 2 5 2 4 4 7" xfId="18194"/>
    <cellStyle name="Input 2 5 2 4 4 8" xfId="18195"/>
    <cellStyle name="Input 2 5 2 4 4 9" xfId="18196"/>
    <cellStyle name="Input 2 5 2 4 5" xfId="18197"/>
    <cellStyle name="Input 2 5 2 4 6" xfId="18198"/>
    <cellStyle name="Input 2 5 2 4 7" xfId="18199"/>
    <cellStyle name="Input 2 5 2 4 8" xfId="18200"/>
    <cellStyle name="Input 2 5 2 4_5.4 MD &amp; utilisation-Spatial" xfId="18201"/>
    <cellStyle name="Input 2 5 2 5" xfId="18202"/>
    <cellStyle name="Input 2 5 2 5 2" xfId="18203"/>
    <cellStyle name="Input 2 5 2 5 2 10" xfId="18204"/>
    <cellStyle name="Input 2 5 2 5 2 2" xfId="18205"/>
    <cellStyle name="Input 2 5 2 5 2 2 2" xfId="18206"/>
    <cellStyle name="Input 2 5 2 5 2 2_5.4 MD &amp; utilisation-Spatial" xfId="18207"/>
    <cellStyle name="Input 2 5 2 5 2 3" xfId="18208"/>
    <cellStyle name="Input 2 5 2 5 2 4" xfId="18209"/>
    <cellStyle name="Input 2 5 2 5 2 5" xfId="18210"/>
    <cellStyle name="Input 2 5 2 5 2 6" xfId="18211"/>
    <cellStyle name="Input 2 5 2 5 2 7" xfId="18212"/>
    <cellStyle name="Input 2 5 2 5 2 8" xfId="18213"/>
    <cellStyle name="Input 2 5 2 5 2 9" xfId="18214"/>
    <cellStyle name="Input 2 5 2 5 2_5.4 MD &amp; utilisation-Spatial" xfId="18215"/>
    <cellStyle name="Input 2 5 2 5 3" xfId="18216"/>
    <cellStyle name="Input 2 5 2 5 3 10" xfId="18217"/>
    <cellStyle name="Input 2 5 2 5 3 2" xfId="18218"/>
    <cellStyle name="Input 2 5 2 5 3 3" xfId="18219"/>
    <cellStyle name="Input 2 5 2 5 3 4" xfId="18220"/>
    <cellStyle name="Input 2 5 2 5 3 5" xfId="18221"/>
    <cellStyle name="Input 2 5 2 5 3 6" xfId="18222"/>
    <cellStyle name="Input 2 5 2 5 3 7" xfId="18223"/>
    <cellStyle name="Input 2 5 2 5 3 8" xfId="18224"/>
    <cellStyle name="Input 2 5 2 5 3 9" xfId="18225"/>
    <cellStyle name="Input 2 5 2 5 4" xfId="18226"/>
    <cellStyle name="Input 2 5 2 5 4 2" xfId="18227"/>
    <cellStyle name="Input 2 5 2 5 4 3" xfId="18228"/>
    <cellStyle name="Input 2 5 2 5 4 4" xfId="18229"/>
    <cellStyle name="Input 2 5 2 5 4 5" xfId="18230"/>
    <cellStyle name="Input 2 5 2 5 4 6" xfId="18231"/>
    <cellStyle name="Input 2 5 2 5 4 7" xfId="18232"/>
    <cellStyle name="Input 2 5 2 5 4 8" xfId="18233"/>
    <cellStyle name="Input 2 5 2 5 4 9" xfId="18234"/>
    <cellStyle name="Input 2 5 2 5 5" xfId="18235"/>
    <cellStyle name="Input 2 5 2 5 6" xfId="18236"/>
    <cellStyle name="Input 2 5 2 5 7" xfId="18237"/>
    <cellStyle name="Input 2 5 2 5 8" xfId="18238"/>
    <cellStyle name="Input 2 5 2 5_5.4 MD &amp; utilisation-Spatial" xfId="18239"/>
    <cellStyle name="Input 2 5 2 6" xfId="18240"/>
    <cellStyle name="Input 2 5 2 6 2" xfId="18241"/>
    <cellStyle name="Input 2 5 2 6 2 10" xfId="18242"/>
    <cellStyle name="Input 2 5 2 6 2 2" xfId="18243"/>
    <cellStyle name="Input 2 5 2 6 2 3" xfId="18244"/>
    <cellStyle name="Input 2 5 2 6 2 4" xfId="18245"/>
    <cellStyle name="Input 2 5 2 6 2 5" xfId="18246"/>
    <cellStyle name="Input 2 5 2 6 2 6" xfId="18247"/>
    <cellStyle name="Input 2 5 2 6 2 7" xfId="18248"/>
    <cellStyle name="Input 2 5 2 6 2 8" xfId="18249"/>
    <cellStyle name="Input 2 5 2 6 2 9" xfId="18250"/>
    <cellStyle name="Input 2 5 2 6 2_5.4 MD &amp; utilisation-Spatial" xfId="18251"/>
    <cellStyle name="Input 2 5 2 6 3" xfId="18252"/>
    <cellStyle name="Input 2 5 2 6 3 2" xfId="18253"/>
    <cellStyle name="Input 2 5 2 6 3 3" xfId="18254"/>
    <cellStyle name="Input 2 5 2 6 3 4" xfId="18255"/>
    <cellStyle name="Input 2 5 2 6 3 5" xfId="18256"/>
    <cellStyle name="Input 2 5 2 6 3 6" xfId="18257"/>
    <cellStyle name="Input 2 5 2 6 3 7" xfId="18258"/>
    <cellStyle name="Input 2 5 2 6 3 8" xfId="18259"/>
    <cellStyle name="Input 2 5 2 6 3 9" xfId="18260"/>
    <cellStyle name="Input 2 5 2 6 4" xfId="18261"/>
    <cellStyle name="Input 2 5 2 6 5" xfId="18262"/>
    <cellStyle name="Input 2 5 2 6 6" xfId="18263"/>
    <cellStyle name="Input 2 5 2 6 7" xfId="18264"/>
    <cellStyle name="Input 2 5 2 6 8" xfId="18265"/>
    <cellStyle name="Input 2 5 2 6 9" xfId="18266"/>
    <cellStyle name="Input 2 5 2 6_5.4 MD &amp; utilisation-Spatial" xfId="18267"/>
    <cellStyle name="Input 2 5 2 7" xfId="18268"/>
    <cellStyle name="Input 2 5 2 7 2" xfId="18269"/>
    <cellStyle name="Input 2 5 2 7 3" xfId="18270"/>
    <cellStyle name="Input 2 5 2 7 4" xfId="18271"/>
    <cellStyle name="Input 2 5 2 7 5" xfId="18272"/>
    <cellStyle name="Input 2 5 2 7 6" xfId="18273"/>
    <cellStyle name="Input 2 5 2 7 7" xfId="18274"/>
    <cellStyle name="Input 2 5 2 7 8" xfId="18275"/>
    <cellStyle name="Input 2 5 2 7 9" xfId="18276"/>
    <cellStyle name="Input 2 5 2 8" xfId="18277"/>
    <cellStyle name="Input 2 5 2 9" xfId="18278"/>
    <cellStyle name="Input 2 5 2_5.4 MD &amp; utilisation-Spatial" xfId="18279"/>
    <cellStyle name="Input 2 5 3" xfId="18280"/>
    <cellStyle name="Input 2 5 3 10" xfId="18281"/>
    <cellStyle name="Input 2 5 3 2" xfId="18282"/>
    <cellStyle name="Input 2 5 3 2 2" xfId="18283"/>
    <cellStyle name="Input 2 5 3 2 2 10" xfId="18284"/>
    <cellStyle name="Input 2 5 3 2 2 2" xfId="18285"/>
    <cellStyle name="Input 2 5 3 2 2 2 2" xfId="18286"/>
    <cellStyle name="Input 2 5 3 2 2 2 2 10" xfId="18287"/>
    <cellStyle name="Input 2 5 3 2 2 2 2 2" xfId="18288"/>
    <cellStyle name="Input 2 5 3 2 2 2 2 2 2" xfId="18289"/>
    <cellStyle name="Input 2 5 3 2 2 2 2 2_5.4 MD &amp; utilisation-Spatial" xfId="18290"/>
    <cellStyle name="Input 2 5 3 2 2 2 2 3" xfId="18291"/>
    <cellStyle name="Input 2 5 3 2 2 2 2 4" xfId="18292"/>
    <cellStyle name="Input 2 5 3 2 2 2 2 5" xfId="18293"/>
    <cellStyle name="Input 2 5 3 2 2 2 2 6" xfId="18294"/>
    <cellStyle name="Input 2 5 3 2 2 2 2 7" xfId="18295"/>
    <cellStyle name="Input 2 5 3 2 2 2 2 8" xfId="18296"/>
    <cellStyle name="Input 2 5 3 2 2 2 2 9" xfId="18297"/>
    <cellStyle name="Input 2 5 3 2 2 2 2_5.4 MD &amp; utilisation-Spatial" xfId="18298"/>
    <cellStyle name="Input 2 5 3 2 2 2 3" xfId="18299"/>
    <cellStyle name="Input 2 5 3 2 2 2 3 10" xfId="18300"/>
    <cellStyle name="Input 2 5 3 2 2 2 3 2" xfId="18301"/>
    <cellStyle name="Input 2 5 3 2 2 2 3 3" xfId="18302"/>
    <cellStyle name="Input 2 5 3 2 2 2 3 4" xfId="18303"/>
    <cellStyle name="Input 2 5 3 2 2 2 3 5" xfId="18304"/>
    <cellStyle name="Input 2 5 3 2 2 2 3 6" xfId="18305"/>
    <cellStyle name="Input 2 5 3 2 2 2 3 7" xfId="18306"/>
    <cellStyle name="Input 2 5 3 2 2 2 3 8" xfId="18307"/>
    <cellStyle name="Input 2 5 3 2 2 2 3 9" xfId="18308"/>
    <cellStyle name="Input 2 5 3 2 2 2 4" xfId="18309"/>
    <cellStyle name="Input 2 5 3 2 2 2 4 2" xfId="18310"/>
    <cellStyle name="Input 2 5 3 2 2 2 4 3" xfId="18311"/>
    <cellStyle name="Input 2 5 3 2 2 2 4 4" xfId="18312"/>
    <cellStyle name="Input 2 5 3 2 2 2 4 5" xfId="18313"/>
    <cellStyle name="Input 2 5 3 2 2 2 4 6" xfId="18314"/>
    <cellStyle name="Input 2 5 3 2 2 2 4 7" xfId="18315"/>
    <cellStyle name="Input 2 5 3 2 2 2 4 8" xfId="18316"/>
    <cellStyle name="Input 2 5 3 2 2 2 4 9" xfId="18317"/>
    <cellStyle name="Input 2 5 3 2 2 2 5" xfId="18318"/>
    <cellStyle name="Input 2 5 3 2 2 2 6" xfId="18319"/>
    <cellStyle name="Input 2 5 3 2 2 2 7" xfId="18320"/>
    <cellStyle name="Input 2 5 3 2 2 2 8" xfId="18321"/>
    <cellStyle name="Input 2 5 3 2 2 2_5.4 MD &amp; utilisation-Spatial" xfId="18322"/>
    <cellStyle name="Input 2 5 3 2 2 3" xfId="18323"/>
    <cellStyle name="Input 2 5 3 2 2 3 2" xfId="18324"/>
    <cellStyle name="Input 2 5 3 2 2 3 2 10" xfId="18325"/>
    <cellStyle name="Input 2 5 3 2 2 3 2 2" xfId="18326"/>
    <cellStyle name="Input 2 5 3 2 2 3 2 3" xfId="18327"/>
    <cellStyle name="Input 2 5 3 2 2 3 2 4" xfId="18328"/>
    <cellStyle name="Input 2 5 3 2 2 3 2 5" xfId="18329"/>
    <cellStyle name="Input 2 5 3 2 2 3 2 6" xfId="18330"/>
    <cellStyle name="Input 2 5 3 2 2 3 2 7" xfId="18331"/>
    <cellStyle name="Input 2 5 3 2 2 3 2 8" xfId="18332"/>
    <cellStyle name="Input 2 5 3 2 2 3 2 9" xfId="18333"/>
    <cellStyle name="Input 2 5 3 2 2 3 2_5.4 MD &amp; utilisation-Spatial" xfId="18334"/>
    <cellStyle name="Input 2 5 3 2 2 3 3" xfId="18335"/>
    <cellStyle name="Input 2 5 3 2 2 3 3 10" xfId="18336"/>
    <cellStyle name="Input 2 5 3 2 2 3 3 2" xfId="18337"/>
    <cellStyle name="Input 2 5 3 2 2 3 3 3" xfId="18338"/>
    <cellStyle name="Input 2 5 3 2 2 3 3 4" xfId="18339"/>
    <cellStyle name="Input 2 5 3 2 2 3 3 5" xfId="18340"/>
    <cellStyle name="Input 2 5 3 2 2 3 3 6" xfId="18341"/>
    <cellStyle name="Input 2 5 3 2 2 3 3 7" xfId="18342"/>
    <cellStyle name="Input 2 5 3 2 2 3 3 8" xfId="18343"/>
    <cellStyle name="Input 2 5 3 2 2 3 3 9" xfId="18344"/>
    <cellStyle name="Input 2 5 3 2 2 3 4" xfId="18345"/>
    <cellStyle name="Input 2 5 3 2 2 3 4 2" xfId="18346"/>
    <cellStyle name="Input 2 5 3 2 2 3 4 3" xfId="18347"/>
    <cellStyle name="Input 2 5 3 2 2 3 4 4" xfId="18348"/>
    <cellStyle name="Input 2 5 3 2 2 3 4 5" xfId="18349"/>
    <cellStyle name="Input 2 5 3 2 2 3 4 6" xfId="18350"/>
    <cellStyle name="Input 2 5 3 2 2 3 4 7" xfId="18351"/>
    <cellStyle name="Input 2 5 3 2 2 3 4 8" xfId="18352"/>
    <cellStyle name="Input 2 5 3 2 2 3 4 9" xfId="18353"/>
    <cellStyle name="Input 2 5 3 2 2 3 5" xfId="18354"/>
    <cellStyle name="Input 2 5 3 2 2 3 6" xfId="18355"/>
    <cellStyle name="Input 2 5 3 2 2 3 7" xfId="18356"/>
    <cellStyle name="Input 2 5 3 2 2 3 8" xfId="18357"/>
    <cellStyle name="Input 2 5 3 2 2 3_5.4 MD &amp; utilisation-Spatial" xfId="18358"/>
    <cellStyle name="Input 2 5 3 2 2 4" xfId="18359"/>
    <cellStyle name="Input 2 5 3 2 2 4 10" xfId="18360"/>
    <cellStyle name="Input 2 5 3 2 2 4 2" xfId="18361"/>
    <cellStyle name="Input 2 5 3 2 2 4 3" xfId="18362"/>
    <cellStyle name="Input 2 5 3 2 2 4 4" xfId="18363"/>
    <cellStyle name="Input 2 5 3 2 2 4 5" xfId="18364"/>
    <cellStyle name="Input 2 5 3 2 2 4 6" xfId="18365"/>
    <cellStyle name="Input 2 5 3 2 2 4 7" xfId="18366"/>
    <cellStyle name="Input 2 5 3 2 2 4 8" xfId="18367"/>
    <cellStyle name="Input 2 5 3 2 2 4 9" xfId="18368"/>
    <cellStyle name="Input 2 5 3 2 2 5" xfId="18369"/>
    <cellStyle name="Input 2 5 3 2 2 5 10" xfId="18370"/>
    <cellStyle name="Input 2 5 3 2 2 5 2" xfId="18371"/>
    <cellStyle name="Input 2 5 3 2 2 5 3" xfId="18372"/>
    <cellStyle name="Input 2 5 3 2 2 5 4" xfId="18373"/>
    <cellStyle name="Input 2 5 3 2 2 5 5" xfId="18374"/>
    <cellStyle name="Input 2 5 3 2 2 5 6" xfId="18375"/>
    <cellStyle name="Input 2 5 3 2 2 5 7" xfId="18376"/>
    <cellStyle name="Input 2 5 3 2 2 5 8" xfId="18377"/>
    <cellStyle name="Input 2 5 3 2 2 5 9" xfId="18378"/>
    <cellStyle name="Input 2 5 3 2 2 6" xfId="18379"/>
    <cellStyle name="Input 2 5 3 2 2 6 2" xfId="18380"/>
    <cellStyle name="Input 2 5 3 2 2 6 3" xfId="18381"/>
    <cellStyle name="Input 2 5 3 2 2 6 4" xfId="18382"/>
    <cellStyle name="Input 2 5 3 2 2 6 5" xfId="18383"/>
    <cellStyle name="Input 2 5 3 2 2 6 6" xfId="18384"/>
    <cellStyle name="Input 2 5 3 2 2 6 7" xfId="18385"/>
    <cellStyle name="Input 2 5 3 2 2 6 8" xfId="18386"/>
    <cellStyle name="Input 2 5 3 2 2 6 9" xfId="18387"/>
    <cellStyle name="Input 2 5 3 2 2 7" xfId="18388"/>
    <cellStyle name="Input 2 5 3 2 2 8" xfId="18389"/>
    <cellStyle name="Input 2 5 3 2 2 9" xfId="18390"/>
    <cellStyle name="Input 2 5 3 2 2_5.4 MD &amp; utilisation-Spatial" xfId="18391"/>
    <cellStyle name="Input 2 5 3 2 3" xfId="18392"/>
    <cellStyle name="Input 2 5 3 2 3 2" xfId="18393"/>
    <cellStyle name="Input 2 5 3 2 3 2 10" xfId="18394"/>
    <cellStyle name="Input 2 5 3 2 3 2 2" xfId="18395"/>
    <cellStyle name="Input 2 5 3 2 3 2 2 2" xfId="18396"/>
    <cellStyle name="Input 2 5 3 2 3 2 2 2 2" xfId="18397"/>
    <cellStyle name="Input 2 5 3 2 3 2 2 2_5.4 MD &amp; utilisation-Spatial" xfId="18398"/>
    <cellStyle name="Input 2 5 3 2 3 2 2 3" xfId="18399"/>
    <cellStyle name="Input 2 5 3 2 3 2 2 4" xfId="18400"/>
    <cellStyle name="Input 2 5 3 2 3 2 2_5.4 MD &amp; utilisation-Spatial" xfId="18401"/>
    <cellStyle name="Input 2 5 3 2 3 2 3" xfId="18402"/>
    <cellStyle name="Input 2 5 3 2 3 2 4" xfId="18403"/>
    <cellStyle name="Input 2 5 3 2 3 2 5" xfId="18404"/>
    <cellStyle name="Input 2 5 3 2 3 2 6" xfId="18405"/>
    <cellStyle name="Input 2 5 3 2 3 2 7" xfId="18406"/>
    <cellStyle name="Input 2 5 3 2 3 2 8" xfId="18407"/>
    <cellStyle name="Input 2 5 3 2 3 2 9" xfId="18408"/>
    <cellStyle name="Input 2 5 3 2 3 2_5.4 MD &amp; utilisation-Spatial" xfId="18409"/>
    <cellStyle name="Input 2 5 3 2 3 3" xfId="18410"/>
    <cellStyle name="Input 2 5 3 2 3 3 10" xfId="18411"/>
    <cellStyle name="Input 2 5 3 2 3 3 2" xfId="18412"/>
    <cellStyle name="Input 2 5 3 2 3 3 2 2" xfId="18413"/>
    <cellStyle name="Input 2 5 3 2 3 3 2_5.4 MD &amp; utilisation-Spatial" xfId="18414"/>
    <cellStyle name="Input 2 5 3 2 3 3 3" xfId="18415"/>
    <cellStyle name="Input 2 5 3 2 3 3 4" xfId="18416"/>
    <cellStyle name="Input 2 5 3 2 3 3 5" xfId="18417"/>
    <cellStyle name="Input 2 5 3 2 3 3 6" xfId="18418"/>
    <cellStyle name="Input 2 5 3 2 3 3 7" xfId="18419"/>
    <cellStyle name="Input 2 5 3 2 3 3 8" xfId="18420"/>
    <cellStyle name="Input 2 5 3 2 3 3 9" xfId="18421"/>
    <cellStyle name="Input 2 5 3 2 3 3_5.4 MD &amp; utilisation-Spatial" xfId="18422"/>
    <cellStyle name="Input 2 5 3 2 3 4" xfId="18423"/>
    <cellStyle name="Input 2 5 3 2 3 4 2" xfId="18424"/>
    <cellStyle name="Input 2 5 3 2 3 4 3" xfId="18425"/>
    <cellStyle name="Input 2 5 3 2 3 4 4" xfId="18426"/>
    <cellStyle name="Input 2 5 3 2 3 4 5" xfId="18427"/>
    <cellStyle name="Input 2 5 3 2 3 4 6" xfId="18428"/>
    <cellStyle name="Input 2 5 3 2 3 4 7" xfId="18429"/>
    <cellStyle name="Input 2 5 3 2 3 4 8" xfId="18430"/>
    <cellStyle name="Input 2 5 3 2 3 4 9" xfId="18431"/>
    <cellStyle name="Input 2 5 3 2 3 5" xfId="18432"/>
    <cellStyle name="Input 2 5 3 2 3 6" xfId="18433"/>
    <cellStyle name="Input 2 5 3 2 3 7" xfId="18434"/>
    <cellStyle name="Input 2 5 3 2 3 8" xfId="18435"/>
    <cellStyle name="Input 2 5 3 2 3_5.4 MD &amp; utilisation-Spatial" xfId="18436"/>
    <cellStyle name="Input 2 5 3 2 4" xfId="18437"/>
    <cellStyle name="Input 2 5 3 2 4 2" xfId="18438"/>
    <cellStyle name="Input 2 5 3 2 4 2 10" xfId="18439"/>
    <cellStyle name="Input 2 5 3 2 4 2 2" xfId="18440"/>
    <cellStyle name="Input 2 5 3 2 4 2 2 2" xfId="18441"/>
    <cellStyle name="Input 2 5 3 2 4 2 2_5.4 MD &amp; utilisation-Spatial" xfId="18442"/>
    <cellStyle name="Input 2 5 3 2 4 2 3" xfId="18443"/>
    <cellStyle name="Input 2 5 3 2 4 2 4" xfId="18444"/>
    <cellStyle name="Input 2 5 3 2 4 2 5" xfId="18445"/>
    <cellStyle name="Input 2 5 3 2 4 2 6" xfId="18446"/>
    <cellStyle name="Input 2 5 3 2 4 2 7" xfId="18447"/>
    <cellStyle name="Input 2 5 3 2 4 2 8" xfId="18448"/>
    <cellStyle name="Input 2 5 3 2 4 2 9" xfId="18449"/>
    <cellStyle name="Input 2 5 3 2 4 2_5.4 MD &amp; utilisation-Spatial" xfId="18450"/>
    <cellStyle name="Input 2 5 3 2 4 3" xfId="18451"/>
    <cellStyle name="Input 2 5 3 2 4 3 10" xfId="18452"/>
    <cellStyle name="Input 2 5 3 2 4 3 2" xfId="18453"/>
    <cellStyle name="Input 2 5 3 2 4 3 3" xfId="18454"/>
    <cellStyle name="Input 2 5 3 2 4 3 4" xfId="18455"/>
    <cellStyle name="Input 2 5 3 2 4 3 5" xfId="18456"/>
    <cellStyle name="Input 2 5 3 2 4 3 6" xfId="18457"/>
    <cellStyle name="Input 2 5 3 2 4 3 7" xfId="18458"/>
    <cellStyle name="Input 2 5 3 2 4 3 8" xfId="18459"/>
    <cellStyle name="Input 2 5 3 2 4 3 9" xfId="18460"/>
    <cellStyle name="Input 2 5 3 2 4 4" xfId="18461"/>
    <cellStyle name="Input 2 5 3 2 4 4 2" xfId="18462"/>
    <cellStyle name="Input 2 5 3 2 4 4 3" xfId="18463"/>
    <cellStyle name="Input 2 5 3 2 4 4 4" xfId="18464"/>
    <cellStyle name="Input 2 5 3 2 4 4 5" xfId="18465"/>
    <cellStyle name="Input 2 5 3 2 4 4 6" xfId="18466"/>
    <cellStyle name="Input 2 5 3 2 4 4 7" xfId="18467"/>
    <cellStyle name="Input 2 5 3 2 4 4 8" xfId="18468"/>
    <cellStyle name="Input 2 5 3 2 4 4 9" xfId="18469"/>
    <cellStyle name="Input 2 5 3 2 4 5" xfId="18470"/>
    <cellStyle name="Input 2 5 3 2 4 6" xfId="18471"/>
    <cellStyle name="Input 2 5 3 2 4 7" xfId="18472"/>
    <cellStyle name="Input 2 5 3 2 4 8" xfId="18473"/>
    <cellStyle name="Input 2 5 3 2 4_5.4 MD &amp; utilisation-Spatial" xfId="18474"/>
    <cellStyle name="Input 2 5 3 2 5" xfId="18475"/>
    <cellStyle name="Input 2 5 3 2 5 2" xfId="18476"/>
    <cellStyle name="Input 2 5 3 2 5 2 10" xfId="18477"/>
    <cellStyle name="Input 2 5 3 2 5 2 2" xfId="18478"/>
    <cellStyle name="Input 2 5 3 2 5 2 3" xfId="18479"/>
    <cellStyle name="Input 2 5 3 2 5 2 4" xfId="18480"/>
    <cellStyle name="Input 2 5 3 2 5 2 5" xfId="18481"/>
    <cellStyle name="Input 2 5 3 2 5 2 6" xfId="18482"/>
    <cellStyle name="Input 2 5 3 2 5 2 7" xfId="18483"/>
    <cellStyle name="Input 2 5 3 2 5 2 8" xfId="18484"/>
    <cellStyle name="Input 2 5 3 2 5 2 9" xfId="18485"/>
    <cellStyle name="Input 2 5 3 2 5 2_5.4 MD &amp; utilisation-Spatial" xfId="18486"/>
    <cellStyle name="Input 2 5 3 2 5 3" xfId="18487"/>
    <cellStyle name="Input 2 5 3 2 5 3 2" xfId="18488"/>
    <cellStyle name="Input 2 5 3 2 5 3 3" xfId="18489"/>
    <cellStyle name="Input 2 5 3 2 5 3 4" xfId="18490"/>
    <cellStyle name="Input 2 5 3 2 5 3 5" xfId="18491"/>
    <cellStyle name="Input 2 5 3 2 5 3 6" xfId="18492"/>
    <cellStyle name="Input 2 5 3 2 5 3 7" xfId="18493"/>
    <cellStyle name="Input 2 5 3 2 5 3 8" xfId="18494"/>
    <cellStyle name="Input 2 5 3 2 5 3 9" xfId="18495"/>
    <cellStyle name="Input 2 5 3 2 5 4" xfId="18496"/>
    <cellStyle name="Input 2 5 3 2 5 5" xfId="18497"/>
    <cellStyle name="Input 2 5 3 2 5 6" xfId="18498"/>
    <cellStyle name="Input 2 5 3 2 5 7" xfId="18499"/>
    <cellStyle name="Input 2 5 3 2 5 8" xfId="18500"/>
    <cellStyle name="Input 2 5 3 2 5 9" xfId="18501"/>
    <cellStyle name="Input 2 5 3 2 5_5.4 MD &amp; utilisation-Spatial" xfId="18502"/>
    <cellStyle name="Input 2 5 3 2 6" xfId="18503"/>
    <cellStyle name="Input 2 5 3 2 6 2" xfId="18504"/>
    <cellStyle name="Input 2 5 3 2 6 3" xfId="18505"/>
    <cellStyle name="Input 2 5 3 2 6 4" xfId="18506"/>
    <cellStyle name="Input 2 5 3 2 6 5" xfId="18507"/>
    <cellStyle name="Input 2 5 3 2 6 6" xfId="18508"/>
    <cellStyle name="Input 2 5 3 2 6 7" xfId="18509"/>
    <cellStyle name="Input 2 5 3 2 6 8" xfId="18510"/>
    <cellStyle name="Input 2 5 3 2 6 9" xfId="18511"/>
    <cellStyle name="Input 2 5 3 2 7" xfId="18512"/>
    <cellStyle name="Input 2 5 3 2 8" xfId="18513"/>
    <cellStyle name="Input 2 5 3 2 9" xfId="18514"/>
    <cellStyle name="Input 2 5 3 2_5.4 MD &amp; utilisation-Spatial" xfId="18515"/>
    <cellStyle name="Input 2 5 3 3" xfId="18516"/>
    <cellStyle name="Input 2 5 3 3 10" xfId="18517"/>
    <cellStyle name="Input 2 5 3 3 2" xfId="18518"/>
    <cellStyle name="Input 2 5 3 3 2 2" xfId="18519"/>
    <cellStyle name="Input 2 5 3 3 2 2 10" xfId="18520"/>
    <cellStyle name="Input 2 5 3 3 2 2 2" xfId="18521"/>
    <cellStyle name="Input 2 5 3 3 2 2 2 2" xfId="18522"/>
    <cellStyle name="Input 2 5 3 3 2 2 2_5.4 MD &amp; utilisation-Spatial" xfId="18523"/>
    <cellStyle name="Input 2 5 3 3 2 2 3" xfId="18524"/>
    <cellStyle name="Input 2 5 3 3 2 2 4" xfId="18525"/>
    <cellStyle name="Input 2 5 3 3 2 2 5" xfId="18526"/>
    <cellStyle name="Input 2 5 3 3 2 2 6" xfId="18527"/>
    <cellStyle name="Input 2 5 3 3 2 2 7" xfId="18528"/>
    <cellStyle name="Input 2 5 3 3 2 2 8" xfId="18529"/>
    <cellStyle name="Input 2 5 3 3 2 2 9" xfId="18530"/>
    <cellStyle name="Input 2 5 3 3 2 2_5.4 MD &amp; utilisation-Spatial" xfId="18531"/>
    <cellStyle name="Input 2 5 3 3 2 3" xfId="18532"/>
    <cellStyle name="Input 2 5 3 3 2 3 10" xfId="18533"/>
    <cellStyle name="Input 2 5 3 3 2 3 2" xfId="18534"/>
    <cellStyle name="Input 2 5 3 3 2 3 3" xfId="18535"/>
    <cellStyle name="Input 2 5 3 3 2 3 4" xfId="18536"/>
    <cellStyle name="Input 2 5 3 3 2 3 5" xfId="18537"/>
    <cellStyle name="Input 2 5 3 3 2 3 6" xfId="18538"/>
    <cellStyle name="Input 2 5 3 3 2 3 7" xfId="18539"/>
    <cellStyle name="Input 2 5 3 3 2 3 8" xfId="18540"/>
    <cellStyle name="Input 2 5 3 3 2 3 9" xfId="18541"/>
    <cellStyle name="Input 2 5 3 3 2 4" xfId="18542"/>
    <cellStyle name="Input 2 5 3 3 2 4 2" xfId="18543"/>
    <cellStyle name="Input 2 5 3 3 2 4 3" xfId="18544"/>
    <cellStyle name="Input 2 5 3 3 2 4 4" xfId="18545"/>
    <cellStyle name="Input 2 5 3 3 2 4 5" xfId="18546"/>
    <cellStyle name="Input 2 5 3 3 2 4 6" xfId="18547"/>
    <cellStyle name="Input 2 5 3 3 2 4 7" xfId="18548"/>
    <cellStyle name="Input 2 5 3 3 2 4 8" xfId="18549"/>
    <cellStyle name="Input 2 5 3 3 2 4 9" xfId="18550"/>
    <cellStyle name="Input 2 5 3 3 2 5" xfId="18551"/>
    <cellStyle name="Input 2 5 3 3 2 6" xfId="18552"/>
    <cellStyle name="Input 2 5 3 3 2 7" xfId="18553"/>
    <cellStyle name="Input 2 5 3 3 2 8" xfId="18554"/>
    <cellStyle name="Input 2 5 3 3 2_5.4 MD &amp; utilisation-Spatial" xfId="18555"/>
    <cellStyle name="Input 2 5 3 3 3" xfId="18556"/>
    <cellStyle name="Input 2 5 3 3 3 2" xfId="18557"/>
    <cellStyle name="Input 2 5 3 3 3 2 10" xfId="18558"/>
    <cellStyle name="Input 2 5 3 3 3 2 2" xfId="18559"/>
    <cellStyle name="Input 2 5 3 3 3 2 3" xfId="18560"/>
    <cellStyle name="Input 2 5 3 3 3 2 4" xfId="18561"/>
    <cellStyle name="Input 2 5 3 3 3 2 5" xfId="18562"/>
    <cellStyle name="Input 2 5 3 3 3 2 6" xfId="18563"/>
    <cellStyle name="Input 2 5 3 3 3 2 7" xfId="18564"/>
    <cellStyle name="Input 2 5 3 3 3 2 8" xfId="18565"/>
    <cellStyle name="Input 2 5 3 3 3 2 9" xfId="18566"/>
    <cellStyle name="Input 2 5 3 3 3 2_5.4 MD &amp; utilisation-Spatial" xfId="18567"/>
    <cellStyle name="Input 2 5 3 3 3 3" xfId="18568"/>
    <cellStyle name="Input 2 5 3 3 3 3 10" xfId="18569"/>
    <cellStyle name="Input 2 5 3 3 3 3 2" xfId="18570"/>
    <cellStyle name="Input 2 5 3 3 3 3 3" xfId="18571"/>
    <cellStyle name="Input 2 5 3 3 3 3 4" xfId="18572"/>
    <cellStyle name="Input 2 5 3 3 3 3 5" xfId="18573"/>
    <cellStyle name="Input 2 5 3 3 3 3 6" xfId="18574"/>
    <cellStyle name="Input 2 5 3 3 3 3 7" xfId="18575"/>
    <cellStyle name="Input 2 5 3 3 3 3 8" xfId="18576"/>
    <cellStyle name="Input 2 5 3 3 3 3 9" xfId="18577"/>
    <cellStyle name="Input 2 5 3 3 3 4" xfId="18578"/>
    <cellStyle name="Input 2 5 3 3 3 4 2" xfId="18579"/>
    <cellStyle name="Input 2 5 3 3 3 4 3" xfId="18580"/>
    <cellStyle name="Input 2 5 3 3 3 4 4" xfId="18581"/>
    <cellStyle name="Input 2 5 3 3 3 4 5" xfId="18582"/>
    <cellStyle name="Input 2 5 3 3 3 4 6" xfId="18583"/>
    <cellStyle name="Input 2 5 3 3 3 4 7" xfId="18584"/>
    <cellStyle name="Input 2 5 3 3 3 4 8" xfId="18585"/>
    <cellStyle name="Input 2 5 3 3 3 4 9" xfId="18586"/>
    <cellStyle name="Input 2 5 3 3 3 5" xfId="18587"/>
    <cellStyle name="Input 2 5 3 3 3 6" xfId="18588"/>
    <cellStyle name="Input 2 5 3 3 3 7" xfId="18589"/>
    <cellStyle name="Input 2 5 3 3 3 8" xfId="18590"/>
    <cellStyle name="Input 2 5 3 3 3_5.4 MD &amp; utilisation-Spatial" xfId="18591"/>
    <cellStyle name="Input 2 5 3 3 4" xfId="18592"/>
    <cellStyle name="Input 2 5 3 3 4 10" xfId="18593"/>
    <cellStyle name="Input 2 5 3 3 4 2" xfId="18594"/>
    <cellStyle name="Input 2 5 3 3 4 3" xfId="18595"/>
    <cellStyle name="Input 2 5 3 3 4 4" xfId="18596"/>
    <cellStyle name="Input 2 5 3 3 4 5" xfId="18597"/>
    <cellStyle name="Input 2 5 3 3 4 6" xfId="18598"/>
    <cellStyle name="Input 2 5 3 3 4 7" xfId="18599"/>
    <cellStyle name="Input 2 5 3 3 4 8" xfId="18600"/>
    <cellStyle name="Input 2 5 3 3 4 9" xfId="18601"/>
    <cellStyle name="Input 2 5 3 3 5" xfId="18602"/>
    <cellStyle name="Input 2 5 3 3 5 10" xfId="18603"/>
    <cellStyle name="Input 2 5 3 3 5 2" xfId="18604"/>
    <cellStyle name="Input 2 5 3 3 5 3" xfId="18605"/>
    <cellStyle name="Input 2 5 3 3 5 4" xfId="18606"/>
    <cellStyle name="Input 2 5 3 3 5 5" xfId="18607"/>
    <cellStyle name="Input 2 5 3 3 5 6" xfId="18608"/>
    <cellStyle name="Input 2 5 3 3 5 7" xfId="18609"/>
    <cellStyle name="Input 2 5 3 3 5 8" xfId="18610"/>
    <cellStyle name="Input 2 5 3 3 5 9" xfId="18611"/>
    <cellStyle name="Input 2 5 3 3 6" xfId="18612"/>
    <cellStyle name="Input 2 5 3 3 6 2" xfId="18613"/>
    <cellStyle name="Input 2 5 3 3 6 3" xfId="18614"/>
    <cellStyle name="Input 2 5 3 3 6 4" xfId="18615"/>
    <cellStyle name="Input 2 5 3 3 6 5" xfId="18616"/>
    <cellStyle name="Input 2 5 3 3 6 6" xfId="18617"/>
    <cellStyle name="Input 2 5 3 3 6 7" xfId="18618"/>
    <cellStyle name="Input 2 5 3 3 6 8" xfId="18619"/>
    <cellStyle name="Input 2 5 3 3 6 9" xfId="18620"/>
    <cellStyle name="Input 2 5 3 3 7" xfId="18621"/>
    <cellStyle name="Input 2 5 3 3 8" xfId="18622"/>
    <cellStyle name="Input 2 5 3 3 9" xfId="18623"/>
    <cellStyle name="Input 2 5 3 3_5.4 MD &amp; utilisation-Spatial" xfId="18624"/>
    <cellStyle name="Input 2 5 3 4" xfId="18625"/>
    <cellStyle name="Input 2 5 3 4 2" xfId="18626"/>
    <cellStyle name="Input 2 5 3 4 2 10" xfId="18627"/>
    <cellStyle name="Input 2 5 3 4 2 2" xfId="18628"/>
    <cellStyle name="Input 2 5 3 4 2 2 2" xfId="18629"/>
    <cellStyle name="Input 2 5 3 4 2 2 2 2" xfId="18630"/>
    <cellStyle name="Input 2 5 3 4 2 2 2_5.4 MD &amp; utilisation-Spatial" xfId="18631"/>
    <cellStyle name="Input 2 5 3 4 2 2 3" xfId="18632"/>
    <cellStyle name="Input 2 5 3 4 2 2 4" xfId="18633"/>
    <cellStyle name="Input 2 5 3 4 2 2_5.4 MD &amp; utilisation-Spatial" xfId="18634"/>
    <cellStyle name="Input 2 5 3 4 2 3" xfId="18635"/>
    <cellStyle name="Input 2 5 3 4 2 4" xfId="18636"/>
    <cellStyle name="Input 2 5 3 4 2 5" xfId="18637"/>
    <cellStyle name="Input 2 5 3 4 2 6" xfId="18638"/>
    <cellStyle name="Input 2 5 3 4 2 7" xfId="18639"/>
    <cellStyle name="Input 2 5 3 4 2 8" xfId="18640"/>
    <cellStyle name="Input 2 5 3 4 2 9" xfId="18641"/>
    <cellStyle name="Input 2 5 3 4 2_5.4 MD &amp; utilisation-Spatial" xfId="18642"/>
    <cellStyle name="Input 2 5 3 4 3" xfId="18643"/>
    <cellStyle name="Input 2 5 3 4 3 10" xfId="18644"/>
    <cellStyle name="Input 2 5 3 4 3 2" xfId="18645"/>
    <cellStyle name="Input 2 5 3 4 3 2 2" xfId="18646"/>
    <cellStyle name="Input 2 5 3 4 3 2_5.4 MD &amp; utilisation-Spatial" xfId="18647"/>
    <cellStyle name="Input 2 5 3 4 3 3" xfId="18648"/>
    <cellStyle name="Input 2 5 3 4 3 4" xfId="18649"/>
    <cellStyle name="Input 2 5 3 4 3 5" xfId="18650"/>
    <cellStyle name="Input 2 5 3 4 3 6" xfId="18651"/>
    <cellStyle name="Input 2 5 3 4 3 7" xfId="18652"/>
    <cellStyle name="Input 2 5 3 4 3 8" xfId="18653"/>
    <cellStyle name="Input 2 5 3 4 3 9" xfId="18654"/>
    <cellStyle name="Input 2 5 3 4 3_5.4 MD &amp; utilisation-Spatial" xfId="18655"/>
    <cellStyle name="Input 2 5 3 4 4" xfId="18656"/>
    <cellStyle name="Input 2 5 3 4 4 2" xfId="18657"/>
    <cellStyle name="Input 2 5 3 4 4 3" xfId="18658"/>
    <cellStyle name="Input 2 5 3 4 4 4" xfId="18659"/>
    <cellStyle name="Input 2 5 3 4 4 5" xfId="18660"/>
    <cellStyle name="Input 2 5 3 4 4 6" xfId="18661"/>
    <cellStyle name="Input 2 5 3 4 4 7" xfId="18662"/>
    <cellStyle name="Input 2 5 3 4 4 8" xfId="18663"/>
    <cellStyle name="Input 2 5 3 4 4 9" xfId="18664"/>
    <cellStyle name="Input 2 5 3 4 5" xfId="18665"/>
    <cellStyle name="Input 2 5 3 4 6" xfId="18666"/>
    <cellStyle name="Input 2 5 3 4 7" xfId="18667"/>
    <cellStyle name="Input 2 5 3 4 8" xfId="18668"/>
    <cellStyle name="Input 2 5 3 4_5.4 MD &amp; utilisation-Spatial" xfId="18669"/>
    <cellStyle name="Input 2 5 3 5" xfId="18670"/>
    <cellStyle name="Input 2 5 3 5 2" xfId="18671"/>
    <cellStyle name="Input 2 5 3 5 2 10" xfId="18672"/>
    <cellStyle name="Input 2 5 3 5 2 2" xfId="18673"/>
    <cellStyle name="Input 2 5 3 5 2 2 2" xfId="18674"/>
    <cellStyle name="Input 2 5 3 5 2 2_5.4 MD &amp; utilisation-Spatial" xfId="18675"/>
    <cellStyle name="Input 2 5 3 5 2 3" xfId="18676"/>
    <cellStyle name="Input 2 5 3 5 2 4" xfId="18677"/>
    <cellStyle name="Input 2 5 3 5 2 5" xfId="18678"/>
    <cellStyle name="Input 2 5 3 5 2 6" xfId="18679"/>
    <cellStyle name="Input 2 5 3 5 2 7" xfId="18680"/>
    <cellStyle name="Input 2 5 3 5 2 8" xfId="18681"/>
    <cellStyle name="Input 2 5 3 5 2 9" xfId="18682"/>
    <cellStyle name="Input 2 5 3 5 2_5.4 MD &amp; utilisation-Spatial" xfId="18683"/>
    <cellStyle name="Input 2 5 3 5 3" xfId="18684"/>
    <cellStyle name="Input 2 5 3 5 3 10" xfId="18685"/>
    <cellStyle name="Input 2 5 3 5 3 2" xfId="18686"/>
    <cellStyle name="Input 2 5 3 5 3 3" xfId="18687"/>
    <cellStyle name="Input 2 5 3 5 3 4" xfId="18688"/>
    <cellStyle name="Input 2 5 3 5 3 5" xfId="18689"/>
    <cellStyle name="Input 2 5 3 5 3 6" xfId="18690"/>
    <cellStyle name="Input 2 5 3 5 3 7" xfId="18691"/>
    <cellStyle name="Input 2 5 3 5 3 8" xfId="18692"/>
    <cellStyle name="Input 2 5 3 5 3 9" xfId="18693"/>
    <cellStyle name="Input 2 5 3 5 4" xfId="18694"/>
    <cellStyle name="Input 2 5 3 5 4 2" xfId="18695"/>
    <cellStyle name="Input 2 5 3 5 4 3" xfId="18696"/>
    <cellStyle name="Input 2 5 3 5 4 4" xfId="18697"/>
    <cellStyle name="Input 2 5 3 5 4 5" xfId="18698"/>
    <cellStyle name="Input 2 5 3 5 4 6" xfId="18699"/>
    <cellStyle name="Input 2 5 3 5 4 7" xfId="18700"/>
    <cellStyle name="Input 2 5 3 5 4 8" xfId="18701"/>
    <cellStyle name="Input 2 5 3 5 4 9" xfId="18702"/>
    <cellStyle name="Input 2 5 3 5 5" xfId="18703"/>
    <cellStyle name="Input 2 5 3 5 6" xfId="18704"/>
    <cellStyle name="Input 2 5 3 5 7" xfId="18705"/>
    <cellStyle name="Input 2 5 3 5 8" xfId="18706"/>
    <cellStyle name="Input 2 5 3 5_5.4 MD &amp; utilisation-Spatial" xfId="18707"/>
    <cellStyle name="Input 2 5 3 6" xfId="18708"/>
    <cellStyle name="Input 2 5 3 6 2" xfId="18709"/>
    <cellStyle name="Input 2 5 3 6 2 10" xfId="18710"/>
    <cellStyle name="Input 2 5 3 6 2 2" xfId="18711"/>
    <cellStyle name="Input 2 5 3 6 2 3" xfId="18712"/>
    <cellStyle name="Input 2 5 3 6 2 4" xfId="18713"/>
    <cellStyle name="Input 2 5 3 6 2 5" xfId="18714"/>
    <cellStyle name="Input 2 5 3 6 2 6" xfId="18715"/>
    <cellStyle name="Input 2 5 3 6 2 7" xfId="18716"/>
    <cellStyle name="Input 2 5 3 6 2 8" xfId="18717"/>
    <cellStyle name="Input 2 5 3 6 2 9" xfId="18718"/>
    <cellStyle name="Input 2 5 3 6 2_5.4 MD &amp; utilisation-Spatial" xfId="18719"/>
    <cellStyle name="Input 2 5 3 6 3" xfId="18720"/>
    <cellStyle name="Input 2 5 3 6 3 2" xfId="18721"/>
    <cellStyle name="Input 2 5 3 6 3 3" xfId="18722"/>
    <cellStyle name="Input 2 5 3 6 3 4" xfId="18723"/>
    <cellStyle name="Input 2 5 3 6 3 5" xfId="18724"/>
    <cellStyle name="Input 2 5 3 6 3 6" xfId="18725"/>
    <cellStyle name="Input 2 5 3 6 3 7" xfId="18726"/>
    <cellStyle name="Input 2 5 3 6 3 8" xfId="18727"/>
    <cellStyle name="Input 2 5 3 6 3 9" xfId="18728"/>
    <cellStyle name="Input 2 5 3 6 4" xfId="18729"/>
    <cellStyle name="Input 2 5 3 6 5" xfId="18730"/>
    <cellStyle name="Input 2 5 3 6 6" xfId="18731"/>
    <cellStyle name="Input 2 5 3 6 7" xfId="18732"/>
    <cellStyle name="Input 2 5 3 6 8" xfId="18733"/>
    <cellStyle name="Input 2 5 3 6 9" xfId="18734"/>
    <cellStyle name="Input 2 5 3 6_5.4 MD &amp; utilisation-Spatial" xfId="18735"/>
    <cellStyle name="Input 2 5 3 7" xfId="18736"/>
    <cellStyle name="Input 2 5 3 7 2" xfId="18737"/>
    <cellStyle name="Input 2 5 3 7 3" xfId="18738"/>
    <cellStyle name="Input 2 5 3 7 4" xfId="18739"/>
    <cellStyle name="Input 2 5 3 7 5" xfId="18740"/>
    <cellStyle name="Input 2 5 3 7 6" xfId="18741"/>
    <cellStyle name="Input 2 5 3 7 7" xfId="18742"/>
    <cellStyle name="Input 2 5 3 7 8" xfId="18743"/>
    <cellStyle name="Input 2 5 3 7 9" xfId="18744"/>
    <cellStyle name="Input 2 5 3 8" xfId="18745"/>
    <cellStyle name="Input 2 5 3 9" xfId="18746"/>
    <cellStyle name="Input 2 5 3_5.4 MD &amp; utilisation-Spatial" xfId="18747"/>
    <cellStyle name="Input 2 5 4" xfId="18748"/>
    <cellStyle name="Input 2 5 4 2" xfId="18749"/>
    <cellStyle name="Input 2 5 4 2 10" xfId="18750"/>
    <cellStyle name="Input 2 5 4 2 2" xfId="18751"/>
    <cellStyle name="Input 2 5 4 2 2 2" xfId="18752"/>
    <cellStyle name="Input 2 5 4 2 2 2 10" xfId="18753"/>
    <cellStyle name="Input 2 5 4 2 2 2 2" xfId="18754"/>
    <cellStyle name="Input 2 5 4 2 2 2 2 2" xfId="18755"/>
    <cellStyle name="Input 2 5 4 2 2 2 2_5.4 MD &amp; utilisation-Spatial" xfId="18756"/>
    <cellStyle name="Input 2 5 4 2 2 2 3" xfId="18757"/>
    <cellStyle name="Input 2 5 4 2 2 2 4" xfId="18758"/>
    <cellStyle name="Input 2 5 4 2 2 2 5" xfId="18759"/>
    <cellStyle name="Input 2 5 4 2 2 2 6" xfId="18760"/>
    <cellStyle name="Input 2 5 4 2 2 2 7" xfId="18761"/>
    <cellStyle name="Input 2 5 4 2 2 2 8" xfId="18762"/>
    <cellStyle name="Input 2 5 4 2 2 2 9" xfId="18763"/>
    <cellStyle name="Input 2 5 4 2 2 2_5.4 MD &amp; utilisation-Spatial" xfId="18764"/>
    <cellStyle name="Input 2 5 4 2 2 3" xfId="18765"/>
    <cellStyle name="Input 2 5 4 2 2 3 10" xfId="18766"/>
    <cellStyle name="Input 2 5 4 2 2 3 2" xfId="18767"/>
    <cellStyle name="Input 2 5 4 2 2 3 3" xfId="18768"/>
    <cellStyle name="Input 2 5 4 2 2 3 4" xfId="18769"/>
    <cellStyle name="Input 2 5 4 2 2 3 5" xfId="18770"/>
    <cellStyle name="Input 2 5 4 2 2 3 6" xfId="18771"/>
    <cellStyle name="Input 2 5 4 2 2 3 7" xfId="18772"/>
    <cellStyle name="Input 2 5 4 2 2 3 8" xfId="18773"/>
    <cellStyle name="Input 2 5 4 2 2 3 9" xfId="18774"/>
    <cellStyle name="Input 2 5 4 2 2 4" xfId="18775"/>
    <cellStyle name="Input 2 5 4 2 2 4 2" xfId="18776"/>
    <cellStyle name="Input 2 5 4 2 2 4 3" xfId="18777"/>
    <cellStyle name="Input 2 5 4 2 2 4 4" xfId="18778"/>
    <cellStyle name="Input 2 5 4 2 2 4 5" xfId="18779"/>
    <cellStyle name="Input 2 5 4 2 2 4 6" xfId="18780"/>
    <cellStyle name="Input 2 5 4 2 2 4 7" xfId="18781"/>
    <cellStyle name="Input 2 5 4 2 2 4 8" xfId="18782"/>
    <cellStyle name="Input 2 5 4 2 2 4 9" xfId="18783"/>
    <cellStyle name="Input 2 5 4 2 2 5" xfId="18784"/>
    <cellStyle name="Input 2 5 4 2 2 6" xfId="18785"/>
    <cellStyle name="Input 2 5 4 2 2 7" xfId="18786"/>
    <cellStyle name="Input 2 5 4 2 2 8" xfId="18787"/>
    <cellStyle name="Input 2 5 4 2 2_5.4 MD &amp; utilisation-Spatial" xfId="18788"/>
    <cellStyle name="Input 2 5 4 2 3" xfId="18789"/>
    <cellStyle name="Input 2 5 4 2 3 2" xfId="18790"/>
    <cellStyle name="Input 2 5 4 2 3 2 10" xfId="18791"/>
    <cellStyle name="Input 2 5 4 2 3 2 2" xfId="18792"/>
    <cellStyle name="Input 2 5 4 2 3 2 3" xfId="18793"/>
    <cellStyle name="Input 2 5 4 2 3 2 4" xfId="18794"/>
    <cellStyle name="Input 2 5 4 2 3 2 5" xfId="18795"/>
    <cellStyle name="Input 2 5 4 2 3 2 6" xfId="18796"/>
    <cellStyle name="Input 2 5 4 2 3 2 7" xfId="18797"/>
    <cellStyle name="Input 2 5 4 2 3 2 8" xfId="18798"/>
    <cellStyle name="Input 2 5 4 2 3 2 9" xfId="18799"/>
    <cellStyle name="Input 2 5 4 2 3 2_5.4 MD &amp; utilisation-Spatial" xfId="18800"/>
    <cellStyle name="Input 2 5 4 2 3 3" xfId="18801"/>
    <cellStyle name="Input 2 5 4 2 3 3 10" xfId="18802"/>
    <cellStyle name="Input 2 5 4 2 3 3 2" xfId="18803"/>
    <cellStyle name="Input 2 5 4 2 3 3 3" xfId="18804"/>
    <cellStyle name="Input 2 5 4 2 3 3 4" xfId="18805"/>
    <cellStyle name="Input 2 5 4 2 3 3 5" xfId="18806"/>
    <cellStyle name="Input 2 5 4 2 3 3 6" xfId="18807"/>
    <cellStyle name="Input 2 5 4 2 3 3 7" xfId="18808"/>
    <cellStyle name="Input 2 5 4 2 3 3 8" xfId="18809"/>
    <cellStyle name="Input 2 5 4 2 3 3 9" xfId="18810"/>
    <cellStyle name="Input 2 5 4 2 3 4" xfId="18811"/>
    <cellStyle name="Input 2 5 4 2 3 4 2" xfId="18812"/>
    <cellStyle name="Input 2 5 4 2 3 4 3" xfId="18813"/>
    <cellStyle name="Input 2 5 4 2 3 4 4" xfId="18814"/>
    <cellStyle name="Input 2 5 4 2 3 4 5" xfId="18815"/>
    <cellStyle name="Input 2 5 4 2 3 4 6" xfId="18816"/>
    <cellStyle name="Input 2 5 4 2 3 4 7" xfId="18817"/>
    <cellStyle name="Input 2 5 4 2 3 4 8" xfId="18818"/>
    <cellStyle name="Input 2 5 4 2 3 4 9" xfId="18819"/>
    <cellStyle name="Input 2 5 4 2 3 5" xfId="18820"/>
    <cellStyle name="Input 2 5 4 2 3 6" xfId="18821"/>
    <cellStyle name="Input 2 5 4 2 3 7" xfId="18822"/>
    <cellStyle name="Input 2 5 4 2 3 8" xfId="18823"/>
    <cellStyle name="Input 2 5 4 2 3_5.4 MD &amp; utilisation-Spatial" xfId="18824"/>
    <cellStyle name="Input 2 5 4 2 4" xfId="18825"/>
    <cellStyle name="Input 2 5 4 2 4 10" xfId="18826"/>
    <cellStyle name="Input 2 5 4 2 4 2" xfId="18827"/>
    <cellStyle name="Input 2 5 4 2 4 3" xfId="18828"/>
    <cellStyle name="Input 2 5 4 2 4 4" xfId="18829"/>
    <cellStyle name="Input 2 5 4 2 4 5" xfId="18830"/>
    <cellStyle name="Input 2 5 4 2 4 6" xfId="18831"/>
    <cellStyle name="Input 2 5 4 2 4 7" xfId="18832"/>
    <cellStyle name="Input 2 5 4 2 4 8" xfId="18833"/>
    <cellStyle name="Input 2 5 4 2 4 9" xfId="18834"/>
    <cellStyle name="Input 2 5 4 2 5" xfId="18835"/>
    <cellStyle name="Input 2 5 4 2 5 10" xfId="18836"/>
    <cellStyle name="Input 2 5 4 2 5 2" xfId="18837"/>
    <cellStyle name="Input 2 5 4 2 5 3" xfId="18838"/>
    <cellStyle name="Input 2 5 4 2 5 4" xfId="18839"/>
    <cellStyle name="Input 2 5 4 2 5 5" xfId="18840"/>
    <cellStyle name="Input 2 5 4 2 5 6" xfId="18841"/>
    <cellStyle name="Input 2 5 4 2 5 7" xfId="18842"/>
    <cellStyle name="Input 2 5 4 2 5 8" xfId="18843"/>
    <cellStyle name="Input 2 5 4 2 5 9" xfId="18844"/>
    <cellStyle name="Input 2 5 4 2 6" xfId="18845"/>
    <cellStyle name="Input 2 5 4 2 6 2" xfId="18846"/>
    <cellStyle name="Input 2 5 4 2 6 3" xfId="18847"/>
    <cellStyle name="Input 2 5 4 2 6 4" xfId="18848"/>
    <cellStyle name="Input 2 5 4 2 6 5" xfId="18849"/>
    <cellStyle name="Input 2 5 4 2 6 6" xfId="18850"/>
    <cellStyle name="Input 2 5 4 2 6 7" xfId="18851"/>
    <cellStyle name="Input 2 5 4 2 6 8" xfId="18852"/>
    <cellStyle name="Input 2 5 4 2 6 9" xfId="18853"/>
    <cellStyle name="Input 2 5 4 2 7" xfId="18854"/>
    <cellStyle name="Input 2 5 4 2 8" xfId="18855"/>
    <cellStyle name="Input 2 5 4 2 9" xfId="18856"/>
    <cellStyle name="Input 2 5 4 2_5.4 MD &amp; utilisation-Spatial" xfId="18857"/>
    <cellStyle name="Input 2 5 4 3" xfId="18858"/>
    <cellStyle name="Input 2 5 4 3 2" xfId="18859"/>
    <cellStyle name="Input 2 5 4 3 2 10" xfId="18860"/>
    <cellStyle name="Input 2 5 4 3 2 2" xfId="18861"/>
    <cellStyle name="Input 2 5 4 3 2 2 2" xfId="18862"/>
    <cellStyle name="Input 2 5 4 3 2 2 2 2" xfId="18863"/>
    <cellStyle name="Input 2 5 4 3 2 2 2_5.4 MD &amp; utilisation-Spatial" xfId="18864"/>
    <cellStyle name="Input 2 5 4 3 2 2 3" xfId="18865"/>
    <cellStyle name="Input 2 5 4 3 2 2 4" xfId="18866"/>
    <cellStyle name="Input 2 5 4 3 2 2_5.4 MD &amp; utilisation-Spatial" xfId="18867"/>
    <cellStyle name="Input 2 5 4 3 2 3" xfId="18868"/>
    <cellStyle name="Input 2 5 4 3 2 4" xfId="18869"/>
    <cellStyle name="Input 2 5 4 3 2 5" xfId="18870"/>
    <cellStyle name="Input 2 5 4 3 2 6" xfId="18871"/>
    <cellStyle name="Input 2 5 4 3 2 7" xfId="18872"/>
    <cellStyle name="Input 2 5 4 3 2 8" xfId="18873"/>
    <cellStyle name="Input 2 5 4 3 2 9" xfId="18874"/>
    <cellStyle name="Input 2 5 4 3 2_5.4 MD &amp; utilisation-Spatial" xfId="18875"/>
    <cellStyle name="Input 2 5 4 3 3" xfId="18876"/>
    <cellStyle name="Input 2 5 4 3 3 10" xfId="18877"/>
    <cellStyle name="Input 2 5 4 3 3 2" xfId="18878"/>
    <cellStyle name="Input 2 5 4 3 3 2 2" xfId="18879"/>
    <cellStyle name="Input 2 5 4 3 3 2_5.4 MD &amp; utilisation-Spatial" xfId="18880"/>
    <cellStyle name="Input 2 5 4 3 3 3" xfId="18881"/>
    <cellStyle name="Input 2 5 4 3 3 4" xfId="18882"/>
    <cellStyle name="Input 2 5 4 3 3 5" xfId="18883"/>
    <cellStyle name="Input 2 5 4 3 3 6" xfId="18884"/>
    <cellStyle name="Input 2 5 4 3 3 7" xfId="18885"/>
    <cellStyle name="Input 2 5 4 3 3 8" xfId="18886"/>
    <cellStyle name="Input 2 5 4 3 3 9" xfId="18887"/>
    <cellStyle name="Input 2 5 4 3 3_5.4 MD &amp; utilisation-Spatial" xfId="18888"/>
    <cellStyle name="Input 2 5 4 3 4" xfId="18889"/>
    <cellStyle name="Input 2 5 4 3 4 2" xfId="18890"/>
    <cellStyle name="Input 2 5 4 3 4 3" xfId="18891"/>
    <cellStyle name="Input 2 5 4 3 4 4" xfId="18892"/>
    <cellStyle name="Input 2 5 4 3 4 5" xfId="18893"/>
    <cellStyle name="Input 2 5 4 3 4 6" xfId="18894"/>
    <cellStyle name="Input 2 5 4 3 4 7" xfId="18895"/>
    <cellStyle name="Input 2 5 4 3 4 8" xfId="18896"/>
    <cellStyle name="Input 2 5 4 3 4 9" xfId="18897"/>
    <cellStyle name="Input 2 5 4 3 5" xfId="18898"/>
    <cellStyle name="Input 2 5 4 3 6" xfId="18899"/>
    <cellStyle name="Input 2 5 4 3 7" xfId="18900"/>
    <cellStyle name="Input 2 5 4 3 8" xfId="18901"/>
    <cellStyle name="Input 2 5 4 3_5.4 MD &amp; utilisation-Spatial" xfId="18902"/>
    <cellStyle name="Input 2 5 4 4" xfId="18903"/>
    <cellStyle name="Input 2 5 4 4 2" xfId="18904"/>
    <cellStyle name="Input 2 5 4 4 2 10" xfId="18905"/>
    <cellStyle name="Input 2 5 4 4 2 2" xfId="18906"/>
    <cellStyle name="Input 2 5 4 4 2 2 2" xfId="18907"/>
    <cellStyle name="Input 2 5 4 4 2 2_5.4 MD &amp; utilisation-Spatial" xfId="18908"/>
    <cellStyle name="Input 2 5 4 4 2 3" xfId="18909"/>
    <cellStyle name="Input 2 5 4 4 2 4" xfId="18910"/>
    <cellStyle name="Input 2 5 4 4 2 5" xfId="18911"/>
    <cellStyle name="Input 2 5 4 4 2 6" xfId="18912"/>
    <cellStyle name="Input 2 5 4 4 2 7" xfId="18913"/>
    <cellStyle name="Input 2 5 4 4 2 8" xfId="18914"/>
    <cellStyle name="Input 2 5 4 4 2 9" xfId="18915"/>
    <cellStyle name="Input 2 5 4 4 2_5.4 MD &amp; utilisation-Spatial" xfId="18916"/>
    <cellStyle name="Input 2 5 4 4 3" xfId="18917"/>
    <cellStyle name="Input 2 5 4 4 3 10" xfId="18918"/>
    <cellStyle name="Input 2 5 4 4 3 2" xfId="18919"/>
    <cellStyle name="Input 2 5 4 4 3 3" xfId="18920"/>
    <cellStyle name="Input 2 5 4 4 3 4" xfId="18921"/>
    <cellStyle name="Input 2 5 4 4 3 5" xfId="18922"/>
    <cellStyle name="Input 2 5 4 4 3 6" xfId="18923"/>
    <cellStyle name="Input 2 5 4 4 3 7" xfId="18924"/>
    <cellStyle name="Input 2 5 4 4 3 8" xfId="18925"/>
    <cellStyle name="Input 2 5 4 4 3 9" xfId="18926"/>
    <cellStyle name="Input 2 5 4 4 4" xfId="18927"/>
    <cellStyle name="Input 2 5 4 4 4 2" xfId="18928"/>
    <cellStyle name="Input 2 5 4 4 4 3" xfId="18929"/>
    <cellStyle name="Input 2 5 4 4 4 4" xfId="18930"/>
    <cellStyle name="Input 2 5 4 4 4 5" xfId="18931"/>
    <cellStyle name="Input 2 5 4 4 4 6" xfId="18932"/>
    <cellStyle name="Input 2 5 4 4 4 7" xfId="18933"/>
    <cellStyle name="Input 2 5 4 4 4 8" xfId="18934"/>
    <cellStyle name="Input 2 5 4 4 4 9" xfId="18935"/>
    <cellStyle name="Input 2 5 4 4 5" xfId="18936"/>
    <cellStyle name="Input 2 5 4 4 6" xfId="18937"/>
    <cellStyle name="Input 2 5 4 4 7" xfId="18938"/>
    <cellStyle name="Input 2 5 4 4 8" xfId="18939"/>
    <cellStyle name="Input 2 5 4 4_5.4 MD &amp; utilisation-Spatial" xfId="18940"/>
    <cellStyle name="Input 2 5 4 5" xfId="18941"/>
    <cellStyle name="Input 2 5 4 5 2" xfId="18942"/>
    <cellStyle name="Input 2 5 4 5 2 10" xfId="18943"/>
    <cellStyle name="Input 2 5 4 5 2 2" xfId="18944"/>
    <cellStyle name="Input 2 5 4 5 2 3" xfId="18945"/>
    <cellStyle name="Input 2 5 4 5 2 4" xfId="18946"/>
    <cellStyle name="Input 2 5 4 5 2 5" xfId="18947"/>
    <cellStyle name="Input 2 5 4 5 2 6" xfId="18948"/>
    <cellStyle name="Input 2 5 4 5 2 7" xfId="18949"/>
    <cellStyle name="Input 2 5 4 5 2 8" xfId="18950"/>
    <cellStyle name="Input 2 5 4 5 2 9" xfId="18951"/>
    <cellStyle name="Input 2 5 4 5 2_5.4 MD &amp; utilisation-Spatial" xfId="18952"/>
    <cellStyle name="Input 2 5 4 5 3" xfId="18953"/>
    <cellStyle name="Input 2 5 4 5 3 2" xfId="18954"/>
    <cellStyle name="Input 2 5 4 5 3 3" xfId="18955"/>
    <cellStyle name="Input 2 5 4 5 3 4" xfId="18956"/>
    <cellStyle name="Input 2 5 4 5 3 5" xfId="18957"/>
    <cellStyle name="Input 2 5 4 5 3 6" xfId="18958"/>
    <cellStyle name="Input 2 5 4 5 3 7" xfId="18959"/>
    <cellStyle name="Input 2 5 4 5 3 8" xfId="18960"/>
    <cellStyle name="Input 2 5 4 5 3 9" xfId="18961"/>
    <cellStyle name="Input 2 5 4 5 4" xfId="18962"/>
    <cellStyle name="Input 2 5 4 5 5" xfId="18963"/>
    <cellStyle name="Input 2 5 4 5 6" xfId="18964"/>
    <cellStyle name="Input 2 5 4 5 7" xfId="18965"/>
    <cellStyle name="Input 2 5 4 5 8" xfId="18966"/>
    <cellStyle name="Input 2 5 4 5 9" xfId="18967"/>
    <cellStyle name="Input 2 5 4 5_5.4 MD &amp; utilisation-Spatial" xfId="18968"/>
    <cellStyle name="Input 2 5 4 6" xfId="18969"/>
    <cellStyle name="Input 2 5 4 6 2" xfId="18970"/>
    <cellStyle name="Input 2 5 4 6 3" xfId="18971"/>
    <cellStyle name="Input 2 5 4 6 4" xfId="18972"/>
    <cellStyle name="Input 2 5 4 6 5" xfId="18973"/>
    <cellStyle name="Input 2 5 4 6 6" xfId="18974"/>
    <cellStyle name="Input 2 5 4 6 7" xfId="18975"/>
    <cellStyle name="Input 2 5 4 6 8" xfId="18976"/>
    <cellStyle name="Input 2 5 4 6 9" xfId="18977"/>
    <cellStyle name="Input 2 5 4 7" xfId="18978"/>
    <cellStyle name="Input 2 5 4 8" xfId="18979"/>
    <cellStyle name="Input 2 5 4 9" xfId="18980"/>
    <cellStyle name="Input 2 5 4_5.4 MD &amp; utilisation-Spatial" xfId="18981"/>
    <cellStyle name="Input 2 5 5" xfId="18982"/>
    <cellStyle name="Input 2 5 5 10" xfId="18983"/>
    <cellStyle name="Input 2 5 5 2" xfId="18984"/>
    <cellStyle name="Input 2 5 5 2 2" xfId="18985"/>
    <cellStyle name="Input 2 5 5 2 2 10" xfId="18986"/>
    <cellStyle name="Input 2 5 5 2 2 2" xfId="18987"/>
    <cellStyle name="Input 2 5 5 2 2 2 2" xfId="18988"/>
    <cellStyle name="Input 2 5 5 2 2 2_5.4 MD &amp; utilisation-Spatial" xfId="18989"/>
    <cellStyle name="Input 2 5 5 2 2 3" xfId="18990"/>
    <cellStyle name="Input 2 5 5 2 2 4" xfId="18991"/>
    <cellStyle name="Input 2 5 5 2 2 5" xfId="18992"/>
    <cellStyle name="Input 2 5 5 2 2 6" xfId="18993"/>
    <cellStyle name="Input 2 5 5 2 2 7" xfId="18994"/>
    <cellStyle name="Input 2 5 5 2 2 8" xfId="18995"/>
    <cellStyle name="Input 2 5 5 2 2 9" xfId="18996"/>
    <cellStyle name="Input 2 5 5 2 2_5.4 MD &amp; utilisation-Spatial" xfId="18997"/>
    <cellStyle name="Input 2 5 5 2 3" xfId="18998"/>
    <cellStyle name="Input 2 5 5 2 3 10" xfId="18999"/>
    <cellStyle name="Input 2 5 5 2 3 2" xfId="19000"/>
    <cellStyle name="Input 2 5 5 2 3 3" xfId="19001"/>
    <cellStyle name="Input 2 5 5 2 3 4" xfId="19002"/>
    <cellStyle name="Input 2 5 5 2 3 5" xfId="19003"/>
    <cellStyle name="Input 2 5 5 2 3 6" xfId="19004"/>
    <cellStyle name="Input 2 5 5 2 3 7" xfId="19005"/>
    <cellStyle name="Input 2 5 5 2 3 8" xfId="19006"/>
    <cellStyle name="Input 2 5 5 2 3 9" xfId="19007"/>
    <cellStyle name="Input 2 5 5 2 4" xfId="19008"/>
    <cellStyle name="Input 2 5 5 2 4 2" xfId="19009"/>
    <cellStyle name="Input 2 5 5 2 4 3" xfId="19010"/>
    <cellStyle name="Input 2 5 5 2 4 4" xfId="19011"/>
    <cellStyle name="Input 2 5 5 2 4 5" xfId="19012"/>
    <cellStyle name="Input 2 5 5 2 4 6" xfId="19013"/>
    <cellStyle name="Input 2 5 5 2 4 7" xfId="19014"/>
    <cellStyle name="Input 2 5 5 2 4 8" xfId="19015"/>
    <cellStyle name="Input 2 5 5 2 4 9" xfId="19016"/>
    <cellStyle name="Input 2 5 5 2 5" xfId="19017"/>
    <cellStyle name="Input 2 5 5 2 6" xfId="19018"/>
    <cellStyle name="Input 2 5 5 2 7" xfId="19019"/>
    <cellStyle name="Input 2 5 5 2 8" xfId="19020"/>
    <cellStyle name="Input 2 5 5 2_5.4 MD &amp; utilisation-Spatial" xfId="19021"/>
    <cellStyle name="Input 2 5 5 3" xfId="19022"/>
    <cellStyle name="Input 2 5 5 3 2" xfId="19023"/>
    <cellStyle name="Input 2 5 5 3 2 10" xfId="19024"/>
    <cellStyle name="Input 2 5 5 3 2 2" xfId="19025"/>
    <cellStyle name="Input 2 5 5 3 2 3" xfId="19026"/>
    <cellStyle name="Input 2 5 5 3 2 4" xfId="19027"/>
    <cellStyle name="Input 2 5 5 3 2 5" xfId="19028"/>
    <cellStyle name="Input 2 5 5 3 2 6" xfId="19029"/>
    <cellStyle name="Input 2 5 5 3 2 7" xfId="19030"/>
    <cellStyle name="Input 2 5 5 3 2 8" xfId="19031"/>
    <cellStyle name="Input 2 5 5 3 2 9" xfId="19032"/>
    <cellStyle name="Input 2 5 5 3 2_5.4 MD &amp; utilisation-Spatial" xfId="19033"/>
    <cellStyle name="Input 2 5 5 3 3" xfId="19034"/>
    <cellStyle name="Input 2 5 5 3 3 10" xfId="19035"/>
    <cellStyle name="Input 2 5 5 3 3 2" xfId="19036"/>
    <cellStyle name="Input 2 5 5 3 3 3" xfId="19037"/>
    <cellStyle name="Input 2 5 5 3 3 4" xfId="19038"/>
    <cellStyle name="Input 2 5 5 3 3 5" xfId="19039"/>
    <cellStyle name="Input 2 5 5 3 3 6" xfId="19040"/>
    <cellStyle name="Input 2 5 5 3 3 7" xfId="19041"/>
    <cellStyle name="Input 2 5 5 3 3 8" xfId="19042"/>
    <cellStyle name="Input 2 5 5 3 3 9" xfId="19043"/>
    <cellStyle name="Input 2 5 5 3 4" xfId="19044"/>
    <cellStyle name="Input 2 5 5 3 4 2" xfId="19045"/>
    <cellStyle name="Input 2 5 5 3 4 3" xfId="19046"/>
    <cellStyle name="Input 2 5 5 3 4 4" xfId="19047"/>
    <cellStyle name="Input 2 5 5 3 4 5" xfId="19048"/>
    <cellStyle name="Input 2 5 5 3 4 6" xfId="19049"/>
    <cellStyle name="Input 2 5 5 3 4 7" xfId="19050"/>
    <cellStyle name="Input 2 5 5 3 4 8" xfId="19051"/>
    <cellStyle name="Input 2 5 5 3 4 9" xfId="19052"/>
    <cellStyle name="Input 2 5 5 3 5" xfId="19053"/>
    <cellStyle name="Input 2 5 5 3 6" xfId="19054"/>
    <cellStyle name="Input 2 5 5 3 7" xfId="19055"/>
    <cellStyle name="Input 2 5 5 3 8" xfId="19056"/>
    <cellStyle name="Input 2 5 5 3_5.4 MD &amp; utilisation-Spatial" xfId="19057"/>
    <cellStyle name="Input 2 5 5 4" xfId="19058"/>
    <cellStyle name="Input 2 5 5 4 10" xfId="19059"/>
    <cellStyle name="Input 2 5 5 4 2" xfId="19060"/>
    <cellStyle name="Input 2 5 5 4 3" xfId="19061"/>
    <cellStyle name="Input 2 5 5 4 4" xfId="19062"/>
    <cellStyle name="Input 2 5 5 4 5" xfId="19063"/>
    <cellStyle name="Input 2 5 5 4 6" xfId="19064"/>
    <cellStyle name="Input 2 5 5 4 7" xfId="19065"/>
    <cellStyle name="Input 2 5 5 4 8" xfId="19066"/>
    <cellStyle name="Input 2 5 5 4 9" xfId="19067"/>
    <cellStyle name="Input 2 5 5 5" xfId="19068"/>
    <cellStyle name="Input 2 5 5 5 10" xfId="19069"/>
    <cellStyle name="Input 2 5 5 5 2" xfId="19070"/>
    <cellStyle name="Input 2 5 5 5 3" xfId="19071"/>
    <cellStyle name="Input 2 5 5 5 4" xfId="19072"/>
    <cellStyle name="Input 2 5 5 5 5" xfId="19073"/>
    <cellStyle name="Input 2 5 5 5 6" xfId="19074"/>
    <cellStyle name="Input 2 5 5 5 7" xfId="19075"/>
    <cellStyle name="Input 2 5 5 5 8" xfId="19076"/>
    <cellStyle name="Input 2 5 5 5 9" xfId="19077"/>
    <cellStyle name="Input 2 5 5 6" xfId="19078"/>
    <cellStyle name="Input 2 5 5 6 2" xfId="19079"/>
    <cellStyle name="Input 2 5 5 6 3" xfId="19080"/>
    <cellStyle name="Input 2 5 5 6 4" xfId="19081"/>
    <cellStyle name="Input 2 5 5 6 5" xfId="19082"/>
    <cellStyle name="Input 2 5 5 6 6" xfId="19083"/>
    <cellStyle name="Input 2 5 5 6 7" xfId="19084"/>
    <cellStyle name="Input 2 5 5 6 8" xfId="19085"/>
    <cellStyle name="Input 2 5 5 6 9" xfId="19086"/>
    <cellStyle name="Input 2 5 5 7" xfId="19087"/>
    <cellStyle name="Input 2 5 5 8" xfId="19088"/>
    <cellStyle name="Input 2 5 5 9" xfId="19089"/>
    <cellStyle name="Input 2 5 5_5.4 MD &amp; utilisation-Spatial" xfId="19090"/>
    <cellStyle name="Input 2 5 6" xfId="19091"/>
    <cellStyle name="Input 2 5 6 2" xfId="19092"/>
    <cellStyle name="Input 2 5 6 2 10" xfId="19093"/>
    <cellStyle name="Input 2 5 6 2 2" xfId="19094"/>
    <cellStyle name="Input 2 5 6 2 2 2" xfId="19095"/>
    <cellStyle name="Input 2 5 6 2 2 2 2" xfId="19096"/>
    <cellStyle name="Input 2 5 6 2 2 2_5.4 MD &amp; utilisation-Spatial" xfId="19097"/>
    <cellStyle name="Input 2 5 6 2 2 3" xfId="19098"/>
    <cellStyle name="Input 2 5 6 2 2 4" xfId="19099"/>
    <cellStyle name="Input 2 5 6 2 2_5.4 MD &amp; utilisation-Spatial" xfId="19100"/>
    <cellStyle name="Input 2 5 6 2 3" xfId="19101"/>
    <cellStyle name="Input 2 5 6 2 4" xfId="19102"/>
    <cellStyle name="Input 2 5 6 2 5" xfId="19103"/>
    <cellStyle name="Input 2 5 6 2 6" xfId="19104"/>
    <cellStyle name="Input 2 5 6 2 7" xfId="19105"/>
    <cellStyle name="Input 2 5 6 2 8" xfId="19106"/>
    <cellStyle name="Input 2 5 6 2 9" xfId="19107"/>
    <cellStyle name="Input 2 5 6 2_5.4 MD &amp; utilisation-Spatial" xfId="19108"/>
    <cellStyle name="Input 2 5 6 3" xfId="19109"/>
    <cellStyle name="Input 2 5 6 3 10" xfId="19110"/>
    <cellStyle name="Input 2 5 6 3 2" xfId="19111"/>
    <cellStyle name="Input 2 5 6 3 2 2" xfId="19112"/>
    <cellStyle name="Input 2 5 6 3 2_5.4 MD &amp; utilisation-Spatial" xfId="19113"/>
    <cellStyle name="Input 2 5 6 3 3" xfId="19114"/>
    <cellStyle name="Input 2 5 6 3 4" xfId="19115"/>
    <cellStyle name="Input 2 5 6 3 5" xfId="19116"/>
    <cellStyle name="Input 2 5 6 3 6" xfId="19117"/>
    <cellStyle name="Input 2 5 6 3 7" xfId="19118"/>
    <cellStyle name="Input 2 5 6 3 8" xfId="19119"/>
    <cellStyle name="Input 2 5 6 3 9" xfId="19120"/>
    <cellStyle name="Input 2 5 6 3_5.4 MD &amp; utilisation-Spatial" xfId="19121"/>
    <cellStyle name="Input 2 5 6 4" xfId="19122"/>
    <cellStyle name="Input 2 5 6 4 10" xfId="19123"/>
    <cellStyle name="Input 2 5 6 4 2" xfId="19124"/>
    <cellStyle name="Input 2 5 6 4 3" xfId="19125"/>
    <cellStyle name="Input 2 5 6 4 4" xfId="19126"/>
    <cellStyle name="Input 2 5 6 4 5" xfId="19127"/>
    <cellStyle name="Input 2 5 6 4 6" xfId="19128"/>
    <cellStyle name="Input 2 5 6 4 7" xfId="19129"/>
    <cellStyle name="Input 2 5 6 4 8" xfId="19130"/>
    <cellStyle name="Input 2 5 6 4 9" xfId="19131"/>
    <cellStyle name="Input 2 5 6 5" xfId="19132"/>
    <cellStyle name="Input 2 5 6 5 2" xfId="19133"/>
    <cellStyle name="Input 2 5 6 5 3" xfId="19134"/>
    <cellStyle name="Input 2 5 6 5 4" xfId="19135"/>
    <cellStyle name="Input 2 5 6 5 5" xfId="19136"/>
    <cellStyle name="Input 2 5 6 5 6" xfId="19137"/>
    <cellStyle name="Input 2 5 6 5 7" xfId="19138"/>
    <cellStyle name="Input 2 5 6 5 8" xfId="19139"/>
    <cellStyle name="Input 2 5 6 5 9" xfId="19140"/>
    <cellStyle name="Input 2 5 6 6" xfId="19141"/>
    <cellStyle name="Input 2 5 6 7" xfId="19142"/>
    <cellStyle name="Input 2 5 6 8" xfId="19143"/>
    <cellStyle name="Input 2 5 6 9" xfId="19144"/>
    <cellStyle name="Input 2 5 6_5.4 MD &amp; utilisation-Spatial" xfId="19145"/>
    <cellStyle name="Input 2 5 7" xfId="19146"/>
    <cellStyle name="Input 2 5 7 2" xfId="19147"/>
    <cellStyle name="Input 2 5 7 2 10" xfId="19148"/>
    <cellStyle name="Input 2 5 7 2 2" xfId="19149"/>
    <cellStyle name="Input 2 5 7 2 2 2" xfId="19150"/>
    <cellStyle name="Input 2 5 7 2 2_5.4 MD &amp; utilisation-Spatial" xfId="19151"/>
    <cellStyle name="Input 2 5 7 2 3" xfId="19152"/>
    <cellStyle name="Input 2 5 7 2 4" xfId="19153"/>
    <cellStyle name="Input 2 5 7 2 5" xfId="19154"/>
    <cellStyle name="Input 2 5 7 2 6" xfId="19155"/>
    <cellStyle name="Input 2 5 7 2 7" xfId="19156"/>
    <cellStyle name="Input 2 5 7 2 8" xfId="19157"/>
    <cellStyle name="Input 2 5 7 2 9" xfId="19158"/>
    <cellStyle name="Input 2 5 7 2_5.4 MD &amp; utilisation-Spatial" xfId="19159"/>
    <cellStyle name="Input 2 5 7 3" xfId="19160"/>
    <cellStyle name="Input 2 5 7 3 10" xfId="19161"/>
    <cellStyle name="Input 2 5 7 3 2" xfId="19162"/>
    <cellStyle name="Input 2 5 7 3 3" xfId="19163"/>
    <cellStyle name="Input 2 5 7 3 4" xfId="19164"/>
    <cellStyle name="Input 2 5 7 3 5" xfId="19165"/>
    <cellStyle name="Input 2 5 7 3 6" xfId="19166"/>
    <cellStyle name="Input 2 5 7 3 7" xfId="19167"/>
    <cellStyle name="Input 2 5 7 3 8" xfId="19168"/>
    <cellStyle name="Input 2 5 7 3 9" xfId="19169"/>
    <cellStyle name="Input 2 5 7 4" xfId="19170"/>
    <cellStyle name="Input 2 5 7 4 2" xfId="19171"/>
    <cellStyle name="Input 2 5 7 4 3" xfId="19172"/>
    <cellStyle name="Input 2 5 7 4 4" xfId="19173"/>
    <cellStyle name="Input 2 5 7 4 5" xfId="19174"/>
    <cellStyle name="Input 2 5 7 4 6" xfId="19175"/>
    <cellStyle name="Input 2 5 7 4 7" xfId="19176"/>
    <cellStyle name="Input 2 5 7 4 8" xfId="19177"/>
    <cellStyle name="Input 2 5 7 4 9" xfId="19178"/>
    <cellStyle name="Input 2 5 7 5" xfId="19179"/>
    <cellStyle name="Input 2 5 7 6" xfId="19180"/>
    <cellStyle name="Input 2 5 7 7" xfId="19181"/>
    <cellStyle name="Input 2 5 7 8" xfId="19182"/>
    <cellStyle name="Input 2 5 7_5.4 MD &amp; utilisation-Spatial" xfId="19183"/>
    <cellStyle name="Input 2 5 8" xfId="19184"/>
    <cellStyle name="Input 2 5 8 2" xfId="19185"/>
    <cellStyle name="Input 2 5 8 2 10" xfId="19186"/>
    <cellStyle name="Input 2 5 8 2 2" xfId="19187"/>
    <cellStyle name="Input 2 5 8 2 3" xfId="19188"/>
    <cellStyle name="Input 2 5 8 2 4" xfId="19189"/>
    <cellStyle name="Input 2 5 8 2 5" xfId="19190"/>
    <cellStyle name="Input 2 5 8 2 6" xfId="19191"/>
    <cellStyle name="Input 2 5 8 2 7" xfId="19192"/>
    <cellStyle name="Input 2 5 8 2 8" xfId="19193"/>
    <cellStyle name="Input 2 5 8 2 9" xfId="19194"/>
    <cellStyle name="Input 2 5 8 2_5.4 MD &amp; utilisation-Spatial" xfId="19195"/>
    <cellStyle name="Input 2 5 8 3" xfId="19196"/>
    <cellStyle name="Input 2 5 8 3 10" xfId="19197"/>
    <cellStyle name="Input 2 5 8 3 2" xfId="19198"/>
    <cellStyle name="Input 2 5 8 3 3" xfId="19199"/>
    <cellStyle name="Input 2 5 8 3 4" xfId="19200"/>
    <cellStyle name="Input 2 5 8 3 5" xfId="19201"/>
    <cellStyle name="Input 2 5 8 3 6" xfId="19202"/>
    <cellStyle name="Input 2 5 8 3 7" xfId="19203"/>
    <cellStyle name="Input 2 5 8 3 8" xfId="19204"/>
    <cellStyle name="Input 2 5 8 3 9" xfId="19205"/>
    <cellStyle name="Input 2 5 8 4" xfId="19206"/>
    <cellStyle name="Input 2 5 8 4 2" xfId="19207"/>
    <cellStyle name="Input 2 5 8 4 3" xfId="19208"/>
    <cellStyle name="Input 2 5 8 4 4" xfId="19209"/>
    <cellStyle name="Input 2 5 8 4 5" xfId="19210"/>
    <cellStyle name="Input 2 5 8 4 6" xfId="19211"/>
    <cellStyle name="Input 2 5 8 4 7" xfId="19212"/>
    <cellStyle name="Input 2 5 8 4 8" xfId="19213"/>
    <cellStyle name="Input 2 5 8 4 9" xfId="19214"/>
    <cellStyle name="Input 2 5 8 5" xfId="19215"/>
    <cellStyle name="Input 2 5 8 6" xfId="19216"/>
    <cellStyle name="Input 2 5 8 7" xfId="19217"/>
    <cellStyle name="Input 2 5 8 8" xfId="19218"/>
    <cellStyle name="Input 2 5 8_5.4 MD &amp; utilisation-Spatial" xfId="19219"/>
    <cellStyle name="Input 2 5 9" xfId="19220"/>
    <cellStyle name="Input 2 5 9 2" xfId="19221"/>
    <cellStyle name="Input 2 5 9 2 10" xfId="19222"/>
    <cellStyle name="Input 2 5 9 2 2" xfId="19223"/>
    <cellStyle name="Input 2 5 9 2 3" xfId="19224"/>
    <cellStyle name="Input 2 5 9 2 4" xfId="19225"/>
    <cellStyle name="Input 2 5 9 2 5" xfId="19226"/>
    <cellStyle name="Input 2 5 9 2 6" xfId="19227"/>
    <cellStyle name="Input 2 5 9 2 7" xfId="19228"/>
    <cellStyle name="Input 2 5 9 2 8" xfId="19229"/>
    <cellStyle name="Input 2 5 9 2 9" xfId="19230"/>
    <cellStyle name="Input 2 5 9 3" xfId="19231"/>
    <cellStyle name="Input 2 5 9 3 2" xfId="19232"/>
    <cellStyle name="Input 2 5 9 3 3" xfId="19233"/>
    <cellStyle name="Input 2 5 9 3 4" xfId="19234"/>
    <cellStyle name="Input 2 5 9 3 5" xfId="19235"/>
    <cellStyle name="Input 2 5 9 3 6" xfId="19236"/>
    <cellStyle name="Input 2 5 9 3 7" xfId="19237"/>
    <cellStyle name="Input 2 5 9 3 8" xfId="19238"/>
    <cellStyle name="Input 2 5 9 3 9" xfId="19239"/>
    <cellStyle name="Input 2 5 9 4" xfId="19240"/>
    <cellStyle name="Input 2 5 9 5" xfId="19241"/>
    <cellStyle name="Input 2 5 9 6" xfId="19242"/>
    <cellStyle name="Input 2 5 9 7" xfId="19243"/>
    <cellStyle name="Input 2 5 9 8" xfId="19244"/>
    <cellStyle name="Input 2 5_5.4 MD &amp; utilisation-Spatial" xfId="19245"/>
    <cellStyle name="Input 2 6" xfId="19246"/>
    <cellStyle name="Input 2 6 2" xfId="19247"/>
    <cellStyle name="Input 2 6 2 10" xfId="19248"/>
    <cellStyle name="Input 2 6 2 2" xfId="19249"/>
    <cellStyle name="Input 2 6 2 2 2" xfId="19250"/>
    <cellStyle name="Input 2 6 2 2 2 10" xfId="19251"/>
    <cellStyle name="Input 2 6 2 2 2 2" xfId="19252"/>
    <cellStyle name="Input 2 6 2 2 2 2 2" xfId="19253"/>
    <cellStyle name="Input 2 6 2 2 2 2_5.4 MD &amp; utilisation-Spatial" xfId="19254"/>
    <cellStyle name="Input 2 6 2 2 2 3" xfId="19255"/>
    <cellStyle name="Input 2 6 2 2 2 4" xfId="19256"/>
    <cellStyle name="Input 2 6 2 2 2 5" xfId="19257"/>
    <cellStyle name="Input 2 6 2 2 2 6" xfId="19258"/>
    <cellStyle name="Input 2 6 2 2 2 7" xfId="19259"/>
    <cellStyle name="Input 2 6 2 2 2 8" xfId="19260"/>
    <cellStyle name="Input 2 6 2 2 2 9" xfId="19261"/>
    <cellStyle name="Input 2 6 2 2 2_5.4 MD &amp; utilisation-Spatial" xfId="19262"/>
    <cellStyle name="Input 2 6 2 2 3" xfId="19263"/>
    <cellStyle name="Input 2 6 2 2 3 10" xfId="19264"/>
    <cellStyle name="Input 2 6 2 2 3 2" xfId="19265"/>
    <cellStyle name="Input 2 6 2 2 3 3" xfId="19266"/>
    <cellStyle name="Input 2 6 2 2 3 4" xfId="19267"/>
    <cellStyle name="Input 2 6 2 2 3 5" xfId="19268"/>
    <cellStyle name="Input 2 6 2 2 3 6" xfId="19269"/>
    <cellStyle name="Input 2 6 2 2 3 7" xfId="19270"/>
    <cellStyle name="Input 2 6 2 2 3 8" xfId="19271"/>
    <cellStyle name="Input 2 6 2 2 3 9" xfId="19272"/>
    <cellStyle name="Input 2 6 2 2 4" xfId="19273"/>
    <cellStyle name="Input 2 6 2 2 4 2" xfId="19274"/>
    <cellStyle name="Input 2 6 2 2 4 3" xfId="19275"/>
    <cellStyle name="Input 2 6 2 2 4 4" xfId="19276"/>
    <cellStyle name="Input 2 6 2 2 4 5" xfId="19277"/>
    <cellStyle name="Input 2 6 2 2 4 6" xfId="19278"/>
    <cellStyle name="Input 2 6 2 2 4 7" xfId="19279"/>
    <cellStyle name="Input 2 6 2 2 4 8" xfId="19280"/>
    <cellStyle name="Input 2 6 2 2 4 9" xfId="19281"/>
    <cellStyle name="Input 2 6 2 2 5" xfId="19282"/>
    <cellStyle name="Input 2 6 2 2 6" xfId="19283"/>
    <cellStyle name="Input 2 6 2 2 7" xfId="19284"/>
    <cellStyle name="Input 2 6 2 2 8" xfId="19285"/>
    <cellStyle name="Input 2 6 2 2_5.4 MD &amp; utilisation-Spatial" xfId="19286"/>
    <cellStyle name="Input 2 6 2 3" xfId="19287"/>
    <cellStyle name="Input 2 6 2 3 2" xfId="19288"/>
    <cellStyle name="Input 2 6 2 3 2 10" xfId="19289"/>
    <cellStyle name="Input 2 6 2 3 2 2" xfId="19290"/>
    <cellStyle name="Input 2 6 2 3 2 3" xfId="19291"/>
    <cellStyle name="Input 2 6 2 3 2 4" xfId="19292"/>
    <cellStyle name="Input 2 6 2 3 2 5" xfId="19293"/>
    <cellStyle name="Input 2 6 2 3 2 6" xfId="19294"/>
    <cellStyle name="Input 2 6 2 3 2 7" xfId="19295"/>
    <cellStyle name="Input 2 6 2 3 2 8" xfId="19296"/>
    <cellStyle name="Input 2 6 2 3 2 9" xfId="19297"/>
    <cellStyle name="Input 2 6 2 3 2_5.4 MD &amp; utilisation-Spatial" xfId="19298"/>
    <cellStyle name="Input 2 6 2 3 3" xfId="19299"/>
    <cellStyle name="Input 2 6 2 3 3 10" xfId="19300"/>
    <cellStyle name="Input 2 6 2 3 3 2" xfId="19301"/>
    <cellStyle name="Input 2 6 2 3 3 3" xfId="19302"/>
    <cellStyle name="Input 2 6 2 3 3 4" xfId="19303"/>
    <cellStyle name="Input 2 6 2 3 3 5" xfId="19304"/>
    <cellStyle name="Input 2 6 2 3 3 6" xfId="19305"/>
    <cellStyle name="Input 2 6 2 3 3 7" xfId="19306"/>
    <cellStyle name="Input 2 6 2 3 3 8" xfId="19307"/>
    <cellStyle name="Input 2 6 2 3 3 9" xfId="19308"/>
    <cellStyle name="Input 2 6 2 3 4" xfId="19309"/>
    <cellStyle name="Input 2 6 2 3 4 2" xfId="19310"/>
    <cellStyle name="Input 2 6 2 3 4 3" xfId="19311"/>
    <cellStyle name="Input 2 6 2 3 4 4" xfId="19312"/>
    <cellStyle name="Input 2 6 2 3 4 5" xfId="19313"/>
    <cellStyle name="Input 2 6 2 3 4 6" xfId="19314"/>
    <cellStyle name="Input 2 6 2 3 4 7" xfId="19315"/>
    <cellStyle name="Input 2 6 2 3 4 8" xfId="19316"/>
    <cellStyle name="Input 2 6 2 3 4 9" xfId="19317"/>
    <cellStyle name="Input 2 6 2 3 5" xfId="19318"/>
    <cellStyle name="Input 2 6 2 3 6" xfId="19319"/>
    <cellStyle name="Input 2 6 2 3 7" xfId="19320"/>
    <cellStyle name="Input 2 6 2 3 8" xfId="19321"/>
    <cellStyle name="Input 2 6 2 3_5.4 MD &amp; utilisation-Spatial" xfId="19322"/>
    <cellStyle name="Input 2 6 2 4" xfId="19323"/>
    <cellStyle name="Input 2 6 2 4 10" xfId="19324"/>
    <cellStyle name="Input 2 6 2 4 2" xfId="19325"/>
    <cellStyle name="Input 2 6 2 4 3" xfId="19326"/>
    <cellStyle name="Input 2 6 2 4 4" xfId="19327"/>
    <cellStyle name="Input 2 6 2 4 5" xfId="19328"/>
    <cellStyle name="Input 2 6 2 4 6" xfId="19329"/>
    <cellStyle name="Input 2 6 2 4 7" xfId="19330"/>
    <cellStyle name="Input 2 6 2 4 8" xfId="19331"/>
    <cellStyle name="Input 2 6 2 4 9" xfId="19332"/>
    <cellStyle name="Input 2 6 2 5" xfId="19333"/>
    <cellStyle name="Input 2 6 2 5 10" xfId="19334"/>
    <cellStyle name="Input 2 6 2 5 2" xfId="19335"/>
    <cellStyle name="Input 2 6 2 5 3" xfId="19336"/>
    <cellStyle name="Input 2 6 2 5 4" xfId="19337"/>
    <cellStyle name="Input 2 6 2 5 5" xfId="19338"/>
    <cellStyle name="Input 2 6 2 5 6" xfId="19339"/>
    <cellStyle name="Input 2 6 2 5 7" xfId="19340"/>
    <cellStyle name="Input 2 6 2 5 8" xfId="19341"/>
    <cellStyle name="Input 2 6 2 5 9" xfId="19342"/>
    <cellStyle name="Input 2 6 2 6" xfId="19343"/>
    <cellStyle name="Input 2 6 2 6 2" xfId="19344"/>
    <cellStyle name="Input 2 6 2 6 3" xfId="19345"/>
    <cellStyle name="Input 2 6 2 6 4" xfId="19346"/>
    <cellStyle name="Input 2 6 2 6 5" xfId="19347"/>
    <cellStyle name="Input 2 6 2 6 6" xfId="19348"/>
    <cellStyle name="Input 2 6 2 6 7" xfId="19349"/>
    <cellStyle name="Input 2 6 2 6 8" xfId="19350"/>
    <cellStyle name="Input 2 6 2 6 9" xfId="19351"/>
    <cellStyle name="Input 2 6 2 7" xfId="19352"/>
    <cellStyle name="Input 2 6 2 8" xfId="19353"/>
    <cellStyle name="Input 2 6 2 9" xfId="19354"/>
    <cellStyle name="Input 2 6 2_5.4 MD &amp; utilisation-Spatial" xfId="19355"/>
    <cellStyle name="Input 2 6 3" xfId="19356"/>
    <cellStyle name="Input 2 6 3 2" xfId="19357"/>
    <cellStyle name="Input 2 6 3 2 2" xfId="19358"/>
    <cellStyle name="Input 2 6 3 2 2 2" xfId="19359"/>
    <cellStyle name="Input 2 6 3 2 2 2 2" xfId="19360"/>
    <cellStyle name="Input 2 6 3 2 2 2_5.4 MD &amp; utilisation-Spatial" xfId="19361"/>
    <cellStyle name="Input 2 6 3 2 2 3" xfId="19362"/>
    <cellStyle name="Input 2 6 3 2 2 4" xfId="19363"/>
    <cellStyle name="Input 2 6 3 2 2_5.4 MD &amp; utilisation-Spatial" xfId="19364"/>
    <cellStyle name="Input 2 6 3 2 3" xfId="19365"/>
    <cellStyle name="Input 2 6 3 2 4" xfId="19366"/>
    <cellStyle name="Input 2 6 3 2_5.4 MD &amp; utilisation-Spatial" xfId="19367"/>
    <cellStyle name="Input 2 6 3 3" xfId="19368"/>
    <cellStyle name="Input 2 6 3 3 2" xfId="19369"/>
    <cellStyle name="Input 2 6 3 3 2 2" xfId="19370"/>
    <cellStyle name="Input 2 6 3 3 2_5.4 MD &amp; utilisation-Spatial" xfId="19371"/>
    <cellStyle name="Input 2 6 3 3 3" xfId="19372"/>
    <cellStyle name="Input 2 6 3 3 4" xfId="19373"/>
    <cellStyle name="Input 2 6 3 3 5" xfId="19374"/>
    <cellStyle name="Input 2 6 3 3 6" xfId="19375"/>
    <cellStyle name="Input 2 6 3 3 7" xfId="19376"/>
    <cellStyle name="Input 2 6 3 3 8" xfId="19377"/>
    <cellStyle name="Input 2 6 3 3 9" xfId="19378"/>
    <cellStyle name="Input 2 6 3 3_5.4 MD &amp; utilisation-Spatial" xfId="19379"/>
    <cellStyle name="Input 2 6 3 4" xfId="19380"/>
    <cellStyle name="Input 2 6 3 5" xfId="19381"/>
    <cellStyle name="Input 2 6 3_5.4 MD &amp; utilisation-Spatial" xfId="19382"/>
    <cellStyle name="Input 2 6 4" xfId="19383"/>
    <cellStyle name="Input 2 6 4 10" xfId="19384"/>
    <cellStyle name="Input 2 6 4 2" xfId="19385"/>
    <cellStyle name="Input 2 6 4 2 10" xfId="19386"/>
    <cellStyle name="Input 2 6 4 2 2" xfId="19387"/>
    <cellStyle name="Input 2 6 4 2 2 2" xfId="19388"/>
    <cellStyle name="Input 2 6 4 2 2_5.4 MD &amp; utilisation-Spatial" xfId="19389"/>
    <cellStyle name="Input 2 6 4 2 3" xfId="19390"/>
    <cellStyle name="Input 2 6 4 2 4" xfId="19391"/>
    <cellStyle name="Input 2 6 4 2 5" xfId="19392"/>
    <cellStyle name="Input 2 6 4 2 6" xfId="19393"/>
    <cellStyle name="Input 2 6 4 2 7" xfId="19394"/>
    <cellStyle name="Input 2 6 4 2 8" xfId="19395"/>
    <cellStyle name="Input 2 6 4 2 9" xfId="19396"/>
    <cellStyle name="Input 2 6 4 2_5.4 MD &amp; utilisation-Spatial" xfId="19397"/>
    <cellStyle name="Input 2 6 4 3" xfId="19398"/>
    <cellStyle name="Input 2 6 4 3 10" xfId="19399"/>
    <cellStyle name="Input 2 6 4 3 2" xfId="19400"/>
    <cellStyle name="Input 2 6 4 3 3" xfId="19401"/>
    <cellStyle name="Input 2 6 4 3 4" xfId="19402"/>
    <cellStyle name="Input 2 6 4 3 5" xfId="19403"/>
    <cellStyle name="Input 2 6 4 3 6" xfId="19404"/>
    <cellStyle name="Input 2 6 4 3 7" xfId="19405"/>
    <cellStyle name="Input 2 6 4 3 8" xfId="19406"/>
    <cellStyle name="Input 2 6 4 3 9" xfId="19407"/>
    <cellStyle name="Input 2 6 4 4" xfId="19408"/>
    <cellStyle name="Input 2 6 4 4 2" xfId="19409"/>
    <cellStyle name="Input 2 6 4 4 3" xfId="19410"/>
    <cellStyle name="Input 2 6 4 4 4" xfId="19411"/>
    <cellStyle name="Input 2 6 4 4 5" xfId="19412"/>
    <cellStyle name="Input 2 6 4 4 6" xfId="19413"/>
    <cellStyle name="Input 2 6 4 4 7" xfId="19414"/>
    <cellStyle name="Input 2 6 4 4 8" xfId="19415"/>
    <cellStyle name="Input 2 6 4 4 9" xfId="19416"/>
    <cellStyle name="Input 2 6 4 5" xfId="19417"/>
    <cellStyle name="Input 2 6 4 6" xfId="19418"/>
    <cellStyle name="Input 2 6 4 7" xfId="19419"/>
    <cellStyle name="Input 2 6 4 8" xfId="19420"/>
    <cellStyle name="Input 2 6 4 9" xfId="19421"/>
    <cellStyle name="Input 2 6 4_5.4 MD &amp; utilisation-Spatial" xfId="19422"/>
    <cellStyle name="Input 2 6 5" xfId="19423"/>
    <cellStyle name="Input 2 6 5 2" xfId="19424"/>
    <cellStyle name="Input 2 6 5 2 2" xfId="19425"/>
    <cellStyle name="Input 2 6 5 2_5.4 MD &amp; utilisation-Spatial" xfId="19426"/>
    <cellStyle name="Input 2 6 5 3" xfId="19427"/>
    <cellStyle name="Input 2 6 5 4" xfId="19428"/>
    <cellStyle name="Input 2 6 5_5.4 MD &amp; utilisation-Spatial" xfId="19429"/>
    <cellStyle name="Input 2 6 6" xfId="19430"/>
    <cellStyle name="Input 2 6 6 2" xfId="19431"/>
    <cellStyle name="Input 2 6 6 3" xfId="19432"/>
    <cellStyle name="Input 2 6 6 4" xfId="19433"/>
    <cellStyle name="Input 2 6 6 5" xfId="19434"/>
    <cellStyle name="Input 2 6 6 6" xfId="19435"/>
    <cellStyle name="Input 2 6 6 7" xfId="19436"/>
    <cellStyle name="Input 2 6 6 8" xfId="19437"/>
    <cellStyle name="Input 2 6 6 9" xfId="19438"/>
    <cellStyle name="Input 2 6 7" xfId="19439"/>
    <cellStyle name="Input 2 6 8" xfId="19440"/>
    <cellStyle name="Input 2 6_5.4 MD &amp; utilisation-Spatial" xfId="19441"/>
    <cellStyle name="Input 2 7" xfId="19442"/>
    <cellStyle name="Input 2 7 10" xfId="19443"/>
    <cellStyle name="Input 2 7 2" xfId="19444"/>
    <cellStyle name="Input 2 7 2 2" xfId="19445"/>
    <cellStyle name="Input 2 7 2 2 10" xfId="19446"/>
    <cellStyle name="Input 2 7 2 2 2" xfId="19447"/>
    <cellStyle name="Input 2 7 2 2 2 2" xfId="19448"/>
    <cellStyle name="Input 2 7 2 2 2_5.4 MD &amp; utilisation-Spatial" xfId="19449"/>
    <cellStyle name="Input 2 7 2 2 3" xfId="19450"/>
    <cellStyle name="Input 2 7 2 2 4" xfId="19451"/>
    <cellStyle name="Input 2 7 2 2 5" xfId="19452"/>
    <cellStyle name="Input 2 7 2 2 6" xfId="19453"/>
    <cellStyle name="Input 2 7 2 2 7" xfId="19454"/>
    <cellStyle name="Input 2 7 2 2 8" xfId="19455"/>
    <cellStyle name="Input 2 7 2 2 9" xfId="19456"/>
    <cellStyle name="Input 2 7 2 2_5.4 MD &amp; utilisation-Spatial" xfId="19457"/>
    <cellStyle name="Input 2 7 2 3" xfId="19458"/>
    <cellStyle name="Input 2 7 2 3 10" xfId="19459"/>
    <cellStyle name="Input 2 7 2 3 2" xfId="19460"/>
    <cellStyle name="Input 2 7 2 3 3" xfId="19461"/>
    <cellStyle name="Input 2 7 2 3 4" xfId="19462"/>
    <cellStyle name="Input 2 7 2 3 5" xfId="19463"/>
    <cellStyle name="Input 2 7 2 3 6" xfId="19464"/>
    <cellStyle name="Input 2 7 2 3 7" xfId="19465"/>
    <cellStyle name="Input 2 7 2 3 8" xfId="19466"/>
    <cellStyle name="Input 2 7 2 3 9" xfId="19467"/>
    <cellStyle name="Input 2 7 2 4" xfId="19468"/>
    <cellStyle name="Input 2 7 2 4 2" xfId="19469"/>
    <cellStyle name="Input 2 7 2 4 3" xfId="19470"/>
    <cellStyle name="Input 2 7 2 4 4" xfId="19471"/>
    <cellStyle name="Input 2 7 2 4 5" xfId="19472"/>
    <cellStyle name="Input 2 7 2 4 6" xfId="19473"/>
    <cellStyle name="Input 2 7 2 4 7" xfId="19474"/>
    <cellStyle name="Input 2 7 2 4 8" xfId="19475"/>
    <cellStyle name="Input 2 7 2 4 9" xfId="19476"/>
    <cellStyle name="Input 2 7 2 5" xfId="19477"/>
    <cellStyle name="Input 2 7 2 6" xfId="19478"/>
    <cellStyle name="Input 2 7 2 7" xfId="19479"/>
    <cellStyle name="Input 2 7 2 8" xfId="19480"/>
    <cellStyle name="Input 2 7 2_5.4 MD &amp; utilisation-Spatial" xfId="19481"/>
    <cellStyle name="Input 2 7 3" xfId="19482"/>
    <cellStyle name="Input 2 7 3 2" xfId="19483"/>
    <cellStyle name="Input 2 7 3 2 10" xfId="19484"/>
    <cellStyle name="Input 2 7 3 2 2" xfId="19485"/>
    <cellStyle name="Input 2 7 3 2 3" xfId="19486"/>
    <cellStyle name="Input 2 7 3 2 4" xfId="19487"/>
    <cellStyle name="Input 2 7 3 2 5" xfId="19488"/>
    <cellStyle name="Input 2 7 3 2 6" xfId="19489"/>
    <cellStyle name="Input 2 7 3 2 7" xfId="19490"/>
    <cellStyle name="Input 2 7 3 2 8" xfId="19491"/>
    <cellStyle name="Input 2 7 3 2 9" xfId="19492"/>
    <cellStyle name="Input 2 7 3 2_5.4 MD &amp; utilisation-Spatial" xfId="19493"/>
    <cellStyle name="Input 2 7 3 3" xfId="19494"/>
    <cellStyle name="Input 2 7 3 3 10" xfId="19495"/>
    <cellStyle name="Input 2 7 3 3 2" xfId="19496"/>
    <cellStyle name="Input 2 7 3 3 3" xfId="19497"/>
    <cellStyle name="Input 2 7 3 3 4" xfId="19498"/>
    <cellStyle name="Input 2 7 3 3 5" xfId="19499"/>
    <cellStyle name="Input 2 7 3 3 6" xfId="19500"/>
    <cellStyle name="Input 2 7 3 3 7" xfId="19501"/>
    <cellStyle name="Input 2 7 3 3 8" xfId="19502"/>
    <cellStyle name="Input 2 7 3 3 9" xfId="19503"/>
    <cellStyle name="Input 2 7 3 4" xfId="19504"/>
    <cellStyle name="Input 2 7 3 4 2" xfId="19505"/>
    <cellStyle name="Input 2 7 3 4 3" xfId="19506"/>
    <cellStyle name="Input 2 7 3 4 4" xfId="19507"/>
    <cellStyle name="Input 2 7 3 4 5" xfId="19508"/>
    <cellStyle name="Input 2 7 3 4 6" xfId="19509"/>
    <cellStyle name="Input 2 7 3 4 7" xfId="19510"/>
    <cellStyle name="Input 2 7 3 4 8" xfId="19511"/>
    <cellStyle name="Input 2 7 3 4 9" xfId="19512"/>
    <cellStyle name="Input 2 7 3 5" xfId="19513"/>
    <cellStyle name="Input 2 7 3 6" xfId="19514"/>
    <cellStyle name="Input 2 7 3 7" xfId="19515"/>
    <cellStyle name="Input 2 7 3 8" xfId="19516"/>
    <cellStyle name="Input 2 7 3_5.4 MD &amp; utilisation-Spatial" xfId="19517"/>
    <cellStyle name="Input 2 7 4" xfId="19518"/>
    <cellStyle name="Input 2 7 4 10" xfId="19519"/>
    <cellStyle name="Input 2 7 4 2" xfId="19520"/>
    <cellStyle name="Input 2 7 4 3" xfId="19521"/>
    <cellStyle name="Input 2 7 4 4" xfId="19522"/>
    <cellStyle name="Input 2 7 4 5" xfId="19523"/>
    <cellStyle name="Input 2 7 4 6" xfId="19524"/>
    <cellStyle name="Input 2 7 4 7" xfId="19525"/>
    <cellStyle name="Input 2 7 4 8" xfId="19526"/>
    <cellStyle name="Input 2 7 4 9" xfId="19527"/>
    <cellStyle name="Input 2 7 5" xfId="19528"/>
    <cellStyle name="Input 2 7 5 10" xfId="19529"/>
    <cellStyle name="Input 2 7 5 2" xfId="19530"/>
    <cellStyle name="Input 2 7 5 3" xfId="19531"/>
    <cellStyle name="Input 2 7 5 4" xfId="19532"/>
    <cellStyle name="Input 2 7 5 5" xfId="19533"/>
    <cellStyle name="Input 2 7 5 6" xfId="19534"/>
    <cellStyle name="Input 2 7 5 7" xfId="19535"/>
    <cellStyle name="Input 2 7 5 8" xfId="19536"/>
    <cellStyle name="Input 2 7 5 9" xfId="19537"/>
    <cellStyle name="Input 2 7 6" xfId="19538"/>
    <cellStyle name="Input 2 7 6 2" xfId="19539"/>
    <cellStyle name="Input 2 7 6 3" xfId="19540"/>
    <cellStyle name="Input 2 7 6 4" xfId="19541"/>
    <cellStyle name="Input 2 7 6 5" xfId="19542"/>
    <cellStyle name="Input 2 7 6 6" xfId="19543"/>
    <cellStyle name="Input 2 7 6 7" xfId="19544"/>
    <cellStyle name="Input 2 7 6 8" xfId="19545"/>
    <cellStyle name="Input 2 7 6 9" xfId="19546"/>
    <cellStyle name="Input 2 7 7" xfId="19547"/>
    <cellStyle name="Input 2 7 8" xfId="19548"/>
    <cellStyle name="Input 2 7 9" xfId="19549"/>
    <cellStyle name="Input 2 7_5.4 MD &amp; utilisation-Spatial" xfId="19550"/>
    <cellStyle name="Input 2 8" xfId="19551"/>
    <cellStyle name="Input 2 8 2" xfId="19552"/>
    <cellStyle name="Input 2 8 2 10" xfId="19553"/>
    <cellStyle name="Input 2 8 2 2" xfId="19554"/>
    <cellStyle name="Input 2 8 2 2 2" xfId="19555"/>
    <cellStyle name="Input 2 8 2 2 2 2" xfId="19556"/>
    <cellStyle name="Input 2 8 2 2 2_5.4 MD &amp; utilisation-Spatial" xfId="19557"/>
    <cellStyle name="Input 2 8 2 2 3" xfId="19558"/>
    <cellStyle name="Input 2 8 2 2 4" xfId="19559"/>
    <cellStyle name="Input 2 8 2 2_5.4 MD &amp; utilisation-Spatial" xfId="19560"/>
    <cellStyle name="Input 2 8 2 3" xfId="19561"/>
    <cellStyle name="Input 2 8 2 4" xfId="19562"/>
    <cellStyle name="Input 2 8 2 5" xfId="19563"/>
    <cellStyle name="Input 2 8 2 6" xfId="19564"/>
    <cellStyle name="Input 2 8 2 7" xfId="19565"/>
    <cellStyle name="Input 2 8 2 8" xfId="19566"/>
    <cellStyle name="Input 2 8 2 9" xfId="19567"/>
    <cellStyle name="Input 2 8 2_5.4 MD &amp; utilisation-Spatial" xfId="19568"/>
    <cellStyle name="Input 2 8 3" xfId="19569"/>
    <cellStyle name="Input 2 8 3 10" xfId="19570"/>
    <cellStyle name="Input 2 8 3 2" xfId="19571"/>
    <cellStyle name="Input 2 8 3 2 2" xfId="19572"/>
    <cellStyle name="Input 2 8 3 2_5.4 MD &amp; utilisation-Spatial" xfId="19573"/>
    <cellStyle name="Input 2 8 3 3" xfId="19574"/>
    <cellStyle name="Input 2 8 3 4" xfId="19575"/>
    <cellStyle name="Input 2 8 3 5" xfId="19576"/>
    <cellStyle name="Input 2 8 3 6" xfId="19577"/>
    <cellStyle name="Input 2 8 3 7" xfId="19578"/>
    <cellStyle name="Input 2 8 3 8" xfId="19579"/>
    <cellStyle name="Input 2 8 3 9" xfId="19580"/>
    <cellStyle name="Input 2 8 3_5.4 MD &amp; utilisation-Spatial" xfId="19581"/>
    <cellStyle name="Input 2 8 4" xfId="19582"/>
    <cellStyle name="Input 2 8 4 10" xfId="19583"/>
    <cellStyle name="Input 2 8 4 2" xfId="19584"/>
    <cellStyle name="Input 2 8 4 3" xfId="19585"/>
    <cellStyle name="Input 2 8 4 4" xfId="19586"/>
    <cellStyle name="Input 2 8 4 5" xfId="19587"/>
    <cellStyle name="Input 2 8 4 6" xfId="19588"/>
    <cellStyle name="Input 2 8 4 7" xfId="19589"/>
    <cellStyle name="Input 2 8 4 8" xfId="19590"/>
    <cellStyle name="Input 2 8 4 9" xfId="19591"/>
    <cellStyle name="Input 2 8 5" xfId="19592"/>
    <cellStyle name="Input 2 8 5 2" xfId="19593"/>
    <cellStyle name="Input 2 8 5 3" xfId="19594"/>
    <cellStyle name="Input 2 8 5 4" xfId="19595"/>
    <cellStyle name="Input 2 8 5 5" xfId="19596"/>
    <cellStyle name="Input 2 8 5 6" xfId="19597"/>
    <cellStyle name="Input 2 8 5 7" xfId="19598"/>
    <cellStyle name="Input 2 8 5 8" xfId="19599"/>
    <cellStyle name="Input 2 8 5 9" xfId="19600"/>
    <cellStyle name="Input 2 8 6" xfId="19601"/>
    <cellStyle name="Input 2 8 7" xfId="19602"/>
    <cellStyle name="Input 2 8 8" xfId="19603"/>
    <cellStyle name="Input 2 8 9" xfId="19604"/>
    <cellStyle name="Input 2 8_5.4 MD &amp; utilisation-Spatial" xfId="19605"/>
    <cellStyle name="Input 2 9" xfId="19606"/>
    <cellStyle name="Input 2 9 2" xfId="19607"/>
    <cellStyle name="Input 2 9 2 10" xfId="19608"/>
    <cellStyle name="Input 2 9 2 2" xfId="19609"/>
    <cellStyle name="Input 2 9 2 2 2" xfId="19610"/>
    <cellStyle name="Input 2 9 2 2_5.4 MD &amp; utilisation-Spatial" xfId="19611"/>
    <cellStyle name="Input 2 9 2 3" xfId="19612"/>
    <cellStyle name="Input 2 9 2 4" xfId="19613"/>
    <cellStyle name="Input 2 9 2 5" xfId="19614"/>
    <cellStyle name="Input 2 9 2 6" xfId="19615"/>
    <cellStyle name="Input 2 9 2 7" xfId="19616"/>
    <cellStyle name="Input 2 9 2 8" xfId="19617"/>
    <cellStyle name="Input 2 9 2 9" xfId="19618"/>
    <cellStyle name="Input 2 9 2_5.4 MD &amp; utilisation-Spatial" xfId="19619"/>
    <cellStyle name="Input 2 9 3" xfId="19620"/>
    <cellStyle name="Input 2 9 3 10" xfId="19621"/>
    <cellStyle name="Input 2 9 3 2" xfId="19622"/>
    <cellStyle name="Input 2 9 3 3" xfId="19623"/>
    <cellStyle name="Input 2 9 3 4" xfId="19624"/>
    <cellStyle name="Input 2 9 3 5" xfId="19625"/>
    <cellStyle name="Input 2 9 3 6" xfId="19626"/>
    <cellStyle name="Input 2 9 3 7" xfId="19627"/>
    <cellStyle name="Input 2 9 3 8" xfId="19628"/>
    <cellStyle name="Input 2 9 3 9" xfId="19629"/>
    <cellStyle name="Input 2 9 4" xfId="19630"/>
    <cellStyle name="Input 2 9 4 2" xfId="19631"/>
    <cellStyle name="Input 2 9 4 3" xfId="19632"/>
    <cellStyle name="Input 2 9 4 4" xfId="19633"/>
    <cellStyle name="Input 2 9 4 5" xfId="19634"/>
    <cellStyle name="Input 2 9 4 6" xfId="19635"/>
    <cellStyle name="Input 2 9 4 7" xfId="19636"/>
    <cellStyle name="Input 2 9 4 8" xfId="19637"/>
    <cellStyle name="Input 2 9 4 9" xfId="19638"/>
    <cellStyle name="Input 2 9 5" xfId="19639"/>
    <cellStyle name="Input 2 9 6" xfId="19640"/>
    <cellStyle name="Input 2 9 7" xfId="19641"/>
    <cellStyle name="Input 2 9 8" xfId="19642"/>
    <cellStyle name="Input 2 9_5.4 MD &amp; utilisation-Spatial" xfId="19643"/>
    <cellStyle name="Input 2_5.4 MD &amp; utilisation-Spatial" xfId="19644"/>
    <cellStyle name="Input 20" xfId="19645"/>
    <cellStyle name="Input 20 2" xfId="19646"/>
    <cellStyle name="Input 20 2 2" xfId="19647"/>
    <cellStyle name="Input 20 2 2 10" xfId="19648"/>
    <cellStyle name="Input 20 2 2 2" xfId="19649"/>
    <cellStyle name="Input 20 2 2 3" xfId="19650"/>
    <cellStyle name="Input 20 2 2 4" xfId="19651"/>
    <cellStyle name="Input 20 2 2 5" xfId="19652"/>
    <cellStyle name="Input 20 2 2 6" xfId="19653"/>
    <cellStyle name="Input 20 2 2 7" xfId="19654"/>
    <cellStyle name="Input 20 2 2 8" xfId="19655"/>
    <cellStyle name="Input 20 2 2 9" xfId="19656"/>
    <cellStyle name="Input 20 2 3" xfId="19657"/>
    <cellStyle name="Input 20 2 3 10" xfId="19658"/>
    <cellStyle name="Input 20 2 3 2" xfId="19659"/>
    <cellStyle name="Input 20 2 3 3" xfId="19660"/>
    <cellStyle name="Input 20 2 3 4" xfId="19661"/>
    <cellStyle name="Input 20 2 3 5" xfId="19662"/>
    <cellStyle name="Input 20 2 3 6" xfId="19663"/>
    <cellStyle name="Input 20 2 3 7" xfId="19664"/>
    <cellStyle name="Input 20 2 3 8" xfId="19665"/>
    <cellStyle name="Input 20 2 3 9" xfId="19666"/>
    <cellStyle name="Input 20 2 4" xfId="19667"/>
    <cellStyle name="Input 20 2 4 2" xfId="19668"/>
    <cellStyle name="Input 20 2 4 3" xfId="19669"/>
    <cellStyle name="Input 20 2 4 4" xfId="19670"/>
    <cellStyle name="Input 20 2 4 5" xfId="19671"/>
    <cellStyle name="Input 20 2 4 6" xfId="19672"/>
    <cellStyle name="Input 20 2 4 7" xfId="19673"/>
    <cellStyle name="Input 20 2 4 8" xfId="19674"/>
    <cellStyle name="Input 20 2 4 9" xfId="19675"/>
    <cellStyle name="Input 20 2 5" xfId="19676"/>
    <cellStyle name="Input 20 2 6" xfId="19677"/>
    <cellStyle name="Input 20 2 7" xfId="19678"/>
    <cellStyle name="Input 20 3" xfId="19679"/>
    <cellStyle name="Input 20 3 10" xfId="19680"/>
    <cellStyle name="Input 20 3 2" xfId="19681"/>
    <cellStyle name="Input 20 3 3" xfId="19682"/>
    <cellStyle name="Input 20 3 4" xfId="19683"/>
    <cellStyle name="Input 20 3 5" xfId="19684"/>
    <cellStyle name="Input 20 3 6" xfId="19685"/>
    <cellStyle name="Input 20 3 7" xfId="19686"/>
    <cellStyle name="Input 20 3 8" xfId="19687"/>
    <cellStyle name="Input 20 3 9" xfId="19688"/>
    <cellStyle name="Input 20 4" xfId="19689"/>
    <cellStyle name="Input 20 4 10" xfId="19690"/>
    <cellStyle name="Input 20 4 2" xfId="19691"/>
    <cellStyle name="Input 20 4 3" xfId="19692"/>
    <cellStyle name="Input 20 4 4" xfId="19693"/>
    <cellStyle name="Input 20 4 5" xfId="19694"/>
    <cellStyle name="Input 20 4 6" xfId="19695"/>
    <cellStyle name="Input 20 4 7" xfId="19696"/>
    <cellStyle name="Input 20 4 8" xfId="19697"/>
    <cellStyle name="Input 20 4 9" xfId="19698"/>
    <cellStyle name="Input 20 5" xfId="19699"/>
    <cellStyle name="Input 20 5 2" xfId="19700"/>
    <cellStyle name="Input 20 5 3" xfId="19701"/>
    <cellStyle name="Input 20 5 4" xfId="19702"/>
    <cellStyle name="Input 20 5 5" xfId="19703"/>
    <cellStyle name="Input 20 5 6" xfId="19704"/>
    <cellStyle name="Input 20 5 7" xfId="19705"/>
    <cellStyle name="Input 20 5 8" xfId="19706"/>
    <cellStyle name="Input 20 5 9" xfId="19707"/>
    <cellStyle name="Input 20 6" xfId="19708"/>
    <cellStyle name="Input 20 7" xfId="19709"/>
    <cellStyle name="Input 20 8" xfId="19710"/>
    <cellStyle name="Input 21" xfId="19711"/>
    <cellStyle name="Input 21 2" xfId="19712"/>
    <cellStyle name="Input 21 2 2" xfId="19713"/>
    <cellStyle name="Input 21 2 2 10" xfId="19714"/>
    <cellStyle name="Input 21 2 2 2" xfId="19715"/>
    <cellStyle name="Input 21 2 2 3" xfId="19716"/>
    <cellStyle name="Input 21 2 2 4" xfId="19717"/>
    <cellStyle name="Input 21 2 2 5" xfId="19718"/>
    <cellStyle name="Input 21 2 2 6" xfId="19719"/>
    <cellStyle name="Input 21 2 2 7" xfId="19720"/>
    <cellStyle name="Input 21 2 2 8" xfId="19721"/>
    <cellStyle name="Input 21 2 2 9" xfId="19722"/>
    <cellStyle name="Input 21 2 3" xfId="19723"/>
    <cellStyle name="Input 21 2 3 10" xfId="19724"/>
    <cellStyle name="Input 21 2 3 2" xfId="19725"/>
    <cellStyle name="Input 21 2 3 3" xfId="19726"/>
    <cellStyle name="Input 21 2 3 4" xfId="19727"/>
    <cellStyle name="Input 21 2 3 5" xfId="19728"/>
    <cellStyle name="Input 21 2 3 6" xfId="19729"/>
    <cellStyle name="Input 21 2 3 7" xfId="19730"/>
    <cellStyle name="Input 21 2 3 8" xfId="19731"/>
    <cellStyle name="Input 21 2 3 9" xfId="19732"/>
    <cellStyle name="Input 21 2 4" xfId="19733"/>
    <cellStyle name="Input 21 2 4 2" xfId="19734"/>
    <cellStyle name="Input 21 2 4 3" xfId="19735"/>
    <cellStyle name="Input 21 2 4 4" xfId="19736"/>
    <cellStyle name="Input 21 2 4 5" xfId="19737"/>
    <cellStyle name="Input 21 2 4 6" xfId="19738"/>
    <cellStyle name="Input 21 2 4 7" xfId="19739"/>
    <cellStyle name="Input 21 2 4 8" xfId="19740"/>
    <cellStyle name="Input 21 2 4 9" xfId="19741"/>
    <cellStyle name="Input 21 2 5" xfId="19742"/>
    <cellStyle name="Input 21 2 6" xfId="19743"/>
    <cellStyle name="Input 21 2 7" xfId="19744"/>
    <cellStyle name="Input 21 3" xfId="19745"/>
    <cellStyle name="Input 21 3 10" xfId="19746"/>
    <cellStyle name="Input 21 3 2" xfId="19747"/>
    <cellStyle name="Input 21 3 3" xfId="19748"/>
    <cellStyle name="Input 21 3 4" xfId="19749"/>
    <cellStyle name="Input 21 3 5" xfId="19750"/>
    <cellStyle name="Input 21 3 6" xfId="19751"/>
    <cellStyle name="Input 21 3 7" xfId="19752"/>
    <cellStyle name="Input 21 3 8" xfId="19753"/>
    <cellStyle name="Input 21 3 9" xfId="19754"/>
    <cellStyle name="Input 21 4" xfId="19755"/>
    <cellStyle name="Input 21 4 10" xfId="19756"/>
    <cellStyle name="Input 21 4 2" xfId="19757"/>
    <cellStyle name="Input 21 4 3" xfId="19758"/>
    <cellStyle name="Input 21 4 4" xfId="19759"/>
    <cellStyle name="Input 21 4 5" xfId="19760"/>
    <cellStyle name="Input 21 4 6" xfId="19761"/>
    <cellStyle name="Input 21 4 7" xfId="19762"/>
    <cellStyle name="Input 21 4 8" xfId="19763"/>
    <cellStyle name="Input 21 4 9" xfId="19764"/>
    <cellStyle name="Input 21 5" xfId="19765"/>
    <cellStyle name="Input 21 5 2" xfId="19766"/>
    <cellStyle name="Input 21 5 3" xfId="19767"/>
    <cellStyle name="Input 21 5 4" xfId="19768"/>
    <cellStyle name="Input 21 5 5" xfId="19769"/>
    <cellStyle name="Input 21 5 6" xfId="19770"/>
    <cellStyle name="Input 21 5 7" xfId="19771"/>
    <cellStyle name="Input 21 5 8" xfId="19772"/>
    <cellStyle name="Input 21 5 9" xfId="19773"/>
    <cellStyle name="Input 21 6" xfId="19774"/>
    <cellStyle name="Input 21 7" xfId="19775"/>
    <cellStyle name="Input 21 8" xfId="19776"/>
    <cellStyle name="Input 22" xfId="19777"/>
    <cellStyle name="Input 22 2" xfId="19778"/>
    <cellStyle name="Input 22 2 2" xfId="19779"/>
    <cellStyle name="Input 22 2 2 10" xfId="19780"/>
    <cellStyle name="Input 22 2 2 2" xfId="19781"/>
    <cellStyle name="Input 22 2 2 3" xfId="19782"/>
    <cellStyle name="Input 22 2 2 4" xfId="19783"/>
    <cellStyle name="Input 22 2 2 5" xfId="19784"/>
    <cellStyle name="Input 22 2 2 6" xfId="19785"/>
    <cellStyle name="Input 22 2 2 7" xfId="19786"/>
    <cellStyle name="Input 22 2 2 8" xfId="19787"/>
    <cellStyle name="Input 22 2 2 9" xfId="19788"/>
    <cellStyle name="Input 22 2 3" xfId="19789"/>
    <cellStyle name="Input 22 2 3 10" xfId="19790"/>
    <cellStyle name="Input 22 2 3 2" xfId="19791"/>
    <cellStyle name="Input 22 2 3 3" xfId="19792"/>
    <cellStyle name="Input 22 2 3 4" xfId="19793"/>
    <cellStyle name="Input 22 2 3 5" xfId="19794"/>
    <cellStyle name="Input 22 2 3 6" xfId="19795"/>
    <cellStyle name="Input 22 2 3 7" xfId="19796"/>
    <cellStyle name="Input 22 2 3 8" xfId="19797"/>
    <cellStyle name="Input 22 2 3 9" xfId="19798"/>
    <cellStyle name="Input 22 2 4" xfId="19799"/>
    <cellStyle name="Input 22 2 4 2" xfId="19800"/>
    <cellStyle name="Input 22 2 4 3" xfId="19801"/>
    <cellStyle name="Input 22 2 4 4" xfId="19802"/>
    <cellStyle name="Input 22 2 4 5" xfId="19803"/>
    <cellStyle name="Input 22 2 4 6" xfId="19804"/>
    <cellStyle name="Input 22 2 4 7" xfId="19805"/>
    <cellStyle name="Input 22 2 4 8" xfId="19806"/>
    <cellStyle name="Input 22 2 4 9" xfId="19807"/>
    <cellStyle name="Input 22 2 5" xfId="19808"/>
    <cellStyle name="Input 22 2 6" xfId="19809"/>
    <cellStyle name="Input 22 2 7" xfId="19810"/>
    <cellStyle name="Input 22 3" xfId="19811"/>
    <cellStyle name="Input 22 3 10" xfId="19812"/>
    <cellStyle name="Input 22 3 2" xfId="19813"/>
    <cellStyle name="Input 22 3 3" xfId="19814"/>
    <cellStyle name="Input 22 3 4" xfId="19815"/>
    <cellStyle name="Input 22 3 5" xfId="19816"/>
    <cellStyle name="Input 22 3 6" xfId="19817"/>
    <cellStyle name="Input 22 3 7" xfId="19818"/>
    <cellStyle name="Input 22 3 8" xfId="19819"/>
    <cellStyle name="Input 22 3 9" xfId="19820"/>
    <cellStyle name="Input 22 4" xfId="19821"/>
    <cellStyle name="Input 22 4 10" xfId="19822"/>
    <cellStyle name="Input 22 4 2" xfId="19823"/>
    <cellStyle name="Input 22 4 3" xfId="19824"/>
    <cellStyle name="Input 22 4 4" xfId="19825"/>
    <cellStyle name="Input 22 4 5" xfId="19826"/>
    <cellStyle name="Input 22 4 6" xfId="19827"/>
    <cellStyle name="Input 22 4 7" xfId="19828"/>
    <cellStyle name="Input 22 4 8" xfId="19829"/>
    <cellStyle name="Input 22 4 9" xfId="19830"/>
    <cellStyle name="Input 22 5" xfId="19831"/>
    <cellStyle name="Input 22 5 2" xfId="19832"/>
    <cellStyle name="Input 22 5 3" xfId="19833"/>
    <cellStyle name="Input 22 5 4" xfId="19834"/>
    <cellStyle name="Input 22 5 5" xfId="19835"/>
    <cellStyle name="Input 22 5 6" xfId="19836"/>
    <cellStyle name="Input 22 5 7" xfId="19837"/>
    <cellStyle name="Input 22 5 8" xfId="19838"/>
    <cellStyle name="Input 22 5 9" xfId="19839"/>
    <cellStyle name="Input 22 6" xfId="19840"/>
    <cellStyle name="Input 22 7" xfId="19841"/>
    <cellStyle name="Input 22 8" xfId="19842"/>
    <cellStyle name="Input 23" xfId="19843"/>
    <cellStyle name="Input 23 2" xfId="19844"/>
    <cellStyle name="Input 23 2 2" xfId="19845"/>
    <cellStyle name="Input 23 2 2 10" xfId="19846"/>
    <cellStyle name="Input 23 2 2 2" xfId="19847"/>
    <cellStyle name="Input 23 2 2 3" xfId="19848"/>
    <cellStyle name="Input 23 2 2 4" xfId="19849"/>
    <cellStyle name="Input 23 2 2 5" xfId="19850"/>
    <cellStyle name="Input 23 2 2 6" xfId="19851"/>
    <cellStyle name="Input 23 2 2 7" xfId="19852"/>
    <cellStyle name="Input 23 2 2 8" xfId="19853"/>
    <cellStyle name="Input 23 2 2 9" xfId="19854"/>
    <cellStyle name="Input 23 2 3" xfId="19855"/>
    <cellStyle name="Input 23 2 3 10" xfId="19856"/>
    <cellStyle name="Input 23 2 3 2" xfId="19857"/>
    <cellStyle name="Input 23 2 3 3" xfId="19858"/>
    <cellStyle name="Input 23 2 3 4" xfId="19859"/>
    <cellStyle name="Input 23 2 3 5" xfId="19860"/>
    <cellStyle name="Input 23 2 3 6" xfId="19861"/>
    <cellStyle name="Input 23 2 3 7" xfId="19862"/>
    <cellStyle name="Input 23 2 3 8" xfId="19863"/>
    <cellStyle name="Input 23 2 3 9" xfId="19864"/>
    <cellStyle name="Input 23 2 4" xfId="19865"/>
    <cellStyle name="Input 23 2 4 2" xfId="19866"/>
    <cellStyle name="Input 23 2 4 3" xfId="19867"/>
    <cellStyle name="Input 23 2 4 4" xfId="19868"/>
    <cellStyle name="Input 23 2 4 5" xfId="19869"/>
    <cellStyle name="Input 23 2 4 6" xfId="19870"/>
    <cellStyle name="Input 23 2 4 7" xfId="19871"/>
    <cellStyle name="Input 23 2 4 8" xfId="19872"/>
    <cellStyle name="Input 23 2 4 9" xfId="19873"/>
    <cellStyle name="Input 23 2 5" xfId="19874"/>
    <cellStyle name="Input 23 2 6" xfId="19875"/>
    <cellStyle name="Input 23 2 7" xfId="19876"/>
    <cellStyle name="Input 23 3" xfId="19877"/>
    <cellStyle name="Input 23 3 10" xfId="19878"/>
    <cellStyle name="Input 23 3 2" xfId="19879"/>
    <cellStyle name="Input 23 3 3" xfId="19880"/>
    <cellStyle name="Input 23 3 4" xfId="19881"/>
    <cellStyle name="Input 23 3 5" xfId="19882"/>
    <cellStyle name="Input 23 3 6" xfId="19883"/>
    <cellStyle name="Input 23 3 7" xfId="19884"/>
    <cellStyle name="Input 23 3 8" xfId="19885"/>
    <cellStyle name="Input 23 3 9" xfId="19886"/>
    <cellStyle name="Input 23 4" xfId="19887"/>
    <cellStyle name="Input 23 4 10" xfId="19888"/>
    <cellStyle name="Input 23 4 2" xfId="19889"/>
    <cellStyle name="Input 23 4 3" xfId="19890"/>
    <cellStyle name="Input 23 4 4" xfId="19891"/>
    <cellStyle name="Input 23 4 5" xfId="19892"/>
    <cellStyle name="Input 23 4 6" xfId="19893"/>
    <cellStyle name="Input 23 4 7" xfId="19894"/>
    <cellStyle name="Input 23 4 8" xfId="19895"/>
    <cellStyle name="Input 23 4 9" xfId="19896"/>
    <cellStyle name="Input 23 5" xfId="19897"/>
    <cellStyle name="Input 23 5 2" xfId="19898"/>
    <cellStyle name="Input 23 5 3" xfId="19899"/>
    <cellStyle name="Input 23 5 4" xfId="19900"/>
    <cellStyle name="Input 23 5 5" xfId="19901"/>
    <cellStyle name="Input 23 5 6" xfId="19902"/>
    <cellStyle name="Input 23 5 7" xfId="19903"/>
    <cellStyle name="Input 23 5 8" xfId="19904"/>
    <cellStyle name="Input 23 5 9" xfId="19905"/>
    <cellStyle name="Input 23 6" xfId="19906"/>
    <cellStyle name="Input 23 7" xfId="19907"/>
    <cellStyle name="Input 23 8" xfId="19908"/>
    <cellStyle name="Input 24" xfId="19909"/>
    <cellStyle name="Input 24 2" xfId="19910"/>
    <cellStyle name="Input 24 2 2" xfId="19911"/>
    <cellStyle name="Input 24 2 2 10" xfId="19912"/>
    <cellStyle name="Input 24 2 2 2" xfId="19913"/>
    <cellStyle name="Input 24 2 2 3" xfId="19914"/>
    <cellStyle name="Input 24 2 2 4" xfId="19915"/>
    <cellStyle name="Input 24 2 2 5" xfId="19916"/>
    <cellStyle name="Input 24 2 2 6" xfId="19917"/>
    <cellStyle name="Input 24 2 2 7" xfId="19918"/>
    <cellStyle name="Input 24 2 2 8" xfId="19919"/>
    <cellStyle name="Input 24 2 2 9" xfId="19920"/>
    <cellStyle name="Input 24 2 3" xfId="19921"/>
    <cellStyle name="Input 24 2 3 10" xfId="19922"/>
    <cellStyle name="Input 24 2 3 2" xfId="19923"/>
    <cellStyle name="Input 24 2 3 3" xfId="19924"/>
    <cellStyle name="Input 24 2 3 4" xfId="19925"/>
    <cellStyle name="Input 24 2 3 5" xfId="19926"/>
    <cellStyle name="Input 24 2 3 6" xfId="19927"/>
    <cellStyle name="Input 24 2 3 7" xfId="19928"/>
    <cellStyle name="Input 24 2 3 8" xfId="19929"/>
    <cellStyle name="Input 24 2 3 9" xfId="19930"/>
    <cellStyle name="Input 24 2 4" xfId="19931"/>
    <cellStyle name="Input 24 2 4 2" xfId="19932"/>
    <cellStyle name="Input 24 2 4 3" xfId="19933"/>
    <cellStyle name="Input 24 2 4 4" xfId="19934"/>
    <cellStyle name="Input 24 2 4 5" xfId="19935"/>
    <cellStyle name="Input 24 2 4 6" xfId="19936"/>
    <cellStyle name="Input 24 2 4 7" xfId="19937"/>
    <cellStyle name="Input 24 2 4 8" xfId="19938"/>
    <cellStyle name="Input 24 2 4 9" xfId="19939"/>
    <cellStyle name="Input 24 2 5" xfId="19940"/>
    <cellStyle name="Input 24 2 6" xfId="19941"/>
    <cellStyle name="Input 24 2 7" xfId="19942"/>
    <cellStyle name="Input 24 3" xfId="19943"/>
    <cellStyle name="Input 24 3 10" xfId="19944"/>
    <cellStyle name="Input 24 3 2" xfId="19945"/>
    <cellStyle name="Input 24 3 3" xfId="19946"/>
    <cellStyle name="Input 24 3 4" xfId="19947"/>
    <cellStyle name="Input 24 3 5" xfId="19948"/>
    <cellStyle name="Input 24 3 6" xfId="19949"/>
    <cellStyle name="Input 24 3 7" xfId="19950"/>
    <cellStyle name="Input 24 3 8" xfId="19951"/>
    <cellStyle name="Input 24 3 9" xfId="19952"/>
    <cellStyle name="Input 24 4" xfId="19953"/>
    <cellStyle name="Input 24 4 10" xfId="19954"/>
    <cellStyle name="Input 24 4 2" xfId="19955"/>
    <cellStyle name="Input 24 4 3" xfId="19956"/>
    <cellStyle name="Input 24 4 4" xfId="19957"/>
    <cellStyle name="Input 24 4 5" xfId="19958"/>
    <cellStyle name="Input 24 4 6" xfId="19959"/>
    <cellStyle name="Input 24 4 7" xfId="19960"/>
    <cellStyle name="Input 24 4 8" xfId="19961"/>
    <cellStyle name="Input 24 4 9" xfId="19962"/>
    <cellStyle name="Input 24 5" xfId="19963"/>
    <cellStyle name="Input 24 5 2" xfId="19964"/>
    <cellStyle name="Input 24 5 3" xfId="19965"/>
    <cellStyle name="Input 24 5 4" xfId="19966"/>
    <cellStyle name="Input 24 5 5" xfId="19967"/>
    <cellStyle name="Input 24 5 6" xfId="19968"/>
    <cellStyle name="Input 24 5 7" xfId="19969"/>
    <cellStyle name="Input 24 5 8" xfId="19970"/>
    <cellStyle name="Input 24 5 9" xfId="19971"/>
    <cellStyle name="Input 24 6" xfId="19972"/>
    <cellStyle name="Input 24 7" xfId="19973"/>
    <cellStyle name="Input 24 8" xfId="19974"/>
    <cellStyle name="Input 25" xfId="19975"/>
    <cellStyle name="Input 25 2" xfId="19976"/>
    <cellStyle name="Input 25 2 2" xfId="19977"/>
    <cellStyle name="Input 25 2 2 10" xfId="19978"/>
    <cellStyle name="Input 25 2 2 2" xfId="19979"/>
    <cellStyle name="Input 25 2 2 3" xfId="19980"/>
    <cellStyle name="Input 25 2 2 4" xfId="19981"/>
    <cellStyle name="Input 25 2 2 5" xfId="19982"/>
    <cellStyle name="Input 25 2 2 6" xfId="19983"/>
    <cellStyle name="Input 25 2 2 7" xfId="19984"/>
    <cellStyle name="Input 25 2 2 8" xfId="19985"/>
    <cellStyle name="Input 25 2 2 9" xfId="19986"/>
    <cellStyle name="Input 25 2 3" xfId="19987"/>
    <cellStyle name="Input 25 2 3 10" xfId="19988"/>
    <cellStyle name="Input 25 2 3 2" xfId="19989"/>
    <cellStyle name="Input 25 2 3 3" xfId="19990"/>
    <cellStyle name="Input 25 2 3 4" xfId="19991"/>
    <cellStyle name="Input 25 2 3 5" xfId="19992"/>
    <cellStyle name="Input 25 2 3 6" xfId="19993"/>
    <cellStyle name="Input 25 2 3 7" xfId="19994"/>
    <cellStyle name="Input 25 2 3 8" xfId="19995"/>
    <cellStyle name="Input 25 2 3 9" xfId="19996"/>
    <cellStyle name="Input 25 2 4" xfId="19997"/>
    <cellStyle name="Input 25 2 4 2" xfId="19998"/>
    <cellStyle name="Input 25 2 4 3" xfId="19999"/>
    <cellStyle name="Input 25 2 4 4" xfId="20000"/>
    <cellStyle name="Input 25 2 4 5" xfId="20001"/>
    <cellStyle name="Input 25 2 4 6" xfId="20002"/>
    <cellStyle name="Input 25 2 4 7" xfId="20003"/>
    <cellStyle name="Input 25 2 4 8" xfId="20004"/>
    <cellStyle name="Input 25 2 4 9" xfId="20005"/>
    <cellStyle name="Input 25 2 5" xfId="20006"/>
    <cellStyle name="Input 25 2 6" xfId="20007"/>
    <cellStyle name="Input 25 2 7" xfId="20008"/>
    <cellStyle name="Input 25 3" xfId="20009"/>
    <cellStyle name="Input 25 3 10" xfId="20010"/>
    <cellStyle name="Input 25 3 2" xfId="20011"/>
    <cellStyle name="Input 25 3 3" xfId="20012"/>
    <cellStyle name="Input 25 3 4" xfId="20013"/>
    <cellStyle name="Input 25 3 5" xfId="20014"/>
    <cellStyle name="Input 25 3 6" xfId="20015"/>
    <cellStyle name="Input 25 3 7" xfId="20016"/>
    <cellStyle name="Input 25 3 8" xfId="20017"/>
    <cellStyle name="Input 25 3 9" xfId="20018"/>
    <cellStyle name="Input 25 4" xfId="20019"/>
    <cellStyle name="Input 25 4 10" xfId="20020"/>
    <cellStyle name="Input 25 4 2" xfId="20021"/>
    <cellStyle name="Input 25 4 3" xfId="20022"/>
    <cellStyle name="Input 25 4 4" xfId="20023"/>
    <cellStyle name="Input 25 4 5" xfId="20024"/>
    <cellStyle name="Input 25 4 6" xfId="20025"/>
    <cellStyle name="Input 25 4 7" xfId="20026"/>
    <cellStyle name="Input 25 4 8" xfId="20027"/>
    <cellStyle name="Input 25 4 9" xfId="20028"/>
    <cellStyle name="Input 25 5" xfId="20029"/>
    <cellStyle name="Input 25 5 2" xfId="20030"/>
    <cellStyle name="Input 25 5 3" xfId="20031"/>
    <cellStyle name="Input 25 5 4" xfId="20032"/>
    <cellStyle name="Input 25 5 5" xfId="20033"/>
    <cellStyle name="Input 25 5 6" xfId="20034"/>
    <cellStyle name="Input 25 5 7" xfId="20035"/>
    <cellStyle name="Input 25 5 8" xfId="20036"/>
    <cellStyle name="Input 25 5 9" xfId="20037"/>
    <cellStyle name="Input 25 6" xfId="20038"/>
    <cellStyle name="Input 25 7" xfId="20039"/>
    <cellStyle name="Input 25 8" xfId="20040"/>
    <cellStyle name="Input 26" xfId="20041"/>
    <cellStyle name="Input 26 2" xfId="20042"/>
    <cellStyle name="Input 26 2 2" xfId="20043"/>
    <cellStyle name="Input 26 2 2 10" xfId="20044"/>
    <cellStyle name="Input 26 2 2 2" xfId="20045"/>
    <cellStyle name="Input 26 2 2 3" xfId="20046"/>
    <cellStyle name="Input 26 2 2 4" xfId="20047"/>
    <cellStyle name="Input 26 2 2 5" xfId="20048"/>
    <cellStyle name="Input 26 2 2 6" xfId="20049"/>
    <cellStyle name="Input 26 2 2 7" xfId="20050"/>
    <cellStyle name="Input 26 2 2 8" xfId="20051"/>
    <cellStyle name="Input 26 2 2 9" xfId="20052"/>
    <cellStyle name="Input 26 2 3" xfId="20053"/>
    <cellStyle name="Input 26 2 3 10" xfId="20054"/>
    <cellStyle name="Input 26 2 3 2" xfId="20055"/>
    <cellStyle name="Input 26 2 3 3" xfId="20056"/>
    <cellStyle name="Input 26 2 3 4" xfId="20057"/>
    <cellStyle name="Input 26 2 3 5" xfId="20058"/>
    <cellStyle name="Input 26 2 3 6" xfId="20059"/>
    <cellStyle name="Input 26 2 3 7" xfId="20060"/>
    <cellStyle name="Input 26 2 3 8" xfId="20061"/>
    <cellStyle name="Input 26 2 3 9" xfId="20062"/>
    <cellStyle name="Input 26 2 4" xfId="20063"/>
    <cellStyle name="Input 26 2 4 2" xfId="20064"/>
    <cellStyle name="Input 26 2 4 3" xfId="20065"/>
    <cellStyle name="Input 26 2 4 4" xfId="20066"/>
    <cellStyle name="Input 26 2 4 5" xfId="20067"/>
    <cellStyle name="Input 26 2 4 6" xfId="20068"/>
    <cellStyle name="Input 26 2 4 7" xfId="20069"/>
    <cellStyle name="Input 26 2 4 8" xfId="20070"/>
    <cellStyle name="Input 26 2 4 9" xfId="20071"/>
    <cellStyle name="Input 26 2 5" xfId="20072"/>
    <cellStyle name="Input 26 2 6" xfId="20073"/>
    <cellStyle name="Input 26 2 7" xfId="20074"/>
    <cellStyle name="Input 26 3" xfId="20075"/>
    <cellStyle name="Input 26 3 10" xfId="20076"/>
    <cellStyle name="Input 26 3 2" xfId="20077"/>
    <cellStyle name="Input 26 3 3" xfId="20078"/>
    <cellStyle name="Input 26 3 4" xfId="20079"/>
    <cellStyle name="Input 26 3 5" xfId="20080"/>
    <cellStyle name="Input 26 3 6" xfId="20081"/>
    <cellStyle name="Input 26 3 7" xfId="20082"/>
    <cellStyle name="Input 26 3 8" xfId="20083"/>
    <cellStyle name="Input 26 3 9" xfId="20084"/>
    <cellStyle name="Input 26 4" xfId="20085"/>
    <cellStyle name="Input 26 4 10" xfId="20086"/>
    <cellStyle name="Input 26 4 2" xfId="20087"/>
    <cellStyle name="Input 26 4 3" xfId="20088"/>
    <cellStyle name="Input 26 4 4" xfId="20089"/>
    <cellStyle name="Input 26 4 5" xfId="20090"/>
    <cellStyle name="Input 26 4 6" xfId="20091"/>
    <cellStyle name="Input 26 4 7" xfId="20092"/>
    <cellStyle name="Input 26 4 8" xfId="20093"/>
    <cellStyle name="Input 26 4 9" xfId="20094"/>
    <cellStyle name="Input 26 5" xfId="20095"/>
    <cellStyle name="Input 26 5 2" xfId="20096"/>
    <cellStyle name="Input 26 5 3" xfId="20097"/>
    <cellStyle name="Input 26 5 4" xfId="20098"/>
    <cellStyle name="Input 26 5 5" xfId="20099"/>
    <cellStyle name="Input 26 5 6" xfId="20100"/>
    <cellStyle name="Input 26 5 7" xfId="20101"/>
    <cellStyle name="Input 26 5 8" xfId="20102"/>
    <cellStyle name="Input 26 5 9" xfId="20103"/>
    <cellStyle name="Input 26 6" xfId="20104"/>
    <cellStyle name="Input 26 7" xfId="20105"/>
    <cellStyle name="Input 26 8" xfId="20106"/>
    <cellStyle name="Input 27" xfId="20107"/>
    <cellStyle name="Input 27 2" xfId="20108"/>
    <cellStyle name="Input 27 2 2" xfId="20109"/>
    <cellStyle name="Input 27 2 2 10" xfId="20110"/>
    <cellStyle name="Input 27 2 2 2" xfId="20111"/>
    <cellStyle name="Input 27 2 2 3" xfId="20112"/>
    <cellStyle name="Input 27 2 2 4" xfId="20113"/>
    <cellStyle name="Input 27 2 2 5" xfId="20114"/>
    <cellStyle name="Input 27 2 2 6" xfId="20115"/>
    <cellStyle name="Input 27 2 2 7" xfId="20116"/>
    <cellStyle name="Input 27 2 2 8" xfId="20117"/>
    <cellStyle name="Input 27 2 2 9" xfId="20118"/>
    <cellStyle name="Input 27 2 3" xfId="20119"/>
    <cellStyle name="Input 27 2 3 10" xfId="20120"/>
    <cellStyle name="Input 27 2 3 2" xfId="20121"/>
    <cellStyle name="Input 27 2 3 3" xfId="20122"/>
    <cellStyle name="Input 27 2 3 4" xfId="20123"/>
    <cellStyle name="Input 27 2 3 5" xfId="20124"/>
    <cellStyle name="Input 27 2 3 6" xfId="20125"/>
    <cellStyle name="Input 27 2 3 7" xfId="20126"/>
    <cellStyle name="Input 27 2 3 8" xfId="20127"/>
    <cellStyle name="Input 27 2 3 9" xfId="20128"/>
    <cellStyle name="Input 27 2 4" xfId="20129"/>
    <cellStyle name="Input 27 2 4 2" xfId="20130"/>
    <cellStyle name="Input 27 2 4 3" xfId="20131"/>
    <cellStyle name="Input 27 2 4 4" xfId="20132"/>
    <cellStyle name="Input 27 2 4 5" xfId="20133"/>
    <cellStyle name="Input 27 2 4 6" xfId="20134"/>
    <cellStyle name="Input 27 2 4 7" xfId="20135"/>
    <cellStyle name="Input 27 2 4 8" xfId="20136"/>
    <cellStyle name="Input 27 2 4 9" xfId="20137"/>
    <cellStyle name="Input 27 2 5" xfId="20138"/>
    <cellStyle name="Input 27 2 6" xfId="20139"/>
    <cellStyle name="Input 27 2 7" xfId="20140"/>
    <cellStyle name="Input 27 3" xfId="20141"/>
    <cellStyle name="Input 27 3 10" xfId="20142"/>
    <cellStyle name="Input 27 3 2" xfId="20143"/>
    <cellStyle name="Input 27 3 3" xfId="20144"/>
    <cellStyle name="Input 27 3 4" xfId="20145"/>
    <cellStyle name="Input 27 3 5" xfId="20146"/>
    <cellStyle name="Input 27 3 6" xfId="20147"/>
    <cellStyle name="Input 27 3 7" xfId="20148"/>
    <cellStyle name="Input 27 3 8" xfId="20149"/>
    <cellStyle name="Input 27 3 9" xfId="20150"/>
    <cellStyle name="Input 27 4" xfId="20151"/>
    <cellStyle name="Input 27 4 10" xfId="20152"/>
    <cellStyle name="Input 27 4 2" xfId="20153"/>
    <cellStyle name="Input 27 4 3" xfId="20154"/>
    <cellStyle name="Input 27 4 4" xfId="20155"/>
    <cellStyle name="Input 27 4 5" xfId="20156"/>
    <cellStyle name="Input 27 4 6" xfId="20157"/>
    <cellStyle name="Input 27 4 7" xfId="20158"/>
    <cellStyle name="Input 27 4 8" xfId="20159"/>
    <cellStyle name="Input 27 4 9" xfId="20160"/>
    <cellStyle name="Input 27 5" xfId="20161"/>
    <cellStyle name="Input 27 5 2" xfId="20162"/>
    <cellStyle name="Input 27 5 3" xfId="20163"/>
    <cellStyle name="Input 27 5 4" xfId="20164"/>
    <cellStyle name="Input 27 5 5" xfId="20165"/>
    <cellStyle name="Input 27 5 6" xfId="20166"/>
    <cellStyle name="Input 27 5 7" xfId="20167"/>
    <cellStyle name="Input 27 5 8" xfId="20168"/>
    <cellStyle name="Input 27 5 9" xfId="20169"/>
    <cellStyle name="Input 27 6" xfId="20170"/>
    <cellStyle name="Input 27 7" xfId="20171"/>
    <cellStyle name="Input 27 8" xfId="20172"/>
    <cellStyle name="Input 28" xfId="20173"/>
    <cellStyle name="Input 28 2" xfId="20174"/>
    <cellStyle name="Input 28 2 2" xfId="20175"/>
    <cellStyle name="Input 28 2 2 10" xfId="20176"/>
    <cellStyle name="Input 28 2 2 2" xfId="20177"/>
    <cellStyle name="Input 28 2 2 3" xfId="20178"/>
    <cellStyle name="Input 28 2 2 4" xfId="20179"/>
    <cellStyle name="Input 28 2 2 5" xfId="20180"/>
    <cellStyle name="Input 28 2 2 6" xfId="20181"/>
    <cellStyle name="Input 28 2 2 7" xfId="20182"/>
    <cellStyle name="Input 28 2 2 8" xfId="20183"/>
    <cellStyle name="Input 28 2 2 9" xfId="20184"/>
    <cellStyle name="Input 28 2 3" xfId="20185"/>
    <cellStyle name="Input 28 2 3 10" xfId="20186"/>
    <cellStyle name="Input 28 2 3 2" xfId="20187"/>
    <cellStyle name="Input 28 2 3 3" xfId="20188"/>
    <cellStyle name="Input 28 2 3 4" xfId="20189"/>
    <cellStyle name="Input 28 2 3 5" xfId="20190"/>
    <cellStyle name="Input 28 2 3 6" xfId="20191"/>
    <cellStyle name="Input 28 2 3 7" xfId="20192"/>
    <cellStyle name="Input 28 2 3 8" xfId="20193"/>
    <cellStyle name="Input 28 2 3 9" xfId="20194"/>
    <cellStyle name="Input 28 2 4" xfId="20195"/>
    <cellStyle name="Input 28 2 4 2" xfId="20196"/>
    <cellStyle name="Input 28 2 4 3" xfId="20197"/>
    <cellStyle name="Input 28 2 4 4" xfId="20198"/>
    <cellStyle name="Input 28 2 4 5" xfId="20199"/>
    <cellStyle name="Input 28 2 4 6" xfId="20200"/>
    <cellStyle name="Input 28 2 4 7" xfId="20201"/>
    <cellStyle name="Input 28 2 4 8" xfId="20202"/>
    <cellStyle name="Input 28 2 4 9" xfId="20203"/>
    <cellStyle name="Input 28 2 5" xfId="20204"/>
    <cellStyle name="Input 28 2 6" xfId="20205"/>
    <cellStyle name="Input 28 2 7" xfId="20206"/>
    <cellStyle name="Input 28 3" xfId="20207"/>
    <cellStyle name="Input 28 3 10" xfId="20208"/>
    <cellStyle name="Input 28 3 2" xfId="20209"/>
    <cellStyle name="Input 28 3 3" xfId="20210"/>
    <cellStyle name="Input 28 3 4" xfId="20211"/>
    <cellStyle name="Input 28 3 5" xfId="20212"/>
    <cellStyle name="Input 28 3 6" xfId="20213"/>
    <cellStyle name="Input 28 3 7" xfId="20214"/>
    <cellStyle name="Input 28 3 8" xfId="20215"/>
    <cellStyle name="Input 28 3 9" xfId="20216"/>
    <cellStyle name="Input 28 4" xfId="20217"/>
    <cellStyle name="Input 28 4 10" xfId="20218"/>
    <cellStyle name="Input 28 4 2" xfId="20219"/>
    <cellStyle name="Input 28 4 3" xfId="20220"/>
    <cellStyle name="Input 28 4 4" xfId="20221"/>
    <cellStyle name="Input 28 4 5" xfId="20222"/>
    <cellStyle name="Input 28 4 6" xfId="20223"/>
    <cellStyle name="Input 28 4 7" xfId="20224"/>
    <cellStyle name="Input 28 4 8" xfId="20225"/>
    <cellStyle name="Input 28 4 9" xfId="20226"/>
    <cellStyle name="Input 28 5" xfId="20227"/>
    <cellStyle name="Input 28 5 2" xfId="20228"/>
    <cellStyle name="Input 28 5 3" xfId="20229"/>
    <cellStyle name="Input 28 5 4" xfId="20230"/>
    <cellStyle name="Input 28 5 5" xfId="20231"/>
    <cellStyle name="Input 28 5 6" xfId="20232"/>
    <cellStyle name="Input 28 5 7" xfId="20233"/>
    <cellStyle name="Input 28 5 8" xfId="20234"/>
    <cellStyle name="Input 28 5 9" xfId="20235"/>
    <cellStyle name="Input 28 6" xfId="20236"/>
    <cellStyle name="Input 28 7" xfId="20237"/>
    <cellStyle name="Input 28 8" xfId="20238"/>
    <cellStyle name="Input 29" xfId="20239"/>
    <cellStyle name="Input 29 2" xfId="20240"/>
    <cellStyle name="Input 29 2 2" xfId="20241"/>
    <cellStyle name="Input 29 2 2 10" xfId="20242"/>
    <cellStyle name="Input 29 2 2 2" xfId="20243"/>
    <cellStyle name="Input 29 2 2 3" xfId="20244"/>
    <cellStyle name="Input 29 2 2 4" xfId="20245"/>
    <cellStyle name="Input 29 2 2 5" xfId="20246"/>
    <cellStyle name="Input 29 2 2 6" xfId="20247"/>
    <cellStyle name="Input 29 2 2 7" xfId="20248"/>
    <cellStyle name="Input 29 2 2 8" xfId="20249"/>
    <cellStyle name="Input 29 2 2 9" xfId="20250"/>
    <cellStyle name="Input 29 2 3" xfId="20251"/>
    <cellStyle name="Input 29 2 3 10" xfId="20252"/>
    <cellStyle name="Input 29 2 3 2" xfId="20253"/>
    <cellStyle name="Input 29 2 3 3" xfId="20254"/>
    <cellStyle name="Input 29 2 3 4" xfId="20255"/>
    <cellStyle name="Input 29 2 3 5" xfId="20256"/>
    <cellStyle name="Input 29 2 3 6" xfId="20257"/>
    <cellStyle name="Input 29 2 3 7" xfId="20258"/>
    <cellStyle name="Input 29 2 3 8" xfId="20259"/>
    <cellStyle name="Input 29 2 3 9" xfId="20260"/>
    <cellStyle name="Input 29 2 4" xfId="20261"/>
    <cellStyle name="Input 29 2 4 2" xfId="20262"/>
    <cellStyle name="Input 29 2 4 3" xfId="20263"/>
    <cellStyle name="Input 29 2 4 4" xfId="20264"/>
    <cellStyle name="Input 29 2 4 5" xfId="20265"/>
    <cellStyle name="Input 29 2 4 6" xfId="20266"/>
    <cellStyle name="Input 29 2 4 7" xfId="20267"/>
    <cellStyle name="Input 29 2 4 8" xfId="20268"/>
    <cellStyle name="Input 29 2 4 9" xfId="20269"/>
    <cellStyle name="Input 29 2 5" xfId="20270"/>
    <cellStyle name="Input 29 2 6" xfId="20271"/>
    <cellStyle name="Input 29 2 7" xfId="20272"/>
    <cellStyle name="Input 29 3" xfId="20273"/>
    <cellStyle name="Input 29 3 10" xfId="20274"/>
    <cellStyle name="Input 29 3 2" xfId="20275"/>
    <cellStyle name="Input 29 3 3" xfId="20276"/>
    <cellStyle name="Input 29 3 4" xfId="20277"/>
    <cellStyle name="Input 29 3 5" xfId="20278"/>
    <cellStyle name="Input 29 3 6" xfId="20279"/>
    <cellStyle name="Input 29 3 7" xfId="20280"/>
    <cellStyle name="Input 29 3 8" xfId="20281"/>
    <cellStyle name="Input 29 3 9" xfId="20282"/>
    <cellStyle name="Input 29 4" xfId="20283"/>
    <cellStyle name="Input 29 4 10" xfId="20284"/>
    <cellStyle name="Input 29 4 2" xfId="20285"/>
    <cellStyle name="Input 29 4 3" xfId="20286"/>
    <cellStyle name="Input 29 4 4" xfId="20287"/>
    <cellStyle name="Input 29 4 5" xfId="20288"/>
    <cellStyle name="Input 29 4 6" xfId="20289"/>
    <cellStyle name="Input 29 4 7" xfId="20290"/>
    <cellStyle name="Input 29 4 8" xfId="20291"/>
    <cellStyle name="Input 29 4 9" xfId="20292"/>
    <cellStyle name="Input 29 5" xfId="20293"/>
    <cellStyle name="Input 29 5 2" xfId="20294"/>
    <cellStyle name="Input 29 5 3" xfId="20295"/>
    <cellStyle name="Input 29 5 4" xfId="20296"/>
    <cellStyle name="Input 29 5 5" xfId="20297"/>
    <cellStyle name="Input 29 5 6" xfId="20298"/>
    <cellStyle name="Input 29 5 7" xfId="20299"/>
    <cellStyle name="Input 29 5 8" xfId="20300"/>
    <cellStyle name="Input 29 5 9" xfId="20301"/>
    <cellStyle name="Input 29 6" xfId="20302"/>
    <cellStyle name="Input 29 7" xfId="20303"/>
    <cellStyle name="Input 29 8" xfId="20304"/>
    <cellStyle name="Input 3" xfId="20305"/>
    <cellStyle name="Input 3 10" xfId="20306"/>
    <cellStyle name="Input 3 11" xfId="20307"/>
    <cellStyle name="Input 3 2" xfId="20308"/>
    <cellStyle name="Input 3 2 2" xfId="20309"/>
    <cellStyle name="Input 3 2 2 2" xfId="20310"/>
    <cellStyle name="Input 3 2 2 2 10" xfId="20311"/>
    <cellStyle name="Input 3 2 2 2 2" xfId="20312"/>
    <cellStyle name="Input 3 2 2 2 3" xfId="20313"/>
    <cellStyle name="Input 3 2 2 2 4" xfId="20314"/>
    <cellStyle name="Input 3 2 2 2 5" xfId="20315"/>
    <cellStyle name="Input 3 2 2 2 6" xfId="20316"/>
    <cellStyle name="Input 3 2 2 2 7" xfId="20317"/>
    <cellStyle name="Input 3 2 2 2 8" xfId="20318"/>
    <cellStyle name="Input 3 2 2 2 9" xfId="20319"/>
    <cellStyle name="Input 3 2 2 2_5.4 MD &amp; utilisation-Spatial" xfId="20320"/>
    <cellStyle name="Input 3 2 2 3" xfId="20321"/>
    <cellStyle name="Input 3 2 2 3 10" xfId="20322"/>
    <cellStyle name="Input 3 2 2 3 2" xfId="20323"/>
    <cellStyle name="Input 3 2 2 3 3" xfId="20324"/>
    <cellStyle name="Input 3 2 2 3 4" xfId="20325"/>
    <cellStyle name="Input 3 2 2 3 5" xfId="20326"/>
    <cellStyle name="Input 3 2 2 3 6" xfId="20327"/>
    <cellStyle name="Input 3 2 2 3 7" xfId="20328"/>
    <cellStyle name="Input 3 2 2 3 8" xfId="20329"/>
    <cellStyle name="Input 3 2 2 3 9" xfId="20330"/>
    <cellStyle name="Input 3 2 2 4" xfId="20331"/>
    <cellStyle name="Input 3 2 2 4 2" xfId="20332"/>
    <cellStyle name="Input 3 2 2 4 3" xfId="20333"/>
    <cellStyle name="Input 3 2 2 4 4" xfId="20334"/>
    <cellStyle name="Input 3 2 2 4 5" xfId="20335"/>
    <cellStyle name="Input 3 2 2 4 6" xfId="20336"/>
    <cellStyle name="Input 3 2 2 4 7" xfId="20337"/>
    <cellStyle name="Input 3 2 2 4 8" xfId="20338"/>
    <cellStyle name="Input 3 2 2 4 9" xfId="20339"/>
    <cellStyle name="Input 3 2 2 5" xfId="20340"/>
    <cellStyle name="Input 3 2 2 6" xfId="20341"/>
    <cellStyle name="Input 3 2 2 7" xfId="20342"/>
    <cellStyle name="Input 3 2 2_5.4 MD &amp; utilisation-Spatial" xfId="20343"/>
    <cellStyle name="Input 3 2 3" xfId="20344"/>
    <cellStyle name="Input 3 2 3 2" xfId="20345"/>
    <cellStyle name="Input 3 2 3 2 10" xfId="20346"/>
    <cellStyle name="Input 3 2 3 2 2" xfId="20347"/>
    <cellStyle name="Input 3 2 3 2 3" xfId="20348"/>
    <cellStyle name="Input 3 2 3 2 4" xfId="20349"/>
    <cellStyle name="Input 3 2 3 2 5" xfId="20350"/>
    <cellStyle name="Input 3 2 3 2 6" xfId="20351"/>
    <cellStyle name="Input 3 2 3 2 7" xfId="20352"/>
    <cellStyle name="Input 3 2 3 2 8" xfId="20353"/>
    <cellStyle name="Input 3 2 3 2 9" xfId="20354"/>
    <cellStyle name="Input 3 2 3 3" xfId="20355"/>
    <cellStyle name="Input 3 2 3 3 10" xfId="20356"/>
    <cellStyle name="Input 3 2 3 3 2" xfId="20357"/>
    <cellStyle name="Input 3 2 3 3 3" xfId="20358"/>
    <cellStyle name="Input 3 2 3 3 4" xfId="20359"/>
    <cellStyle name="Input 3 2 3 3 5" xfId="20360"/>
    <cellStyle name="Input 3 2 3 3 6" xfId="20361"/>
    <cellStyle name="Input 3 2 3 3 7" xfId="20362"/>
    <cellStyle name="Input 3 2 3 3 8" xfId="20363"/>
    <cellStyle name="Input 3 2 3 3 9" xfId="20364"/>
    <cellStyle name="Input 3 2 3 4" xfId="20365"/>
    <cellStyle name="Input 3 2 3 4 2" xfId="20366"/>
    <cellStyle name="Input 3 2 3 4 3" xfId="20367"/>
    <cellStyle name="Input 3 2 3 4 4" xfId="20368"/>
    <cellStyle name="Input 3 2 3 4 5" xfId="20369"/>
    <cellStyle name="Input 3 2 3 4 6" xfId="20370"/>
    <cellStyle name="Input 3 2 3 4 7" xfId="20371"/>
    <cellStyle name="Input 3 2 3 4 8" xfId="20372"/>
    <cellStyle name="Input 3 2 3 4 9" xfId="20373"/>
    <cellStyle name="Input 3 2 3 5" xfId="20374"/>
    <cellStyle name="Input 3 2 3 6" xfId="20375"/>
    <cellStyle name="Input 3 2 3 7" xfId="20376"/>
    <cellStyle name="Input 3 2 4" xfId="20377"/>
    <cellStyle name="Input 3 2 4 10" xfId="20378"/>
    <cellStyle name="Input 3 2 4 2" xfId="20379"/>
    <cellStyle name="Input 3 2 4 3" xfId="20380"/>
    <cellStyle name="Input 3 2 4 4" xfId="20381"/>
    <cellStyle name="Input 3 2 4 5" xfId="20382"/>
    <cellStyle name="Input 3 2 4 6" xfId="20383"/>
    <cellStyle name="Input 3 2 4 7" xfId="20384"/>
    <cellStyle name="Input 3 2 4 8" xfId="20385"/>
    <cellStyle name="Input 3 2 4 9" xfId="20386"/>
    <cellStyle name="Input 3 2 5" xfId="20387"/>
    <cellStyle name="Input 3 2 5 10" xfId="20388"/>
    <cellStyle name="Input 3 2 5 2" xfId="20389"/>
    <cellStyle name="Input 3 2 5 3" xfId="20390"/>
    <cellStyle name="Input 3 2 5 4" xfId="20391"/>
    <cellStyle name="Input 3 2 5 5" xfId="20392"/>
    <cellStyle name="Input 3 2 5 6" xfId="20393"/>
    <cellStyle name="Input 3 2 5 7" xfId="20394"/>
    <cellStyle name="Input 3 2 5 8" xfId="20395"/>
    <cellStyle name="Input 3 2 5 9" xfId="20396"/>
    <cellStyle name="Input 3 2 6" xfId="20397"/>
    <cellStyle name="Input 3 2 6 2" xfId="20398"/>
    <cellStyle name="Input 3 2 6 3" xfId="20399"/>
    <cellStyle name="Input 3 2 6 4" xfId="20400"/>
    <cellStyle name="Input 3 2 6 5" xfId="20401"/>
    <cellStyle name="Input 3 2 6 6" xfId="20402"/>
    <cellStyle name="Input 3 2 6 7" xfId="20403"/>
    <cellStyle name="Input 3 2 6 8" xfId="20404"/>
    <cellStyle name="Input 3 2 6 9" xfId="20405"/>
    <cellStyle name="Input 3 2 7" xfId="20406"/>
    <cellStyle name="Input 3 2 8" xfId="20407"/>
    <cellStyle name="Input 3 2 9" xfId="20408"/>
    <cellStyle name="Input 3 2_5.4 MD &amp; utilisation-Spatial" xfId="20409"/>
    <cellStyle name="Input 3 3" xfId="20410"/>
    <cellStyle name="Input 3 3 2" xfId="20411"/>
    <cellStyle name="Input 3 3 2 10" xfId="20412"/>
    <cellStyle name="Input 3 3 2 2" xfId="20413"/>
    <cellStyle name="Input 3 3 2 3" xfId="20414"/>
    <cellStyle name="Input 3 3 2 4" xfId="20415"/>
    <cellStyle name="Input 3 3 2 5" xfId="20416"/>
    <cellStyle name="Input 3 3 2 6" xfId="20417"/>
    <cellStyle name="Input 3 3 2 7" xfId="20418"/>
    <cellStyle name="Input 3 3 2 8" xfId="20419"/>
    <cellStyle name="Input 3 3 2 9" xfId="20420"/>
    <cellStyle name="Input 3 3 2_5.4 MD &amp; utilisation-Spatial" xfId="20421"/>
    <cellStyle name="Input 3 3 3" xfId="20422"/>
    <cellStyle name="Input 3 3 3 10" xfId="20423"/>
    <cellStyle name="Input 3 3 3 2" xfId="20424"/>
    <cellStyle name="Input 3 3 3 3" xfId="20425"/>
    <cellStyle name="Input 3 3 3 4" xfId="20426"/>
    <cellStyle name="Input 3 3 3 5" xfId="20427"/>
    <cellStyle name="Input 3 3 3 6" xfId="20428"/>
    <cellStyle name="Input 3 3 3 7" xfId="20429"/>
    <cellStyle name="Input 3 3 3 8" xfId="20430"/>
    <cellStyle name="Input 3 3 3 9" xfId="20431"/>
    <cellStyle name="Input 3 3 4" xfId="20432"/>
    <cellStyle name="Input 3 3 4 2" xfId="20433"/>
    <cellStyle name="Input 3 3 4 3" xfId="20434"/>
    <cellStyle name="Input 3 3 4 4" xfId="20435"/>
    <cellStyle name="Input 3 3 4 5" xfId="20436"/>
    <cellStyle name="Input 3 3 4 6" xfId="20437"/>
    <cellStyle name="Input 3 3 4 7" xfId="20438"/>
    <cellStyle name="Input 3 3 4 8" xfId="20439"/>
    <cellStyle name="Input 3 3 4 9" xfId="20440"/>
    <cellStyle name="Input 3 3 5" xfId="20441"/>
    <cellStyle name="Input 3 3 6" xfId="20442"/>
    <cellStyle name="Input 3 3 7" xfId="20443"/>
    <cellStyle name="Input 3 3_5.4 MD &amp; utilisation-Spatial" xfId="20444"/>
    <cellStyle name="Input 3 4" xfId="20445"/>
    <cellStyle name="Input 3 4 2" xfId="20446"/>
    <cellStyle name="Input 3 4 2 10" xfId="20447"/>
    <cellStyle name="Input 3 4 2 2" xfId="20448"/>
    <cellStyle name="Input 3 4 2 3" xfId="20449"/>
    <cellStyle name="Input 3 4 2 4" xfId="20450"/>
    <cellStyle name="Input 3 4 2 5" xfId="20451"/>
    <cellStyle name="Input 3 4 2 6" xfId="20452"/>
    <cellStyle name="Input 3 4 2 7" xfId="20453"/>
    <cellStyle name="Input 3 4 2 8" xfId="20454"/>
    <cellStyle name="Input 3 4 2 9" xfId="20455"/>
    <cellStyle name="Input 3 4 3" xfId="20456"/>
    <cellStyle name="Input 3 4 3 10" xfId="20457"/>
    <cellStyle name="Input 3 4 3 2" xfId="20458"/>
    <cellStyle name="Input 3 4 3 3" xfId="20459"/>
    <cellStyle name="Input 3 4 3 4" xfId="20460"/>
    <cellStyle name="Input 3 4 3 5" xfId="20461"/>
    <cellStyle name="Input 3 4 3 6" xfId="20462"/>
    <cellStyle name="Input 3 4 3 7" xfId="20463"/>
    <cellStyle name="Input 3 4 3 8" xfId="20464"/>
    <cellStyle name="Input 3 4 3 9" xfId="20465"/>
    <cellStyle name="Input 3 4 4" xfId="20466"/>
    <cellStyle name="Input 3 4 4 2" xfId="20467"/>
    <cellStyle name="Input 3 4 4 3" xfId="20468"/>
    <cellStyle name="Input 3 4 4 4" xfId="20469"/>
    <cellStyle name="Input 3 4 4 5" xfId="20470"/>
    <cellStyle name="Input 3 4 4 6" xfId="20471"/>
    <cellStyle name="Input 3 4 4 7" xfId="20472"/>
    <cellStyle name="Input 3 4 4 8" xfId="20473"/>
    <cellStyle name="Input 3 4 4 9" xfId="20474"/>
    <cellStyle name="Input 3 4 5" xfId="20475"/>
    <cellStyle name="Input 3 4 6" xfId="20476"/>
    <cellStyle name="Input 3 4 7" xfId="20477"/>
    <cellStyle name="Input 3 5" xfId="20478"/>
    <cellStyle name="Input 3 5 2" xfId="20479"/>
    <cellStyle name="Input 3 5 2 10" xfId="20480"/>
    <cellStyle name="Input 3 5 2 2" xfId="20481"/>
    <cellStyle name="Input 3 5 2 3" xfId="20482"/>
    <cellStyle name="Input 3 5 2 4" xfId="20483"/>
    <cellStyle name="Input 3 5 2 5" xfId="20484"/>
    <cellStyle name="Input 3 5 2 6" xfId="20485"/>
    <cellStyle name="Input 3 5 2 7" xfId="20486"/>
    <cellStyle name="Input 3 5 2 8" xfId="20487"/>
    <cellStyle name="Input 3 5 2 9" xfId="20488"/>
    <cellStyle name="Input 3 5 3" xfId="20489"/>
    <cellStyle name="Input 3 5 3 10" xfId="20490"/>
    <cellStyle name="Input 3 5 3 2" xfId="20491"/>
    <cellStyle name="Input 3 5 3 3" xfId="20492"/>
    <cellStyle name="Input 3 5 3 4" xfId="20493"/>
    <cellStyle name="Input 3 5 3 5" xfId="20494"/>
    <cellStyle name="Input 3 5 3 6" xfId="20495"/>
    <cellStyle name="Input 3 5 3 7" xfId="20496"/>
    <cellStyle name="Input 3 5 3 8" xfId="20497"/>
    <cellStyle name="Input 3 5 3 9" xfId="20498"/>
    <cellStyle name="Input 3 5 4" xfId="20499"/>
    <cellStyle name="Input 3 5 4 2" xfId="20500"/>
    <cellStyle name="Input 3 5 4 3" xfId="20501"/>
    <cellStyle name="Input 3 5 4 4" xfId="20502"/>
    <cellStyle name="Input 3 5 4 5" xfId="20503"/>
    <cellStyle name="Input 3 5 4 6" xfId="20504"/>
    <cellStyle name="Input 3 5 4 7" xfId="20505"/>
    <cellStyle name="Input 3 5 4 8" xfId="20506"/>
    <cellStyle name="Input 3 5 4 9" xfId="20507"/>
    <cellStyle name="Input 3 5 5" xfId="20508"/>
    <cellStyle name="Input 3 5 6" xfId="20509"/>
    <cellStyle name="Input 3 5 7" xfId="20510"/>
    <cellStyle name="Input 3 6" xfId="20511"/>
    <cellStyle name="Input 3 6 10" xfId="20512"/>
    <cellStyle name="Input 3 6 2" xfId="20513"/>
    <cellStyle name="Input 3 6 3" xfId="20514"/>
    <cellStyle name="Input 3 6 4" xfId="20515"/>
    <cellStyle name="Input 3 6 5" xfId="20516"/>
    <cellStyle name="Input 3 6 6" xfId="20517"/>
    <cellStyle name="Input 3 6 7" xfId="20518"/>
    <cellStyle name="Input 3 6 8" xfId="20519"/>
    <cellStyle name="Input 3 6 9" xfId="20520"/>
    <cellStyle name="Input 3 7" xfId="20521"/>
    <cellStyle name="Input 3 7 10" xfId="20522"/>
    <cellStyle name="Input 3 7 2" xfId="20523"/>
    <cellStyle name="Input 3 7 3" xfId="20524"/>
    <cellStyle name="Input 3 7 4" xfId="20525"/>
    <cellStyle name="Input 3 7 5" xfId="20526"/>
    <cellStyle name="Input 3 7 6" xfId="20527"/>
    <cellStyle name="Input 3 7 7" xfId="20528"/>
    <cellStyle name="Input 3 7 8" xfId="20529"/>
    <cellStyle name="Input 3 7 9" xfId="20530"/>
    <cellStyle name="Input 3 8" xfId="20531"/>
    <cellStyle name="Input 3 8 2" xfId="20532"/>
    <cellStyle name="Input 3 8 3" xfId="20533"/>
    <cellStyle name="Input 3 8 4" xfId="20534"/>
    <cellStyle name="Input 3 8 5" xfId="20535"/>
    <cellStyle name="Input 3 8 6" xfId="20536"/>
    <cellStyle name="Input 3 8 7" xfId="20537"/>
    <cellStyle name="Input 3 8 8" xfId="20538"/>
    <cellStyle name="Input 3 8 9" xfId="20539"/>
    <cellStyle name="Input 3 9" xfId="20540"/>
    <cellStyle name="Input 3_5.4 MD &amp; utilisation-Spatial" xfId="20541"/>
    <cellStyle name="Input 30" xfId="20542"/>
    <cellStyle name="Input 30 2" xfId="20543"/>
    <cellStyle name="Input 30 2 2" xfId="20544"/>
    <cellStyle name="Input 30 2 2 10" xfId="20545"/>
    <cellStyle name="Input 30 2 2 2" xfId="20546"/>
    <cellStyle name="Input 30 2 2 3" xfId="20547"/>
    <cellStyle name="Input 30 2 2 4" xfId="20548"/>
    <cellStyle name="Input 30 2 2 5" xfId="20549"/>
    <cellStyle name="Input 30 2 2 6" xfId="20550"/>
    <cellStyle name="Input 30 2 2 7" xfId="20551"/>
    <cellStyle name="Input 30 2 2 8" xfId="20552"/>
    <cellStyle name="Input 30 2 2 9" xfId="20553"/>
    <cellStyle name="Input 30 2 3" xfId="20554"/>
    <cellStyle name="Input 30 2 3 10" xfId="20555"/>
    <cellStyle name="Input 30 2 3 2" xfId="20556"/>
    <cellStyle name="Input 30 2 3 3" xfId="20557"/>
    <cellStyle name="Input 30 2 3 4" xfId="20558"/>
    <cellStyle name="Input 30 2 3 5" xfId="20559"/>
    <cellStyle name="Input 30 2 3 6" xfId="20560"/>
    <cellStyle name="Input 30 2 3 7" xfId="20561"/>
    <cellStyle name="Input 30 2 3 8" xfId="20562"/>
    <cellStyle name="Input 30 2 3 9" xfId="20563"/>
    <cellStyle name="Input 30 2 4" xfId="20564"/>
    <cellStyle name="Input 30 2 4 2" xfId="20565"/>
    <cellStyle name="Input 30 2 4 3" xfId="20566"/>
    <cellStyle name="Input 30 2 4 4" xfId="20567"/>
    <cellStyle name="Input 30 2 4 5" xfId="20568"/>
    <cellStyle name="Input 30 2 4 6" xfId="20569"/>
    <cellStyle name="Input 30 2 4 7" xfId="20570"/>
    <cellStyle name="Input 30 2 4 8" xfId="20571"/>
    <cellStyle name="Input 30 2 4 9" xfId="20572"/>
    <cellStyle name="Input 30 2 5" xfId="20573"/>
    <cellStyle name="Input 30 2 6" xfId="20574"/>
    <cellStyle name="Input 30 2 7" xfId="20575"/>
    <cellStyle name="Input 30 3" xfId="20576"/>
    <cellStyle name="Input 30 3 10" xfId="20577"/>
    <cellStyle name="Input 30 3 2" xfId="20578"/>
    <cellStyle name="Input 30 3 3" xfId="20579"/>
    <cellStyle name="Input 30 3 4" xfId="20580"/>
    <cellStyle name="Input 30 3 5" xfId="20581"/>
    <cellStyle name="Input 30 3 6" xfId="20582"/>
    <cellStyle name="Input 30 3 7" xfId="20583"/>
    <cellStyle name="Input 30 3 8" xfId="20584"/>
    <cellStyle name="Input 30 3 9" xfId="20585"/>
    <cellStyle name="Input 30 4" xfId="20586"/>
    <cellStyle name="Input 30 4 10" xfId="20587"/>
    <cellStyle name="Input 30 4 2" xfId="20588"/>
    <cellStyle name="Input 30 4 3" xfId="20589"/>
    <cellStyle name="Input 30 4 4" xfId="20590"/>
    <cellStyle name="Input 30 4 5" xfId="20591"/>
    <cellStyle name="Input 30 4 6" xfId="20592"/>
    <cellStyle name="Input 30 4 7" xfId="20593"/>
    <cellStyle name="Input 30 4 8" xfId="20594"/>
    <cellStyle name="Input 30 4 9" xfId="20595"/>
    <cellStyle name="Input 30 5" xfId="20596"/>
    <cellStyle name="Input 30 5 2" xfId="20597"/>
    <cellStyle name="Input 30 5 3" xfId="20598"/>
    <cellStyle name="Input 30 5 4" xfId="20599"/>
    <cellStyle name="Input 30 5 5" xfId="20600"/>
    <cellStyle name="Input 30 5 6" xfId="20601"/>
    <cellStyle name="Input 30 5 7" xfId="20602"/>
    <cellStyle name="Input 30 5 8" xfId="20603"/>
    <cellStyle name="Input 30 5 9" xfId="20604"/>
    <cellStyle name="Input 30 6" xfId="20605"/>
    <cellStyle name="Input 30 7" xfId="20606"/>
    <cellStyle name="Input 30 8" xfId="20607"/>
    <cellStyle name="Input 31" xfId="20608"/>
    <cellStyle name="Input 31 2" xfId="20609"/>
    <cellStyle name="Input 31 2 2" xfId="20610"/>
    <cellStyle name="Input 31 2 2 10" xfId="20611"/>
    <cellStyle name="Input 31 2 2 2" xfId="20612"/>
    <cellStyle name="Input 31 2 2 3" xfId="20613"/>
    <cellStyle name="Input 31 2 2 4" xfId="20614"/>
    <cellStyle name="Input 31 2 2 5" xfId="20615"/>
    <cellStyle name="Input 31 2 2 6" xfId="20616"/>
    <cellStyle name="Input 31 2 2 7" xfId="20617"/>
    <cellStyle name="Input 31 2 2 8" xfId="20618"/>
    <cellStyle name="Input 31 2 2 9" xfId="20619"/>
    <cellStyle name="Input 31 2 3" xfId="20620"/>
    <cellStyle name="Input 31 2 3 10" xfId="20621"/>
    <cellStyle name="Input 31 2 3 2" xfId="20622"/>
    <cellStyle name="Input 31 2 3 3" xfId="20623"/>
    <cellStyle name="Input 31 2 3 4" xfId="20624"/>
    <cellStyle name="Input 31 2 3 5" xfId="20625"/>
    <cellStyle name="Input 31 2 3 6" xfId="20626"/>
    <cellStyle name="Input 31 2 3 7" xfId="20627"/>
    <cellStyle name="Input 31 2 3 8" xfId="20628"/>
    <cellStyle name="Input 31 2 3 9" xfId="20629"/>
    <cellStyle name="Input 31 2 4" xfId="20630"/>
    <cellStyle name="Input 31 2 4 2" xfId="20631"/>
    <cellStyle name="Input 31 2 4 3" xfId="20632"/>
    <cellStyle name="Input 31 2 4 4" xfId="20633"/>
    <cellStyle name="Input 31 2 4 5" xfId="20634"/>
    <cellStyle name="Input 31 2 4 6" xfId="20635"/>
    <cellStyle name="Input 31 2 4 7" xfId="20636"/>
    <cellStyle name="Input 31 2 4 8" xfId="20637"/>
    <cellStyle name="Input 31 2 4 9" xfId="20638"/>
    <cellStyle name="Input 31 2 5" xfId="20639"/>
    <cellStyle name="Input 31 2 6" xfId="20640"/>
    <cellStyle name="Input 31 2 7" xfId="20641"/>
    <cellStyle name="Input 31 3" xfId="20642"/>
    <cellStyle name="Input 31 3 10" xfId="20643"/>
    <cellStyle name="Input 31 3 2" xfId="20644"/>
    <cellStyle name="Input 31 3 3" xfId="20645"/>
    <cellStyle name="Input 31 3 4" xfId="20646"/>
    <cellStyle name="Input 31 3 5" xfId="20647"/>
    <cellStyle name="Input 31 3 6" xfId="20648"/>
    <cellStyle name="Input 31 3 7" xfId="20649"/>
    <cellStyle name="Input 31 3 8" xfId="20650"/>
    <cellStyle name="Input 31 3 9" xfId="20651"/>
    <cellStyle name="Input 31 4" xfId="20652"/>
    <cellStyle name="Input 31 4 10" xfId="20653"/>
    <cellStyle name="Input 31 4 2" xfId="20654"/>
    <cellStyle name="Input 31 4 3" xfId="20655"/>
    <cellStyle name="Input 31 4 4" xfId="20656"/>
    <cellStyle name="Input 31 4 5" xfId="20657"/>
    <cellStyle name="Input 31 4 6" xfId="20658"/>
    <cellStyle name="Input 31 4 7" xfId="20659"/>
    <cellStyle name="Input 31 4 8" xfId="20660"/>
    <cellStyle name="Input 31 4 9" xfId="20661"/>
    <cellStyle name="Input 31 5" xfId="20662"/>
    <cellStyle name="Input 31 5 2" xfId="20663"/>
    <cellStyle name="Input 31 5 3" xfId="20664"/>
    <cellStyle name="Input 31 5 4" xfId="20665"/>
    <cellStyle name="Input 31 5 5" xfId="20666"/>
    <cellStyle name="Input 31 5 6" xfId="20667"/>
    <cellStyle name="Input 31 5 7" xfId="20668"/>
    <cellStyle name="Input 31 5 8" xfId="20669"/>
    <cellStyle name="Input 31 5 9" xfId="20670"/>
    <cellStyle name="Input 31 6" xfId="20671"/>
    <cellStyle name="Input 31 7" xfId="20672"/>
    <cellStyle name="Input 31 8" xfId="20673"/>
    <cellStyle name="Input 32" xfId="20674"/>
    <cellStyle name="Input 32 2" xfId="20675"/>
    <cellStyle name="Input 32 2 2" xfId="20676"/>
    <cellStyle name="Input 32 2 2 10" xfId="20677"/>
    <cellStyle name="Input 32 2 2 2" xfId="20678"/>
    <cellStyle name="Input 32 2 2 3" xfId="20679"/>
    <cellStyle name="Input 32 2 2 4" xfId="20680"/>
    <cellStyle name="Input 32 2 2 5" xfId="20681"/>
    <cellStyle name="Input 32 2 2 6" xfId="20682"/>
    <cellStyle name="Input 32 2 2 7" xfId="20683"/>
    <cellStyle name="Input 32 2 2 8" xfId="20684"/>
    <cellStyle name="Input 32 2 2 9" xfId="20685"/>
    <cellStyle name="Input 32 2 3" xfId="20686"/>
    <cellStyle name="Input 32 2 3 10" xfId="20687"/>
    <cellStyle name="Input 32 2 3 2" xfId="20688"/>
    <cellStyle name="Input 32 2 3 3" xfId="20689"/>
    <cellStyle name="Input 32 2 3 4" xfId="20690"/>
    <cellStyle name="Input 32 2 3 5" xfId="20691"/>
    <cellStyle name="Input 32 2 3 6" xfId="20692"/>
    <cellStyle name="Input 32 2 3 7" xfId="20693"/>
    <cellStyle name="Input 32 2 3 8" xfId="20694"/>
    <cellStyle name="Input 32 2 3 9" xfId="20695"/>
    <cellStyle name="Input 32 2 4" xfId="20696"/>
    <cellStyle name="Input 32 2 4 2" xfId="20697"/>
    <cellStyle name="Input 32 2 4 3" xfId="20698"/>
    <cellStyle name="Input 32 2 4 4" xfId="20699"/>
    <cellStyle name="Input 32 2 4 5" xfId="20700"/>
    <cellStyle name="Input 32 2 4 6" xfId="20701"/>
    <cellStyle name="Input 32 2 4 7" xfId="20702"/>
    <cellStyle name="Input 32 2 4 8" xfId="20703"/>
    <cellStyle name="Input 32 2 4 9" xfId="20704"/>
    <cellStyle name="Input 32 2 5" xfId="20705"/>
    <cellStyle name="Input 32 2 6" xfId="20706"/>
    <cellStyle name="Input 32 2 7" xfId="20707"/>
    <cellStyle name="Input 32 3" xfId="20708"/>
    <cellStyle name="Input 32 3 10" xfId="20709"/>
    <cellStyle name="Input 32 3 2" xfId="20710"/>
    <cellStyle name="Input 32 3 3" xfId="20711"/>
    <cellStyle name="Input 32 3 4" xfId="20712"/>
    <cellStyle name="Input 32 3 5" xfId="20713"/>
    <cellStyle name="Input 32 3 6" xfId="20714"/>
    <cellStyle name="Input 32 3 7" xfId="20715"/>
    <cellStyle name="Input 32 3 8" xfId="20716"/>
    <cellStyle name="Input 32 3 9" xfId="20717"/>
    <cellStyle name="Input 32 4" xfId="20718"/>
    <cellStyle name="Input 32 4 10" xfId="20719"/>
    <cellStyle name="Input 32 4 2" xfId="20720"/>
    <cellStyle name="Input 32 4 3" xfId="20721"/>
    <cellStyle name="Input 32 4 4" xfId="20722"/>
    <cellStyle name="Input 32 4 5" xfId="20723"/>
    <cellStyle name="Input 32 4 6" xfId="20724"/>
    <cellStyle name="Input 32 4 7" xfId="20725"/>
    <cellStyle name="Input 32 4 8" xfId="20726"/>
    <cellStyle name="Input 32 4 9" xfId="20727"/>
    <cellStyle name="Input 32 5" xfId="20728"/>
    <cellStyle name="Input 32 5 2" xfId="20729"/>
    <cellStyle name="Input 32 5 3" xfId="20730"/>
    <cellStyle name="Input 32 5 4" xfId="20731"/>
    <cellStyle name="Input 32 5 5" xfId="20732"/>
    <cellStyle name="Input 32 5 6" xfId="20733"/>
    <cellStyle name="Input 32 5 7" xfId="20734"/>
    <cellStyle name="Input 32 5 8" xfId="20735"/>
    <cellStyle name="Input 32 5 9" xfId="20736"/>
    <cellStyle name="Input 32 6" xfId="20737"/>
    <cellStyle name="Input 32 7" xfId="20738"/>
    <cellStyle name="Input 32 8" xfId="20739"/>
    <cellStyle name="Input 33" xfId="20740"/>
    <cellStyle name="Input 33 2" xfId="20741"/>
    <cellStyle name="Input 33 2 2" xfId="20742"/>
    <cellStyle name="Input 33 2 2 10" xfId="20743"/>
    <cellStyle name="Input 33 2 2 2" xfId="20744"/>
    <cellStyle name="Input 33 2 2 3" xfId="20745"/>
    <cellStyle name="Input 33 2 2 4" xfId="20746"/>
    <cellStyle name="Input 33 2 2 5" xfId="20747"/>
    <cellStyle name="Input 33 2 2 6" xfId="20748"/>
    <cellStyle name="Input 33 2 2 7" xfId="20749"/>
    <cellStyle name="Input 33 2 2 8" xfId="20750"/>
    <cellStyle name="Input 33 2 2 9" xfId="20751"/>
    <cellStyle name="Input 33 2 3" xfId="20752"/>
    <cellStyle name="Input 33 2 3 10" xfId="20753"/>
    <cellStyle name="Input 33 2 3 2" xfId="20754"/>
    <cellStyle name="Input 33 2 3 3" xfId="20755"/>
    <cellStyle name="Input 33 2 3 4" xfId="20756"/>
    <cellStyle name="Input 33 2 3 5" xfId="20757"/>
    <cellStyle name="Input 33 2 3 6" xfId="20758"/>
    <cellStyle name="Input 33 2 3 7" xfId="20759"/>
    <cellStyle name="Input 33 2 3 8" xfId="20760"/>
    <cellStyle name="Input 33 2 3 9" xfId="20761"/>
    <cellStyle name="Input 33 2 4" xfId="20762"/>
    <cellStyle name="Input 33 2 4 2" xfId="20763"/>
    <cellStyle name="Input 33 2 4 3" xfId="20764"/>
    <cellStyle name="Input 33 2 4 4" xfId="20765"/>
    <cellStyle name="Input 33 2 4 5" xfId="20766"/>
    <cellStyle name="Input 33 2 4 6" xfId="20767"/>
    <cellStyle name="Input 33 2 4 7" xfId="20768"/>
    <cellStyle name="Input 33 2 4 8" xfId="20769"/>
    <cellStyle name="Input 33 2 4 9" xfId="20770"/>
    <cellStyle name="Input 33 2 5" xfId="20771"/>
    <cellStyle name="Input 33 2 6" xfId="20772"/>
    <cellStyle name="Input 33 2 7" xfId="20773"/>
    <cellStyle name="Input 33 3" xfId="20774"/>
    <cellStyle name="Input 33 3 10" xfId="20775"/>
    <cellStyle name="Input 33 3 2" xfId="20776"/>
    <cellStyle name="Input 33 3 3" xfId="20777"/>
    <cellStyle name="Input 33 3 4" xfId="20778"/>
    <cellStyle name="Input 33 3 5" xfId="20779"/>
    <cellStyle name="Input 33 3 6" xfId="20780"/>
    <cellStyle name="Input 33 3 7" xfId="20781"/>
    <cellStyle name="Input 33 3 8" xfId="20782"/>
    <cellStyle name="Input 33 3 9" xfId="20783"/>
    <cellStyle name="Input 33 4" xfId="20784"/>
    <cellStyle name="Input 33 4 10" xfId="20785"/>
    <cellStyle name="Input 33 4 2" xfId="20786"/>
    <cellStyle name="Input 33 4 3" xfId="20787"/>
    <cellStyle name="Input 33 4 4" xfId="20788"/>
    <cellStyle name="Input 33 4 5" xfId="20789"/>
    <cellStyle name="Input 33 4 6" xfId="20790"/>
    <cellStyle name="Input 33 4 7" xfId="20791"/>
    <cellStyle name="Input 33 4 8" xfId="20792"/>
    <cellStyle name="Input 33 4 9" xfId="20793"/>
    <cellStyle name="Input 33 5" xfId="20794"/>
    <cellStyle name="Input 33 5 2" xfId="20795"/>
    <cellStyle name="Input 33 5 3" xfId="20796"/>
    <cellStyle name="Input 33 5 4" xfId="20797"/>
    <cellStyle name="Input 33 5 5" xfId="20798"/>
    <cellStyle name="Input 33 5 6" xfId="20799"/>
    <cellStyle name="Input 33 5 7" xfId="20800"/>
    <cellStyle name="Input 33 5 8" xfId="20801"/>
    <cellStyle name="Input 33 5 9" xfId="20802"/>
    <cellStyle name="Input 33 6" xfId="20803"/>
    <cellStyle name="Input 33 7" xfId="20804"/>
    <cellStyle name="Input 33 8" xfId="20805"/>
    <cellStyle name="Input 34" xfId="20806"/>
    <cellStyle name="Input 34 2" xfId="20807"/>
    <cellStyle name="Input 34 2 2" xfId="20808"/>
    <cellStyle name="Input 34 2 2 10" xfId="20809"/>
    <cellStyle name="Input 34 2 2 2" xfId="20810"/>
    <cellStyle name="Input 34 2 2 3" xfId="20811"/>
    <cellStyle name="Input 34 2 2 4" xfId="20812"/>
    <cellStyle name="Input 34 2 2 5" xfId="20813"/>
    <cellStyle name="Input 34 2 2 6" xfId="20814"/>
    <cellStyle name="Input 34 2 2 7" xfId="20815"/>
    <cellStyle name="Input 34 2 2 8" xfId="20816"/>
    <cellStyle name="Input 34 2 2 9" xfId="20817"/>
    <cellStyle name="Input 34 2 3" xfId="20818"/>
    <cellStyle name="Input 34 2 3 10" xfId="20819"/>
    <cellStyle name="Input 34 2 3 2" xfId="20820"/>
    <cellStyle name="Input 34 2 3 3" xfId="20821"/>
    <cellStyle name="Input 34 2 3 4" xfId="20822"/>
    <cellStyle name="Input 34 2 3 5" xfId="20823"/>
    <cellStyle name="Input 34 2 3 6" xfId="20824"/>
    <cellStyle name="Input 34 2 3 7" xfId="20825"/>
    <cellStyle name="Input 34 2 3 8" xfId="20826"/>
    <cellStyle name="Input 34 2 3 9" xfId="20827"/>
    <cellStyle name="Input 34 2 4" xfId="20828"/>
    <cellStyle name="Input 34 2 4 2" xfId="20829"/>
    <cellStyle name="Input 34 2 4 3" xfId="20830"/>
    <cellStyle name="Input 34 2 4 4" xfId="20831"/>
    <cellStyle name="Input 34 2 4 5" xfId="20832"/>
    <cellStyle name="Input 34 2 4 6" xfId="20833"/>
    <cellStyle name="Input 34 2 4 7" xfId="20834"/>
    <cellStyle name="Input 34 2 4 8" xfId="20835"/>
    <cellStyle name="Input 34 2 4 9" xfId="20836"/>
    <cellStyle name="Input 34 2 5" xfId="20837"/>
    <cellStyle name="Input 34 2 6" xfId="20838"/>
    <cellStyle name="Input 34 2 7" xfId="20839"/>
    <cellStyle name="Input 34 3" xfId="20840"/>
    <cellStyle name="Input 34 3 10" xfId="20841"/>
    <cellStyle name="Input 34 3 2" xfId="20842"/>
    <cellStyle name="Input 34 3 3" xfId="20843"/>
    <cellStyle name="Input 34 3 4" xfId="20844"/>
    <cellStyle name="Input 34 3 5" xfId="20845"/>
    <cellStyle name="Input 34 3 6" xfId="20846"/>
    <cellStyle name="Input 34 3 7" xfId="20847"/>
    <cellStyle name="Input 34 3 8" xfId="20848"/>
    <cellStyle name="Input 34 3 9" xfId="20849"/>
    <cellStyle name="Input 34 4" xfId="20850"/>
    <cellStyle name="Input 34 4 10" xfId="20851"/>
    <cellStyle name="Input 34 4 2" xfId="20852"/>
    <cellStyle name="Input 34 4 3" xfId="20853"/>
    <cellStyle name="Input 34 4 4" xfId="20854"/>
    <cellStyle name="Input 34 4 5" xfId="20855"/>
    <cellStyle name="Input 34 4 6" xfId="20856"/>
    <cellStyle name="Input 34 4 7" xfId="20857"/>
    <cellStyle name="Input 34 4 8" xfId="20858"/>
    <cellStyle name="Input 34 4 9" xfId="20859"/>
    <cellStyle name="Input 34 5" xfId="20860"/>
    <cellStyle name="Input 34 5 2" xfId="20861"/>
    <cellStyle name="Input 34 5 3" xfId="20862"/>
    <cellStyle name="Input 34 5 4" xfId="20863"/>
    <cellStyle name="Input 34 5 5" xfId="20864"/>
    <cellStyle name="Input 34 5 6" xfId="20865"/>
    <cellStyle name="Input 34 5 7" xfId="20866"/>
    <cellStyle name="Input 34 5 8" xfId="20867"/>
    <cellStyle name="Input 34 5 9" xfId="20868"/>
    <cellStyle name="Input 34 6" xfId="20869"/>
    <cellStyle name="Input 34 7" xfId="20870"/>
    <cellStyle name="Input 34 8" xfId="20871"/>
    <cellStyle name="Input 35" xfId="20872"/>
    <cellStyle name="Input 35 2" xfId="20873"/>
    <cellStyle name="Input 35 2 2" xfId="20874"/>
    <cellStyle name="Input 35 2 2 10" xfId="20875"/>
    <cellStyle name="Input 35 2 2 2" xfId="20876"/>
    <cellStyle name="Input 35 2 2 3" xfId="20877"/>
    <cellStyle name="Input 35 2 2 4" xfId="20878"/>
    <cellStyle name="Input 35 2 2 5" xfId="20879"/>
    <cellStyle name="Input 35 2 2 6" xfId="20880"/>
    <cellStyle name="Input 35 2 2 7" xfId="20881"/>
    <cellStyle name="Input 35 2 2 8" xfId="20882"/>
    <cellStyle name="Input 35 2 2 9" xfId="20883"/>
    <cellStyle name="Input 35 2 3" xfId="20884"/>
    <cellStyle name="Input 35 2 3 10" xfId="20885"/>
    <cellStyle name="Input 35 2 3 2" xfId="20886"/>
    <cellStyle name="Input 35 2 3 3" xfId="20887"/>
    <cellStyle name="Input 35 2 3 4" xfId="20888"/>
    <cellStyle name="Input 35 2 3 5" xfId="20889"/>
    <cellStyle name="Input 35 2 3 6" xfId="20890"/>
    <cellStyle name="Input 35 2 3 7" xfId="20891"/>
    <cellStyle name="Input 35 2 3 8" xfId="20892"/>
    <cellStyle name="Input 35 2 3 9" xfId="20893"/>
    <cellStyle name="Input 35 2 4" xfId="20894"/>
    <cellStyle name="Input 35 2 4 2" xfId="20895"/>
    <cellStyle name="Input 35 2 4 3" xfId="20896"/>
    <cellStyle name="Input 35 2 4 4" xfId="20897"/>
    <cellStyle name="Input 35 2 4 5" xfId="20898"/>
    <cellStyle name="Input 35 2 4 6" xfId="20899"/>
    <cellStyle name="Input 35 2 4 7" xfId="20900"/>
    <cellStyle name="Input 35 2 4 8" xfId="20901"/>
    <cellStyle name="Input 35 2 4 9" xfId="20902"/>
    <cellStyle name="Input 35 2 5" xfId="20903"/>
    <cellStyle name="Input 35 2 6" xfId="20904"/>
    <cellStyle name="Input 35 2 7" xfId="20905"/>
    <cellStyle name="Input 35 3" xfId="20906"/>
    <cellStyle name="Input 35 3 10" xfId="20907"/>
    <cellStyle name="Input 35 3 2" xfId="20908"/>
    <cellStyle name="Input 35 3 3" xfId="20909"/>
    <cellStyle name="Input 35 3 4" xfId="20910"/>
    <cellStyle name="Input 35 3 5" xfId="20911"/>
    <cellStyle name="Input 35 3 6" xfId="20912"/>
    <cellStyle name="Input 35 3 7" xfId="20913"/>
    <cellStyle name="Input 35 3 8" xfId="20914"/>
    <cellStyle name="Input 35 3 9" xfId="20915"/>
    <cellStyle name="Input 35 4" xfId="20916"/>
    <cellStyle name="Input 35 4 10" xfId="20917"/>
    <cellStyle name="Input 35 4 2" xfId="20918"/>
    <cellStyle name="Input 35 4 3" xfId="20919"/>
    <cellStyle name="Input 35 4 4" xfId="20920"/>
    <cellStyle name="Input 35 4 5" xfId="20921"/>
    <cellStyle name="Input 35 4 6" xfId="20922"/>
    <cellStyle name="Input 35 4 7" xfId="20923"/>
    <cellStyle name="Input 35 4 8" xfId="20924"/>
    <cellStyle name="Input 35 4 9" xfId="20925"/>
    <cellStyle name="Input 35 5" xfId="20926"/>
    <cellStyle name="Input 35 5 2" xfId="20927"/>
    <cellStyle name="Input 35 5 3" xfId="20928"/>
    <cellStyle name="Input 35 5 4" xfId="20929"/>
    <cellStyle name="Input 35 5 5" xfId="20930"/>
    <cellStyle name="Input 35 5 6" xfId="20931"/>
    <cellStyle name="Input 35 5 7" xfId="20932"/>
    <cellStyle name="Input 35 5 8" xfId="20933"/>
    <cellStyle name="Input 35 5 9" xfId="20934"/>
    <cellStyle name="Input 35 6" xfId="20935"/>
    <cellStyle name="Input 35 7" xfId="20936"/>
    <cellStyle name="Input 35 8" xfId="20937"/>
    <cellStyle name="Input 36" xfId="20938"/>
    <cellStyle name="Input 36 2" xfId="20939"/>
    <cellStyle name="Input 36 2 2" xfId="20940"/>
    <cellStyle name="Input 36 2 2 10" xfId="20941"/>
    <cellStyle name="Input 36 2 2 2" xfId="20942"/>
    <cellStyle name="Input 36 2 2 3" xfId="20943"/>
    <cellStyle name="Input 36 2 2 4" xfId="20944"/>
    <cellStyle name="Input 36 2 2 5" xfId="20945"/>
    <cellStyle name="Input 36 2 2 6" xfId="20946"/>
    <cellStyle name="Input 36 2 2 7" xfId="20947"/>
    <cellStyle name="Input 36 2 2 8" xfId="20948"/>
    <cellStyle name="Input 36 2 2 9" xfId="20949"/>
    <cellStyle name="Input 36 2 3" xfId="20950"/>
    <cellStyle name="Input 36 2 3 10" xfId="20951"/>
    <cellStyle name="Input 36 2 3 2" xfId="20952"/>
    <cellStyle name="Input 36 2 3 3" xfId="20953"/>
    <cellStyle name="Input 36 2 3 4" xfId="20954"/>
    <cellStyle name="Input 36 2 3 5" xfId="20955"/>
    <cellStyle name="Input 36 2 3 6" xfId="20956"/>
    <cellStyle name="Input 36 2 3 7" xfId="20957"/>
    <cellStyle name="Input 36 2 3 8" xfId="20958"/>
    <cellStyle name="Input 36 2 3 9" xfId="20959"/>
    <cellStyle name="Input 36 2 4" xfId="20960"/>
    <cellStyle name="Input 36 2 4 2" xfId="20961"/>
    <cellStyle name="Input 36 2 4 3" xfId="20962"/>
    <cellStyle name="Input 36 2 4 4" xfId="20963"/>
    <cellStyle name="Input 36 2 4 5" xfId="20964"/>
    <cellStyle name="Input 36 2 4 6" xfId="20965"/>
    <cellStyle name="Input 36 2 4 7" xfId="20966"/>
    <cellStyle name="Input 36 2 4 8" xfId="20967"/>
    <cellStyle name="Input 36 2 4 9" xfId="20968"/>
    <cellStyle name="Input 36 2 5" xfId="20969"/>
    <cellStyle name="Input 36 2 6" xfId="20970"/>
    <cellStyle name="Input 36 2 7" xfId="20971"/>
    <cellStyle name="Input 36 3" xfId="20972"/>
    <cellStyle name="Input 36 3 10" xfId="20973"/>
    <cellStyle name="Input 36 3 2" xfId="20974"/>
    <cellStyle name="Input 36 3 3" xfId="20975"/>
    <cellStyle name="Input 36 3 4" xfId="20976"/>
    <cellStyle name="Input 36 3 5" xfId="20977"/>
    <cellStyle name="Input 36 3 6" xfId="20978"/>
    <cellStyle name="Input 36 3 7" xfId="20979"/>
    <cellStyle name="Input 36 3 8" xfId="20980"/>
    <cellStyle name="Input 36 3 9" xfId="20981"/>
    <cellStyle name="Input 36 4" xfId="20982"/>
    <cellStyle name="Input 36 4 10" xfId="20983"/>
    <cellStyle name="Input 36 4 2" xfId="20984"/>
    <cellStyle name="Input 36 4 3" xfId="20985"/>
    <cellStyle name="Input 36 4 4" xfId="20986"/>
    <cellStyle name="Input 36 4 5" xfId="20987"/>
    <cellStyle name="Input 36 4 6" xfId="20988"/>
    <cellStyle name="Input 36 4 7" xfId="20989"/>
    <cellStyle name="Input 36 4 8" xfId="20990"/>
    <cellStyle name="Input 36 4 9" xfId="20991"/>
    <cellStyle name="Input 36 5" xfId="20992"/>
    <cellStyle name="Input 36 5 2" xfId="20993"/>
    <cellStyle name="Input 36 5 3" xfId="20994"/>
    <cellStyle name="Input 36 5 4" xfId="20995"/>
    <cellStyle name="Input 36 5 5" xfId="20996"/>
    <cellStyle name="Input 36 5 6" xfId="20997"/>
    <cellStyle name="Input 36 5 7" xfId="20998"/>
    <cellStyle name="Input 36 5 8" xfId="20999"/>
    <cellStyle name="Input 36 5 9" xfId="21000"/>
    <cellStyle name="Input 36 6" xfId="21001"/>
    <cellStyle name="Input 36 7" xfId="21002"/>
    <cellStyle name="Input 36 8" xfId="21003"/>
    <cellStyle name="Input 37" xfId="21004"/>
    <cellStyle name="Input 37 2" xfId="21005"/>
    <cellStyle name="Input 37 2 2" xfId="21006"/>
    <cellStyle name="Input 37 2 2 10" xfId="21007"/>
    <cellStyle name="Input 37 2 2 2" xfId="21008"/>
    <cellStyle name="Input 37 2 2 3" xfId="21009"/>
    <cellStyle name="Input 37 2 2 4" xfId="21010"/>
    <cellStyle name="Input 37 2 2 5" xfId="21011"/>
    <cellStyle name="Input 37 2 2 6" xfId="21012"/>
    <cellStyle name="Input 37 2 2 7" xfId="21013"/>
    <cellStyle name="Input 37 2 2 8" xfId="21014"/>
    <cellStyle name="Input 37 2 2 9" xfId="21015"/>
    <cellStyle name="Input 37 2 3" xfId="21016"/>
    <cellStyle name="Input 37 2 3 10" xfId="21017"/>
    <cellStyle name="Input 37 2 3 2" xfId="21018"/>
    <cellStyle name="Input 37 2 3 3" xfId="21019"/>
    <cellStyle name="Input 37 2 3 4" xfId="21020"/>
    <cellStyle name="Input 37 2 3 5" xfId="21021"/>
    <cellStyle name="Input 37 2 3 6" xfId="21022"/>
    <cellStyle name="Input 37 2 3 7" xfId="21023"/>
    <cellStyle name="Input 37 2 3 8" xfId="21024"/>
    <cellStyle name="Input 37 2 3 9" xfId="21025"/>
    <cellStyle name="Input 37 2 4" xfId="21026"/>
    <cellStyle name="Input 37 2 4 2" xfId="21027"/>
    <cellStyle name="Input 37 2 4 3" xfId="21028"/>
    <cellStyle name="Input 37 2 4 4" xfId="21029"/>
    <cellStyle name="Input 37 2 4 5" xfId="21030"/>
    <cellStyle name="Input 37 2 4 6" xfId="21031"/>
    <cellStyle name="Input 37 2 4 7" xfId="21032"/>
    <cellStyle name="Input 37 2 4 8" xfId="21033"/>
    <cellStyle name="Input 37 2 4 9" xfId="21034"/>
    <cellStyle name="Input 37 2 5" xfId="21035"/>
    <cellStyle name="Input 37 2 6" xfId="21036"/>
    <cellStyle name="Input 37 2 7" xfId="21037"/>
    <cellStyle name="Input 37 3" xfId="21038"/>
    <cellStyle name="Input 37 3 10" xfId="21039"/>
    <cellStyle name="Input 37 3 2" xfId="21040"/>
    <cellStyle name="Input 37 3 3" xfId="21041"/>
    <cellStyle name="Input 37 3 4" xfId="21042"/>
    <cellStyle name="Input 37 3 5" xfId="21043"/>
    <cellStyle name="Input 37 3 6" xfId="21044"/>
    <cellStyle name="Input 37 3 7" xfId="21045"/>
    <cellStyle name="Input 37 3 8" xfId="21046"/>
    <cellStyle name="Input 37 3 9" xfId="21047"/>
    <cellStyle name="Input 37 4" xfId="21048"/>
    <cellStyle name="Input 37 4 10" xfId="21049"/>
    <cellStyle name="Input 37 4 2" xfId="21050"/>
    <cellStyle name="Input 37 4 3" xfId="21051"/>
    <cellStyle name="Input 37 4 4" xfId="21052"/>
    <cellStyle name="Input 37 4 5" xfId="21053"/>
    <cellStyle name="Input 37 4 6" xfId="21054"/>
    <cellStyle name="Input 37 4 7" xfId="21055"/>
    <cellStyle name="Input 37 4 8" xfId="21056"/>
    <cellStyle name="Input 37 4 9" xfId="21057"/>
    <cellStyle name="Input 37 5" xfId="21058"/>
    <cellStyle name="Input 37 5 2" xfId="21059"/>
    <cellStyle name="Input 37 5 3" xfId="21060"/>
    <cellStyle name="Input 37 5 4" xfId="21061"/>
    <cellStyle name="Input 37 5 5" xfId="21062"/>
    <cellStyle name="Input 37 5 6" xfId="21063"/>
    <cellStyle name="Input 37 5 7" xfId="21064"/>
    <cellStyle name="Input 37 5 8" xfId="21065"/>
    <cellStyle name="Input 37 5 9" xfId="21066"/>
    <cellStyle name="Input 37 6" xfId="21067"/>
    <cellStyle name="Input 37 7" xfId="21068"/>
    <cellStyle name="Input 37 8" xfId="21069"/>
    <cellStyle name="Input 38" xfId="21070"/>
    <cellStyle name="Input 38 2" xfId="21071"/>
    <cellStyle name="Input 38 2 2" xfId="21072"/>
    <cellStyle name="Input 38 2 2 10" xfId="21073"/>
    <cellStyle name="Input 38 2 2 2" xfId="21074"/>
    <cellStyle name="Input 38 2 2 3" xfId="21075"/>
    <cellStyle name="Input 38 2 2 4" xfId="21076"/>
    <cellStyle name="Input 38 2 2 5" xfId="21077"/>
    <cellStyle name="Input 38 2 2 6" xfId="21078"/>
    <cellStyle name="Input 38 2 2 7" xfId="21079"/>
    <cellStyle name="Input 38 2 2 8" xfId="21080"/>
    <cellStyle name="Input 38 2 2 9" xfId="21081"/>
    <cellStyle name="Input 38 2 3" xfId="21082"/>
    <cellStyle name="Input 38 2 3 10" xfId="21083"/>
    <cellStyle name="Input 38 2 3 2" xfId="21084"/>
    <cellStyle name="Input 38 2 3 3" xfId="21085"/>
    <cellStyle name="Input 38 2 3 4" xfId="21086"/>
    <cellStyle name="Input 38 2 3 5" xfId="21087"/>
    <cellStyle name="Input 38 2 3 6" xfId="21088"/>
    <cellStyle name="Input 38 2 3 7" xfId="21089"/>
    <cellStyle name="Input 38 2 3 8" xfId="21090"/>
    <cellStyle name="Input 38 2 3 9" xfId="21091"/>
    <cellStyle name="Input 38 2 4" xfId="21092"/>
    <cellStyle name="Input 38 2 4 2" xfId="21093"/>
    <cellStyle name="Input 38 2 4 3" xfId="21094"/>
    <cellStyle name="Input 38 2 4 4" xfId="21095"/>
    <cellStyle name="Input 38 2 4 5" xfId="21096"/>
    <cellStyle name="Input 38 2 4 6" xfId="21097"/>
    <cellStyle name="Input 38 2 4 7" xfId="21098"/>
    <cellStyle name="Input 38 2 4 8" xfId="21099"/>
    <cellStyle name="Input 38 2 4 9" xfId="21100"/>
    <cellStyle name="Input 38 2 5" xfId="21101"/>
    <cellStyle name="Input 38 2 6" xfId="21102"/>
    <cellStyle name="Input 38 2 7" xfId="21103"/>
    <cellStyle name="Input 38 3" xfId="21104"/>
    <cellStyle name="Input 38 3 10" xfId="21105"/>
    <cellStyle name="Input 38 3 2" xfId="21106"/>
    <cellStyle name="Input 38 3 3" xfId="21107"/>
    <cellStyle name="Input 38 3 4" xfId="21108"/>
    <cellStyle name="Input 38 3 5" xfId="21109"/>
    <cellStyle name="Input 38 3 6" xfId="21110"/>
    <cellStyle name="Input 38 3 7" xfId="21111"/>
    <cellStyle name="Input 38 3 8" xfId="21112"/>
    <cellStyle name="Input 38 3 9" xfId="21113"/>
    <cellStyle name="Input 38 4" xfId="21114"/>
    <cellStyle name="Input 38 4 10" xfId="21115"/>
    <cellStyle name="Input 38 4 2" xfId="21116"/>
    <cellStyle name="Input 38 4 3" xfId="21117"/>
    <cellStyle name="Input 38 4 4" xfId="21118"/>
    <cellStyle name="Input 38 4 5" xfId="21119"/>
    <cellStyle name="Input 38 4 6" xfId="21120"/>
    <cellStyle name="Input 38 4 7" xfId="21121"/>
    <cellStyle name="Input 38 4 8" xfId="21122"/>
    <cellStyle name="Input 38 4 9" xfId="21123"/>
    <cellStyle name="Input 38 5" xfId="21124"/>
    <cellStyle name="Input 38 5 2" xfId="21125"/>
    <cellStyle name="Input 38 5 3" xfId="21126"/>
    <cellStyle name="Input 38 5 4" xfId="21127"/>
    <cellStyle name="Input 38 5 5" xfId="21128"/>
    <cellStyle name="Input 38 5 6" xfId="21129"/>
    <cellStyle name="Input 38 5 7" xfId="21130"/>
    <cellStyle name="Input 38 5 8" xfId="21131"/>
    <cellStyle name="Input 38 5 9" xfId="21132"/>
    <cellStyle name="Input 38 6" xfId="21133"/>
    <cellStyle name="Input 38 7" xfId="21134"/>
    <cellStyle name="Input 38 8" xfId="21135"/>
    <cellStyle name="Input 39" xfId="21136"/>
    <cellStyle name="Input 39 2" xfId="21137"/>
    <cellStyle name="Input 39 2 2" xfId="21138"/>
    <cellStyle name="Input 39 2 2 10" xfId="21139"/>
    <cellStyle name="Input 39 2 2 2" xfId="21140"/>
    <cellStyle name="Input 39 2 2 3" xfId="21141"/>
    <cellStyle name="Input 39 2 2 4" xfId="21142"/>
    <cellStyle name="Input 39 2 2 5" xfId="21143"/>
    <cellStyle name="Input 39 2 2 6" xfId="21144"/>
    <cellStyle name="Input 39 2 2 7" xfId="21145"/>
    <cellStyle name="Input 39 2 2 8" xfId="21146"/>
    <cellStyle name="Input 39 2 2 9" xfId="21147"/>
    <cellStyle name="Input 39 2 3" xfId="21148"/>
    <cellStyle name="Input 39 2 3 10" xfId="21149"/>
    <cellStyle name="Input 39 2 3 2" xfId="21150"/>
    <cellStyle name="Input 39 2 3 3" xfId="21151"/>
    <cellStyle name="Input 39 2 3 4" xfId="21152"/>
    <cellStyle name="Input 39 2 3 5" xfId="21153"/>
    <cellStyle name="Input 39 2 3 6" xfId="21154"/>
    <cellStyle name="Input 39 2 3 7" xfId="21155"/>
    <cellStyle name="Input 39 2 3 8" xfId="21156"/>
    <cellStyle name="Input 39 2 3 9" xfId="21157"/>
    <cellStyle name="Input 39 2 4" xfId="21158"/>
    <cellStyle name="Input 39 2 4 2" xfId="21159"/>
    <cellStyle name="Input 39 2 4 3" xfId="21160"/>
    <cellStyle name="Input 39 2 4 4" xfId="21161"/>
    <cellStyle name="Input 39 2 4 5" xfId="21162"/>
    <cellStyle name="Input 39 2 4 6" xfId="21163"/>
    <cellStyle name="Input 39 2 4 7" xfId="21164"/>
    <cellStyle name="Input 39 2 4 8" xfId="21165"/>
    <cellStyle name="Input 39 2 4 9" xfId="21166"/>
    <cellStyle name="Input 39 2 5" xfId="21167"/>
    <cellStyle name="Input 39 2 6" xfId="21168"/>
    <cellStyle name="Input 39 2 7" xfId="21169"/>
    <cellStyle name="Input 39 3" xfId="21170"/>
    <cellStyle name="Input 39 3 10" xfId="21171"/>
    <cellStyle name="Input 39 3 2" xfId="21172"/>
    <cellStyle name="Input 39 3 3" xfId="21173"/>
    <cellStyle name="Input 39 3 4" xfId="21174"/>
    <cellStyle name="Input 39 3 5" xfId="21175"/>
    <cellStyle name="Input 39 3 6" xfId="21176"/>
    <cellStyle name="Input 39 3 7" xfId="21177"/>
    <cellStyle name="Input 39 3 8" xfId="21178"/>
    <cellStyle name="Input 39 3 9" xfId="21179"/>
    <cellStyle name="Input 39 4" xfId="21180"/>
    <cellStyle name="Input 39 4 10" xfId="21181"/>
    <cellStyle name="Input 39 4 2" xfId="21182"/>
    <cellStyle name="Input 39 4 3" xfId="21183"/>
    <cellStyle name="Input 39 4 4" xfId="21184"/>
    <cellStyle name="Input 39 4 5" xfId="21185"/>
    <cellStyle name="Input 39 4 6" xfId="21186"/>
    <cellStyle name="Input 39 4 7" xfId="21187"/>
    <cellStyle name="Input 39 4 8" xfId="21188"/>
    <cellStyle name="Input 39 4 9" xfId="21189"/>
    <cellStyle name="Input 39 5" xfId="21190"/>
    <cellStyle name="Input 39 5 2" xfId="21191"/>
    <cellStyle name="Input 39 5 3" xfId="21192"/>
    <cellStyle name="Input 39 5 4" xfId="21193"/>
    <cellStyle name="Input 39 5 5" xfId="21194"/>
    <cellStyle name="Input 39 5 6" xfId="21195"/>
    <cellStyle name="Input 39 5 7" xfId="21196"/>
    <cellStyle name="Input 39 5 8" xfId="21197"/>
    <cellStyle name="Input 39 5 9" xfId="21198"/>
    <cellStyle name="Input 39 6" xfId="21199"/>
    <cellStyle name="Input 39 7" xfId="21200"/>
    <cellStyle name="Input 39 8" xfId="21201"/>
    <cellStyle name="Input 4" xfId="21202"/>
    <cellStyle name="Input 4 10" xfId="21203"/>
    <cellStyle name="Input 4 11" xfId="21204"/>
    <cellStyle name="Input 4 2" xfId="21205"/>
    <cellStyle name="Input 4 2 2" xfId="21206"/>
    <cellStyle name="Input 4 2 2 2" xfId="21207"/>
    <cellStyle name="Input 4 2 2 2 10" xfId="21208"/>
    <cellStyle name="Input 4 2 2 2 2" xfId="21209"/>
    <cellStyle name="Input 4 2 2 2 3" xfId="21210"/>
    <cellStyle name="Input 4 2 2 2 4" xfId="21211"/>
    <cellStyle name="Input 4 2 2 2 5" xfId="21212"/>
    <cellStyle name="Input 4 2 2 2 6" xfId="21213"/>
    <cellStyle name="Input 4 2 2 2 7" xfId="21214"/>
    <cellStyle name="Input 4 2 2 2 8" xfId="21215"/>
    <cellStyle name="Input 4 2 2 2 9" xfId="21216"/>
    <cellStyle name="Input 4 2 2 2_5.4 MD &amp; utilisation-Spatial" xfId="21217"/>
    <cellStyle name="Input 4 2 2 3" xfId="21218"/>
    <cellStyle name="Input 4 2 2 3 10" xfId="21219"/>
    <cellStyle name="Input 4 2 2 3 2" xfId="21220"/>
    <cellStyle name="Input 4 2 2 3 3" xfId="21221"/>
    <cellStyle name="Input 4 2 2 3 4" xfId="21222"/>
    <cellStyle name="Input 4 2 2 3 5" xfId="21223"/>
    <cellStyle name="Input 4 2 2 3 6" xfId="21224"/>
    <cellStyle name="Input 4 2 2 3 7" xfId="21225"/>
    <cellStyle name="Input 4 2 2 3 8" xfId="21226"/>
    <cellStyle name="Input 4 2 2 3 9" xfId="21227"/>
    <cellStyle name="Input 4 2 2 4" xfId="21228"/>
    <cellStyle name="Input 4 2 2 4 2" xfId="21229"/>
    <cellStyle name="Input 4 2 2 4 3" xfId="21230"/>
    <cellStyle name="Input 4 2 2 4 4" xfId="21231"/>
    <cellStyle name="Input 4 2 2 4 5" xfId="21232"/>
    <cellStyle name="Input 4 2 2 4 6" xfId="21233"/>
    <cellStyle name="Input 4 2 2 4 7" xfId="21234"/>
    <cellStyle name="Input 4 2 2 4 8" xfId="21235"/>
    <cellStyle name="Input 4 2 2 4 9" xfId="21236"/>
    <cellStyle name="Input 4 2 2 5" xfId="21237"/>
    <cellStyle name="Input 4 2 2 6" xfId="21238"/>
    <cellStyle name="Input 4 2 2 7" xfId="21239"/>
    <cellStyle name="Input 4 2 2_5.4 MD &amp; utilisation-Spatial" xfId="21240"/>
    <cellStyle name="Input 4 2 3" xfId="21241"/>
    <cellStyle name="Input 4 2 3 2" xfId="21242"/>
    <cellStyle name="Input 4 2 3 2 10" xfId="21243"/>
    <cellStyle name="Input 4 2 3 2 2" xfId="21244"/>
    <cellStyle name="Input 4 2 3 2 3" xfId="21245"/>
    <cellStyle name="Input 4 2 3 2 4" xfId="21246"/>
    <cellStyle name="Input 4 2 3 2 5" xfId="21247"/>
    <cellStyle name="Input 4 2 3 2 6" xfId="21248"/>
    <cellStyle name="Input 4 2 3 2 7" xfId="21249"/>
    <cellStyle name="Input 4 2 3 2 8" xfId="21250"/>
    <cellStyle name="Input 4 2 3 2 9" xfId="21251"/>
    <cellStyle name="Input 4 2 3 3" xfId="21252"/>
    <cellStyle name="Input 4 2 3 3 10" xfId="21253"/>
    <cellStyle name="Input 4 2 3 3 2" xfId="21254"/>
    <cellStyle name="Input 4 2 3 3 3" xfId="21255"/>
    <cellStyle name="Input 4 2 3 3 4" xfId="21256"/>
    <cellStyle name="Input 4 2 3 3 5" xfId="21257"/>
    <cellStyle name="Input 4 2 3 3 6" xfId="21258"/>
    <cellStyle name="Input 4 2 3 3 7" xfId="21259"/>
    <cellStyle name="Input 4 2 3 3 8" xfId="21260"/>
    <cellStyle name="Input 4 2 3 3 9" xfId="21261"/>
    <cellStyle name="Input 4 2 3 4" xfId="21262"/>
    <cellStyle name="Input 4 2 3 4 2" xfId="21263"/>
    <cellStyle name="Input 4 2 3 4 3" xfId="21264"/>
    <cellStyle name="Input 4 2 3 4 4" xfId="21265"/>
    <cellStyle name="Input 4 2 3 4 5" xfId="21266"/>
    <cellStyle name="Input 4 2 3 4 6" xfId="21267"/>
    <cellStyle name="Input 4 2 3 4 7" xfId="21268"/>
    <cellStyle name="Input 4 2 3 4 8" xfId="21269"/>
    <cellStyle name="Input 4 2 3 4 9" xfId="21270"/>
    <cellStyle name="Input 4 2 3 5" xfId="21271"/>
    <cellStyle name="Input 4 2 3 6" xfId="21272"/>
    <cellStyle name="Input 4 2 3 7" xfId="21273"/>
    <cellStyle name="Input 4 2 4" xfId="21274"/>
    <cellStyle name="Input 4 2 4 10" xfId="21275"/>
    <cellStyle name="Input 4 2 4 2" xfId="21276"/>
    <cellStyle name="Input 4 2 4 3" xfId="21277"/>
    <cellStyle name="Input 4 2 4 4" xfId="21278"/>
    <cellStyle name="Input 4 2 4 5" xfId="21279"/>
    <cellStyle name="Input 4 2 4 6" xfId="21280"/>
    <cellStyle name="Input 4 2 4 7" xfId="21281"/>
    <cellStyle name="Input 4 2 4 8" xfId="21282"/>
    <cellStyle name="Input 4 2 4 9" xfId="21283"/>
    <cellStyle name="Input 4 2 5" xfId="21284"/>
    <cellStyle name="Input 4 2 5 10" xfId="21285"/>
    <cellStyle name="Input 4 2 5 2" xfId="21286"/>
    <cellStyle name="Input 4 2 5 3" xfId="21287"/>
    <cellStyle name="Input 4 2 5 4" xfId="21288"/>
    <cellStyle name="Input 4 2 5 5" xfId="21289"/>
    <cellStyle name="Input 4 2 5 6" xfId="21290"/>
    <cellStyle name="Input 4 2 5 7" xfId="21291"/>
    <cellStyle name="Input 4 2 5 8" xfId="21292"/>
    <cellStyle name="Input 4 2 5 9" xfId="21293"/>
    <cellStyle name="Input 4 2 6" xfId="21294"/>
    <cellStyle name="Input 4 2 6 2" xfId="21295"/>
    <cellStyle name="Input 4 2 6 3" xfId="21296"/>
    <cellStyle name="Input 4 2 6 4" xfId="21297"/>
    <cellStyle name="Input 4 2 6 5" xfId="21298"/>
    <cellStyle name="Input 4 2 6 6" xfId="21299"/>
    <cellStyle name="Input 4 2 6 7" xfId="21300"/>
    <cellStyle name="Input 4 2 6 8" xfId="21301"/>
    <cellStyle name="Input 4 2 6 9" xfId="21302"/>
    <cellStyle name="Input 4 2 7" xfId="21303"/>
    <cellStyle name="Input 4 2 8" xfId="21304"/>
    <cellStyle name="Input 4 2 9" xfId="21305"/>
    <cellStyle name="Input 4 2_5.4 MD &amp; utilisation-Spatial" xfId="21306"/>
    <cellStyle name="Input 4 3" xfId="21307"/>
    <cellStyle name="Input 4 3 2" xfId="21308"/>
    <cellStyle name="Input 4 3 2 10" xfId="21309"/>
    <cellStyle name="Input 4 3 2 2" xfId="21310"/>
    <cellStyle name="Input 4 3 2 3" xfId="21311"/>
    <cellStyle name="Input 4 3 2 4" xfId="21312"/>
    <cellStyle name="Input 4 3 2 5" xfId="21313"/>
    <cellStyle name="Input 4 3 2 6" xfId="21314"/>
    <cellStyle name="Input 4 3 2 7" xfId="21315"/>
    <cellStyle name="Input 4 3 2 8" xfId="21316"/>
    <cellStyle name="Input 4 3 2 9" xfId="21317"/>
    <cellStyle name="Input 4 3 2_5.4 MD &amp; utilisation-Spatial" xfId="21318"/>
    <cellStyle name="Input 4 3 3" xfId="21319"/>
    <cellStyle name="Input 4 3 3 10" xfId="21320"/>
    <cellStyle name="Input 4 3 3 2" xfId="21321"/>
    <cellStyle name="Input 4 3 3 3" xfId="21322"/>
    <cellStyle name="Input 4 3 3 4" xfId="21323"/>
    <cellStyle name="Input 4 3 3 5" xfId="21324"/>
    <cellStyle name="Input 4 3 3 6" xfId="21325"/>
    <cellStyle name="Input 4 3 3 7" xfId="21326"/>
    <cellStyle name="Input 4 3 3 8" xfId="21327"/>
    <cellStyle name="Input 4 3 3 9" xfId="21328"/>
    <cellStyle name="Input 4 3 4" xfId="21329"/>
    <cellStyle name="Input 4 3 4 2" xfId="21330"/>
    <cellStyle name="Input 4 3 4 3" xfId="21331"/>
    <cellStyle name="Input 4 3 4 4" xfId="21332"/>
    <cellStyle name="Input 4 3 4 5" xfId="21333"/>
    <cellStyle name="Input 4 3 4 6" xfId="21334"/>
    <cellStyle name="Input 4 3 4 7" xfId="21335"/>
    <cellStyle name="Input 4 3 4 8" xfId="21336"/>
    <cellStyle name="Input 4 3 4 9" xfId="21337"/>
    <cellStyle name="Input 4 3 5" xfId="21338"/>
    <cellStyle name="Input 4 3 6" xfId="21339"/>
    <cellStyle name="Input 4 3 7" xfId="21340"/>
    <cellStyle name="Input 4 3_5.4 MD &amp; utilisation-Spatial" xfId="21341"/>
    <cellStyle name="Input 4 4" xfId="21342"/>
    <cellStyle name="Input 4 4 2" xfId="21343"/>
    <cellStyle name="Input 4 4 2 10" xfId="21344"/>
    <cellStyle name="Input 4 4 2 2" xfId="21345"/>
    <cellStyle name="Input 4 4 2 3" xfId="21346"/>
    <cellStyle name="Input 4 4 2 4" xfId="21347"/>
    <cellStyle name="Input 4 4 2 5" xfId="21348"/>
    <cellStyle name="Input 4 4 2 6" xfId="21349"/>
    <cellStyle name="Input 4 4 2 7" xfId="21350"/>
    <cellStyle name="Input 4 4 2 8" xfId="21351"/>
    <cellStyle name="Input 4 4 2 9" xfId="21352"/>
    <cellStyle name="Input 4 4 3" xfId="21353"/>
    <cellStyle name="Input 4 4 3 10" xfId="21354"/>
    <cellStyle name="Input 4 4 3 2" xfId="21355"/>
    <cellStyle name="Input 4 4 3 3" xfId="21356"/>
    <cellStyle name="Input 4 4 3 4" xfId="21357"/>
    <cellStyle name="Input 4 4 3 5" xfId="21358"/>
    <cellStyle name="Input 4 4 3 6" xfId="21359"/>
    <cellStyle name="Input 4 4 3 7" xfId="21360"/>
    <cellStyle name="Input 4 4 3 8" xfId="21361"/>
    <cellStyle name="Input 4 4 3 9" xfId="21362"/>
    <cellStyle name="Input 4 4 4" xfId="21363"/>
    <cellStyle name="Input 4 4 4 2" xfId="21364"/>
    <cellStyle name="Input 4 4 4 3" xfId="21365"/>
    <cellStyle name="Input 4 4 4 4" xfId="21366"/>
    <cellStyle name="Input 4 4 4 5" xfId="21367"/>
    <cellStyle name="Input 4 4 4 6" xfId="21368"/>
    <cellStyle name="Input 4 4 4 7" xfId="21369"/>
    <cellStyle name="Input 4 4 4 8" xfId="21370"/>
    <cellStyle name="Input 4 4 4 9" xfId="21371"/>
    <cellStyle name="Input 4 4 5" xfId="21372"/>
    <cellStyle name="Input 4 4 6" xfId="21373"/>
    <cellStyle name="Input 4 4 7" xfId="21374"/>
    <cellStyle name="Input 4 5" xfId="21375"/>
    <cellStyle name="Input 4 5 2" xfId="21376"/>
    <cellStyle name="Input 4 5 2 10" xfId="21377"/>
    <cellStyle name="Input 4 5 2 2" xfId="21378"/>
    <cellStyle name="Input 4 5 2 3" xfId="21379"/>
    <cellStyle name="Input 4 5 2 4" xfId="21380"/>
    <cellStyle name="Input 4 5 2 5" xfId="21381"/>
    <cellStyle name="Input 4 5 2 6" xfId="21382"/>
    <cellStyle name="Input 4 5 2 7" xfId="21383"/>
    <cellStyle name="Input 4 5 2 8" xfId="21384"/>
    <cellStyle name="Input 4 5 2 9" xfId="21385"/>
    <cellStyle name="Input 4 5 3" xfId="21386"/>
    <cellStyle name="Input 4 5 3 10" xfId="21387"/>
    <cellStyle name="Input 4 5 3 2" xfId="21388"/>
    <cellStyle name="Input 4 5 3 3" xfId="21389"/>
    <cellStyle name="Input 4 5 3 4" xfId="21390"/>
    <cellStyle name="Input 4 5 3 5" xfId="21391"/>
    <cellStyle name="Input 4 5 3 6" xfId="21392"/>
    <cellStyle name="Input 4 5 3 7" xfId="21393"/>
    <cellStyle name="Input 4 5 3 8" xfId="21394"/>
    <cellStyle name="Input 4 5 3 9" xfId="21395"/>
    <cellStyle name="Input 4 5 4" xfId="21396"/>
    <cellStyle name="Input 4 5 4 2" xfId="21397"/>
    <cellStyle name="Input 4 5 4 3" xfId="21398"/>
    <cellStyle name="Input 4 5 4 4" xfId="21399"/>
    <cellStyle name="Input 4 5 4 5" xfId="21400"/>
    <cellStyle name="Input 4 5 4 6" xfId="21401"/>
    <cellStyle name="Input 4 5 4 7" xfId="21402"/>
    <cellStyle name="Input 4 5 4 8" xfId="21403"/>
    <cellStyle name="Input 4 5 4 9" xfId="21404"/>
    <cellStyle name="Input 4 5 5" xfId="21405"/>
    <cellStyle name="Input 4 5 6" xfId="21406"/>
    <cellStyle name="Input 4 5 7" xfId="21407"/>
    <cellStyle name="Input 4 6" xfId="21408"/>
    <cellStyle name="Input 4 6 10" xfId="21409"/>
    <cellStyle name="Input 4 6 2" xfId="21410"/>
    <cellStyle name="Input 4 6 3" xfId="21411"/>
    <cellStyle name="Input 4 6 4" xfId="21412"/>
    <cellStyle name="Input 4 6 5" xfId="21413"/>
    <cellStyle name="Input 4 6 6" xfId="21414"/>
    <cellStyle name="Input 4 6 7" xfId="21415"/>
    <cellStyle name="Input 4 6 8" xfId="21416"/>
    <cellStyle name="Input 4 6 9" xfId="21417"/>
    <cellStyle name="Input 4 7" xfId="21418"/>
    <cellStyle name="Input 4 7 10" xfId="21419"/>
    <cellStyle name="Input 4 7 2" xfId="21420"/>
    <cellStyle name="Input 4 7 3" xfId="21421"/>
    <cellStyle name="Input 4 7 4" xfId="21422"/>
    <cellStyle name="Input 4 7 5" xfId="21423"/>
    <cellStyle name="Input 4 7 6" xfId="21424"/>
    <cellStyle name="Input 4 7 7" xfId="21425"/>
    <cellStyle name="Input 4 7 8" xfId="21426"/>
    <cellStyle name="Input 4 7 9" xfId="21427"/>
    <cellStyle name="Input 4 8" xfId="21428"/>
    <cellStyle name="Input 4 8 2" xfId="21429"/>
    <cellStyle name="Input 4 8 3" xfId="21430"/>
    <cellStyle name="Input 4 8 4" xfId="21431"/>
    <cellStyle name="Input 4 8 5" xfId="21432"/>
    <cellStyle name="Input 4 8 6" xfId="21433"/>
    <cellStyle name="Input 4 8 7" xfId="21434"/>
    <cellStyle name="Input 4 8 8" xfId="21435"/>
    <cellStyle name="Input 4 8 9" xfId="21436"/>
    <cellStyle name="Input 4 9" xfId="21437"/>
    <cellStyle name="Input 4_5.4 MD &amp; utilisation-Spatial" xfId="21438"/>
    <cellStyle name="Input 40" xfId="21439"/>
    <cellStyle name="Input 40 2" xfId="21440"/>
    <cellStyle name="Input 40 2 2" xfId="21441"/>
    <cellStyle name="Input 40 2 2 10" xfId="21442"/>
    <cellStyle name="Input 40 2 2 2" xfId="21443"/>
    <cellStyle name="Input 40 2 2 3" xfId="21444"/>
    <cellStyle name="Input 40 2 2 4" xfId="21445"/>
    <cellStyle name="Input 40 2 2 5" xfId="21446"/>
    <cellStyle name="Input 40 2 2 6" xfId="21447"/>
    <cellStyle name="Input 40 2 2 7" xfId="21448"/>
    <cellStyle name="Input 40 2 2 8" xfId="21449"/>
    <cellStyle name="Input 40 2 2 9" xfId="21450"/>
    <cellStyle name="Input 40 2 3" xfId="21451"/>
    <cellStyle name="Input 40 2 3 10" xfId="21452"/>
    <cellStyle name="Input 40 2 3 2" xfId="21453"/>
    <cellStyle name="Input 40 2 3 3" xfId="21454"/>
    <cellStyle name="Input 40 2 3 4" xfId="21455"/>
    <cellStyle name="Input 40 2 3 5" xfId="21456"/>
    <cellStyle name="Input 40 2 3 6" xfId="21457"/>
    <cellStyle name="Input 40 2 3 7" xfId="21458"/>
    <cellStyle name="Input 40 2 3 8" xfId="21459"/>
    <cellStyle name="Input 40 2 3 9" xfId="21460"/>
    <cellStyle name="Input 40 2 4" xfId="21461"/>
    <cellStyle name="Input 40 2 4 2" xfId="21462"/>
    <cellStyle name="Input 40 2 4 3" xfId="21463"/>
    <cellStyle name="Input 40 2 4 4" xfId="21464"/>
    <cellStyle name="Input 40 2 4 5" xfId="21465"/>
    <cellStyle name="Input 40 2 4 6" xfId="21466"/>
    <cellStyle name="Input 40 2 4 7" xfId="21467"/>
    <cellStyle name="Input 40 2 4 8" xfId="21468"/>
    <cellStyle name="Input 40 2 4 9" xfId="21469"/>
    <cellStyle name="Input 40 2 5" xfId="21470"/>
    <cellStyle name="Input 40 2 6" xfId="21471"/>
    <cellStyle name="Input 40 2 7" xfId="21472"/>
    <cellStyle name="Input 40 3" xfId="21473"/>
    <cellStyle name="Input 40 3 10" xfId="21474"/>
    <cellStyle name="Input 40 3 2" xfId="21475"/>
    <cellStyle name="Input 40 3 3" xfId="21476"/>
    <cellStyle name="Input 40 3 4" xfId="21477"/>
    <cellStyle name="Input 40 3 5" xfId="21478"/>
    <cellStyle name="Input 40 3 6" xfId="21479"/>
    <cellStyle name="Input 40 3 7" xfId="21480"/>
    <cellStyle name="Input 40 3 8" xfId="21481"/>
    <cellStyle name="Input 40 3 9" xfId="21482"/>
    <cellStyle name="Input 40 4" xfId="21483"/>
    <cellStyle name="Input 40 4 10" xfId="21484"/>
    <cellStyle name="Input 40 4 2" xfId="21485"/>
    <cellStyle name="Input 40 4 3" xfId="21486"/>
    <cellStyle name="Input 40 4 4" xfId="21487"/>
    <cellStyle name="Input 40 4 5" xfId="21488"/>
    <cellStyle name="Input 40 4 6" xfId="21489"/>
    <cellStyle name="Input 40 4 7" xfId="21490"/>
    <cellStyle name="Input 40 4 8" xfId="21491"/>
    <cellStyle name="Input 40 4 9" xfId="21492"/>
    <cellStyle name="Input 40 5" xfId="21493"/>
    <cellStyle name="Input 40 5 2" xfId="21494"/>
    <cellStyle name="Input 40 5 3" xfId="21495"/>
    <cellStyle name="Input 40 5 4" xfId="21496"/>
    <cellStyle name="Input 40 5 5" xfId="21497"/>
    <cellStyle name="Input 40 5 6" xfId="21498"/>
    <cellStyle name="Input 40 5 7" xfId="21499"/>
    <cellStyle name="Input 40 5 8" xfId="21500"/>
    <cellStyle name="Input 40 5 9" xfId="21501"/>
    <cellStyle name="Input 40 6" xfId="21502"/>
    <cellStyle name="Input 40 7" xfId="21503"/>
    <cellStyle name="Input 40 8" xfId="21504"/>
    <cellStyle name="Input 41" xfId="21505"/>
    <cellStyle name="Input 41 2" xfId="21506"/>
    <cellStyle name="Input 41 2 2" xfId="21507"/>
    <cellStyle name="Input 41 2 2 10" xfId="21508"/>
    <cellStyle name="Input 41 2 2 2" xfId="21509"/>
    <cellStyle name="Input 41 2 2 3" xfId="21510"/>
    <cellStyle name="Input 41 2 2 4" xfId="21511"/>
    <cellStyle name="Input 41 2 2 5" xfId="21512"/>
    <cellStyle name="Input 41 2 2 6" xfId="21513"/>
    <cellStyle name="Input 41 2 2 7" xfId="21514"/>
    <cellStyle name="Input 41 2 2 8" xfId="21515"/>
    <cellStyle name="Input 41 2 2 9" xfId="21516"/>
    <cellStyle name="Input 41 2 3" xfId="21517"/>
    <cellStyle name="Input 41 2 3 10" xfId="21518"/>
    <cellStyle name="Input 41 2 3 2" xfId="21519"/>
    <cellStyle name="Input 41 2 3 3" xfId="21520"/>
    <cellStyle name="Input 41 2 3 4" xfId="21521"/>
    <cellStyle name="Input 41 2 3 5" xfId="21522"/>
    <cellStyle name="Input 41 2 3 6" xfId="21523"/>
    <cellStyle name="Input 41 2 3 7" xfId="21524"/>
    <cellStyle name="Input 41 2 3 8" xfId="21525"/>
    <cellStyle name="Input 41 2 3 9" xfId="21526"/>
    <cellStyle name="Input 41 2 4" xfId="21527"/>
    <cellStyle name="Input 41 2 4 2" xfId="21528"/>
    <cellStyle name="Input 41 2 4 3" xfId="21529"/>
    <cellStyle name="Input 41 2 4 4" xfId="21530"/>
    <cellStyle name="Input 41 2 4 5" xfId="21531"/>
    <cellStyle name="Input 41 2 4 6" xfId="21532"/>
    <cellStyle name="Input 41 2 4 7" xfId="21533"/>
    <cellStyle name="Input 41 2 4 8" xfId="21534"/>
    <cellStyle name="Input 41 2 4 9" xfId="21535"/>
    <cellStyle name="Input 41 2 5" xfId="21536"/>
    <cellStyle name="Input 41 2 6" xfId="21537"/>
    <cellStyle name="Input 41 2 7" xfId="21538"/>
    <cellStyle name="Input 41 3" xfId="21539"/>
    <cellStyle name="Input 41 3 10" xfId="21540"/>
    <cellStyle name="Input 41 3 2" xfId="21541"/>
    <cellStyle name="Input 41 3 3" xfId="21542"/>
    <cellStyle name="Input 41 3 4" xfId="21543"/>
    <cellStyle name="Input 41 3 5" xfId="21544"/>
    <cellStyle name="Input 41 3 6" xfId="21545"/>
    <cellStyle name="Input 41 3 7" xfId="21546"/>
    <cellStyle name="Input 41 3 8" xfId="21547"/>
    <cellStyle name="Input 41 3 9" xfId="21548"/>
    <cellStyle name="Input 41 4" xfId="21549"/>
    <cellStyle name="Input 41 4 10" xfId="21550"/>
    <cellStyle name="Input 41 4 2" xfId="21551"/>
    <cellStyle name="Input 41 4 3" xfId="21552"/>
    <cellStyle name="Input 41 4 4" xfId="21553"/>
    <cellStyle name="Input 41 4 5" xfId="21554"/>
    <cellStyle name="Input 41 4 6" xfId="21555"/>
    <cellStyle name="Input 41 4 7" xfId="21556"/>
    <cellStyle name="Input 41 4 8" xfId="21557"/>
    <cellStyle name="Input 41 4 9" xfId="21558"/>
    <cellStyle name="Input 41 5" xfId="21559"/>
    <cellStyle name="Input 41 5 2" xfId="21560"/>
    <cellStyle name="Input 41 5 3" xfId="21561"/>
    <cellStyle name="Input 41 5 4" xfId="21562"/>
    <cellStyle name="Input 41 5 5" xfId="21563"/>
    <cellStyle name="Input 41 5 6" xfId="21564"/>
    <cellStyle name="Input 41 5 7" xfId="21565"/>
    <cellStyle name="Input 41 5 8" xfId="21566"/>
    <cellStyle name="Input 41 5 9" xfId="21567"/>
    <cellStyle name="Input 41 6" xfId="21568"/>
    <cellStyle name="Input 41 7" xfId="21569"/>
    <cellStyle name="Input 41 8" xfId="21570"/>
    <cellStyle name="Input 42" xfId="21571"/>
    <cellStyle name="Input 42 2" xfId="21572"/>
    <cellStyle name="Input 42 2 2" xfId="21573"/>
    <cellStyle name="Input 42 2 2 10" xfId="21574"/>
    <cellStyle name="Input 42 2 2 2" xfId="21575"/>
    <cellStyle name="Input 42 2 2 3" xfId="21576"/>
    <cellStyle name="Input 42 2 2 4" xfId="21577"/>
    <cellStyle name="Input 42 2 2 5" xfId="21578"/>
    <cellStyle name="Input 42 2 2 6" xfId="21579"/>
    <cellStyle name="Input 42 2 2 7" xfId="21580"/>
    <cellStyle name="Input 42 2 2 8" xfId="21581"/>
    <cellStyle name="Input 42 2 2 9" xfId="21582"/>
    <cellStyle name="Input 42 2 3" xfId="21583"/>
    <cellStyle name="Input 42 2 3 10" xfId="21584"/>
    <cellStyle name="Input 42 2 3 2" xfId="21585"/>
    <cellStyle name="Input 42 2 3 3" xfId="21586"/>
    <cellStyle name="Input 42 2 3 4" xfId="21587"/>
    <cellStyle name="Input 42 2 3 5" xfId="21588"/>
    <cellStyle name="Input 42 2 3 6" xfId="21589"/>
    <cellStyle name="Input 42 2 3 7" xfId="21590"/>
    <cellStyle name="Input 42 2 3 8" xfId="21591"/>
    <cellStyle name="Input 42 2 3 9" xfId="21592"/>
    <cellStyle name="Input 42 2 4" xfId="21593"/>
    <cellStyle name="Input 42 2 4 2" xfId="21594"/>
    <cellStyle name="Input 42 2 4 3" xfId="21595"/>
    <cellStyle name="Input 42 2 4 4" xfId="21596"/>
    <cellStyle name="Input 42 2 4 5" xfId="21597"/>
    <cellStyle name="Input 42 2 4 6" xfId="21598"/>
    <cellStyle name="Input 42 2 4 7" xfId="21599"/>
    <cellStyle name="Input 42 2 4 8" xfId="21600"/>
    <cellStyle name="Input 42 2 4 9" xfId="21601"/>
    <cellStyle name="Input 42 2 5" xfId="21602"/>
    <cellStyle name="Input 42 2 6" xfId="21603"/>
    <cellStyle name="Input 42 2 7" xfId="21604"/>
    <cellStyle name="Input 42 3" xfId="21605"/>
    <cellStyle name="Input 42 3 10" xfId="21606"/>
    <cellStyle name="Input 42 3 2" xfId="21607"/>
    <cellStyle name="Input 42 3 3" xfId="21608"/>
    <cellStyle name="Input 42 3 4" xfId="21609"/>
    <cellStyle name="Input 42 3 5" xfId="21610"/>
    <cellStyle name="Input 42 3 6" xfId="21611"/>
    <cellStyle name="Input 42 3 7" xfId="21612"/>
    <cellStyle name="Input 42 3 8" xfId="21613"/>
    <cellStyle name="Input 42 3 9" xfId="21614"/>
    <cellStyle name="Input 42 4" xfId="21615"/>
    <cellStyle name="Input 42 4 10" xfId="21616"/>
    <cellStyle name="Input 42 4 2" xfId="21617"/>
    <cellStyle name="Input 42 4 3" xfId="21618"/>
    <cellStyle name="Input 42 4 4" xfId="21619"/>
    <cellStyle name="Input 42 4 5" xfId="21620"/>
    <cellStyle name="Input 42 4 6" xfId="21621"/>
    <cellStyle name="Input 42 4 7" xfId="21622"/>
    <cellStyle name="Input 42 4 8" xfId="21623"/>
    <cellStyle name="Input 42 4 9" xfId="21624"/>
    <cellStyle name="Input 42 5" xfId="21625"/>
    <cellStyle name="Input 42 5 2" xfId="21626"/>
    <cellStyle name="Input 42 5 3" xfId="21627"/>
    <cellStyle name="Input 42 5 4" xfId="21628"/>
    <cellStyle name="Input 42 5 5" xfId="21629"/>
    <cellStyle name="Input 42 5 6" xfId="21630"/>
    <cellStyle name="Input 42 5 7" xfId="21631"/>
    <cellStyle name="Input 42 5 8" xfId="21632"/>
    <cellStyle name="Input 42 5 9" xfId="21633"/>
    <cellStyle name="Input 42 6" xfId="21634"/>
    <cellStyle name="Input 42 7" xfId="21635"/>
    <cellStyle name="Input 42 8" xfId="21636"/>
    <cellStyle name="Input 43" xfId="21637"/>
    <cellStyle name="Input 43 2" xfId="21638"/>
    <cellStyle name="Input 43 2 2" xfId="21639"/>
    <cellStyle name="Input 43 2 2 10" xfId="21640"/>
    <cellStyle name="Input 43 2 2 2" xfId="21641"/>
    <cellStyle name="Input 43 2 2 3" xfId="21642"/>
    <cellStyle name="Input 43 2 2 4" xfId="21643"/>
    <cellStyle name="Input 43 2 2 5" xfId="21644"/>
    <cellStyle name="Input 43 2 2 6" xfId="21645"/>
    <cellStyle name="Input 43 2 2 7" xfId="21646"/>
    <cellStyle name="Input 43 2 2 8" xfId="21647"/>
    <cellStyle name="Input 43 2 2 9" xfId="21648"/>
    <cellStyle name="Input 43 2 3" xfId="21649"/>
    <cellStyle name="Input 43 2 3 10" xfId="21650"/>
    <cellStyle name="Input 43 2 3 2" xfId="21651"/>
    <cellStyle name="Input 43 2 3 3" xfId="21652"/>
    <cellStyle name="Input 43 2 3 4" xfId="21653"/>
    <cellStyle name="Input 43 2 3 5" xfId="21654"/>
    <cellStyle name="Input 43 2 3 6" xfId="21655"/>
    <cellStyle name="Input 43 2 3 7" xfId="21656"/>
    <cellStyle name="Input 43 2 3 8" xfId="21657"/>
    <cellStyle name="Input 43 2 3 9" xfId="21658"/>
    <cellStyle name="Input 43 2 4" xfId="21659"/>
    <cellStyle name="Input 43 2 4 2" xfId="21660"/>
    <cellStyle name="Input 43 2 4 3" xfId="21661"/>
    <cellStyle name="Input 43 2 4 4" xfId="21662"/>
    <cellStyle name="Input 43 2 4 5" xfId="21663"/>
    <cellStyle name="Input 43 2 4 6" xfId="21664"/>
    <cellStyle name="Input 43 2 4 7" xfId="21665"/>
    <cellStyle name="Input 43 2 4 8" xfId="21666"/>
    <cellStyle name="Input 43 2 4 9" xfId="21667"/>
    <cellStyle name="Input 43 2 5" xfId="21668"/>
    <cellStyle name="Input 43 2 6" xfId="21669"/>
    <cellStyle name="Input 43 2 7" xfId="21670"/>
    <cellStyle name="Input 43 3" xfId="21671"/>
    <cellStyle name="Input 43 3 10" xfId="21672"/>
    <cellStyle name="Input 43 3 2" xfId="21673"/>
    <cellStyle name="Input 43 3 3" xfId="21674"/>
    <cellStyle name="Input 43 3 4" xfId="21675"/>
    <cellStyle name="Input 43 3 5" xfId="21676"/>
    <cellStyle name="Input 43 3 6" xfId="21677"/>
    <cellStyle name="Input 43 3 7" xfId="21678"/>
    <cellStyle name="Input 43 3 8" xfId="21679"/>
    <cellStyle name="Input 43 3 9" xfId="21680"/>
    <cellStyle name="Input 43 4" xfId="21681"/>
    <cellStyle name="Input 43 4 10" xfId="21682"/>
    <cellStyle name="Input 43 4 2" xfId="21683"/>
    <cellStyle name="Input 43 4 3" xfId="21684"/>
    <cellStyle name="Input 43 4 4" xfId="21685"/>
    <cellStyle name="Input 43 4 5" xfId="21686"/>
    <cellStyle name="Input 43 4 6" xfId="21687"/>
    <cellStyle name="Input 43 4 7" xfId="21688"/>
    <cellStyle name="Input 43 4 8" xfId="21689"/>
    <cellStyle name="Input 43 4 9" xfId="21690"/>
    <cellStyle name="Input 43 5" xfId="21691"/>
    <cellStyle name="Input 43 5 2" xfId="21692"/>
    <cellStyle name="Input 43 5 3" xfId="21693"/>
    <cellStyle name="Input 43 5 4" xfId="21694"/>
    <cellStyle name="Input 43 5 5" xfId="21695"/>
    <cellStyle name="Input 43 5 6" xfId="21696"/>
    <cellStyle name="Input 43 5 7" xfId="21697"/>
    <cellStyle name="Input 43 5 8" xfId="21698"/>
    <cellStyle name="Input 43 5 9" xfId="21699"/>
    <cellStyle name="Input 43 6" xfId="21700"/>
    <cellStyle name="Input 43 7" xfId="21701"/>
    <cellStyle name="Input 43 8" xfId="21702"/>
    <cellStyle name="Input 44" xfId="21703"/>
    <cellStyle name="Input 44 2" xfId="21704"/>
    <cellStyle name="Input 44 2 2" xfId="21705"/>
    <cellStyle name="Input 44 2 2 10" xfId="21706"/>
    <cellStyle name="Input 44 2 2 2" xfId="21707"/>
    <cellStyle name="Input 44 2 2 3" xfId="21708"/>
    <cellStyle name="Input 44 2 2 4" xfId="21709"/>
    <cellStyle name="Input 44 2 2 5" xfId="21710"/>
    <cellStyle name="Input 44 2 2 6" xfId="21711"/>
    <cellStyle name="Input 44 2 2 7" xfId="21712"/>
    <cellStyle name="Input 44 2 2 8" xfId="21713"/>
    <cellStyle name="Input 44 2 2 9" xfId="21714"/>
    <cellStyle name="Input 44 2 3" xfId="21715"/>
    <cellStyle name="Input 44 2 3 10" xfId="21716"/>
    <cellStyle name="Input 44 2 3 2" xfId="21717"/>
    <cellStyle name="Input 44 2 3 3" xfId="21718"/>
    <cellStyle name="Input 44 2 3 4" xfId="21719"/>
    <cellStyle name="Input 44 2 3 5" xfId="21720"/>
    <cellStyle name="Input 44 2 3 6" xfId="21721"/>
    <cellStyle name="Input 44 2 3 7" xfId="21722"/>
    <cellStyle name="Input 44 2 3 8" xfId="21723"/>
    <cellStyle name="Input 44 2 3 9" xfId="21724"/>
    <cellStyle name="Input 44 2 4" xfId="21725"/>
    <cellStyle name="Input 44 2 4 2" xfId="21726"/>
    <cellStyle name="Input 44 2 4 3" xfId="21727"/>
    <cellStyle name="Input 44 2 4 4" xfId="21728"/>
    <cellStyle name="Input 44 2 4 5" xfId="21729"/>
    <cellStyle name="Input 44 2 4 6" xfId="21730"/>
    <cellStyle name="Input 44 2 4 7" xfId="21731"/>
    <cellStyle name="Input 44 2 4 8" xfId="21732"/>
    <cellStyle name="Input 44 2 4 9" xfId="21733"/>
    <cellStyle name="Input 44 2 5" xfId="21734"/>
    <cellStyle name="Input 44 2 6" xfId="21735"/>
    <cellStyle name="Input 44 2 7" xfId="21736"/>
    <cellStyle name="Input 44 3" xfId="21737"/>
    <cellStyle name="Input 44 3 10" xfId="21738"/>
    <cellStyle name="Input 44 3 2" xfId="21739"/>
    <cellStyle name="Input 44 3 3" xfId="21740"/>
    <cellStyle name="Input 44 3 4" xfId="21741"/>
    <cellStyle name="Input 44 3 5" xfId="21742"/>
    <cellStyle name="Input 44 3 6" xfId="21743"/>
    <cellStyle name="Input 44 3 7" xfId="21744"/>
    <cellStyle name="Input 44 3 8" xfId="21745"/>
    <cellStyle name="Input 44 3 9" xfId="21746"/>
    <cellStyle name="Input 44 4" xfId="21747"/>
    <cellStyle name="Input 44 4 10" xfId="21748"/>
    <cellStyle name="Input 44 4 2" xfId="21749"/>
    <cellStyle name="Input 44 4 3" xfId="21750"/>
    <cellStyle name="Input 44 4 4" xfId="21751"/>
    <cellStyle name="Input 44 4 5" xfId="21752"/>
    <cellStyle name="Input 44 4 6" xfId="21753"/>
    <cellStyle name="Input 44 4 7" xfId="21754"/>
    <cellStyle name="Input 44 4 8" xfId="21755"/>
    <cellStyle name="Input 44 4 9" xfId="21756"/>
    <cellStyle name="Input 44 5" xfId="21757"/>
    <cellStyle name="Input 44 5 2" xfId="21758"/>
    <cellStyle name="Input 44 5 3" xfId="21759"/>
    <cellStyle name="Input 44 5 4" xfId="21760"/>
    <cellStyle name="Input 44 5 5" xfId="21761"/>
    <cellStyle name="Input 44 5 6" xfId="21762"/>
    <cellStyle name="Input 44 5 7" xfId="21763"/>
    <cellStyle name="Input 44 5 8" xfId="21764"/>
    <cellStyle name="Input 44 5 9" xfId="21765"/>
    <cellStyle name="Input 44 6" xfId="21766"/>
    <cellStyle name="Input 44 7" xfId="21767"/>
    <cellStyle name="Input 44 8" xfId="21768"/>
    <cellStyle name="Input 45" xfId="21769"/>
    <cellStyle name="Input 45 2" xfId="21770"/>
    <cellStyle name="Input 45 2 2" xfId="21771"/>
    <cellStyle name="Input 45 2 2 10" xfId="21772"/>
    <cellStyle name="Input 45 2 2 2" xfId="21773"/>
    <cellStyle name="Input 45 2 2 3" xfId="21774"/>
    <cellStyle name="Input 45 2 2 4" xfId="21775"/>
    <cellStyle name="Input 45 2 2 5" xfId="21776"/>
    <cellStyle name="Input 45 2 2 6" xfId="21777"/>
    <cellStyle name="Input 45 2 2 7" xfId="21778"/>
    <cellStyle name="Input 45 2 2 8" xfId="21779"/>
    <cellStyle name="Input 45 2 2 9" xfId="21780"/>
    <cellStyle name="Input 45 2 3" xfId="21781"/>
    <cellStyle name="Input 45 2 3 10" xfId="21782"/>
    <cellStyle name="Input 45 2 3 2" xfId="21783"/>
    <cellStyle name="Input 45 2 3 3" xfId="21784"/>
    <cellStyle name="Input 45 2 3 4" xfId="21785"/>
    <cellStyle name="Input 45 2 3 5" xfId="21786"/>
    <cellStyle name="Input 45 2 3 6" xfId="21787"/>
    <cellStyle name="Input 45 2 3 7" xfId="21788"/>
    <cellStyle name="Input 45 2 3 8" xfId="21789"/>
    <cellStyle name="Input 45 2 3 9" xfId="21790"/>
    <cellStyle name="Input 45 2 4" xfId="21791"/>
    <cellStyle name="Input 45 2 4 2" xfId="21792"/>
    <cellStyle name="Input 45 2 4 3" xfId="21793"/>
    <cellStyle name="Input 45 2 4 4" xfId="21794"/>
    <cellStyle name="Input 45 2 4 5" xfId="21795"/>
    <cellStyle name="Input 45 2 4 6" xfId="21796"/>
    <cellStyle name="Input 45 2 4 7" xfId="21797"/>
    <cellStyle name="Input 45 2 4 8" xfId="21798"/>
    <cellStyle name="Input 45 2 4 9" xfId="21799"/>
    <cellStyle name="Input 45 2 5" xfId="21800"/>
    <cellStyle name="Input 45 2 6" xfId="21801"/>
    <cellStyle name="Input 45 2 7" xfId="21802"/>
    <cellStyle name="Input 45 3" xfId="21803"/>
    <cellStyle name="Input 45 3 10" xfId="21804"/>
    <cellStyle name="Input 45 3 2" xfId="21805"/>
    <cellStyle name="Input 45 3 3" xfId="21806"/>
    <cellStyle name="Input 45 3 4" xfId="21807"/>
    <cellStyle name="Input 45 3 5" xfId="21808"/>
    <cellStyle name="Input 45 3 6" xfId="21809"/>
    <cellStyle name="Input 45 3 7" xfId="21810"/>
    <cellStyle name="Input 45 3 8" xfId="21811"/>
    <cellStyle name="Input 45 3 9" xfId="21812"/>
    <cellStyle name="Input 45 4" xfId="21813"/>
    <cellStyle name="Input 45 4 10" xfId="21814"/>
    <cellStyle name="Input 45 4 2" xfId="21815"/>
    <cellStyle name="Input 45 4 3" xfId="21816"/>
    <cellStyle name="Input 45 4 4" xfId="21817"/>
    <cellStyle name="Input 45 4 5" xfId="21818"/>
    <cellStyle name="Input 45 4 6" xfId="21819"/>
    <cellStyle name="Input 45 4 7" xfId="21820"/>
    <cellStyle name="Input 45 4 8" xfId="21821"/>
    <cellStyle name="Input 45 4 9" xfId="21822"/>
    <cellStyle name="Input 45 5" xfId="21823"/>
    <cellStyle name="Input 45 5 2" xfId="21824"/>
    <cellStyle name="Input 45 5 3" xfId="21825"/>
    <cellStyle name="Input 45 5 4" xfId="21826"/>
    <cellStyle name="Input 45 5 5" xfId="21827"/>
    <cellStyle name="Input 45 5 6" xfId="21828"/>
    <cellStyle name="Input 45 5 7" xfId="21829"/>
    <cellStyle name="Input 45 5 8" xfId="21830"/>
    <cellStyle name="Input 45 5 9" xfId="21831"/>
    <cellStyle name="Input 45 6" xfId="21832"/>
    <cellStyle name="Input 45 7" xfId="21833"/>
    <cellStyle name="Input 45 8" xfId="21834"/>
    <cellStyle name="Input 46" xfId="21835"/>
    <cellStyle name="Input 46 2" xfId="21836"/>
    <cellStyle name="Input 46 2 2" xfId="21837"/>
    <cellStyle name="Input 46 2 2 10" xfId="21838"/>
    <cellStyle name="Input 46 2 2 2" xfId="21839"/>
    <cellStyle name="Input 46 2 2 3" xfId="21840"/>
    <cellStyle name="Input 46 2 2 4" xfId="21841"/>
    <cellStyle name="Input 46 2 2 5" xfId="21842"/>
    <cellStyle name="Input 46 2 2 6" xfId="21843"/>
    <cellStyle name="Input 46 2 2 7" xfId="21844"/>
    <cellStyle name="Input 46 2 2 8" xfId="21845"/>
    <cellStyle name="Input 46 2 2 9" xfId="21846"/>
    <cellStyle name="Input 46 2 3" xfId="21847"/>
    <cellStyle name="Input 46 2 3 10" xfId="21848"/>
    <cellStyle name="Input 46 2 3 2" xfId="21849"/>
    <cellStyle name="Input 46 2 3 3" xfId="21850"/>
    <cellStyle name="Input 46 2 3 4" xfId="21851"/>
    <cellStyle name="Input 46 2 3 5" xfId="21852"/>
    <cellStyle name="Input 46 2 3 6" xfId="21853"/>
    <cellStyle name="Input 46 2 3 7" xfId="21854"/>
    <cellStyle name="Input 46 2 3 8" xfId="21855"/>
    <cellStyle name="Input 46 2 3 9" xfId="21856"/>
    <cellStyle name="Input 46 2 4" xfId="21857"/>
    <cellStyle name="Input 46 2 4 2" xfId="21858"/>
    <cellStyle name="Input 46 2 4 3" xfId="21859"/>
    <cellStyle name="Input 46 2 4 4" xfId="21860"/>
    <cellStyle name="Input 46 2 4 5" xfId="21861"/>
    <cellStyle name="Input 46 2 4 6" xfId="21862"/>
    <cellStyle name="Input 46 2 4 7" xfId="21863"/>
    <cellStyle name="Input 46 2 4 8" xfId="21864"/>
    <cellStyle name="Input 46 2 4 9" xfId="21865"/>
    <cellStyle name="Input 46 2 5" xfId="21866"/>
    <cellStyle name="Input 46 2 6" xfId="21867"/>
    <cellStyle name="Input 46 2 7" xfId="21868"/>
    <cellStyle name="Input 46 3" xfId="21869"/>
    <cellStyle name="Input 46 3 10" xfId="21870"/>
    <cellStyle name="Input 46 3 2" xfId="21871"/>
    <cellStyle name="Input 46 3 3" xfId="21872"/>
    <cellStyle name="Input 46 3 4" xfId="21873"/>
    <cellStyle name="Input 46 3 5" xfId="21874"/>
    <cellStyle name="Input 46 3 6" xfId="21875"/>
    <cellStyle name="Input 46 3 7" xfId="21876"/>
    <cellStyle name="Input 46 3 8" xfId="21877"/>
    <cellStyle name="Input 46 3 9" xfId="21878"/>
    <cellStyle name="Input 46 4" xfId="21879"/>
    <cellStyle name="Input 46 4 10" xfId="21880"/>
    <cellStyle name="Input 46 4 2" xfId="21881"/>
    <cellStyle name="Input 46 4 3" xfId="21882"/>
    <cellStyle name="Input 46 4 4" xfId="21883"/>
    <cellStyle name="Input 46 4 5" xfId="21884"/>
    <cellStyle name="Input 46 4 6" xfId="21885"/>
    <cellStyle name="Input 46 4 7" xfId="21886"/>
    <cellStyle name="Input 46 4 8" xfId="21887"/>
    <cellStyle name="Input 46 4 9" xfId="21888"/>
    <cellStyle name="Input 46 5" xfId="21889"/>
    <cellStyle name="Input 46 5 2" xfId="21890"/>
    <cellStyle name="Input 46 5 3" xfId="21891"/>
    <cellStyle name="Input 46 5 4" xfId="21892"/>
    <cellStyle name="Input 46 5 5" xfId="21893"/>
    <cellStyle name="Input 46 5 6" xfId="21894"/>
    <cellStyle name="Input 46 5 7" xfId="21895"/>
    <cellStyle name="Input 46 5 8" xfId="21896"/>
    <cellStyle name="Input 46 5 9" xfId="21897"/>
    <cellStyle name="Input 46 6" xfId="21898"/>
    <cellStyle name="Input 46 7" xfId="21899"/>
    <cellStyle name="Input 46 8" xfId="21900"/>
    <cellStyle name="Input 47" xfId="21901"/>
    <cellStyle name="Input 47 2" xfId="21902"/>
    <cellStyle name="Input 47 2 2" xfId="21903"/>
    <cellStyle name="Input 47 2 2 10" xfId="21904"/>
    <cellStyle name="Input 47 2 2 2" xfId="21905"/>
    <cellStyle name="Input 47 2 2 3" xfId="21906"/>
    <cellStyle name="Input 47 2 2 4" xfId="21907"/>
    <cellStyle name="Input 47 2 2 5" xfId="21908"/>
    <cellStyle name="Input 47 2 2 6" xfId="21909"/>
    <cellStyle name="Input 47 2 2 7" xfId="21910"/>
    <cellStyle name="Input 47 2 2 8" xfId="21911"/>
    <cellStyle name="Input 47 2 2 9" xfId="21912"/>
    <cellStyle name="Input 47 2 3" xfId="21913"/>
    <cellStyle name="Input 47 2 3 10" xfId="21914"/>
    <cellStyle name="Input 47 2 3 2" xfId="21915"/>
    <cellStyle name="Input 47 2 3 3" xfId="21916"/>
    <cellStyle name="Input 47 2 3 4" xfId="21917"/>
    <cellStyle name="Input 47 2 3 5" xfId="21918"/>
    <cellStyle name="Input 47 2 3 6" xfId="21919"/>
    <cellStyle name="Input 47 2 3 7" xfId="21920"/>
    <cellStyle name="Input 47 2 3 8" xfId="21921"/>
    <cellStyle name="Input 47 2 3 9" xfId="21922"/>
    <cellStyle name="Input 47 2 4" xfId="21923"/>
    <cellStyle name="Input 47 2 4 2" xfId="21924"/>
    <cellStyle name="Input 47 2 4 3" xfId="21925"/>
    <cellStyle name="Input 47 2 4 4" xfId="21926"/>
    <cellStyle name="Input 47 2 4 5" xfId="21927"/>
    <cellStyle name="Input 47 2 4 6" xfId="21928"/>
    <cellStyle name="Input 47 2 4 7" xfId="21929"/>
    <cellStyle name="Input 47 2 4 8" xfId="21930"/>
    <cellStyle name="Input 47 2 4 9" xfId="21931"/>
    <cellStyle name="Input 47 2 5" xfId="21932"/>
    <cellStyle name="Input 47 2 6" xfId="21933"/>
    <cellStyle name="Input 47 2 7" xfId="21934"/>
    <cellStyle name="Input 47 3" xfId="21935"/>
    <cellStyle name="Input 47 3 10" xfId="21936"/>
    <cellStyle name="Input 47 3 2" xfId="21937"/>
    <cellStyle name="Input 47 3 3" xfId="21938"/>
    <cellStyle name="Input 47 3 4" xfId="21939"/>
    <cellStyle name="Input 47 3 5" xfId="21940"/>
    <cellStyle name="Input 47 3 6" xfId="21941"/>
    <cellStyle name="Input 47 3 7" xfId="21942"/>
    <cellStyle name="Input 47 3 8" xfId="21943"/>
    <cellStyle name="Input 47 3 9" xfId="21944"/>
    <cellStyle name="Input 47 4" xfId="21945"/>
    <cellStyle name="Input 47 4 10" xfId="21946"/>
    <cellStyle name="Input 47 4 2" xfId="21947"/>
    <cellStyle name="Input 47 4 3" xfId="21948"/>
    <cellStyle name="Input 47 4 4" xfId="21949"/>
    <cellStyle name="Input 47 4 5" xfId="21950"/>
    <cellStyle name="Input 47 4 6" xfId="21951"/>
    <cellStyle name="Input 47 4 7" xfId="21952"/>
    <cellStyle name="Input 47 4 8" xfId="21953"/>
    <cellStyle name="Input 47 4 9" xfId="21954"/>
    <cellStyle name="Input 47 5" xfId="21955"/>
    <cellStyle name="Input 47 5 2" xfId="21956"/>
    <cellStyle name="Input 47 5 3" xfId="21957"/>
    <cellStyle name="Input 47 5 4" xfId="21958"/>
    <cellStyle name="Input 47 5 5" xfId="21959"/>
    <cellStyle name="Input 47 5 6" xfId="21960"/>
    <cellStyle name="Input 47 5 7" xfId="21961"/>
    <cellStyle name="Input 47 5 8" xfId="21962"/>
    <cellStyle name="Input 47 5 9" xfId="21963"/>
    <cellStyle name="Input 47 6" xfId="21964"/>
    <cellStyle name="Input 47 7" xfId="21965"/>
    <cellStyle name="Input 47 8" xfId="21966"/>
    <cellStyle name="Input 48" xfId="21967"/>
    <cellStyle name="Input 48 2" xfId="21968"/>
    <cellStyle name="Input 48 2 2" xfId="21969"/>
    <cellStyle name="Input 48 2 2 10" xfId="21970"/>
    <cellStyle name="Input 48 2 2 2" xfId="21971"/>
    <cellStyle name="Input 48 2 2 3" xfId="21972"/>
    <cellStyle name="Input 48 2 2 4" xfId="21973"/>
    <cellStyle name="Input 48 2 2 5" xfId="21974"/>
    <cellStyle name="Input 48 2 2 6" xfId="21975"/>
    <cellStyle name="Input 48 2 2 7" xfId="21976"/>
    <cellStyle name="Input 48 2 2 8" xfId="21977"/>
    <cellStyle name="Input 48 2 2 9" xfId="21978"/>
    <cellStyle name="Input 48 2 3" xfId="21979"/>
    <cellStyle name="Input 48 2 3 10" xfId="21980"/>
    <cellStyle name="Input 48 2 3 2" xfId="21981"/>
    <cellStyle name="Input 48 2 3 3" xfId="21982"/>
    <cellStyle name="Input 48 2 3 4" xfId="21983"/>
    <cellStyle name="Input 48 2 3 5" xfId="21984"/>
    <cellStyle name="Input 48 2 3 6" xfId="21985"/>
    <cellStyle name="Input 48 2 3 7" xfId="21986"/>
    <cellStyle name="Input 48 2 3 8" xfId="21987"/>
    <cellStyle name="Input 48 2 3 9" xfId="21988"/>
    <cellStyle name="Input 48 2 4" xfId="21989"/>
    <cellStyle name="Input 48 2 4 2" xfId="21990"/>
    <cellStyle name="Input 48 2 4 3" xfId="21991"/>
    <cellStyle name="Input 48 2 4 4" xfId="21992"/>
    <cellStyle name="Input 48 2 4 5" xfId="21993"/>
    <cellStyle name="Input 48 2 4 6" xfId="21994"/>
    <cellStyle name="Input 48 2 4 7" xfId="21995"/>
    <cellStyle name="Input 48 2 4 8" xfId="21996"/>
    <cellStyle name="Input 48 2 4 9" xfId="21997"/>
    <cellStyle name="Input 48 2 5" xfId="21998"/>
    <cellStyle name="Input 48 2 6" xfId="21999"/>
    <cellStyle name="Input 48 2 7" xfId="22000"/>
    <cellStyle name="Input 48 3" xfId="22001"/>
    <cellStyle name="Input 48 3 10" xfId="22002"/>
    <cellStyle name="Input 48 3 2" xfId="22003"/>
    <cellStyle name="Input 48 3 3" xfId="22004"/>
    <cellStyle name="Input 48 3 4" xfId="22005"/>
    <cellStyle name="Input 48 3 5" xfId="22006"/>
    <cellStyle name="Input 48 3 6" xfId="22007"/>
    <cellStyle name="Input 48 3 7" xfId="22008"/>
    <cellStyle name="Input 48 3 8" xfId="22009"/>
    <cellStyle name="Input 48 3 9" xfId="22010"/>
    <cellStyle name="Input 48 4" xfId="22011"/>
    <cellStyle name="Input 48 4 10" xfId="22012"/>
    <cellStyle name="Input 48 4 2" xfId="22013"/>
    <cellStyle name="Input 48 4 3" xfId="22014"/>
    <cellStyle name="Input 48 4 4" xfId="22015"/>
    <cellStyle name="Input 48 4 5" xfId="22016"/>
    <cellStyle name="Input 48 4 6" xfId="22017"/>
    <cellStyle name="Input 48 4 7" xfId="22018"/>
    <cellStyle name="Input 48 4 8" xfId="22019"/>
    <cellStyle name="Input 48 4 9" xfId="22020"/>
    <cellStyle name="Input 48 5" xfId="22021"/>
    <cellStyle name="Input 48 5 2" xfId="22022"/>
    <cellStyle name="Input 48 5 3" xfId="22023"/>
    <cellStyle name="Input 48 5 4" xfId="22024"/>
    <cellStyle name="Input 48 5 5" xfId="22025"/>
    <cellStyle name="Input 48 5 6" xfId="22026"/>
    <cellStyle name="Input 48 5 7" xfId="22027"/>
    <cellStyle name="Input 48 5 8" xfId="22028"/>
    <cellStyle name="Input 48 5 9" xfId="22029"/>
    <cellStyle name="Input 48 6" xfId="22030"/>
    <cellStyle name="Input 48 7" xfId="22031"/>
    <cellStyle name="Input 48 8" xfId="22032"/>
    <cellStyle name="Input 49" xfId="22033"/>
    <cellStyle name="Input 49 2" xfId="22034"/>
    <cellStyle name="Input 49 2 2" xfId="22035"/>
    <cellStyle name="Input 49 2 2 10" xfId="22036"/>
    <cellStyle name="Input 49 2 2 2" xfId="22037"/>
    <cellStyle name="Input 49 2 2 3" xfId="22038"/>
    <cellStyle name="Input 49 2 2 4" xfId="22039"/>
    <cellStyle name="Input 49 2 2 5" xfId="22040"/>
    <cellStyle name="Input 49 2 2 6" xfId="22041"/>
    <cellStyle name="Input 49 2 2 7" xfId="22042"/>
    <cellStyle name="Input 49 2 2 8" xfId="22043"/>
    <cellStyle name="Input 49 2 2 9" xfId="22044"/>
    <cellStyle name="Input 49 2 3" xfId="22045"/>
    <cellStyle name="Input 49 2 3 10" xfId="22046"/>
    <cellStyle name="Input 49 2 3 2" xfId="22047"/>
    <cellStyle name="Input 49 2 3 3" xfId="22048"/>
    <cellStyle name="Input 49 2 3 4" xfId="22049"/>
    <cellStyle name="Input 49 2 3 5" xfId="22050"/>
    <cellStyle name="Input 49 2 3 6" xfId="22051"/>
    <cellStyle name="Input 49 2 3 7" xfId="22052"/>
    <cellStyle name="Input 49 2 3 8" xfId="22053"/>
    <cellStyle name="Input 49 2 3 9" xfId="22054"/>
    <cellStyle name="Input 49 2 4" xfId="22055"/>
    <cellStyle name="Input 49 2 4 2" xfId="22056"/>
    <cellStyle name="Input 49 2 4 3" xfId="22057"/>
    <cellStyle name="Input 49 2 4 4" xfId="22058"/>
    <cellStyle name="Input 49 2 4 5" xfId="22059"/>
    <cellStyle name="Input 49 2 4 6" xfId="22060"/>
    <cellStyle name="Input 49 2 4 7" xfId="22061"/>
    <cellStyle name="Input 49 2 4 8" xfId="22062"/>
    <cellStyle name="Input 49 2 4 9" xfId="22063"/>
    <cellStyle name="Input 49 2 5" xfId="22064"/>
    <cellStyle name="Input 49 2 6" xfId="22065"/>
    <cellStyle name="Input 49 2 7" xfId="22066"/>
    <cellStyle name="Input 49 3" xfId="22067"/>
    <cellStyle name="Input 49 3 10" xfId="22068"/>
    <cellStyle name="Input 49 3 2" xfId="22069"/>
    <cellStyle name="Input 49 3 3" xfId="22070"/>
    <cellStyle name="Input 49 3 4" xfId="22071"/>
    <cellStyle name="Input 49 3 5" xfId="22072"/>
    <cellStyle name="Input 49 3 6" xfId="22073"/>
    <cellStyle name="Input 49 3 7" xfId="22074"/>
    <cellStyle name="Input 49 3 8" xfId="22075"/>
    <cellStyle name="Input 49 3 9" xfId="22076"/>
    <cellStyle name="Input 49 4" xfId="22077"/>
    <cellStyle name="Input 49 4 10" xfId="22078"/>
    <cellStyle name="Input 49 4 2" xfId="22079"/>
    <cellStyle name="Input 49 4 3" xfId="22080"/>
    <cellStyle name="Input 49 4 4" xfId="22081"/>
    <cellStyle name="Input 49 4 5" xfId="22082"/>
    <cellStyle name="Input 49 4 6" xfId="22083"/>
    <cellStyle name="Input 49 4 7" xfId="22084"/>
    <cellStyle name="Input 49 4 8" xfId="22085"/>
    <cellStyle name="Input 49 4 9" xfId="22086"/>
    <cellStyle name="Input 49 5" xfId="22087"/>
    <cellStyle name="Input 49 5 2" xfId="22088"/>
    <cellStyle name="Input 49 5 3" xfId="22089"/>
    <cellStyle name="Input 49 5 4" xfId="22090"/>
    <cellStyle name="Input 49 5 5" xfId="22091"/>
    <cellStyle name="Input 49 5 6" xfId="22092"/>
    <cellStyle name="Input 49 5 7" xfId="22093"/>
    <cellStyle name="Input 49 5 8" xfId="22094"/>
    <cellStyle name="Input 49 5 9" xfId="22095"/>
    <cellStyle name="Input 49 6" xfId="22096"/>
    <cellStyle name="Input 49 7" xfId="22097"/>
    <cellStyle name="Input 49 8" xfId="22098"/>
    <cellStyle name="Input 5" xfId="22099"/>
    <cellStyle name="Input 5 10" xfId="22100"/>
    <cellStyle name="Input 5 11" xfId="22101"/>
    <cellStyle name="Input 5 2" xfId="22102"/>
    <cellStyle name="Input 5 2 2" xfId="22103"/>
    <cellStyle name="Input 5 2 2 10" xfId="22104"/>
    <cellStyle name="Input 5 2 2 2" xfId="22105"/>
    <cellStyle name="Input 5 2 2 3" xfId="22106"/>
    <cellStyle name="Input 5 2 2 4" xfId="22107"/>
    <cellStyle name="Input 5 2 2 5" xfId="22108"/>
    <cellStyle name="Input 5 2 2 6" xfId="22109"/>
    <cellStyle name="Input 5 2 2 7" xfId="22110"/>
    <cellStyle name="Input 5 2 2 8" xfId="22111"/>
    <cellStyle name="Input 5 2 2 9" xfId="22112"/>
    <cellStyle name="Input 5 2 3" xfId="22113"/>
    <cellStyle name="Input 5 2 3 10" xfId="22114"/>
    <cellStyle name="Input 5 2 3 2" xfId="22115"/>
    <cellStyle name="Input 5 2 3 3" xfId="22116"/>
    <cellStyle name="Input 5 2 3 4" xfId="22117"/>
    <cellStyle name="Input 5 2 3 5" xfId="22118"/>
    <cellStyle name="Input 5 2 3 6" xfId="22119"/>
    <cellStyle name="Input 5 2 3 7" xfId="22120"/>
    <cellStyle name="Input 5 2 3 8" xfId="22121"/>
    <cellStyle name="Input 5 2 3 9" xfId="22122"/>
    <cellStyle name="Input 5 2 4" xfId="22123"/>
    <cellStyle name="Input 5 2 4 2" xfId="22124"/>
    <cellStyle name="Input 5 2 4 3" xfId="22125"/>
    <cellStyle name="Input 5 2 4 4" xfId="22126"/>
    <cellStyle name="Input 5 2 4 5" xfId="22127"/>
    <cellStyle name="Input 5 2 4 6" xfId="22128"/>
    <cellStyle name="Input 5 2 4 7" xfId="22129"/>
    <cellStyle name="Input 5 2 4 8" xfId="22130"/>
    <cellStyle name="Input 5 2 4 9" xfId="22131"/>
    <cellStyle name="Input 5 2 5" xfId="22132"/>
    <cellStyle name="Input 5 2 6" xfId="22133"/>
    <cellStyle name="Input 5 2 7" xfId="22134"/>
    <cellStyle name="Input 5 3" xfId="22135"/>
    <cellStyle name="Input 5 3 2" xfId="22136"/>
    <cellStyle name="Input 5 3 2 10" xfId="22137"/>
    <cellStyle name="Input 5 3 2 2" xfId="22138"/>
    <cellStyle name="Input 5 3 2 3" xfId="22139"/>
    <cellStyle name="Input 5 3 2 4" xfId="22140"/>
    <cellStyle name="Input 5 3 2 5" xfId="22141"/>
    <cellStyle name="Input 5 3 2 6" xfId="22142"/>
    <cellStyle name="Input 5 3 2 7" xfId="22143"/>
    <cellStyle name="Input 5 3 2 8" xfId="22144"/>
    <cellStyle name="Input 5 3 2 9" xfId="22145"/>
    <cellStyle name="Input 5 3 3" xfId="22146"/>
    <cellStyle name="Input 5 3 3 10" xfId="22147"/>
    <cellStyle name="Input 5 3 3 2" xfId="22148"/>
    <cellStyle name="Input 5 3 3 3" xfId="22149"/>
    <cellStyle name="Input 5 3 3 4" xfId="22150"/>
    <cellStyle name="Input 5 3 3 5" xfId="22151"/>
    <cellStyle name="Input 5 3 3 6" xfId="22152"/>
    <cellStyle name="Input 5 3 3 7" xfId="22153"/>
    <cellStyle name="Input 5 3 3 8" xfId="22154"/>
    <cellStyle name="Input 5 3 3 9" xfId="22155"/>
    <cellStyle name="Input 5 3 4" xfId="22156"/>
    <cellStyle name="Input 5 3 4 2" xfId="22157"/>
    <cellStyle name="Input 5 3 4 3" xfId="22158"/>
    <cellStyle name="Input 5 3 4 4" xfId="22159"/>
    <cellStyle name="Input 5 3 4 5" xfId="22160"/>
    <cellStyle name="Input 5 3 4 6" xfId="22161"/>
    <cellStyle name="Input 5 3 4 7" xfId="22162"/>
    <cellStyle name="Input 5 3 4 8" xfId="22163"/>
    <cellStyle name="Input 5 3 4 9" xfId="22164"/>
    <cellStyle name="Input 5 3 5" xfId="22165"/>
    <cellStyle name="Input 5 3 6" xfId="22166"/>
    <cellStyle name="Input 5 3 7" xfId="22167"/>
    <cellStyle name="Input 5 4" xfId="22168"/>
    <cellStyle name="Input 5 4 2" xfId="22169"/>
    <cellStyle name="Input 5 4 2 10" xfId="22170"/>
    <cellStyle name="Input 5 4 2 2" xfId="22171"/>
    <cellStyle name="Input 5 4 2 3" xfId="22172"/>
    <cellStyle name="Input 5 4 2 4" xfId="22173"/>
    <cellStyle name="Input 5 4 2 5" xfId="22174"/>
    <cellStyle name="Input 5 4 2 6" xfId="22175"/>
    <cellStyle name="Input 5 4 2 7" xfId="22176"/>
    <cellStyle name="Input 5 4 2 8" xfId="22177"/>
    <cellStyle name="Input 5 4 2 9" xfId="22178"/>
    <cellStyle name="Input 5 4 3" xfId="22179"/>
    <cellStyle name="Input 5 4 3 10" xfId="22180"/>
    <cellStyle name="Input 5 4 3 2" xfId="22181"/>
    <cellStyle name="Input 5 4 3 3" xfId="22182"/>
    <cellStyle name="Input 5 4 3 4" xfId="22183"/>
    <cellStyle name="Input 5 4 3 5" xfId="22184"/>
    <cellStyle name="Input 5 4 3 6" xfId="22185"/>
    <cellStyle name="Input 5 4 3 7" xfId="22186"/>
    <cellStyle name="Input 5 4 3 8" xfId="22187"/>
    <cellStyle name="Input 5 4 3 9" xfId="22188"/>
    <cellStyle name="Input 5 4 4" xfId="22189"/>
    <cellStyle name="Input 5 4 4 2" xfId="22190"/>
    <cellStyle name="Input 5 4 4 3" xfId="22191"/>
    <cellStyle name="Input 5 4 4 4" xfId="22192"/>
    <cellStyle name="Input 5 4 4 5" xfId="22193"/>
    <cellStyle name="Input 5 4 4 6" xfId="22194"/>
    <cellStyle name="Input 5 4 4 7" xfId="22195"/>
    <cellStyle name="Input 5 4 4 8" xfId="22196"/>
    <cellStyle name="Input 5 4 4 9" xfId="22197"/>
    <cellStyle name="Input 5 4 5" xfId="22198"/>
    <cellStyle name="Input 5 4 6" xfId="22199"/>
    <cellStyle name="Input 5 4 7" xfId="22200"/>
    <cellStyle name="Input 5 5" xfId="22201"/>
    <cellStyle name="Input 5 5 2" xfId="22202"/>
    <cellStyle name="Input 5 5 2 10" xfId="22203"/>
    <cellStyle name="Input 5 5 2 2" xfId="22204"/>
    <cellStyle name="Input 5 5 2 3" xfId="22205"/>
    <cellStyle name="Input 5 5 2 4" xfId="22206"/>
    <cellStyle name="Input 5 5 2 5" xfId="22207"/>
    <cellStyle name="Input 5 5 2 6" xfId="22208"/>
    <cellStyle name="Input 5 5 2 7" xfId="22209"/>
    <cellStyle name="Input 5 5 2 8" xfId="22210"/>
    <cellStyle name="Input 5 5 2 9" xfId="22211"/>
    <cellStyle name="Input 5 5 3" xfId="22212"/>
    <cellStyle name="Input 5 5 3 10" xfId="22213"/>
    <cellStyle name="Input 5 5 3 2" xfId="22214"/>
    <cellStyle name="Input 5 5 3 3" xfId="22215"/>
    <cellStyle name="Input 5 5 3 4" xfId="22216"/>
    <cellStyle name="Input 5 5 3 5" xfId="22217"/>
    <cellStyle name="Input 5 5 3 6" xfId="22218"/>
    <cellStyle name="Input 5 5 3 7" xfId="22219"/>
    <cellStyle name="Input 5 5 3 8" xfId="22220"/>
    <cellStyle name="Input 5 5 3 9" xfId="22221"/>
    <cellStyle name="Input 5 5 4" xfId="22222"/>
    <cellStyle name="Input 5 5 4 2" xfId="22223"/>
    <cellStyle name="Input 5 5 4 3" xfId="22224"/>
    <cellStyle name="Input 5 5 4 4" xfId="22225"/>
    <cellStyle name="Input 5 5 4 5" xfId="22226"/>
    <cellStyle name="Input 5 5 4 6" xfId="22227"/>
    <cellStyle name="Input 5 5 4 7" xfId="22228"/>
    <cellStyle name="Input 5 5 4 8" xfId="22229"/>
    <cellStyle name="Input 5 5 4 9" xfId="22230"/>
    <cellStyle name="Input 5 5 5" xfId="22231"/>
    <cellStyle name="Input 5 5 6" xfId="22232"/>
    <cellStyle name="Input 5 5 7" xfId="22233"/>
    <cellStyle name="Input 5 6" xfId="22234"/>
    <cellStyle name="Input 5 6 10" xfId="22235"/>
    <cellStyle name="Input 5 6 2" xfId="22236"/>
    <cellStyle name="Input 5 6 3" xfId="22237"/>
    <cellStyle name="Input 5 6 4" xfId="22238"/>
    <cellStyle name="Input 5 6 5" xfId="22239"/>
    <cellStyle name="Input 5 6 6" xfId="22240"/>
    <cellStyle name="Input 5 6 7" xfId="22241"/>
    <cellStyle name="Input 5 6 8" xfId="22242"/>
    <cellStyle name="Input 5 6 9" xfId="22243"/>
    <cellStyle name="Input 5 7" xfId="22244"/>
    <cellStyle name="Input 5 7 10" xfId="22245"/>
    <cellStyle name="Input 5 7 2" xfId="22246"/>
    <cellStyle name="Input 5 7 3" xfId="22247"/>
    <cellStyle name="Input 5 7 4" xfId="22248"/>
    <cellStyle name="Input 5 7 5" xfId="22249"/>
    <cellStyle name="Input 5 7 6" xfId="22250"/>
    <cellStyle name="Input 5 7 7" xfId="22251"/>
    <cellStyle name="Input 5 7 8" xfId="22252"/>
    <cellStyle name="Input 5 7 9" xfId="22253"/>
    <cellStyle name="Input 5 8" xfId="22254"/>
    <cellStyle name="Input 5 8 2" xfId="22255"/>
    <cellStyle name="Input 5 8 3" xfId="22256"/>
    <cellStyle name="Input 5 8 4" xfId="22257"/>
    <cellStyle name="Input 5 8 5" xfId="22258"/>
    <cellStyle name="Input 5 8 6" xfId="22259"/>
    <cellStyle name="Input 5 8 7" xfId="22260"/>
    <cellStyle name="Input 5 8 8" xfId="22261"/>
    <cellStyle name="Input 5 8 9" xfId="22262"/>
    <cellStyle name="Input 5 9" xfId="22263"/>
    <cellStyle name="Input 50" xfId="22264"/>
    <cellStyle name="Input 50 2" xfId="22265"/>
    <cellStyle name="Input 50 2 2" xfId="22266"/>
    <cellStyle name="Input 50 2 3" xfId="22267"/>
    <cellStyle name="Input 50 2 4" xfId="22268"/>
    <cellStyle name="Input 50 2 5" xfId="22269"/>
    <cellStyle name="Input 50 2 6" xfId="22270"/>
    <cellStyle name="Input 50 2 7" xfId="22271"/>
    <cellStyle name="Input 50 2 8" xfId="22272"/>
    <cellStyle name="Input 50 2 9" xfId="22273"/>
    <cellStyle name="Input 50 3" xfId="22274"/>
    <cellStyle name="Input 50 4" xfId="22275"/>
    <cellStyle name="Input 50 5" xfId="22276"/>
    <cellStyle name="Input 50 6" xfId="22277"/>
    <cellStyle name="Input 50 7" xfId="22278"/>
    <cellStyle name="Input 6" xfId="22279"/>
    <cellStyle name="Input 6 2" xfId="22280"/>
    <cellStyle name="Input 6 2 2" xfId="22281"/>
    <cellStyle name="Input 6 2 2 10" xfId="22282"/>
    <cellStyle name="Input 6 2 2 2" xfId="22283"/>
    <cellStyle name="Input 6 2 2 3" xfId="22284"/>
    <cellStyle name="Input 6 2 2 4" xfId="22285"/>
    <cellStyle name="Input 6 2 2 5" xfId="22286"/>
    <cellStyle name="Input 6 2 2 6" xfId="22287"/>
    <cellStyle name="Input 6 2 2 7" xfId="22288"/>
    <cellStyle name="Input 6 2 2 8" xfId="22289"/>
    <cellStyle name="Input 6 2 2 9" xfId="22290"/>
    <cellStyle name="Input 6 2 3" xfId="22291"/>
    <cellStyle name="Input 6 2 3 10" xfId="22292"/>
    <cellStyle name="Input 6 2 3 2" xfId="22293"/>
    <cellStyle name="Input 6 2 3 3" xfId="22294"/>
    <cellStyle name="Input 6 2 3 4" xfId="22295"/>
    <cellStyle name="Input 6 2 3 5" xfId="22296"/>
    <cellStyle name="Input 6 2 3 6" xfId="22297"/>
    <cellStyle name="Input 6 2 3 7" xfId="22298"/>
    <cellStyle name="Input 6 2 3 8" xfId="22299"/>
    <cellStyle name="Input 6 2 3 9" xfId="22300"/>
    <cellStyle name="Input 6 2 4" xfId="22301"/>
    <cellStyle name="Input 6 2 4 2" xfId="22302"/>
    <cellStyle name="Input 6 2 4 3" xfId="22303"/>
    <cellStyle name="Input 6 2 4 4" xfId="22304"/>
    <cellStyle name="Input 6 2 4 5" xfId="22305"/>
    <cellStyle name="Input 6 2 4 6" xfId="22306"/>
    <cellStyle name="Input 6 2 4 7" xfId="22307"/>
    <cellStyle name="Input 6 2 4 8" xfId="22308"/>
    <cellStyle name="Input 6 2 4 9" xfId="22309"/>
    <cellStyle name="Input 6 2 5" xfId="22310"/>
    <cellStyle name="Input 6 2 6" xfId="22311"/>
    <cellStyle name="Input 6 2 7" xfId="22312"/>
    <cellStyle name="Input 6 3" xfId="22313"/>
    <cellStyle name="Input 6 3 10" xfId="22314"/>
    <cellStyle name="Input 6 3 2" xfId="22315"/>
    <cellStyle name="Input 6 3 3" xfId="22316"/>
    <cellStyle name="Input 6 3 4" xfId="22317"/>
    <cellStyle name="Input 6 3 5" xfId="22318"/>
    <cellStyle name="Input 6 3 6" xfId="22319"/>
    <cellStyle name="Input 6 3 7" xfId="22320"/>
    <cellStyle name="Input 6 3 8" xfId="22321"/>
    <cellStyle name="Input 6 3 9" xfId="22322"/>
    <cellStyle name="Input 6 4" xfId="22323"/>
    <cellStyle name="Input 6 4 10" xfId="22324"/>
    <cellStyle name="Input 6 4 2" xfId="22325"/>
    <cellStyle name="Input 6 4 3" xfId="22326"/>
    <cellStyle name="Input 6 4 4" xfId="22327"/>
    <cellStyle name="Input 6 4 5" xfId="22328"/>
    <cellStyle name="Input 6 4 6" xfId="22329"/>
    <cellStyle name="Input 6 4 7" xfId="22330"/>
    <cellStyle name="Input 6 4 8" xfId="22331"/>
    <cellStyle name="Input 6 4 9" xfId="22332"/>
    <cellStyle name="Input 6 5" xfId="22333"/>
    <cellStyle name="Input 6 5 2" xfId="22334"/>
    <cellStyle name="Input 6 5 3" xfId="22335"/>
    <cellStyle name="Input 6 5 4" xfId="22336"/>
    <cellStyle name="Input 6 5 5" xfId="22337"/>
    <cellStyle name="Input 6 5 6" xfId="22338"/>
    <cellStyle name="Input 6 5 7" xfId="22339"/>
    <cellStyle name="Input 6 5 8" xfId="22340"/>
    <cellStyle name="Input 6 5 9" xfId="22341"/>
    <cellStyle name="Input 6 6" xfId="22342"/>
    <cellStyle name="Input 6 7" xfId="22343"/>
    <cellStyle name="Input 6 8" xfId="22344"/>
    <cellStyle name="Input 7" xfId="22345"/>
    <cellStyle name="Input 7 2" xfId="22346"/>
    <cellStyle name="Input 7 2 2" xfId="22347"/>
    <cellStyle name="Input 7 2 2 10" xfId="22348"/>
    <cellStyle name="Input 7 2 2 2" xfId="22349"/>
    <cellStyle name="Input 7 2 2 3" xfId="22350"/>
    <cellStyle name="Input 7 2 2 4" xfId="22351"/>
    <cellStyle name="Input 7 2 2 5" xfId="22352"/>
    <cellStyle name="Input 7 2 2 6" xfId="22353"/>
    <cellStyle name="Input 7 2 2 7" xfId="22354"/>
    <cellStyle name="Input 7 2 2 8" xfId="22355"/>
    <cellStyle name="Input 7 2 2 9" xfId="22356"/>
    <cellStyle name="Input 7 2 3" xfId="22357"/>
    <cellStyle name="Input 7 2 3 10" xfId="22358"/>
    <cellStyle name="Input 7 2 3 2" xfId="22359"/>
    <cellStyle name="Input 7 2 3 3" xfId="22360"/>
    <cellStyle name="Input 7 2 3 4" xfId="22361"/>
    <cellStyle name="Input 7 2 3 5" xfId="22362"/>
    <cellStyle name="Input 7 2 3 6" xfId="22363"/>
    <cellStyle name="Input 7 2 3 7" xfId="22364"/>
    <cellStyle name="Input 7 2 3 8" xfId="22365"/>
    <cellStyle name="Input 7 2 3 9" xfId="22366"/>
    <cellStyle name="Input 7 2 4" xfId="22367"/>
    <cellStyle name="Input 7 2 4 2" xfId="22368"/>
    <cellStyle name="Input 7 2 4 3" xfId="22369"/>
    <cellStyle name="Input 7 2 4 4" xfId="22370"/>
    <cellStyle name="Input 7 2 4 5" xfId="22371"/>
    <cellStyle name="Input 7 2 4 6" xfId="22372"/>
    <cellStyle name="Input 7 2 4 7" xfId="22373"/>
    <cellStyle name="Input 7 2 4 8" xfId="22374"/>
    <cellStyle name="Input 7 2 4 9" xfId="22375"/>
    <cellStyle name="Input 7 2 5" xfId="22376"/>
    <cellStyle name="Input 7 2 6" xfId="22377"/>
    <cellStyle name="Input 7 2 7" xfId="22378"/>
    <cellStyle name="Input 7 3" xfId="22379"/>
    <cellStyle name="Input 7 3 10" xfId="22380"/>
    <cellStyle name="Input 7 3 2" xfId="22381"/>
    <cellStyle name="Input 7 3 3" xfId="22382"/>
    <cellStyle name="Input 7 3 4" xfId="22383"/>
    <cellStyle name="Input 7 3 5" xfId="22384"/>
    <cellStyle name="Input 7 3 6" xfId="22385"/>
    <cellStyle name="Input 7 3 7" xfId="22386"/>
    <cellStyle name="Input 7 3 8" xfId="22387"/>
    <cellStyle name="Input 7 3 9" xfId="22388"/>
    <cellStyle name="Input 7 4" xfId="22389"/>
    <cellStyle name="Input 7 4 10" xfId="22390"/>
    <cellStyle name="Input 7 4 2" xfId="22391"/>
    <cellStyle name="Input 7 4 3" xfId="22392"/>
    <cellStyle name="Input 7 4 4" xfId="22393"/>
    <cellStyle name="Input 7 4 5" xfId="22394"/>
    <cellStyle name="Input 7 4 6" xfId="22395"/>
    <cellStyle name="Input 7 4 7" xfId="22396"/>
    <cellStyle name="Input 7 4 8" xfId="22397"/>
    <cellStyle name="Input 7 4 9" xfId="22398"/>
    <cellStyle name="Input 7 5" xfId="22399"/>
    <cellStyle name="Input 7 5 2" xfId="22400"/>
    <cellStyle name="Input 7 5 3" xfId="22401"/>
    <cellStyle name="Input 7 5 4" xfId="22402"/>
    <cellStyle name="Input 7 5 5" xfId="22403"/>
    <cellStyle name="Input 7 5 6" xfId="22404"/>
    <cellStyle name="Input 7 5 7" xfId="22405"/>
    <cellStyle name="Input 7 5 8" xfId="22406"/>
    <cellStyle name="Input 7 5 9" xfId="22407"/>
    <cellStyle name="Input 7 6" xfId="22408"/>
    <cellStyle name="Input 7 7" xfId="22409"/>
    <cellStyle name="Input 7 8" xfId="22410"/>
    <cellStyle name="Input 8" xfId="22411"/>
    <cellStyle name="Input 8 2" xfId="22412"/>
    <cellStyle name="Input 8 2 2" xfId="22413"/>
    <cellStyle name="Input 8 2 2 10" xfId="22414"/>
    <cellStyle name="Input 8 2 2 2" xfId="22415"/>
    <cellStyle name="Input 8 2 2 3" xfId="22416"/>
    <cellStyle name="Input 8 2 2 4" xfId="22417"/>
    <cellStyle name="Input 8 2 2 5" xfId="22418"/>
    <cellStyle name="Input 8 2 2 6" xfId="22419"/>
    <cellStyle name="Input 8 2 2 7" xfId="22420"/>
    <cellStyle name="Input 8 2 2 8" xfId="22421"/>
    <cellStyle name="Input 8 2 2 9" xfId="22422"/>
    <cellStyle name="Input 8 2 3" xfId="22423"/>
    <cellStyle name="Input 8 2 3 10" xfId="22424"/>
    <cellStyle name="Input 8 2 3 2" xfId="22425"/>
    <cellStyle name="Input 8 2 3 3" xfId="22426"/>
    <cellStyle name="Input 8 2 3 4" xfId="22427"/>
    <cellStyle name="Input 8 2 3 5" xfId="22428"/>
    <cellStyle name="Input 8 2 3 6" xfId="22429"/>
    <cellStyle name="Input 8 2 3 7" xfId="22430"/>
    <cellStyle name="Input 8 2 3 8" xfId="22431"/>
    <cellStyle name="Input 8 2 3 9" xfId="22432"/>
    <cellStyle name="Input 8 2 4" xfId="22433"/>
    <cellStyle name="Input 8 2 4 2" xfId="22434"/>
    <cellStyle name="Input 8 2 4 3" xfId="22435"/>
    <cellStyle name="Input 8 2 4 4" xfId="22436"/>
    <cellStyle name="Input 8 2 4 5" xfId="22437"/>
    <cellStyle name="Input 8 2 4 6" xfId="22438"/>
    <cellStyle name="Input 8 2 4 7" xfId="22439"/>
    <cellStyle name="Input 8 2 4 8" xfId="22440"/>
    <cellStyle name="Input 8 2 4 9" xfId="22441"/>
    <cellStyle name="Input 8 2 5" xfId="22442"/>
    <cellStyle name="Input 8 2 6" xfId="22443"/>
    <cellStyle name="Input 8 2 7" xfId="22444"/>
    <cellStyle name="Input 8 3" xfId="22445"/>
    <cellStyle name="Input 8 3 10" xfId="22446"/>
    <cellStyle name="Input 8 3 2" xfId="22447"/>
    <cellStyle name="Input 8 3 3" xfId="22448"/>
    <cellStyle name="Input 8 3 4" xfId="22449"/>
    <cellStyle name="Input 8 3 5" xfId="22450"/>
    <cellStyle name="Input 8 3 6" xfId="22451"/>
    <cellStyle name="Input 8 3 7" xfId="22452"/>
    <cellStyle name="Input 8 3 8" xfId="22453"/>
    <cellStyle name="Input 8 3 9" xfId="22454"/>
    <cellStyle name="Input 8 4" xfId="22455"/>
    <cellStyle name="Input 8 4 10" xfId="22456"/>
    <cellStyle name="Input 8 4 2" xfId="22457"/>
    <cellStyle name="Input 8 4 3" xfId="22458"/>
    <cellStyle name="Input 8 4 4" xfId="22459"/>
    <cellStyle name="Input 8 4 5" xfId="22460"/>
    <cellStyle name="Input 8 4 6" xfId="22461"/>
    <cellStyle name="Input 8 4 7" xfId="22462"/>
    <cellStyle name="Input 8 4 8" xfId="22463"/>
    <cellStyle name="Input 8 4 9" xfId="22464"/>
    <cellStyle name="Input 8 5" xfId="22465"/>
    <cellStyle name="Input 8 5 2" xfId="22466"/>
    <cellStyle name="Input 8 5 3" xfId="22467"/>
    <cellStyle name="Input 8 5 4" xfId="22468"/>
    <cellStyle name="Input 8 5 5" xfId="22469"/>
    <cellStyle name="Input 8 5 6" xfId="22470"/>
    <cellStyle name="Input 8 5 7" xfId="22471"/>
    <cellStyle name="Input 8 5 8" xfId="22472"/>
    <cellStyle name="Input 8 5 9" xfId="22473"/>
    <cellStyle name="Input 8 6" xfId="22474"/>
    <cellStyle name="Input 8 7" xfId="22475"/>
    <cellStyle name="Input 8 8" xfId="22476"/>
    <cellStyle name="Input 9" xfId="22477"/>
    <cellStyle name="Input 9 2" xfId="22478"/>
    <cellStyle name="Input 9 2 2" xfId="22479"/>
    <cellStyle name="Input 9 2 2 10" xfId="22480"/>
    <cellStyle name="Input 9 2 2 2" xfId="22481"/>
    <cellStyle name="Input 9 2 2 3" xfId="22482"/>
    <cellStyle name="Input 9 2 2 4" xfId="22483"/>
    <cellStyle name="Input 9 2 2 5" xfId="22484"/>
    <cellStyle name="Input 9 2 2 6" xfId="22485"/>
    <cellStyle name="Input 9 2 2 7" xfId="22486"/>
    <cellStyle name="Input 9 2 2 8" xfId="22487"/>
    <cellStyle name="Input 9 2 2 9" xfId="22488"/>
    <cellStyle name="Input 9 2 3" xfId="22489"/>
    <cellStyle name="Input 9 2 3 10" xfId="22490"/>
    <cellStyle name="Input 9 2 3 2" xfId="22491"/>
    <cellStyle name="Input 9 2 3 3" xfId="22492"/>
    <cellStyle name="Input 9 2 3 4" xfId="22493"/>
    <cellStyle name="Input 9 2 3 5" xfId="22494"/>
    <cellStyle name="Input 9 2 3 6" xfId="22495"/>
    <cellStyle name="Input 9 2 3 7" xfId="22496"/>
    <cellStyle name="Input 9 2 3 8" xfId="22497"/>
    <cellStyle name="Input 9 2 3 9" xfId="22498"/>
    <cellStyle name="Input 9 2 4" xfId="22499"/>
    <cellStyle name="Input 9 2 4 2" xfId="22500"/>
    <cellStyle name="Input 9 2 4 3" xfId="22501"/>
    <cellStyle name="Input 9 2 4 4" xfId="22502"/>
    <cellStyle name="Input 9 2 4 5" xfId="22503"/>
    <cellStyle name="Input 9 2 4 6" xfId="22504"/>
    <cellStyle name="Input 9 2 4 7" xfId="22505"/>
    <cellStyle name="Input 9 2 4 8" xfId="22506"/>
    <cellStyle name="Input 9 2 4 9" xfId="22507"/>
    <cellStyle name="Input 9 2 5" xfId="22508"/>
    <cellStyle name="Input 9 2 6" xfId="22509"/>
    <cellStyle name="Input 9 2 7" xfId="22510"/>
    <cellStyle name="Input 9 3" xfId="22511"/>
    <cellStyle name="Input 9 3 10" xfId="22512"/>
    <cellStyle name="Input 9 3 2" xfId="22513"/>
    <cellStyle name="Input 9 3 3" xfId="22514"/>
    <cellStyle name="Input 9 3 4" xfId="22515"/>
    <cellStyle name="Input 9 3 5" xfId="22516"/>
    <cellStyle name="Input 9 3 6" xfId="22517"/>
    <cellStyle name="Input 9 3 7" xfId="22518"/>
    <cellStyle name="Input 9 3 8" xfId="22519"/>
    <cellStyle name="Input 9 3 9" xfId="22520"/>
    <cellStyle name="Input 9 4" xfId="22521"/>
    <cellStyle name="Input 9 4 10" xfId="22522"/>
    <cellStyle name="Input 9 4 2" xfId="22523"/>
    <cellStyle name="Input 9 4 3" xfId="22524"/>
    <cellStyle name="Input 9 4 4" xfId="22525"/>
    <cellStyle name="Input 9 4 5" xfId="22526"/>
    <cellStyle name="Input 9 4 6" xfId="22527"/>
    <cellStyle name="Input 9 4 7" xfId="22528"/>
    <cellStyle name="Input 9 4 8" xfId="22529"/>
    <cellStyle name="Input 9 4 9" xfId="22530"/>
    <cellStyle name="Input 9 5" xfId="22531"/>
    <cellStyle name="Input 9 5 2" xfId="22532"/>
    <cellStyle name="Input 9 5 3" xfId="22533"/>
    <cellStyle name="Input 9 5 4" xfId="22534"/>
    <cellStyle name="Input 9 5 5" xfId="22535"/>
    <cellStyle name="Input 9 5 6" xfId="22536"/>
    <cellStyle name="Input 9 5 7" xfId="22537"/>
    <cellStyle name="Input 9 5 8" xfId="22538"/>
    <cellStyle name="Input 9 5 9" xfId="22539"/>
    <cellStyle name="Input 9 6" xfId="22540"/>
    <cellStyle name="Input 9 7" xfId="22541"/>
    <cellStyle name="Input 9 8" xfId="22542"/>
    <cellStyle name="Input1" xfId="22543"/>
    <cellStyle name="Input1 2" xfId="22544"/>
    <cellStyle name="Input1 2 2" xfId="22545"/>
    <cellStyle name="Input1 2 3" xfId="22546"/>
    <cellStyle name="Input1 2 4" xfId="22547"/>
    <cellStyle name="Input1 3" xfId="22548"/>
    <cellStyle name="Input1 4" xfId="22549"/>
    <cellStyle name="Input1%" xfId="22550"/>
    <cellStyle name="Input1default%" xfId="22551"/>
    <cellStyle name="Input2" xfId="22552"/>
    <cellStyle name="Input2%" xfId="22553"/>
    <cellStyle name="Input3" xfId="22554"/>
    <cellStyle name="Input3 2" xfId="22555"/>
    <cellStyle name="Input3 3" xfId="22556"/>
    <cellStyle name="Input3 4" xfId="22557"/>
    <cellStyle name="Input3%" xfId="22558"/>
    <cellStyle name="InputCell" xfId="22559"/>
    <cellStyle name="Integer" xfId="22560"/>
    <cellStyle name="Key assumptions" xfId="22561"/>
    <cellStyle name="Key assumptions 2" xfId="22562"/>
    <cellStyle name="Key assumptions 3" xfId="22563"/>
    <cellStyle name="KPMG Heading 1" xfId="22564"/>
    <cellStyle name="KPMG Heading 2" xfId="22565"/>
    <cellStyle name="KPMG Heading 3" xfId="22566"/>
    <cellStyle name="KPMG Heading 4" xfId="22567"/>
    <cellStyle name="KPMG Normal" xfId="22568"/>
    <cellStyle name="KPMG Normal Text" xfId="22569"/>
    <cellStyle name="lineItems" xfId="22570"/>
    <cellStyle name="lineItems 10" xfId="22571"/>
    <cellStyle name="lineItems 11" xfId="22572"/>
    <cellStyle name="lineItems 12" xfId="22573"/>
    <cellStyle name="lineItems 13" xfId="22574"/>
    <cellStyle name="lineItems 2" xfId="22575"/>
    <cellStyle name="lineItems 2 10" xfId="22576"/>
    <cellStyle name="lineItems 2 11" xfId="22577"/>
    <cellStyle name="lineItems 2 12" xfId="22578"/>
    <cellStyle name="lineItems 2 2" xfId="22579"/>
    <cellStyle name="lineItems 2 2 10" xfId="22580"/>
    <cellStyle name="lineItems 2 2 2" xfId="22581"/>
    <cellStyle name="lineItems 2 2 2 10" xfId="22582"/>
    <cellStyle name="lineItems 2 2 2 2" xfId="22583"/>
    <cellStyle name="lineItems 2 2 2 3" xfId="22584"/>
    <cellStyle name="lineItems 2 2 2 4" xfId="22585"/>
    <cellStyle name="lineItems 2 2 2 5" xfId="22586"/>
    <cellStyle name="lineItems 2 2 2 6" xfId="22587"/>
    <cellStyle name="lineItems 2 2 2 7" xfId="22588"/>
    <cellStyle name="lineItems 2 2 2 8" xfId="22589"/>
    <cellStyle name="lineItems 2 2 2 9" xfId="22590"/>
    <cellStyle name="lineItems 2 2 3" xfId="22591"/>
    <cellStyle name="lineItems 2 2 3 2" xfId="22592"/>
    <cellStyle name="lineItems 2 2 3 3" xfId="22593"/>
    <cellStyle name="lineItems 2 2 3 4" xfId="22594"/>
    <cellStyle name="lineItems 2 2 3 5" xfId="22595"/>
    <cellStyle name="lineItems 2 2 3 6" xfId="22596"/>
    <cellStyle name="lineItems 2 2 3 7" xfId="22597"/>
    <cellStyle name="lineItems 2 2 3 8" xfId="22598"/>
    <cellStyle name="lineItems 2 2 3 9" xfId="22599"/>
    <cellStyle name="lineItems 2 2 4" xfId="22600"/>
    <cellStyle name="lineItems 2 2 5" xfId="22601"/>
    <cellStyle name="lineItems 2 2 6" xfId="22602"/>
    <cellStyle name="lineItems 2 2 7" xfId="22603"/>
    <cellStyle name="lineItems 2 2 8" xfId="22604"/>
    <cellStyle name="lineItems 2 2 9" xfId="22605"/>
    <cellStyle name="lineItems 2 3" xfId="22606"/>
    <cellStyle name="lineItems 2 3 10" xfId="22607"/>
    <cellStyle name="lineItems 2 3 2" xfId="22608"/>
    <cellStyle name="lineItems 2 3 2 10" xfId="22609"/>
    <cellStyle name="lineItems 2 3 2 2" xfId="22610"/>
    <cellStyle name="lineItems 2 3 2 3" xfId="22611"/>
    <cellStyle name="lineItems 2 3 2 4" xfId="22612"/>
    <cellStyle name="lineItems 2 3 2 5" xfId="22613"/>
    <cellStyle name="lineItems 2 3 2 6" xfId="22614"/>
    <cellStyle name="lineItems 2 3 2 7" xfId="22615"/>
    <cellStyle name="lineItems 2 3 2 8" xfId="22616"/>
    <cellStyle name="lineItems 2 3 2 9" xfId="22617"/>
    <cellStyle name="lineItems 2 3 3" xfId="22618"/>
    <cellStyle name="lineItems 2 3 3 2" xfId="22619"/>
    <cellStyle name="lineItems 2 3 3 3" xfId="22620"/>
    <cellStyle name="lineItems 2 3 3 4" xfId="22621"/>
    <cellStyle name="lineItems 2 3 3 5" xfId="22622"/>
    <cellStyle name="lineItems 2 3 3 6" xfId="22623"/>
    <cellStyle name="lineItems 2 3 3 7" xfId="22624"/>
    <cellStyle name="lineItems 2 3 3 8" xfId="22625"/>
    <cellStyle name="lineItems 2 3 3 9" xfId="22626"/>
    <cellStyle name="lineItems 2 3 4" xfId="22627"/>
    <cellStyle name="lineItems 2 3 5" xfId="22628"/>
    <cellStyle name="lineItems 2 3 6" xfId="22629"/>
    <cellStyle name="lineItems 2 3 7" xfId="22630"/>
    <cellStyle name="lineItems 2 3 8" xfId="22631"/>
    <cellStyle name="lineItems 2 3 9" xfId="22632"/>
    <cellStyle name="lineItems 2 4" xfId="22633"/>
    <cellStyle name="lineItems 2 4 10" xfId="22634"/>
    <cellStyle name="lineItems 2 4 2" xfId="22635"/>
    <cellStyle name="lineItems 2 4 3" xfId="22636"/>
    <cellStyle name="lineItems 2 4 4" xfId="22637"/>
    <cellStyle name="lineItems 2 4 5" xfId="22638"/>
    <cellStyle name="lineItems 2 4 6" xfId="22639"/>
    <cellStyle name="lineItems 2 4 7" xfId="22640"/>
    <cellStyle name="lineItems 2 4 8" xfId="22641"/>
    <cellStyle name="lineItems 2 4 9" xfId="22642"/>
    <cellStyle name="lineItems 2 5" xfId="22643"/>
    <cellStyle name="lineItems 2 5 2" xfId="22644"/>
    <cellStyle name="lineItems 2 5 3" xfId="22645"/>
    <cellStyle name="lineItems 2 5 4" xfId="22646"/>
    <cellStyle name="lineItems 2 5 5" xfId="22647"/>
    <cellStyle name="lineItems 2 5 6" xfId="22648"/>
    <cellStyle name="lineItems 2 5 7" xfId="22649"/>
    <cellStyle name="lineItems 2 5 8" xfId="22650"/>
    <cellStyle name="lineItems 2 5 9" xfId="22651"/>
    <cellStyle name="lineItems 2 6" xfId="22652"/>
    <cellStyle name="lineItems 2 7" xfId="22653"/>
    <cellStyle name="lineItems 2 8" xfId="22654"/>
    <cellStyle name="lineItems 2 9" xfId="22655"/>
    <cellStyle name="lineItems 3" xfId="22656"/>
    <cellStyle name="lineItems 3 10" xfId="22657"/>
    <cellStyle name="lineItems 3 2" xfId="22658"/>
    <cellStyle name="lineItems 3 2 10" xfId="22659"/>
    <cellStyle name="lineItems 3 2 2" xfId="22660"/>
    <cellStyle name="lineItems 3 2 3" xfId="22661"/>
    <cellStyle name="lineItems 3 2 4" xfId="22662"/>
    <cellStyle name="lineItems 3 2 5" xfId="22663"/>
    <cellStyle name="lineItems 3 2 6" xfId="22664"/>
    <cellStyle name="lineItems 3 2 7" xfId="22665"/>
    <cellStyle name="lineItems 3 2 8" xfId="22666"/>
    <cellStyle name="lineItems 3 2 9" xfId="22667"/>
    <cellStyle name="lineItems 3 3" xfId="22668"/>
    <cellStyle name="lineItems 3 3 2" xfId="22669"/>
    <cellStyle name="lineItems 3 3 3" xfId="22670"/>
    <cellStyle name="lineItems 3 3 4" xfId="22671"/>
    <cellStyle name="lineItems 3 3 5" xfId="22672"/>
    <cellStyle name="lineItems 3 3 6" xfId="22673"/>
    <cellStyle name="lineItems 3 3 7" xfId="22674"/>
    <cellStyle name="lineItems 3 3 8" xfId="22675"/>
    <cellStyle name="lineItems 3 3 9" xfId="22676"/>
    <cellStyle name="lineItems 3 4" xfId="22677"/>
    <cellStyle name="lineItems 3 5" xfId="22678"/>
    <cellStyle name="lineItems 3 6" xfId="22679"/>
    <cellStyle name="lineItems 3 7" xfId="22680"/>
    <cellStyle name="lineItems 3 8" xfId="22681"/>
    <cellStyle name="lineItems 3 9" xfId="22682"/>
    <cellStyle name="lineItems 4" xfId="22683"/>
    <cellStyle name="lineItems 4 10" xfId="22684"/>
    <cellStyle name="lineItems 4 2" xfId="22685"/>
    <cellStyle name="lineItems 4 2 10" xfId="22686"/>
    <cellStyle name="lineItems 4 2 2" xfId="22687"/>
    <cellStyle name="lineItems 4 2 3" xfId="22688"/>
    <cellStyle name="lineItems 4 2 4" xfId="22689"/>
    <cellStyle name="lineItems 4 2 5" xfId="22690"/>
    <cellStyle name="lineItems 4 2 6" xfId="22691"/>
    <cellStyle name="lineItems 4 2 7" xfId="22692"/>
    <cellStyle name="lineItems 4 2 8" xfId="22693"/>
    <cellStyle name="lineItems 4 2 9" xfId="22694"/>
    <cellStyle name="lineItems 4 3" xfId="22695"/>
    <cellStyle name="lineItems 4 3 2" xfId="22696"/>
    <cellStyle name="lineItems 4 3 3" xfId="22697"/>
    <cellStyle name="lineItems 4 3 4" xfId="22698"/>
    <cellStyle name="lineItems 4 3 5" xfId="22699"/>
    <cellStyle name="lineItems 4 3 6" xfId="22700"/>
    <cellStyle name="lineItems 4 3 7" xfId="22701"/>
    <cellStyle name="lineItems 4 3 8" xfId="22702"/>
    <cellStyle name="lineItems 4 3 9" xfId="22703"/>
    <cellStyle name="lineItems 4 4" xfId="22704"/>
    <cellStyle name="lineItems 4 5" xfId="22705"/>
    <cellStyle name="lineItems 4 6" xfId="22706"/>
    <cellStyle name="lineItems 4 7" xfId="22707"/>
    <cellStyle name="lineItems 4 8" xfId="22708"/>
    <cellStyle name="lineItems 4 9" xfId="22709"/>
    <cellStyle name="lineItems 5" xfId="22710"/>
    <cellStyle name="lineItems 5 10" xfId="22711"/>
    <cellStyle name="lineItems 5 2" xfId="22712"/>
    <cellStyle name="lineItems 5 3" xfId="22713"/>
    <cellStyle name="lineItems 5 4" xfId="22714"/>
    <cellStyle name="lineItems 5 5" xfId="22715"/>
    <cellStyle name="lineItems 5 6" xfId="22716"/>
    <cellStyle name="lineItems 5 7" xfId="22717"/>
    <cellStyle name="lineItems 5 8" xfId="22718"/>
    <cellStyle name="lineItems 5 9" xfId="22719"/>
    <cellStyle name="lineItems 6" xfId="22720"/>
    <cellStyle name="lineItems 6 2" xfId="22721"/>
    <cellStyle name="lineItems 6 3" xfId="22722"/>
    <cellStyle name="lineItems 6 4" xfId="22723"/>
    <cellStyle name="lineItems 6 5" xfId="22724"/>
    <cellStyle name="lineItems 6 6" xfId="22725"/>
    <cellStyle name="lineItems 6 7" xfId="22726"/>
    <cellStyle name="lineItems 6 8" xfId="22727"/>
    <cellStyle name="lineItems 6 9" xfId="22728"/>
    <cellStyle name="lineItems 7" xfId="22729"/>
    <cellStyle name="lineItems 8" xfId="22730"/>
    <cellStyle name="lineItems 9" xfId="22731"/>
    <cellStyle name="Lines" xfId="22732"/>
    <cellStyle name="Linked Cell 2" xfId="22733"/>
    <cellStyle name="Linked Cell 2 2" xfId="22734"/>
    <cellStyle name="Linked Cell 2 2 2" xfId="22735"/>
    <cellStyle name="Linked Cell 2 3" xfId="22736"/>
    <cellStyle name="Linked Cell 2 3 2" xfId="22737"/>
    <cellStyle name="Linked Cell 2 4" xfId="22738"/>
    <cellStyle name="Linked Cell 2 5" xfId="22739"/>
    <cellStyle name="Linked Cell 2 6" xfId="22740"/>
    <cellStyle name="Linked Cell 3" xfId="22741"/>
    <cellStyle name="Linked Cell 3 2" xfId="22742"/>
    <cellStyle name="Linked Cell 3 3" xfId="22743"/>
    <cellStyle name="Linked Cell 4" xfId="22744"/>
    <cellStyle name="Linked Cell 4 2" xfId="22745"/>
    <cellStyle name="Linked Cell 5" xfId="22746"/>
    <cellStyle name="Linked Cell 6" xfId="22747"/>
    <cellStyle name="m1" xfId="22748"/>
    <cellStyle name="m1 2" xfId="22749"/>
    <cellStyle name="m1 3" xfId="22750"/>
    <cellStyle name="Major Heading" xfId="22751"/>
    <cellStyle name="Major Heading 2" xfId="22752"/>
    <cellStyle name="Major Heading 3" xfId="22753"/>
    <cellStyle name="Major row heading" xfId="22754"/>
    <cellStyle name="Major row heading 2" xfId="22755"/>
    <cellStyle name="Major row heading 3" xfId="22756"/>
    <cellStyle name="Milliers [0]_Feuil1" xfId="22757"/>
    <cellStyle name="Milliers_Feuil1" xfId="22758"/>
    <cellStyle name="Mine" xfId="22759"/>
    <cellStyle name="minor row heading" xfId="22760"/>
    <cellStyle name="minor row heading 2" xfId="22761"/>
    <cellStyle name="minor row heading 2 2" xfId="22762"/>
    <cellStyle name="minor row heading 3" xfId="22763"/>
    <cellStyle name="Model Name" xfId="22764"/>
    <cellStyle name="Monétaire [0]_Feuil1" xfId="22765"/>
    <cellStyle name="Monétaire_Feuil1" xfId="22766"/>
    <cellStyle name="Month" xfId="22767"/>
    <cellStyle name="Neutral 2" xfId="22768"/>
    <cellStyle name="Neutral 2 2" xfId="22769"/>
    <cellStyle name="Neutral 2 2 2" xfId="22770"/>
    <cellStyle name="Neutral 2 3" xfId="22771"/>
    <cellStyle name="Neutral 2 3 2" xfId="22772"/>
    <cellStyle name="Neutral 2 4" xfId="22773"/>
    <cellStyle name="Neutral 2 5" xfId="22774"/>
    <cellStyle name="Neutral 2 6" xfId="22775"/>
    <cellStyle name="Neutral 3" xfId="22776"/>
    <cellStyle name="Neutral 3 2" xfId="22777"/>
    <cellStyle name="Neutral 3 3" xfId="22778"/>
    <cellStyle name="Neutral 4" xfId="22779"/>
    <cellStyle name="Neutral 4 2" xfId="22780"/>
    <cellStyle name="Neutral 4 3" xfId="22781"/>
    <cellStyle name="Neutral 5" xfId="22782"/>
    <cellStyle name="Neutral 6" xfId="22783"/>
    <cellStyle name="no dec" xfId="22784"/>
    <cellStyle name="NonInputCell" xfId="22785"/>
    <cellStyle name="NonInputCell 2" xfId="22786"/>
    <cellStyle name="NonInputCell 3" xfId="22787"/>
    <cellStyle name="NonInputCell_5.4 MD &amp; utilisation-Spatial" xfId="22788"/>
    <cellStyle name="Normal" xfId="0" builtinId="0"/>
    <cellStyle name="Normal - Style1" xfId="22789"/>
    <cellStyle name="Normal - Style1 2" xfId="22790"/>
    <cellStyle name="Normal - Style1 3" xfId="22791"/>
    <cellStyle name="Normal - Style1 4" xfId="22792"/>
    <cellStyle name="Normal (no 0)" xfId="22793"/>
    <cellStyle name="Normal 10" xfId="22794"/>
    <cellStyle name="Normal 10 10" xfId="22795"/>
    <cellStyle name="Normal 10 10 2" xfId="22796"/>
    <cellStyle name="Normal 10 10 2 2" xfId="22797"/>
    <cellStyle name="Normal 10 10 2_P&amp;L - Network" xfId="22798"/>
    <cellStyle name="Normal 10 10 3" xfId="22799"/>
    <cellStyle name="Normal 10 10 4" xfId="22800"/>
    <cellStyle name="Normal 10 10 5" xfId="22801"/>
    <cellStyle name="Normal 10 10_Capital &amp; UPS" xfId="22802"/>
    <cellStyle name="Normal 10 11" xfId="22803"/>
    <cellStyle name="Normal 10 11 2" xfId="22804"/>
    <cellStyle name="Normal 10 11 2 2" xfId="22805"/>
    <cellStyle name="Normal 10 11 2_P&amp;L - Network" xfId="22806"/>
    <cellStyle name="Normal 10 11 3" xfId="22807"/>
    <cellStyle name="Normal 10 11_Capital &amp; UPS" xfId="22808"/>
    <cellStyle name="Normal 10 12" xfId="22809"/>
    <cellStyle name="Normal 10 12 2" xfId="22810"/>
    <cellStyle name="Normal 10 12 2 2" xfId="22811"/>
    <cellStyle name="Normal 10 12 2_P&amp;L - Network" xfId="22812"/>
    <cellStyle name="Normal 10 12 3" xfId="22813"/>
    <cellStyle name="Normal 10 12_Capital &amp; UPS" xfId="22814"/>
    <cellStyle name="Normal 10 13" xfId="22815"/>
    <cellStyle name="Normal 10 13 2" xfId="22816"/>
    <cellStyle name="Normal 10 13 2 2" xfId="22817"/>
    <cellStyle name="Normal 10 13 2_P&amp;L - Network" xfId="22818"/>
    <cellStyle name="Normal 10 13 3" xfId="22819"/>
    <cellStyle name="Normal 10 13_Capital &amp; UPS" xfId="22820"/>
    <cellStyle name="Normal 10 14" xfId="22821"/>
    <cellStyle name="Normal 10 14 2" xfId="22822"/>
    <cellStyle name="Normal 10 14_P&amp;L - Network" xfId="22823"/>
    <cellStyle name="Normal 10 15" xfId="22824"/>
    <cellStyle name="Normal 10 15 2" xfId="22825"/>
    <cellStyle name="Normal 10 15_P&amp;L - Network" xfId="22826"/>
    <cellStyle name="Normal 10 16" xfId="22827"/>
    <cellStyle name="Normal 10 16 2" xfId="22828"/>
    <cellStyle name="Normal 10 16_P&amp;L - Network" xfId="22829"/>
    <cellStyle name="Normal 10 17" xfId="22830"/>
    <cellStyle name="Normal 10 17 2" xfId="22831"/>
    <cellStyle name="Normal 10 17_P&amp;L - Network" xfId="22832"/>
    <cellStyle name="Normal 10 18" xfId="22833"/>
    <cellStyle name="Normal 10 2" xfId="22834"/>
    <cellStyle name="Normal 10 2 2" xfId="22835"/>
    <cellStyle name="Normal 10 2 2 2" xfId="22836"/>
    <cellStyle name="Normal 10 2 2 2 2" xfId="22837"/>
    <cellStyle name="Normal 10 2 2 2_P&amp;L - Network" xfId="22838"/>
    <cellStyle name="Normal 10 2 2 3" xfId="22839"/>
    <cellStyle name="Normal 10 2 2_Capital &amp; UPS" xfId="22840"/>
    <cellStyle name="Normal 10 2 3" xfId="22841"/>
    <cellStyle name="Normal 10 2 3 2" xfId="22842"/>
    <cellStyle name="Normal 10 2 3_P&amp;L - Network" xfId="22843"/>
    <cellStyle name="Normal 10 2 4" xfId="22844"/>
    <cellStyle name="Normal 10 2_Capital &amp; UPS" xfId="22845"/>
    <cellStyle name="Normal 10 3" xfId="22846"/>
    <cellStyle name="Normal 10 3 2" xfId="22847"/>
    <cellStyle name="Normal 10 3 2 2" xfId="22848"/>
    <cellStyle name="Normal 10 3 2_P&amp;L - Network" xfId="22849"/>
    <cellStyle name="Normal 10 3 3" xfId="22850"/>
    <cellStyle name="Normal 10 3_Capital &amp; UPS" xfId="22851"/>
    <cellStyle name="Normal 10 4" xfId="22852"/>
    <cellStyle name="Normal 10 4 2" xfId="22853"/>
    <cellStyle name="Normal 10 4 2 2" xfId="22854"/>
    <cellStyle name="Normal 10 4 2_P&amp;L - Network" xfId="22855"/>
    <cellStyle name="Normal 10 4 3" xfId="22856"/>
    <cellStyle name="Normal 10 4_Capital &amp; UPS" xfId="22857"/>
    <cellStyle name="Normal 10 5" xfId="22858"/>
    <cellStyle name="Normal 10 5 2" xfId="22859"/>
    <cellStyle name="Normal 10 5 2 2" xfId="22860"/>
    <cellStyle name="Normal 10 5 2_P&amp;L - Network" xfId="22861"/>
    <cellStyle name="Normal 10 5 3" xfId="22862"/>
    <cellStyle name="Normal 10 5_Capital &amp; UPS" xfId="22863"/>
    <cellStyle name="Normal 10 6" xfId="22864"/>
    <cellStyle name="Normal 10 6 2" xfId="22865"/>
    <cellStyle name="Normal 10 6 2 2" xfId="22866"/>
    <cellStyle name="Normal 10 6 2_P&amp;L - Network" xfId="22867"/>
    <cellStyle name="Normal 10 6 3" xfId="22868"/>
    <cellStyle name="Normal 10 6_Capital &amp; UPS" xfId="22869"/>
    <cellStyle name="Normal 10 7" xfId="22870"/>
    <cellStyle name="Normal 10 7 2" xfId="22871"/>
    <cellStyle name="Normal 10 7 2 2" xfId="22872"/>
    <cellStyle name="Normal 10 7 2_P&amp;L - Network" xfId="22873"/>
    <cellStyle name="Normal 10 7 3" xfId="22874"/>
    <cellStyle name="Normal 10 7_Capital &amp; UPS" xfId="22875"/>
    <cellStyle name="Normal 10 8" xfId="22876"/>
    <cellStyle name="Normal 10 8 2" xfId="22877"/>
    <cellStyle name="Normal 10 8 2 2" xfId="22878"/>
    <cellStyle name="Normal 10 8 2_P&amp;L - Network" xfId="22879"/>
    <cellStyle name="Normal 10 8 3" xfId="22880"/>
    <cellStyle name="Normal 10 8_Capital &amp; UPS" xfId="22881"/>
    <cellStyle name="Normal 10 9" xfId="22882"/>
    <cellStyle name="Normal 10 9 2" xfId="22883"/>
    <cellStyle name="Normal 10 9 2 2" xfId="22884"/>
    <cellStyle name="Normal 10 9 2_P&amp;L - Network" xfId="22885"/>
    <cellStyle name="Normal 10 9 3" xfId="22886"/>
    <cellStyle name="Normal 10 9_Capital &amp; UPS" xfId="22887"/>
    <cellStyle name="Normal 10_Capital &amp; UPS" xfId="22888"/>
    <cellStyle name="Normal 100" xfId="22889"/>
    <cellStyle name="Normal 101" xfId="22890"/>
    <cellStyle name="Normal 101 2" xfId="22891"/>
    <cellStyle name="Normal 102" xfId="22892"/>
    <cellStyle name="Normal 103" xfId="22893"/>
    <cellStyle name="Normal 104" xfId="22894"/>
    <cellStyle name="Normal 105" xfId="22895"/>
    <cellStyle name="Normal 106" xfId="22896"/>
    <cellStyle name="Normal 107" xfId="22897"/>
    <cellStyle name="Normal 108" xfId="22898"/>
    <cellStyle name="Normal 109" xfId="22899"/>
    <cellStyle name="Normal 11" xfId="22900"/>
    <cellStyle name="Normal 11 2" xfId="22901"/>
    <cellStyle name="Normal 11 2 2" xfId="22902"/>
    <cellStyle name="Normal 11 2 2 2" xfId="22903"/>
    <cellStyle name="Normal 11 2 2_P&amp;L - Network" xfId="22904"/>
    <cellStyle name="Normal 11 2 3" xfId="22905"/>
    <cellStyle name="Normal 11 2_Capital &amp; UPS" xfId="22906"/>
    <cellStyle name="Normal 11 3" xfId="22907"/>
    <cellStyle name="Normal 11 3 2" xfId="22908"/>
    <cellStyle name="Normal 11 3 2 2" xfId="22909"/>
    <cellStyle name="Normal 11 3 2_P&amp;L - Network" xfId="22910"/>
    <cellStyle name="Normal 11 3 3" xfId="22911"/>
    <cellStyle name="Normal 11 3_Capital &amp; UPS" xfId="22912"/>
    <cellStyle name="Normal 11 4" xfId="22913"/>
    <cellStyle name="Normal 11 4 2" xfId="22914"/>
    <cellStyle name="Normal 11 4 3" xfId="22915"/>
    <cellStyle name="Normal 11 4 3 2" xfId="22916"/>
    <cellStyle name="Normal 11 4 3 2 2" xfId="22917"/>
    <cellStyle name="Normal 11 4 3 2 2 2" xfId="22918"/>
    <cellStyle name="Normal 11 4 3 2 2 2 2" xfId="22919"/>
    <cellStyle name="Normal 11 4 3 2 2 2_5.4 MD &amp; utilisation-Spatial" xfId="22920"/>
    <cellStyle name="Normal 11 4 3 2 2 3" xfId="22921"/>
    <cellStyle name="Normal 11 4 3 2 2_5.4 MD &amp; utilisation-Spatial" xfId="22922"/>
    <cellStyle name="Normal 11 4 3 2 3" xfId="22923"/>
    <cellStyle name="Normal 11 4 3 2 3 2" xfId="22924"/>
    <cellStyle name="Normal 11 4 3 2 3_5.4 MD &amp; utilisation-Spatial" xfId="22925"/>
    <cellStyle name="Normal 11 4 3 2 4" xfId="22926"/>
    <cellStyle name="Normal 11 4 3 2_5.4 MD &amp; utilisation-Spatial" xfId="22927"/>
    <cellStyle name="Normal 11 4 3 3" xfId="22928"/>
    <cellStyle name="Normal 11 4 3 3 2" xfId="22929"/>
    <cellStyle name="Normal 11 4 3 3 2 2" xfId="22930"/>
    <cellStyle name="Normal 11 4 3 3 2_5.4 MD &amp; utilisation-Spatial" xfId="22931"/>
    <cellStyle name="Normal 11 4 3 3 3" xfId="22932"/>
    <cellStyle name="Normal 11 4 3 3_5.4 MD &amp; utilisation-Spatial" xfId="22933"/>
    <cellStyle name="Normal 11 4 3 4" xfId="22934"/>
    <cellStyle name="Normal 11 4 3 4 2" xfId="22935"/>
    <cellStyle name="Normal 11 4 3 4_5.4 MD &amp; utilisation-Spatial" xfId="22936"/>
    <cellStyle name="Normal 11 4 3 5" xfId="22937"/>
    <cellStyle name="Normal 11 4 3_5.4 MD &amp; utilisation-Spatial" xfId="22938"/>
    <cellStyle name="Normal 11 4 4" xfId="22939"/>
    <cellStyle name="Normal 11 4 5" xfId="22940"/>
    <cellStyle name="Normal 11 4 5 2" xfId="22941"/>
    <cellStyle name="Normal 11 4 5_5.4 MD &amp; utilisation-Spatial" xfId="22942"/>
    <cellStyle name="Normal 11 4 6" xfId="22943"/>
    <cellStyle name="Normal 11 4_P&amp;L - Network" xfId="22944"/>
    <cellStyle name="Normal 11 5" xfId="22945"/>
    <cellStyle name="Normal 11 5 2" xfId="22946"/>
    <cellStyle name="Normal 11 6" xfId="22947"/>
    <cellStyle name="Normal 11 7" xfId="22948"/>
    <cellStyle name="Normal 11_5.4 MD &amp; utilisation-Spatial" xfId="22949"/>
    <cellStyle name="Normal 110" xfId="22950"/>
    <cellStyle name="Normal 111" xfId="22951"/>
    <cellStyle name="Normal 112" xfId="22952"/>
    <cellStyle name="Normal 113" xfId="22953"/>
    <cellStyle name="Normal 113 2" xfId="22954"/>
    <cellStyle name="Normal 114" xfId="22955"/>
    <cellStyle name="Normal 115" xfId="22956"/>
    <cellStyle name="Normal 116" xfId="22957"/>
    <cellStyle name="Normal 117" xfId="22958"/>
    <cellStyle name="Normal 118" xfId="22959"/>
    <cellStyle name="Normal 119" xfId="22960"/>
    <cellStyle name="Normal 12" xfId="22961"/>
    <cellStyle name="Normal 12 2" xfId="22962"/>
    <cellStyle name="Normal 12 2 2" xfId="22963"/>
    <cellStyle name="Normal 12 2 3" xfId="22964"/>
    <cellStyle name="Normal 12 2_P&amp;L - Network" xfId="22965"/>
    <cellStyle name="Normal 12 3" xfId="22966"/>
    <cellStyle name="Normal 12 3 2" xfId="22967"/>
    <cellStyle name="Normal 12 3 3" xfId="22968"/>
    <cellStyle name="Normal 12 4" xfId="22969"/>
    <cellStyle name="Normal 12 4 2" xfId="22970"/>
    <cellStyle name="Normal 12 4 3" xfId="22971"/>
    <cellStyle name="Normal 12 5" xfId="22972"/>
    <cellStyle name="Normal 12 6" xfId="22973"/>
    <cellStyle name="Normal 12_Capital &amp; UPS" xfId="22974"/>
    <cellStyle name="Normal 120" xfId="22975"/>
    <cellStyle name="Normal 121" xfId="22976"/>
    <cellStyle name="Normal 122" xfId="22977"/>
    <cellStyle name="Normal 123" xfId="22978"/>
    <cellStyle name="Normal 124" xfId="22979"/>
    <cellStyle name="Normal 125" xfId="22980"/>
    <cellStyle name="Normal 126" xfId="22981"/>
    <cellStyle name="Normal 127" xfId="22982"/>
    <cellStyle name="Normal 128" xfId="22983"/>
    <cellStyle name="Normal 129" xfId="22984"/>
    <cellStyle name="Normal 13" xfId="22985"/>
    <cellStyle name="Normal 13 2" xfId="22986"/>
    <cellStyle name="Normal 13 2 2" xfId="22987"/>
    <cellStyle name="Normal 13 2 2 2" xfId="22988"/>
    <cellStyle name="Normal 13 2 2_P&amp;L - Network" xfId="22989"/>
    <cellStyle name="Normal 13 2 3" xfId="22990"/>
    <cellStyle name="Normal 13 2 4" xfId="22991"/>
    <cellStyle name="Normal 13 2_Capital &amp; UPS" xfId="22992"/>
    <cellStyle name="Normal 13 3" xfId="22993"/>
    <cellStyle name="Normal 13 3 2" xfId="22994"/>
    <cellStyle name="Normal 13 3 3" xfId="22995"/>
    <cellStyle name="Normal 13 3_P&amp;L - Network" xfId="22996"/>
    <cellStyle name="Normal 13 4" xfId="22997"/>
    <cellStyle name="Normal 13 4 2" xfId="22998"/>
    <cellStyle name="Normal 13 4 3" xfId="22999"/>
    <cellStyle name="Normal 13 5" xfId="23000"/>
    <cellStyle name="Normal 13 6" xfId="23001"/>
    <cellStyle name="Normal 13_Capital &amp; UPS" xfId="23002"/>
    <cellStyle name="Normal 130" xfId="23003"/>
    <cellStyle name="Normal 131" xfId="23004"/>
    <cellStyle name="Normal 132" xfId="23005"/>
    <cellStyle name="Normal 133" xfId="23006"/>
    <cellStyle name="Normal 134" xfId="23007"/>
    <cellStyle name="Normal 135" xfId="23008"/>
    <cellStyle name="Normal 136" xfId="23009"/>
    <cellStyle name="Normal 137" xfId="23010"/>
    <cellStyle name="Normal 138" xfId="23011"/>
    <cellStyle name="Normal 138 2" xfId="23012"/>
    <cellStyle name="Normal 139" xfId="23013"/>
    <cellStyle name="Normal 139 2" xfId="23014"/>
    <cellStyle name="Normal 14" xfId="23015"/>
    <cellStyle name="Normal 14 10" xfId="23016"/>
    <cellStyle name="Normal 14 10 2" xfId="23017"/>
    <cellStyle name="Normal 14 10 2 2" xfId="23018"/>
    <cellStyle name="Normal 14 10 2 2 2" xfId="23019"/>
    <cellStyle name="Normal 14 10 2 2 2 2" xfId="23020"/>
    <cellStyle name="Normal 14 10 2 2 2_5.4 MD &amp; utilisation-Spatial" xfId="23021"/>
    <cellStyle name="Normal 14 10 2 2 3" xfId="23022"/>
    <cellStyle name="Normal 14 10 2 2_5.4 MD &amp; utilisation-Spatial" xfId="23023"/>
    <cellStyle name="Normal 14 10 2 3" xfId="23024"/>
    <cellStyle name="Normal 14 10 2 3 2" xfId="23025"/>
    <cellStyle name="Normal 14 10 2 3_5.4 MD &amp; utilisation-Spatial" xfId="23026"/>
    <cellStyle name="Normal 14 10 2 4" xfId="23027"/>
    <cellStyle name="Normal 14 10 2_5.4 MD &amp; utilisation-Spatial" xfId="23028"/>
    <cellStyle name="Normal 14 10 3" xfId="23029"/>
    <cellStyle name="Normal 14 10 3 2" xfId="23030"/>
    <cellStyle name="Normal 14 10 3 2 2" xfId="23031"/>
    <cellStyle name="Normal 14 10 3 2_5.4 MD &amp; utilisation-Spatial" xfId="23032"/>
    <cellStyle name="Normal 14 10 3 3" xfId="23033"/>
    <cellStyle name="Normal 14 10 3_5.4 MD &amp; utilisation-Spatial" xfId="23034"/>
    <cellStyle name="Normal 14 10 4" xfId="23035"/>
    <cellStyle name="Normal 14 10 4 2" xfId="23036"/>
    <cellStyle name="Normal 14 10 4_5.4 MD &amp; utilisation-Spatial" xfId="23037"/>
    <cellStyle name="Normal 14 10 5" xfId="23038"/>
    <cellStyle name="Normal 14 10_5.4 MD &amp; utilisation-Spatial" xfId="23039"/>
    <cellStyle name="Normal 14 11" xfId="23040"/>
    <cellStyle name="Normal 14 11 2" xfId="23041"/>
    <cellStyle name="Normal 14 11 2 2" xfId="23042"/>
    <cellStyle name="Normal 14 11 2 2 2" xfId="23043"/>
    <cellStyle name="Normal 14 11 2 2_5.4 MD &amp; utilisation-Spatial" xfId="23044"/>
    <cellStyle name="Normal 14 11 2 3" xfId="23045"/>
    <cellStyle name="Normal 14 11 2_5.4 MD &amp; utilisation-Spatial" xfId="23046"/>
    <cellStyle name="Normal 14 11 3" xfId="23047"/>
    <cellStyle name="Normal 14 11 3 2" xfId="23048"/>
    <cellStyle name="Normal 14 11 3_5.4 MD &amp; utilisation-Spatial" xfId="23049"/>
    <cellStyle name="Normal 14 11 4" xfId="23050"/>
    <cellStyle name="Normal 14 11_5.4 MD &amp; utilisation-Spatial" xfId="23051"/>
    <cellStyle name="Normal 14 12" xfId="23052"/>
    <cellStyle name="Normal 14 12 2" xfId="23053"/>
    <cellStyle name="Normal 14 12 2 2" xfId="23054"/>
    <cellStyle name="Normal 14 12 2_5.4 MD &amp; utilisation-Spatial" xfId="23055"/>
    <cellStyle name="Normal 14 12 3" xfId="23056"/>
    <cellStyle name="Normal 14 12_5.4 MD &amp; utilisation-Spatial" xfId="23057"/>
    <cellStyle name="Normal 14 13" xfId="23058"/>
    <cellStyle name="Normal 14 13 2" xfId="23059"/>
    <cellStyle name="Normal 14 13_5.4 MD &amp; utilisation-Spatial" xfId="23060"/>
    <cellStyle name="Normal 14 14" xfId="23061"/>
    <cellStyle name="Normal 14 2" xfId="23062"/>
    <cellStyle name="Normal 14 2 2" xfId="23063"/>
    <cellStyle name="Normal 14 2 2 2" xfId="23064"/>
    <cellStyle name="Normal 14 2 2_P&amp;L - Network" xfId="23065"/>
    <cellStyle name="Normal 14 2 3" xfId="23066"/>
    <cellStyle name="Normal 14 2 4" xfId="23067"/>
    <cellStyle name="Normal 14 2 4 2" xfId="23068"/>
    <cellStyle name="Normal 14 2 4 2 2" xfId="23069"/>
    <cellStyle name="Normal 14 2 4 2 2 2" xfId="23070"/>
    <cellStyle name="Normal 14 2 4 2 2 2 2" xfId="23071"/>
    <cellStyle name="Normal 14 2 4 2 2 2_5.4 MD &amp; utilisation-Spatial" xfId="23072"/>
    <cellStyle name="Normal 14 2 4 2 2 3" xfId="23073"/>
    <cellStyle name="Normal 14 2 4 2 2_5.4 MD &amp; utilisation-Spatial" xfId="23074"/>
    <cellStyle name="Normal 14 2 4 2 3" xfId="23075"/>
    <cellStyle name="Normal 14 2 4 2 3 2" xfId="23076"/>
    <cellStyle name="Normal 14 2 4 2 3_5.4 MD &amp; utilisation-Spatial" xfId="23077"/>
    <cellStyle name="Normal 14 2 4 2 4" xfId="23078"/>
    <cellStyle name="Normal 14 2 4 2_5.4 MD &amp; utilisation-Spatial" xfId="23079"/>
    <cellStyle name="Normal 14 2 4 3" xfId="23080"/>
    <cellStyle name="Normal 14 2 4 3 2" xfId="23081"/>
    <cellStyle name="Normal 14 2 4 3 2 2" xfId="23082"/>
    <cellStyle name="Normal 14 2 4 3 2_5.4 MD &amp; utilisation-Spatial" xfId="23083"/>
    <cellStyle name="Normal 14 2 4 3 3" xfId="23084"/>
    <cellStyle name="Normal 14 2 4 3_5.4 MD &amp; utilisation-Spatial" xfId="23085"/>
    <cellStyle name="Normal 14 2 4 4" xfId="23086"/>
    <cellStyle name="Normal 14 2 4 4 2" xfId="23087"/>
    <cellStyle name="Normal 14 2 4 4_5.4 MD &amp; utilisation-Spatial" xfId="23088"/>
    <cellStyle name="Normal 14 2 4 5" xfId="23089"/>
    <cellStyle name="Normal 14 2 4_5.4 MD &amp; utilisation-Spatial" xfId="23090"/>
    <cellStyle name="Normal 14 2 5" xfId="23091"/>
    <cellStyle name="Normal 14 2 6" xfId="23092"/>
    <cellStyle name="Normal 14 2 6 2" xfId="23093"/>
    <cellStyle name="Normal 14 2 6_5.4 MD &amp; utilisation-Spatial" xfId="23094"/>
    <cellStyle name="Normal 14 2 7" xfId="23095"/>
    <cellStyle name="Normal 14 2 8" xfId="23096"/>
    <cellStyle name="Normal 14 2_5.4 MD &amp; utilisation-Spatial" xfId="23097"/>
    <cellStyle name="Normal 14 3" xfId="23098"/>
    <cellStyle name="Normal 14 3 2" xfId="23099"/>
    <cellStyle name="Normal 14 3 2 2" xfId="23100"/>
    <cellStyle name="Normal 14 3 2 2 2" xfId="23101"/>
    <cellStyle name="Normal 14 3 2 2 2 2" xfId="23102"/>
    <cellStyle name="Normal 14 3 2 2 2 2 2" xfId="23103"/>
    <cellStyle name="Normal 14 3 2 2 2 2_5.4 MD &amp; utilisation-Spatial" xfId="23104"/>
    <cellStyle name="Normal 14 3 2 2 2 3" xfId="23105"/>
    <cellStyle name="Normal 14 3 2 2 2_5.4 MD &amp; utilisation-Spatial" xfId="23106"/>
    <cellStyle name="Normal 14 3 2 2 3" xfId="23107"/>
    <cellStyle name="Normal 14 3 2 2 3 2" xfId="23108"/>
    <cellStyle name="Normal 14 3 2 2 3_5.4 MD &amp; utilisation-Spatial" xfId="23109"/>
    <cellStyle name="Normal 14 3 2 2 4" xfId="23110"/>
    <cellStyle name="Normal 14 3 2 2_5.4 MD &amp; utilisation-Spatial" xfId="23111"/>
    <cellStyle name="Normal 14 3 2 3" xfId="23112"/>
    <cellStyle name="Normal 14 3 2 3 2" xfId="23113"/>
    <cellStyle name="Normal 14 3 2 3 2 2" xfId="23114"/>
    <cellStyle name="Normal 14 3 2 3 2_5.4 MD &amp; utilisation-Spatial" xfId="23115"/>
    <cellStyle name="Normal 14 3 2 3 3" xfId="23116"/>
    <cellStyle name="Normal 14 3 2 3_5.4 MD &amp; utilisation-Spatial" xfId="23117"/>
    <cellStyle name="Normal 14 3 2 4" xfId="23118"/>
    <cellStyle name="Normal 14 3 2 4 2" xfId="23119"/>
    <cellStyle name="Normal 14 3 2 4_5.4 MD &amp; utilisation-Spatial" xfId="23120"/>
    <cellStyle name="Normal 14 3 2 5" xfId="23121"/>
    <cellStyle name="Normal 14 3 2_5.4 MD &amp; utilisation-Spatial" xfId="23122"/>
    <cellStyle name="Normal 14 3 3" xfId="23123"/>
    <cellStyle name="Normal 14 3 4" xfId="23124"/>
    <cellStyle name="Normal 14 3 4 2" xfId="23125"/>
    <cellStyle name="Normal 14 3 4_5.4 MD &amp; utilisation-Spatial" xfId="23126"/>
    <cellStyle name="Normal 14 3 5" xfId="23127"/>
    <cellStyle name="Normal 14 3_5.4 MD &amp; utilisation-Spatial" xfId="23128"/>
    <cellStyle name="Normal 14 4" xfId="23129"/>
    <cellStyle name="Normal 14 4 2" xfId="23130"/>
    <cellStyle name="Normal 14 4 3" xfId="23131"/>
    <cellStyle name="Normal 14 4_P&amp;L - Network" xfId="23132"/>
    <cellStyle name="Normal 14 5" xfId="23133"/>
    <cellStyle name="Normal 14 5 2" xfId="23134"/>
    <cellStyle name="Normal 14 5 2 2" xfId="23135"/>
    <cellStyle name="Normal 14 5 2 2 2" xfId="23136"/>
    <cellStyle name="Normal 14 5 2 2 2 2" xfId="23137"/>
    <cellStyle name="Normal 14 5 2 2 2 2 2" xfId="23138"/>
    <cellStyle name="Normal 14 5 2 2 2 2 2 2" xfId="23139"/>
    <cellStyle name="Normal 14 5 2 2 2 2 2 2 2" xfId="23140"/>
    <cellStyle name="Normal 14 5 2 2 2 2 2 2_5.4 MD &amp; utilisation-Spatial" xfId="23141"/>
    <cellStyle name="Normal 14 5 2 2 2 2 2 3" xfId="23142"/>
    <cellStyle name="Normal 14 5 2 2 2 2 2_5.4 MD &amp; utilisation-Spatial" xfId="23143"/>
    <cellStyle name="Normal 14 5 2 2 2 2 3" xfId="23144"/>
    <cellStyle name="Normal 14 5 2 2 2 2 3 2" xfId="23145"/>
    <cellStyle name="Normal 14 5 2 2 2 2 3_5.4 MD &amp; utilisation-Spatial" xfId="23146"/>
    <cellStyle name="Normal 14 5 2 2 2 2 4" xfId="23147"/>
    <cellStyle name="Normal 14 5 2 2 2 2_5.4 MD &amp; utilisation-Spatial" xfId="23148"/>
    <cellStyle name="Normal 14 5 2 2 2 3" xfId="23149"/>
    <cellStyle name="Normal 14 5 2 2 2 3 2" xfId="23150"/>
    <cellStyle name="Normal 14 5 2 2 2 3 2 2" xfId="23151"/>
    <cellStyle name="Normal 14 5 2 2 2 3 2_5.4 MD &amp; utilisation-Spatial" xfId="23152"/>
    <cellStyle name="Normal 14 5 2 2 2 3 3" xfId="23153"/>
    <cellStyle name="Normal 14 5 2 2 2 3_5.4 MD &amp; utilisation-Spatial" xfId="23154"/>
    <cellStyle name="Normal 14 5 2 2 2 4" xfId="23155"/>
    <cellStyle name="Normal 14 5 2 2 2 4 2" xfId="23156"/>
    <cellStyle name="Normal 14 5 2 2 2 4_5.4 MD &amp; utilisation-Spatial" xfId="23157"/>
    <cellStyle name="Normal 14 5 2 2 2 5" xfId="23158"/>
    <cellStyle name="Normal 14 5 2 2 2_5.4 MD &amp; utilisation-Spatial" xfId="23159"/>
    <cellStyle name="Normal 14 5 2 2 3" xfId="23160"/>
    <cellStyle name="Normal 14 5 2 2 3 2" xfId="23161"/>
    <cellStyle name="Normal 14 5 2 2 3 2 2" xfId="23162"/>
    <cellStyle name="Normal 14 5 2 2 3 2 2 2" xfId="23163"/>
    <cellStyle name="Normal 14 5 2 2 3 2 2_5.4 MD &amp; utilisation-Spatial" xfId="23164"/>
    <cellStyle name="Normal 14 5 2 2 3 2 3" xfId="23165"/>
    <cellStyle name="Normal 14 5 2 2 3 2_5.4 MD &amp; utilisation-Spatial" xfId="23166"/>
    <cellStyle name="Normal 14 5 2 2 3 3" xfId="23167"/>
    <cellStyle name="Normal 14 5 2 2 3 3 2" xfId="23168"/>
    <cellStyle name="Normal 14 5 2 2 3 3_5.4 MD &amp; utilisation-Spatial" xfId="23169"/>
    <cellStyle name="Normal 14 5 2 2 3 4" xfId="23170"/>
    <cellStyle name="Normal 14 5 2 2 3_5.4 MD &amp; utilisation-Spatial" xfId="23171"/>
    <cellStyle name="Normal 14 5 2 2 4" xfId="23172"/>
    <cellStyle name="Normal 14 5 2 2 4 2" xfId="23173"/>
    <cellStyle name="Normal 14 5 2 2 4 2 2" xfId="23174"/>
    <cellStyle name="Normal 14 5 2 2 4 2_5.4 MD &amp; utilisation-Spatial" xfId="23175"/>
    <cellStyle name="Normal 14 5 2 2 4 3" xfId="23176"/>
    <cellStyle name="Normal 14 5 2 2 4_5.4 MD &amp; utilisation-Spatial" xfId="23177"/>
    <cellStyle name="Normal 14 5 2 2 5" xfId="23178"/>
    <cellStyle name="Normal 14 5 2 2 5 2" xfId="23179"/>
    <cellStyle name="Normal 14 5 2 2 5_5.4 MD &amp; utilisation-Spatial" xfId="23180"/>
    <cellStyle name="Normal 14 5 2 2 6" xfId="23181"/>
    <cellStyle name="Normal 14 5 2 2_5.4 MD &amp; utilisation-Spatial" xfId="23182"/>
    <cellStyle name="Normal 14 5 2 3" xfId="23183"/>
    <cellStyle name="Normal 14 5 2 3 2" xfId="23184"/>
    <cellStyle name="Normal 14 5 2 3 2 2" xfId="23185"/>
    <cellStyle name="Normal 14 5 2 3 2 2 2" xfId="23186"/>
    <cellStyle name="Normal 14 5 2 3 2 2 2 2" xfId="23187"/>
    <cellStyle name="Normal 14 5 2 3 2 2 2_5.4 MD &amp; utilisation-Spatial" xfId="23188"/>
    <cellStyle name="Normal 14 5 2 3 2 2 3" xfId="23189"/>
    <cellStyle name="Normal 14 5 2 3 2 2_5.4 MD &amp; utilisation-Spatial" xfId="23190"/>
    <cellStyle name="Normal 14 5 2 3 2 3" xfId="23191"/>
    <cellStyle name="Normal 14 5 2 3 2 3 2" xfId="23192"/>
    <cellStyle name="Normal 14 5 2 3 2 3_5.4 MD &amp; utilisation-Spatial" xfId="23193"/>
    <cellStyle name="Normal 14 5 2 3 2 4" xfId="23194"/>
    <cellStyle name="Normal 14 5 2 3 2_5.4 MD &amp; utilisation-Spatial" xfId="23195"/>
    <cellStyle name="Normal 14 5 2 3 3" xfId="23196"/>
    <cellStyle name="Normal 14 5 2 3 3 2" xfId="23197"/>
    <cellStyle name="Normal 14 5 2 3 3 2 2" xfId="23198"/>
    <cellStyle name="Normal 14 5 2 3 3 2_5.4 MD &amp; utilisation-Spatial" xfId="23199"/>
    <cellStyle name="Normal 14 5 2 3 3 3" xfId="23200"/>
    <cellStyle name="Normal 14 5 2 3 3_5.4 MD &amp; utilisation-Spatial" xfId="23201"/>
    <cellStyle name="Normal 14 5 2 3 4" xfId="23202"/>
    <cellStyle name="Normal 14 5 2 3 4 2" xfId="23203"/>
    <cellStyle name="Normal 14 5 2 3 4_5.4 MD &amp; utilisation-Spatial" xfId="23204"/>
    <cellStyle name="Normal 14 5 2 3 5" xfId="23205"/>
    <cellStyle name="Normal 14 5 2 3_5.4 MD &amp; utilisation-Spatial" xfId="23206"/>
    <cellStyle name="Normal 14 5 2 4" xfId="23207"/>
    <cellStyle name="Normal 14 5 2 4 2" xfId="23208"/>
    <cellStyle name="Normal 14 5 2 4 2 2" xfId="23209"/>
    <cellStyle name="Normal 14 5 2 4 2 2 2" xfId="23210"/>
    <cellStyle name="Normal 14 5 2 4 2 2_5.4 MD &amp; utilisation-Spatial" xfId="23211"/>
    <cellStyle name="Normal 14 5 2 4 2 3" xfId="23212"/>
    <cellStyle name="Normal 14 5 2 4 2_5.4 MD &amp; utilisation-Spatial" xfId="23213"/>
    <cellStyle name="Normal 14 5 2 4 3" xfId="23214"/>
    <cellStyle name="Normal 14 5 2 4 3 2" xfId="23215"/>
    <cellStyle name="Normal 14 5 2 4 3_5.4 MD &amp; utilisation-Spatial" xfId="23216"/>
    <cellStyle name="Normal 14 5 2 4 4" xfId="23217"/>
    <cellStyle name="Normal 14 5 2 4_5.4 MD &amp; utilisation-Spatial" xfId="23218"/>
    <cellStyle name="Normal 14 5 2 5" xfId="23219"/>
    <cellStyle name="Normal 14 5 2 5 2" xfId="23220"/>
    <cellStyle name="Normal 14 5 2 5 2 2" xfId="23221"/>
    <cellStyle name="Normal 14 5 2 5 2_5.4 MD &amp; utilisation-Spatial" xfId="23222"/>
    <cellStyle name="Normal 14 5 2 5 3" xfId="23223"/>
    <cellStyle name="Normal 14 5 2 5_5.4 MD &amp; utilisation-Spatial" xfId="23224"/>
    <cellStyle name="Normal 14 5 2 6" xfId="23225"/>
    <cellStyle name="Normal 14 5 2 6 2" xfId="23226"/>
    <cellStyle name="Normal 14 5 2 6_5.4 MD &amp; utilisation-Spatial" xfId="23227"/>
    <cellStyle name="Normal 14 5 2 7" xfId="23228"/>
    <cellStyle name="Normal 14 5 2_5.4 MD &amp; utilisation-Spatial" xfId="23229"/>
    <cellStyle name="Normal 14 5 3" xfId="23230"/>
    <cellStyle name="Normal 14 5 3 2" xfId="23231"/>
    <cellStyle name="Normal 14 5 3 2 2" xfId="23232"/>
    <cellStyle name="Normal 14 5 3 2 2 2" xfId="23233"/>
    <cellStyle name="Normal 14 5 3 2 2 2 2" xfId="23234"/>
    <cellStyle name="Normal 14 5 3 2 2 2 2 2" xfId="23235"/>
    <cellStyle name="Normal 14 5 3 2 2 2 2_5.4 MD &amp; utilisation-Spatial" xfId="23236"/>
    <cellStyle name="Normal 14 5 3 2 2 2 3" xfId="23237"/>
    <cellStyle name="Normal 14 5 3 2 2 2_5.4 MD &amp; utilisation-Spatial" xfId="23238"/>
    <cellStyle name="Normal 14 5 3 2 2 3" xfId="23239"/>
    <cellStyle name="Normal 14 5 3 2 2 3 2" xfId="23240"/>
    <cellStyle name="Normal 14 5 3 2 2 3_5.4 MD &amp; utilisation-Spatial" xfId="23241"/>
    <cellStyle name="Normal 14 5 3 2 2 4" xfId="23242"/>
    <cellStyle name="Normal 14 5 3 2 2_5.4 MD &amp; utilisation-Spatial" xfId="23243"/>
    <cellStyle name="Normal 14 5 3 2 3" xfId="23244"/>
    <cellStyle name="Normal 14 5 3 2 3 2" xfId="23245"/>
    <cellStyle name="Normal 14 5 3 2 3 2 2" xfId="23246"/>
    <cellStyle name="Normal 14 5 3 2 3 2_5.4 MD &amp; utilisation-Spatial" xfId="23247"/>
    <cellStyle name="Normal 14 5 3 2 3 3" xfId="23248"/>
    <cellStyle name="Normal 14 5 3 2 3_5.4 MD &amp; utilisation-Spatial" xfId="23249"/>
    <cellStyle name="Normal 14 5 3 2 4" xfId="23250"/>
    <cellStyle name="Normal 14 5 3 2 4 2" xfId="23251"/>
    <cellStyle name="Normal 14 5 3 2 4_5.4 MD &amp; utilisation-Spatial" xfId="23252"/>
    <cellStyle name="Normal 14 5 3 2 5" xfId="23253"/>
    <cellStyle name="Normal 14 5 3 2_5.4 MD &amp; utilisation-Spatial" xfId="23254"/>
    <cellStyle name="Normal 14 5 3 3" xfId="23255"/>
    <cellStyle name="Normal 14 5 3 3 2" xfId="23256"/>
    <cellStyle name="Normal 14 5 3 3 2 2" xfId="23257"/>
    <cellStyle name="Normal 14 5 3 3 2 2 2" xfId="23258"/>
    <cellStyle name="Normal 14 5 3 3 2 2_5.4 MD &amp; utilisation-Spatial" xfId="23259"/>
    <cellStyle name="Normal 14 5 3 3 2 3" xfId="23260"/>
    <cellStyle name="Normal 14 5 3 3 2_5.4 MD &amp; utilisation-Spatial" xfId="23261"/>
    <cellStyle name="Normal 14 5 3 3 3" xfId="23262"/>
    <cellStyle name="Normal 14 5 3 3 3 2" xfId="23263"/>
    <cellStyle name="Normal 14 5 3 3 3_5.4 MD &amp; utilisation-Spatial" xfId="23264"/>
    <cellStyle name="Normal 14 5 3 3 4" xfId="23265"/>
    <cellStyle name="Normal 14 5 3 3_5.4 MD &amp; utilisation-Spatial" xfId="23266"/>
    <cellStyle name="Normal 14 5 3 4" xfId="23267"/>
    <cellStyle name="Normal 14 5 3 4 2" xfId="23268"/>
    <cellStyle name="Normal 14 5 3 4 2 2" xfId="23269"/>
    <cellStyle name="Normal 14 5 3 4 2_5.4 MD &amp; utilisation-Spatial" xfId="23270"/>
    <cellStyle name="Normal 14 5 3 4 3" xfId="23271"/>
    <cellStyle name="Normal 14 5 3 4_5.4 MD &amp; utilisation-Spatial" xfId="23272"/>
    <cellStyle name="Normal 14 5 3 5" xfId="23273"/>
    <cellStyle name="Normal 14 5 3 5 2" xfId="23274"/>
    <cellStyle name="Normal 14 5 3 5_5.4 MD &amp; utilisation-Spatial" xfId="23275"/>
    <cellStyle name="Normal 14 5 3 6" xfId="23276"/>
    <cellStyle name="Normal 14 5 3_5.4 MD &amp; utilisation-Spatial" xfId="23277"/>
    <cellStyle name="Normal 14 5 4" xfId="23278"/>
    <cellStyle name="Normal 14 5 4 2" xfId="23279"/>
    <cellStyle name="Normal 14 5 4 2 2" xfId="23280"/>
    <cellStyle name="Normal 14 5 4 2 2 2" xfId="23281"/>
    <cellStyle name="Normal 14 5 4 2 2 2 2" xfId="23282"/>
    <cellStyle name="Normal 14 5 4 2 2 2_5.4 MD &amp; utilisation-Spatial" xfId="23283"/>
    <cellStyle name="Normal 14 5 4 2 2 3" xfId="23284"/>
    <cellStyle name="Normal 14 5 4 2 2_5.4 MD &amp; utilisation-Spatial" xfId="23285"/>
    <cellStyle name="Normal 14 5 4 2 3" xfId="23286"/>
    <cellStyle name="Normal 14 5 4 2 3 2" xfId="23287"/>
    <cellStyle name="Normal 14 5 4 2 3_5.4 MD &amp; utilisation-Spatial" xfId="23288"/>
    <cellStyle name="Normal 14 5 4 2 4" xfId="23289"/>
    <cellStyle name="Normal 14 5 4 2_5.4 MD &amp; utilisation-Spatial" xfId="23290"/>
    <cellStyle name="Normal 14 5 4 3" xfId="23291"/>
    <cellStyle name="Normal 14 5 4 3 2" xfId="23292"/>
    <cellStyle name="Normal 14 5 4 3 2 2" xfId="23293"/>
    <cellStyle name="Normal 14 5 4 3 2_5.4 MD &amp; utilisation-Spatial" xfId="23294"/>
    <cellStyle name="Normal 14 5 4 3 3" xfId="23295"/>
    <cellStyle name="Normal 14 5 4 3_5.4 MD &amp; utilisation-Spatial" xfId="23296"/>
    <cellStyle name="Normal 14 5 4 4" xfId="23297"/>
    <cellStyle name="Normal 14 5 4 4 2" xfId="23298"/>
    <cellStyle name="Normal 14 5 4 4_5.4 MD &amp; utilisation-Spatial" xfId="23299"/>
    <cellStyle name="Normal 14 5 4 5" xfId="23300"/>
    <cellStyle name="Normal 14 5 4_5.4 MD &amp; utilisation-Spatial" xfId="23301"/>
    <cellStyle name="Normal 14 5 5" xfId="23302"/>
    <cellStyle name="Normal 14 5 5 2" xfId="23303"/>
    <cellStyle name="Normal 14 5 5 2 2" xfId="23304"/>
    <cellStyle name="Normal 14 5 5 2 2 2" xfId="23305"/>
    <cellStyle name="Normal 14 5 5 2 2_5.4 MD &amp; utilisation-Spatial" xfId="23306"/>
    <cellStyle name="Normal 14 5 5 2 3" xfId="23307"/>
    <cellStyle name="Normal 14 5 5 2_5.4 MD &amp; utilisation-Spatial" xfId="23308"/>
    <cellStyle name="Normal 14 5 5 3" xfId="23309"/>
    <cellStyle name="Normal 14 5 5 3 2" xfId="23310"/>
    <cellStyle name="Normal 14 5 5 3_5.4 MD &amp; utilisation-Spatial" xfId="23311"/>
    <cellStyle name="Normal 14 5 5 4" xfId="23312"/>
    <cellStyle name="Normal 14 5 5_5.4 MD &amp; utilisation-Spatial" xfId="23313"/>
    <cellStyle name="Normal 14 5 6" xfId="23314"/>
    <cellStyle name="Normal 14 5 6 2" xfId="23315"/>
    <cellStyle name="Normal 14 5 6 2 2" xfId="23316"/>
    <cellStyle name="Normal 14 5 6 2_5.4 MD &amp; utilisation-Spatial" xfId="23317"/>
    <cellStyle name="Normal 14 5 6 3" xfId="23318"/>
    <cellStyle name="Normal 14 5 6_5.4 MD &amp; utilisation-Spatial" xfId="23319"/>
    <cellStyle name="Normal 14 5 7" xfId="23320"/>
    <cellStyle name="Normal 14 5 7 2" xfId="23321"/>
    <cellStyle name="Normal 14 5 7_5.4 MD &amp; utilisation-Spatial" xfId="23322"/>
    <cellStyle name="Normal 14 5 8" xfId="23323"/>
    <cellStyle name="Normal 14 5_5.4 MD &amp; utilisation-Spatial" xfId="23324"/>
    <cellStyle name="Normal 14 6" xfId="23325"/>
    <cellStyle name="Normal 14 7" xfId="23326"/>
    <cellStyle name="Normal 14 8" xfId="23327"/>
    <cellStyle name="Normal 14 8 2" xfId="23328"/>
    <cellStyle name="Normal 14 8 2 2" xfId="23329"/>
    <cellStyle name="Normal 14 8 2 2 2" xfId="23330"/>
    <cellStyle name="Normal 14 8 2 2 2 2" xfId="23331"/>
    <cellStyle name="Normal 14 8 2 2 2 2 2" xfId="23332"/>
    <cellStyle name="Normal 14 8 2 2 2 2 2 2" xfId="23333"/>
    <cellStyle name="Normal 14 8 2 2 2 2 2_5.4 MD &amp; utilisation-Spatial" xfId="23334"/>
    <cellStyle name="Normal 14 8 2 2 2 2 3" xfId="23335"/>
    <cellStyle name="Normal 14 8 2 2 2 2_5.4 MD &amp; utilisation-Spatial" xfId="23336"/>
    <cellStyle name="Normal 14 8 2 2 2 3" xfId="23337"/>
    <cellStyle name="Normal 14 8 2 2 2 3 2" xfId="23338"/>
    <cellStyle name="Normal 14 8 2 2 2 3_5.4 MD &amp; utilisation-Spatial" xfId="23339"/>
    <cellStyle name="Normal 14 8 2 2 2 4" xfId="23340"/>
    <cellStyle name="Normal 14 8 2 2 2_5.4 MD &amp; utilisation-Spatial" xfId="23341"/>
    <cellStyle name="Normal 14 8 2 2 3" xfId="23342"/>
    <cellStyle name="Normal 14 8 2 2 3 2" xfId="23343"/>
    <cellStyle name="Normal 14 8 2 2 3 2 2" xfId="23344"/>
    <cellStyle name="Normal 14 8 2 2 3 2_5.4 MD &amp; utilisation-Spatial" xfId="23345"/>
    <cellStyle name="Normal 14 8 2 2 3 3" xfId="23346"/>
    <cellStyle name="Normal 14 8 2 2 3_5.4 MD &amp; utilisation-Spatial" xfId="23347"/>
    <cellStyle name="Normal 14 8 2 2 4" xfId="23348"/>
    <cellStyle name="Normal 14 8 2 2 4 2" xfId="23349"/>
    <cellStyle name="Normal 14 8 2 2 4_5.4 MD &amp; utilisation-Spatial" xfId="23350"/>
    <cellStyle name="Normal 14 8 2 2 5" xfId="23351"/>
    <cellStyle name="Normal 14 8 2 2_5.4 MD &amp; utilisation-Spatial" xfId="23352"/>
    <cellStyle name="Normal 14 8 2 3" xfId="23353"/>
    <cellStyle name="Normal 14 8 2 3 2" xfId="23354"/>
    <cellStyle name="Normal 14 8 2 3 2 2" xfId="23355"/>
    <cellStyle name="Normal 14 8 2 3 2 2 2" xfId="23356"/>
    <cellStyle name="Normal 14 8 2 3 2 2_5.4 MD &amp; utilisation-Spatial" xfId="23357"/>
    <cellStyle name="Normal 14 8 2 3 2 3" xfId="23358"/>
    <cellStyle name="Normal 14 8 2 3 2_5.4 MD &amp; utilisation-Spatial" xfId="23359"/>
    <cellStyle name="Normal 14 8 2 3 3" xfId="23360"/>
    <cellStyle name="Normal 14 8 2 3 3 2" xfId="23361"/>
    <cellStyle name="Normal 14 8 2 3 3_5.4 MD &amp; utilisation-Spatial" xfId="23362"/>
    <cellStyle name="Normal 14 8 2 3 4" xfId="23363"/>
    <cellStyle name="Normal 14 8 2 3_5.4 MD &amp; utilisation-Spatial" xfId="23364"/>
    <cellStyle name="Normal 14 8 2 4" xfId="23365"/>
    <cellStyle name="Normal 14 8 2 4 2" xfId="23366"/>
    <cellStyle name="Normal 14 8 2 4 2 2" xfId="23367"/>
    <cellStyle name="Normal 14 8 2 4 2_5.4 MD &amp; utilisation-Spatial" xfId="23368"/>
    <cellStyle name="Normal 14 8 2 4 3" xfId="23369"/>
    <cellStyle name="Normal 14 8 2 4_5.4 MD &amp; utilisation-Spatial" xfId="23370"/>
    <cellStyle name="Normal 14 8 2 5" xfId="23371"/>
    <cellStyle name="Normal 14 8 2 5 2" xfId="23372"/>
    <cellStyle name="Normal 14 8 2 5_5.4 MD &amp; utilisation-Spatial" xfId="23373"/>
    <cellStyle name="Normal 14 8 2 6" xfId="23374"/>
    <cellStyle name="Normal 14 8 2_5.4 MD &amp; utilisation-Spatial" xfId="23375"/>
    <cellStyle name="Normal 14 8 3" xfId="23376"/>
    <cellStyle name="Normal 14 8 3 2" xfId="23377"/>
    <cellStyle name="Normal 14 8 3 2 2" xfId="23378"/>
    <cellStyle name="Normal 14 8 3 2 2 2" xfId="23379"/>
    <cellStyle name="Normal 14 8 3 2 2 2 2" xfId="23380"/>
    <cellStyle name="Normal 14 8 3 2 2 2_5.4 MD &amp; utilisation-Spatial" xfId="23381"/>
    <cellStyle name="Normal 14 8 3 2 2 3" xfId="23382"/>
    <cellStyle name="Normal 14 8 3 2 2_5.4 MD &amp; utilisation-Spatial" xfId="23383"/>
    <cellStyle name="Normal 14 8 3 2 3" xfId="23384"/>
    <cellStyle name="Normal 14 8 3 2 3 2" xfId="23385"/>
    <cellStyle name="Normal 14 8 3 2 3_5.4 MD &amp; utilisation-Spatial" xfId="23386"/>
    <cellStyle name="Normal 14 8 3 2 4" xfId="23387"/>
    <cellStyle name="Normal 14 8 3 2_5.4 MD &amp; utilisation-Spatial" xfId="23388"/>
    <cellStyle name="Normal 14 8 3 3" xfId="23389"/>
    <cellStyle name="Normal 14 8 3 3 2" xfId="23390"/>
    <cellStyle name="Normal 14 8 3 3 2 2" xfId="23391"/>
    <cellStyle name="Normal 14 8 3 3 2_5.4 MD &amp; utilisation-Spatial" xfId="23392"/>
    <cellStyle name="Normal 14 8 3 3 3" xfId="23393"/>
    <cellStyle name="Normal 14 8 3 3_5.4 MD &amp; utilisation-Spatial" xfId="23394"/>
    <cellStyle name="Normal 14 8 3 4" xfId="23395"/>
    <cellStyle name="Normal 14 8 3 4 2" xfId="23396"/>
    <cellStyle name="Normal 14 8 3 4_5.4 MD &amp; utilisation-Spatial" xfId="23397"/>
    <cellStyle name="Normal 14 8 3 5" xfId="23398"/>
    <cellStyle name="Normal 14 8 3_5.4 MD &amp; utilisation-Spatial" xfId="23399"/>
    <cellStyle name="Normal 14 8 4" xfId="23400"/>
    <cellStyle name="Normal 14 8 4 2" xfId="23401"/>
    <cellStyle name="Normal 14 8 4 2 2" xfId="23402"/>
    <cellStyle name="Normal 14 8 4 2 2 2" xfId="23403"/>
    <cellStyle name="Normal 14 8 4 2 2_5.4 MD &amp; utilisation-Spatial" xfId="23404"/>
    <cellStyle name="Normal 14 8 4 2 3" xfId="23405"/>
    <cellStyle name="Normal 14 8 4 2_5.4 MD &amp; utilisation-Spatial" xfId="23406"/>
    <cellStyle name="Normal 14 8 4 3" xfId="23407"/>
    <cellStyle name="Normal 14 8 4 3 2" xfId="23408"/>
    <cellStyle name="Normal 14 8 4 3_5.4 MD &amp; utilisation-Spatial" xfId="23409"/>
    <cellStyle name="Normal 14 8 4 4" xfId="23410"/>
    <cellStyle name="Normal 14 8 4_5.4 MD &amp; utilisation-Spatial" xfId="23411"/>
    <cellStyle name="Normal 14 8 5" xfId="23412"/>
    <cellStyle name="Normal 14 8 5 2" xfId="23413"/>
    <cellStyle name="Normal 14 8 5 2 2" xfId="23414"/>
    <cellStyle name="Normal 14 8 5 2_5.4 MD &amp; utilisation-Spatial" xfId="23415"/>
    <cellStyle name="Normal 14 8 5 3" xfId="23416"/>
    <cellStyle name="Normal 14 8 5_5.4 MD &amp; utilisation-Spatial" xfId="23417"/>
    <cellStyle name="Normal 14 8 6" xfId="23418"/>
    <cellStyle name="Normal 14 8 6 2" xfId="23419"/>
    <cellStyle name="Normal 14 8 6_5.4 MD &amp; utilisation-Spatial" xfId="23420"/>
    <cellStyle name="Normal 14 8 7" xfId="23421"/>
    <cellStyle name="Normal 14 8_5.4 MD &amp; utilisation-Spatial" xfId="23422"/>
    <cellStyle name="Normal 14 9" xfId="23423"/>
    <cellStyle name="Normal 14 9 2" xfId="23424"/>
    <cellStyle name="Normal 14 9 2 2" xfId="23425"/>
    <cellStyle name="Normal 14 9 2 2 2" xfId="23426"/>
    <cellStyle name="Normal 14 9 2 2 2 2" xfId="23427"/>
    <cellStyle name="Normal 14 9 2 2 2 2 2" xfId="23428"/>
    <cellStyle name="Normal 14 9 2 2 2 2_5.4 MD &amp; utilisation-Spatial" xfId="23429"/>
    <cellStyle name="Normal 14_Capital &amp; UPS" xfId="23430"/>
    <cellStyle name="Normal 140" xfId="23431"/>
    <cellStyle name="Normal 141" xfId="23432"/>
    <cellStyle name="Normal 142" xfId="23433"/>
    <cellStyle name="Normal 143" xfId="23434"/>
    <cellStyle name="Normal 144" xfId="23435"/>
    <cellStyle name="Normal 145" xfId="23436"/>
    <cellStyle name="Normal 146" xfId="23437"/>
    <cellStyle name="Normal 147" xfId="23438"/>
    <cellStyle name="Normal 148" xfId="23439"/>
    <cellStyle name="Normal 149" xfId="23440"/>
    <cellStyle name="Normal 15" xfId="23441"/>
    <cellStyle name="Normal 15 2" xfId="23442"/>
    <cellStyle name="Normal 15 2 2" xfId="23443"/>
    <cellStyle name="Normal 15 2 3" xfId="23444"/>
    <cellStyle name="Normal 15 2_P&amp;L - Network" xfId="23445"/>
    <cellStyle name="Normal 15 3" xfId="23446"/>
    <cellStyle name="Normal 15 3 2" xfId="23447"/>
    <cellStyle name="Normal 15 3 3" xfId="23448"/>
    <cellStyle name="Normal 15 3_P&amp;L - Network" xfId="23449"/>
    <cellStyle name="Normal 15 4" xfId="23450"/>
    <cellStyle name="Normal 15 4 2" xfId="23451"/>
    <cellStyle name="Normal 15 4 3" xfId="23452"/>
    <cellStyle name="Normal 15 4_P&amp;L - Network" xfId="23453"/>
    <cellStyle name="Normal 15 5" xfId="23454"/>
    <cellStyle name="Normal 15 5 2" xfId="23455"/>
    <cellStyle name="Normal 15 5_P&amp;L - Network" xfId="23456"/>
    <cellStyle name="Normal 15 6" xfId="23457"/>
    <cellStyle name="Normal 15 6 2" xfId="23458"/>
    <cellStyle name="Normal 15 6_P&amp;L - Network" xfId="23459"/>
    <cellStyle name="Normal 15 7" xfId="23460"/>
    <cellStyle name="Normal 15 7 2" xfId="23461"/>
    <cellStyle name="Normal 15 7_P&amp;L - Network" xfId="23462"/>
    <cellStyle name="Normal 15 8" xfId="23463"/>
    <cellStyle name="Normal 15 9" xfId="23464"/>
    <cellStyle name="Normal 15_Capital &amp; UPS" xfId="23465"/>
    <cellStyle name="Normal 150" xfId="23466"/>
    <cellStyle name="Normal 151" xfId="23467"/>
    <cellStyle name="Normal 152" xfId="23468"/>
    <cellStyle name="Normal 153" xfId="23469"/>
    <cellStyle name="Normal 154" xfId="23470"/>
    <cellStyle name="Normal 155" xfId="23471"/>
    <cellStyle name="Normal 156" xfId="23472"/>
    <cellStyle name="Normal 16" xfId="23473"/>
    <cellStyle name="Normal 16 2" xfId="23474"/>
    <cellStyle name="Normal 16 2 2" xfId="23475"/>
    <cellStyle name="Normal 16 2 3" xfId="23476"/>
    <cellStyle name="Normal 16 3" xfId="23477"/>
    <cellStyle name="Normal 16 3 2" xfId="23478"/>
    <cellStyle name="Normal 16 3 3" xfId="23479"/>
    <cellStyle name="Normal 16 4" xfId="23480"/>
    <cellStyle name="Normal 16 4 2" xfId="23481"/>
    <cellStyle name="Normal 16 4 3" xfId="23482"/>
    <cellStyle name="Normal 16 5" xfId="23483"/>
    <cellStyle name="Normal 16 6" xfId="23484"/>
    <cellStyle name="Normal 161" xfId="23485"/>
    <cellStyle name="Normal 162" xfId="23486"/>
    <cellStyle name="Normal 163" xfId="23487"/>
    <cellStyle name="Normal 164" xfId="23488"/>
    <cellStyle name="Normal 169" xfId="23489"/>
    <cellStyle name="Normal 17" xfId="23490"/>
    <cellStyle name="Normal 17 2" xfId="23491"/>
    <cellStyle name="Normal 17 2 2" xfId="23492"/>
    <cellStyle name="Normal 17 2 3" xfId="23493"/>
    <cellStyle name="Normal 17 3" xfId="23494"/>
    <cellStyle name="Normal 17 3 2" xfId="23495"/>
    <cellStyle name="Normal 17 3 3" xfId="23496"/>
    <cellStyle name="Normal 17 4" xfId="23497"/>
    <cellStyle name="Normal 17 4 2" xfId="23498"/>
    <cellStyle name="Normal 17 4 3" xfId="23499"/>
    <cellStyle name="Normal 17 5" xfId="23500"/>
    <cellStyle name="Normal 17 6" xfId="23501"/>
    <cellStyle name="Normal 170" xfId="23502"/>
    <cellStyle name="Normal 171" xfId="23503"/>
    <cellStyle name="Normal 172" xfId="23504"/>
    <cellStyle name="Normal 177" xfId="23505"/>
    <cellStyle name="Normal 178" xfId="23506"/>
    <cellStyle name="Normal 179" xfId="23507"/>
    <cellStyle name="Normal 18" xfId="23508"/>
    <cellStyle name="Normal 18 2" xfId="23509"/>
    <cellStyle name="Normal 18 2 2" xfId="23510"/>
    <cellStyle name="Normal 18 2 3" xfId="23511"/>
    <cellStyle name="Normal 18 3" xfId="23512"/>
    <cellStyle name="Normal 18 3 2" xfId="23513"/>
    <cellStyle name="Normal 18 3 3" xfId="23514"/>
    <cellStyle name="Normal 18 4" xfId="23515"/>
    <cellStyle name="Normal 18 4 2" xfId="23516"/>
    <cellStyle name="Normal 18 4 3" xfId="23517"/>
    <cellStyle name="Normal 18 5" xfId="23518"/>
    <cellStyle name="Normal 18 6" xfId="23519"/>
    <cellStyle name="Normal 180" xfId="23520"/>
    <cellStyle name="Normal 181" xfId="23521"/>
    <cellStyle name="Normal 182" xfId="23522"/>
    <cellStyle name="Normal 183" xfId="23523"/>
    <cellStyle name="Normal 184" xfId="23524"/>
    <cellStyle name="Normal 185" xfId="23525"/>
    <cellStyle name="Normal 186" xfId="23526"/>
    <cellStyle name="Normal 187" xfId="23527"/>
    <cellStyle name="Normal 188" xfId="23528"/>
    <cellStyle name="Normal 189" xfId="23529"/>
    <cellStyle name="Normal 19" xfId="23530"/>
    <cellStyle name="Normal 19 2" xfId="23531"/>
    <cellStyle name="Normal 19 2 2" xfId="23532"/>
    <cellStyle name="Normal 19 2 3" xfId="23533"/>
    <cellStyle name="Normal 19 3" xfId="23534"/>
    <cellStyle name="Normal 19 3 2" xfId="23535"/>
    <cellStyle name="Normal 19 3 3" xfId="23536"/>
    <cellStyle name="Normal 19 4" xfId="23537"/>
    <cellStyle name="Normal 19 4 2" xfId="23538"/>
    <cellStyle name="Normal 19 4 3" xfId="23539"/>
    <cellStyle name="Normal 19 5" xfId="23540"/>
    <cellStyle name="Normal 19 6" xfId="23541"/>
    <cellStyle name="Normal 190" xfId="23542"/>
    <cellStyle name="Normal 192" xfId="23543"/>
    <cellStyle name="Normal 193" xfId="23544"/>
    <cellStyle name="Normal 196" xfId="23545"/>
    <cellStyle name="Normal 197" xfId="23546"/>
    <cellStyle name="Normal 198" xfId="23547"/>
    <cellStyle name="Normal 199" xfId="23548"/>
    <cellStyle name="Normal 2" xfId="23549"/>
    <cellStyle name="Normal 2 10" xfId="23550"/>
    <cellStyle name="Normal 2 11" xfId="23551"/>
    <cellStyle name="Normal 2 12" xfId="23552"/>
    <cellStyle name="Normal 2 13" xfId="23553"/>
    <cellStyle name="Normal 2 13 2" xfId="23554"/>
    <cellStyle name="Normal 2 13 3" xfId="23555"/>
    <cellStyle name="Normal 2 14" xfId="23556"/>
    <cellStyle name="Normal 2 14 2" xfId="23557"/>
    <cellStyle name="Normal 2 14 3" xfId="23558"/>
    <cellStyle name="Normal 2 15" xfId="23559"/>
    <cellStyle name="Normal 2 15 2" xfId="23560"/>
    <cellStyle name="Normal 2 15 3" xfId="23561"/>
    <cellStyle name="Normal 2 16" xfId="23562"/>
    <cellStyle name="Normal 2 17" xfId="23563"/>
    <cellStyle name="Normal 2 2" xfId="23564"/>
    <cellStyle name="Normal 2 2 2" xfId="23565"/>
    <cellStyle name="Normal 2 2 2 2" xfId="23566"/>
    <cellStyle name="Normal 2 2 2 2 2" xfId="23567"/>
    <cellStyle name="Normal 2 2 2 3" xfId="23568"/>
    <cellStyle name="Normal 2 2 2 4" xfId="23569"/>
    <cellStyle name="Normal 2 2 2 5" xfId="23570"/>
    <cellStyle name="Normal 2 2 3" xfId="23571"/>
    <cellStyle name="Normal 2 2 3 2" xfId="23572"/>
    <cellStyle name="Normal 2 2 3 3" xfId="23573"/>
    <cellStyle name="Normal 2 2 4" xfId="23574"/>
    <cellStyle name="Normal 2 2 4 2" xfId="23575"/>
    <cellStyle name="Normal 2 2 5" xfId="23576"/>
    <cellStyle name="Normal 2 3" xfId="23577"/>
    <cellStyle name="Normal 2 3 2" xfId="23578"/>
    <cellStyle name="Normal 2 3 2 2" xfId="23579"/>
    <cellStyle name="Normal 2 3 2 3" xfId="23580"/>
    <cellStyle name="Normal 2 3 3" xfId="23581"/>
    <cellStyle name="Normal 2 3 3 2" xfId="23582"/>
    <cellStyle name="Normal 2 3 4" xfId="23583"/>
    <cellStyle name="Normal 2 3 5" xfId="23584"/>
    <cellStyle name="Normal 2 3 6" xfId="23585"/>
    <cellStyle name="Normal 2 4" xfId="23586"/>
    <cellStyle name="Normal 2 4 2" xfId="23587"/>
    <cellStyle name="Normal 2 4 2 2" xfId="23588"/>
    <cellStyle name="Normal 2 4 3" xfId="23589"/>
    <cellStyle name="Normal 2 4 3 2" xfId="23590"/>
    <cellStyle name="Normal 2 4 4" xfId="23591"/>
    <cellStyle name="Normal 2 4 5" xfId="23592"/>
    <cellStyle name="Normal 2 5" xfId="23593"/>
    <cellStyle name="Normal 2 5 2" xfId="23594"/>
    <cellStyle name="Normal 2 5 3" xfId="23595"/>
    <cellStyle name="Normal 2 5 4" xfId="23596"/>
    <cellStyle name="Normal 2 6" xfId="23597"/>
    <cellStyle name="Normal 2 6 2" xfId="23598"/>
    <cellStyle name="Normal 2 6 3" xfId="23599"/>
    <cellStyle name="Normal 2 7" xfId="23600"/>
    <cellStyle name="Normal 2 7 2" xfId="23601"/>
    <cellStyle name="Normal 2 8" xfId="23602"/>
    <cellStyle name="Normal 2 8 2" xfId="23603"/>
    <cellStyle name="Normal 2 9" xfId="23604"/>
    <cellStyle name="Normal 2_ACS Overall" xfId="23605"/>
    <cellStyle name="Normal 20" xfId="23606"/>
    <cellStyle name="Normal 20 2" xfId="23607"/>
    <cellStyle name="Normal 20 3" xfId="23608"/>
    <cellStyle name="Normal 20 4" xfId="23609"/>
    <cellStyle name="Normal 20 5" xfId="23610"/>
    <cellStyle name="Normal 200" xfId="23611"/>
    <cellStyle name="Normal 201" xfId="23612"/>
    <cellStyle name="Normal 202" xfId="23613"/>
    <cellStyle name="Normal 203" xfId="23614"/>
    <cellStyle name="Normal 204" xfId="23615"/>
    <cellStyle name="Normal 205" xfId="23616"/>
    <cellStyle name="Normal 207" xfId="23617"/>
    <cellStyle name="Normal 208" xfId="23618"/>
    <cellStyle name="Normal 209" xfId="23619"/>
    <cellStyle name="Normal 21" xfId="23620"/>
    <cellStyle name="Normal 21 2" xfId="23621"/>
    <cellStyle name="Normal 21 3" xfId="23622"/>
    <cellStyle name="Normal 21 4" xfId="23623"/>
    <cellStyle name="Normal 21 5" xfId="23624"/>
    <cellStyle name="Normal 210" xfId="23625"/>
    <cellStyle name="Normal 211" xfId="23626"/>
    <cellStyle name="Normal 212" xfId="23627"/>
    <cellStyle name="Normal 213" xfId="23628"/>
    <cellStyle name="Normal 214" xfId="23629"/>
    <cellStyle name="Normal 215" xfId="23630"/>
    <cellStyle name="Normal 216" xfId="23631"/>
    <cellStyle name="Normal 22" xfId="23632"/>
    <cellStyle name="Normal 22 2" xfId="23633"/>
    <cellStyle name="Normal 22 3" xfId="23634"/>
    <cellStyle name="Normal 22 4" xfId="23635"/>
    <cellStyle name="Normal 23" xfId="23636"/>
    <cellStyle name="Normal 23 2" xfId="23637"/>
    <cellStyle name="Normal 23 3" xfId="23638"/>
    <cellStyle name="Normal 23 4" xfId="23639"/>
    <cellStyle name="Normal 23 5" xfId="23640"/>
    <cellStyle name="Normal 24" xfId="23641"/>
    <cellStyle name="Normal 24 2" xfId="23642"/>
    <cellStyle name="Normal 24 3" xfId="23643"/>
    <cellStyle name="Normal 24 4" xfId="23644"/>
    <cellStyle name="Normal 24 5" xfId="23645"/>
    <cellStyle name="Normal 25" xfId="23646"/>
    <cellStyle name="Normal 25 2" xfId="23647"/>
    <cellStyle name="Normal 25 3" xfId="23648"/>
    <cellStyle name="Normal 25 4" xfId="23649"/>
    <cellStyle name="Normal 25 5" xfId="23650"/>
    <cellStyle name="Normal 25 6" xfId="23651"/>
    <cellStyle name="Normal 26" xfId="23652"/>
    <cellStyle name="Normal 26 2" xfId="23653"/>
    <cellStyle name="Normal 26 3" xfId="23654"/>
    <cellStyle name="Normal 26 4" xfId="23655"/>
    <cellStyle name="Normal 26 5" xfId="23656"/>
    <cellStyle name="Normal 27" xfId="23657"/>
    <cellStyle name="Normal 27 2" xfId="23658"/>
    <cellStyle name="Normal 27 3" xfId="23659"/>
    <cellStyle name="Normal 27 4" xfId="23660"/>
    <cellStyle name="Normal 27 5" xfId="23661"/>
    <cellStyle name="Normal 28" xfId="23662"/>
    <cellStyle name="Normal 28 2" xfId="23663"/>
    <cellStyle name="Normal 28 3" xfId="23664"/>
    <cellStyle name="Normal 28 4" xfId="23665"/>
    <cellStyle name="Normal 28 5" xfId="23666"/>
    <cellStyle name="Normal 29" xfId="23667"/>
    <cellStyle name="Normal 29 2" xfId="23668"/>
    <cellStyle name="Normal 29 3" xfId="23669"/>
    <cellStyle name="Normal 3" xfId="23670"/>
    <cellStyle name="Normal 3 10" xfId="23671"/>
    <cellStyle name="Normal 3 2" xfId="23672"/>
    <cellStyle name="Normal 3 2 2" xfId="23673"/>
    <cellStyle name="Normal 3 2 2 2" xfId="23674"/>
    <cellStyle name="Normal 3 2 2 3" xfId="23675"/>
    <cellStyle name="Normal 3 2 3" xfId="23676"/>
    <cellStyle name="Normal 3 2 3 2" xfId="23677"/>
    <cellStyle name="Normal 3 2 4" xfId="23678"/>
    <cellStyle name="Normal 3 2 5" xfId="23679"/>
    <cellStyle name="Normal 3 3" xfId="23680"/>
    <cellStyle name="Normal 3 3 2" xfId="23681"/>
    <cellStyle name="Normal 3 3 2 2" xfId="23682"/>
    <cellStyle name="Normal 3 3 3" xfId="23683"/>
    <cellStyle name="Normal 3 3 4" xfId="23684"/>
    <cellStyle name="Normal 3 3 5" xfId="23685"/>
    <cellStyle name="Normal 3 4" xfId="23686"/>
    <cellStyle name="Normal 3 4 2" xfId="23687"/>
    <cellStyle name="Normal 3 4 3" xfId="23688"/>
    <cellStyle name="Normal 3 4_P&amp;L - Network" xfId="23689"/>
    <cellStyle name="Normal 3 5" xfId="23690"/>
    <cellStyle name="Normal 3 6" xfId="23691"/>
    <cellStyle name="Normal 3 7" xfId="23692"/>
    <cellStyle name="Normal 3 8" xfId="23693"/>
    <cellStyle name="Normal 3 9" xfId="23694"/>
    <cellStyle name="Normal 3_Capital &amp; UPS" xfId="23695"/>
    <cellStyle name="Normal 30" xfId="23696"/>
    <cellStyle name="Normal 30 2" xfId="23697"/>
    <cellStyle name="Normal 31" xfId="23698"/>
    <cellStyle name="Normal 31 2" xfId="23699"/>
    <cellStyle name="Normal 32" xfId="23700"/>
    <cellStyle name="Normal 33" xfId="23701"/>
    <cellStyle name="Normal 34" xfId="23702"/>
    <cellStyle name="Normal 35" xfId="23703"/>
    <cellStyle name="Normal 36" xfId="23704"/>
    <cellStyle name="Normal 37" xfId="23705"/>
    <cellStyle name="Normal 37 2" xfId="23706"/>
    <cellStyle name="Normal 37 3" xfId="23707"/>
    <cellStyle name="Normal 37 4" xfId="23708"/>
    <cellStyle name="Normal 38" xfId="23709"/>
    <cellStyle name="Normal 39" xfId="23710"/>
    <cellStyle name="Normal 39 2" xfId="23711"/>
    <cellStyle name="Normal 39 3" xfId="23712"/>
    <cellStyle name="Normal 39 4" xfId="23713"/>
    <cellStyle name="Normal 4" xfId="23714"/>
    <cellStyle name="Normal 4 2" xfId="23715"/>
    <cellStyle name="Normal 4 2 2" xfId="23716"/>
    <cellStyle name="Normal 4 2 2 2" xfId="23717"/>
    <cellStyle name="Normal 4 2 2 2 2" xfId="23718"/>
    <cellStyle name="Normal 4 2 2 2_P&amp;L - Network" xfId="23719"/>
    <cellStyle name="Normal 4 2 2 3" xfId="23720"/>
    <cellStyle name="Normal 4 2 2 4" xfId="23721"/>
    <cellStyle name="Normal 4 2 2_Capital &amp; UPS" xfId="23722"/>
    <cellStyle name="Normal 4 2 3" xfId="23723"/>
    <cellStyle name="Normal 4 2 3 2" xfId="23724"/>
    <cellStyle name="Normal 4 2 4" xfId="23725"/>
    <cellStyle name="Normal 4 2 5" xfId="23726"/>
    <cellStyle name="Normal 4 2 6" xfId="23727"/>
    <cellStyle name="Normal 4 2_EOM Report Workings" xfId="23728"/>
    <cellStyle name="Normal 4 3" xfId="23729"/>
    <cellStyle name="Normal 4 3 2" xfId="23730"/>
    <cellStyle name="Normal 4 3 2 2" xfId="23731"/>
    <cellStyle name="Normal 4 3 2_P&amp;L - Network" xfId="23732"/>
    <cellStyle name="Normal 4 3 3" xfId="23733"/>
    <cellStyle name="Normal 4 3 4" xfId="23734"/>
    <cellStyle name="Normal 4 3_Capital &amp; UPS" xfId="23735"/>
    <cellStyle name="Normal 4 4" xfId="23736"/>
    <cellStyle name="Normal 4 4 2" xfId="23737"/>
    <cellStyle name="Normal 4 4 3" xfId="23738"/>
    <cellStyle name="Normal 4 4_P&amp;L - Network" xfId="23739"/>
    <cellStyle name="Normal 4 5" xfId="23740"/>
    <cellStyle name="Normal 4 6" xfId="23741"/>
    <cellStyle name="Normal 4 7" xfId="23742"/>
    <cellStyle name="Normal 4 8" xfId="23743"/>
    <cellStyle name="Normal 4_Capital &amp; UPS" xfId="23744"/>
    <cellStyle name="Normal 40" xfId="23745"/>
    <cellStyle name="Normal 41" xfId="23746"/>
    <cellStyle name="Normal 42" xfId="23747"/>
    <cellStyle name="Normal 43" xfId="23748"/>
    <cellStyle name="Normal 44" xfId="23749"/>
    <cellStyle name="Normal 45" xfId="23750"/>
    <cellStyle name="Normal 46" xfId="23751"/>
    <cellStyle name="Normal 47" xfId="23752"/>
    <cellStyle name="Normal 48" xfId="23753"/>
    <cellStyle name="Normal 49" xfId="23754"/>
    <cellStyle name="Normal 5" xfId="23755"/>
    <cellStyle name="Normal 5 2" xfId="23756"/>
    <cellStyle name="Normal 5 2 2" xfId="23757"/>
    <cellStyle name="Normal 5 2 2 2" xfId="23758"/>
    <cellStyle name="Normal 5 2 2_P&amp;L - Network" xfId="23759"/>
    <cellStyle name="Normal 5 2 3" xfId="23760"/>
    <cellStyle name="Normal 5 2_Capital &amp; UPS" xfId="23761"/>
    <cellStyle name="Normal 5 3" xfId="23762"/>
    <cellStyle name="Normal 5 3 2" xfId="23763"/>
    <cellStyle name="Normal 5 3 3" xfId="23764"/>
    <cellStyle name="Normal 5 4" xfId="23765"/>
    <cellStyle name="Normal 5 4 2" xfId="23766"/>
    <cellStyle name="Normal 5 4 3" xfId="23767"/>
    <cellStyle name="Normal 5 5" xfId="23768"/>
    <cellStyle name="Normal 5 6" xfId="23769"/>
    <cellStyle name="Normal 5 7" xfId="23770"/>
    <cellStyle name="Normal 50" xfId="23771"/>
    <cellStyle name="Normal 50 2" xfId="23772"/>
    <cellStyle name="Normal 51" xfId="23773"/>
    <cellStyle name="Normal 51 2" xfId="23774"/>
    <cellStyle name="Normal 52" xfId="23775"/>
    <cellStyle name="Normal 53" xfId="23776"/>
    <cellStyle name="Normal 54" xfId="23777"/>
    <cellStyle name="Normal 55" xfId="23778"/>
    <cellStyle name="Normal 56" xfId="23779"/>
    <cellStyle name="Normal 57" xfId="23780"/>
    <cellStyle name="Normal 58" xfId="23781"/>
    <cellStyle name="Normal 59" xfId="23782"/>
    <cellStyle name="Normal 6" xfId="23783"/>
    <cellStyle name="Normal 6 2" xfId="23784"/>
    <cellStyle name="Normal 6 2 2" xfId="23785"/>
    <cellStyle name="Normal 6 2 2 2" xfId="23786"/>
    <cellStyle name="Normal 6 2 2 2 2" xfId="23787"/>
    <cellStyle name="Normal 6 2 2 2_P&amp;L - Network" xfId="23788"/>
    <cellStyle name="Normal 6 2 2 3" xfId="23789"/>
    <cellStyle name="Normal 6 2 2_Capital &amp; UPS" xfId="23790"/>
    <cellStyle name="Normal 6 2 3" xfId="23791"/>
    <cellStyle name="Normal 6 2_EOM Report Workings" xfId="23792"/>
    <cellStyle name="Normal 6 3" xfId="23793"/>
    <cellStyle name="Normal 6 3 2" xfId="23794"/>
    <cellStyle name="Normal 6 3 2 2" xfId="23795"/>
    <cellStyle name="Normal 6 3 2_P&amp;L - Network" xfId="23796"/>
    <cellStyle name="Normal 6 3 3" xfId="23797"/>
    <cellStyle name="Normal 6 3_Capital &amp; UPS" xfId="23798"/>
    <cellStyle name="Normal 6 4" xfId="23799"/>
    <cellStyle name="Normal 6 4 2" xfId="23800"/>
    <cellStyle name="Normal 6 4 3" xfId="23801"/>
    <cellStyle name="Normal 6 4_P&amp;L - Network" xfId="23802"/>
    <cellStyle name="Normal 6 5" xfId="23803"/>
    <cellStyle name="Normal 6 6" xfId="23804"/>
    <cellStyle name="Normal 6 7" xfId="23805"/>
    <cellStyle name="Normal 6 8" xfId="23806"/>
    <cellStyle name="Normal 6 9" xfId="23807"/>
    <cellStyle name="Normal 6_Capital &amp; UPS" xfId="23808"/>
    <cellStyle name="Normal 60" xfId="23809"/>
    <cellStyle name="Normal 61" xfId="23810"/>
    <cellStyle name="Normal 62" xfId="23811"/>
    <cellStyle name="Normal 63" xfId="23812"/>
    <cellStyle name="Normal 64" xfId="23813"/>
    <cellStyle name="Normal 65" xfId="23814"/>
    <cellStyle name="Normal 66" xfId="23815"/>
    <cellStyle name="Normal 67" xfId="23816"/>
    <cellStyle name="Normal 68" xfId="23817"/>
    <cellStyle name="Normal 69" xfId="23818"/>
    <cellStyle name="Normal 7" xfId="23819"/>
    <cellStyle name="Normal 7 2" xfId="23820"/>
    <cellStyle name="Normal 7 2 2" xfId="23821"/>
    <cellStyle name="Normal 7 2 2 2" xfId="23822"/>
    <cellStyle name="Normal 7 2 2 2 2" xfId="23823"/>
    <cellStyle name="Normal 7 2 2 2_P&amp;L - Network" xfId="23824"/>
    <cellStyle name="Normal 7 2 2 3" xfId="23825"/>
    <cellStyle name="Normal 7 2 2_Capital &amp; UPS" xfId="23826"/>
    <cellStyle name="Normal 7 2 3" xfId="23827"/>
    <cellStyle name="Normal 7 2 3 2" xfId="23828"/>
    <cellStyle name="Normal 7 2 3_P&amp;L - Network" xfId="23829"/>
    <cellStyle name="Normal 7 2 4" xfId="23830"/>
    <cellStyle name="Normal 7 2_Capital &amp; UPS" xfId="23831"/>
    <cellStyle name="Normal 7 3" xfId="23832"/>
    <cellStyle name="Normal 7 3 2" xfId="23833"/>
    <cellStyle name="Normal 7 3 2 2" xfId="23834"/>
    <cellStyle name="Normal 7 3 2_P&amp;L - Network" xfId="23835"/>
    <cellStyle name="Normal 7 3 3" xfId="23836"/>
    <cellStyle name="Normal 7 3_Capital &amp; UPS" xfId="23837"/>
    <cellStyle name="Normal 7 4" xfId="23838"/>
    <cellStyle name="Normal 7 4 2" xfId="23839"/>
    <cellStyle name="Normal 7 4 3" xfId="23840"/>
    <cellStyle name="Normal 7 4_P&amp;L - Network" xfId="23841"/>
    <cellStyle name="Normal 7 5" xfId="23842"/>
    <cellStyle name="Normal 7 6" xfId="23843"/>
    <cellStyle name="Normal 7 6 2" xfId="23844"/>
    <cellStyle name="Normal 7 7" xfId="23845"/>
    <cellStyle name="Normal 7 7 2" xfId="23846"/>
    <cellStyle name="Normal 7_Capital &amp; UPS" xfId="23847"/>
    <cellStyle name="Normal 70" xfId="23848"/>
    <cellStyle name="Normal 71" xfId="23849"/>
    <cellStyle name="Normal 72" xfId="23850"/>
    <cellStyle name="Normal 73" xfId="23851"/>
    <cellStyle name="Normal 74" xfId="23852"/>
    <cellStyle name="Normal 75" xfId="23853"/>
    <cellStyle name="Normal 76" xfId="23854"/>
    <cellStyle name="Normal 77" xfId="23855"/>
    <cellStyle name="Normal 78" xfId="23856"/>
    <cellStyle name="Normal 79" xfId="23857"/>
    <cellStyle name="Normal 8" xfId="23858"/>
    <cellStyle name="Normal 8 2" xfId="23859"/>
    <cellStyle name="Normal 8 2 2" xfId="23860"/>
    <cellStyle name="Normal 8 2 2 2" xfId="23861"/>
    <cellStyle name="Normal 8 2 2 2 2" xfId="23862"/>
    <cellStyle name="Normal 8 2 2 2_P&amp;L - Network" xfId="23863"/>
    <cellStyle name="Normal 8 2 2 3" xfId="23864"/>
    <cellStyle name="Normal 8 2 2_Capital &amp; UPS" xfId="23865"/>
    <cellStyle name="Normal 8 2 3" xfId="23866"/>
    <cellStyle name="Normal 8 2 4" xfId="23867"/>
    <cellStyle name="Normal 8 2_EOM Report Workings" xfId="23868"/>
    <cellStyle name="Normal 8 3" xfId="23869"/>
    <cellStyle name="Normal 8 3 2" xfId="23870"/>
    <cellStyle name="Normal 8 3 2 2" xfId="23871"/>
    <cellStyle name="Normal 8 3 2_P&amp;L - Network" xfId="23872"/>
    <cellStyle name="Normal 8 3 3" xfId="23873"/>
    <cellStyle name="Normal 8 3_Capital &amp; UPS" xfId="23874"/>
    <cellStyle name="Normal 8 4" xfId="23875"/>
    <cellStyle name="Normal 8 4 2" xfId="23876"/>
    <cellStyle name="Normal 8 4 3" xfId="23877"/>
    <cellStyle name="Normal 8 4_P&amp;L - Network" xfId="23878"/>
    <cellStyle name="Normal 8 5" xfId="23879"/>
    <cellStyle name="Normal 8 6" xfId="23880"/>
    <cellStyle name="Normal 8 7" xfId="23881"/>
    <cellStyle name="Normal 8_Capital &amp; UPS" xfId="23882"/>
    <cellStyle name="Normal 80" xfId="23883"/>
    <cellStyle name="Normal 81" xfId="23884"/>
    <cellStyle name="Normal 82" xfId="23885"/>
    <cellStyle name="Normal 83" xfId="23886"/>
    <cellStyle name="Normal 84" xfId="23887"/>
    <cellStyle name="Normal 85" xfId="23888"/>
    <cellStyle name="Normal 86" xfId="23889"/>
    <cellStyle name="Normal 87" xfId="23890"/>
    <cellStyle name="Normal 88" xfId="23891"/>
    <cellStyle name="Normal 89" xfId="23892"/>
    <cellStyle name="Normal 9" xfId="23893"/>
    <cellStyle name="Normal 9 2" xfId="23894"/>
    <cellStyle name="Normal 9 2 2" xfId="23895"/>
    <cellStyle name="Normal 9 2 2 2" xfId="23896"/>
    <cellStyle name="Normal 9 2 2 2 2" xfId="23897"/>
    <cellStyle name="Normal 9 2 2 2_P&amp;L - Network" xfId="23898"/>
    <cellStyle name="Normal 9 2 2 3" xfId="23899"/>
    <cellStyle name="Normal 9 2 2_Capital &amp; UPS" xfId="23900"/>
    <cellStyle name="Normal 9 2 3" xfId="23901"/>
    <cellStyle name="Normal 9 2_EOM Report Workings" xfId="23902"/>
    <cellStyle name="Normal 9 3" xfId="23903"/>
    <cellStyle name="Normal 9 3 2" xfId="23904"/>
    <cellStyle name="Normal 9 3 2 2" xfId="23905"/>
    <cellStyle name="Normal 9 3 2_P&amp;L - Network" xfId="23906"/>
    <cellStyle name="Normal 9 3 3" xfId="23907"/>
    <cellStyle name="Normal 9 3_Capital &amp; UPS" xfId="23908"/>
    <cellStyle name="Normal 9 4" xfId="23909"/>
    <cellStyle name="Normal 9 4 2" xfId="23910"/>
    <cellStyle name="Normal 9 4 3" xfId="23911"/>
    <cellStyle name="Normal 9 4_P&amp;L - Network" xfId="23912"/>
    <cellStyle name="Normal 9 5" xfId="23913"/>
    <cellStyle name="Normal 9 6" xfId="23914"/>
    <cellStyle name="Normal 9_Capital &amp; UPS" xfId="23915"/>
    <cellStyle name="Normal 90" xfId="23916"/>
    <cellStyle name="Normal 91" xfId="23917"/>
    <cellStyle name="Normal 92" xfId="23918"/>
    <cellStyle name="Normal 93" xfId="23919"/>
    <cellStyle name="Normal 94" xfId="23920"/>
    <cellStyle name="Normal 95" xfId="23921"/>
    <cellStyle name="Normal 96" xfId="23922"/>
    <cellStyle name="Normal 97" xfId="23923"/>
    <cellStyle name="Normal 98" xfId="23924"/>
    <cellStyle name="Normal 99" xfId="23925"/>
    <cellStyle name="Note 2" xfId="23926"/>
    <cellStyle name="Note 2 10" xfId="23927"/>
    <cellStyle name="Note 2 10 2" xfId="23928"/>
    <cellStyle name="Note 2 10 3" xfId="23929"/>
    <cellStyle name="Note 2 10 3 2" xfId="23930"/>
    <cellStyle name="Note 2 10 3 3" xfId="23931"/>
    <cellStyle name="Note 2 10 3 4" xfId="23932"/>
    <cellStyle name="Note 2 10 3 5" xfId="23933"/>
    <cellStyle name="Note 2 10 3 6" xfId="23934"/>
    <cellStyle name="Note 2 10 3 7" xfId="23935"/>
    <cellStyle name="Note 2 10 3 8" xfId="23936"/>
    <cellStyle name="Note 2 10 3 9" xfId="23937"/>
    <cellStyle name="Note 2 10 4" xfId="23938"/>
    <cellStyle name="Note 2 10 5" xfId="23939"/>
    <cellStyle name="Note 2 11" xfId="23940"/>
    <cellStyle name="Note 2 11 2" xfId="23941"/>
    <cellStyle name="Note 2 11 3" xfId="23942"/>
    <cellStyle name="Note 2 11 3 2" xfId="23943"/>
    <cellStyle name="Note 2 11 3 3" xfId="23944"/>
    <cellStyle name="Note 2 11 3 4" xfId="23945"/>
    <cellStyle name="Note 2 11 3 5" xfId="23946"/>
    <cellStyle name="Note 2 11 3 6" xfId="23947"/>
    <cellStyle name="Note 2 11 3 7" xfId="23948"/>
    <cellStyle name="Note 2 11 3 8" xfId="23949"/>
    <cellStyle name="Note 2 11 3 9" xfId="23950"/>
    <cellStyle name="Note 2 11 4" xfId="23951"/>
    <cellStyle name="Note 2 11 5" xfId="23952"/>
    <cellStyle name="Note 2 12" xfId="23953"/>
    <cellStyle name="Note 2 12 2" xfId="23954"/>
    <cellStyle name="Note 2 12 2 10" xfId="23955"/>
    <cellStyle name="Note 2 12 2 2" xfId="23956"/>
    <cellStyle name="Note 2 12 2 3" xfId="23957"/>
    <cellStyle name="Note 2 12 2 4" xfId="23958"/>
    <cellStyle name="Note 2 12 2 5" xfId="23959"/>
    <cellStyle name="Note 2 12 2 6" xfId="23960"/>
    <cellStyle name="Note 2 12 2 7" xfId="23961"/>
    <cellStyle name="Note 2 12 2 8" xfId="23962"/>
    <cellStyle name="Note 2 12 2 9" xfId="23963"/>
    <cellStyle name="Note 2 12 3" xfId="23964"/>
    <cellStyle name="Note 2 12 3 10" xfId="23965"/>
    <cellStyle name="Note 2 12 3 2" xfId="23966"/>
    <cellStyle name="Note 2 12 3 3" xfId="23967"/>
    <cellStyle name="Note 2 12 3 4" xfId="23968"/>
    <cellStyle name="Note 2 12 3 5" xfId="23969"/>
    <cellStyle name="Note 2 12 3 6" xfId="23970"/>
    <cellStyle name="Note 2 12 3 7" xfId="23971"/>
    <cellStyle name="Note 2 12 3 8" xfId="23972"/>
    <cellStyle name="Note 2 12 3 9" xfId="23973"/>
    <cellStyle name="Note 2 12 4" xfId="23974"/>
    <cellStyle name="Note 2 12 4 2" xfId="23975"/>
    <cellStyle name="Note 2 12 4 3" xfId="23976"/>
    <cellStyle name="Note 2 12 4 4" xfId="23977"/>
    <cellStyle name="Note 2 12 4 5" xfId="23978"/>
    <cellStyle name="Note 2 12 4 6" xfId="23979"/>
    <cellStyle name="Note 2 12 4 7" xfId="23980"/>
    <cellStyle name="Note 2 12 4 8" xfId="23981"/>
    <cellStyle name="Note 2 12 4 9" xfId="23982"/>
    <cellStyle name="Note 2 12 5" xfId="23983"/>
    <cellStyle name="Note 2 12 6" xfId="23984"/>
    <cellStyle name="Note 2 12 7" xfId="23985"/>
    <cellStyle name="Note 2 12 8" xfId="23986"/>
    <cellStyle name="Note 2 13" xfId="23987"/>
    <cellStyle name="Note 2 13 2" xfId="23988"/>
    <cellStyle name="Note 2 13 2 10" xfId="23989"/>
    <cellStyle name="Note 2 13 2 2" xfId="23990"/>
    <cellStyle name="Note 2 13 2 3" xfId="23991"/>
    <cellStyle name="Note 2 13 2 4" xfId="23992"/>
    <cellStyle name="Note 2 13 2 5" xfId="23993"/>
    <cellStyle name="Note 2 13 2 6" xfId="23994"/>
    <cellStyle name="Note 2 13 2 7" xfId="23995"/>
    <cellStyle name="Note 2 13 2 8" xfId="23996"/>
    <cellStyle name="Note 2 13 2 9" xfId="23997"/>
    <cellStyle name="Note 2 13 3" xfId="23998"/>
    <cellStyle name="Note 2 13 3 10" xfId="23999"/>
    <cellStyle name="Note 2 13 3 2" xfId="24000"/>
    <cellStyle name="Note 2 13 3 3" xfId="24001"/>
    <cellStyle name="Note 2 13 3 4" xfId="24002"/>
    <cellStyle name="Note 2 13 3 5" xfId="24003"/>
    <cellStyle name="Note 2 13 3 6" xfId="24004"/>
    <cellStyle name="Note 2 13 3 7" xfId="24005"/>
    <cellStyle name="Note 2 13 3 8" xfId="24006"/>
    <cellStyle name="Note 2 13 3 9" xfId="24007"/>
    <cellStyle name="Note 2 13 4" xfId="24008"/>
    <cellStyle name="Note 2 13 4 2" xfId="24009"/>
    <cellStyle name="Note 2 13 4 3" xfId="24010"/>
    <cellStyle name="Note 2 13 4 4" xfId="24011"/>
    <cellStyle name="Note 2 13 4 5" xfId="24012"/>
    <cellStyle name="Note 2 13 4 6" xfId="24013"/>
    <cellStyle name="Note 2 13 4 7" xfId="24014"/>
    <cellStyle name="Note 2 13 4 8" xfId="24015"/>
    <cellStyle name="Note 2 13 4 9" xfId="24016"/>
    <cellStyle name="Note 2 13 5" xfId="24017"/>
    <cellStyle name="Note 2 13 6" xfId="24018"/>
    <cellStyle name="Note 2 14" xfId="24019"/>
    <cellStyle name="Note 2 14 2" xfId="24020"/>
    <cellStyle name="Note 2 14 2 10" xfId="24021"/>
    <cellStyle name="Note 2 14 2 2" xfId="24022"/>
    <cellStyle name="Note 2 14 2 3" xfId="24023"/>
    <cellStyle name="Note 2 14 2 4" xfId="24024"/>
    <cellStyle name="Note 2 14 2 5" xfId="24025"/>
    <cellStyle name="Note 2 14 2 6" xfId="24026"/>
    <cellStyle name="Note 2 14 2 7" xfId="24027"/>
    <cellStyle name="Note 2 14 2 8" xfId="24028"/>
    <cellStyle name="Note 2 14 2 9" xfId="24029"/>
    <cellStyle name="Note 2 14 3" xfId="24030"/>
    <cellStyle name="Note 2 14 3 2" xfId="24031"/>
    <cellStyle name="Note 2 14 3 3" xfId="24032"/>
    <cellStyle name="Note 2 14 3 4" xfId="24033"/>
    <cellStyle name="Note 2 14 3 5" xfId="24034"/>
    <cellStyle name="Note 2 14 3 6" xfId="24035"/>
    <cellStyle name="Note 2 14 3 7" xfId="24036"/>
    <cellStyle name="Note 2 14 3 8" xfId="24037"/>
    <cellStyle name="Note 2 14 3 9" xfId="24038"/>
    <cellStyle name="Note 2 14 4" xfId="24039"/>
    <cellStyle name="Note 2 14 5" xfId="24040"/>
    <cellStyle name="Note 2 14 6" xfId="24041"/>
    <cellStyle name="Note 2 14 7" xfId="24042"/>
    <cellStyle name="Note 2 14 8" xfId="24043"/>
    <cellStyle name="Note 2 15" xfId="24044"/>
    <cellStyle name="Note 2 15 2" xfId="24045"/>
    <cellStyle name="Note 2 15 3" xfId="24046"/>
    <cellStyle name="Note 2 15 4" xfId="24047"/>
    <cellStyle name="Note 2 15 5" xfId="24048"/>
    <cellStyle name="Note 2 15 6" xfId="24049"/>
    <cellStyle name="Note 2 15 7" xfId="24050"/>
    <cellStyle name="Note 2 15 8" xfId="24051"/>
    <cellStyle name="Note 2 15 9" xfId="24052"/>
    <cellStyle name="Note 2 16" xfId="24053"/>
    <cellStyle name="Note 2 17" xfId="24054"/>
    <cellStyle name="Note 2 2" xfId="24055"/>
    <cellStyle name="Note 2 2 10" xfId="24056"/>
    <cellStyle name="Note 2 2 10 2" xfId="24057"/>
    <cellStyle name="Note 2 2 10 3" xfId="24058"/>
    <cellStyle name="Note 2 2 10 4" xfId="24059"/>
    <cellStyle name="Note 2 2 10 5" xfId="24060"/>
    <cellStyle name="Note 2 2 10 6" xfId="24061"/>
    <cellStyle name="Note 2 2 10 7" xfId="24062"/>
    <cellStyle name="Note 2 2 10 8" xfId="24063"/>
    <cellStyle name="Note 2 2 10 9" xfId="24064"/>
    <cellStyle name="Note 2 2 11" xfId="24065"/>
    <cellStyle name="Note 2 2 2" xfId="24066"/>
    <cellStyle name="Note 2 2 2 10" xfId="24067"/>
    <cellStyle name="Note 2 2 2 10 10" xfId="24068"/>
    <cellStyle name="Note 2 2 2 10 2" xfId="24069"/>
    <cellStyle name="Note 2 2 2 10 3" xfId="24070"/>
    <cellStyle name="Note 2 2 2 10 4" xfId="24071"/>
    <cellStyle name="Note 2 2 2 10 5" xfId="24072"/>
    <cellStyle name="Note 2 2 2 10 6" xfId="24073"/>
    <cellStyle name="Note 2 2 2 10 7" xfId="24074"/>
    <cellStyle name="Note 2 2 2 10 8" xfId="24075"/>
    <cellStyle name="Note 2 2 2 10 9" xfId="24076"/>
    <cellStyle name="Note 2 2 2 11" xfId="24077"/>
    <cellStyle name="Note 2 2 2 11 10" xfId="24078"/>
    <cellStyle name="Note 2 2 2 11 2" xfId="24079"/>
    <cellStyle name="Note 2 2 2 11 3" xfId="24080"/>
    <cellStyle name="Note 2 2 2 11 4" xfId="24081"/>
    <cellStyle name="Note 2 2 2 11 5" xfId="24082"/>
    <cellStyle name="Note 2 2 2 11 6" xfId="24083"/>
    <cellStyle name="Note 2 2 2 11 7" xfId="24084"/>
    <cellStyle name="Note 2 2 2 11 8" xfId="24085"/>
    <cellStyle name="Note 2 2 2 11 9" xfId="24086"/>
    <cellStyle name="Note 2 2 2 12" xfId="24087"/>
    <cellStyle name="Note 2 2 2 12 2" xfId="24088"/>
    <cellStyle name="Note 2 2 2 12 3" xfId="24089"/>
    <cellStyle name="Note 2 2 2 12 4" xfId="24090"/>
    <cellStyle name="Note 2 2 2 12 5" xfId="24091"/>
    <cellStyle name="Note 2 2 2 12 6" xfId="24092"/>
    <cellStyle name="Note 2 2 2 12 7" xfId="24093"/>
    <cellStyle name="Note 2 2 2 12 8" xfId="24094"/>
    <cellStyle name="Note 2 2 2 12 9" xfId="24095"/>
    <cellStyle name="Note 2 2 2 13" xfId="24096"/>
    <cellStyle name="Note 2 2 2 14" xfId="24097"/>
    <cellStyle name="Note 2 2 2 15" xfId="24098"/>
    <cellStyle name="Note 2 2 2 2" xfId="24099"/>
    <cellStyle name="Note 2 2 2 2 10" xfId="24100"/>
    <cellStyle name="Note 2 2 2 2 11" xfId="24101"/>
    <cellStyle name="Note 2 2 2 2 12" xfId="24102"/>
    <cellStyle name="Note 2 2 2 2 2" xfId="24103"/>
    <cellStyle name="Note 2 2 2 2 2 2" xfId="24104"/>
    <cellStyle name="Note 2 2 2 2 2 2 2" xfId="24105"/>
    <cellStyle name="Note 2 2 2 2 2 2 2 10" xfId="24106"/>
    <cellStyle name="Note 2 2 2 2 2 2 2 2" xfId="24107"/>
    <cellStyle name="Note 2 2 2 2 2 2 2 3" xfId="24108"/>
    <cellStyle name="Note 2 2 2 2 2 2 2 4" xfId="24109"/>
    <cellStyle name="Note 2 2 2 2 2 2 2 5" xfId="24110"/>
    <cellStyle name="Note 2 2 2 2 2 2 2 6" xfId="24111"/>
    <cellStyle name="Note 2 2 2 2 2 2 2 7" xfId="24112"/>
    <cellStyle name="Note 2 2 2 2 2 2 2 8" xfId="24113"/>
    <cellStyle name="Note 2 2 2 2 2 2 2 9" xfId="24114"/>
    <cellStyle name="Note 2 2 2 2 2 2 3" xfId="24115"/>
    <cellStyle name="Note 2 2 2 2 2 2 3 10" xfId="24116"/>
    <cellStyle name="Note 2 2 2 2 2 2 3 2" xfId="24117"/>
    <cellStyle name="Note 2 2 2 2 2 2 3 3" xfId="24118"/>
    <cellStyle name="Note 2 2 2 2 2 2 3 4" xfId="24119"/>
    <cellStyle name="Note 2 2 2 2 2 2 3 5" xfId="24120"/>
    <cellStyle name="Note 2 2 2 2 2 2 3 6" xfId="24121"/>
    <cellStyle name="Note 2 2 2 2 2 2 3 7" xfId="24122"/>
    <cellStyle name="Note 2 2 2 2 2 2 3 8" xfId="24123"/>
    <cellStyle name="Note 2 2 2 2 2 2 3 9" xfId="24124"/>
    <cellStyle name="Note 2 2 2 2 2 2 4" xfId="24125"/>
    <cellStyle name="Note 2 2 2 2 2 2 4 2" xfId="24126"/>
    <cellStyle name="Note 2 2 2 2 2 2 4 3" xfId="24127"/>
    <cellStyle name="Note 2 2 2 2 2 2 4 4" xfId="24128"/>
    <cellStyle name="Note 2 2 2 2 2 2 4 5" xfId="24129"/>
    <cellStyle name="Note 2 2 2 2 2 2 4 6" xfId="24130"/>
    <cellStyle name="Note 2 2 2 2 2 2 4 7" xfId="24131"/>
    <cellStyle name="Note 2 2 2 2 2 2 4 8" xfId="24132"/>
    <cellStyle name="Note 2 2 2 2 2 2 4 9" xfId="24133"/>
    <cellStyle name="Note 2 2 2 2 2 2 5" xfId="24134"/>
    <cellStyle name="Note 2 2 2 2 2 2 6" xfId="24135"/>
    <cellStyle name="Note 2 2 2 2 2 2 7" xfId="24136"/>
    <cellStyle name="Note 2 2 2 2 2 2 8" xfId="24137"/>
    <cellStyle name="Note 2 2 2 2 2 3" xfId="24138"/>
    <cellStyle name="Note 2 2 2 2 2 3 2" xfId="24139"/>
    <cellStyle name="Note 2 2 2 2 2 3 2 10" xfId="24140"/>
    <cellStyle name="Note 2 2 2 2 2 3 2 2" xfId="24141"/>
    <cellStyle name="Note 2 2 2 2 2 3 2 3" xfId="24142"/>
    <cellStyle name="Note 2 2 2 2 2 3 2 4" xfId="24143"/>
    <cellStyle name="Note 2 2 2 2 2 3 2 5" xfId="24144"/>
    <cellStyle name="Note 2 2 2 2 2 3 2 6" xfId="24145"/>
    <cellStyle name="Note 2 2 2 2 2 3 2 7" xfId="24146"/>
    <cellStyle name="Note 2 2 2 2 2 3 2 8" xfId="24147"/>
    <cellStyle name="Note 2 2 2 2 2 3 2 9" xfId="24148"/>
    <cellStyle name="Note 2 2 2 2 2 3 3" xfId="24149"/>
    <cellStyle name="Note 2 2 2 2 2 3 3 10" xfId="24150"/>
    <cellStyle name="Note 2 2 2 2 2 3 3 2" xfId="24151"/>
    <cellStyle name="Note 2 2 2 2 2 3 3 3" xfId="24152"/>
    <cellStyle name="Note 2 2 2 2 2 3 3 4" xfId="24153"/>
    <cellStyle name="Note 2 2 2 2 2 3 3 5" xfId="24154"/>
    <cellStyle name="Note 2 2 2 2 2 3 3 6" xfId="24155"/>
    <cellStyle name="Note 2 2 2 2 2 3 3 7" xfId="24156"/>
    <cellStyle name="Note 2 2 2 2 2 3 3 8" xfId="24157"/>
    <cellStyle name="Note 2 2 2 2 2 3 3 9" xfId="24158"/>
    <cellStyle name="Note 2 2 2 2 2 3 4" xfId="24159"/>
    <cellStyle name="Note 2 2 2 2 2 3 4 2" xfId="24160"/>
    <cellStyle name="Note 2 2 2 2 2 3 4 3" xfId="24161"/>
    <cellStyle name="Note 2 2 2 2 2 3 4 4" xfId="24162"/>
    <cellStyle name="Note 2 2 2 2 2 3 4 5" xfId="24163"/>
    <cellStyle name="Note 2 2 2 2 2 3 4 6" xfId="24164"/>
    <cellStyle name="Note 2 2 2 2 2 3 4 7" xfId="24165"/>
    <cellStyle name="Note 2 2 2 2 2 3 4 8" xfId="24166"/>
    <cellStyle name="Note 2 2 2 2 2 3 4 9" xfId="24167"/>
    <cellStyle name="Note 2 2 2 2 2 3 5" xfId="24168"/>
    <cellStyle name="Note 2 2 2 2 2 3 6" xfId="24169"/>
    <cellStyle name="Note 2 2 2 2 2 3 7" xfId="24170"/>
    <cellStyle name="Note 2 2 2 2 2 4" xfId="24171"/>
    <cellStyle name="Note 2 2 2 2 2 4 10" xfId="24172"/>
    <cellStyle name="Note 2 2 2 2 2 4 2" xfId="24173"/>
    <cellStyle name="Note 2 2 2 2 2 4 3" xfId="24174"/>
    <cellStyle name="Note 2 2 2 2 2 4 4" xfId="24175"/>
    <cellStyle name="Note 2 2 2 2 2 4 5" xfId="24176"/>
    <cellStyle name="Note 2 2 2 2 2 4 6" xfId="24177"/>
    <cellStyle name="Note 2 2 2 2 2 4 7" xfId="24178"/>
    <cellStyle name="Note 2 2 2 2 2 4 8" xfId="24179"/>
    <cellStyle name="Note 2 2 2 2 2 4 9" xfId="24180"/>
    <cellStyle name="Note 2 2 2 2 2 5" xfId="24181"/>
    <cellStyle name="Note 2 2 2 2 2 5 10" xfId="24182"/>
    <cellStyle name="Note 2 2 2 2 2 5 2" xfId="24183"/>
    <cellStyle name="Note 2 2 2 2 2 5 3" xfId="24184"/>
    <cellStyle name="Note 2 2 2 2 2 5 4" xfId="24185"/>
    <cellStyle name="Note 2 2 2 2 2 5 5" xfId="24186"/>
    <cellStyle name="Note 2 2 2 2 2 5 6" xfId="24187"/>
    <cellStyle name="Note 2 2 2 2 2 5 7" xfId="24188"/>
    <cellStyle name="Note 2 2 2 2 2 5 8" xfId="24189"/>
    <cellStyle name="Note 2 2 2 2 2 5 9" xfId="24190"/>
    <cellStyle name="Note 2 2 2 2 2 6" xfId="24191"/>
    <cellStyle name="Note 2 2 2 2 2 6 2" xfId="24192"/>
    <cellStyle name="Note 2 2 2 2 2 6 3" xfId="24193"/>
    <cellStyle name="Note 2 2 2 2 2 6 4" xfId="24194"/>
    <cellStyle name="Note 2 2 2 2 2 6 5" xfId="24195"/>
    <cellStyle name="Note 2 2 2 2 2 6 6" xfId="24196"/>
    <cellStyle name="Note 2 2 2 2 2 6 7" xfId="24197"/>
    <cellStyle name="Note 2 2 2 2 2 6 8" xfId="24198"/>
    <cellStyle name="Note 2 2 2 2 2 6 9" xfId="24199"/>
    <cellStyle name="Note 2 2 2 2 2 7" xfId="24200"/>
    <cellStyle name="Note 2 2 2 2 2 8" xfId="24201"/>
    <cellStyle name="Note 2 2 2 2 2 9" xfId="24202"/>
    <cellStyle name="Note 2 2 2 2 3" xfId="24203"/>
    <cellStyle name="Note 2 2 2 2 3 2" xfId="24204"/>
    <cellStyle name="Note 2 2 2 2 3 2 10" xfId="24205"/>
    <cellStyle name="Note 2 2 2 2 3 2 2" xfId="24206"/>
    <cellStyle name="Note 2 2 2 2 3 2 3" xfId="24207"/>
    <cellStyle name="Note 2 2 2 2 3 2 4" xfId="24208"/>
    <cellStyle name="Note 2 2 2 2 3 2 5" xfId="24209"/>
    <cellStyle name="Note 2 2 2 2 3 2 6" xfId="24210"/>
    <cellStyle name="Note 2 2 2 2 3 2 7" xfId="24211"/>
    <cellStyle name="Note 2 2 2 2 3 2 8" xfId="24212"/>
    <cellStyle name="Note 2 2 2 2 3 2 9" xfId="24213"/>
    <cellStyle name="Note 2 2 2 2 3 3" xfId="24214"/>
    <cellStyle name="Note 2 2 2 2 3 3 10" xfId="24215"/>
    <cellStyle name="Note 2 2 2 2 3 3 2" xfId="24216"/>
    <cellStyle name="Note 2 2 2 2 3 3 3" xfId="24217"/>
    <cellStyle name="Note 2 2 2 2 3 3 4" xfId="24218"/>
    <cellStyle name="Note 2 2 2 2 3 3 5" xfId="24219"/>
    <cellStyle name="Note 2 2 2 2 3 3 6" xfId="24220"/>
    <cellStyle name="Note 2 2 2 2 3 3 7" xfId="24221"/>
    <cellStyle name="Note 2 2 2 2 3 3 8" xfId="24222"/>
    <cellStyle name="Note 2 2 2 2 3 3 9" xfId="24223"/>
    <cellStyle name="Note 2 2 2 2 3 4" xfId="24224"/>
    <cellStyle name="Note 2 2 2 2 3 4 10" xfId="24225"/>
    <cellStyle name="Note 2 2 2 2 3 4 2" xfId="24226"/>
    <cellStyle name="Note 2 2 2 2 3 4 3" xfId="24227"/>
    <cellStyle name="Note 2 2 2 2 3 4 4" xfId="24228"/>
    <cellStyle name="Note 2 2 2 2 3 4 5" xfId="24229"/>
    <cellStyle name="Note 2 2 2 2 3 4 6" xfId="24230"/>
    <cellStyle name="Note 2 2 2 2 3 4 7" xfId="24231"/>
    <cellStyle name="Note 2 2 2 2 3 4 8" xfId="24232"/>
    <cellStyle name="Note 2 2 2 2 3 4 9" xfId="24233"/>
    <cellStyle name="Note 2 2 2 2 3 5" xfId="24234"/>
    <cellStyle name="Note 2 2 2 2 3 5 2" xfId="24235"/>
    <cellStyle name="Note 2 2 2 2 3 5 3" xfId="24236"/>
    <cellStyle name="Note 2 2 2 2 3 5 4" xfId="24237"/>
    <cellStyle name="Note 2 2 2 2 3 5 5" xfId="24238"/>
    <cellStyle name="Note 2 2 2 2 3 5 6" xfId="24239"/>
    <cellStyle name="Note 2 2 2 2 3 5 7" xfId="24240"/>
    <cellStyle name="Note 2 2 2 2 3 5 8" xfId="24241"/>
    <cellStyle name="Note 2 2 2 2 3 5 9" xfId="24242"/>
    <cellStyle name="Note 2 2 2 2 3 6" xfId="24243"/>
    <cellStyle name="Note 2 2 2 2 3 7" xfId="24244"/>
    <cellStyle name="Note 2 2 2 2 3 8" xfId="24245"/>
    <cellStyle name="Note 2 2 2 2 3 9" xfId="24246"/>
    <cellStyle name="Note 2 2 2 2 4" xfId="24247"/>
    <cellStyle name="Note 2 2 2 2 4 2" xfId="24248"/>
    <cellStyle name="Note 2 2 2 2 4 2 10" xfId="24249"/>
    <cellStyle name="Note 2 2 2 2 4 2 2" xfId="24250"/>
    <cellStyle name="Note 2 2 2 2 4 2 3" xfId="24251"/>
    <cellStyle name="Note 2 2 2 2 4 2 4" xfId="24252"/>
    <cellStyle name="Note 2 2 2 2 4 2 5" xfId="24253"/>
    <cellStyle name="Note 2 2 2 2 4 2 6" xfId="24254"/>
    <cellStyle name="Note 2 2 2 2 4 2 7" xfId="24255"/>
    <cellStyle name="Note 2 2 2 2 4 2 8" xfId="24256"/>
    <cellStyle name="Note 2 2 2 2 4 2 9" xfId="24257"/>
    <cellStyle name="Note 2 2 2 2 4 3" xfId="24258"/>
    <cellStyle name="Note 2 2 2 2 4 3 10" xfId="24259"/>
    <cellStyle name="Note 2 2 2 2 4 3 2" xfId="24260"/>
    <cellStyle name="Note 2 2 2 2 4 3 3" xfId="24261"/>
    <cellStyle name="Note 2 2 2 2 4 3 4" xfId="24262"/>
    <cellStyle name="Note 2 2 2 2 4 3 5" xfId="24263"/>
    <cellStyle name="Note 2 2 2 2 4 3 6" xfId="24264"/>
    <cellStyle name="Note 2 2 2 2 4 3 7" xfId="24265"/>
    <cellStyle name="Note 2 2 2 2 4 3 8" xfId="24266"/>
    <cellStyle name="Note 2 2 2 2 4 3 9" xfId="24267"/>
    <cellStyle name="Note 2 2 2 2 4 4" xfId="24268"/>
    <cellStyle name="Note 2 2 2 2 4 4 10" xfId="24269"/>
    <cellStyle name="Note 2 2 2 2 4 4 2" xfId="24270"/>
    <cellStyle name="Note 2 2 2 2 4 4 3" xfId="24271"/>
    <cellStyle name="Note 2 2 2 2 4 4 4" xfId="24272"/>
    <cellStyle name="Note 2 2 2 2 4 4 5" xfId="24273"/>
    <cellStyle name="Note 2 2 2 2 4 4 6" xfId="24274"/>
    <cellStyle name="Note 2 2 2 2 4 4 7" xfId="24275"/>
    <cellStyle name="Note 2 2 2 2 4 4 8" xfId="24276"/>
    <cellStyle name="Note 2 2 2 2 4 4 9" xfId="24277"/>
    <cellStyle name="Note 2 2 2 2 4 5" xfId="24278"/>
    <cellStyle name="Note 2 2 2 2 4 5 2" xfId="24279"/>
    <cellStyle name="Note 2 2 2 2 4 5 3" xfId="24280"/>
    <cellStyle name="Note 2 2 2 2 4 5 4" xfId="24281"/>
    <cellStyle name="Note 2 2 2 2 4 5 5" xfId="24282"/>
    <cellStyle name="Note 2 2 2 2 4 5 6" xfId="24283"/>
    <cellStyle name="Note 2 2 2 2 4 5 7" xfId="24284"/>
    <cellStyle name="Note 2 2 2 2 4 5 8" xfId="24285"/>
    <cellStyle name="Note 2 2 2 2 4 5 9" xfId="24286"/>
    <cellStyle name="Note 2 2 2 2 4 6" xfId="24287"/>
    <cellStyle name="Note 2 2 2 2 4 7" xfId="24288"/>
    <cellStyle name="Note 2 2 2 2 4 8" xfId="24289"/>
    <cellStyle name="Note 2 2 2 2 4 9" xfId="24290"/>
    <cellStyle name="Note 2 2 2 2 5" xfId="24291"/>
    <cellStyle name="Note 2 2 2 2 5 2" xfId="24292"/>
    <cellStyle name="Note 2 2 2 2 5 2 10" xfId="24293"/>
    <cellStyle name="Note 2 2 2 2 5 2 2" xfId="24294"/>
    <cellStyle name="Note 2 2 2 2 5 2 3" xfId="24295"/>
    <cellStyle name="Note 2 2 2 2 5 2 4" xfId="24296"/>
    <cellStyle name="Note 2 2 2 2 5 2 5" xfId="24297"/>
    <cellStyle name="Note 2 2 2 2 5 2 6" xfId="24298"/>
    <cellStyle name="Note 2 2 2 2 5 2 7" xfId="24299"/>
    <cellStyle name="Note 2 2 2 2 5 2 8" xfId="24300"/>
    <cellStyle name="Note 2 2 2 2 5 2 9" xfId="24301"/>
    <cellStyle name="Note 2 2 2 2 5 3" xfId="24302"/>
    <cellStyle name="Note 2 2 2 2 5 3 2" xfId="24303"/>
    <cellStyle name="Note 2 2 2 2 5 3 3" xfId="24304"/>
    <cellStyle name="Note 2 2 2 2 5 3 4" xfId="24305"/>
    <cellStyle name="Note 2 2 2 2 5 3 5" xfId="24306"/>
    <cellStyle name="Note 2 2 2 2 5 3 6" xfId="24307"/>
    <cellStyle name="Note 2 2 2 2 5 3 7" xfId="24308"/>
    <cellStyle name="Note 2 2 2 2 5 3 8" xfId="24309"/>
    <cellStyle name="Note 2 2 2 2 5 3 9" xfId="24310"/>
    <cellStyle name="Note 2 2 2 2 5 4" xfId="24311"/>
    <cellStyle name="Note 2 2 2 2 5 5" xfId="24312"/>
    <cellStyle name="Note 2 2 2 2 5 6" xfId="24313"/>
    <cellStyle name="Note 2 2 2 2 5 7" xfId="24314"/>
    <cellStyle name="Note 2 2 2 2 5 8" xfId="24315"/>
    <cellStyle name="Note 2 2 2 2 5 9" xfId="24316"/>
    <cellStyle name="Note 2 2 2 2 6" xfId="24317"/>
    <cellStyle name="Note 2 2 2 2 6 10" xfId="24318"/>
    <cellStyle name="Note 2 2 2 2 6 2" xfId="24319"/>
    <cellStyle name="Note 2 2 2 2 6 3" xfId="24320"/>
    <cellStyle name="Note 2 2 2 2 6 4" xfId="24321"/>
    <cellStyle name="Note 2 2 2 2 6 5" xfId="24322"/>
    <cellStyle name="Note 2 2 2 2 6 6" xfId="24323"/>
    <cellStyle name="Note 2 2 2 2 6 7" xfId="24324"/>
    <cellStyle name="Note 2 2 2 2 6 8" xfId="24325"/>
    <cellStyle name="Note 2 2 2 2 6 9" xfId="24326"/>
    <cellStyle name="Note 2 2 2 2 7" xfId="24327"/>
    <cellStyle name="Note 2 2 2 2 7 10" xfId="24328"/>
    <cellStyle name="Note 2 2 2 2 7 2" xfId="24329"/>
    <cellStyle name="Note 2 2 2 2 7 3" xfId="24330"/>
    <cellStyle name="Note 2 2 2 2 7 4" xfId="24331"/>
    <cellStyle name="Note 2 2 2 2 7 5" xfId="24332"/>
    <cellStyle name="Note 2 2 2 2 7 6" xfId="24333"/>
    <cellStyle name="Note 2 2 2 2 7 7" xfId="24334"/>
    <cellStyle name="Note 2 2 2 2 7 8" xfId="24335"/>
    <cellStyle name="Note 2 2 2 2 7 9" xfId="24336"/>
    <cellStyle name="Note 2 2 2 2 8" xfId="24337"/>
    <cellStyle name="Note 2 2 2 2 8 10" xfId="24338"/>
    <cellStyle name="Note 2 2 2 2 8 2" xfId="24339"/>
    <cellStyle name="Note 2 2 2 2 8 3" xfId="24340"/>
    <cellStyle name="Note 2 2 2 2 8 4" xfId="24341"/>
    <cellStyle name="Note 2 2 2 2 8 5" xfId="24342"/>
    <cellStyle name="Note 2 2 2 2 8 6" xfId="24343"/>
    <cellStyle name="Note 2 2 2 2 8 7" xfId="24344"/>
    <cellStyle name="Note 2 2 2 2 8 8" xfId="24345"/>
    <cellStyle name="Note 2 2 2 2 8 9" xfId="24346"/>
    <cellStyle name="Note 2 2 2 2 9" xfId="24347"/>
    <cellStyle name="Note 2 2 2 2 9 2" xfId="24348"/>
    <cellStyle name="Note 2 2 2 2 9 3" xfId="24349"/>
    <cellStyle name="Note 2 2 2 2 9 4" xfId="24350"/>
    <cellStyle name="Note 2 2 2 2 9 5" xfId="24351"/>
    <cellStyle name="Note 2 2 2 2 9 6" xfId="24352"/>
    <cellStyle name="Note 2 2 2 2 9 7" xfId="24353"/>
    <cellStyle name="Note 2 2 2 2 9 8" xfId="24354"/>
    <cellStyle name="Note 2 2 2 2 9 9" xfId="24355"/>
    <cellStyle name="Note 2 2 2 3" xfId="24356"/>
    <cellStyle name="Note 2 2 2 3 2" xfId="24357"/>
    <cellStyle name="Note 2 2 2 3 2 2" xfId="24358"/>
    <cellStyle name="Note 2 2 2 3 2 2 2" xfId="24359"/>
    <cellStyle name="Note 2 2 2 3 2 2 2 10" xfId="24360"/>
    <cellStyle name="Note 2 2 2 3 2 2 2 2" xfId="24361"/>
    <cellStyle name="Note 2 2 2 3 2 2 2 3" xfId="24362"/>
    <cellStyle name="Note 2 2 2 3 2 2 2 4" xfId="24363"/>
    <cellStyle name="Note 2 2 2 3 2 2 2 5" xfId="24364"/>
    <cellStyle name="Note 2 2 2 3 2 2 2 6" xfId="24365"/>
    <cellStyle name="Note 2 2 2 3 2 2 2 7" xfId="24366"/>
    <cellStyle name="Note 2 2 2 3 2 2 2 8" xfId="24367"/>
    <cellStyle name="Note 2 2 2 3 2 2 2 9" xfId="24368"/>
    <cellStyle name="Note 2 2 2 3 2 2 3" xfId="24369"/>
    <cellStyle name="Note 2 2 2 3 2 2 3 10" xfId="24370"/>
    <cellStyle name="Note 2 2 2 3 2 2 3 2" xfId="24371"/>
    <cellStyle name="Note 2 2 2 3 2 2 3 3" xfId="24372"/>
    <cellStyle name="Note 2 2 2 3 2 2 3 4" xfId="24373"/>
    <cellStyle name="Note 2 2 2 3 2 2 3 5" xfId="24374"/>
    <cellStyle name="Note 2 2 2 3 2 2 3 6" xfId="24375"/>
    <cellStyle name="Note 2 2 2 3 2 2 3 7" xfId="24376"/>
    <cellStyle name="Note 2 2 2 3 2 2 3 8" xfId="24377"/>
    <cellStyle name="Note 2 2 2 3 2 2 3 9" xfId="24378"/>
    <cellStyle name="Note 2 2 2 3 2 2 4" xfId="24379"/>
    <cellStyle name="Note 2 2 2 3 2 2 4 2" xfId="24380"/>
    <cellStyle name="Note 2 2 2 3 2 2 4 3" xfId="24381"/>
    <cellStyle name="Note 2 2 2 3 2 2 4 4" xfId="24382"/>
    <cellStyle name="Note 2 2 2 3 2 2 4 5" xfId="24383"/>
    <cellStyle name="Note 2 2 2 3 2 2 4 6" xfId="24384"/>
    <cellStyle name="Note 2 2 2 3 2 2 4 7" xfId="24385"/>
    <cellStyle name="Note 2 2 2 3 2 2 4 8" xfId="24386"/>
    <cellStyle name="Note 2 2 2 3 2 2 4 9" xfId="24387"/>
    <cellStyle name="Note 2 2 2 3 2 2 5" xfId="24388"/>
    <cellStyle name="Note 2 2 2 3 2 2 6" xfId="24389"/>
    <cellStyle name="Note 2 2 2 3 2 2 7" xfId="24390"/>
    <cellStyle name="Note 2 2 2 3 2 2 8" xfId="24391"/>
    <cellStyle name="Note 2 2 2 3 2 3" xfId="24392"/>
    <cellStyle name="Note 2 2 2 3 2 3 2" xfId="24393"/>
    <cellStyle name="Note 2 2 2 3 2 3 2 10" xfId="24394"/>
    <cellStyle name="Note 2 2 2 3 2 3 2 2" xfId="24395"/>
    <cellStyle name="Note 2 2 2 3 2 3 2 3" xfId="24396"/>
    <cellStyle name="Note 2 2 2 3 2 3 2 4" xfId="24397"/>
    <cellStyle name="Note 2 2 2 3 2 3 2 5" xfId="24398"/>
    <cellStyle name="Note 2 2 2 3 2 3 2 6" xfId="24399"/>
    <cellStyle name="Note 2 2 2 3 2 3 2 7" xfId="24400"/>
    <cellStyle name="Note 2 2 2 3 2 3 2 8" xfId="24401"/>
    <cellStyle name="Note 2 2 2 3 2 3 2 9" xfId="24402"/>
    <cellStyle name="Note 2 2 2 3 2 3 3" xfId="24403"/>
    <cellStyle name="Note 2 2 2 3 2 3 3 10" xfId="24404"/>
    <cellStyle name="Note 2 2 2 3 2 3 3 2" xfId="24405"/>
    <cellStyle name="Note 2 2 2 3 2 3 3 3" xfId="24406"/>
    <cellStyle name="Note 2 2 2 3 2 3 3 4" xfId="24407"/>
    <cellStyle name="Note 2 2 2 3 2 3 3 5" xfId="24408"/>
    <cellStyle name="Note 2 2 2 3 2 3 3 6" xfId="24409"/>
    <cellStyle name="Note 2 2 2 3 2 3 3 7" xfId="24410"/>
    <cellStyle name="Note 2 2 2 3 2 3 3 8" xfId="24411"/>
    <cellStyle name="Note 2 2 2 3 2 3 3 9" xfId="24412"/>
    <cellStyle name="Note 2 2 2 3 2 3 4" xfId="24413"/>
    <cellStyle name="Note 2 2 2 3 2 3 4 2" xfId="24414"/>
    <cellStyle name="Note 2 2 2 3 2 3 4 3" xfId="24415"/>
    <cellStyle name="Note 2 2 2 3 2 3 4 4" xfId="24416"/>
    <cellStyle name="Note 2 2 2 3 2 3 4 5" xfId="24417"/>
    <cellStyle name="Note 2 2 2 3 2 3 4 6" xfId="24418"/>
    <cellStyle name="Note 2 2 2 3 2 3 4 7" xfId="24419"/>
    <cellStyle name="Note 2 2 2 3 2 3 4 8" xfId="24420"/>
    <cellStyle name="Note 2 2 2 3 2 3 4 9" xfId="24421"/>
    <cellStyle name="Note 2 2 2 3 2 3 5" xfId="24422"/>
    <cellStyle name="Note 2 2 2 3 2 3 6" xfId="24423"/>
    <cellStyle name="Note 2 2 2 3 2 3 7" xfId="24424"/>
    <cellStyle name="Note 2 2 2 3 2 4" xfId="24425"/>
    <cellStyle name="Note 2 2 2 3 2 4 10" xfId="24426"/>
    <cellStyle name="Note 2 2 2 3 2 4 2" xfId="24427"/>
    <cellStyle name="Note 2 2 2 3 2 4 3" xfId="24428"/>
    <cellStyle name="Note 2 2 2 3 2 4 4" xfId="24429"/>
    <cellStyle name="Note 2 2 2 3 2 4 5" xfId="24430"/>
    <cellStyle name="Note 2 2 2 3 2 4 6" xfId="24431"/>
    <cellStyle name="Note 2 2 2 3 2 4 7" xfId="24432"/>
    <cellStyle name="Note 2 2 2 3 2 4 8" xfId="24433"/>
    <cellStyle name="Note 2 2 2 3 2 4 9" xfId="24434"/>
    <cellStyle name="Note 2 2 2 3 2 5" xfId="24435"/>
    <cellStyle name="Note 2 2 2 3 2 5 10" xfId="24436"/>
    <cellStyle name="Note 2 2 2 3 2 5 2" xfId="24437"/>
    <cellStyle name="Note 2 2 2 3 2 5 3" xfId="24438"/>
    <cellStyle name="Note 2 2 2 3 2 5 4" xfId="24439"/>
    <cellStyle name="Note 2 2 2 3 2 5 5" xfId="24440"/>
    <cellStyle name="Note 2 2 2 3 2 5 6" xfId="24441"/>
    <cellStyle name="Note 2 2 2 3 2 5 7" xfId="24442"/>
    <cellStyle name="Note 2 2 2 3 2 5 8" xfId="24443"/>
    <cellStyle name="Note 2 2 2 3 2 5 9" xfId="24444"/>
    <cellStyle name="Note 2 2 2 3 2 6" xfId="24445"/>
    <cellStyle name="Note 2 2 2 3 2 6 2" xfId="24446"/>
    <cellStyle name="Note 2 2 2 3 2 6 3" xfId="24447"/>
    <cellStyle name="Note 2 2 2 3 2 6 4" xfId="24448"/>
    <cellStyle name="Note 2 2 2 3 2 6 5" xfId="24449"/>
    <cellStyle name="Note 2 2 2 3 2 6 6" xfId="24450"/>
    <cellStyle name="Note 2 2 2 3 2 6 7" xfId="24451"/>
    <cellStyle name="Note 2 2 2 3 2 6 8" xfId="24452"/>
    <cellStyle name="Note 2 2 2 3 2 6 9" xfId="24453"/>
    <cellStyle name="Note 2 2 2 3 2 7" xfId="24454"/>
    <cellStyle name="Note 2 2 2 3 2 8" xfId="24455"/>
    <cellStyle name="Note 2 2 2 3 2 9" xfId="24456"/>
    <cellStyle name="Note 2 2 2 3 3" xfId="24457"/>
    <cellStyle name="Note 2 2 2 3 3 2" xfId="24458"/>
    <cellStyle name="Note 2 2 2 3 3 2 10" xfId="24459"/>
    <cellStyle name="Note 2 2 2 3 3 2 2" xfId="24460"/>
    <cellStyle name="Note 2 2 2 3 3 2 3" xfId="24461"/>
    <cellStyle name="Note 2 2 2 3 3 2 4" xfId="24462"/>
    <cellStyle name="Note 2 2 2 3 3 2 5" xfId="24463"/>
    <cellStyle name="Note 2 2 2 3 3 2 6" xfId="24464"/>
    <cellStyle name="Note 2 2 2 3 3 2 7" xfId="24465"/>
    <cellStyle name="Note 2 2 2 3 3 2 8" xfId="24466"/>
    <cellStyle name="Note 2 2 2 3 3 2 9" xfId="24467"/>
    <cellStyle name="Note 2 2 2 3 3 3" xfId="24468"/>
    <cellStyle name="Note 2 2 2 3 3 3 10" xfId="24469"/>
    <cellStyle name="Note 2 2 2 3 3 3 2" xfId="24470"/>
    <cellStyle name="Note 2 2 2 3 3 3 3" xfId="24471"/>
    <cellStyle name="Note 2 2 2 3 3 3 4" xfId="24472"/>
    <cellStyle name="Note 2 2 2 3 3 3 5" xfId="24473"/>
    <cellStyle name="Note 2 2 2 3 3 3 6" xfId="24474"/>
    <cellStyle name="Note 2 2 2 3 3 3 7" xfId="24475"/>
    <cellStyle name="Note 2 2 2 3 3 3 8" xfId="24476"/>
    <cellStyle name="Note 2 2 2 3 3 3 9" xfId="24477"/>
    <cellStyle name="Note 2 2 2 3 3 4" xfId="24478"/>
    <cellStyle name="Note 2 2 2 3 3 4 2" xfId="24479"/>
    <cellStyle name="Note 2 2 2 3 3 4 3" xfId="24480"/>
    <cellStyle name="Note 2 2 2 3 3 4 4" xfId="24481"/>
    <cellStyle name="Note 2 2 2 3 3 4 5" xfId="24482"/>
    <cellStyle name="Note 2 2 2 3 3 4 6" xfId="24483"/>
    <cellStyle name="Note 2 2 2 3 3 4 7" xfId="24484"/>
    <cellStyle name="Note 2 2 2 3 3 4 8" xfId="24485"/>
    <cellStyle name="Note 2 2 2 3 3 4 9" xfId="24486"/>
    <cellStyle name="Note 2 2 2 3 3 5" xfId="24487"/>
    <cellStyle name="Note 2 2 2 3 3 6" xfId="24488"/>
    <cellStyle name="Note 2 2 2 3 3 7" xfId="24489"/>
    <cellStyle name="Note 2 2 2 3 3 8" xfId="24490"/>
    <cellStyle name="Note 2 2 2 3 4" xfId="24491"/>
    <cellStyle name="Note 2 2 2 3 4 2" xfId="24492"/>
    <cellStyle name="Note 2 2 2 3 4 2 10" xfId="24493"/>
    <cellStyle name="Note 2 2 2 3 4 2 2" xfId="24494"/>
    <cellStyle name="Note 2 2 2 3 4 2 3" xfId="24495"/>
    <cellStyle name="Note 2 2 2 3 4 2 4" xfId="24496"/>
    <cellStyle name="Note 2 2 2 3 4 2 5" xfId="24497"/>
    <cellStyle name="Note 2 2 2 3 4 2 6" xfId="24498"/>
    <cellStyle name="Note 2 2 2 3 4 2 7" xfId="24499"/>
    <cellStyle name="Note 2 2 2 3 4 2 8" xfId="24500"/>
    <cellStyle name="Note 2 2 2 3 4 2 9" xfId="24501"/>
    <cellStyle name="Note 2 2 2 3 4 3" xfId="24502"/>
    <cellStyle name="Note 2 2 2 3 4 3 10" xfId="24503"/>
    <cellStyle name="Note 2 2 2 3 4 3 2" xfId="24504"/>
    <cellStyle name="Note 2 2 2 3 4 3 3" xfId="24505"/>
    <cellStyle name="Note 2 2 2 3 4 3 4" xfId="24506"/>
    <cellStyle name="Note 2 2 2 3 4 3 5" xfId="24507"/>
    <cellStyle name="Note 2 2 2 3 4 3 6" xfId="24508"/>
    <cellStyle name="Note 2 2 2 3 4 3 7" xfId="24509"/>
    <cellStyle name="Note 2 2 2 3 4 3 8" xfId="24510"/>
    <cellStyle name="Note 2 2 2 3 4 3 9" xfId="24511"/>
    <cellStyle name="Note 2 2 2 3 4 4" xfId="24512"/>
    <cellStyle name="Note 2 2 2 3 4 4 2" xfId="24513"/>
    <cellStyle name="Note 2 2 2 3 4 4 3" xfId="24514"/>
    <cellStyle name="Note 2 2 2 3 4 4 4" xfId="24515"/>
    <cellStyle name="Note 2 2 2 3 4 4 5" xfId="24516"/>
    <cellStyle name="Note 2 2 2 3 4 4 6" xfId="24517"/>
    <cellStyle name="Note 2 2 2 3 4 4 7" xfId="24518"/>
    <cellStyle name="Note 2 2 2 3 4 4 8" xfId="24519"/>
    <cellStyle name="Note 2 2 2 3 4 4 9" xfId="24520"/>
    <cellStyle name="Note 2 2 2 3 4 5" xfId="24521"/>
    <cellStyle name="Note 2 2 2 3 4 6" xfId="24522"/>
    <cellStyle name="Note 2 2 2 3 4 7" xfId="24523"/>
    <cellStyle name="Note 2 2 2 3 5" xfId="24524"/>
    <cellStyle name="Note 2 2 2 3 5 2" xfId="24525"/>
    <cellStyle name="Note 2 2 2 3 5 2 10" xfId="24526"/>
    <cellStyle name="Note 2 2 2 3 5 2 2" xfId="24527"/>
    <cellStyle name="Note 2 2 2 3 5 2 3" xfId="24528"/>
    <cellStyle name="Note 2 2 2 3 5 2 4" xfId="24529"/>
    <cellStyle name="Note 2 2 2 3 5 2 5" xfId="24530"/>
    <cellStyle name="Note 2 2 2 3 5 2 6" xfId="24531"/>
    <cellStyle name="Note 2 2 2 3 5 2 7" xfId="24532"/>
    <cellStyle name="Note 2 2 2 3 5 2 8" xfId="24533"/>
    <cellStyle name="Note 2 2 2 3 5 2 9" xfId="24534"/>
    <cellStyle name="Note 2 2 2 3 5 3" xfId="24535"/>
    <cellStyle name="Note 2 2 2 3 5 3 2" xfId="24536"/>
    <cellStyle name="Note 2 2 2 3 5 3 3" xfId="24537"/>
    <cellStyle name="Note 2 2 2 3 5 3 4" xfId="24538"/>
    <cellStyle name="Note 2 2 2 3 5 3 5" xfId="24539"/>
    <cellStyle name="Note 2 2 2 3 5 3 6" xfId="24540"/>
    <cellStyle name="Note 2 2 2 3 5 3 7" xfId="24541"/>
    <cellStyle name="Note 2 2 2 3 5 3 8" xfId="24542"/>
    <cellStyle name="Note 2 2 2 3 5 3 9" xfId="24543"/>
    <cellStyle name="Note 2 2 2 3 5 4" xfId="24544"/>
    <cellStyle name="Note 2 2 2 3 5 5" xfId="24545"/>
    <cellStyle name="Note 2 2 2 3 5 6" xfId="24546"/>
    <cellStyle name="Note 2 2 2 3 5 7" xfId="24547"/>
    <cellStyle name="Note 2 2 2 3 5 8" xfId="24548"/>
    <cellStyle name="Note 2 2 2 3 6" xfId="24549"/>
    <cellStyle name="Note 2 2 2 3 6 2" xfId="24550"/>
    <cellStyle name="Note 2 2 2 3 6 3" xfId="24551"/>
    <cellStyle name="Note 2 2 2 3 6 4" xfId="24552"/>
    <cellStyle name="Note 2 2 2 3 6 5" xfId="24553"/>
    <cellStyle name="Note 2 2 2 3 6 6" xfId="24554"/>
    <cellStyle name="Note 2 2 2 3 6 7" xfId="24555"/>
    <cellStyle name="Note 2 2 2 3 6 8" xfId="24556"/>
    <cellStyle name="Note 2 2 2 3 6 9" xfId="24557"/>
    <cellStyle name="Note 2 2 2 3 7" xfId="24558"/>
    <cellStyle name="Note 2 2 2 3 8" xfId="24559"/>
    <cellStyle name="Note 2 2 2 4" xfId="24560"/>
    <cellStyle name="Note 2 2 2 4 2" xfId="24561"/>
    <cellStyle name="Note 2 2 2 4 2 2" xfId="24562"/>
    <cellStyle name="Note 2 2 2 4 2 2 10" xfId="24563"/>
    <cellStyle name="Note 2 2 2 4 2 2 2" xfId="24564"/>
    <cellStyle name="Note 2 2 2 4 2 2 3" xfId="24565"/>
    <cellStyle name="Note 2 2 2 4 2 2 4" xfId="24566"/>
    <cellStyle name="Note 2 2 2 4 2 2 5" xfId="24567"/>
    <cellStyle name="Note 2 2 2 4 2 2 6" xfId="24568"/>
    <cellStyle name="Note 2 2 2 4 2 2 7" xfId="24569"/>
    <cellStyle name="Note 2 2 2 4 2 2 8" xfId="24570"/>
    <cellStyle name="Note 2 2 2 4 2 2 9" xfId="24571"/>
    <cellStyle name="Note 2 2 2 4 2 3" xfId="24572"/>
    <cellStyle name="Note 2 2 2 4 2 3 10" xfId="24573"/>
    <cellStyle name="Note 2 2 2 4 2 3 2" xfId="24574"/>
    <cellStyle name="Note 2 2 2 4 2 3 3" xfId="24575"/>
    <cellStyle name="Note 2 2 2 4 2 3 4" xfId="24576"/>
    <cellStyle name="Note 2 2 2 4 2 3 5" xfId="24577"/>
    <cellStyle name="Note 2 2 2 4 2 3 6" xfId="24578"/>
    <cellStyle name="Note 2 2 2 4 2 3 7" xfId="24579"/>
    <cellStyle name="Note 2 2 2 4 2 3 8" xfId="24580"/>
    <cellStyle name="Note 2 2 2 4 2 3 9" xfId="24581"/>
    <cellStyle name="Note 2 2 2 4 2 4" xfId="24582"/>
    <cellStyle name="Note 2 2 2 4 2 4 2" xfId="24583"/>
    <cellStyle name="Note 2 2 2 4 2 4 3" xfId="24584"/>
    <cellStyle name="Note 2 2 2 4 2 4 4" xfId="24585"/>
    <cellStyle name="Note 2 2 2 4 2 4 5" xfId="24586"/>
    <cellStyle name="Note 2 2 2 4 2 4 6" xfId="24587"/>
    <cellStyle name="Note 2 2 2 4 2 4 7" xfId="24588"/>
    <cellStyle name="Note 2 2 2 4 2 4 8" xfId="24589"/>
    <cellStyle name="Note 2 2 2 4 2 4 9" xfId="24590"/>
    <cellStyle name="Note 2 2 2 4 2 5" xfId="24591"/>
    <cellStyle name="Note 2 2 2 4 2 6" xfId="24592"/>
    <cellStyle name="Note 2 2 2 4 2 7" xfId="24593"/>
    <cellStyle name="Note 2 2 2 4 2 8" xfId="24594"/>
    <cellStyle name="Note 2 2 2 4 3" xfId="24595"/>
    <cellStyle name="Note 2 2 2 4 3 2" xfId="24596"/>
    <cellStyle name="Note 2 2 2 4 3 2 10" xfId="24597"/>
    <cellStyle name="Note 2 2 2 4 3 2 2" xfId="24598"/>
    <cellStyle name="Note 2 2 2 4 3 2 3" xfId="24599"/>
    <cellStyle name="Note 2 2 2 4 3 2 4" xfId="24600"/>
    <cellStyle name="Note 2 2 2 4 3 2 5" xfId="24601"/>
    <cellStyle name="Note 2 2 2 4 3 2 6" xfId="24602"/>
    <cellStyle name="Note 2 2 2 4 3 2 7" xfId="24603"/>
    <cellStyle name="Note 2 2 2 4 3 2 8" xfId="24604"/>
    <cellStyle name="Note 2 2 2 4 3 2 9" xfId="24605"/>
    <cellStyle name="Note 2 2 2 4 3 3" xfId="24606"/>
    <cellStyle name="Note 2 2 2 4 3 3 10" xfId="24607"/>
    <cellStyle name="Note 2 2 2 4 3 3 2" xfId="24608"/>
    <cellStyle name="Note 2 2 2 4 3 3 3" xfId="24609"/>
    <cellStyle name="Note 2 2 2 4 3 3 4" xfId="24610"/>
    <cellStyle name="Note 2 2 2 4 3 3 5" xfId="24611"/>
    <cellStyle name="Note 2 2 2 4 3 3 6" xfId="24612"/>
    <cellStyle name="Note 2 2 2 4 3 3 7" xfId="24613"/>
    <cellStyle name="Note 2 2 2 4 3 3 8" xfId="24614"/>
    <cellStyle name="Note 2 2 2 4 3 3 9" xfId="24615"/>
    <cellStyle name="Note 2 2 2 4 3 4" xfId="24616"/>
    <cellStyle name="Note 2 2 2 4 3 4 2" xfId="24617"/>
    <cellStyle name="Note 2 2 2 4 3 4 3" xfId="24618"/>
    <cellStyle name="Note 2 2 2 4 3 4 4" xfId="24619"/>
    <cellStyle name="Note 2 2 2 4 3 4 5" xfId="24620"/>
    <cellStyle name="Note 2 2 2 4 3 4 6" xfId="24621"/>
    <cellStyle name="Note 2 2 2 4 3 4 7" xfId="24622"/>
    <cellStyle name="Note 2 2 2 4 3 4 8" xfId="24623"/>
    <cellStyle name="Note 2 2 2 4 3 4 9" xfId="24624"/>
    <cellStyle name="Note 2 2 2 4 3 5" xfId="24625"/>
    <cellStyle name="Note 2 2 2 4 3 6" xfId="24626"/>
    <cellStyle name="Note 2 2 2 4 3 7" xfId="24627"/>
    <cellStyle name="Note 2 2 2 4 4" xfId="24628"/>
    <cellStyle name="Note 2 2 2 4 4 10" xfId="24629"/>
    <cellStyle name="Note 2 2 2 4 4 2" xfId="24630"/>
    <cellStyle name="Note 2 2 2 4 4 3" xfId="24631"/>
    <cellStyle name="Note 2 2 2 4 4 4" xfId="24632"/>
    <cellStyle name="Note 2 2 2 4 4 5" xfId="24633"/>
    <cellStyle name="Note 2 2 2 4 4 6" xfId="24634"/>
    <cellStyle name="Note 2 2 2 4 4 7" xfId="24635"/>
    <cellStyle name="Note 2 2 2 4 4 8" xfId="24636"/>
    <cellStyle name="Note 2 2 2 4 4 9" xfId="24637"/>
    <cellStyle name="Note 2 2 2 4 5" xfId="24638"/>
    <cellStyle name="Note 2 2 2 4 5 10" xfId="24639"/>
    <cellStyle name="Note 2 2 2 4 5 2" xfId="24640"/>
    <cellStyle name="Note 2 2 2 4 5 3" xfId="24641"/>
    <cellStyle name="Note 2 2 2 4 5 4" xfId="24642"/>
    <cellStyle name="Note 2 2 2 4 5 5" xfId="24643"/>
    <cellStyle name="Note 2 2 2 4 5 6" xfId="24644"/>
    <cellStyle name="Note 2 2 2 4 5 7" xfId="24645"/>
    <cellStyle name="Note 2 2 2 4 5 8" xfId="24646"/>
    <cellStyle name="Note 2 2 2 4 5 9" xfId="24647"/>
    <cellStyle name="Note 2 2 2 4 6" xfId="24648"/>
    <cellStyle name="Note 2 2 2 4 6 2" xfId="24649"/>
    <cellStyle name="Note 2 2 2 4 6 3" xfId="24650"/>
    <cellStyle name="Note 2 2 2 4 6 4" xfId="24651"/>
    <cellStyle name="Note 2 2 2 4 6 5" xfId="24652"/>
    <cellStyle name="Note 2 2 2 4 6 6" xfId="24653"/>
    <cellStyle name="Note 2 2 2 4 6 7" xfId="24654"/>
    <cellStyle name="Note 2 2 2 4 6 8" xfId="24655"/>
    <cellStyle name="Note 2 2 2 4 6 9" xfId="24656"/>
    <cellStyle name="Note 2 2 2 4 7" xfId="24657"/>
    <cellStyle name="Note 2 2 2 4 8" xfId="24658"/>
    <cellStyle name="Note 2 2 2 4 9" xfId="24659"/>
    <cellStyle name="Note 2 2 2 5" xfId="24660"/>
    <cellStyle name="Note 2 2 2 5 2" xfId="24661"/>
    <cellStyle name="Note 2 2 2 5 2 10" xfId="24662"/>
    <cellStyle name="Note 2 2 2 5 2 2" xfId="24663"/>
    <cellStyle name="Note 2 2 2 5 2 3" xfId="24664"/>
    <cellStyle name="Note 2 2 2 5 2 4" xfId="24665"/>
    <cellStyle name="Note 2 2 2 5 2 5" xfId="24666"/>
    <cellStyle name="Note 2 2 2 5 2 6" xfId="24667"/>
    <cellStyle name="Note 2 2 2 5 2 7" xfId="24668"/>
    <cellStyle name="Note 2 2 2 5 2 8" xfId="24669"/>
    <cellStyle name="Note 2 2 2 5 2 9" xfId="24670"/>
    <cellStyle name="Note 2 2 2 5 3" xfId="24671"/>
    <cellStyle name="Note 2 2 2 5 3 10" xfId="24672"/>
    <cellStyle name="Note 2 2 2 5 3 2" xfId="24673"/>
    <cellStyle name="Note 2 2 2 5 3 3" xfId="24674"/>
    <cellStyle name="Note 2 2 2 5 3 4" xfId="24675"/>
    <cellStyle name="Note 2 2 2 5 3 5" xfId="24676"/>
    <cellStyle name="Note 2 2 2 5 3 6" xfId="24677"/>
    <cellStyle name="Note 2 2 2 5 3 7" xfId="24678"/>
    <cellStyle name="Note 2 2 2 5 3 8" xfId="24679"/>
    <cellStyle name="Note 2 2 2 5 3 9" xfId="24680"/>
    <cellStyle name="Note 2 2 2 5 4" xfId="24681"/>
    <cellStyle name="Note 2 2 2 5 4 10" xfId="24682"/>
    <cellStyle name="Note 2 2 2 5 4 2" xfId="24683"/>
    <cellStyle name="Note 2 2 2 5 4 3" xfId="24684"/>
    <cellStyle name="Note 2 2 2 5 4 4" xfId="24685"/>
    <cellStyle name="Note 2 2 2 5 4 5" xfId="24686"/>
    <cellStyle name="Note 2 2 2 5 4 6" xfId="24687"/>
    <cellStyle name="Note 2 2 2 5 4 7" xfId="24688"/>
    <cellStyle name="Note 2 2 2 5 4 8" xfId="24689"/>
    <cellStyle name="Note 2 2 2 5 4 9" xfId="24690"/>
    <cellStyle name="Note 2 2 2 5 5" xfId="24691"/>
    <cellStyle name="Note 2 2 2 5 5 2" xfId="24692"/>
    <cellStyle name="Note 2 2 2 5 5 3" xfId="24693"/>
    <cellStyle name="Note 2 2 2 5 5 4" xfId="24694"/>
    <cellStyle name="Note 2 2 2 5 5 5" xfId="24695"/>
    <cellStyle name="Note 2 2 2 5 5 6" xfId="24696"/>
    <cellStyle name="Note 2 2 2 5 5 7" xfId="24697"/>
    <cellStyle name="Note 2 2 2 5 5 8" xfId="24698"/>
    <cellStyle name="Note 2 2 2 5 5 9" xfId="24699"/>
    <cellStyle name="Note 2 2 2 5 6" xfId="24700"/>
    <cellStyle name="Note 2 2 2 5 7" xfId="24701"/>
    <cellStyle name="Note 2 2 2 5 8" xfId="24702"/>
    <cellStyle name="Note 2 2 2 5 9" xfId="24703"/>
    <cellStyle name="Note 2 2 2 6" xfId="24704"/>
    <cellStyle name="Note 2 2 2 6 2" xfId="24705"/>
    <cellStyle name="Note 2 2 2 6 2 10" xfId="24706"/>
    <cellStyle name="Note 2 2 2 6 2 2" xfId="24707"/>
    <cellStyle name="Note 2 2 2 6 2 3" xfId="24708"/>
    <cellStyle name="Note 2 2 2 6 2 4" xfId="24709"/>
    <cellStyle name="Note 2 2 2 6 2 5" xfId="24710"/>
    <cellStyle name="Note 2 2 2 6 2 6" xfId="24711"/>
    <cellStyle name="Note 2 2 2 6 2 7" xfId="24712"/>
    <cellStyle name="Note 2 2 2 6 2 8" xfId="24713"/>
    <cellStyle name="Note 2 2 2 6 2 9" xfId="24714"/>
    <cellStyle name="Note 2 2 2 6 3" xfId="24715"/>
    <cellStyle name="Note 2 2 2 6 3 10" xfId="24716"/>
    <cellStyle name="Note 2 2 2 6 3 2" xfId="24717"/>
    <cellStyle name="Note 2 2 2 6 3 3" xfId="24718"/>
    <cellStyle name="Note 2 2 2 6 3 4" xfId="24719"/>
    <cellStyle name="Note 2 2 2 6 3 5" xfId="24720"/>
    <cellStyle name="Note 2 2 2 6 3 6" xfId="24721"/>
    <cellStyle name="Note 2 2 2 6 3 7" xfId="24722"/>
    <cellStyle name="Note 2 2 2 6 3 8" xfId="24723"/>
    <cellStyle name="Note 2 2 2 6 3 9" xfId="24724"/>
    <cellStyle name="Note 2 2 2 6 4" xfId="24725"/>
    <cellStyle name="Note 2 2 2 6 4 10" xfId="24726"/>
    <cellStyle name="Note 2 2 2 6 4 2" xfId="24727"/>
    <cellStyle name="Note 2 2 2 6 4 3" xfId="24728"/>
    <cellStyle name="Note 2 2 2 6 4 4" xfId="24729"/>
    <cellStyle name="Note 2 2 2 6 4 5" xfId="24730"/>
    <cellStyle name="Note 2 2 2 6 4 6" xfId="24731"/>
    <cellStyle name="Note 2 2 2 6 4 7" xfId="24732"/>
    <cellStyle name="Note 2 2 2 6 4 8" xfId="24733"/>
    <cellStyle name="Note 2 2 2 6 4 9" xfId="24734"/>
    <cellStyle name="Note 2 2 2 6 5" xfId="24735"/>
    <cellStyle name="Note 2 2 2 6 5 2" xfId="24736"/>
    <cellStyle name="Note 2 2 2 6 5 3" xfId="24737"/>
    <cellStyle name="Note 2 2 2 6 5 4" xfId="24738"/>
    <cellStyle name="Note 2 2 2 6 5 5" xfId="24739"/>
    <cellStyle name="Note 2 2 2 6 5 6" xfId="24740"/>
    <cellStyle name="Note 2 2 2 6 5 7" xfId="24741"/>
    <cellStyle name="Note 2 2 2 6 5 8" xfId="24742"/>
    <cellStyle name="Note 2 2 2 6 5 9" xfId="24743"/>
    <cellStyle name="Note 2 2 2 6 6" xfId="24744"/>
    <cellStyle name="Note 2 2 2 6 7" xfId="24745"/>
    <cellStyle name="Note 2 2 2 6 8" xfId="24746"/>
    <cellStyle name="Note 2 2 2 6 9" xfId="24747"/>
    <cellStyle name="Note 2 2 2 7" xfId="24748"/>
    <cellStyle name="Note 2 2 2 7 2" xfId="24749"/>
    <cellStyle name="Note 2 2 2 7 2 10" xfId="24750"/>
    <cellStyle name="Note 2 2 2 7 2 2" xfId="24751"/>
    <cellStyle name="Note 2 2 2 7 2 3" xfId="24752"/>
    <cellStyle name="Note 2 2 2 7 2 4" xfId="24753"/>
    <cellStyle name="Note 2 2 2 7 2 5" xfId="24754"/>
    <cellStyle name="Note 2 2 2 7 2 6" xfId="24755"/>
    <cellStyle name="Note 2 2 2 7 2 7" xfId="24756"/>
    <cellStyle name="Note 2 2 2 7 2 8" xfId="24757"/>
    <cellStyle name="Note 2 2 2 7 2 9" xfId="24758"/>
    <cellStyle name="Note 2 2 2 7 3" xfId="24759"/>
    <cellStyle name="Note 2 2 2 7 3 10" xfId="24760"/>
    <cellStyle name="Note 2 2 2 7 3 2" xfId="24761"/>
    <cellStyle name="Note 2 2 2 7 3 3" xfId="24762"/>
    <cellStyle name="Note 2 2 2 7 3 4" xfId="24763"/>
    <cellStyle name="Note 2 2 2 7 3 5" xfId="24764"/>
    <cellStyle name="Note 2 2 2 7 3 6" xfId="24765"/>
    <cellStyle name="Note 2 2 2 7 3 7" xfId="24766"/>
    <cellStyle name="Note 2 2 2 7 3 8" xfId="24767"/>
    <cellStyle name="Note 2 2 2 7 3 9" xfId="24768"/>
    <cellStyle name="Note 2 2 2 7 4" xfId="24769"/>
    <cellStyle name="Note 2 2 2 7 4 2" xfId="24770"/>
    <cellStyle name="Note 2 2 2 7 4 3" xfId="24771"/>
    <cellStyle name="Note 2 2 2 7 4 4" xfId="24772"/>
    <cellStyle name="Note 2 2 2 7 4 5" xfId="24773"/>
    <cellStyle name="Note 2 2 2 7 4 6" xfId="24774"/>
    <cellStyle name="Note 2 2 2 7 4 7" xfId="24775"/>
    <cellStyle name="Note 2 2 2 7 4 8" xfId="24776"/>
    <cellStyle name="Note 2 2 2 7 4 9" xfId="24777"/>
    <cellStyle name="Note 2 2 2 7 5" xfId="24778"/>
    <cellStyle name="Note 2 2 2 7 6" xfId="24779"/>
    <cellStyle name="Note 2 2 2 7 7" xfId="24780"/>
    <cellStyle name="Note 2 2 2 8" xfId="24781"/>
    <cellStyle name="Note 2 2 2 8 2" xfId="24782"/>
    <cellStyle name="Note 2 2 2 8 2 10" xfId="24783"/>
    <cellStyle name="Note 2 2 2 8 2 2" xfId="24784"/>
    <cellStyle name="Note 2 2 2 8 2 3" xfId="24785"/>
    <cellStyle name="Note 2 2 2 8 2 4" xfId="24786"/>
    <cellStyle name="Note 2 2 2 8 2 5" xfId="24787"/>
    <cellStyle name="Note 2 2 2 8 2 6" xfId="24788"/>
    <cellStyle name="Note 2 2 2 8 2 7" xfId="24789"/>
    <cellStyle name="Note 2 2 2 8 2 8" xfId="24790"/>
    <cellStyle name="Note 2 2 2 8 2 9" xfId="24791"/>
    <cellStyle name="Note 2 2 2 8 3" xfId="24792"/>
    <cellStyle name="Note 2 2 2 8 3 2" xfId="24793"/>
    <cellStyle name="Note 2 2 2 8 3 3" xfId="24794"/>
    <cellStyle name="Note 2 2 2 8 3 4" xfId="24795"/>
    <cellStyle name="Note 2 2 2 8 3 5" xfId="24796"/>
    <cellStyle name="Note 2 2 2 8 3 6" xfId="24797"/>
    <cellStyle name="Note 2 2 2 8 3 7" xfId="24798"/>
    <cellStyle name="Note 2 2 2 8 3 8" xfId="24799"/>
    <cellStyle name="Note 2 2 2 8 3 9" xfId="24800"/>
    <cellStyle name="Note 2 2 2 8 4" xfId="24801"/>
    <cellStyle name="Note 2 2 2 8 5" xfId="24802"/>
    <cellStyle name="Note 2 2 2 8 6" xfId="24803"/>
    <cellStyle name="Note 2 2 2 8 7" xfId="24804"/>
    <cellStyle name="Note 2 2 2 8 8" xfId="24805"/>
    <cellStyle name="Note 2 2 2 9" xfId="24806"/>
    <cellStyle name="Note 2 2 2 9 10" xfId="24807"/>
    <cellStyle name="Note 2 2 2 9 2" xfId="24808"/>
    <cellStyle name="Note 2 2 2 9 3" xfId="24809"/>
    <cellStyle name="Note 2 2 2 9 4" xfId="24810"/>
    <cellStyle name="Note 2 2 2 9 5" xfId="24811"/>
    <cellStyle name="Note 2 2 2 9 6" xfId="24812"/>
    <cellStyle name="Note 2 2 2 9 7" xfId="24813"/>
    <cellStyle name="Note 2 2 2 9 8" xfId="24814"/>
    <cellStyle name="Note 2 2 2 9 9" xfId="24815"/>
    <cellStyle name="Note 2 2 3" xfId="24816"/>
    <cellStyle name="Note 2 2 3 10" xfId="24817"/>
    <cellStyle name="Note 2 2 3 10 2" xfId="24818"/>
    <cellStyle name="Note 2 2 3 10 3" xfId="24819"/>
    <cellStyle name="Note 2 2 3 10 4" xfId="24820"/>
    <cellStyle name="Note 2 2 3 10 5" xfId="24821"/>
    <cellStyle name="Note 2 2 3 10 6" xfId="24822"/>
    <cellStyle name="Note 2 2 3 10 7" xfId="24823"/>
    <cellStyle name="Note 2 2 3 10 8" xfId="24824"/>
    <cellStyle name="Note 2 2 3 10 9" xfId="24825"/>
    <cellStyle name="Note 2 2 3 11" xfId="24826"/>
    <cellStyle name="Note 2 2 3 12" xfId="24827"/>
    <cellStyle name="Note 2 2 3 13" xfId="24828"/>
    <cellStyle name="Note 2 2 3 2" xfId="24829"/>
    <cellStyle name="Note 2 2 3 2 2" xfId="24830"/>
    <cellStyle name="Note 2 2 3 2 2 2" xfId="24831"/>
    <cellStyle name="Note 2 2 3 2 2 2 10" xfId="24832"/>
    <cellStyle name="Note 2 2 3 2 2 2 2" xfId="24833"/>
    <cellStyle name="Note 2 2 3 2 2 2 3" xfId="24834"/>
    <cellStyle name="Note 2 2 3 2 2 2 4" xfId="24835"/>
    <cellStyle name="Note 2 2 3 2 2 2 5" xfId="24836"/>
    <cellStyle name="Note 2 2 3 2 2 2 6" xfId="24837"/>
    <cellStyle name="Note 2 2 3 2 2 2 7" xfId="24838"/>
    <cellStyle name="Note 2 2 3 2 2 2 8" xfId="24839"/>
    <cellStyle name="Note 2 2 3 2 2 2 9" xfId="24840"/>
    <cellStyle name="Note 2 2 3 2 2 3" xfId="24841"/>
    <cellStyle name="Note 2 2 3 2 2 3 10" xfId="24842"/>
    <cellStyle name="Note 2 2 3 2 2 3 2" xfId="24843"/>
    <cellStyle name="Note 2 2 3 2 2 3 3" xfId="24844"/>
    <cellStyle name="Note 2 2 3 2 2 3 4" xfId="24845"/>
    <cellStyle name="Note 2 2 3 2 2 3 5" xfId="24846"/>
    <cellStyle name="Note 2 2 3 2 2 3 6" xfId="24847"/>
    <cellStyle name="Note 2 2 3 2 2 3 7" xfId="24848"/>
    <cellStyle name="Note 2 2 3 2 2 3 8" xfId="24849"/>
    <cellStyle name="Note 2 2 3 2 2 3 9" xfId="24850"/>
    <cellStyle name="Note 2 2 3 2 2 4" xfId="24851"/>
    <cellStyle name="Note 2 2 3 2 2 4 2" xfId="24852"/>
    <cellStyle name="Note 2 2 3 2 2 4 3" xfId="24853"/>
    <cellStyle name="Note 2 2 3 2 2 4 4" xfId="24854"/>
    <cellStyle name="Note 2 2 3 2 2 4 5" xfId="24855"/>
    <cellStyle name="Note 2 2 3 2 2 4 6" xfId="24856"/>
    <cellStyle name="Note 2 2 3 2 2 4 7" xfId="24857"/>
    <cellStyle name="Note 2 2 3 2 2 4 8" xfId="24858"/>
    <cellStyle name="Note 2 2 3 2 2 4 9" xfId="24859"/>
    <cellStyle name="Note 2 2 3 2 2 5" xfId="24860"/>
    <cellStyle name="Note 2 2 3 2 2 6" xfId="24861"/>
    <cellStyle name="Note 2 2 3 2 2 7" xfId="24862"/>
    <cellStyle name="Note 2 2 3 2 2 8" xfId="24863"/>
    <cellStyle name="Note 2 2 3 2 3" xfId="24864"/>
    <cellStyle name="Note 2 2 3 2 3 2" xfId="24865"/>
    <cellStyle name="Note 2 2 3 2 3 2 10" xfId="24866"/>
    <cellStyle name="Note 2 2 3 2 3 2 2" xfId="24867"/>
    <cellStyle name="Note 2 2 3 2 3 2 3" xfId="24868"/>
    <cellStyle name="Note 2 2 3 2 3 2 4" xfId="24869"/>
    <cellStyle name="Note 2 2 3 2 3 2 5" xfId="24870"/>
    <cellStyle name="Note 2 2 3 2 3 2 6" xfId="24871"/>
    <cellStyle name="Note 2 2 3 2 3 2 7" xfId="24872"/>
    <cellStyle name="Note 2 2 3 2 3 2 8" xfId="24873"/>
    <cellStyle name="Note 2 2 3 2 3 2 9" xfId="24874"/>
    <cellStyle name="Note 2 2 3 2 3 3" xfId="24875"/>
    <cellStyle name="Note 2 2 3 2 3 3 10" xfId="24876"/>
    <cellStyle name="Note 2 2 3 2 3 3 2" xfId="24877"/>
    <cellStyle name="Note 2 2 3 2 3 3 3" xfId="24878"/>
    <cellStyle name="Note 2 2 3 2 3 3 4" xfId="24879"/>
    <cellStyle name="Note 2 2 3 2 3 3 5" xfId="24880"/>
    <cellStyle name="Note 2 2 3 2 3 3 6" xfId="24881"/>
    <cellStyle name="Note 2 2 3 2 3 3 7" xfId="24882"/>
    <cellStyle name="Note 2 2 3 2 3 3 8" xfId="24883"/>
    <cellStyle name="Note 2 2 3 2 3 3 9" xfId="24884"/>
    <cellStyle name="Note 2 2 3 2 3 4" xfId="24885"/>
    <cellStyle name="Note 2 2 3 2 3 4 2" xfId="24886"/>
    <cellStyle name="Note 2 2 3 2 3 4 3" xfId="24887"/>
    <cellStyle name="Note 2 2 3 2 3 4 4" xfId="24888"/>
    <cellStyle name="Note 2 2 3 2 3 4 5" xfId="24889"/>
    <cellStyle name="Note 2 2 3 2 3 4 6" xfId="24890"/>
    <cellStyle name="Note 2 2 3 2 3 4 7" xfId="24891"/>
    <cellStyle name="Note 2 2 3 2 3 4 8" xfId="24892"/>
    <cellStyle name="Note 2 2 3 2 3 4 9" xfId="24893"/>
    <cellStyle name="Note 2 2 3 2 3 5" xfId="24894"/>
    <cellStyle name="Note 2 2 3 2 3 6" xfId="24895"/>
    <cellStyle name="Note 2 2 3 2 3 7" xfId="24896"/>
    <cellStyle name="Note 2 2 3 2 4" xfId="24897"/>
    <cellStyle name="Note 2 2 3 2 4 10" xfId="24898"/>
    <cellStyle name="Note 2 2 3 2 4 2" xfId="24899"/>
    <cellStyle name="Note 2 2 3 2 4 3" xfId="24900"/>
    <cellStyle name="Note 2 2 3 2 4 4" xfId="24901"/>
    <cellStyle name="Note 2 2 3 2 4 5" xfId="24902"/>
    <cellStyle name="Note 2 2 3 2 4 6" xfId="24903"/>
    <cellStyle name="Note 2 2 3 2 4 7" xfId="24904"/>
    <cellStyle name="Note 2 2 3 2 4 8" xfId="24905"/>
    <cellStyle name="Note 2 2 3 2 4 9" xfId="24906"/>
    <cellStyle name="Note 2 2 3 2 5" xfId="24907"/>
    <cellStyle name="Note 2 2 3 2 5 10" xfId="24908"/>
    <cellStyle name="Note 2 2 3 2 5 2" xfId="24909"/>
    <cellStyle name="Note 2 2 3 2 5 3" xfId="24910"/>
    <cellStyle name="Note 2 2 3 2 5 4" xfId="24911"/>
    <cellStyle name="Note 2 2 3 2 5 5" xfId="24912"/>
    <cellStyle name="Note 2 2 3 2 5 6" xfId="24913"/>
    <cellStyle name="Note 2 2 3 2 5 7" xfId="24914"/>
    <cellStyle name="Note 2 2 3 2 5 8" xfId="24915"/>
    <cellStyle name="Note 2 2 3 2 5 9" xfId="24916"/>
    <cellStyle name="Note 2 2 3 2 6" xfId="24917"/>
    <cellStyle name="Note 2 2 3 2 6 2" xfId="24918"/>
    <cellStyle name="Note 2 2 3 2 6 3" xfId="24919"/>
    <cellStyle name="Note 2 2 3 2 6 4" xfId="24920"/>
    <cellStyle name="Note 2 2 3 2 6 5" xfId="24921"/>
    <cellStyle name="Note 2 2 3 2 6 6" xfId="24922"/>
    <cellStyle name="Note 2 2 3 2 6 7" xfId="24923"/>
    <cellStyle name="Note 2 2 3 2 6 8" xfId="24924"/>
    <cellStyle name="Note 2 2 3 2 6 9" xfId="24925"/>
    <cellStyle name="Note 2 2 3 2 7" xfId="24926"/>
    <cellStyle name="Note 2 2 3 2 8" xfId="24927"/>
    <cellStyle name="Note 2 2 3 2 9" xfId="24928"/>
    <cellStyle name="Note 2 2 3 3" xfId="24929"/>
    <cellStyle name="Note 2 2 3 3 2" xfId="24930"/>
    <cellStyle name="Note 2 2 3 3 2 10" xfId="24931"/>
    <cellStyle name="Note 2 2 3 3 2 2" xfId="24932"/>
    <cellStyle name="Note 2 2 3 3 2 3" xfId="24933"/>
    <cellStyle name="Note 2 2 3 3 2 4" xfId="24934"/>
    <cellStyle name="Note 2 2 3 3 2 5" xfId="24935"/>
    <cellStyle name="Note 2 2 3 3 2 6" xfId="24936"/>
    <cellStyle name="Note 2 2 3 3 2 7" xfId="24937"/>
    <cellStyle name="Note 2 2 3 3 2 8" xfId="24938"/>
    <cellStyle name="Note 2 2 3 3 2 9" xfId="24939"/>
    <cellStyle name="Note 2 2 3 3 3" xfId="24940"/>
    <cellStyle name="Note 2 2 3 3 3 10" xfId="24941"/>
    <cellStyle name="Note 2 2 3 3 3 2" xfId="24942"/>
    <cellStyle name="Note 2 2 3 3 3 3" xfId="24943"/>
    <cellStyle name="Note 2 2 3 3 3 4" xfId="24944"/>
    <cellStyle name="Note 2 2 3 3 3 5" xfId="24945"/>
    <cellStyle name="Note 2 2 3 3 3 6" xfId="24946"/>
    <cellStyle name="Note 2 2 3 3 3 7" xfId="24947"/>
    <cellStyle name="Note 2 2 3 3 3 8" xfId="24948"/>
    <cellStyle name="Note 2 2 3 3 3 9" xfId="24949"/>
    <cellStyle name="Note 2 2 3 3 4" xfId="24950"/>
    <cellStyle name="Note 2 2 3 3 4 10" xfId="24951"/>
    <cellStyle name="Note 2 2 3 3 4 2" xfId="24952"/>
    <cellStyle name="Note 2 2 3 3 4 3" xfId="24953"/>
    <cellStyle name="Note 2 2 3 3 4 4" xfId="24954"/>
    <cellStyle name="Note 2 2 3 3 4 5" xfId="24955"/>
    <cellStyle name="Note 2 2 3 3 4 6" xfId="24956"/>
    <cellStyle name="Note 2 2 3 3 4 7" xfId="24957"/>
    <cellStyle name="Note 2 2 3 3 4 8" xfId="24958"/>
    <cellStyle name="Note 2 2 3 3 4 9" xfId="24959"/>
    <cellStyle name="Note 2 2 3 3 5" xfId="24960"/>
    <cellStyle name="Note 2 2 3 3 5 2" xfId="24961"/>
    <cellStyle name="Note 2 2 3 3 5 3" xfId="24962"/>
    <cellStyle name="Note 2 2 3 3 5 4" xfId="24963"/>
    <cellStyle name="Note 2 2 3 3 5 5" xfId="24964"/>
    <cellStyle name="Note 2 2 3 3 5 6" xfId="24965"/>
    <cellStyle name="Note 2 2 3 3 5 7" xfId="24966"/>
    <cellStyle name="Note 2 2 3 3 5 8" xfId="24967"/>
    <cellStyle name="Note 2 2 3 3 5 9" xfId="24968"/>
    <cellStyle name="Note 2 2 3 3 6" xfId="24969"/>
    <cellStyle name="Note 2 2 3 3 7" xfId="24970"/>
    <cellStyle name="Note 2 2 3 3 8" xfId="24971"/>
    <cellStyle name="Note 2 2 3 3 9" xfId="24972"/>
    <cellStyle name="Note 2 2 3 4" xfId="24973"/>
    <cellStyle name="Note 2 2 3 4 2" xfId="24974"/>
    <cellStyle name="Note 2 2 3 4 2 10" xfId="24975"/>
    <cellStyle name="Note 2 2 3 4 2 2" xfId="24976"/>
    <cellStyle name="Note 2 2 3 4 2 3" xfId="24977"/>
    <cellStyle name="Note 2 2 3 4 2 4" xfId="24978"/>
    <cellStyle name="Note 2 2 3 4 2 5" xfId="24979"/>
    <cellStyle name="Note 2 2 3 4 2 6" xfId="24980"/>
    <cellStyle name="Note 2 2 3 4 2 7" xfId="24981"/>
    <cellStyle name="Note 2 2 3 4 2 8" xfId="24982"/>
    <cellStyle name="Note 2 2 3 4 2 9" xfId="24983"/>
    <cellStyle name="Note 2 2 3 4 3" xfId="24984"/>
    <cellStyle name="Note 2 2 3 4 3 10" xfId="24985"/>
    <cellStyle name="Note 2 2 3 4 3 2" xfId="24986"/>
    <cellStyle name="Note 2 2 3 4 3 3" xfId="24987"/>
    <cellStyle name="Note 2 2 3 4 3 4" xfId="24988"/>
    <cellStyle name="Note 2 2 3 4 3 5" xfId="24989"/>
    <cellStyle name="Note 2 2 3 4 3 6" xfId="24990"/>
    <cellStyle name="Note 2 2 3 4 3 7" xfId="24991"/>
    <cellStyle name="Note 2 2 3 4 3 8" xfId="24992"/>
    <cellStyle name="Note 2 2 3 4 3 9" xfId="24993"/>
    <cellStyle name="Note 2 2 3 4 4" xfId="24994"/>
    <cellStyle name="Note 2 2 3 4 4 10" xfId="24995"/>
    <cellStyle name="Note 2 2 3 4 4 2" xfId="24996"/>
    <cellStyle name="Note 2 2 3 4 4 3" xfId="24997"/>
    <cellStyle name="Note 2 2 3 4 4 4" xfId="24998"/>
    <cellStyle name="Note 2 2 3 4 4 5" xfId="24999"/>
    <cellStyle name="Note 2 2 3 4 4 6" xfId="25000"/>
    <cellStyle name="Note 2 2 3 4 4 7" xfId="25001"/>
    <cellStyle name="Note 2 2 3 4 4 8" xfId="25002"/>
    <cellStyle name="Note 2 2 3 4 4 9" xfId="25003"/>
    <cellStyle name="Note 2 2 3 4 5" xfId="25004"/>
    <cellStyle name="Note 2 2 3 4 5 2" xfId="25005"/>
    <cellStyle name="Note 2 2 3 4 5 3" xfId="25006"/>
    <cellStyle name="Note 2 2 3 4 5 4" xfId="25007"/>
    <cellStyle name="Note 2 2 3 4 5 5" xfId="25008"/>
    <cellStyle name="Note 2 2 3 4 5 6" xfId="25009"/>
    <cellStyle name="Note 2 2 3 4 5 7" xfId="25010"/>
    <cellStyle name="Note 2 2 3 4 5 8" xfId="25011"/>
    <cellStyle name="Note 2 2 3 4 5 9" xfId="25012"/>
    <cellStyle name="Note 2 2 3 4 6" xfId="25013"/>
    <cellStyle name="Note 2 2 3 4 7" xfId="25014"/>
    <cellStyle name="Note 2 2 3 4 8" xfId="25015"/>
    <cellStyle name="Note 2 2 3 4 9" xfId="25016"/>
    <cellStyle name="Note 2 2 3 5" xfId="25017"/>
    <cellStyle name="Note 2 2 3 5 2" xfId="25018"/>
    <cellStyle name="Note 2 2 3 5 2 10" xfId="25019"/>
    <cellStyle name="Note 2 2 3 5 2 2" xfId="25020"/>
    <cellStyle name="Note 2 2 3 5 2 3" xfId="25021"/>
    <cellStyle name="Note 2 2 3 5 2 4" xfId="25022"/>
    <cellStyle name="Note 2 2 3 5 2 5" xfId="25023"/>
    <cellStyle name="Note 2 2 3 5 2 6" xfId="25024"/>
    <cellStyle name="Note 2 2 3 5 2 7" xfId="25025"/>
    <cellStyle name="Note 2 2 3 5 2 8" xfId="25026"/>
    <cellStyle name="Note 2 2 3 5 2 9" xfId="25027"/>
    <cellStyle name="Note 2 2 3 5 3" xfId="25028"/>
    <cellStyle name="Note 2 2 3 5 3 10" xfId="25029"/>
    <cellStyle name="Note 2 2 3 5 3 2" xfId="25030"/>
    <cellStyle name="Note 2 2 3 5 3 3" xfId="25031"/>
    <cellStyle name="Note 2 2 3 5 3 4" xfId="25032"/>
    <cellStyle name="Note 2 2 3 5 3 5" xfId="25033"/>
    <cellStyle name="Note 2 2 3 5 3 6" xfId="25034"/>
    <cellStyle name="Note 2 2 3 5 3 7" xfId="25035"/>
    <cellStyle name="Note 2 2 3 5 3 8" xfId="25036"/>
    <cellStyle name="Note 2 2 3 5 3 9" xfId="25037"/>
    <cellStyle name="Note 2 2 3 5 4" xfId="25038"/>
    <cellStyle name="Note 2 2 3 5 4 2" xfId="25039"/>
    <cellStyle name="Note 2 2 3 5 4 3" xfId="25040"/>
    <cellStyle name="Note 2 2 3 5 4 4" xfId="25041"/>
    <cellStyle name="Note 2 2 3 5 4 5" xfId="25042"/>
    <cellStyle name="Note 2 2 3 5 4 6" xfId="25043"/>
    <cellStyle name="Note 2 2 3 5 4 7" xfId="25044"/>
    <cellStyle name="Note 2 2 3 5 4 8" xfId="25045"/>
    <cellStyle name="Note 2 2 3 5 4 9" xfId="25046"/>
    <cellStyle name="Note 2 2 3 5 5" xfId="25047"/>
    <cellStyle name="Note 2 2 3 5 6" xfId="25048"/>
    <cellStyle name="Note 2 2 3 5 7" xfId="25049"/>
    <cellStyle name="Note 2 2 3 6" xfId="25050"/>
    <cellStyle name="Note 2 2 3 6 2" xfId="25051"/>
    <cellStyle name="Note 2 2 3 6 2 10" xfId="25052"/>
    <cellStyle name="Note 2 2 3 6 2 2" xfId="25053"/>
    <cellStyle name="Note 2 2 3 6 2 3" xfId="25054"/>
    <cellStyle name="Note 2 2 3 6 2 4" xfId="25055"/>
    <cellStyle name="Note 2 2 3 6 2 5" xfId="25056"/>
    <cellStyle name="Note 2 2 3 6 2 6" xfId="25057"/>
    <cellStyle name="Note 2 2 3 6 2 7" xfId="25058"/>
    <cellStyle name="Note 2 2 3 6 2 8" xfId="25059"/>
    <cellStyle name="Note 2 2 3 6 2 9" xfId="25060"/>
    <cellStyle name="Note 2 2 3 6 3" xfId="25061"/>
    <cellStyle name="Note 2 2 3 6 3 2" xfId="25062"/>
    <cellStyle name="Note 2 2 3 6 3 3" xfId="25063"/>
    <cellStyle name="Note 2 2 3 6 3 4" xfId="25064"/>
    <cellStyle name="Note 2 2 3 6 3 5" xfId="25065"/>
    <cellStyle name="Note 2 2 3 6 3 6" xfId="25066"/>
    <cellStyle name="Note 2 2 3 6 3 7" xfId="25067"/>
    <cellStyle name="Note 2 2 3 6 3 8" xfId="25068"/>
    <cellStyle name="Note 2 2 3 6 3 9" xfId="25069"/>
    <cellStyle name="Note 2 2 3 6 4" xfId="25070"/>
    <cellStyle name="Note 2 2 3 6 5" xfId="25071"/>
    <cellStyle name="Note 2 2 3 6 6" xfId="25072"/>
    <cellStyle name="Note 2 2 3 6 7" xfId="25073"/>
    <cellStyle name="Note 2 2 3 6 8" xfId="25074"/>
    <cellStyle name="Note 2 2 3 7" xfId="25075"/>
    <cellStyle name="Note 2 2 3 7 10" xfId="25076"/>
    <cellStyle name="Note 2 2 3 7 2" xfId="25077"/>
    <cellStyle name="Note 2 2 3 7 3" xfId="25078"/>
    <cellStyle name="Note 2 2 3 7 4" xfId="25079"/>
    <cellStyle name="Note 2 2 3 7 5" xfId="25080"/>
    <cellStyle name="Note 2 2 3 7 6" xfId="25081"/>
    <cellStyle name="Note 2 2 3 7 7" xfId="25082"/>
    <cellStyle name="Note 2 2 3 7 8" xfId="25083"/>
    <cellStyle name="Note 2 2 3 7 9" xfId="25084"/>
    <cellStyle name="Note 2 2 3 8" xfId="25085"/>
    <cellStyle name="Note 2 2 3 8 10" xfId="25086"/>
    <cellStyle name="Note 2 2 3 8 2" xfId="25087"/>
    <cellStyle name="Note 2 2 3 8 3" xfId="25088"/>
    <cellStyle name="Note 2 2 3 8 4" xfId="25089"/>
    <cellStyle name="Note 2 2 3 8 5" xfId="25090"/>
    <cellStyle name="Note 2 2 3 8 6" xfId="25091"/>
    <cellStyle name="Note 2 2 3 8 7" xfId="25092"/>
    <cellStyle name="Note 2 2 3 8 8" xfId="25093"/>
    <cellStyle name="Note 2 2 3 8 9" xfId="25094"/>
    <cellStyle name="Note 2 2 3 9" xfId="25095"/>
    <cellStyle name="Note 2 2 3 9 10" xfId="25096"/>
    <cellStyle name="Note 2 2 3 9 2" xfId="25097"/>
    <cellStyle name="Note 2 2 3 9 3" xfId="25098"/>
    <cellStyle name="Note 2 2 3 9 4" xfId="25099"/>
    <cellStyle name="Note 2 2 3 9 5" xfId="25100"/>
    <cellStyle name="Note 2 2 3 9 6" xfId="25101"/>
    <cellStyle name="Note 2 2 3 9 7" xfId="25102"/>
    <cellStyle name="Note 2 2 3 9 8" xfId="25103"/>
    <cellStyle name="Note 2 2 3 9 9" xfId="25104"/>
    <cellStyle name="Note 2 2 4" xfId="25105"/>
    <cellStyle name="Note 2 2 4 2" xfId="25106"/>
    <cellStyle name="Note 2 2 4 2 2" xfId="25107"/>
    <cellStyle name="Note 2 2 4 2 2 2" xfId="25108"/>
    <cellStyle name="Note 2 2 4 2 2 2 10" xfId="25109"/>
    <cellStyle name="Note 2 2 4 2 2 2 2" xfId="25110"/>
    <cellStyle name="Note 2 2 4 2 2 2 3" xfId="25111"/>
    <cellStyle name="Note 2 2 4 2 2 2 4" xfId="25112"/>
    <cellStyle name="Note 2 2 4 2 2 2 5" xfId="25113"/>
    <cellStyle name="Note 2 2 4 2 2 2 6" xfId="25114"/>
    <cellStyle name="Note 2 2 4 2 2 2 7" xfId="25115"/>
    <cellStyle name="Note 2 2 4 2 2 2 8" xfId="25116"/>
    <cellStyle name="Note 2 2 4 2 2 2 9" xfId="25117"/>
    <cellStyle name="Note 2 2 4 2 2 3" xfId="25118"/>
    <cellStyle name="Note 2 2 4 2 2 3 10" xfId="25119"/>
    <cellStyle name="Note 2 2 4 2 2 3 2" xfId="25120"/>
    <cellStyle name="Note 2 2 4 2 2 3 3" xfId="25121"/>
    <cellStyle name="Note 2 2 4 2 2 3 4" xfId="25122"/>
    <cellStyle name="Note 2 2 4 2 2 3 5" xfId="25123"/>
    <cellStyle name="Note 2 2 4 2 2 3 6" xfId="25124"/>
    <cellStyle name="Note 2 2 4 2 2 3 7" xfId="25125"/>
    <cellStyle name="Note 2 2 4 2 2 3 8" xfId="25126"/>
    <cellStyle name="Note 2 2 4 2 2 3 9" xfId="25127"/>
    <cellStyle name="Note 2 2 4 2 2 4" xfId="25128"/>
    <cellStyle name="Note 2 2 4 2 2 4 2" xfId="25129"/>
    <cellStyle name="Note 2 2 4 2 2 4 3" xfId="25130"/>
    <cellStyle name="Note 2 2 4 2 2 4 4" xfId="25131"/>
    <cellStyle name="Note 2 2 4 2 2 4 5" xfId="25132"/>
    <cellStyle name="Note 2 2 4 2 2 4 6" xfId="25133"/>
    <cellStyle name="Note 2 2 4 2 2 4 7" xfId="25134"/>
    <cellStyle name="Note 2 2 4 2 2 4 8" xfId="25135"/>
    <cellStyle name="Note 2 2 4 2 2 4 9" xfId="25136"/>
    <cellStyle name="Note 2 2 4 2 2 5" xfId="25137"/>
    <cellStyle name="Note 2 2 4 2 2 6" xfId="25138"/>
    <cellStyle name="Note 2 2 4 2 2 7" xfId="25139"/>
    <cellStyle name="Note 2 2 4 2 2 8" xfId="25140"/>
    <cellStyle name="Note 2 2 4 2 3" xfId="25141"/>
    <cellStyle name="Note 2 2 4 2 3 2" xfId="25142"/>
    <cellStyle name="Note 2 2 4 2 3 2 10" xfId="25143"/>
    <cellStyle name="Note 2 2 4 2 3 2 2" xfId="25144"/>
    <cellStyle name="Note 2 2 4 2 3 2 3" xfId="25145"/>
    <cellStyle name="Note 2 2 4 2 3 2 4" xfId="25146"/>
    <cellStyle name="Note 2 2 4 2 3 2 5" xfId="25147"/>
    <cellStyle name="Note 2 2 4 2 3 2 6" xfId="25148"/>
    <cellStyle name="Note 2 2 4 2 3 2 7" xfId="25149"/>
    <cellStyle name="Note 2 2 4 2 3 2 8" xfId="25150"/>
    <cellStyle name="Note 2 2 4 2 3 2 9" xfId="25151"/>
    <cellStyle name="Note 2 2 4 2 3 3" xfId="25152"/>
    <cellStyle name="Note 2 2 4 2 3 3 10" xfId="25153"/>
    <cellStyle name="Note 2 2 4 2 3 3 2" xfId="25154"/>
    <cellStyle name="Note 2 2 4 2 3 3 3" xfId="25155"/>
    <cellStyle name="Note 2 2 4 2 3 3 4" xfId="25156"/>
    <cellStyle name="Note 2 2 4 2 3 3 5" xfId="25157"/>
    <cellStyle name="Note 2 2 4 2 3 3 6" xfId="25158"/>
    <cellStyle name="Note 2 2 4 2 3 3 7" xfId="25159"/>
    <cellStyle name="Note 2 2 4 2 3 3 8" xfId="25160"/>
    <cellStyle name="Note 2 2 4 2 3 3 9" xfId="25161"/>
    <cellStyle name="Note 2 2 4 2 3 4" xfId="25162"/>
    <cellStyle name="Note 2 2 4 2 3 4 2" xfId="25163"/>
    <cellStyle name="Note 2 2 4 2 3 4 3" xfId="25164"/>
    <cellStyle name="Note 2 2 4 2 3 4 4" xfId="25165"/>
    <cellStyle name="Note 2 2 4 2 3 4 5" xfId="25166"/>
    <cellStyle name="Note 2 2 4 2 3 4 6" xfId="25167"/>
    <cellStyle name="Note 2 2 4 2 3 4 7" xfId="25168"/>
    <cellStyle name="Note 2 2 4 2 3 4 8" xfId="25169"/>
    <cellStyle name="Note 2 2 4 2 3 4 9" xfId="25170"/>
    <cellStyle name="Note 2 2 4 2 3 5" xfId="25171"/>
    <cellStyle name="Note 2 2 4 2 3 6" xfId="25172"/>
    <cellStyle name="Note 2 2 4 2 3 7" xfId="25173"/>
    <cellStyle name="Note 2 2 4 2 4" xfId="25174"/>
    <cellStyle name="Note 2 2 4 2 4 10" xfId="25175"/>
    <cellStyle name="Note 2 2 4 2 4 2" xfId="25176"/>
    <cellStyle name="Note 2 2 4 2 4 3" xfId="25177"/>
    <cellStyle name="Note 2 2 4 2 4 4" xfId="25178"/>
    <cellStyle name="Note 2 2 4 2 4 5" xfId="25179"/>
    <cellStyle name="Note 2 2 4 2 4 6" xfId="25180"/>
    <cellStyle name="Note 2 2 4 2 4 7" xfId="25181"/>
    <cellStyle name="Note 2 2 4 2 4 8" xfId="25182"/>
    <cellStyle name="Note 2 2 4 2 4 9" xfId="25183"/>
    <cellStyle name="Note 2 2 4 2 5" xfId="25184"/>
    <cellStyle name="Note 2 2 4 2 5 10" xfId="25185"/>
    <cellStyle name="Note 2 2 4 2 5 2" xfId="25186"/>
    <cellStyle name="Note 2 2 4 2 5 3" xfId="25187"/>
    <cellStyle name="Note 2 2 4 2 5 4" xfId="25188"/>
    <cellStyle name="Note 2 2 4 2 5 5" xfId="25189"/>
    <cellStyle name="Note 2 2 4 2 5 6" xfId="25190"/>
    <cellStyle name="Note 2 2 4 2 5 7" xfId="25191"/>
    <cellStyle name="Note 2 2 4 2 5 8" xfId="25192"/>
    <cellStyle name="Note 2 2 4 2 5 9" xfId="25193"/>
    <cellStyle name="Note 2 2 4 2 6" xfId="25194"/>
    <cellStyle name="Note 2 2 4 2 6 2" xfId="25195"/>
    <cellStyle name="Note 2 2 4 2 6 3" xfId="25196"/>
    <cellStyle name="Note 2 2 4 2 6 4" xfId="25197"/>
    <cellStyle name="Note 2 2 4 2 6 5" xfId="25198"/>
    <cellStyle name="Note 2 2 4 2 6 6" xfId="25199"/>
    <cellStyle name="Note 2 2 4 2 6 7" xfId="25200"/>
    <cellStyle name="Note 2 2 4 2 6 8" xfId="25201"/>
    <cellStyle name="Note 2 2 4 2 6 9" xfId="25202"/>
    <cellStyle name="Note 2 2 4 2 7" xfId="25203"/>
    <cellStyle name="Note 2 2 4 2 8" xfId="25204"/>
    <cellStyle name="Note 2 2 4 2 9" xfId="25205"/>
    <cellStyle name="Note 2 2 4 3" xfId="25206"/>
    <cellStyle name="Note 2 2 4 3 2" xfId="25207"/>
    <cellStyle name="Note 2 2 4 3 3" xfId="25208"/>
    <cellStyle name="Note 2 2 4 3 3 2" xfId="25209"/>
    <cellStyle name="Note 2 2 4 3 3 3" xfId="25210"/>
    <cellStyle name="Note 2 2 4 3 3 4" xfId="25211"/>
    <cellStyle name="Note 2 2 4 3 3 5" xfId="25212"/>
    <cellStyle name="Note 2 2 4 3 3 6" xfId="25213"/>
    <cellStyle name="Note 2 2 4 3 3 7" xfId="25214"/>
    <cellStyle name="Note 2 2 4 3 3 8" xfId="25215"/>
    <cellStyle name="Note 2 2 4 3 3 9" xfId="25216"/>
    <cellStyle name="Note 2 2 4 3 4" xfId="25217"/>
    <cellStyle name="Note 2 2 4 3 5" xfId="25218"/>
    <cellStyle name="Note 2 2 4 4" xfId="25219"/>
    <cellStyle name="Note 2 2 4 4 2" xfId="25220"/>
    <cellStyle name="Note 2 2 4 4 3" xfId="25221"/>
    <cellStyle name="Note 2 2 4 4 3 2" xfId="25222"/>
    <cellStyle name="Note 2 2 4 4 3 3" xfId="25223"/>
    <cellStyle name="Note 2 2 4 4 3 4" xfId="25224"/>
    <cellStyle name="Note 2 2 4 4 3 5" xfId="25225"/>
    <cellStyle name="Note 2 2 4 4 3 6" xfId="25226"/>
    <cellStyle name="Note 2 2 4 4 3 7" xfId="25227"/>
    <cellStyle name="Note 2 2 4 4 3 8" xfId="25228"/>
    <cellStyle name="Note 2 2 4 4 3 9" xfId="25229"/>
    <cellStyle name="Note 2 2 4 4 4" xfId="25230"/>
    <cellStyle name="Note 2 2 4 4 5" xfId="25231"/>
    <cellStyle name="Note 2 2 4 5" xfId="25232"/>
    <cellStyle name="Note 2 2 4 5 2" xfId="25233"/>
    <cellStyle name="Note 2 2 4 5 2 10" xfId="25234"/>
    <cellStyle name="Note 2 2 4 5 2 2" xfId="25235"/>
    <cellStyle name="Note 2 2 4 5 2 3" xfId="25236"/>
    <cellStyle name="Note 2 2 4 5 2 4" xfId="25237"/>
    <cellStyle name="Note 2 2 4 5 2 5" xfId="25238"/>
    <cellStyle name="Note 2 2 4 5 2 6" xfId="25239"/>
    <cellStyle name="Note 2 2 4 5 2 7" xfId="25240"/>
    <cellStyle name="Note 2 2 4 5 2 8" xfId="25241"/>
    <cellStyle name="Note 2 2 4 5 2 9" xfId="25242"/>
    <cellStyle name="Note 2 2 4 5 3" xfId="25243"/>
    <cellStyle name="Note 2 2 4 5 3 2" xfId="25244"/>
    <cellStyle name="Note 2 2 4 5 3 3" xfId="25245"/>
    <cellStyle name="Note 2 2 4 5 3 4" xfId="25246"/>
    <cellStyle name="Note 2 2 4 5 3 5" xfId="25247"/>
    <cellStyle name="Note 2 2 4 5 3 6" xfId="25248"/>
    <cellStyle name="Note 2 2 4 5 3 7" xfId="25249"/>
    <cellStyle name="Note 2 2 4 5 3 8" xfId="25250"/>
    <cellStyle name="Note 2 2 4 5 3 9" xfId="25251"/>
    <cellStyle name="Note 2 2 4 5 4" xfId="25252"/>
    <cellStyle name="Note 2 2 4 5 5" xfId="25253"/>
    <cellStyle name="Note 2 2 4 5 6" xfId="25254"/>
    <cellStyle name="Note 2 2 4 5 7" xfId="25255"/>
    <cellStyle name="Note 2 2 4 5 8" xfId="25256"/>
    <cellStyle name="Note 2 2 4 6" xfId="25257"/>
    <cellStyle name="Note 2 2 4 7" xfId="25258"/>
    <cellStyle name="Note 2 2 4 7 2" xfId="25259"/>
    <cellStyle name="Note 2 2 4 7 3" xfId="25260"/>
    <cellStyle name="Note 2 2 4 7 4" xfId="25261"/>
    <cellStyle name="Note 2 2 4 7 5" xfId="25262"/>
    <cellStyle name="Note 2 2 4 7 6" xfId="25263"/>
    <cellStyle name="Note 2 2 4 7 7" xfId="25264"/>
    <cellStyle name="Note 2 2 4 7 8" xfId="25265"/>
    <cellStyle name="Note 2 2 4 7 9" xfId="25266"/>
    <cellStyle name="Note 2 2 4 8" xfId="25267"/>
    <cellStyle name="Note 2 2 5" xfId="25268"/>
    <cellStyle name="Note 2 2 5 2" xfId="25269"/>
    <cellStyle name="Note 2 2 5 2 2" xfId="25270"/>
    <cellStyle name="Note 2 2 5 2 2 10" xfId="25271"/>
    <cellStyle name="Note 2 2 5 2 2 2" xfId="25272"/>
    <cellStyle name="Note 2 2 5 2 2 3" xfId="25273"/>
    <cellStyle name="Note 2 2 5 2 2 4" xfId="25274"/>
    <cellStyle name="Note 2 2 5 2 2 5" xfId="25275"/>
    <cellStyle name="Note 2 2 5 2 2 6" xfId="25276"/>
    <cellStyle name="Note 2 2 5 2 2 7" xfId="25277"/>
    <cellStyle name="Note 2 2 5 2 2 8" xfId="25278"/>
    <cellStyle name="Note 2 2 5 2 2 9" xfId="25279"/>
    <cellStyle name="Note 2 2 5 2 3" xfId="25280"/>
    <cellStyle name="Note 2 2 5 2 3 10" xfId="25281"/>
    <cellStyle name="Note 2 2 5 2 3 2" xfId="25282"/>
    <cellStyle name="Note 2 2 5 2 3 3" xfId="25283"/>
    <cellStyle name="Note 2 2 5 2 3 4" xfId="25284"/>
    <cellStyle name="Note 2 2 5 2 3 5" xfId="25285"/>
    <cellStyle name="Note 2 2 5 2 3 6" xfId="25286"/>
    <cellStyle name="Note 2 2 5 2 3 7" xfId="25287"/>
    <cellStyle name="Note 2 2 5 2 3 8" xfId="25288"/>
    <cellStyle name="Note 2 2 5 2 3 9" xfId="25289"/>
    <cellStyle name="Note 2 2 5 2 4" xfId="25290"/>
    <cellStyle name="Note 2 2 5 2 4 2" xfId="25291"/>
    <cellStyle name="Note 2 2 5 2 4 3" xfId="25292"/>
    <cellStyle name="Note 2 2 5 2 4 4" xfId="25293"/>
    <cellStyle name="Note 2 2 5 2 4 5" xfId="25294"/>
    <cellStyle name="Note 2 2 5 2 4 6" xfId="25295"/>
    <cellStyle name="Note 2 2 5 2 4 7" xfId="25296"/>
    <cellStyle name="Note 2 2 5 2 4 8" xfId="25297"/>
    <cellStyle name="Note 2 2 5 2 4 9" xfId="25298"/>
    <cellStyle name="Note 2 2 5 2 5" xfId="25299"/>
    <cellStyle name="Note 2 2 5 2 6" xfId="25300"/>
    <cellStyle name="Note 2 2 5 2 7" xfId="25301"/>
    <cellStyle name="Note 2 2 5 2 8" xfId="25302"/>
    <cellStyle name="Note 2 2 5 3" xfId="25303"/>
    <cellStyle name="Note 2 2 5 3 2" xfId="25304"/>
    <cellStyle name="Note 2 2 5 3 2 10" xfId="25305"/>
    <cellStyle name="Note 2 2 5 3 2 2" xfId="25306"/>
    <cellStyle name="Note 2 2 5 3 2 3" xfId="25307"/>
    <cellStyle name="Note 2 2 5 3 2 4" xfId="25308"/>
    <cellStyle name="Note 2 2 5 3 2 5" xfId="25309"/>
    <cellStyle name="Note 2 2 5 3 2 6" xfId="25310"/>
    <cellStyle name="Note 2 2 5 3 2 7" xfId="25311"/>
    <cellStyle name="Note 2 2 5 3 2 8" xfId="25312"/>
    <cellStyle name="Note 2 2 5 3 2 9" xfId="25313"/>
    <cellStyle name="Note 2 2 5 3 3" xfId="25314"/>
    <cellStyle name="Note 2 2 5 3 3 10" xfId="25315"/>
    <cellStyle name="Note 2 2 5 3 3 2" xfId="25316"/>
    <cellStyle name="Note 2 2 5 3 3 3" xfId="25317"/>
    <cellStyle name="Note 2 2 5 3 3 4" xfId="25318"/>
    <cellStyle name="Note 2 2 5 3 3 5" xfId="25319"/>
    <cellStyle name="Note 2 2 5 3 3 6" xfId="25320"/>
    <cellStyle name="Note 2 2 5 3 3 7" xfId="25321"/>
    <cellStyle name="Note 2 2 5 3 3 8" xfId="25322"/>
    <cellStyle name="Note 2 2 5 3 3 9" xfId="25323"/>
    <cellStyle name="Note 2 2 5 3 4" xfId="25324"/>
    <cellStyle name="Note 2 2 5 3 4 2" xfId="25325"/>
    <cellStyle name="Note 2 2 5 3 4 3" xfId="25326"/>
    <cellStyle name="Note 2 2 5 3 4 4" xfId="25327"/>
    <cellStyle name="Note 2 2 5 3 4 5" xfId="25328"/>
    <cellStyle name="Note 2 2 5 3 4 6" xfId="25329"/>
    <cellStyle name="Note 2 2 5 3 4 7" xfId="25330"/>
    <cellStyle name="Note 2 2 5 3 4 8" xfId="25331"/>
    <cellStyle name="Note 2 2 5 3 4 9" xfId="25332"/>
    <cellStyle name="Note 2 2 5 3 5" xfId="25333"/>
    <cellStyle name="Note 2 2 5 3 6" xfId="25334"/>
    <cellStyle name="Note 2 2 5 3 7" xfId="25335"/>
    <cellStyle name="Note 2 2 5 4" xfId="25336"/>
    <cellStyle name="Note 2 2 5 4 10" xfId="25337"/>
    <cellStyle name="Note 2 2 5 4 2" xfId="25338"/>
    <cellStyle name="Note 2 2 5 4 3" xfId="25339"/>
    <cellStyle name="Note 2 2 5 4 4" xfId="25340"/>
    <cellStyle name="Note 2 2 5 4 5" xfId="25341"/>
    <cellStyle name="Note 2 2 5 4 6" xfId="25342"/>
    <cellStyle name="Note 2 2 5 4 7" xfId="25343"/>
    <cellStyle name="Note 2 2 5 4 8" xfId="25344"/>
    <cellStyle name="Note 2 2 5 4 9" xfId="25345"/>
    <cellStyle name="Note 2 2 5 5" xfId="25346"/>
    <cellStyle name="Note 2 2 5 5 10" xfId="25347"/>
    <cellStyle name="Note 2 2 5 5 2" xfId="25348"/>
    <cellStyle name="Note 2 2 5 5 3" xfId="25349"/>
    <cellStyle name="Note 2 2 5 5 4" xfId="25350"/>
    <cellStyle name="Note 2 2 5 5 5" xfId="25351"/>
    <cellStyle name="Note 2 2 5 5 6" xfId="25352"/>
    <cellStyle name="Note 2 2 5 5 7" xfId="25353"/>
    <cellStyle name="Note 2 2 5 5 8" xfId="25354"/>
    <cellStyle name="Note 2 2 5 5 9" xfId="25355"/>
    <cellStyle name="Note 2 2 5 6" xfId="25356"/>
    <cellStyle name="Note 2 2 5 6 2" xfId="25357"/>
    <cellStyle name="Note 2 2 5 6 3" xfId="25358"/>
    <cellStyle name="Note 2 2 5 6 4" xfId="25359"/>
    <cellStyle name="Note 2 2 5 6 5" xfId="25360"/>
    <cellStyle name="Note 2 2 5 6 6" xfId="25361"/>
    <cellStyle name="Note 2 2 5 6 7" xfId="25362"/>
    <cellStyle name="Note 2 2 5 6 8" xfId="25363"/>
    <cellStyle name="Note 2 2 5 6 9" xfId="25364"/>
    <cellStyle name="Note 2 2 5 7" xfId="25365"/>
    <cellStyle name="Note 2 2 5 8" xfId="25366"/>
    <cellStyle name="Note 2 2 5 9" xfId="25367"/>
    <cellStyle name="Note 2 2 6" xfId="25368"/>
    <cellStyle name="Note 2 2 6 2" xfId="25369"/>
    <cellStyle name="Note 2 2 6 3" xfId="25370"/>
    <cellStyle name="Note 2 2 6 4" xfId="25371"/>
    <cellStyle name="Note 2 2 6 4 2" xfId="25372"/>
    <cellStyle name="Note 2 2 6 4 3" xfId="25373"/>
    <cellStyle name="Note 2 2 6 4 4" xfId="25374"/>
    <cellStyle name="Note 2 2 6 4 5" xfId="25375"/>
    <cellStyle name="Note 2 2 6 4 6" xfId="25376"/>
    <cellStyle name="Note 2 2 6 4 7" xfId="25377"/>
    <cellStyle name="Note 2 2 6 4 8" xfId="25378"/>
    <cellStyle name="Note 2 2 6 4 9" xfId="25379"/>
    <cellStyle name="Note 2 2 6 5" xfId="25380"/>
    <cellStyle name="Note 2 2 6 6" xfId="25381"/>
    <cellStyle name="Note 2 2 7" xfId="25382"/>
    <cellStyle name="Note 2 2 7 2" xfId="25383"/>
    <cellStyle name="Note 2 2 7 3" xfId="25384"/>
    <cellStyle name="Note 2 2 7 3 2" xfId="25385"/>
    <cellStyle name="Note 2 2 7 3 3" xfId="25386"/>
    <cellStyle name="Note 2 2 7 3 4" xfId="25387"/>
    <cellStyle name="Note 2 2 7 3 5" xfId="25388"/>
    <cellStyle name="Note 2 2 7 3 6" xfId="25389"/>
    <cellStyle name="Note 2 2 7 3 7" xfId="25390"/>
    <cellStyle name="Note 2 2 7 3 8" xfId="25391"/>
    <cellStyle name="Note 2 2 7 3 9" xfId="25392"/>
    <cellStyle name="Note 2 2 7 4" xfId="25393"/>
    <cellStyle name="Note 2 2 7 5" xfId="25394"/>
    <cellStyle name="Note 2 2 8" xfId="25395"/>
    <cellStyle name="Note 2 2 8 2" xfId="25396"/>
    <cellStyle name="Note 2 2 8 2 10" xfId="25397"/>
    <cellStyle name="Note 2 2 8 2 2" xfId="25398"/>
    <cellStyle name="Note 2 2 8 2 3" xfId="25399"/>
    <cellStyle name="Note 2 2 8 2 4" xfId="25400"/>
    <cellStyle name="Note 2 2 8 2 5" xfId="25401"/>
    <cellStyle name="Note 2 2 8 2 6" xfId="25402"/>
    <cellStyle name="Note 2 2 8 2 7" xfId="25403"/>
    <cellStyle name="Note 2 2 8 2 8" xfId="25404"/>
    <cellStyle name="Note 2 2 8 2 9" xfId="25405"/>
    <cellStyle name="Note 2 2 8 3" xfId="25406"/>
    <cellStyle name="Note 2 2 8 3 2" xfId="25407"/>
    <cellStyle name="Note 2 2 8 3 3" xfId="25408"/>
    <cellStyle name="Note 2 2 8 3 4" xfId="25409"/>
    <cellStyle name="Note 2 2 8 3 5" xfId="25410"/>
    <cellStyle name="Note 2 2 8 3 6" xfId="25411"/>
    <cellStyle name="Note 2 2 8 3 7" xfId="25412"/>
    <cellStyle name="Note 2 2 8 3 8" xfId="25413"/>
    <cellStyle name="Note 2 2 8 3 9" xfId="25414"/>
    <cellStyle name="Note 2 2 8 4" xfId="25415"/>
    <cellStyle name="Note 2 2 8 5" xfId="25416"/>
    <cellStyle name="Note 2 2 8 6" xfId="25417"/>
    <cellStyle name="Note 2 2 8 7" xfId="25418"/>
    <cellStyle name="Note 2 2 8 8" xfId="25419"/>
    <cellStyle name="Note 2 2 8 9" xfId="25420"/>
    <cellStyle name="Note 2 2 9" xfId="25421"/>
    <cellStyle name="Note 2 3" xfId="25422"/>
    <cellStyle name="Note 2 3 10" xfId="25423"/>
    <cellStyle name="Note 2 3 10 2" xfId="25424"/>
    <cellStyle name="Note 2 3 10 3" xfId="25425"/>
    <cellStyle name="Note 2 3 10 4" xfId="25426"/>
    <cellStyle name="Note 2 3 10 5" xfId="25427"/>
    <cellStyle name="Note 2 3 10 6" xfId="25428"/>
    <cellStyle name="Note 2 3 10 7" xfId="25429"/>
    <cellStyle name="Note 2 3 10 8" xfId="25430"/>
    <cellStyle name="Note 2 3 10 9" xfId="25431"/>
    <cellStyle name="Note 2 3 11" xfId="25432"/>
    <cellStyle name="Note 2 3 12" xfId="25433"/>
    <cellStyle name="Note 2 3 2" xfId="25434"/>
    <cellStyle name="Note 2 3 2 10" xfId="25435"/>
    <cellStyle name="Note 2 3 2 10 10" xfId="25436"/>
    <cellStyle name="Note 2 3 2 10 2" xfId="25437"/>
    <cellStyle name="Note 2 3 2 10 3" xfId="25438"/>
    <cellStyle name="Note 2 3 2 10 4" xfId="25439"/>
    <cellStyle name="Note 2 3 2 10 5" xfId="25440"/>
    <cellStyle name="Note 2 3 2 10 6" xfId="25441"/>
    <cellStyle name="Note 2 3 2 10 7" xfId="25442"/>
    <cellStyle name="Note 2 3 2 10 8" xfId="25443"/>
    <cellStyle name="Note 2 3 2 10 9" xfId="25444"/>
    <cellStyle name="Note 2 3 2 11" xfId="25445"/>
    <cellStyle name="Note 2 3 2 11 10" xfId="25446"/>
    <cellStyle name="Note 2 3 2 11 2" xfId="25447"/>
    <cellStyle name="Note 2 3 2 11 3" xfId="25448"/>
    <cellStyle name="Note 2 3 2 11 4" xfId="25449"/>
    <cellStyle name="Note 2 3 2 11 5" xfId="25450"/>
    <cellStyle name="Note 2 3 2 11 6" xfId="25451"/>
    <cellStyle name="Note 2 3 2 11 7" xfId="25452"/>
    <cellStyle name="Note 2 3 2 11 8" xfId="25453"/>
    <cellStyle name="Note 2 3 2 11 9" xfId="25454"/>
    <cellStyle name="Note 2 3 2 12" xfId="25455"/>
    <cellStyle name="Note 2 3 2 12 2" xfId="25456"/>
    <cellStyle name="Note 2 3 2 12 3" xfId="25457"/>
    <cellStyle name="Note 2 3 2 12 4" xfId="25458"/>
    <cellStyle name="Note 2 3 2 12 5" xfId="25459"/>
    <cellStyle name="Note 2 3 2 12 6" xfId="25460"/>
    <cellStyle name="Note 2 3 2 12 7" xfId="25461"/>
    <cellStyle name="Note 2 3 2 12 8" xfId="25462"/>
    <cellStyle name="Note 2 3 2 12 9" xfId="25463"/>
    <cellStyle name="Note 2 3 2 13" xfId="25464"/>
    <cellStyle name="Note 2 3 2 14" xfId="25465"/>
    <cellStyle name="Note 2 3 2 15" xfId="25466"/>
    <cellStyle name="Note 2 3 2 2" xfId="25467"/>
    <cellStyle name="Note 2 3 2 2 10" xfId="25468"/>
    <cellStyle name="Note 2 3 2 2 11" xfId="25469"/>
    <cellStyle name="Note 2 3 2 2 12" xfId="25470"/>
    <cellStyle name="Note 2 3 2 2 2" xfId="25471"/>
    <cellStyle name="Note 2 3 2 2 2 2" xfId="25472"/>
    <cellStyle name="Note 2 3 2 2 2 2 2" xfId="25473"/>
    <cellStyle name="Note 2 3 2 2 2 2 2 10" xfId="25474"/>
    <cellStyle name="Note 2 3 2 2 2 2 2 2" xfId="25475"/>
    <cellStyle name="Note 2 3 2 2 2 2 2 3" xfId="25476"/>
    <cellStyle name="Note 2 3 2 2 2 2 2 4" xfId="25477"/>
    <cellStyle name="Note 2 3 2 2 2 2 2 5" xfId="25478"/>
    <cellStyle name="Note 2 3 2 2 2 2 2 6" xfId="25479"/>
    <cellStyle name="Note 2 3 2 2 2 2 2 7" xfId="25480"/>
    <cellStyle name="Note 2 3 2 2 2 2 2 8" xfId="25481"/>
    <cellStyle name="Note 2 3 2 2 2 2 2 9" xfId="25482"/>
    <cellStyle name="Note 2 3 2 2 2 2 3" xfId="25483"/>
    <cellStyle name="Note 2 3 2 2 2 2 3 10" xfId="25484"/>
    <cellStyle name="Note 2 3 2 2 2 2 3 2" xfId="25485"/>
    <cellStyle name="Note 2 3 2 2 2 2 3 3" xfId="25486"/>
    <cellStyle name="Note 2 3 2 2 2 2 3 4" xfId="25487"/>
    <cellStyle name="Note 2 3 2 2 2 2 3 5" xfId="25488"/>
    <cellStyle name="Note 2 3 2 2 2 2 3 6" xfId="25489"/>
    <cellStyle name="Note 2 3 2 2 2 2 3 7" xfId="25490"/>
    <cellStyle name="Note 2 3 2 2 2 2 3 8" xfId="25491"/>
    <cellStyle name="Note 2 3 2 2 2 2 3 9" xfId="25492"/>
    <cellStyle name="Note 2 3 2 2 2 2 4" xfId="25493"/>
    <cellStyle name="Note 2 3 2 2 2 2 4 2" xfId="25494"/>
    <cellStyle name="Note 2 3 2 2 2 2 4 3" xfId="25495"/>
    <cellStyle name="Note 2 3 2 2 2 2 4 4" xfId="25496"/>
    <cellStyle name="Note 2 3 2 2 2 2 4 5" xfId="25497"/>
    <cellStyle name="Note 2 3 2 2 2 2 4 6" xfId="25498"/>
    <cellStyle name="Note 2 3 2 2 2 2 4 7" xfId="25499"/>
    <cellStyle name="Note 2 3 2 2 2 2 4 8" xfId="25500"/>
    <cellStyle name="Note 2 3 2 2 2 2 4 9" xfId="25501"/>
    <cellStyle name="Note 2 3 2 2 2 2 5" xfId="25502"/>
    <cellStyle name="Note 2 3 2 2 2 2 6" xfId="25503"/>
    <cellStyle name="Note 2 3 2 2 2 2 7" xfId="25504"/>
    <cellStyle name="Note 2 3 2 2 2 2 8" xfId="25505"/>
    <cellStyle name="Note 2 3 2 2 2 3" xfId="25506"/>
    <cellStyle name="Note 2 3 2 2 2 3 2" xfId="25507"/>
    <cellStyle name="Note 2 3 2 2 2 3 2 10" xfId="25508"/>
    <cellStyle name="Note 2 3 2 2 2 3 2 2" xfId="25509"/>
    <cellStyle name="Note 2 3 2 2 2 3 2 3" xfId="25510"/>
    <cellStyle name="Note 2 3 2 2 2 3 2 4" xfId="25511"/>
    <cellStyle name="Note 2 3 2 2 2 3 2 5" xfId="25512"/>
    <cellStyle name="Note 2 3 2 2 2 3 2 6" xfId="25513"/>
    <cellStyle name="Note 2 3 2 2 2 3 2 7" xfId="25514"/>
    <cellStyle name="Note 2 3 2 2 2 3 2 8" xfId="25515"/>
    <cellStyle name="Note 2 3 2 2 2 3 2 9" xfId="25516"/>
    <cellStyle name="Note 2 3 2 2 2 3 3" xfId="25517"/>
    <cellStyle name="Note 2 3 2 2 2 3 3 10" xfId="25518"/>
    <cellStyle name="Note 2 3 2 2 2 3 3 2" xfId="25519"/>
    <cellStyle name="Note 2 3 2 2 2 3 3 3" xfId="25520"/>
    <cellStyle name="Note 2 3 2 2 2 3 3 4" xfId="25521"/>
    <cellStyle name="Note 2 3 2 2 2 3 3 5" xfId="25522"/>
    <cellStyle name="Note 2 3 2 2 2 3 3 6" xfId="25523"/>
    <cellStyle name="Note 2 3 2 2 2 3 3 7" xfId="25524"/>
    <cellStyle name="Note 2 3 2 2 2 3 3 8" xfId="25525"/>
    <cellStyle name="Note 2 3 2 2 2 3 3 9" xfId="25526"/>
    <cellStyle name="Note 2 3 2 2 2 3 4" xfId="25527"/>
    <cellStyle name="Note 2 3 2 2 2 3 4 2" xfId="25528"/>
    <cellStyle name="Note 2 3 2 2 2 3 4 3" xfId="25529"/>
    <cellStyle name="Note 2 3 2 2 2 3 4 4" xfId="25530"/>
    <cellStyle name="Note 2 3 2 2 2 3 4 5" xfId="25531"/>
    <cellStyle name="Note 2 3 2 2 2 3 4 6" xfId="25532"/>
    <cellStyle name="Note 2 3 2 2 2 3 4 7" xfId="25533"/>
    <cellStyle name="Note 2 3 2 2 2 3 4 8" xfId="25534"/>
    <cellStyle name="Note 2 3 2 2 2 3 4 9" xfId="25535"/>
    <cellStyle name="Note 2 3 2 2 2 3 5" xfId="25536"/>
    <cellStyle name="Note 2 3 2 2 2 3 6" xfId="25537"/>
    <cellStyle name="Note 2 3 2 2 2 3 7" xfId="25538"/>
    <cellStyle name="Note 2 3 2 2 2 4" xfId="25539"/>
    <cellStyle name="Note 2 3 2 2 2 4 10" xfId="25540"/>
    <cellStyle name="Note 2 3 2 2 2 4 2" xfId="25541"/>
    <cellStyle name="Note 2 3 2 2 2 4 3" xfId="25542"/>
    <cellStyle name="Note 2 3 2 2 2 4 4" xfId="25543"/>
    <cellStyle name="Note 2 3 2 2 2 4 5" xfId="25544"/>
    <cellStyle name="Note 2 3 2 2 2 4 6" xfId="25545"/>
    <cellStyle name="Note 2 3 2 2 2 4 7" xfId="25546"/>
    <cellStyle name="Note 2 3 2 2 2 4 8" xfId="25547"/>
    <cellStyle name="Note 2 3 2 2 2 4 9" xfId="25548"/>
    <cellStyle name="Note 2 3 2 2 2 5" xfId="25549"/>
    <cellStyle name="Note 2 3 2 2 2 5 10" xfId="25550"/>
    <cellStyle name="Note 2 3 2 2 2 5 2" xfId="25551"/>
    <cellStyle name="Note 2 3 2 2 2 5 3" xfId="25552"/>
    <cellStyle name="Note 2 3 2 2 2 5 4" xfId="25553"/>
    <cellStyle name="Note 2 3 2 2 2 5 5" xfId="25554"/>
    <cellStyle name="Note 2 3 2 2 2 5 6" xfId="25555"/>
    <cellStyle name="Note 2 3 2 2 2 5 7" xfId="25556"/>
    <cellStyle name="Note 2 3 2 2 2 5 8" xfId="25557"/>
    <cellStyle name="Note 2 3 2 2 2 5 9" xfId="25558"/>
    <cellStyle name="Note 2 3 2 2 2 6" xfId="25559"/>
    <cellStyle name="Note 2 3 2 2 2 6 2" xfId="25560"/>
    <cellStyle name="Note 2 3 2 2 2 6 3" xfId="25561"/>
    <cellStyle name="Note 2 3 2 2 2 6 4" xfId="25562"/>
    <cellStyle name="Note 2 3 2 2 2 6 5" xfId="25563"/>
    <cellStyle name="Note 2 3 2 2 2 6 6" xfId="25564"/>
    <cellStyle name="Note 2 3 2 2 2 6 7" xfId="25565"/>
    <cellStyle name="Note 2 3 2 2 2 6 8" xfId="25566"/>
    <cellStyle name="Note 2 3 2 2 2 6 9" xfId="25567"/>
    <cellStyle name="Note 2 3 2 2 2 7" xfId="25568"/>
    <cellStyle name="Note 2 3 2 2 2 8" xfId="25569"/>
    <cellStyle name="Note 2 3 2 2 2 9" xfId="25570"/>
    <cellStyle name="Note 2 3 2 2 3" xfId="25571"/>
    <cellStyle name="Note 2 3 2 2 3 2" xfId="25572"/>
    <cellStyle name="Note 2 3 2 2 3 2 10" xfId="25573"/>
    <cellStyle name="Note 2 3 2 2 3 2 2" xfId="25574"/>
    <cellStyle name="Note 2 3 2 2 3 2 3" xfId="25575"/>
    <cellStyle name="Note 2 3 2 2 3 2 4" xfId="25576"/>
    <cellStyle name="Note 2 3 2 2 3 2 5" xfId="25577"/>
    <cellStyle name="Note 2 3 2 2 3 2 6" xfId="25578"/>
    <cellStyle name="Note 2 3 2 2 3 2 7" xfId="25579"/>
    <cellStyle name="Note 2 3 2 2 3 2 8" xfId="25580"/>
    <cellStyle name="Note 2 3 2 2 3 2 9" xfId="25581"/>
    <cellStyle name="Note 2 3 2 2 3 3" xfId="25582"/>
    <cellStyle name="Note 2 3 2 2 3 3 10" xfId="25583"/>
    <cellStyle name="Note 2 3 2 2 3 3 2" xfId="25584"/>
    <cellStyle name="Note 2 3 2 2 3 3 3" xfId="25585"/>
    <cellStyle name="Note 2 3 2 2 3 3 4" xfId="25586"/>
    <cellStyle name="Note 2 3 2 2 3 3 5" xfId="25587"/>
    <cellStyle name="Note 2 3 2 2 3 3 6" xfId="25588"/>
    <cellStyle name="Note 2 3 2 2 3 3 7" xfId="25589"/>
    <cellStyle name="Note 2 3 2 2 3 3 8" xfId="25590"/>
    <cellStyle name="Note 2 3 2 2 3 3 9" xfId="25591"/>
    <cellStyle name="Note 2 3 2 2 3 4" xfId="25592"/>
    <cellStyle name="Note 2 3 2 2 3 4 10" xfId="25593"/>
    <cellStyle name="Note 2 3 2 2 3 4 2" xfId="25594"/>
    <cellStyle name="Note 2 3 2 2 3 4 3" xfId="25595"/>
    <cellStyle name="Note 2 3 2 2 3 4 4" xfId="25596"/>
    <cellStyle name="Note 2 3 2 2 3 4 5" xfId="25597"/>
    <cellStyle name="Note 2 3 2 2 3 4 6" xfId="25598"/>
    <cellStyle name="Note 2 3 2 2 3 4 7" xfId="25599"/>
    <cellStyle name="Note 2 3 2 2 3 4 8" xfId="25600"/>
    <cellStyle name="Note 2 3 2 2 3 4 9" xfId="25601"/>
    <cellStyle name="Note 2 3 2 2 3 5" xfId="25602"/>
    <cellStyle name="Note 2 3 2 2 3 5 2" xfId="25603"/>
    <cellStyle name="Note 2 3 2 2 3 5 3" xfId="25604"/>
    <cellStyle name="Note 2 3 2 2 3 5 4" xfId="25605"/>
    <cellStyle name="Note 2 3 2 2 3 5 5" xfId="25606"/>
    <cellStyle name="Note 2 3 2 2 3 5 6" xfId="25607"/>
    <cellStyle name="Note 2 3 2 2 3 5 7" xfId="25608"/>
    <cellStyle name="Note 2 3 2 2 3 5 8" xfId="25609"/>
    <cellStyle name="Note 2 3 2 2 3 5 9" xfId="25610"/>
    <cellStyle name="Note 2 3 2 2 3 6" xfId="25611"/>
    <cellStyle name="Note 2 3 2 2 3 7" xfId="25612"/>
    <cellStyle name="Note 2 3 2 2 3 8" xfId="25613"/>
    <cellStyle name="Note 2 3 2 2 3 9" xfId="25614"/>
    <cellStyle name="Note 2 3 2 2 4" xfId="25615"/>
    <cellStyle name="Note 2 3 2 2 4 2" xfId="25616"/>
    <cellStyle name="Note 2 3 2 2 4 2 10" xfId="25617"/>
    <cellStyle name="Note 2 3 2 2 4 2 2" xfId="25618"/>
    <cellStyle name="Note 2 3 2 2 4 2 3" xfId="25619"/>
    <cellStyle name="Note 2 3 2 2 4 2 4" xfId="25620"/>
    <cellStyle name="Note 2 3 2 2 4 2 5" xfId="25621"/>
    <cellStyle name="Note 2 3 2 2 4 2 6" xfId="25622"/>
    <cellStyle name="Note 2 3 2 2 4 2 7" xfId="25623"/>
    <cellStyle name="Note 2 3 2 2 4 2 8" xfId="25624"/>
    <cellStyle name="Note 2 3 2 2 4 2 9" xfId="25625"/>
    <cellStyle name="Note 2 3 2 2 4 3" xfId="25626"/>
    <cellStyle name="Note 2 3 2 2 4 3 10" xfId="25627"/>
    <cellStyle name="Note 2 3 2 2 4 3 2" xfId="25628"/>
    <cellStyle name="Note 2 3 2 2 4 3 3" xfId="25629"/>
    <cellStyle name="Note 2 3 2 2 4 3 4" xfId="25630"/>
    <cellStyle name="Note 2 3 2 2 4 3 5" xfId="25631"/>
    <cellStyle name="Note 2 3 2 2 4 3 6" xfId="25632"/>
    <cellStyle name="Note 2 3 2 2 4 3 7" xfId="25633"/>
    <cellStyle name="Note 2 3 2 2 4 3 8" xfId="25634"/>
    <cellStyle name="Note 2 3 2 2 4 3 9" xfId="25635"/>
    <cellStyle name="Note 2 3 2 2 4 4" xfId="25636"/>
    <cellStyle name="Note 2 3 2 2 4 4 10" xfId="25637"/>
    <cellStyle name="Note 2 3 2 2 4 4 2" xfId="25638"/>
    <cellStyle name="Note 2 3 2 2 4 4 3" xfId="25639"/>
    <cellStyle name="Note 2 3 2 2 4 4 4" xfId="25640"/>
    <cellStyle name="Note 2 3 2 2 4 4 5" xfId="25641"/>
    <cellStyle name="Note 2 3 2 2 4 4 6" xfId="25642"/>
    <cellStyle name="Note 2 3 2 2 4 4 7" xfId="25643"/>
    <cellStyle name="Note 2 3 2 2 4 4 8" xfId="25644"/>
    <cellStyle name="Note 2 3 2 2 4 4 9" xfId="25645"/>
    <cellStyle name="Note 2 3 2 2 4 5" xfId="25646"/>
    <cellStyle name="Note 2 3 2 2 4 5 2" xfId="25647"/>
    <cellStyle name="Note 2 3 2 2 4 5 3" xfId="25648"/>
    <cellStyle name="Note 2 3 2 2 4 5 4" xfId="25649"/>
    <cellStyle name="Note 2 3 2 2 4 5 5" xfId="25650"/>
    <cellStyle name="Note 2 3 2 2 4 5 6" xfId="25651"/>
    <cellStyle name="Note 2 3 2 2 4 5 7" xfId="25652"/>
    <cellStyle name="Note 2 3 2 2 4 5 8" xfId="25653"/>
    <cellStyle name="Note 2 3 2 2 4 5 9" xfId="25654"/>
    <cellStyle name="Note 2 3 2 2 4 6" xfId="25655"/>
    <cellStyle name="Note 2 3 2 2 4 7" xfId="25656"/>
    <cellStyle name="Note 2 3 2 2 4 8" xfId="25657"/>
    <cellStyle name="Note 2 3 2 2 4 9" xfId="25658"/>
    <cellStyle name="Note 2 3 2 2 5" xfId="25659"/>
    <cellStyle name="Note 2 3 2 2 5 2" xfId="25660"/>
    <cellStyle name="Note 2 3 2 2 5 2 10" xfId="25661"/>
    <cellStyle name="Note 2 3 2 2 5 2 2" xfId="25662"/>
    <cellStyle name="Note 2 3 2 2 5 2 3" xfId="25663"/>
    <cellStyle name="Note 2 3 2 2 5 2 4" xfId="25664"/>
    <cellStyle name="Note 2 3 2 2 5 2 5" xfId="25665"/>
    <cellStyle name="Note 2 3 2 2 5 2 6" xfId="25666"/>
    <cellStyle name="Note 2 3 2 2 5 2 7" xfId="25667"/>
    <cellStyle name="Note 2 3 2 2 5 2 8" xfId="25668"/>
    <cellStyle name="Note 2 3 2 2 5 2 9" xfId="25669"/>
    <cellStyle name="Note 2 3 2 2 5 3" xfId="25670"/>
    <cellStyle name="Note 2 3 2 2 5 3 2" xfId="25671"/>
    <cellStyle name="Note 2 3 2 2 5 3 3" xfId="25672"/>
    <cellStyle name="Note 2 3 2 2 5 3 4" xfId="25673"/>
    <cellStyle name="Note 2 3 2 2 5 3 5" xfId="25674"/>
    <cellStyle name="Note 2 3 2 2 5 3 6" xfId="25675"/>
    <cellStyle name="Note 2 3 2 2 5 3 7" xfId="25676"/>
    <cellStyle name="Note 2 3 2 2 5 3 8" xfId="25677"/>
    <cellStyle name="Note 2 3 2 2 5 3 9" xfId="25678"/>
    <cellStyle name="Note 2 3 2 2 5 4" xfId="25679"/>
    <cellStyle name="Note 2 3 2 2 5 5" xfId="25680"/>
    <cellStyle name="Note 2 3 2 2 5 6" xfId="25681"/>
    <cellStyle name="Note 2 3 2 2 5 7" xfId="25682"/>
    <cellStyle name="Note 2 3 2 2 5 8" xfId="25683"/>
    <cellStyle name="Note 2 3 2 2 5 9" xfId="25684"/>
    <cellStyle name="Note 2 3 2 2 6" xfId="25685"/>
    <cellStyle name="Note 2 3 2 2 6 10" xfId="25686"/>
    <cellStyle name="Note 2 3 2 2 6 2" xfId="25687"/>
    <cellStyle name="Note 2 3 2 2 6 3" xfId="25688"/>
    <cellStyle name="Note 2 3 2 2 6 4" xfId="25689"/>
    <cellStyle name="Note 2 3 2 2 6 5" xfId="25690"/>
    <cellStyle name="Note 2 3 2 2 6 6" xfId="25691"/>
    <cellStyle name="Note 2 3 2 2 6 7" xfId="25692"/>
    <cellStyle name="Note 2 3 2 2 6 8" xfId="25693"/>
    <cellStyle name="Note 2 3 2 2 6 9" xfId="25694"/>
    <cellStyle name="Note 2 3 2 2 7" xfId="25695"/>
    <cellStyle name="Note 2 3 2 2 7 10" xfId="25696"/>
    <cellStyle name="Note 2 3 2 2 7 2" xfId="25697"/>
    <cellStyle name="Note 2 3 2 2 7 3" xfId="25698"/>
    <cellStyle name="Note 2 3 2 2 7 4" xfId="25699"/>
    <cellStyle name="Note 2 3 2 2 7 5" xfId="25700"/>
    <cellStyle name="Note 2 3 2 2 7 6" xfId="25701"/>
    <cellStyle name="Note 2 3 2 2 7 7" xfId="25702"/>
    <cellStyle name="Note 2 3 2 2 7 8" xfId="25703"/>
    <cellStyle name="Note 2 3 2 2 7 9" xfId="25704"/>
    <cellStyle name="Note 2 3 2 2 8" xfId="25705"/>
    <cellStyle name="Note 2 3 2 2 8 10" xfId="25706"/>
    <cellStyle name="Note 2 3 2 2 8 2" xfId="25707"/>
    <cellStyle name="Note 2 3 2 2 8 3" xfId="25708"/>
    <cellStyle name="Note 2 3 2 2 8 4" xfId="25709"/>
    <cellStyle name="Note 2 3 2 2 8 5" xfId="25710"/>
    <cellStyle name="Note 2 3 2 2 8 6" xfId="25711"/>
    <cellStyle name="Note 2 3 2 2 8 7" xfId="25712"/>
    <cellStyle name="Note 2 3 2 2 8 8" xfId="25713"/>
    <cellStyle name="Note 2 3 2 2 8 9" xfId="25714"/>
    <cellStyle name="Note 2 3 2 2 9" xfId="25715"/>
    <cellStyle name="Note 2 3 2 2 9 2" xfId="25716"/>
    <cellStyle name="Note 2 3 2 2 9 3" xfId="25717"/>
    <cellStyle name="Note 2 3 2 2 9 4" xfId="25718"/>
    <cellStyle name="Note 2 3 2 2 9 5" xfId="25719"/>
    <cellStyle name="Note 2 3 2 2 9 6" xfId="25720"/>
    <cellStyle name="Note 2 3 2 2 9 7" xfId="25721"/>
    <cellStyle name="Note 2 3 2 2 9 8" xfId="25722"/>
    <cellStyle name="Note 2 3 2 2 9 9" xfId="25723"/>
    <cellStyle name="Note 2 3 2 3" xfId="25724"/>
    <cellStyle name="Note 2 3 2 3 2" xfId="25725"/>
    <cellStyle name="Note 2 3 2 3 2 2" xfId="25726"/>
    <cellStyle name="Note 2 3 2 3 2 2 2" xfId="25727"/>
    <cellStyle name="Note 2 3 2 3 2 2 2 10" xfId="25728"/>
    <cellStyle name="Note 2 3 2 3 2 2 2 2" xfId="25729"/>
    <cellStyle name="Note 2 3 2 3 2 2 2 3" xfId="25730"/>
    <cellStyle name="Note 2 3 2 3 2 2 2 4" xfId="25731"/>
    <cellStyle name="Note 2 3 2 3 2 2 2 5" xfId="25732"/>
    <cellStyle name="Note 2 3 2 3 2 2 2 6" xfId="25733"/>
    <cellStyle name="Note 2 3 2 3 2 2 2 7" xfId="25734"/>
    <cellStyle name="Note 2 3 2 3 2 2 2 8" xfId="25735"/>
    <cellStyle name="Note 2 3 2 3 2 2 2 9" xfId="25736"/>
    <cellStyle name="Note 2 3 2 3 2 2 3" xfId="25737"/>
    <cellStyle name="Note 2 3 2 3 2 2 3 10" xfId="25738"/>
    <cellStyle name="Note 2 3 2 3 2 2 3 2" xfId="25739"/>
    <cellStyle name="Note 2 3 2 3 2 2 3 3" xfId="25740"/>
    <cellStyle name="Note 2 3 2 3 2 2 3 4" xfId="25741"/>
    <cellStyle name="Note 2 3 2 3 2 2 3 5" xfId="25742"/>
    <cellStyle name="Note 2 3 2 3 2 2 3 6" xfId="25743"/>
    <cellStyle name="Note 2 3 2 3 2 2 3 7" xfId="25744"/>
    <cellStyle name="Note 2 3 2 3 2 2 3 8" xfId="25745"/>
    <cellStyle name="Note 2 3 2 3 2 2 3 9" xfId="25746"/>
    <cellStyle name="Note 2 3 2 3 2 2 4" xfId="25747"/>
    <cellStyle name="Note 2 3 2 3 2 2 4 2" xfId="25748"/>
    <cellStyle name="Note 2 3 2 3 2 2 4 3" xfId="25749"/>
    <cellStyle name="Note 2 3 2 3 2 2 4 4" xfId="25750"/>
    <cellStyle name="Note 2 3 2 3 2 2 4 5" xfId="25751"/>
    <cellStyle name="Note 2 3 2 3 2 2 4 6" xfId="25752"/>
    <cellStyle name="Note 2 3 2 3 2 2 4 7" xfId="25753"/>
    <cellStyle name="Note 2 3 2 3 2 2 4 8" xfId="25754"/>
    <cellStyle name="Note 2 3 2 3 2 2 4 9" xfId="25755"/>
    <cellStyle name="Note 2 3 2 3 2 2 5" xfId="25756"/>
    <cellStyle name="Note 2 3 2 3 2 2 6" xfId="25757"/>
    <cellStyle name="Note 2 3 2 3 2 2 7" xfId="25758"/>
    <cellStyle name="Note 2 3 2 3 2 2 8" xfId="25759"/>
    <cellStyle name="Note 2 3 2 3 2 3" xfId="25760"/>
    <cellStyle name="Note 2 3 2 3 2 3 2" xfId="25761"/>
    <cellStyle name="Note 2 3 2 3 2 3 2 10" xfId="25762"/>
    <cellStyle name="Note 2 3 2 3 2 3 2 2" xfId="25763"/>
    <cellStyle name="Note 2 3 2 3 2 3 2 3" xfId="25764"/>
    <cellStyle name="Note 2 3 2 3 2 3 2 4" xfId="25765"/>
    <cellStyle name="Note 2 3 2 3 2 3 2 5" xfId="25766"/>
    <cellStyle name="Note 2 3 2 3 2 3 2 6" xfId="25767"/>
    <cellStyle name="Note 2 3 2 3 2 3 2 7" xfId="25768"/>
    <cellStyle name="Note 2 3 2 3 2 3 2 8" xfId="25769"/>
    <cellStyle name="Note 2 3 2 3 2 3 2 9" xfId="25770"/>
    <cellStyle name="Note 2 3 2 3 2 3 3" xfId="25771"/>
    <cellStyle name="Note 2 3 2 3 2 3 3 10" xfId="25772"/>
    <cellStyle name="Note 2 3 2 3 2 3 3 2" xfId="25773"/>
    <cellStyle name="Note 2 3 2 3 2 3 3 3" xfId="25774"/>
    <cellStyle name="Note 2 3 2 3 2 3 3 4" xfId="25775"/>
    <cellStyle name="Note 2 3 2 3 2 3 3 5" xfId="25776"/>
    <cellStyle name="Note 2 3 2 3 2 3 3 6" xfId="25777"/>
    <cellStyle name="Note 2 3 2 3 2 3 3 7" xfId="25778"/>
    <cellStyle name="Note 2 3 2 3 2 3 3 8" xfId="25779"/>
    <cellStyle name="Note 2 3 2 3 2 3 3 9" xfId="25780"/>
    <cellStyle name="Note 2 3 2 3 2 3 4" xfId="25781"/>
    <cellStyle name="Note 2 3 2 3 2 3 4 2" xfId="25782"/>
    <cellStyle name="Note 2 3 2 3 2 3 4 3" xfId="25783"/>
    <cellStyle name="Note 2 3 2 3 2 3 4 4" xfId="25784"/>
    <cellStyle name="Note 2 3 2 3 2 3 4 5" xfId="25785"/>
    <cellStyle name="Note 2 3 2 3 2 3 4 6" xfId="25786"/>
    <cellStyle name="Note 2 3 2 3 2 3 4 7" xfId="25787"/>
    <cellStyle name="Note 2 3 2 3 2 3 4 8" xfId="25788"/>
    <cellStyle name="Note 2 3 2 3 2 3 4 9" xfId="25789"/>
    <cellStyle name="Note 2 3 2 3 2 3 5" xfId="25790"/>
    <cellStyle name="Note 2 3 2 3 2 3 6" xfId="25791"/>
    <cellStyle name="Note 2 3 2 3 2 3 7" xfId="25792"/>
    <cellStyle name="Note 2 3 2 3 2 4" xfId="25793"/>
    <cellStyle name="Note 2 3 2 3 2 4 10" xfId="25794"/>
    <cellStyle name="Note 2 3 2 3 2 4 2" xfId="25795"/>
    <cellStyle name="Note 2 3 2 3 2 4 3" xfId="25796"/>
    <cellStyle name="Note 2 3 2 3 2 4 4" xfId="25797"/>
    <cellStyle name="Note 2 3 2 3 2 4 5" xfId="25798"/>
    <cellStyle name="Note 2 3 2 3 2 4 6" xfId="25799"/>
    <cellStyle name="Note 2 3 2 3 2 4 7" xfId="25800"/>
    <cellStyle name="Note 2 3 2 3 2 4 8" xfId="25801"/>
    <cellStyle name="Note 2 3 2 3 2 4 9" xfId="25802"/>
    <cellStyle name="Note 2 3 2 3 2 5" xfId="25803"/>
    <cellStyle name="Note 2 3 2 3 2 5 10" xfId="25804"/>
    <cellStyle name="Note 2 3 2 3 2 5 2" xfId="25805"/>
    <cellStyle name="Note 2 3 2 3 2 5 3" xfId="25806"/>
    <cellStyle name="Note 2 3 2 3 2 5 4" xfId="25807"/>
    <cellStyle name="Note 2 3 2 3 2 5 5" xfId="25808"/>
    <cellStyle name="Note 2 3 2 3 2 5 6" xfId="25809"/>
    <cellStyle name="Note 2 3 2 3 2 5 7" xfId="25810"/>
    <cellStyle name="Note 2 3 2 3 2 5 8" xfId="25811"/>
    <cellStyle name="Note 2 3 2 3 2 5 9" xfId="25812"/>
    <cellStyle name="Note 2 3 2 3 2 6" xfId="25813"/>
    <cellStyle name="Note 2 3 2 3 2 6 2" xfId="25814"/>
    <cellStyle name="Note 2 3 2 3 2 6 3" xfId="25815"/>
    <cellStyle name="Note 2 3 2 3 2 6 4" xfId="25816"/>
    <cellStyle name="Note 2 3 2 3 2 6 5" xfId="25817"/>
    <cellStyle name="Note 2 3 2 3 2 6 6" xfId="25818"/>
    <cellStyle name="Note 2 3 2 3 2 6 7" xfId="25819"/>
    <cellStyle name="Note 2 3 2 3 2 6 8" xfId="25820"/>
    <cellStyle name="Note 2 3 2 3 2 6 9" xfId="25821"/>
    <cellStyle name="Note 2 3 2 3 2 7" xfId="25822"/>
    <cellStyle name="Note 2 3 2 3 2 8" xfId="25823"/>
    <cellStyle name="Note 2 3 2 3 2 9" xfId="25824"/>
    <cellStyle name="Note 2 3 2 3 3" xfId="25825"/>
    <cellStyle name="Note 2 3 2 3 3 2" xfId="25826"/>
    <cellStyle name="Note 2 3 2 3 3 2 10" xfId="25827"/>
    <cellStyle name="Note 2 3 2 3 3 2 2" xfId="25828"/>
    <cellStyle name="Note 2 3 2 3 3 2 3" xfId="25829"/>
    <cellStyle name="Note 2 3 2 3 3 2 4" xfId="25830"/>
    <cellStyle name="Note 2 3 2 3 3 2 5" xfId="25831"/>
    <cellStyle name="Note 2 3 2 3 3 2 6" xfId="25832"/>
    <cellStyle name="Note 2 3 2 3 3 2 7" xfId="25833"/>
    <cellStyle name="Note 2 3 2 3 3 2 8" xfId="25834"/>
    <cellStyle name="Note 2 3 2 3 3 2 9" xfId="25835"/>
    <cellStyle name="Note 2 3 2 3 3 3" xfId="25836"/>
    <cellStyle name="Note 2 3 2 3 3 3 10" xfId="25837"/>
    <cellStyle name="Note 2 3 2 3 3 3 2" xfId="25838"/>
    <cellStyle name="Note 2 3 2 3 3 3 3" xfId="25839"/>
    <cellStyle name="Note 2 3 2 3 3 3 4" xfId="25840"/>
    <cellStyle name="Note 2 3 2 3 3 3 5" xfId="25841"/>
    <cellStyle name="Note 2 3 2 3 3 3 6" xfId="25842"/>
    <cellStyle name="Note 2 3 2 3 3 3 7" xfId="25843"/>
    <cellStyle name="Note 2 3 2 3 3 3 8" xfId="25844"/>
    <cellStyle name="Note 2 3 2 3 3 3 9" xfId="25845"/>
    <cellStyle name="Note 2 3 2 3 3 4" xfId="25846"/>
    <cellStyle name="Note 2 3 2 3 3 4 2" xfId="25847"/>
    <cellStyle name="Note 2 3 2 3 3 4 3" xfId="25848"/>
    <cellStyle name="Note 2 3 2 3 3 4 4" xfId="25849"/>
    <cellStyle name="Note 2 3 2 3 3 4 5" xfId="25850"/>
    <cellStyle name="Note 2 3 2 3 3 4 6" xfId="25851"/>
    <cellStyle name="Note 2 3 2 3 3 4 7" xfId="25852"/>
    <cellStyle name="Note 2 3 2 3 3 4 8" xfId="25853"/>
    <cellStyle name="Note 2 3 2 3 3 4 9" xfId="25854"/>
    <cellStyle name="Note 2 3 2 3 3 5" xfId="25855"/>
    <cellStyle name="Note 2 3 2 3 3 6" xfId="25856"/>
    <cellStyle name="Note 2 3 2 3 3 7" xfId="25857"/>
    <cellStyle name="Note 2 3 2 3 3 8" xfId="25858"/>
    <cellStyle name="Note 2 3 2 3 4" xfId="25859"/>
    <cellStyle name="Note 2 3 2 3 4 2" xfId="25860"/>
    <cellStyle name="Note 2 3 2 3 4 2 10" xfId="25861"/>
    <cellStyle name="Note 2 3 2 3 4 2 2" xfId="25862"/>
    <cellStyle name="Note 2 3 2 3 4 2 3" xfId="25863"/>
    <cellStyle name="Note 2 3 2 3 4 2 4" xfId="25864"/>
    <cellStyle name="Note 2 3 2 3 4 2 5" xfId="25865"/>
    <cellStyle name="Note 2 3 2 3 4 2 6" xfId="25866"/>
    <cellStyle name="Note 2 3 2 3 4 2 7" xfId="25867"/>
    <cellStyle name="Note 2 3 2 3 4 2 8" xfId="25868"/>
    <cellStyle name="Note 2 3 2 3 4 2 9" xfId="25869"/>
    <cellStyle name="Note 2 3 2 3 4 3" xfId="25870"/>
    <cellStyle name="Note 2 3 2 3 4 3 10" xfId="25871"/>
    <cellStyle name="Note 2 3 2 3 4 3 2" xfId="25872"/>
    <cellStyle name="Note 2 3 2 3 4 3 3" xfId="25873"/>
    <cellStyle name="Note 2 3 2 3 4 3 4" xfId="25874"/>
    <cellStyle name="Note 2 3 2 3 4 3 5" xfId="25875"/>
    <cellStyle name="Note 2 3 2 3 4 3 6" xfId="25876"/>
    <cellStyle name="Note 2 3 2 3 4 3 7" xfId="25877"/>
    <cellStyle name="Note 2 3 2 3 4 3 8" xfId="25878"/>
    <cellStyle name="Note 2 3 2 3 4 3 9" xfId="25879"/>
    <cellStyle name="Note 2 3 2 3 4 4" xfId="25880"/>
    <cellStyle name="Note 2 3 2 3 4 4 2" xfId="25881"/>
    <cellStyle name="Note 2 3 2 3 4 4 3" xfId="25882"/>
    <cellStyle name="Note 2 3 2 3 4 4 4" xfId="25883"/>
    <cellStyle name="Note 2 3 2 3 4 4 5" xfId="25884"/>
    <cellStyle name="Note 2 3 2 3 4 4 6" xfId="25885"/>
    <cellStyle name="Note 2 3 2 3 4 4 7" xfId="25886"/>
    <cellStyle name="Note 2 3 2 3 4 4 8" xfId="25887"/>
    <cellStyle name="Note 2 3 2 3 4 4 9" xfId="25888"/>
    <cellStyle name="Note 2 3 2 3 4 5" xfId="25889"/>
    <cellStyle name="Note 2 3 2 3 4 6" xfId="25890"/>
    <cellStyle name="Note 2 3 2 3 4 7" xfId="25891"/>
    <cellStyle name="Note 2 3 2 3 5" xfId="25892"/>
    <cellStyle name="Note 2 3 2 3 5 2" xfId="25893"/>
    <cellStyle name="Note 2 3 2 3 5 2 10" xfId="25894"/>
    <cellStyle name="Note 2 3 2 3 5 2 2" xfId="25895"/>
    <cellStyle name="Note 2 3 2 3 5 2 3" xfId="25896"/>
    <cellStyle name="Note 2 3 2 3 5 2 4" xfId="25897"/>
    <cellStyle name="Note 2 3 2 3 5 2 5" xfId="25898"/>
    <cellStyle name="Note 2 3 2 3 5 2 6" xfId="25899"/>
    <cellStyle name="Note 2 3 2 3 5 2 7" xfId="25900"/>
    <cellStyle name="Note 2 3 2 3 5 2 8" xfId="25901"/>
    <cellStyle name="Note 2 3 2 3 5 2 9" xfId="25902"/>
    <cellStyle name="Note 2 3 2 3 5 3" xfId="25903"/>
    <cellStyle name="Note 2 3 2 3 5 3 2" xfId="25904"/>
    <cellStyle name="Note 2 3 2 3 5 3 3" xfId="25905"/>
    <cellStyle name="Note 2 3 2 3 5 3 4" xfId="25906"/>
    <cellStyle name="Note 2 3 2 3 5 3 5" xfId="25907"/>
    <cellStyle name="Note 2 3 2 3 5 3 6" xfId="25908"/>
    <cellStyle name="Note 2 3 2 3 5 3 7" xfId="25909"/>
    <cellStyle name="Note 2 3 2 3 5 3 8" xfId="25910"/>
    <cellStyle name="Note 2 3 2 3 5 3 9" xfId="25911"/>
    <cellStyle name="Note 2 3 2 3 5 4" xfId="25912"/>
    <cellStyle name="Note 2 3 2 3 5 5" xfId="25913"/>
    <cellStyle name="Note 2 3 2 3 5 6" xfId="25914"/>
    <cellStyle name="Note 2 3 2 3 5 7" xfId="25915"/>
    <cellStyle name="Note 2 3 2 3 5 8" xfId="25916"/>
    <cellStyle name="Note 2 3 2 3 6" xfId="25917"/>
    <cellStyle name="Note 2 3 2 3 6 2" xfId="25918"/>
    <cellStyle name="Note 2 3 2 3 6 3" xfId="25919"/>
    <cellStyle name="Note 2 3 2 3 6 4" xfId="25920"/>
    <cellStyle name="Note 2 3 2 3 6 5" xfId="25921"/>
    <cellStyle name="Note 2 3 2 3 6 6" xfId="25922"/>
    <cellStyle name="Note 2 3 2 3 6 7" xfId="25923"/>
    <cellStyle name="Note 2 3 2 3 6 8" xfId="25924"/>
    <cellStyle name="Note 2 3 2 3 6 9" xfId="25925"/>
    <cellStyle name="Note 2 3 2 3 7" xfId="25926"/>
    <cellStyle name="Note 2 3 2 3 8" xfId="25927"/>
    <cellStyle name="Note 2 3 2 4" xfId="25928"/>
    <cellStyle name="Note 2 3 2 4 2" xfId="25929"/>
    <cellStyle name="Note 2 3 2 4 2 2" xfId="25930"/>
    <cellStyle name="Note 2 3 2 4 2 2 10" xfId="25931"/>
    <cellStyle name="Note 2 3 2 4 2 2 2" xfId="25932"/>
    <cellStyle name="Note 2 3 2 4 2 2 3" xfId="25933"/>
    <cellStyle name="Note 2 3 2 4 2 2 4" xfId="25934"/>
    <cellStyle name="Note 2 3 2 4 2 2 5" xfId="25935"/>
    <cellStyle name="Note 2 3 2 4 2 2 6" xfId="25936"/>
    <cellStyle name="Note 2 3 2 4 2 2 7" xfId="25937"/>
    <cellStyle name="Note 2 3 2 4 2 2 8" xfId="25938"/>
    <cellStyle name="Note 2 3 2 4 2 2 9" xfId="25939"/>
    <cellStyle name="Note 2 3 2 4 2 3" xfId="25940"/>
    <cellStyle name="Note 2 3 2 4 2 3 10" xfId="25941"/>
    <cellStyle name="Note 2 3 2 4 2 3 2" xfId="25942"/>
    <cellStyle name="Note 2 3 2 4 2 3 3" xfId="25943"/>
    <cellStyle name="Note 2 3 2 4 2 3 4" xfId="25944"/>
    <cellStyle name="Note 2 3 2 4 2 3 5" xfId="25945"/>
    <cellStyle name="Note 2 3 2 4 2 3 6" xfId="25946"/>
    <cellStyle name="Note 2 3 2 4 2 3 7" xfId="25947"/>
    <cellStyle name="Note 2 3 2 4 2 3 8" xfId="25948"/>
    <cellStyle name="Note 2 3 2 4 2 3 9" xfId="25949"/>
    <cellStyle name="Note 2 3 2 4 2 4" xfId="25950"/>
    <cellStyle name="Note 2 3 2 4 2 4 2" xfId="25951"/>
    <cellStyle name="Note 2 3 2 4 2 4 3" xfId="25952"/>
    <cellStyle name="Note 2 3 2 4 2 4 4" xfId="25953"/>
    <cellStyle name="Note 2 3 2 4 2 4 5" xfId="25954"/>
    <cellStyle name="Note 2 3 2 4 2 4 6" xfId="25955"/>
    <cellStyle name="Note 2 3 2 4 2 4 7" xfId="25956"/>
    <cellStyle name="Note 2 3 2 4 2 4 8" xfId="25957"/>
    <cellStyle name="Note 2 3 2 4 2 4 9" xfId="25958"/>
    <cellStyle name="Note 2 3 2 4 2 5" xfId="25959"/>
    <cellStyle name="Note 2 3 2 4 2 6" xfId="25960"/>
    <cellStyle name="Note 2 3 2 4 2 7" xfId="25961"/>
    <cellStyle name="Note 2 3 2 4 2 8" xfId="25962"/>
    <cellStyle name="Note 2 3 2 4 3" xfId="25963"/>
    <cellStyle name="Note 2 3 2 4 3 2" xfId="25964"/>
    <cellStyle name="Note 2 3 2 4 3 2 10" xfId="25965"/>
    <cellStyle name="Note 2 3 2 4 3 2 2" xfId="25966"/>
    <cellStyle name="Note 2 3 2 4 3 2 3" xfId="25967"/>
    <cellStyle name="Note 2 3 2 4 3 2 4" xfId="25968"/>
    <cellStyle name="Note 2 3 2 4 3 2 5" xfId="25969"/>
    <cellStyle name="Note 2 3 2 4 3 2 6" xfId="25970"/>
    <cellStyle name="Note 2 3 2 4 3 2 7" xfId="25971"/>
    <cellStyle name="Note 2 3 2 4 3 2 8" xfId="25972"/>
    <cellStyle name="Note 2 3 2 4 3 2 9" xfId="25973"/>
    <cellStyle name="Note 2 3 2 4 3 3" xfId="25974"/>
    <cellStyle name="Note 2 3 2 4 3 3 10" xfId="25975"/>
    <cellStyle name="Note 2 3 2 4 3 3 2" xfId="25976"/>
    <cellStyle name="Note 2 3 2 4 3 3 3" xfId="25977"/>
    <cellStyle name="Note 2 3 2 4 3 3 4" xfId="25978"/>
    <cellStyle name="Note 2 3 2 4 3 3 5" xfId="25979"/>
    <cellStyle name="Note 2 3 2 4 3 3 6" xfId="25980"/>
    <cellStyle name="Note 2 3 2 4 3 3 7" xfId="25981"/>
    <cellStyle name="Note 2 3 2 4 3 3 8" xfId="25982"/>
    <cellStyle name="Note 2 3 2 4 3 3 9" xfId="25983"/>
    <cellStyle name="Note 2 3 2 4 3 4" xfId="25984"/>
    <cellStyle name="Note 2 3 2 4 3 4 2" xfId="25985"/>
    <cellStyle name="Note 2 3 2 4 3 4 3" xfId="25986"/>
    <cellStyle name="Note 2 3 2 4 3 4 4" xfId="25987"/>
    <cellStyle name="Note 2 3 2 4 3 4 5" xfId="25988"/>
    <cellStyle name="Note 2 3 2 4 3 4 6" xfId="25989"/>
    <cellStyle name="Note 2 3 2 4 3 4 7" xfId="25990"/>
    <cellStyle name="Note 2 3 2 4 3 4 8" xfId="25991"/>
    <cellStyle name="Note 2 3 2 4 3 4 9" xfId="25992"/>
    <cellStyle name="Note 2 3 2 4 3 5" xfId="25993"/>
    <cellStyle name="Note 2 3 2 4 3 6" xfId="25994"/>
    <cellStyle name="Note 2 3 2 4 3 7" xfId="25995"/>
    <cellStyle name="Note 2 3 2 4 4" xfId="25996"/>
    <cellStyle name="Note 2 3 2 4 4 10" xfId="25997"/>
    <cellStyle name="Note 2 3 2 4 4 2" xfId="25998"/>
    <cellStyle name="Note 2 3 2 4 4 3" xfId="25999"/>
    <cellStyle name="Note 2 3 2 4 4 4" xfId="26000"/>
    <cellStyle name="Note 2 3 2 4 4 5" xfId="26001"/>
    <cellStyle name="Note 2 3 2 4 4 6" xfId="26002"/>
    <cellStyle name="Note 2 3 2 4 4 7" xfId="26003"/>
    <cellStyle name="Note 2 3 2 4 4 8" xfId="26004"/>
    <cellStyle name="Note 2 3 2 4 4 9" xfId="26005"/>
    <cellStyle name="Note 2 3 2 4 5" xfId="26006"/>
    <cellStyle name="Note 2 3 2 4 5 10" xfId="26007"/>
    <cellStyle name="Note 2 3 2 4 5 2" xfId="26008"/>
    <cellStyle name="Note 2 3 2 4 5 3" xfId="26009"/>
    <cellStyle name="Note 2 3 2 4 5 4" xfId="26010"/>
    <cellStyle name="Note 2 3 2 4 5 5" xfId="26011"/>
    <cellStyle name="Note 2 3 2 4 5 6" xfId="26012"/>
    <cellStyle name="Note 2 3 2 4 5 7" xfId="26013"/>
    <cellStyle name="Note 2 3 2 4 5 8" xfId="26014"/>
    <cellStyle name="Note 2 3 2 4 5 9" xfId="26015"/>
    <cellStyle name="Note 2 3 2 4 6" xfId="26016"/>
    <cellStyle name="Note 2 3 2 4 6 2" xfId="26017"/>
    <cellStyle name="Note 2 3 2 4 6 3" xfId="26018"/>
    <cellStyle name="Note 2 3 2 4 6 4" xfId="26019"/>
    <cellStyle name="Note 2 3 2 4 6 5" xfId="26020"/>
    <cellStyle name="Note 2 3 2 4 6 6" xfId="26021"/>
    <cellStyle name="Note 2 3 2 4 6 7" xfId="26022"/>
    <cellStyle name="Note 2 3 2 4 6 8" xfId="26023"/>
    <cellStyle name="Note 2 3 2 4 6 9" xfId="26024"/>
    <cellStyle name="Note 2 3 2 4 7" xfId="26025"/>
    <cellStyle name="Note 2 3 2 4 8" xfId="26026"/>
    <cellStyle name="Note 2 3 2 4 9" xfId="26027"/>
    <cellStyle name="Note 2 3 2 5" xfId="26028"/>
    <cellStyle name="Note 2 3 2 5 2" xfId="26029"/>
    <cellStyle name="Note 2 3 2 5 2 10" xfId="26030"/>
    <cellStyle name="Note 2 3 2 5 2 2" xfId="26031"/>
    <cellStyle name="Note 2 3 2 5 2 3" xfId="26032"/>
    <cellStyle name="Note 2 3 2 5 2 4" xfId="26033"/>
    <cellStyle name="Note 2 3 2 5 2 5" xfId="26034"/>
    <cellStyle name="Note 2 3 2 5 2 6" xfId="26035"/>
    <cellStyle name="Note 2 3 2 5 2 7" xfId="26036"/>
    <cellStyle name="Note 2 3 2 5 2 8" xfId="26037"/>
    <cellStyle name="Note 2 3 2 5 2 9" xfId="26038"/>
    <cellStyle name="Note 2 3 2 5 3" xfId="26039"/>
    <cellStyle name="Note 2 3 2 5 3 10" xfId="26040"/>
    <cellStyle name="Note 2 3 2 5 3 2" xfId="26041"/>
    <cellStyle name="Note 2 3 2 5 3 3" xfId="26042"/>
    <cellStyle name="Note 2 3 2 5 3 4" xfId="26043"/>
    <cellStyle name="Note 2 3 2 5 3 5" xfId="26044"/>
    <cellStyle name="Note 2 3 2 5 3 6" xfId="26045"/>
    <cellStyle name="Note 2 3 2 5 3 7" xfId="26046"/>
    <cellStyle name="Note 2 3 2 5 3 8" xfId="26047"/>
    <cellStyle name="Note 2 3 2 5 3 9" xfId="26048"/>
    <cellStyle name="Note 2 3 2 5 4" xfId="26049"/>
    <cellStyle name="Note 2 3 2 5 4 10" xfId="26050"/>
    <cellStyle name="Note 2 3 2 5 4 2" xfId="26051"/>
    <cellStyle name="Note 2 3 2 5 4 3" xfId="26052"/>
    <cellStyle name="Note 2 3 2 5 4 4" xfId="26053"/>
    <cellStyle name="Note 2 3 2 5 4 5" xfId="26054"/>
    <cellStyle name="Note 2 3 2 5 4 6" xfId="26055"/>
    <cellStyle name="Note 2 3 2 5 4 7" xfId="26056"/>
    <cellStyle name="Note 2 3 2 5 4 8" xfId="26057"/>
    <cellStyle name="Note 2 3 2 5 4 9" xfId="26058"/>
    <cellStyle name="Note 2 3 2 5 5" xfId="26059"/>
    <cellStyle name="Note 2 3 2 5 5 2" xfId="26060"/>
    <cellStyle name="Note 2 3 2 5 5 3" xfId="26061"/>
    <cellStyle name="Note 2 3 2 5 5 4" xfId="26062"/>
    <cellStyle name="Note 2 3 2 5 5 5" xfId="26063"/>
    <cellStyle name="Note 2 3 2 5 5 6" xfId="26064"/>
    <cellStyle name="Note 2 3 2 5 5 7" xfId="26065"/>
    <cellStyle name="Note 2 3 2 5 5 8" xfId="26066"/>
    <cellStyle name="Note 2 3 2 5 5 9" xfId="26067"/>
    <cellStyle name="Note 2 3 2 5 6" xfId="26068"/>
    <cellStyle name="Note 2 3 2 5 7" xfId="26069"/>
    <cellStyle name="Note 2 3 2 5 8" xfId="26070"/>
    <cellStyle name="Note 2 3 2 5 9" xfId="26071"/>
    <cellStyle name="Note 2 3 2 6" xfId="26072"/>
    <cellStyle name="Note 2 3 2 6 2" xfId="26073"/>
    <cellStyle name="Note 2 3 2 6 2 10" xfId="26074"/>
    <cellStyle name="Note 2 3 2 6 2 2" xfId="26075"/>
    <cellStyle name="Note 2 3 2 6 2 3" xfId="26076"/>
    <cellStyle name="Note 2 3 2 6 2 4" xfId="26077"/>
    <cellStyle name="Note 2 3 2 6 2 5" xfId="26078"/>
    <cellStyle name="Note 2 3 2 6 2 6" xfId="26079"/>
    <cellStyle name="Note 2 3 2 6 2 7" xfId="26080"/>
    <cellStyle name="Note 2 3 2 6 2 8" xfId="26081"/>
    <cellStyle name="Note 2 3 2 6 2 9" xfId="26082"/>
    <cellStyle name="Note 2 3 2 6 3" xfId="26083"/>
    <cellStyle name="Note 2 3 2 6 3 10" xfId="26084"/>
    <cellStyle name="Note 2 3 2 6 3 2" xfId="26085"/>
    <cellStyle name="Note 2 3 2 6 3 3" xfId="26086"/>
    <cellStyle name="Note 2 3 2 6 3 4" xfId="26087"/>
    <cellStyle name="Note 2 3 2 6 3 5" xfId="26088"/>
    <cellStyle name="Note 2 3 2 6 3 6" xfId="26089"/>
    <cellStyle name="Note 2 3 2 6 3 7" xfId="26090"/>
    <cellStyle name="Note 2 3 2 6 3 8" xfId="26091"/>
    <cellStyle name="Note 2 3 2 6 3 9" xfId="26092"/>
    <cellStyle name="Note 2 3 2 6 4" xfId="26093"/>
    <cellStyle name="Note 2 3 2 6 4 10" xfId="26094"/>
    <cellStyle name="Note 2 3 2 6 4 2" xfId="26095"/>
    <cellStyle name="Note 2 3 2 6 4 3" xfId="26096"/>
    <cellStyle name="Note 2 3 2 6 4 4" xfId="26097"/>
    <cellStyle name="Note 2 3 2 6 4 5" xfId="26098"/>
    <cellStyle name="Note 2 3 2 6 4 6" xfId="26099"/>
    <cellStyle name="Note 2 3 2 6 4 7" xfId="26100"/>
    <cellStyle name="Note 2 3 2 6 4 8" xfId="26101"/>
    <cellStyle name="Note 2 3 2 6 4 9" xfId="26102"/>
    <cellStyle name="Note 2 3 2 6 5" xfId="26103"/>
    <cellStyle name="Note 2 3 2 6 5 2" xfId="26104"/>
    <cellStyle name="Note 2 3 2 6 5 3" xfId="26105"/>
    <cellStyle name="Note 2 3 2 6 5 4" xfId="26106"/>
    <cellStyle name="Note 2 3 2 6 5 5" xfId="26107"/>
    <cellStyle name="Note 2 3 2 6 5 6" xfId="26108"/>
    <cellStyle name="Note 2 3 2 6 5 7" xfId="26109"/>
    <cellStyle name="Note 2 3 2 6 5 8" xfId="26110"/>
    <cellStyle name="Note 2 3 2 6 5 9" xfId="26111"/>
    <cellStyle name="Note 2 3 2 6 6" xfId="26112"/>
    <cellStyle name="Note 2 3 2 6 7" xfId="26113"/>
    <cellStyle name="Note 2 3 2 6 8" xfId="26114"/>
    <cellStyle name="Note 2 3 2 6 9" xfId="26115"/>
    <cellStyle name="Note 2 3 2 7" xfId="26116"/>
    <cellStyle name="Note 2 3 2 7 2" xfId="26117"/>
    <cellStyle name="Note 2 3 2 7 2 10" xfId="26118"/>
    <cellStyle name="Note 2 3 2 7 2 2" xfId="26119"/>
    <cellStyle name="Note 2 3 2 7 2 3" xfId="26120"/>
    <cellStyle name="Note 2 3 2 7 2 4" xfId="26121"/>
    <cellStyle name="Note 2 3 2 7 2 5" xfId="26122"/>
    <cellStyle name="Note 2 3 2 7 2 6" xfId="26123"/>
    <cellStyle name="Note 2 3 2 7 2 7" xfId="26124"/>
    <cellStyle name="Note 2 3 2 7 2 8" xfId="26125"/>
    <cellStyle name="Note 2 3 2 7 2 9" xfId="26126"/>
    <cellStyle name="Note 2 3 2 7 3" xfId="26127"/>
    <cellStyle name="Note 2 3 2 7 3 10" xfId="26128"/>
    <cellStyle name="Note 2 3 2 7 3 2" xfId="26129"/>
    <cellStyle name="Note 2 3 2 7 3 3" xfId="26130"/>
    <cellStyle name="Note 2 3 2 7 3 4" xfId="26131"/>
    <cellStyle name="Note 2 3 2 7 3 5" xfId="26132"/>
    <cellStyle name="Note 2 3 2 7 3 6" xfId="26133"/>
    <cellStyle name="Note 2 3 2 7 3 7" xfId="26134"/>
    <cellStyle name="Note 2 3 2 7 3 8" xfId="26135"/>
    <cellStyle name="Note 2 3 2 7 3 9" xfId="26136"/>
    <cellStyle name="Note 2 3 2 7 4" xfId="26137"/>
    <cellStyle name="Note 2 3 2 7 4 2" xfId="26138"/>
    <cellStyle name="Note 2 3 2 7 4 3" xfId="26139"/>
    <cellStyle name="Note 2 3 2 7 4 4" xfId="26140"/>
    <cellStyle name="Note 2 3 2 7 4 5" xfId="26141"/>
    <cellStyle name="Note 2 3 2 7 4 6" xfId="26142"/>
    <cellStyle name="Note 2 3 2 7 4 7" xfId="26143"/>
    <cellStyle name="Note 2 3 2 7 4 8" xfId="26144"/>
    <cellStyle name="Note 2 3 2 7 4 9" xfId="26145"/>
    <cellStyle name="Note 2 3 2 7 5" xfId="26146"/>
    <cellStyle name="Note 2 3 2 7 6" xfId="26147"/>
    <cellStyle name="Note 2 3 2 7 7" xfId="26148"/>
    <cellStyle name="Note 2 3 2 8" xfId="26149"/>
    <cellStyle name="Note 2 3 2 8 2" xfId="26150"/>
    <cellStyle name="Note 2 3 2 8 2 10" xfId="26151"/>
    <cellStyle name="Note 2 3 2 8 2 2" xfId="26152"/>
    <cellStyle name="Note 2 3 2 8 2 3" xfId="26153"/>
    <cellStyle name="Note 2 3 2 8 2 4" xfId="26154"/>
    <cellStyle name="Note 2 3 2 8 2 5" xfId="26155"/>
    <cellStyle name="Note 2 3 2 8 2 6" xfId="26156"/>
    <cellStyle name="Note 2 3 2 8 2 7" xfId="26157"/>
    <cellStyle name="Note 2 3 2 8 2 8" xfId="26158"/>
    <cellStyle name="Note 2 3 2 8 2 9" xfId="26159"/>
    <cellStyle name="Note 2 3 2 8 3" xfId="26160"/>
    <cellStyle name="Note 2 3 2 8 3 2" xfId="26161"/>
    <cellStyle name="Note 2 3 2 8 3 3" xfId="26162"/>
    <cellStyle name="Note 2 3 2 8 3 4" xfId="26163"/>
    <cellStyle name="Note 2 3 2 8 3 5" xfId="26164"/>
    <cellStyle name="Note 2 3 2 8 3 6" xfId="26165"/>
    <cellStyle name="Note 2 3 2 8 3 7" xfId="26166"/>
    <cellStyle name="Note 2 3 2 8 3 8" xfId="26167"/>
    <cellStyle name="Note 2 3 2 8 3 9" xfId="26168"/>
    <cellStyle name="Note 2 3 2 8 4" xfId="26169"/>
    <cellStyle name="Note 2 3 2 8 5" xfId="26170"/>
    <cellStyle name="Note 2 3 2 8 6" xfId="26171"/>
    <cellStyle name="Note 2 3 2 8 7" xfId="26172"/>
    <cellStyle name="Note 2 3 2 8 8" xfId="26173"/>
    <cellStyle name="Note 2 3 2 9" xfId="26174"/>
    <cellStyle name="Note 2 3 2 9 10" xfId="26175"/>
    <cellStyle name="Note 2 3 2 9 2" xfId="26176"/>
    <cellStyle name="Note 2 3 2 9 3" xfId="26177"/>
    <cellStyle name="Note 2 3 2 9 4" xfId="26178"/>
    <cellStyle name="Note 2 3 2 9 5" xfId="26179"/>
    <cellStyle name="Note 2 3 2 9 6" xfId="26180"/>
    <cellStyle name="Note 2 3 2 9 7" xfId="26181"/>
    <cellStyle name="Note 2 3 2 9 8" xfId="26182"/>
    <cellStyle name="Note 2 3 2 9 9" xfId="26183"/>
    <cellStyle name="Note 2 3 3" xfId="26184"/>
    <cellStyle name="Note 2 3 3 2" xfId="26185"/>
    <cellStyle name="Note 2 3 3 2 2" xfId="26186"/>
    <cellStyle name="Note 2 3 3 2 2 2" xfId="26187"/>
    <cellStyle name="Note 2 3 3 2 2 2 10" xfId="26188"/>
    <cellStyle name="Note 2 3 3 2 2 2 2" xfId="26189"/>
    <cellStyle name="Note 2 3 3 2 2 2 3" xfId="26190"/>
    <cellStyle name="Note 2 3 3 2 2 2 4" xfId="26191"/>
    <cellStyle name="Note 2 3 3 2 2 2 5" xfId="26192"/>
    <cellStyle name="Note 2 3 3 2 2 2 6" xfId="26193"/>
    <cellStyle name="Note 2 3 3 2 2 2 7" xfId="26194"/>
    <cellStyle name="Note 2 3 3 2 2 2 8" xfId="26195"/>
    <cellStyle name="Note 2 3 3 2 2 2 9" xfId="26196"/>
    <cellStyle name="Note 2 3 3 2 2 3" xfId="26197"/>
    <cellStyle name="Note 2 3 3 2 2 3 10" xfId="26198"/>
    <cellStyle name="Note 2 3 3 2 2 3 2" xfId="26199"/>
    <cellStyle name="Note 2 3 3 2 2 3 3" xfId="26200"/>
    <cellStyle name="Note 2 3 3 2 2 3 4" xfId="26201"/>
    <cellStyle name="Note 2 3 3 2 2 3 5" xfId="26202"/>
    <cellStyle name="Note 2 3 3 2 2 3 6" xfId="26203"/>
    <cellStyle name="Note 2 3 3 2 2 3 7" xfId="26204"/>
    <cellStyle name="Note 2 3 3 2 2 3 8" xfId="26205"/>
    <cellStyle name="Note 2 3 3 2 2 3 9" xfId="26206"/>
    <cellStyle name="Note 2 3 3 2 2 4" xfId="26207"/>
    <cellStyle name="Note 2 3 3 2 2 4 2" xfId="26208"/>
    <cellStyle name="Note 2 3 3 2 2 4 3" xfId="26209"/>
    <cellStyle name="Note 2 3 3 2 2 4 4" xfId="26210"/>
    <cellStyle name="Note 2 3 3 2 2 4 5" xfId="26211"/>
    <cellStyle name="Note 2 3 3 2 2 4 6" xfId="26212"/>
    <cellStyle name="Note 2 3 3 2 2 4 7" xfId="26213"/>
    <cellStyle name="Note 2 3 3 2 2 4 8" xfId="26214"/>
    <cellStyle name="Note 2 3 3 2 2 4 9" xfId="26215"/>
    <cellStyle name="Note 2 3 3 2 2 5" xfId="26216"/>
    <cellStyle name="Note 2 3 3 2 2 6" xfId="26217"/>
    <cellStyle name="Note 2 3 3 2 2 7" xfId="26218"/>
    <cellStyle name="Note 2 3 3 2 2 8" xfId="26219"/>
    <cellStyle name="Note 2 3 3 2 3" xfId="26220"/>
    <cellStyle name="Note 2 3 3 2 3 2" xfId="26221"/>
    <cellStyle name="Note 2 3 3 2 3 2 10" xfId="26222"/>
    <cellStyle name="Note 2 3 3 2 3 2 2" xfId="26223"/>
    <cellStyle name="Note 2 3 3 2 3 2 3" xfId="26224"/>
    <cellStyle name="Note 2 3 3 2 3 2 4" xfId="26225"/>
    <cellStyle name="Note 2 3 3 2 3 2 5" xfId="26226"/>
    <cellStyle name="Note 2 3 3 2 3 2 6" xfId="26227"/>
    <cellStyle name="Note 2 3 3 2 3 2 7" xfId="26228"/>
    <cellStyle name="Note 2 3 3 2 3 2 8" xfId="26229"/>
    <cellStyle name="Note 2 3 3 2 3 2 9" xfId="26230"/>
    <cellStyle name="Note 2 3 3 2 3 3" xfId="26231"/>
    <cellStyle name="Note 2 3 3 2 3 3 10" xfId="26232"/>
    <cellStyle name="Note 2 3 3 2 3 3 2" xfId="26233"/>
    <cellStyle name="Note 2 3 3 2 3 3 3" xfId="26234"/>
    <cellStyle name="Note 2 3 3 2 3 3 4" xfId="26235"/>
    <cellStyle name="Note 2 3 3 2 3 3 5" xfId="26236"/>
    <cellStyle name="Note 2 3 3 2 3 3 6" xfId="26237"/>
    <cellStyle name="Note 2 3 3 2 3 3 7" xfId="26238"/>
    <cellStyle name="Note 2 3 3 2 3 3 8" xfId="26239"/>
    <cellStyle name="Note 2 3 3 2 3 3 9" xfId="26240"/>
    <cellStyle name="Note 2 3 3 2 3 4" xfId="26241"/>
    <cellStyle name="Note 2 3 3 2 3 4 2" xfId="26242"/>
    <cellStyle name="Note 2 3 3 2 3 4 3" xfId="26243"/>
    <cellStyle name="Note 2 3 3 2 3 4 4" xfId="26244"/>
    <cellStyle name="Note 2 3 3 2 3 4 5" xfId="26245"/>
    <cellStyle name="Note 2 3 3 2 3 4 6" xfId="26246"/>
    <cellStyle name="Note 2 3 3 2 3 4 7" xfId="26247"/>
    <cellStyle name="Note 2 3 3 2 3 4 8" xfId="26248"/>
    <cellStyle name="Note 2 3 3 2 3 4 9" xfId="26249"/>
    <cellStyle name="Note 2 3 3 2 3 5" xfId="26250"/>
    <cellStyle name="Note 2 3 3 2 3 6" xfId="26251"/>
    <cellStyle name="Note 2 3 3 2 3 7" xfId="26252"/>
    <cellStyle name="Note 2 3 3 2 4" xfId="26253"/>
    <cellStyle name="Note 2 3 3 2 4 10" xfId="26254"/>
    <cellStyle name="Note 2 3 3 2 4 2" xfId="26255"/>
    <cellStyle name="Note 2 3 3 2 4 3" xfId="26256"/>
    <cellStyle name="Note 2 3 3 2 4 4" xfId="26257"/>
    <cellStyle name="Note 2 3 3 2 4 5" xfId="26258"/>
    <cellStyle name="Note 2 3 3 2 4 6" xfId="26259"/>
    <cellStyle name="Note 2 3 3 2 4 7" xfId="26260"/>
    <cellStyle name="Note 2 3 3 2 4 8" xfId="26261"/>
    <cellStyle name="Note 2 3 3 2 4 9" xfId="26262"/>
    <cellStyle name="Note 2 3 3 2 5" xfId="26263"/>
    <cellStyle name="Note 2 3 3 2 5 10" xfId="26264"/>
    <cellStyle name="Note 2 3 3 2 5 2" xfId="26265"/>
    <cellStyle name="Note 2 3 3 2 5 3" xfId="26266"/>
    <cellStyle name="Note 2 3 3 2 5 4" xfId="26267"/>
    <cellStyle name="Note 2 3 3 2 5 5" xfId="26268"/>
    <cellStyle name="Note 2 3 3 2 5 6" xfId="26269"/>
    <cellStyle name="Note 2 3 3 2 5 7" xfId="26270"/>
    <cellStyle name="Note 2 3 3 2 5 8" xfId="26271"/>
    <cellStyle name="Note 2 3 3 2 5 9" xfId="26272"/>
    <cellStyle name="Note 2 3 3 2 6" xfId="26273"/>
    <cellStyle name="Note 2 3 3 2 6 2" xfId="26274"/>
    <cellStyle name="Note 2 3 3 2 6 3" xfId="26275"/>
    <cellStyle name="Note 2 3 3 2 6 4" xfId="26276"/>
    <cellStyle name="Note 2 3 3 2 6 5" xfId="26277"/>
    <cellStyle name="Note 2 3 3 2 6 6" xfId="26278"/>
    <cellStyle name="Note 2 3 3 2 6 7" xfId="26279"/>
    <cellStyle name="Note 2 3 3 2 6 8" xfId="26280"/>
    <cellStyle name="Note 2 3 3 2 6 9" xfId="26281"/>
    <cellStyle name="Note 2 3 3 2 7" xfId="26282"/>
    <cellStyle name="Note 2 3 3 2 8" xfId="26283"/>
    <cellStyle name="Note 2 3 3 2 9" xfId="26284"/>
    <cellStyle name="Note 2 3 3 3" xfId="26285"/>
    <cellStyle name="Note 2 3 3 3 2" xfId="26286"/>
    <cellStyle name="Note 2 3 3 3 2 10" xfId="26287"/>
    <cellStyle name="Note 2 3 3 3 2 2" xfId="26288"/>
    <cellStyle name="Note 2 3 3 3 2 3" xfId="26289"/>
    <cellStyle name="Note 2 3 3 3 2 4" xfId="26290"/>
    <cellStyle name="Note 2 3 3 3 2 5" xfId="26291"/>
    <cellStyle name="Note 2 3 3 3 2 6" xfId="26292"/>
    <cellStyle name="Note 2 3 3 3 2 7" xfId="26293"/>
    <cellStyle name="Note 2 3 3 3 2 8" xfId="26294"/>
    <cellStyle name="Note 2 3 3 3 2 9" xfId="26295"/>
    <cellStyle name="Note 2 3 3 3 3" xfId="26296"/>
    <cellStyle name="Note 2 3 3 3 3 10" xfId="26297"/>
    <cellStyle name="Note 2 3 3 3 3 2" xfId="26298"/>
    <cellStyle name="Note 2 3 3 3 3 3" xfId="26299"/>
    <cellStyle name="Note 2 3 3 3 3 4" xfId="26300"/>
    <cellStyle name="Note 2 3 3 3 3 5" xfId="26301"/>
    <cellStyle name="Note 2 3 3 3 3 6" xfId="26302"/>
    <cellStyle name="Note 2 3 3 3 3 7" xfId="26303"/>
    <cellStyle name="Note 2 3 3 3 3 8" xfId="26304"/>
    <cellStyle name="Note 2 3 3 3 3 9" xfId="26305"/>
    <cellStyle name="Note 2 3 3 3 4" xfId="26306"/>
    <cellStyle name="Note 2 3 3 3 4 10" xfId="26307"/>
    <cellStyle name="Note 2 3 3 3 4 2" xfId="26308"/>
    <cellStyle name="Note 2 3 3 3 4 3" xfId="26309"/>
    <cellStyle name="Note 2 3 3 3 4 4" xfId="26310"/>
    <cellStyle name="Note 2 3 3 3 4 5" xfId="26311"/>
    <cellStyle name="Note 2 3 3 3 4 6" xfId="26312"/>
    <cellStyle name="Note 2 3 3 3 4 7" xfId="26313"/>
    <cellStyle name="Note 2 3 3 3 4 8" xfId="26314"/>
    <cellStyle name="Note 2 3 3 3 4 9" xfId="26315"/>
    <cellStyle name="Note 2 3 3 3 5" xfId="26316"/>
    <cellStyle name="Note 2 3 3 3 5 2" xfId="26317"/>
    <cellStyle name="Note 2 3 3 3 5 3" xfId="26318"/>
    <cellStyle name="Note 2 3 3 3 5 4" xfId="26319"/>
    <cellStyle name="Note 2 3 3 3 5 5" xfId="26320"/>
    <cellStyle name="Note 2 3 3 3 5 6" xfId="26321"/>
    <cellStyle name="Note 2 3 3 3 5 7" xfId="26322"/>
    <cellStyle name="Note 2 3 3 3 5 8" xfId="26323"/>
    <cellStyle name="Note 2 3 3 3 5 9" xfId="26324"/>
    <cellStyle name="Note 2 3 3 3 6" xfId="26325"/>
    <cellStyle name="Note 2 3 3 3 7" xfId="26326"/>
    <cellStyle name="Note 2 3 3 3 8" xfId="26327"/>
    <cellStyle name="Note 2 3 3 3 9" xfId="26328"/>
    <cellStyle name="Note 2 3 3 4" xfId="26329"/>
    <cellStyle name="Note 2 3 3 4 2" xfId="26330"/>
    <cellStyle name="Note 2 3 3 4 2 10" xfId="26331"/>
    <cellStyle name="Note 2 3 3 4 2 2" xfId="26332"/>
    <cellStyle name="Note 2 3 3 4 2 3" xfId="26333"/>
    <cellStyle name="Note 2 3 3 4 2 4" xfId="26334"/>
    <cellStyle name="Note 2 3 3 4 2 5" xfId="26335"/>
    <cellStyle name="Note 2 3 3 4 2 6" xfId="26336"/>
    <cellStyle name="Note 2 3 3 4 2 7" xfId="26337"/>
    <cellStyle name="Note 2 3 3 4 2 8" xfId="26338"/>
    <cellStyle name="Note 2 3 3 4 2 9" xfId="26339"/>
    <cellStyle name="Note 2 3 3 4 3" xfId="26340"/>
    <cellStyle name="Note 2 3 3 4 3 10" xfId="26341"/>
    <cellStyle name="Note 2 3 3 4 3 2" xfId="26342"/>
    <cellStyle name="Note 2 3 3 4 3 3" xfId="26343"/>
    <cellStyle name="Note 2 3 3 4 3 4" xfId="26344"/>
    <cellStyle name="Note 2 3 3 4 3 5" xfId="26345"/>
    <cellStyle name="Note 2 3 3 4 3 6" xfId="26346"/>
    <cellStyle name="Note 2 3 3 4 3 7" xfId="26347"/>
    <cellStyle name="Note 2 3 3 4 3 8" xfId="26348"/>
    <cellStyle name="Note 2 3 3 4 3 9" xfId="26349"/>
    <cellStyle name="Note 2 3 3 4 4" xfId="26350"/>
    <cellStyle name="Note 2 3 3 4 4 2" xfId="26351"/>
    <cellStyle name="Note 2 3 3 4 4 3" xfId="26352"/>
    <cellStyle name="Note 2 3 3 4 4 4" xfId="26353"/>
    <cellStyle name="Note 2 3 3 4 4 5" xfId="26354"/>
    <cellStyle name="Note 2 3 3 4 4 6" xfId="26355"/>
    <cellStyle name="Note 2 3 3 4 4 7" xfId="26356"/>
    <cellStyle name="Note 2 3 3 4 4 8" xfId="26357"/>
    <cellStyle name="Note 2 3 3 4 4 9" xfId="26358"/>
    <cellStyle name="Note 2 3 3 4 5" xfId="26359"/>
    <cellStyle name="Note 2 3 3 4 6" xfId="26360"/>
    <cellStyle name="Note 2 3 3 4 7" xfId="26361"/>
    <cellStyle name="Note 2 3 3 4 8" xfId="26362"/>
    <cellStyle name="Note 2 3 3 5" xfId="26363"/>
    <cellStyle name="Note 2 3 3 5 2" xfId="26364"/>
    <cellStyle name="Note 2 3 3 5 2 10" xfId="26365"/>
    <cellStyle name="Note 2 3 3 5 2 2" xfId="26366"/>
    <cellStyle name="Note 2 3 3 5 2 3" xfId="26367"/>
    <cellStyle name="Note 2 3 3 5 2 4" xfId="26368"/>
    <cellStyle name="Note 2 3 3 5 2 5" xfId="26369"/>
    <cellStyle name="Note 2 3 3 5 2 6" xfId="26370"/>
    <cellStyle name="Note 2 3 3 5 2 7" xfId="26371"/>
    <cellStyle name="Note 2 3 3 5 2 8" xfId="26372"/>
    <cellStyle name="Note 2 3 3 5 2 9" xfId="26373"/>
    <cellStyle name="Note 2 3 3 5 3" xfId="26374"/>
    <cellStyle name="Note 2 3 3 5 3 10" xfId="26375"/>
    <cellStyle name="Note 2 3 3 5 3 2" xfId="26376"/>
    <cellStyle name="Note 2 3 3 5 3 3" xfId="26377"/>
    <cellStyle name="Note 2 3 3 5 3 4" xfId="26378"/>
    <cellStyle name="Note 2 3 3 5 3 5" xfId="26379"/>
    <cellStyle name="Note 2 3 3 5 3 6" xfId="26380"/>
    <cellStyle name="Note 2 3 3 5 3 7" xfId="26381"/>
    <cellStyle name="Note 2 3 3 5 3 8" xfId="26382"/>
    <cellStyle name="Note 2 3 3 5 3 9" xfId="26383"/>
    <cellStyle name="Note 2 3 3 5 4" xfId="26384"/>
    <cellStyle name="Note 2 3 3 5 4 2" xfId="26385"/>
    <cellStyle name="Note 2 3 3 5 4 3" xfId="26386"/>
    <cellStyle name="Note 2 3 3 5 4 4" xfId="26387"/>
    <cellStyle name="Note 2 3 3 5 4 5" xfId="26388"/>
    <cellStyle name="Note 2 3 3 5 4 6" xfId="26389"/>
    <cellStyle name="Note 2 3 3 5 4 7" xfId="26390"/>
    <cellStyle name="Note 2 3 3 5 4 8" xfId="26391"/>
    <cellStyle name="Note 2 3 3 5 4 9" xfId="26392"/>
    <cellStyle name="Note 2 3 3 5 5" xfId="26393"/>
    <cellStyle name="Note 2 3 3 5 6" xfId="26394"/>
    <cellStyle name="Note 2 3 3 5 7" xfId="26395"/>
    <cellStyle name="Note 2 3 3 6" xfId="26396"/>
    <cellStyle name="Note 2 3 3 6 2" xfId="26397"/>
    <cellStyle name="Note 2 3 3 6 2 10" xfId="26398"/>
    <cellStyle name="Note 2 3 3 6 2 2" xfId="26399"/>
    <cellStyle name="Note 2 3 3 6 2 3" xfId="26400"/>
    <cellStyle name="Note 2 3 3 6 2 4" xfId="26401"/>
    <cellStyle name="Note 2 3 3 6 2 5" xfId="26402"/>
    <cellStyle name="Note 2 3 3 6 2 6" xfId="26403"/>
    <cellStyle name="Note 2 3 3 6 2 7" xfId="26404"/>
    <cellStyle name="Note 2 3 3 6 2 8" xfId="26405"/>
    <cellStyle name="Note 2 3 3 6 2 9" xfId="26406"/>
    <cellStyle name="Note 2 3 3 6 3" xfId="26407"/>
    <cellStyle name="Note 2 3 3 6 3 2" xfId="26408"/>
    <cellStyle name="Note 2 3 3 6 3 3" xfId="26409"/>
    <cellStyle name="Note 2 3 3 6 3 4" xfId="26410"/>
    <cellStyle name="Note 2 3 3 6 3 5" xfId="26411"/>
    <cellStyle name="Note 2 3 3 6 3 6" xfId="26412"/>
    <cellStyle name="Note 2 3 3 6 3 7" xfId="26413"/>
    <cellStyle name="Note 2 3 3 6 3 8" xfId="26414"/>
    <cellStyle name="Note 2 3 3 6 3 9" xfId="26415"/>
    <cellStyle name="Note 2 3 3 6 4" xfId="26416"/>
    <cellStyle name="Note 2 3 3 6 5" xfId="26417"/>
    <cellStyle name="Note 2 3 3 6 6" xfId="26418"/>
    <cellStyle name="Note 2 3 3 6 7" xfId="26419"/>
    <cellStyle name="Note 2 3 3 6 8" xfId="26420"/>
    <cellStyle name="Note 2 3 3 7" xfId="26421"/>
    <cellStyle name="Note 2 3 3 7 2" xfId="26422"/>
    <cellStyle name="Note 2 3 3 7 3" xfId="26423"/>
    <cellStyle name="Note 2 3 3 7 4" xfId="26424"/>
    <cellStyle name="Note 2 3 3 7 5" xfId="26425"/>
    <cellStyle name="Note 2 3 3 7 6" xfId="26426"/>
    <cellStyle name="Note 2 3 3 7 7" xfId="26427"/>
    <cellStyle name="Note 2 3 3 7 8" xfId="26428"/>
    <cellStyle name="Note 2 3 3 7 9" xfId="26429"/>
    <cellStyle name="Note 2 3 3 8" xfId="26430"/>
    <cellStyle name="Note 2 3 3 9" xfId="26431"/>
    <cellStyle name="Note 2 3 4" xfId="26432"/>
    <cellStyle name="Note 2 3 4 2" xfId="26433"/>
    <cellStyle name="Note 2 3 4 2 2" xfId="26434"/>
    <cellStyle name="Note 2 3 4 2 2 2" xfId="26435"/>
    <cellStyle name="Note 2 3 4 2 2 2 10" xfId="26436"/>
    <cellStyle name="Note 2 3 4 2 2 2 2" xfId="26437"/>
    <cellStyle name="Note 2 3 4 2 2 2 3" xfId="26438"/>
    <cellStyle name="Note 2 3 4 2 2 2 4" xfId="26439"/>
    <cellStyle name="Note 2 3 4 2 2 2 5" xfId="26440"/>
    <cellStyle name="Note 2 3 4 2 2 2 6" xfId="26441"/>
    <cellStyle name="Note 2 3 4 2 2 2 7" xfId="26442"/>
    <cellStyle name="Note 2 3 4 2 2 2 8" xfId="26443"/>
    <cellStyle name="Note 2 3 4 2 2 2 9" xfId="26444"/>
    <cellStyle name="Note 2 3 4 2 2 3" xfId="26445"/>
    <cellStyle name="Note 2 3 4 2 2 3 10" xfId="26446"/>
    <cellStyle name="Note 2 3 4 2 2 3 2" xfId="26447"/>
    <cellStyle name="Note 2 3 4 2 2 3 3" xfId="26448"/>
    <cellStyle name="Note 2 3 4 2 2 3 4" xfId="26449"/>
    <cellStyle name="Note 2 3 4 2 2 3 5" xfId="26450"/>
    <cellStyle name="Note 2 3 4 2 2 3 6" xfId="26451"/>
    <cellStyle name="Note 2 3 4 2 2 3 7" xfId="26452"/>
    <cellStyle name="Note 2 3 4 2 2 3 8" xfId="26453"/>
    <cellStyle name="Note 2 3 4 2 2 3 9" xfId="26454"/>
    <cellStyle name="Note 2 3 4 2 2 4" xfId="26455"/>
    <cellStyle name="Note 2 3 4 2 2 4 2" xfId="26456"/>
    <cellStyle name="Note 2 3 4 2 2 4 3" xfId="26457"/>
    <cellStyle name="Note 2 3 4 2 2 4 4" xfId="26458"/>
    <cellStyle name="Note 2 3 4 2 2 4 5" xfId="26459"/>
    <cellStyle name="Note 2 3 4 2 2 4 6" xfId="26460"/>
    <cellStyle name="Note 2 3 4 2 2 4 7" xfId="26461"/>
    <cellStyle name="Note 2 3 4 2 2 4 8" xfId="26462"/>
    <cellStyle name="Note 2 3 4 2 2 4 9" xfId="26463"/>
    <cellStyle name="Note 2 3 4 2 2 5" xfId="26464"/>
    <cellStyle name="Note 2 3 4 2 2 6" xfId="26465"/>
    <cellStyle name="Note 2 3 4 2 2 7" xfId="26466"/>
    <cellStyle name="Note 2 3 4 2 2 8" xfId="26467"/>
    <cellStyle name="Note 2 3 4 2 3" xfId="26468"/>
    <cellStyle name="Note 2 3 4 2 3 2" xfId="26469"/>
    <cellStyle name="Note 2 3 4 2 3 2 10" xfId="26470"/>
    <cellStyle name="Note 2 3 4 2 3 2 2" xfId="26471"/>
    <cellStyle name="Note 2 3 4 2 3 2 3" xfId="26472"/>
    <cellStyle name="Note 2 3 4 2 3 2 4" xfId="26473"/>
    <cellStyle name="Note 2 3 4 2 3 2 5" xfId="26474"/>
    <cellStyle name="Note 2 3 4 2 3 2 6" xfId="26475"/>
    <cellStyle name="Note 2 3 4 2 3 2 7" xfId="26476"/>
    <cellStyle name="Note 2 3 4 2 3 2 8" xfId="26477"/>
    <cellStyle name="Note 2 3 4 2 3 2 9" xfId="26478"/>
    <cellStyle name="Note 2 3 4 2 3 3" xfId="26479"/>
    <cellStyle name="Note 2 3 4 2 3 3 10" xfId="26480"/>
    <cellStyle name="Note 2 3 4 2 3 3 2" xfId="26481"/>
    <cellStyle name="Note 2 3 4 2 3 3 3" xfId="26482"/>
    <cellStyle name="Note 2 3 4 2 3 3 4" xfId="26483"/>
    <cellStyle name="Note 2 3 4 2 3 3 5" xfId="26484"/>
    <cellStyle name="Note 2 3 4 2 3 3 6" xfId="26485"/>
    <cellStyle name="Note 2 3 4 2 3 3 7" xfId="26486"/>
    <cellStyle name="Note 2 3 4 2 3 3 8" xfId="26487"/>
    <cellStyle name="Note 2 3 4 2 3 3 9" xfId="26488"/>
    <cellStyle name="Note 2 3 4 2 3 4" xfId="26489"/>
    <cellStyle name="Note 2 3 4 2 3 4 2" xfId="26490"/>
    <cellStyle name="Note 2 3 4 2 3 4 3" xfId="26491"/>
    <cellStyle name="Note 2 3 4 2 3 4 4" xfId="26492"/>
    <cellStyle name="Note 2 3 4 2 3 4 5" xfId="26493"/>
    <cellStyle name="Note 2 3 4 2 3 4 6" xfId="26494"/>
    <cellStyle name="Note 2 3 4 2 3 4 7" xfId="26495"/>
    <cellStyle name="Note 2 3 4 2 3 4 8" xfId="26496"/>
    <cellStyle name="Note 2 3 4 2 3 4 9" xfId="26497"/>
    <cellStyle name="Note 2 3 4 2 3 5" xfId="26498"/>
    <cellStyle name="Note 2 3 4 2 3 6" xfId="26499"/>
    <cellStyle name="Note 2 3 4 2 3 7" xfId="26500"/>
    <cellStyle name="Note 2 3 4 2 4" xfId="26501"/>
    <cellStyle name="Note 2 3 4 2 4 10" xfId="26502"/>
    <cellStyle name="Note 2 3 4 2 4 2" xfId="26503"/>
    <cellStyle name="Note 2 3 4 2 4 3" xfId="26504"/>
    <cellStyle name="Note 2 3 4 2 4 4" xfId="26505"/>
    <cellStyle name="Note 2 3 4 2 4 5" xfId="26506"/>
    <cellStyle name="Note 2 3 4 2 4 6" xfId="26507"/>
    <cellStyle name="Note 2 3 4 2 4 7" xfId="26508"/>
    <cellStyle name="Note 2 3 4 2 4 8" xfId="26509"/>
    <cellStyle name="Note 2 3 4 2 4 9" xfId="26510"/>
    <cellStyle name="Note 2 3 4 2 5" xfId="26511"/>
    <cellStyle name="Note 2 3 4 2 5 10" xfId="26512"/>
    <cellStyle name="Note 2 3 4 2 5 2" xfId="26513"/>
    <cellStyle name="Note 2 3 4 2 5 3" xfId="26514"/>
    <cellStyle name="Note 2 3 4 2 5 4" xfId="26515"/>
    <cellStyle name="Note 2 3 4 2 5 5" xfId="26516"/>
    <cellStyle name="Note 2 3 4 2 5 6" xfId="26517"/>
    <cellStyle name="Note 2 3 4 2 5 7" xfId="26518"/>
    <cellStyle name="Note 2 3 4 2 5 8" xfId="26519"/>
    <cellStyle name="Note 2 3 4 2 5 9" xfId="26520"/>
    <cellStyle name="Note 2 3 4 2 6" xfId="26521"/>
    <cellStyle name="Note 2 3 4 2 6 2" xfId="26522"/>
    <cellStyle name="Note 2 3 4 2 6 3" xfId="26523"/>
    <cellStyle name="Note 2 3 4 2 6 4" xfId="26524"/>
    <cellStyle name="Note 2 3 4 2 6 5" xfId="26525"/>
    <cellStyle name="Note 2 3 4 2 6 6" xfId="26526"/>
    <cellStyle name="Note 2 3 4 2 6 7" xfId="26527"/>
    <cellStyle name="Note 2 3 4 2 6 8" xfId="26528"/>
    <cellStyle name="Note 2 3 4 2 6 9" xfId="26529"/>
    <cellStyle name="Note 2 3 4 2 7" xfId="26530"/>
    <cellStyle name="Note 2 3 4 2 8" xfId="26531"/>
    <cellStyle name="Note 2 3 4 2 9" xfId="26532"/>
    <cellStyle name="Note 2 3 4 3" xfId="26533"/>
    <cellStyle name="Note 2 3 4 3 2" xfId="26534"/>
    <cellStyle name="Note 2 3 4 3 2 10" xfId="26535"/>
    <cellStyle name="Note 2 3 4 3 2 2" xfId="26536"/>
    <cellStyle name="Note 2 3 4 3 2 3" xfId="26537"/>
    <cellStyle name="Note 2 3 4 3 2 4" xfId="26538"/>
    <cellStyle name="Note 2 3 4 3 2 5" xfId="26539"/>
    <cellStyle name="Note 2 3 4 3 2 6" xfId="26540"/>
    <cellStyle name="Note 2 3 4 3 2 7" xfId="26541"/>
    <cellStyle name="Note 2 3 4 3 2 8" xfId="26542"/>
    <cellStyle name="Note 2 3 4 3 2 9" xfId="26543"/>
    <cellStyle name="Note 2 3 4 3 3" xfId="26544"/>
    <cellStyle name="Note 2 3 4 3 3 10" xfId="26545"/>
    <cellStyle name="Note 2 3 4 3 3 2" xfId="26546"/>
    <cellStyle name="Note 2 3 4 3 3 3" xfId="26547"/>
    <cellStyle name="Note 2 3 4 3 3 4" xfId="26548"/>
    <cellStyle name="Note 2 3 4 3 3 5" xfId="26549"/>
    <cellStyle name="Note 2 3 4 3 3 6" xfId="26550"/>
    <cellStyle name="Note 2 3 4 3 3 7" xfId="26551"/>
    <cellStyle name="Note 2 3 4 3 3 8" xfId="26552"/>
    <cellStyle name="Note 2 3 4 3 3 9" xfId="26553"/>
    <cellStyle name="Note 2 3 4 3 4" xfId="26554"/>
    <cellStyle name="Note 2 3 4 3 4 2" xfId="26555"/>
    <cellStyle name="Note 2 3 4 3 4 3" xfId="26556"/>
    <cellStyle name="Note 2 3 4 3 4 4" xfId="26557"/>
    <cellStyle name="Note 2 3 4 3 4 5" xfId="26558"/>
    <cellStyle name="Note 2 3 4 3 4 6" xfId="26559"/>
    <cellStyle name="Note 2 3 4 3 4 7" xfId="26560"/>
    <cellStyle name="Note 2 3 4 3 4 8" xfId="26561"/>
    <cellStyle name="Note 2 3 4 3 4 9" xfId="26562"/>
    <cellStyle name="Note 2 3 4 3 5" xfId="26563"/>
    <cellStyle name="Note 2 3 4 3 6" xfId="26564"/>
    <cellStyle name="Note 2 3 4 3 7" xfId="26565"/>
    <cellStyle name="Note 2 3 4 3 8" xfId="26566"/>
    <cellStyle name="Note 2 3 4 4" xfId="26567"/>
    <cellStyle name="Note 2 3 4 4 2" xfId="26568"/>
    <cellStyle name="Note 2 3 4 4 2 10" xfId="26569"/>
    <cellStyle name="Note 2 3 4 4 2 2" xfId="26570"/>
    <cellStyle name="Note 2 3 4 4 2 3" xfId="26571"/>
    <cellStyle name="Note 2 3 4 4 2 4" xfId="26572"/>
    <cellStyle name="Note 2 3 4 4 2 5" xfId="26573"/>
    <cellStyle name="Note 2 3 4 4 2 6" xfId="26574"/>
    <cellStyle name="Note 2 3 4 4 2 7" xfId="26575"/>
    <cellStyle name="Note 2 3 4 4 2 8" xfId="26576"/>
    <cellStyle name="Note 2 3 4 4 2 9" xfId="26577"/>
    <cellStyle name="Note 2 3 4 4 3" xfId="26578"/>
    <cellStyle name="Note 2 3 4 4 3 10" xfId="26579"/>
    <cellStyle name="Note 2 3 4 4 3 2" xfId="26580"/>
    <cellStyle name="Note 2 3 4 4 3 3" xfId="26581"/>
    <cellStyle name="Note 2 3 4 4 3 4" xfId="26582"/>
    <cellStyle name="Note 2 3 4 4 3 5" xfId="26583"/>
    <cellStyle name="Note 2 3 4 4 3 6" xfId="26584"/>
    <cellStyle name="Note 2 3 4 4 3 7" xfId="26585"/>
    <cellStyle name="Note 2 3 4 4 3 8" xfId="26586"/>
    <cellStyle name="Note 2 3 4 4 3 9" xfId="26587"/>
    <cellStyle name="Note 2 3 4 4 4" xfId="26588"/>
    <cellStyle name="Note 2 3 4 4 4 2" xfId="26589"/>
    <cellStyle name="Note 2 3 4 4 4 3" xfId="26590"/>
    <cellStyle name="Note 2 3 4 4 4 4" xfId="26591"/>
    <cellStyle name="Note 2 3 4 4 4 5" xfId="26592"/>
    <cellStyle name="Note 2 3 4 4 4 6" xfId="26593"/>
    <cellStyle name="Note 2 3 4 4 4 7" xfId="26594"/>
    <cellStyle name="Note 2 3 4 4 4 8" xfId="26595"/>
    <cellStyle name="Note 2 3 4 4 4 9" xfId="26596"/>
    <cellStyle name="Note 2 3 4 4 5" xfId="26597"/>
    <cellStyle name="Note 2 3 4 4 6" xfId="26598"/>
    <cellStyle name="Note 2 3 4 4 7" xfId="26599"/>
    <cellStyle name="Note 2 3 4 5" xfId="26600"/>
    <cellStyle name="Note 2 3 4 5 2" xfId="26601"/>
    <cellStyle name="Note 2 3 4 5 2 10" xfId="26602"/>
    <cellStyle name="Note 2 3 4 5 2 2" xfId="26603"/>
    <cellStyle name="Note 2 3 4 5 2 3" xfId="26604"/>
    <cellStyle name="Note 2 3 4 5 2 4" xfId="26605"/>
    <cellStyle name="Note 2 3 4 5 2 5" xfId="26606"/>
    <cellStyle name="Note 2 3 4 5 2 6" xfId="26607"/>
    <cellStyle name="Note 2 3 4 5 2 7" xfId="26608"/>
    <cellStyle name="Note 2 3 4 5 2 8" xfId="26609"/>
    <cellStyle name="Note 2 3 4 5 2 9" xfId="26610"/>
    <cellStyle name="Note 2 3 4 5 3" xfId="26611"/>
    <cellStyle name="Note 2 3 4 5 3 2" xfId="26612"/>
    <cellStyle name="Note 2 3 4 5 3 3" xfId="26613"/>
    <cellStyle name="Note 2 3 4 5 3 4" xfId="26614"/>
    <cellStyle name="Note 2 3 4 5 3 5" xfId="26615"/>
    <cellStyle name="Note 2 3 4 5 3 6" xfId="26616"/>
    <cellStyle name="Note 2 3 4 5 3 7" xfId="26617"/>
    <cellStyle name="Note 2 3 4 5 3 8" xfId="26618"/>
    <cellStyle name="Note 2 3 4 5 3 9" xfId="26619"/>
    <cellStyle name="Note 2 3 4 5 4" xfId="26620"/>
    <cellStyle name="Note 2 3 4 5 5" xfId="26621"/>
    <cellStyle name="Note 2 3 4 5 6" xfId="26622"/>
    <cellStyle name="Note 2 3 4 5 7" xfId="26623"/>
    <cellStyle name="Note 2 3 4 5 8" xfId="26624"/>
    <cellStyle name="Note 2 3 4 6" xfId="26625"/>
    <cellStyle name="Note 2 3 4 6 2" xfId="26626"/>
    <cellStyle name="Note 2 3 4 6 3" xfId="26627"/>
    <cellStyle name="Note 2 3 4 6 4" xfId="26628"/>
    <cellStyle name="Note 2 3 4 6 5" xfId="26629"/>
    <cellStyle name="Note 2 3 4 6 6" xfId="26630"/>
    <cellStyle name="Note 2 3 4 6 7" xfId="26631"/>
    <cellStyle name="Note 2 3 4 6 8" xfId="26632"/>
    <cellStyle name="Note 2 3 4 6 9" xfId="26633"/>
    <cellStyle name="Note 2 3 4 7" xfId="26634"/>
    <cellStyle name="Note 2 3 4 8" xfId="26635"/>
    <cellStyle name="Note 2 3 5" xfId="26636"/>
    <cellStyle name="Note 2 3 5 2" xfId="26637"/>
    <cellStyle name="Note 2 3 5 2 2" xfId="26638"/>
    <cellStyle name="Note 2 3 5 2 2 10" xfId="26639"/>
    <cellStyle name="Note 2 3 5 2 2 2" xfId="26640"/>
    <cellStyle name="Note 2 3 5 2 2 3" xfId="26641"/>
    <cellStyle name="Note 2 3 5 2 2 4" xfId="26642"/>
    <cellStyle name="Note 2 3 5 2 2 5" xfId="26643"/>
    <cellStyle name="Note 2 3 5 2 2 6" xfId="26644"/>
    <cellStyle name="Note 2 3 5 2 2 7" xfId="26645"/>
    <cellStyle name="Note 2 3 5 2 2 8" xfId="26646"/>
    <cellStyle name="Note 2 3 5 2 2 9" xfId="26647"/>
    <cellStyle name="Note 2 3 5 2 3" xfId="26648"/>
    <cellStyle name="Note 2 3 5 2 3 10" xfId="26649"/>
    <cellStyle name="Note 2 3 5 2 3 2" xfId="26650"/>
    <cellStyle name="Note 2 3 5 2 3 3" xfId="26651"/>
    <cellStyle name="Note 2 3 5 2 3 4" xfId="26652"/>
    <cellStyle name="Note 2 3 5 2 3 5" xfId="26653"/>
    <cellStyle name="Note 2 3 5 2 3 6" xfId="26654"/>
    <cellStyle name="Note 2 3 5 2 3 7" xfId="26655"/>
    <cellStyle name="Note 2 3 5 2 3 8" xfId="26656"/>
    <cellStyle name="Note 2 3 5 2 3 9" xfId="26657"/>
    <cellStyle name="Note 2 3 5 2 4" xfId="26658"/>
    <cellStyle name="Note 2 3 5 2 4 2" xfId="26659"/>
    <cellStyle name="Note 2 3 5 2 4 3" xfId="26660"/>
    <cellStyle name="Note 2 3 5 2 4 4" xfId="26661"/>
    <cellStyle name="Note 2 3 5 2 4 5" xfId="26662"/>
    <cellStyle name="Note 2 3 5 2 4 6" xfId="26663"/>
    <cellStyle name="Note 2 3 5 2 4 7" xfId="26664"/>
    <cellStyle name="Note 2 3 5 2 4 8" xfId="26665"/>
    <cellStyle name="Note 2 3 5 2 4 9" xfId="26666"/>
    <cellStyle name="Note 2 3 5 2 5" xfId="26667"/>
    <cellStyle name="Note 2 3 5 2 6" xfId="26668"/>
    <cellStyle name="Note 2 3 5 2 7" xfId="26669"/>
    <cellStyle name="Note 2 3 5 2 8" xfId="26670"/>
    <cellStyle name="Note 2 3 5 3" xfId="26671"/>
    <cellStyle name="Note 2 3 5 3 2" xfId="26672"/>
    <cellStyle name="Note 2 3 5 3 2 10" xfId="26673"/>
    <cellStyle name="Note 2 3 5 3 2 2" xfId="26674"/>
    <cellStyle name="Note 2 3 5 3 2 3" xfId="26675"/>
    <cellStyle name="Note 2 3 5 3 2 4" xfId="26676"/>
    <cellStyle name="Note 2 3 5 3 2 5" xfId="26677"/>
    <cellStyle name="Note 2 3 5 3 2 6" xfId="26678"/>
    <cellStyle name="Note 2 3 5 3 2 7" xfId="26679"/>
    <cellStyle name="Note 2 3 5 3 2 8" xfId="26680"/>
    <cellStyle name="Note 2 3 5 3 2 9" xfId="26681"/>
    <cellStyle name="Note 2 3 5 3 3" xfId="26682"/>
    <cellStyle name="Note 2 3 5 3 3 10" xfId="26683"/>
    <cellStyle name="Note 2 3 5 3 3 2" xfId="26684"/>
    <cellStyle name="Note 2 3 5 3 3 3" xfId="26685"/>
    <cellStyle name="Note 2 3 5 3 3 4" xfId="26686"/>
    <cellStyle name="Note 2 3 5 3 3 5" xfId="26687"/>
    <cellStyle name="Note 2 3 5 3 3 6" xfId="26688"/>
    <cellStyle name="Note 2 3 5 3 3 7" xfId="26689"/>
    <cellStyle name="Note 2 3 5 3 3 8" xfId="26690"/>
    <cellStyle name="Note 2 3 5 3 3 9" xfId="26691"/>
    <cellStyle name="Note 2 3 5 3 4" xfId="26692"/>
    <cellStyle name="Note 2 3 5 3 4 2" xfId="26693"/>
    <cellStyle name="Note 2 3 5 3 4 3" xfId="26694"/>
    <cellStyle name="Note 2 3 5 3 4 4" xfId="26695"/>
    <cellStyle name="Note 2 3 5 3 4 5" xfId="26696"/>
    <cellStyle name="Note 2 3 5 3 4 6" xfId="26697"/>
    <cellStyle name="Note 2 3 5 3 4 7" xfId="26698"/>
    <cellStyle name="Note 2 3 5 3 4 8" xfId="26699"/>
    <cellStyle name="Note 2 3 5 3 4 9" xfId="26700"/>
    <cellStyle name="Note 2 3 5 3 5" xfId="26701"/>
    <cellStyle name="Note 2 3 5 3 6" xfId="26702"/>
    <cellStyle name="Note 2 3 5 3 7" xfId="26703"/>
    <cellStyle name="Note 2 3 5 4" xfId="26704"/>
    <cellStyle name="Note 2 3 5 4 10" xfId="26705"/>
    <cellStyle name="Note 2 3 5 4 2" xfId="26706"/>
    <cellStyle name="Note 2 3 5 4 3" xfId="26707"/>
    <cellStyle name="Note 2 3 5 4 4" xfId="26708"/>
    <cellStyle name="Note 2 3 5 4 5" xfId="26709"/>
    <cellStyle name="Note 2 3 5 4 6" xfId="26710"/>
    <cellStyle name="Note 2 3 5 4 7" xfId="26711"/>
    <cellStyle name="Note 2 3 5 4 8" xfId="26712"/>
    <cellStyle name="Note 2 3 5 4 9" xfId="26713"/>
    <cellStyle name="Note 2 3 5 5" xfId="26714"/>
    <cellStyle name="Note 2 3 5 5 10" xfId="26715"/>
    <cellStyle name="Note 2 3 5 5 2" xfId="26716"/>
    <cellStyle name="Note 2 3 5 5 3" xfId="26717"/>
    <cellStyle name="Note 2 3 5 5 4" xfId="26718"/>
    <cellStyle name="Note 2 3 5 5 5" xfId="26719"/>
    <cellStyle name="Note 2 3 5 5 6" xfId="26720"/>
    <cellStyle name="Note 2 3 5 5 7" xfId="26721"/>
    <cellStyle name="Note 2 3 5 5 8" xfId="26722"/>
    <cellStyle name="Note 2 3 5 5 9" xfId="26723"/>
    <cellStyle name="Note 2 3 5 6" xfId="26724"/>
    <cellStyle name="Note 2 3 5 6 2" xfId="26725"/>
    <cellStyle name="Note 2 3 5 6 3" xfId="26726"/>
    <cellStyle name="Note 2 3 5 6 4" xfId="26727"/>
    <cellStyle name="Note 2 3 5 6 5" xfId="26728"/>
    <cellStyle name="Note 2 3 5 6 6" xfId="26729"/>
    <cellStyle name="Note 2 3 5 6 7" xfId="26730"/>
    <cellStyle name="Note 2 3 5 6 8" xfId="26731"/>
    <cellStyle name="Note 2 3 5 6 9" xfId="26732"/>
    <cellStyle name="Note 2 3 5 7" xfId="26733"/>
    <cellStyle name="Note 2 3 5 8" xfId="26734"/>
    <cellStyle name="Note 2 3 5 9" xfId="26735"/>
    <cellStyle name="Note 2 3 6" xfId="26736"/>
    <cellStyle name="Note 2 3 6 2" xfId="26737"/>
    <cellStyle name="Note 2 3 6 2 10" xfId="26738"/>
    <cellStyle name="Note 2 3 6 2 2" xfId="26739"/>
    <cellStyle name="Note 2 3 6 2 3" xfId="26740"/>
    <cellStyle name="Note 2 3 6 2 4" xfId="26741"/>
    <cellStyle name="Note 2 3 6 2 5" xfId="26742"/>
    <cellStyle name="Note 2 3 6 2 6" xfId="26743"/>
    <cellStyle name="Note 2 3 6 2 7" xfId="26744"/>
    <cellStyle name="Note 2 3 6 2 8" xfId="26745"/>
    <cellStyle name="Note 2 3 6 2 9" xfId="26746"/>
    <cellStyle name="Note 2 3 6 3" xfId="26747"/>
    <cellStyle name="Note 2 3 6 3 10" xfId="26748"/>
    <cellStyle name="Note 2 3 6 3 2" xfId="26749"/>
    <cellStyle name="Note 2 3 6 3 3" xfId="26750"/>
    <cellStyle name="Note 2 3 6 3 4" xfId="26751"/>
    <cellStyle name="Note 2 3 6 3 5" xfId="26752"/>
    <cellStyle name="Note 2 3 6 3 6" xfId="26753"/>
    <cellStyle name="Note 2 3 6 3 7" xfId="26754"/>
    <cellStyle name="Note 2 3 6 3 8" xfId="26755"/>
    <cellStyle name="Note 2 3 6 3 9" xfId="26756"/>
    <cellStyle name="Note 2 3 6 4" xfId="26757"/>
    <cellStyle name="Note 2 3 6 4 10" xfId="26758"/>
    <cellStyle name="Note 2 3 6 4 2" xfId="26759"/>
    <cellStyle name="Note 2 3 6 4 3" xfId="26760"/>
    <cellStyle name="Note 2 3 6 4 4" xfId="26761"/>
    <cellStyle name="Note 2 3 6 4 5" xfId="26762"/>
    <cellStyle name="Note 2 3 6 4 6" xfId="26763"/>
    <cellStyle name="Note 2 3 6 4 7" xfId="26764"/>
    <cellStyle name="Note 2 3 6 4 8" xfId="26765"/>
    <cellStyle name="Note 2 3 6 4 9" xfId="26766"/>
    <cellStyle name="Note 2 3 6 5" xfId="26767"/>
    <cellStyle name="Note 2 3 6 5 2" xfId="26768"/>
    <cellStyle name="Note 2 3 6 5 3" xfId="26769"/>
    <cellStyle name="Note 2 3 6 5 4" xfId="26770"/>
    <cellStyle name="Note 2 3 6 5 5" xfId="26771"/>
    <cellStyle name="Note 2 3 6 5 6" xfId="26772"/>
    <cellStyle name="Note 2 3 6 5 7" xfId="26773"/>
    <cellStyle name="Note 2 3 6 5 8" xfId="26774"/>
    <cellStyle name="Note 2 3 6 5 9" xfId="26775"/>
    <cellStyle name="Note 2 3 6 6" xfId="26776"/>
    <cellStyle name="Note 2 3 6 7" xfId="26777"/>
    <cellStyle name="Note 2 3 6 8" xfId="26778"/>
    <cellStyle name="Note 2 3 6 9" xfId="26779"/>
    <cellStyle name="Note 2 3 7" xfId="26780"/>
    <cellStyle name="Note 2 3 7 2" xfId="26781"/>
    <cellStyle name="Note 2 3 7 2 10" xfId="26782"/>
    <cellStyle name="Note 2 3 7 2 2" xfId="26783"/>
    <cellStyle name="Note 2 3 7 2 3" xfId="26784"/>
    <cellStyle name="Note 2 3 7 2 4" xfId="26785"/>
    <cellStyle name="Note 2 3 7 2 5" xfId="26786"/>
    <cellStyle name="Note 2 3 7 2 6" xfId="26787"/>
    <cellStyle name="Note 2 3 7 2 7" xfId="26788"/>
    <cellStyle name="Note 2 3 7 2 8" xfId="26789"/>
    <cellStyle name="Note 2 3 7 2 9" xfId="26790"/>
    <cellStyle name="Note 2 3 7 3" xfId="26791"/>
    <cellStyle name="Note 2 3 7 3 10" xfId="26792"/>
    <cellStyle name="Note 2 3 7 3 2" xfId="26793"/>
    <cellStyle name="Note 2 3 7 3 3" xfId="26794"/>
    <cellStyle name="Note 2 3 7 3 4" xfId="26795"/>
    <cellStyle name="Note 2 3 7 3 5" xfId="26796"/>
    <cellStyle name="Note 2 3 7 3 6" xfId="26797"/>
    <cellStyle name="Note 2 3 7 3 7" xfId="26798"/>
    <cellStyle name="Note 2 3 7 3 8" xfId="26799"/>
    <cellStyle name="Note 2 3 7 3 9" xfId="26800"/>
    <cellStyle name="Note 2 3 7 4" xfId="26801"/>
    <cellStyle name="Note 2 3 7 4 2" xfId="26802"/>
    <cellStyle name="Note 2 3 7 4 3" xfId="26803"/>
    <cellStyle name="Note 2 3 7 4 4" xfId="26804"/>
    <cellStyle name="Note 2 3 7 4 5" xfId="26805"/>
    <cellStyle name="Note 2 3 7 4 6" xfId="26806"/>
    <cellStyle name="Note 2 3 7 4 7" xfId="26807"/>
    <cellStyle name="Note 2 3 7 4 8" xfId="26808"/>
    <cellStyle name="Note 2 3 7 4 9" xfId="26809"/>
    <cellStyle name="Note 2 3 7 5" xfId="26810"/>
    <cellStyle name="Note 2 3 7 6" xfId="26811"/>
    <cellStyle name="Note 2 3 7 7" xfId="26812"/>
    <cellStyle name="Note 2 3 7 8" xfId="26813"/>
    <cellStyle name="Note 2 3 8" xfId="26814"/>
    <cellStyle name="Note 2 3 8 2" xfId="26815"/>
    <cellStyle name="Note 2 3 8 2 10" xfId="26816"/>
    <cellStyle name="Note 2 3 8 2 2" xfId="26817"/>
    <cellStyle name="Note 2 3 8 2 3" xfId="26818"/>
    <cellStyle name="Note 2 3 8 2 4" xfId="26819"/>
    <cellStyle name="Note 2 3 8 2 5" xfId="26820"/>
    <cellStyle name="Note 2 3 8 2 6" xfId="26821"/>
    <cellStyle name="Note 2 3 8 2 7" xfId="26822"/>
    <cellStyle name="Note 2 3 8 2 8" xfId="26823"/>
    <cellStyle name="Note 2 3 8 2 9" xfId="26824"/>
    <cellStyle name="Note 2 3 8 3" xfId="26825"/>
    <cellStyle name="Note 2 3 8 3 10" xfId="26826"/>
    <cellStyle name="Note 2 3 8 3 2" xfId="26827"/>
    <cellStyle name="Note 2 3 8 3 3" xfId="26828"/>
    <cellStyle name="Note 2 3 8 3 4" xfId="26829"/>
    <cellStyle name="Note 2 3 8 3 5" xfId="26830"/>
    <cellStyle name="Note 2 3 8 3 6" xfId="26831"/>
    <cellStyle name="Note 2 3 8 3 7" xfId="26832"/>
    <cellStyle name="Note 2 3 8 3 8" xfId="26833"/>
    <cellStyle name="Note 2 3 8 3 9" xfId="26834"/>
    <cellStyle name="Note 2 3 8 4" xfId="26835"/>
    <cellStyle name="Note 2 3 8 4 2" xfId="26836"/>
    <cellStyle name="Note 2 3 8 4 3" xfId="26837"/>
    <cellStyle name="Note 2 3 8 4 4" xfId="26838"/>
    <cellStyle name="Note 2 3 8 4 5" xfId="26839"/>
    <cellStyle name="Note 2 3 8 4 6" xfId="26840"/>
    <cellStyle name="Note 2 3 8 4 7" xfId="26841"/>
    <cellStyle name="Note 2 3 8 4 8" xfId="26842"/>
    <cellStyle name="Note 2 3 8 4 9" xfId="26843"/>
    <cellStyle name="Note 2 3 8 5" xfId="26844"/>
    <cellStyle name="Note 2 3 8 6" xfId="26845"/>
    <cellStyle name="Note 2 3 8 7" xfId="26846"/>
    <cellStyle name="Note 2 3 9" xfId="26847"/>
    <cellStyle name="Note 2 3 9 2" xfId="26848"/>
    <cellStyle name="Note 2 3 9 2 10" xfId="26849"/>
    <cellStyle name="Note 2 3 9 2 2" xfId="26850"/>
    <cellStyle name="Note 2 3 9 2 3" xfId="26851"/>
    <cellStyle name="Note 2 3 9 2 4" xfId="26852"/>
    <cellStyle name="Note 2 3 9 2 5" xfId="26853"/>
    <cellStyle name="Note 2 3 9 2 6" xfId="26854"/>
    <cellStyle name="Note 2 3 9 2 7" xfId="26855"/>
    <cellStyle name="Note 2 3 9 2 8" xfId="26856"/>
    <cellStyle name="Note 2 3 9 2 9" xfId="26857"/>
    <cellStyle name="Note 2 3 9 3" xfId="26858"/>
    <cellStyle name="Note 2 3 9 3 2" xfId="26859"/>
    <cellStyle name="Note 2 3 9 3 3" xfId="26860"/>
    <cellStyle name="Note 2 3 9 3 4" xfId="26861"/>
    <cellStyle name="Note 2 3 9 3 5" xfId="26862"/>
    <cellStyle name="Note 2 3 9 3 6" xfId="26863"/>
    <cellStyle name="Note 2 3 9 3 7" xfId="26864"/>
    <cellStyle name="Note 2 3 9 3 8" xfId="26865"/>
    <cellStyle name="Note 2 3 9 3 9" xfId="26866"/>
    <cellStyle name="Note 2 3 9 4" xfId="26867"/>
    <cellStyle name="Note 2 3 9 5" xfId="26868"/>
    <cellStyle name="Note 2 3 9 6" xfId="26869"/>
    <cellStyle name="Note 2 3 9 7" xfId="26870"/>
    <cellStyle name="Note 2 3 9 8" xfId="26871"/>
    <cellStyle name="Note 2 4" xfId="26872"/>
    <cellStyle name="Note 2 4 10" xfId="26873"/>
    <cellStyle name="Note 2 4 10 10" xfId="26874"/>
    <cellStyle name="Note 2 4 10 2" xfId="26875"/>
    <cellStyle name="Note 2 4 10 3" xfId="26876"/>
    <cellStyle name="Note 2 4 10 4" xfId="26877"/>
    <cellStyle name="Note 2 4 10 5" xfId="26878"/>
    <cellStyle name="Note 2 4 10 6" xfId="26879"/>
    <cellStyle name="Note 2 4 10 7" xfId="26880"/>
    <cellStyle name="Note 2 4 10 8" xfId="26881"/>
    <cellStyle name="Note 2 4 10 9" xfId="26882"/>
    <cellStyle name="Note 2 4 11" xfId="26883"/>
    <cellStyle name="Note 2 4 11 10" xfId="26884"/>
    <cellStyle name="Note 2 4 11 2" xfId="26885"/>
    <cellStyle name="Note 2 4 11 3" xfId="26886"/>
    <cellStyle name="Note 2 4 11 4" xfId="26887"/>
    <cellStyle name="Note 2 4 11 5" xfId="26888"/>
    <cellStyle name="Note 2 4 11 6" xfId="26889"/>
    <cellStyle name="Note 2 4 11 7" xfId="26890"/>
    <cellStyle name="Note 2 4 11 8" xfId="26891"/>
    <cellStyle name="Note 2 4 11 9" xfId="26892"/>
    <cellStyle name="Note 2 4 12" xfId="26893"/>
    <cellStyle name="Note 2 4 12 2" xfId="26894"/>
    <cellStyle name="Note 2 4 12 3" xfId="26895"/>
    <cellStyle name="Note 2 4 12 4" xfId="26896"/>
    <cellStyle name="Note 2 4 12 5" xfId="26897"/>
    <cellStyle name="Note 2 4 12 6" xfId="26898"/>
    <cellStyle name="Note 2 4 12 7" xfId="26899"/>
    <cellStyle name="Note 2 4 12 8" xfId="26900"/>
    <cellStyle name="Note 2 4 12 9" xfId="26901"/>
    <cellStyle name="Note 2 4 13" xfId="26902"/>
    <cellStyle name="Note 2 4 14" xfId="26903"/>
    <cellStyle name="Note 2 4 15" xfId="26904"/>
    <cellStyle name="Note 2 4 2" xfId="26905"/>
    <cellStyle name="Note 2 4 2 10" xfId="26906"/>
    <cellStyle name="Note 2 4 2 10 10" xfId="26907"/>
    <cellStyle name="Note 2 4 2 10 2" xfId="26908"/>
    <cellStyle name="Note 2 4 2 10 3" xfId="26909"/>
    <cellStyle name="Note 2 4 2 10 4" xfId="26910"/>
    <cellStyle name="Note 2 4 2 10 5" xfId="26911"/>
    <cellStyle name="Note 2 4 2 10 6" xfId="26912"/>
    <cellStyle name="Note 2 4 2 10 7" xfId="26913"/>
    <cellStyle name="Note 2 4 2 10 8" xfId="26914"/>
    <cellStyle name="Note 2 4 2 10 9" xfId="26915"/>
    <cellStyle name="Note 2 4 2 11" xfId="26916"/>
    <cellStyle name="Note 2 4 2 11 2" xfId="26917"/>
    <cellStyle name="Note 2 4 2 11 3" xfId="26918"/>
    <cellStyle name="Note 2 4 2 11 4" xfId="26919"/>
    <cellStyle name="Note 2 4 2 11 5" xfId="26920"/>
    <cellStyle name="Note 2 4 2 11 6" xfId="26921"/>
    <cellStyle name="Note 2 4 2 11 7" xfId="26922"/>
    <cellStyle name="Note 2 4 2 11 8" xfId="26923"/>
    <cellStyle name="Note 2 4 2 11 9" xfId="26924"/>
    <cellStyle name="Note 2 4 2 12" xfId="26925"/>
    <cellStyle name="Note 2 4 2 13" xfId="26926"/>
    <cellStyle name="Note 2 4 2 14" xfId="26927"/>
    <cellStyle name="Note 2 4 2 2" xfId="26928"/>
    <cellStyle name="Note 2 4 2 2 2" xfId="26929"/>
    <cellStyle name="Note 2 4 2 2 2 2" xfId="26930"/>
    <cellStyle name="Note 2 4 2 2 2 2 2" xfId="26931"/>
    <cellStyle name="Note 2 4 2 2 2 2 2 10" xfId="26932"/>
    <cellStyle name="Note 2 4 2 2 2 2 2 2" xfId="26933"/>
    <cellStyle name="Note 2 4 2 2 2 2 2 3" xfId="26934"/>
    <cellStyle name="Note 2 4 2 2 2 2 2 4" xfId="26935"/>
    <cellStyle name="Note 2 4 2 2 2 2 2 5" xfId="26936"/>
    <cellStyle name="Note 2 4 2 2 2 2 2 6" xfId="26937"/>
    <cellStyle name="Note 2 4 2 2 2 2 2 7" xfId="26938"/>
    <cellStyle name="Note 2 4 2 2 2 2 2 8" xfId="26939"/>
    <cellStyle name="Note 2 4 2 2 2 2 2 9" xfId="26940"/>
    <cellStyle name="Note 2 4 2 2 2 2 3" xfId="26941"/>
    <cellStyle name="Note 2 4 2 2 2 2 3 10" xfId="26942"/>
    <cellStyle name="Note 2 4 2 2 2 2 3 2" xfId="26943"/>
    <cellStyle name="Note 2 4 2 2 2 2 3 3" xfId="26944"/>
    <cellStyle name="Note 2 4 2 2 2 2 3 4" xfId="26945"/>
    <cellStyle name="Note 2 4 2 2 2 2 3 5" xfId="26946"/>
    <cellStyle name="Note 2 4 2 2 2 2 3 6" xfId="26947"/>
    <cellStyle name="Note 2 4 2 2 2 2 3 7" xfId="26948"/>
    <cellStyle name="Note 2 4 2 2 2 2 3 8" xfId="26949"/>
    <cellStyle name="Note 2 4 2 2 2 2 3 9" xfId="26950"/>
    <cellStyle name="Note 2 4 2 2 2 2 4" xfId="26951"/>
    <cellStyle name="Note 2 4 2 2 2 2 4 2" xfId="26952"/>
    <cellStyle name="Note 2 4 2 2 2 2 4 3" xfId="26953"/>
    <cellStyle name="Note 2 4 2 2 2 2 4 4" xfId="26954"/>
    <cellStyle name="Note 2 4 2 2 2 2 4 5" xfId="26955"/>
    <cellStyle name="Note 2 4 2 2 2 2 4 6" xfId="26956"/>
    <cellStyle name="Note 2 4 2 2 2 2 4 7" xfId="26957"/>
    <cellStyle name="Note 2 4 2 2 2 2 4 8" xfId="26958"/>
    <cellStyle name="Note 2 4 2 2 2 2 4 9" xfId="26959"/>
    <cellStyle name="Note 2 4 2 2 2 2 5" xfId="26960"/>
    <cellStyle name="Note 2 4 2 2 2 2 6" xfId="26961"/>
    <cellStyle name="Note 2 4 2 2 2 2 7" xfId="26962"/>
    <cellStyle name="Note 2 4 2 2 2 2 8" xfId="26963"/>
    <cellStyle name="Note 2 4 2 2 2 3" xfId="26964"/>
    <cellStyle name="Note 2 4 2 2 2 3 2" xfId="26965"/>
    <cellStyle name="Note 2 4 2 2 2 3 2 10" xfId="26966"/>
    <cellStyle name="Note 2 4 2 2 2 3 2 2" xfId="26967"/>
    <cellStyle name="Note 2 4 2 2 2 3 2 3" xfId="26968"/>
    <cellStyle name="Note 2 4 2 2 2 3 2 4" xfId="26969"/>
    <cellStyle name="Note 2 4 2 2 2 3 2 5" xfId="26970"/>
    <cellStyle name="Note 2 4 2 2 2 3 2 6" xfId="26971"/>
    <cellStyle name="Note 2 4 2 2 2 3 2 7" xfId="26972"/>
    <cellStyle name="Note 2 4 2 2 2 3 2 8" xfId="26973"/>
    <cellStyle name="Note 2 4 2 2 2 3 2 9" xfId="26974"/>
    <cellStyle name="Note 2 4 2 2 2 3 3" xfId="26975"/>
    <cellStyle name="Note 2 4 2 2 2 3 3 10" xfId="26976"/>
    <cellStyle name="Note 2 4 2 2 2 3 3 2" xfId="26977"/>
    <cellStyle name="Note 2 4 2 2 2 3 3 3" xfId="26978"/>
    <cellStyle name="Note 2 4 2 2 2 3 3 4" xfId="26979"/>
    <cellStyle name="Note 2 4 2 2 2 3 3 5" xfId="26980"/>
    <cellStyle name="Note 2 4 2 2 2 3 3 6" xfId="26981"/>
    <cellStyle name="Note 2 4 2 2 2 3 3 7" xfId="26982"/>
    <cellStyle name="Note 2 4 2 2 2 3 3 8" xfId="26983"/>
    <cellStyle name="Note 2 4 2 2 2 3 3 9" xfId="26984"/>
    <cellStyle name="Note 2 4 2 2 2 3 4" xfId="26985"/>
    <cellStyle name="Note 2 4 2 2 2 3 4 2" xfId="26986"/>
    <cellStyle name="Note 2 4 2 2 2 3 4 3" xfId="26987"/>
    <cellStyle name="Note 2 4 2 2 2 3 4 4" xfId="26988"/>
    <cellStyle name="Note 2 4 2 2 2 3 4 5" xfId="26989"/>
    <cellStyle name="Note 2 4 2 2 2 3 4 6" xfId="26990"/>
    <cellStyle name="Note 2 4 2 2 2 3 4 7" xfId="26991"/>
    <cellStyle name="Note 2 4 2 2 2 3 4 8" xfId="26992"/>
    <cellStyle name="Note 2 4 2 2 2 3 4 9" xfId="26993"/>
    <cellStyle name="Note 2 4 2 2 2 3 5" xfId="26994"/>
    <cellStyle name="Note 2 4 2 2 2 3 6" xfId="26995"/>
    <cellStyle name="Note 2 4 2 2 2 3 7" xfId="26996"/>
    <cellStyle name="Note 2 4 2 2 2 4" xfId="26997"/>
    <cellStyle name="Note 2 4 2 2 2 4 10" xfId="26998"/>
    <cellStyle name="Note 2 4 2 2 2 4 2" xfId="26999"/>
    <cellStyle name="Note 2 4 2 2 2 4 3" xfId="27000"/>
    <cellStyle name="Note 2 4 2 2 2 4 4" xfId="27001"/>
    <cellStyle name="Note 2 4 2 2 2 4 5" xfId="27002"/>
    <cellStyle name="Note 2 4 2 2 2 4 6" xfId="27003"/>
    <cellStyle name="Note 2 4 2 2 2 4 7" xfId="27004"/>
    <cellStyle name="Note 2 4 2 2 2 4 8" xfId="27005"/>
    <cellStyle name="Note 2 4 2 2 2 4 9" xfId="27006"/>
    <cellStyle name="Note 2 4 2 2 2 5" xfId="27007"/>
    <cellStyle name="Note 2 4 2 2 2 5 10" xfId="27008"/>
    <cellStyle name="Note 2 4 2 2 2 5 2" xfId="27009"/>
    <cellStyle name="Note 2 4 2 2 2 5 3" xfId="27010"/>
    <cellStyle name="Note 2 4 2 2 2 5 4" xfId="27011"/>
    <cellStyle name="Note 2 4 2 2 2 5 5" xfId="27012"/>
    <cellStyle name="Note 2 4 2 2 2 5 6" xfId="27013"/>
    <cellStyle name="Note 2 4 2 2 2 5 7" xfId="27014"/>
    <cellStyle name="Note 2 4 2 2 2 5 8" xfId="27015"/>
    <cellStyle name="Note 2 4 2 2 2 5 9" xfId="27016"/>
    <cellStyle name="Note 2 4 2 2 2 6" xfId="27017"/>
    <cellStyle name="Note 2 4 2 2 2 6 2" xfId="27018"/>
    <cellStyle name="Note 2 4 2 2 2 6 3" xfId="27019"/>
    <cellStyle name="Note 2 4 2 2 2 6 4" xfId="27020"/>
    <cellStyle name="Note 2 4 2 2 2 6 5" xfId="27021"/>
    <cellStyle name="Note 2 4 2 2 2 6 6" xfId="27022"/>
    <cellStyle name="Note 2 4 2 2 2 6 7" xfId="27023"/>
    <cellStyle name="Note 2 4 2 2 2 6 8" xfId="27024"/>
    <cellStyle name="Note 2 4 2 2 2 6 9" xfId="27025"/>
    <cellStyle name="Note 2 4 2 2 2 7" xfId="27026"/>
    <cellStyle name="Note 2 4 2 2 2 8" xfId="27027"/>
    <cellStyle name="Note 2 4 2 2 2 9" xfId="27028"/>
    <cellStyle name="Note 2 4 2 2 3" xfId="27029"/>
    <cellStyle name="Note 2 4 2 2 3 2" xfId="27030"/>
    <cellStyle name="Note 2 4 2 2 3 2 10" xfId="27031"/>
    <cellStyle name="Note 2 4 2 2 3 2 2" xfId="27032"/>
    <cellStyle name="Note 2 4 2 2 3 2 3" xfId="27033"/>
    <cellStyle name="Note 2 4 2 2 3 2 4" xfId="27034"/>
    <cellStyle name="Note 2 4 2 2 3 2 5" xfId="27035"/>
    <cellStyle name="Note 2 4 2 2 3 2 6" xfId="27036"/>
    <cellStyle name="Note 2 4 2 2 3 2 7" xfId="27037"/>
    <cellStyle name="Note 2 4 2 2 3 2 8" xfId="27038"/>
    <cellStyle name="Note 2 4 2 2 3 2 9" xfId="27039"/>
    <cellStyle name="Note 2 4 2 2 3 3" xfId="27040"/>
    <cellStyle name="Note 2 4 2 2 3 3 10" xfId="27041"/>
    <cellStyle name="Note 2 4 2 2 3 3 2" xfId="27042"/>
    <cellStyle name="Note 2 4 2 2 3 3 3" xfId="27043"/>
    <cellStyle name="Note 2 4 2 2 3 3 4" xfId="27044"/>
    <cellStyle name="Note 2 4 2 2 3 3 5" xfId="27045"/>
    <cellStyle name="Note 2 4 2 2 3 3 6" xfId="27046"/>
    <cellStyle name="Note 2 4 2 2 3 3 7" xfId="27047"/>
    <cellStyle name="Note 2 4 2 2 3 3 8" xfId="27048"/>
    <cellStyle name="Note 2 4 2 2 3 3 9" xfId="27049"/>
    <cellStyle name="Note 2 4 2 2 3 4" xfId="27050"/>
    <cellStyle name="Note 2 4 2 2 3 4 2" xfId="27051"/>
    <cellStyle name="Note 2 4 2 2 3 4 3" xfId="27052"/>
    <cellStyle name="Note 2 4 2 2 3 4 4" xfId="27053"/>
    <cellStyle name="Note 2 4 2 2 3 4 5" xfId="27054"/>
    <cellStyle name="Note 2 4 2 2 3 4 6" xfId="27055"/>
    <cellStyle name="Note 2 4 2 2 3 4 7" xfId="27056"/>
    <cellStyle name="Note 2 4 2 2 3 4 8" xfId="27057"/>
    <cellStyle name="Note 2 4 2 2 3 4 9" xfId="27058"/>
    <cellStyle name="Note 2 4 2 2 3 5" xfId="27059"/>
    <cellStyle name="Note 2 4 2 2 3 6" xfId="27060"/>
    <cellStyle name="Note 2 4 2 2 3 7" xfId="27061"/>
    <cellStyle name="Note 2 4 2 2 3 8" xfId="27062"/>
    <cellStyle name="Note 2 4 2 2 4" xfId="27063"/>
    <cellStyle name="Note 2 4 2 2 4 2" xfId="27064"/>
    <cellStyle name="Note 2 4 2 2 4 2 10" xfId="27065"/>
    <cellStyle name="Note 2 4 2 2 4 2 2" xfId="27066"/>
    <cellStyle name="Note 2 4 2 2 4 2 3" xfId="27067"/>
    <cellStyle name="Note 2 4 2 2 4 2 4" xfId="27068"/>
    <cellStyle name="Note 2 4 2 2 4 2 5" xfId="27069"/>
    <cellStyle name="Note 2 4 2 2 4 2 6" xfId="27070"/>
    <cellStyle name="Note 2 4 2 2 4 2 7" xfId="27071"/>
    <cellStyle name="Note 2 4 2 2 4 2 8" xfId="27072"/>
    <cellStyle name="Note 2 4 2 2 4 2 9" xfId="27073"/>
    <cellStyle name="Note 2 4 2 2 4 3" xfId="27074"/>
    <cellStyle name="Note 2 4 2 2 4 3 10" xfId="27075"/>
    <cellStyle name="Note 2 4 2 2 4 3 2" xfId="27076"/>
    <cellStyle name="Note 2 4 2 2 4 3 3" xfId="27077"/>
    <cellStyle name="Note 2 4 2 2 4 3 4" xfId="27078"/>
    <cellStyle name="Note 2 4 2 2 4 3 5" xfId="27079"/>
    <cellStyle name="Note 2 4 2 2 4 3 6" xfId="27080"/>
    <cellStyle name="Note 2 4 2 2 4 3 7" xfId="27081"/>
    <cellStyle name="Note 2 4 2 2 4 3 8" xfId="27082"/>
    <cellStyle name="Note 2 4 2 2 4 3 9" xfId="27083"/>
    <cellStyle name="Note 2 4 2 2 4 4" xfId="27084"/>
    <cellStyle name="Note 2 4 2 2 4 4 2" xfId="27085"/>
    <cellStyle name="Note 2 4 2 2 4 4 3" xfId="27086"/>
    <cellStyle name="Note 2 4 2 2 4 4 4" xfId="27087"/>
    <cellStyle name="Note 2 4 2 2 4 4 5" xfId="27088"/>
    <cellStyle name="Note 2 4 2 2 4 4 6" xfId="27089"/>
    <cellStyle name="Note 2 4 2 2 4 4 7" xfId="27090"/>
    <cellStyle name="Note 2 4 2 2 4 4 8" xfId="27091"/>
    <cellStyle name="Note 2 4 2 2 4 4 9" xfId="27092"/>
    <cellStyle name="Note 2 4 2 2 4 5" xfId="27093"/>
    <cellStyle name="Note 2 4 2 2 4 6" xfId="27094"/>
    <cellStyle name="Note 2 4 2 2 4 7" xfId="27095"/>
    <cellStyle name="Note 2 4 2 2 5" xfId="27096"/>
    <cellStyle name="Note 2 4 2 2 5 2" xfId="27097"/>
    <cellStyle name="Note 2 4 2 2 5 2 10" xfId="27098"/>
    <cellStyle name="Note 2 4 2 2 5 2 2" xfId="27099"/>
    <cellStyle name="Note 2 4 2 2 5 2 3" xfId="27100"/>
    <cellStyle name="Note 2 4 2 2 5 2 4" xfId="27101"/>
    <cellStyle name="Note 2 4 2 2 5 2 5" xfId="27102"/>
    <cellStyle name="Note 2 4 2 2 5 2 6" xfId="27103"/>
    <cellStyle name="Note 2 4 2 2 5 2 7" xfId="27104"/>
    <cellStyle name="Note 2 4 2 2 5 2 8" xfId="27105"/>
    <cellStyle name="Note 2 4 2 2 5 2 9" xfId="27106"/>
    <cellStyle name="Note 2 4 2 2 5 3" xfId="27107"/>
    <cellStyle name="Note 2 4 2 2 5 3 2" xfId="27108"/>
    <cellStyle name="Note 2 4 2 2 5 3 3" xfId="27109"/>
    <cellStyle name="Note 2 4 2 2 5 3 4" xfId="27110"/>
    <cellStyle name="Note 2 4 2 2 5 3 5" xfId="27111"/>
    <cellStyle name="Note 2 4 2 2 5 3 6" xfId="27112"/>
    <cellStyle name="Note 2 4 2 2 5 3 7" xfId="27113"/>
    <cellStyle name="Note 2 4 2 2 5 3 8" xfId="27114"/>
    <cellStyle name="Note 2 4 2 2 5 3 9" xfId="27115"/>
    <cellStyle name="Note 2 4 2 2 5 4" xfId="27116"/>
    <cellStyle name="Note 2 4 2 2 5 5" xfId="27117"/>
    <cellStyle name="Note 2 4 2 2 5 6" xfId="27118"/>
    <cellStyle name="Note 2 4 2 2 5 7" xfId="27119"/>
    <cellStyle name="Note 2 4 2 2 5 8" xfId="27120"/>
    <cellStyle name="Note 2 4 2 2 5 9" xfId="27121"/>
    <cellStyle name="Note 2 4 2 2 6" xfId="27122"/>
    <cellStyle name="Note 2 4 2 2 6 2" xfId="27123"/>
    <cellStyle name="Note 2 4 2 2 6 3" xfId="27124"/>
    <cellStyle name="Note 2 4 2 2 6 4" xfId="27125"/>
    <cellStyle name="Note 2 4 2 2 6 5" xfId="27126"/>
    <cellStyle name="Note 2 4 2 2 6 6" xfId="27127"/>
    <cellStyle name="Note 2 4 2 2 6 7" xfId="27128"/>
    <cellStyle name="Note 2 4 2 2 6 8" xfId="27129"/>
    <cellStyle name="Note 2 4 2 2 6 9" xfId="27130"/>
    <cellStyle name="Note 2 4 2 2 7" xfId="27131"/>
    <cellStyle name="Note 2 4 2 2 8" xfId="27132"/>
    <cellStyle name="Note 2 4 2 3" xfId="27133"/>
    <cellStyle name="Note 2 4 2 3 2" xfId="27134"/>
    <cellStyle name="Note 2 4 2 3 2 2" xfId="27135"/>
    <cellStyle name="Note 2 4 2 3 2 2 2" xfId="27136"/>
    <cellStyle name="Note 2 4 2 3 2 2 2 10" xfId="27137"/>
    <cellStyle name="Note 2 4 2 3 2 2 2 2" xfId="27138"/>
    <cellStyle name="Note 2 4 2 3 2 2 2 3" xfId="27139"/>
    <cellStyle name="Note 2 4 2 3 2 2 2 4" xfId="27140"/>
    <cellStyle name="Note 2 4 2 3 2 2 2 5" xfId="27141"/>
    <cellStyle name="Note 2 4 2 3 2 2 2 6" xfId="27142"/>
    <cellStyle name="Note 2 4 2 3 2 2 2 7" xfId="27143"/>
    <cellStyle name="Note 2 4 2 3 2 2 2 8" xfId="27144"/>
    <cellStyle name="Note 2 4 2 3 2 2 2 9" xfId="27145"/>
    <cellStyle name="Note 2 4 2 3 2 2 3" xfId="27146"/>
    <cellStyle name="Note 2 4 2 3 2 2 3 10" xfId="27147"/>
    <cellStyle name="Note 2 4 2 3 2 2 3 2" xfId="27148"/>
    <cellStyle name="Note 2 4 2 3 2 2 3 3" xfId="27149"/>
    <cellStyle name="Note 2 4 2 3 2 2 3 4" xfId="27150"/>
    <cellStyle name="Note 2 4 2 3 2 2 3 5" xfId="27151"/>
    <cellStyle name="Note 2 4 2 3 2 2 3 6" xfId="27152"/>
    <cellStyle name="Note 2 4 2 3 2 2 3 7" xfId="27153"/>
    <cellStyle name="Note 2 4 2 3 2 2 3 8" xfId="27154"/>
    <cellStyle name="Note 2 4 2 3 2 2 3 9" xfId="27155"/>
    <cellStyle name="Note 2 4 2 3 2 2 4" xfId="27156"/>
    <cellStyle name="Note 2 4 2 3 2 2 4 2" xfId="27157"/>
    <cellStyle name="Note 2 4 2 3 2 2 4 3" xfId="27158"/>
    <cellStyle name="Note 2 4 2 3 2 2 4 4" xfId="27159"/>
    <cellStyle name="Note 2 4 2 3 2 2 4 5" xfId="27160"/>
    <cellStyle name="Note 2 4 2 3 2 2 4 6" xfId="27161"/>
    <cellStyle name="Note 2 4 2 3 2 2 4 7" xfId="27162"/>
    <cellStyle name="Note 2 4 2 3 2 2 4 8" xfId="27163"/>
    <cellStyle name="Note 2 4 2 3 2 2 4 9" xfId="27164"/>
    <cellStyle name="Note 2 4 2 3 2 2 5" xfId="27165"/>
    <cellStyle name="Note 2 4 2 3 2 2 6" xfId="27166"/>
    <cellStyle name="Note 2 4 2 3 2 2 7" xfId="27167"/>
    <cellStyle name="Note 2 4 2 3 2 2 8" xfId="27168"/>
    <cellStyle name="Note 2 4 2 3 2 3" xfId="27169"/>
    <cellStyle name="Note 2 4 2 3 2 3 2" xfId="27170"/>
    <cellStyle name="Note 2 4 2 3 2 3 2 10" xfId="27171"/>
    <cellStyle name="Note 2 4 2 3 2 3 2 2" xfId="27172"/>
    <cellStyle name="Note 2 4 2 3 2 3 2 3" xfId="27173"/>
    <cellStyle name="Note 2 4 2 3 2 3 2 4" xfId="27174"/>
    <cellStyle name="Note 2 4 2 3 2 3 2 5" xfId="27175"/>
    <cellStyle name="Note 2 4 2 3 2 3 2 6" xfId="27176"/>
    <cellStyle name="Note 2 4 2 3 2 3 2 7" xfId="27177"/>
    <cellStyle name="Note 2 4 2 3 2 3 2 8" xfId="27178"/>
    <cellStyle name="Note 2 4 2 3 2 3 2 9" xfId="27179"/>
    <cellStyle name="Note 2 4 2 3 2 3 3" xfId="27180"/>
    <cellStyle name="Note 2 4 2 3 2 3 3 10" xfId="27181"/>
    <cellStyle name="Note 2 4 2 3 2 3 3 2" xfId="27182"/>
    <cellStyle name="Note 2 4 2 3 2 3 3 3" xfId="27183"/>
    <cellStyle name="Note 2 4 2 3 2 3 3 4" xfId="27184"/>
    <cellStyle name="Note 2 4 2 3 2 3 3 5" xfId="27185"/>
    <cellStyle name="Note 2 4 2 3 2 3 3 6" xfId="27186"/>
    <cellStyle name="Note 2 4 2 3 2 3 3 7" xfId="27187"/>
    <cellStyle name="Note 2 4 2 3 2 3 3 8" xfId="27188"/>
    <cellStyle name="Note 2 4 2 3 2 3 3 9" xfId="27189"/>
    <cellStyle name="Note 2 4 2 3 2 3 4" xfId="27190"/>
    <cellStyle name="Note 2 4 2 3 2 3 4 2" xfId="27191"/>
    <cellStyle name="Note 2 4 2 3 2 3 4 3" xfId="27192"/>
    <cellStyle name="Note 2 4 2 3 2 3 4 4" xfId="27193"/>
    <cellStyle name="Note 2 4 2 3 2 3 4 5" xfId="27194"/>
    <cellStyle name="Note 2 4 2 3 2 3 4 6" xfId="27195"/>
    <cellStyle name="Note 2 4 2 3 2 3 4 7" xfId="27196"/>
    <cellStyle name="Note 2 4 2 3 2 3 4 8" xfId="27197"/>
    <cellStyle name="Note 2 4 2 3 2 3 4 9" xfId="27198"/>
    <cellStyle name="Note 2 4 2 3 2 3 5" xfId="27199"/>
    <cellStyle name="Note 2 4 2 3 2 3 6" xfId="27200"/>
    <cellStyle name="Note 2 4 2 3 2 3 7" xfId="27201"/>
    <cellStyle name="Note 2 4 2 3 2 4" xfId="27202"/>
    <cellStyle name="Note 2 4 2 3 2 4 10" xfId="27203"/>
    <cellStyle name="Note 2 4 2 3 2 4 2" xfId="27204"/>
    <cellStyle name="Note 2 4 2 3 2 4 3" xfId="27205"/>
    <cellStyle name="Note 2 4 2 3 2 4 4" xfId="27206"/>
    <cellStyle name="Note 2 4 2 3 2 4 5" xfId="27207"/>
    <cellStyle name="Note 2 4 2 3 2 4 6" xfId="27208"/>
    <cellStyle name="Note 2 4 2 3 2 4 7" xfId="27209"/>
    <cellStyle name="Note 2 4 2 3 2 4 8" xfId="27210"/>
    <cellStyle name="Note 2 4 2 3 2 4 9" xfId="27211"/>
    <cellStyle name="Note 2 4 2 3 2 5" xfId="27212"/>
    <cellStyle name="Note 2 4 2 3 2 5 10" xfId="27213"/>
    <cellStyle name="Note 2 4 2 3 2 5 2" xfId="27214"/>
    <cellStyle name="Note 2 4 2 3 2 5 3" xfId="27215"/>
    <cellStyle name="Note 2 4 2 3 2 5 4" xfId="27216"/>
    <cellStyle name="Note 2 4 2 3 2 5 5" xfId="27217"/>
    <cellStyle name="Note 2 4 2 3 2 5 6" xfId="27218"/>
    <cellStyle name="Note 2 4 2 3 2 5 7" xfId="27219"/>
    <cellStyle name="Note 2 4 2 3 2 5 8" xfId="27220"/>
    <cellStyle name="Note 2 4 2 3 2 5 9" xfId="27221"/>
    <cellStyle name="Note 2 4 2 3 2 6" xfId="27222"/>
    <cellStyle name="Note 2 4 2 3 2 6 2" xfId="27223"/>
    <cellStyle name="Note 2 4 2 3 2 6 3" xfId="27224"/>
    <cellStyle name="Note 2 4 2 3 2 6 4" xfId="27225"/>
    <cellStyle name="Note 2 4 2 3 2 6 5" xfId="27226"/>
    <cellStyle name="Note 2 4 2 3 2 6 6" xfId="27227"/>
    <cellStyle name="Note 2 4 2 3 2 6 7" xfId="27228"/>
    <cellStyle name="Note 2 4 2 3 2 6 8" xfId="27229"/>
    <cellStyle name="Note 2 4 2 3 2 6 9" xfId="27230"/>
    <cellStyle name="Note 2 4 2 3 2 7" xfId="27231"/>
    <cellStyle name="Note 2 4 2 3 2 8" xfId="27232"/>
    <cellStyle name="Note 2 4 2 3 2 9" xfId="27233"/>
    <cellStyle name="Note 2 4 2 3 3" xfId="27234"/>
    <cellStyle name="Note 2 4 2 3 3 2" xfId="27235"/>
    <cellStyle name="Note 2 4 2 3 3 2 10" xfId="27236"/>
    <cellStyle name="Note 2 4 2 3 3 2 2" xfId="27237"/>
    <cellStyle name="Note 2 4 2 3 3 2 3" xfId="27238"/>
    <cellStyle name="Note 2 4 2 3 3 2 4" xfId="27239"/>
    <cellStyle name="Note 2 4 2 3 3 2 5" xfId="27240"/>
    <cellStyle name="Note 2 4 2 3 3 2 6" xfId="27241"/>
    <cellStyle name="Note 2 4 2 3 3 2 7" xfId="27242"/>
    <cellStyle name="Note 2 4 2 3 3 2 8" xfId="27243"/>
    <cellStyle name="Note 2 4 2 3 3 2 9" xfId="27244"/>
    <cellStyle name="Note 2 4 2 3 3 3" xfId="27245"/>
    <cellStyle name="Note 2 4 2 3 3 3 10" xfId="27246"/>
    <cellStyle name="Note 2 4 2 3 3 3 2" xfId="27247"/>
    <cellStyle name="Note 2 4 2 3 3 3 3" xfId="27248"/>
    <cellStyle name="Note 2 4 2 3 3 3 4" xfId="27249"/>
    <cellStyle name="Note 2 4 2 3 3 3 5" xfId="27250"/>
    <cellStyle name="Note 2 4 2 3 3 3 6" xfId="27251"/>
    <cellStyle name="Note 2 4 2 3 3 3 7" xfId="27252"/>
    <cellStyle name="Note 2 4 2 3 3 3 8" xfId="27253"/>
    <cellStyle name="Note 2 4 2 3 3 3 9" xfId="27254"/>
    <cellStyle name="Note 2 4 2 3 3 4" xfId="27255"/>
    <cellStyle name="Note 2 4 2 3 3 4 2" xfId="27256"/>
    <cellStyle name="Note 2 4 2 3 3 4 3" xfId="27257"/>
    <cellStyle name="Note 2 4 2 3 3 4 4" xfId="27258"/>
    <cellStyle name="Note 2 4 2 3 3 4 5" xfId="27259"/>
    <cellStyle name="Note 2 4 2 3 3 4 6" xfId="27260"/>
    <cellStyle name="Note 2 4 2 3 3 4 7" xfId="27261"/>
    <cellStyle name="Note 2 4 2 3 3 4 8" xfId="27262"/>
    <cellStyle name="Note 2 4 2 3 3 4 9" xfId="27263"/>
    <cellStyle name="Note 2 4 2 3 3 5" xfId="27264"/>
    <cellStyle name="Note 2 4 2 3 3 6" xfId="27265"/>
    <cellStyle name="Note 2 4 2 3 3 7" xfId="27266"/>
    <cellStyle name="Note 2 4 2 3 3 8" xfId="27267"/>
    <cellStyle name="Note 2 4 2 3 4" xfId="27268"/>
    <cellStyle name="Note 2 4 2 3 4 2" xfId="27269"/>
    <cellStyle name="Note 2 4 2 3 4 2 10" xfId="27270"/>
    <cellStyle name="Note 2 4 2 3 4 2 2" xfId="27271"/>
    <cellStyle name="Note 2 4 2 3 4 2 3" xfId="27272"/>
    <cellStyle name="Note 2 4 2 3 4 2 4" xfId="27273"/>
    <cellStyle name="Note 2 4 2 3 4 2 5" xfId="27274"/>
    <cellStyle name="Note 2 4 2 3 4 2 6" xfId="27275"/>
    <cellStyle name="Note 2 4 2 3 4 2 7" xfId="27276"/>
    <cellStyle name="Note 2 4 2 3 4 2 8" xfId="27277"/>
    <cellStyle name="Note 2 4 2 3 4 2 9" xfId="27278"/>
    <cellStyle name="Note 2 4 2 3 4 3" xfId="27279"/>
    <cellStyle name="Note 2 4 2 3 4 3 10" xfId="27280"/>
    <cellStyle name="Note 2 4 2 3 4 3 2" xfId="27281"/>
    <cellStyle name="Note 2 4 2 3 4 3 3" xfId="27282"/>
    <cellStyle name="Note 2 4 2 3 4 3 4" xfId="27283"/>
    <cellStyle name="Note 2 4 2 3 4 3 5" xfId="27284"/>
    <cellStyle name="Note 2 4 2 3 4 3 6" xfId="27285"/>
    <cellStyle name="Note 2 4 2 3 4 3 7" xfId="27286"/>
    <cellStyle name="Note 2 4 2 3 4 3 8" xfId="27287"/>
    <cellStyle name="Note 2 4 2 3 4 3 9" xfId="27288"/>
    <cellStyle name="Note 2 4 2 3 4 4" xfId="27289"/>
    <cellStyle name="Note 2 4 2 3 4 4 2" xfId="27290"/>
    <cellStyle name="Note 2 4 2 3 4 4 3" xfId="27291"/>
    <cellStyle name="Note 2 4 2 3 4 4 4" xfId="27292"/>
    <cellStyle name="Note 2 4 2 3 4 4 5" xfId="27293"/>
    <cellStyle name="Note 2 4 2 3 4 4 6" xfId="27294"/>
    <cellStyle name="Note 2 4 2 3 4 4 7" xfId="27295"/>
    <cellStyle name="Note 2 4 2 3 4 4 8" xfId="27296"/>
    <cellStyle name="Note 2 4 2 3 4 4 9" xfId="27297"/>
    <cellStyle name="Note 2 4 2 3 4 5" xfId="27298"/>
    <cellStyle name="Note 2 4 2 3 4 6" xfId="27299"/>
    <cellStyle name="Note 2 4 2 3 4 7" xfId="27300"/>
    <cellStyle name="Note 2 4 2 3 5" xfId="27301"/>
    <cellStyle name="Note 2 4 2 3 5 2" xfId="27302"/>
    <cellStyle name="Note 2 4 2 3 5 2 10" xfId="27303"/>
    <cellStyle name="Note 2 4 2 3 5 2 2" xfId="27304"/>
    <cellStyle name="Note 2 4 2 3 5 2 3" xfId="27305"/>
    <cellStyle name="Note 2 4 2 3 5 2 4" xfId="27306"/>
    <cellStyle name="Note 2 4 2 3 5 2 5" xfId="27307"/>
    <cellStyle name="Note 2 4 2 3 5 2 6" xfId="27308"/>
    <cellStyle name="Note 2 4 2 3 5 2 7" xfId="27309"/>
    <cellStyle name="Note 2 4 2 3 5 2 8" xfId="27310"/>
    <cellStyle name="Note 2 4 2 3 5 2 9" xfId="27311"/>
    <cellStyle name="Note 2 4 2 3 5 3" xfId="27312"/>
    <cellStyle name="Note 2 4 2 3 5 3 2" xfId="27313"/>
    <cellStyle name="Note 2 4 2 3 5 3 3" xfId="27314"/>
    <cellStyle name="Note 2 4 2 3 5 3 4" xfId="27315"/>
    <cellStyle name="Note 2 4 2 3 5 3 5" xfId="27316"/>
    <cellStyle name="Note 2 4 2 3 5 3 6" xfId="27317"/>
    <cellStyle name="Note 2 4 2 3 5 3 7" xfId="27318"/>
    <cellStyle name="Note 2 4 2 3 5 3 8" xfId="27319"/>
    <cellStyle name="Note 2 4 2 3 5 3 9" xfId="27320"/>
    <cellStyle name="Note 2 4 2 3 5 4" xfId="27321"/>
    <cellStyle name="Note 2 4 2 3 5 5" xfId="27322"/>
    <cellStyle name="Note 2 4 2 3 5 6" xfId="27323"/>
    <cellStyle name="Note 2 4 2 3 5 7" xfId="27324"/>
    <cellStyle name="Note 2 4 2 3 5 8" xfId="27325"/>
    <cellStyle name="Note 2 4 2 3 6" xfId="27326"/>
    <cellStyle name="Note 2 4 2 3 6 2" xfId="27327"/>
    <cellStyle name="Note 2 4 2 3 6 3" xfId="27328"/>
    <cellStyle name="Note 2 4 2 3 6 4" xfId="27329"/>
    <cellStyle name="Note 2 4 2 3 6 5" xfId="27330"/>
    <cellStyle name="Note 2 4 2 3 6 6" xfId="27331"/>
    <cellStyle name="Note 2 4 2 3 6 7" xfId="27332"/>
    <cellStyle name="Note 2 4 2 3 6 8" xfId="27333"/>
    <cellStyle name="Note 2 4 2 3 6 9" xfId="27334"/>
    <cellStyle name="Note 2 4 2 3 7" xfId="27335"/>
    <cellStyle name="Note 2 4 2 3 8" xfId="27336"/>
    <cellStyle name="Note 2 4 2 4" xfId="27337"/>
    <cellStyle name="Note 2 4 2 4 2" xfId="27338"/>
    <cellStyle name="Note 2 4 2 4 2 2" xfId="27339"/>
    <cellStyle name="Note 2 4 2 4 2 2 10" xfId="27340"/>
    <cellStyle name="Note 2 4 2 4 2 2 2" xfId="27341"/>
    <cellStyle name="Note 2 4 2 4 2 2 3" xfId="27342"/>
    <cellStyle name="Note 2 4 2 4 2 2 4" xfId="27343"/>
    <cellStyle name="Note 2 4 2 4 2 2 5" xfId="27344"/>
    <cellStyle name="Note 2 4 2 4 2 2 6" xfId="27345"/>
    <cellStyle name="Note 2 4 2 4 2 2 7" xfId="27346"/>
    <cellStyle name="Note 2 4 2 4 2 2 8" xfId="27347"/>
    <cellStyle name="Note 2 4 2 4 2 2 9" xfId="27348"/>
    <cellStyle name="Note 2 4 2 4 2 3" xfId="27349"/>
    <cellStyle name="Note 2 4 2 4 2 3 10" xfId="27350"/>
    <cellStyle name="Note 2 4 2 4 2 3 2" xfId="27351"/>
    <cellStyle name="Note 2 4 2 4 2 3 3" xfId="27352"/>
    <cellStyle name="Note 2 4 2 4 2 3 4" xfId="27353"/>
    <cellStyle name="Note 2 4 2 4 2 3 5" xfId="27354"/>
    <cellStyle name="Note 2 4 2 4 2 3 6" xfId="27355"/>
    <cellStyle name="Note 2 4 2 4 2 3 7" xfId="27356"/>
    <cellStyle name="Note 2 4 2 4 2 3 8" xfId="27357"/>
    <cellStyle name="Note 2 4 2 4 2 3 9" xfId="27358"/>
    <cellStyle name="Note 2 4 2 4 2 4" xfId="27359"/>
    <cellStyle name="Note 2 4 2 4 2 4 2" xfId="27360"/>
    <cellStyle name="Note 2 4 2 4 2 4 3" xfId="27361"/>
    <cellStyle name="Note 2 4 2 4 2 4 4" xfId="27362"/>
    <cellStyle name="Note 2 4 2 4 2 4 5" xfId="27363"/>
    <cellStyle name="Note 2 4 2 4 2 4 6" xfId="27364"/>
    <cellStyle name="Note 2 4 2 4 2 4 7" xfId="27365"/>
    <cellStyle name="Note 2 4 2 4 2 4 8" xfId="27366"/>
    <cellStyle name="Note 2 4 2 4 2 4 9" xfId="27367"/>
    <cellStyle name="Note 2 4 2 4 2 5" xfId="27368"/>
    <cellStyle name="Note 2 4 2 4 2 6" xfId="27369"/>
    <cellStyle name="Note 2 4 2 4 2 7" xfId="27370"/>
    <cellStyle name="Note 2 4 2 4 2 8" xfId="27371"/>
    <cellStyle name="Note 2 4 2 4 3" xfId="27372"/>
    <cellStyle name="Note 2 4 2 4 3 2" xfId="27373"/>
    <cellStyle name="Note 2 4 2 4 3 2 10" xfId="27374"/>
    <cellStyle name="Note 2 4 2 4 3 2 2" xfId="27375"/>
    <cellStyle name="Note 2 4 2 4 3 2 3" xfId="27376"/>
    <cellStyle name="Note 2 4 2 4 3 2 4" xfId="27377"/>
    <cellStyle name="Note 2 4 2 4 3 2 5" xfId="27378"/>
    <cellStyle name="Note 2 4 2 4 3 2 6" xfId="27379"/>
    <cellStyle name="Note 2 4 2 4 3 2 7" xfId="27380"/>
    <cellStyle name="Note 2 4 2 4 3 2 8" xfId="27381"/>
    <cellStyle name="Note 2 4 2 4 3 2 9" xfId="27382"/>
    <cellStyle name="Note 2 4 2 4 3 3" xfId="27383"/>
    <cellStyle name="Note 2 4 2 4 3 3 10" xfId="27384"/>
    <cellStyle name="Note 2 4 2 4 3 3 2" xfId="27385"/>
    <cellStyle name="Note 2 4 2 4 3 3 3" xfId="27386"/>
    <cellStyle name="Note 2 4 2 4 3 3 4" xfId="27387"/>
    <cellStyle name="Note 2 4 2 4 3 3 5" xfId="27388"/>
    <cellStyle name="Note 2 4 2 4 3 3 6" xfId="27389"/>
    <cellStyle name="Note 2 4 2 4 3 3 7" xfId="27390"/>
    <cellStyle name="Note 2 4 2 4 3 3 8" xfId="27391"/>
    <cellStyle name="Note 2 4 2 4 3 3 9" xfId="27392"/>
    <cellStyle name="Note 2 4 2 4 3 4" xfId="27393"/>
    <cellStyle name="Note 2 4 2 4 3 4 2" xfId="27394"/>
    <cellStyle name="Note 2 4 2 4 3 4 3" xfId="27395"/>
    <cellStyle name="Note 2 4 2 4 3 4 4" xfId="27396"/>
    <cellStyle name="Note 2 4 2 4 3 4 5" xfId="27397"/>
    <cellStyle name="Note 2 4 2 4 3 4 6" xfId="27398"/>
    <cellStyle name="Note 2 4 2 4 3 4 7" xfId="27399"/>
    <cellStyle name="Note 2 4 2 4 3 4 8" xfId="27400"/>
    <cellStyle name="Note 2 4 2 4 3 4 9" xfId="27401"/>
    <cellStyle name="Note 2 4 2 4 3 5" xfId="27402"/>
    <cellStyle name="Note 2 4 2 4 3 6" xfId="27403"/>
    <cellStyle name="Note 2 4 2 4 3 7" xfId="27404"/>
    <cellStyle name="Note 2 4 2 4 4" xfId="27405"/>
    <cellStyle name="Note 2 4 2 4 4 10" xfId="27406"/>
    <cellStyle name="Note 2 4 2 4 4 2" xfId="27407"/>
    <cellStyle name="Note 2 4 2 4 4 3" xfId="27408"/>
    <cellStyle name="Note 2 4 2 4 4 4" xfId="27409"/>
    <cellStyle name="Note 2 4 2 4 4 5" xfId="27410"/>
    <cellStyle name="Note 2 4 2 4 4 6" xfId="27411"/>
    <cellStyle name="Note 2 4 2 4 4 7" xfId="27412"/>
    <cellStyle name="Note 2 4 2 4 4 8" xfId="27413"/>
    <cellStyle name="Note 2 4 2 4 4 9" xfId="27414"/>
    <cellStyle name="Note 2 4 2 4 5" xfId="27415"/>
    <cellStyle name="Note 2 4 2 4 5 10" xfId="27416"/>
    <cellStyle name="Note 2 4 2 4 5 2" xfId="27417"/>
    <cellStyle name="Note 2 4 2 4 5 3" xfId="27418"/>
    <cellStyle name="Note 2 4 2 4 5 4" xfId="27419"/>
    <cellStyle name="Note 2 4 2 4 5 5" xfId="27420"/>
    <cellStyle name="Note 2 4 2 4 5 6" xfId="27421"/>
    <cellStyle name="Note 2 4 2 4 5 7" xfId="27422"/>
    <cellStyle name="Note 2 4 2 4 5 8" xfId="27423"/>
    <cellStyle name="Note 2 4 2 4 5 9" xfId="27424"/>
    <cellStyle name="Note 2 4 2 4 6" xfId="27425"/>
    <cellStyle name="Note 2 4 2 4 6 2" xfId="27426"/>
    <cellStyle name="Note 2 4 2 4 6 3" xfId="27427"/>
    <cellStyle name="Note 2 4 2 4 6 4" xfId="27428"/>
    <cellStyle name="Note 2 4 2 4 6 5" xfId="27429"/>
    <cellStyle name="Note 2 4 2 4 6 6" xfId="27430"/>
    <cellStyle name="Note 2 4 2 4 6 7" xfId="27431"/>
    <cellStyle name="Note 2 4 2 4 6 8" xfId="27432"/>
    <cellStyle name="Note 2 4 2 4 6 9" xfId="27433"/>
    <cellStyle name="Note 2 4 2 4 7" xfId="27434"/>
    <cellStyle name="Note 2 4 2 4 8" xfId="27435"/>
    <cellStyle name="Note 2 4 2 4 9" xfId="27436"/>
    <cellStyle name="Note 2 4 2 5" xfId="27437"/>
    <cellStyle name="Note 2 4 2 5 2" xfId="27438"/>
    <cellStyle name="Note 2 4 2 5 2 10" xfId="27439"/>
    <cellStyle name="Note 2 4 2 5 2 2" xfId="27440"/>
    <cellStyle name="Note 2 4 2 5 2 3" xfId="27441"/>
    <cellStyle name="Note 2 4 2 5 2 4" xfId="27442"/>
    <cellStyle name="Note 2 4 2 5 2 5" xfId="27443"/>
    <cellStyle name="Note 2 4 2 5 2 6" xfId="27444"/>
    <cellStyle name="Note 2 4 2 5 2 7" xfId="27445"/>
    <cellStyle name="Note 2 4 2 5 2 8" xfId="27446"/>
    <cellStyle name="Note 2 4 2 5 2 9" xfId="27447"/>
    <cellStyle name="Note 2 4 2 5 3" xfId="27448"/>
    <cellStyle name="Note 2 4 2 5 3 10" xfId="27449"/>
    <cellStyle name="Note 2 4 2 5 3 2" xfId="27450"/>
    <cellStyle name="Note 2 4 2 5 3 3" xfId="27451"/>
    <cellStyle name="Note 2 4 2 5 3 4" xfId="27452"/>
    <cellStyle name="Note 2 4 2 5 3 5" xfId="27453"/>
    <cellStyle name="Note 2 4 2 5 3 6" xfId="27454"/>
    <cellStyle name="Note 2 4 2 5 3 7" xfId="27455"/>
    <cellStyle name="Note 2 4 2 5 3 8" xfId="27456"/>
    <cellStyle name="Note 2 4 2 5 3 9" xfId="27457"/>
    <cellStyle name="Note 2 4 2 5 4" xfId="27458"/>
    <cellStyle name="Note 2 4 2 5 4 10" xfId="27459"/>
    <cellStyle name="Note 2 4 2 5 4 2" xfId="27460"/>
    <cellStyle name="Note 2 4 2 5 4 3" xfId="27461"/>
    <cellStyle name="Note 2 4 2 5 4 4" xfId="27462"/>
    <cellStyle name="Note 2 4 2 5 4 5" xfId="27463"/>
    <cellStyle name="Note 2 4 2 5 4 6" xfId="27464"/>
    <cellStyle name="Note 2 4 2 5 4 7" xfId="27465"/>
    <cellStyle name="Note 2 4 2 5 4 8" xfId="27466"/>
    <cellStyle name="Note 2 4 2 5 4 9" xfId="27467"/>
    <cellStyle name="Note 2 4 2 5 5" xfId="27468"/>
    <cellStyle name="Note 2 4 2 5 5 2" xfId="27469"/>
    <cellStyle name="Note 2 4 2 5 5 3" xfId="27470"/>
    <cellStyle name="Note 2 4 2 5 5 4" xfId="27471"/>
    <cellStyle name="Note 2 4 2 5 5 5" xfId="27472"/>
    <cellStyle name="Note 2 4 2 5 5 6" xfId="27473"/>
    <cellStyle name="Note 2 4 2 5 5 7" xfId="27474"/>
    <cellStyle name="Note 2 4 2 5 5 8" xfId="27475"/>
    <cellStyle name="Note 2 4 2 5 5 9" xfId="27476"/>
    <cellStyle name="Note 2 4 2 5 6" xfId="27477"/>
    <cellStyle name="Note 2 4 2 5 7" xfId="27478"/>
    <cellStyle name="Note 2 4 2 5 8" xfId="27479"/>
    <cellStyle name="Note 2 4 2 5 9" xfId="27480"/>
    <cellStyle name="Note 2 4 2 6" xfId="27481"/>
    <cellStyle name="Note 2 4 2 6 2" xfId="27482"/>
    <cellStyle name="Note 2 4 2 6 2 10" xfId="27483"/>
    <cellStyle name="Note 2 4 2 6 2 2" xfId="27484"/>
    <cellStyle name="Note 2 4 2 6 2 3" xfId="27485"/>
    <cellStyle name="Note 2 4 2 6 2 4" xfId="27486"/>
    <cellStyle name="Note 2 4 2 6 2 5" xfId="27487"/>
    <cellStyle name="Note 2 4 2 6 2 6" xfId="27488"/>
    <cellStyle name="Note 2 4 2 6 2 7" xfId="27489"/>
    <cellStyle name="Note 2 4 2 6 2 8" xfId="27490"/>
    <cellStyle name="Note 2 4 2 6 2 9" xfId="27491"/>
    <cellStyle name="Note 2 4 2 6 3" xfId="27492"/>
    <cellStyle name="Note 2 4 2 6 3 10" xfId="27493"/>
    <cellStyle name="Note 2 4 2 6 3 2" xfId="27494"/>
    <cellStyle name="Note 2 4 2 6 3 3" xfId="27495"/>
    <cellStyle name="Note 2 4 2 6 3 4" xfId="27496"/>
    <cellStyle name="Note 2 4 2 6 3 5" xfId="27497"/>
    <cellStyle name="Note 2 4 2 6 3 6" xfId="27498"/>
    <cellStyle name="Note 2 4 2 6 3 7" xfId="27499"/>
    <cellStyle name="Note 2 4 2 6 3 8" xfId="27500"/>
    <cellStyle name="Note 2 4 2 6 3 9" xfId="27501"/>
    <cellStyle name="Note 2 4 2 6 4" xfId="27502"/>
    <cellStyle name="Note 2 4 2 6 4 10" xfId="27503"/>
    <cellStyle name="Note 2 4 2 6 4 2" xfId="27504"/>
    <cellStyle name="Note 2 4 2 6 4 3" xfId="27505"/>
    <cellStyle name="Note 2 4 2 6 4 4" xfId="27506"/>
    <cellStyle name="Note 2 4 2 6 4 5" xfId="27507"/>
    <cellStyle name="Note 2 4 2 6 4 6" xfId="27508"/>
    <cellStyle name="Note 2 4 2 6 4 7" xfId="27509"/>
    <cellStyle name="Note 2 4 2 6 4 8" xfId="27510"/>
    <cellStyle name="Note 2 4 2 6 4 9" xfId="27511"/>
    <cellStyle name="Note 2 4 2 6 5" xfId="27512"/>
    <cellStyle name="Note 2 4 2 6 5 2" xfId="27513"/>
    <cellStyle name="Note 2 4 2 6 5 3" xfId="27514"/>
    <cellStyle name="Note 2 4 2 6 5 4" xfId="27515"/>
    <cellStyle name="Note 2 4 2 6 5 5" xfId="27516"/>
    <cellStyle name="Note 2 4 2 6 5 6" xfId="27517"/>
    <cellStyle name="Note 2 4 2 6 5 7" xfId="27518"/>
    <cellStyle name="Note 2 4 2 6 5 8" xfId="27519"/>
    <cellStyle name="Note 2 4 2 6 5 9" xfId="27520"/>
    <cellStyle name="Note 2 4 2 6 6" xfId="27521"/>
    <cellStyle name="Note 2 4 2 6 7" xfId="27522"/>
    <cellStyle name="Note 2 4 2 6 8" xfId="27523"/>
    <cellStyle name="Note 2 4 2 6 9" xfId="27524"/>
    <cellStyle name="Note 2 4 2 7" xfId="27525"/>
    <cellStyle name="Note 2 4 2 7 2" xfId="27526"/>
    <cellStyle name="Note 2 4 2 7 2 10" xfId="27527"/>
    <cellStyle name="Note 2 4 2 7 2 2" xfId="27528"/>
    <cellStyle name="Note 2 4 2 7 2 3" xfId="27529"/>
    <cellStyle name="Note 2 4 2 7 2 4" xfId="27530"/>
    <cellStyle name="Note 2 4 2 7 2 5" xfId="27531"/>
    <cellStyle name="Note 2 4 2 7 2 6" xfId="27532"/>
    <cellStyle name="Note 2 4 2 7 2 7" xfId="27533"/>
    <cellStyle name="Note 2 4 2 7 2 8" xfId="27534"/>
    <cellStyle name="Note 2 4 2 7 2 9" xfId="27535"/>
    <cellStyle name="Note 2 4 2 7 3" xfId="27536"/>
    <cellStyle name="Note 2 4 2 7 3 2" xfId="27537"/>
    <cellStyle name="Note 2 4 2 7 3 3" xfId="27538"/>
    <cellStyle name="Note 2 4 2 7 3 4" xfId="27539"/>
    <cellStyle name="Note 2 4 2 7 3 5" xfId="27540"/>
    <cellStyle name="Note 2 4 2 7 3 6" xfId="27541"/>
    <cellStyle name="Note 2 4 2 7 3 7" xfId="27542"/>
    <cellStyle name="Note 2 4 2 7 3 8" xfId="27543"/>
    <cellStyle name="Note 2 4 2 7 3 9" xfId="27544"/>
    <cellStyle name="Note 2 4 2 7 4" xfId="27545"/>
    <cellStyle name="Note 2 4 2 7 5" xfId="27546"/>
    <cellStyle name="Note 2 4 2 7 6" xfId="27547"/>
    <cellStyle name="Note 2 4 2 7 7" xfId="27548"/>
    <cellStyle name="Note 2 4 2 7 8" xfId="27549"/>
    <cellStyle name="Note 2 4 2 7 9" xfId="27550"/>
    <cellStyle name="Note 2 4 2 8" xfId="27551"/>
    <cellStyle name="Note 2 4 2 8 10" xfId="27552"/>
    <cellStyle name="Note 2 4 2 8 2" xfId="27553"/>
    <cellStyle name="Note 2 4 2 8 3" xfId="27554"/>
    <cellStyle name="Note 2 4 2 8 4" xfId="27555"/>
    <cellStyle name="Note 2 4 2 8 5" xfId="27556"/>
    <cellStyle name="Note 2 4 2 8 6" xfId="27557"/>
    <cellStyle name="Note 2 4 2 8 7" xfId="27558"/>
    <cellStyle name="Note 2 4 2 8 8" xfId="27559"/>
    <cellStyle name="Note 2 4 2 8 9" xfId="27560"/>
    <cellStyle name="Note 2 4 2 9" xfId="27561"/>
    <cellStyle name="Note 2 4 2 9 10" xfId="27562"/>
    <cellStyle name="Note 2 4 2 9 2" xfId="27563"/>
    <cellStyle name="Note 2 4 2 9 3" xfId="27564"/>
    <cellStyle name="Note 2 4 2 9 4" xfId="27565"/>
    <cellStyle name="Note 2 4 2 9 5" xfId="27566"/>
    <cellStyle name="Note 2 4 2 9 6" xfId="27567"/>
    <cellStyle name="Note 2 4 2 9 7" xfId="27568"/>
    <cellStyle name="Note 2 4 2 9 8" xfId="27569"/>
    <cellStyle name="Note 2 4 2 9 9" xfId="27570"/>
    <cellStyle name="Note 2 4 3" xfId="27571"/>
    <cellStyle name="Note 2 4 3 10" xfId="27572"/>
    <cellStyle name="Note 2 4 3 11" xfId="27573"/>
    <cellStyle name="Note 2 4 3 12" xfId="27574"/>
    <cellStyle name="Note 2 4 3 2" xfId="27575"/>
    <cellStyle name="Note 2 4 3 2 2" xfId="27576"/>
    <cellStyle name="Note 2 4 3 2 2 2" xfId="27577"/>
    <cellStyle name="Note 2 4 3 2 2 2 10" xfId="27578"/>
    <cellStyle name="Note 2 4 3 2 2 2 2" xfId="27579"/>
    <cellStyle name="Note 2 4 3 2 2 2 3" xfId="27580"/>
    <cellStyle name="Note 2 4 3 2 2 2 4" xfId="27581"/>
    <cellStyle name="Note 2 4 3 2 2 2 5" xfId="27582"/>
    <cellStyle name="Note 2 4 3 2 2 2 6" xfId="27583"/>
    <cellStyle name="Note 2 4 3 2 2 2 7" xfId="27584"/>
    <cellStyle name="Note 2 4 3 2 2 2 8" xfId="27585"/>
    <cellStyle name="Note 2 4 3 2 2 2 9" xfId="27586"/>
    <cellStyle name="Note 2 4 3 2 2 3" xfId="27587"/>
    <cellStyle name="Note 2 4 3 2 2 3 10" xfId="27588"/>
    <cellStyle name="Note 2 4 3 2 2 3 2" xfId="27589"/>
    <cellStyle name="Note 2 4 3 2 2 3 3" xfId="27590"/>
    <cellStyle name="Note 2 4 3 2 2 3 4" xfId="27591"/>
    <cellStyle name="Note 2 4 3 2 2 3 5" xfId="27592"/>
    <cellStyle name="Note 2 4 3 2 2 3 6" xfId="27593"/>
    <cellStyle name="Note 2 4 3 2 2 3 7" xfId="27594"/>
    <cellStyle name="Note 2 4 3 2 2 3 8" xfId="27595"/>
    <cellStyle name="Note 2 4 3 2 2 3 9" xfId="27596"/>
    <cellStyle name="Note 2 4 3 2 2 4" xfId="27597"/>
    <cellStyle name="Note 2 4 3 2 2 4 2" xfId="27598"/>
    <cellStyle name="Note 2 4 3 2 2 4 3" xfId="27599"/>
    <cellStyle name="Note 2 4 3 2 2 4 4" xfId="27600"/>
    <cellStyle name="Note 2 4 3 2 2 4 5" xfId="27601"/>
    <cellStyle name="Note 2 4 3 2 2 4 6" xfId="27602"/>
    <cellStyle name="Note 2 4 3 2 2 4 7" xfId="27603"/>
    <cellStyle name="Note 2 4 3 2 2 4 8" xfId="27604"/>
    <cellStyle name="Note 2 4 3 2 2 4 9" xfId="27605"/>
    <cellStyle name="Note 2 4 3 2 2 5" xfId="27606"/>
    <cellStyle name="Note 2 4 3 2 2 6" xfId="27607"/>
    <cellStyle name="Note 2 4 3 2 2 7" xfId="27608"/>
    <cellStyle name="Note 2 4 3 2 2 8" xfId="27609"/>
    <cellStyle name="Note 2 4 3 2 3" xfId="27610"/>
    <cellStyle name="Note 2 4 3 2 3 2" xfId="27611"/>
    <cellStyle name="Note 2 4 3 2 3 2 10" xfId="27612"/>
    <cellStyle name="Note 2 4 3 2 3 2 2" xfId="27613"/>
    <cellStyle name="Note 2 4 3 2 3 2 3" xfId="27614"/>
    <cellStyle name="Note 2 4 3 2 3 2 4" xfId="27615"/>
    <cellStyle name="Note 2 4 3 2 3 2 5" xfId="27616"/>
    <cellStyle name="Note 2 4 3 2 3 2 6" xfId="27617"/>
    <cellStyle name="Note 2 4 3 2 3 2 7" xfId="27618"/>
    <cellStyle name="Note 2 4 3 2 3 2 8" xfId="27619"/>
    <cellStyle name="Note 2 4 3 2 3 2 9" xfId="27620"/>
    <cellStyle name="Note 2 4 3 2 3 3" xfId="27621"/>
    <cellStyle name="Note 2 4 3 2 3 3 10" xfId="27622"/>
    <cellStyle name="Note 2 4 3 2 3 3 2" xfId="27623"/>
    <cellStyle name="Note 2 4 3 2 3 3 3" xfId="27624"/>
    <cellStyle name="Note 2 4 3 2 3 3 4" xfId="27625"/>
    <cellStyle name="Note 2 4 3 2 3 3 5" xfId="27626"/>
    <cellStyle name="Note 2 4 3 2 3 3 6" xfId="27627"/>
    <cellStyle name="Note 2 4 3 2 3 3 7" xfId="27628"/>
    <cellStyle name="Note 2 4 3 2 3 3 8" xfId="27629"/>
    <cellStyle name="Note 2 4 3 2 3 3 9" xfId="27630"/>
    <cellStyle name="Note 2 4 3 2 3 4" xfId="27631"/>
    <cellStyle name="Note 2 4 3 2 3 4 2" xfId="27632"/>
    <cellStyle name="Note 2 4 3 2 3 4 3" xfId="27633"/>
    <cellStyle name="Note 2 4 3 2 3 4 4" xfId="27634"/>
    <cellStyle name="Note 2 4 3 2 3 4 5" xfId="27635"/>
    <cellStyle name="Note 2 4 3 2 3 4 6" xfId="27636"/>
    <cellStyle name="Note 2 4 3 2 3 4 7" xfId="27637"/>
    <cellStyle name="Note 2 4 3 2 3 4 8" xfId="27638"/>
    <cellStyle name="Note 2 4 3 2 3 4 9" xfId="27639"/>
    <cellStyle name="Note 2 4 3 2 3 5" xfId="27640"/>
    <cellStyle name="Note 2 4 3 2 3 6" xfId="27641"/>
    <cellStyle name="Note 2 4 3 2 3 7" xfId="27642"/>
    <cellStyle name="Note 2 4 3 2 4" xfId="27643"/>
    <cellStyle name="Note 2 4 3 2 4 10" xfId="27644"/>
    <cellStyle name="Note 2 4 3 2 4 2" xfId="27645"/>
    <cellStyle name="Note 2 4 3 2 4 3" xfId="27646"/>
    <cellStyle name="Note 2 4 3 2 4 4" xfId="27647"/>
    <cellStyle name="Note 2 4 3 2 4 5" xfId="27648"/>
    <cellStyle name="Note 2 4 3 2 4 6" xfId="27649"/>
    <cellStyle name="Note 2 4 3 2 4 7" xfId="27650"/>
    <cellStyle name="Note 2 4 3 2 4 8" xfId="27651"/>
    <cellStyle name="Note 2 4 3 2 4 9" xfId="27652"/>
    <cellStyle name="Note 2 4 3 2 5" xfId="27653"/>
    <cellStyle name="Note 2 4 3 2 5 10" xfId="27654"/>
    <cellStyle name="Note 2 4 3 2 5 2" xfId="27655"/>
    <cellStyle name="Note 2 4 3 2 5 3" xfId="27656"/>
    <cellStyle name="Note 2 4 3 2 5 4" xfId="27657"/>
    <cellStyle name="Note 2 4 3 2 5 5" xfId="27658"/>
    <cellStyle name="Note 2 4 3 2 5 6" xfId="27659"/>
    <cellStyle name="Note 2 4 3 2 5 7" xfId="27660"/>
    <cellStyle name="Note 2 4 3 2 5 8" xfId="27661"/>
    <cellStyle name="Note 2 4 3 2 5 9" xfId="27662"/>
    <cellStyle name="Note 2 4 3 2 6" xfId="27663"/>
    <cellStyle name="Note 2 4 3 2 6 2" xfId="27664"/>
    <cellStyle name="Note 2 4 3 2 6 3" xfId="27665"/>
    <cellStyle name="Note 2 4 3 2 6 4" xfId="27666"/>
    <cellStyle name="Note 2 4 3 2 6 5" xfId="27667"/>
    <cellStyle name="Note 2 4 3 2 6 6" xfId="27668"/>
    <cellStyle name="Note 2 4 3 2 6 7" xfId="27669"/>
    <cellStyle name="Note 2 4 3 2 6 8" xfId="27670"/>
    <cellStyle name="Note 2 4 3 2 6 9" xfId="27671"/>
    <cellStyle name="Note 2 4 3 2 7" xfId="27672"/>
    <cellStyle name="Note 2 4 3 2 8" xfId="27673"/>
    <cellStyle name="Note 2 4 3 2 9" xfId="27674"/>
    <cellStyle name="Note 2 4 3 3" xfId="27675"/>
    <cellStyle name="Note 2 4 3 3 2" xfId="27676"/>
    <cellStyle name="Note 2 4 3 3 2 10" xfId="27677"/>
    <cellStyle name="Note 2 4 3 3 2 2" xfId="27678"/>
    <cellStyle name="Note 2 4 3 3 2 3" xfId="27679"/>
    <cellStyle name="Note 2 4 3 3 2 4" xfId="27680"/>
    <cellStyle name="Note 2 4 3 3 2 5" xfId="27681"/>
    <cellStyle name="Note 2 4 3 3 2 6" xfId="27682"/>
    <cellStyle name="Note 2 4 3 3 2 7" xfId="27683"/>
    <cellStyle name="Note 2 4 3 3 2 8" xfId="27684"/>
    <cellStyle name="Note 2 4 3 3 2 9" xfId="27685"/>
    <cellStyle name="Note 2 4 3 3 3" xfId="27686"/>
    <cellStyle name="Note 2 4 3 3 3 10" xfId="27687"/>
    <cellStyle name="Note 2 4 3 3 3 2" xfId="27688"/>
    <cellStyle name="Note 2 4 3 3 3 3" xfId="27689"/>
    <cellStyle name="Note 2 4 3 3 3 4" xfId="27690"/>
    <cellStyle name="Note 2 4 3 3 3 5" xfId="27691"/>
    <cellStyle name="Note 2 4 3 3 3 6" xfId="27692"/>
    <cellStyle name="Note 2 4 3 3 3 7" xfId="27693"/>
    <cellStyle name="Note 2 4 3 3 3 8" xfId="27694"/>
    <cellStyle name="Note 2 4 3 3 3 9" xfId="27695"/>
    <cellStyle name="Note 2 4 3 3 4" xfId="27696"/>
    <cellStyle name="Note 2 4 3 3 4 10" xfId="27697"/>
    <cellStyle name="Note 2 4 3 3 4 2" xfId="27698"/>
    <cellStyle name="Note 2 4 3 3 4 3" xfId="27699"/>
    <cellStyle name="Note 2 4 3 3 4 4" xfId="27700"/>
    <cellStyle name="Note 2 4 3 3 4 5" xfId="27701"/>
    <cellStyle name="Note 2 4 3 3 4 6" xfId="27702"/>
    <cellStyle name="Note 2 4 3 3 4 7" xfId="27703"/>
    <cellStyle name="Note 2 4 3 3 4 8" xfId="27704"/>
    <cellStyle name="Note 2 4 3 3 4 9" xfId="27705"/>
    <cellStyle name="Note 2 4 3 3 5" xfId="27706"/>
    <cellStyle name="Note 2 4 3 3 5 2" xfId="27707"/>
    <cellStyle name="Note 2 4 3 3 5 3" xfId="27708"/>
    <cellStyle name="Note 2 4 3 3 5 4" xfId="27709"/>
    <cellStyle name="Note 2 4 3 3 5 5" xfId="27710"/>
    <cellStyle name="Note 2 4 3 3 5 6" xfId="27711"/>
    <cellStyle name="Note 2 4 3 3 5 7" xfId="27712"/>
    <cellStyle name="Note 2 4 3 3 5 8" xfId="27713"/>
    <cellStyle name="Note 2 4 3 3 5 9" xfId="27714"/>
    <cellStyle name="Note 2 4 3 3 6" xfId="27715"/>
    <cellStyle name="Note 2 4 3 3 7" xfId="27716"/>
    <cellStyle name="Note 2 4 3 3 8" xfId="27717"/>
    <cellStyle name="Note 2 4 3 3 9" xfId="27718"/>
    <cellStyle name="Note 2 4 3 4" xfId="27719"/>
    <cellStyle name="Note 2 4 3 4 2" xfId="27720"/>
    <cellStyle name="Note 2 4 3 4 2 10" xfId="27721"/>
    <cellStyle name="Note 2 4 3 4 2 2" xfId="27722"/>
    <cellStyle name="Note 2 4 3 4 2 3" xfId="27723"/>
    <cellStyle name="Note 2 4 3 4 2 4" xfId="27724"/>
    <cellStyle name="Note 2 4 3 4 2 5" xfId="27725"/>
    <cellStyle name="Note 2 4 3 4 2 6" xfId="27726"/>
    <cellStyle name="Note 2 4 3 4 2 7" xfId="27727"/>
    <cellStyle name="Note 2 4 3 4 2 8" xfId="27728"/>
    <cellStyle name="Note 2 4 3 4 2 9" xfId="27729"/>
    <cellStyle name="Note 2 4 3 4 3" xfId="27730"/>
    <cellStyle name="Note 2 4 3 4 3 10" xfId="27731"/>
    <cellStyle name="Note 2 4 3 4 3 2" xfId="27732"/>
    <cellStyle name="Note 2 4 3 4 3 3" xfId="27733"/>
    <cellStyle name="Note 2 4 3 4 3 4" xfId="27734"/>
    <cellStyle name="Note 2 4 3 4 3 5" xfId="27735"/>
    <cellStyle name="Note 2 4 3 4 3 6" xfId="27736"/>
    <cellStyle name="Note 2 4 3 4 3 7" xfId="27737"/>
    <cellStyle name="Note 2 4 3 4 3 8" xfId="27738"/>
    <cellStyle name="Note 2 4 3 4 3 9" xfId="27739"/>
    <cellStyle name="Note 2 4 3 4 4" xfId="27740"/>
    <cellStyle name="Note 2 4 3 4 4 10" xfId="27741"/>
    <cellStyle name="Note 2 4 3 4 4 2" xfId="27742"/>
    <cellStyle name="Note 2 4 3 4 4 3" xfId="27743"/>
    <cellStyle name="Note 2 4 3 4 4 4" xfId="27744"/>
    <cellStyle name="Note 2 4 3 4 4 5" xfId="27745"/>
    <cellStyle name="Note 2 4 3 4 4 6" xfId="27746"/>
    <cellStyle name="Note 2 4 3 4 4 7" xfId="27747"/>
    <cellStyle name="Note 2 4 3 4 4 8" xfId="27748"/>
    <cellStyle name="Note 2 4 3 4 4 9" xfId="27749"/>
    <cellStyle name="Note 2 4 3 4 5" xfId="27750"/>
    <cellStyle name="Note 2 4 3 4 5 2" xfId="27751"/>
    <cellStyle name="Note 2 4 3 4 5 3" xfId="27752"/>
    <cellStyle name="Note 2 4 3 4 5 4" xfId="27753"/>
    <cellStyle name="Note 2 4 3 4 5 5" xfId="27754"/>
    <cellStyle name="Note 2 4 3 4 5 6" xfId="27755"/>
    <cellStyle name="Note 2 4 3 4 5 7" xfId="27756"/>
    <cellStyle name="Note 2 4 3 4 5 8" xfId="27757"/>
    <cellStyle name="Note 2 4 3 4 5 9" xfId="27758"/>
    <cellStyle name="Note 2 4 3 4 6" xfId="27759"/>
    <cellStyle name="Note 2 4 3 4 7" xfId="27760"/>
    <cellStyle name="Note 2 4 3 4 8" xfId="27761"/>
    <cellStyle name="Note 2 4 3 4 9" xfId="27762"/>
    <cellStyle name="Note 2 4 3 5" xfId="27763"/>
    <cellStyle name="Note 2 4 3 5 2" xfId="27764"/>
    <cellStyle name="Note 2 4 3 5 2 10" xfId="27765"/>
    <cellStyle name="Note 2 4 3 5 2 2" xfId="27766"/>
    <cellStyle name="Note 2 4 3 5 2 3" xfId="27767"/>
    <cellStyle name="Note 2 4 3 5 2 4" xfId="27768"/>
    <cellStyle name="Note 2 4 3 5 2 5" xfId="27769"/>
    <cellStyle name="Note 2 4 3 5 2 6" xfId="27770"/>
    <cellStyle name="Note 2 4 3 5 2 7" xfId="27771"/>
    <cellStyle name="Note 2 4 3 5 2 8" xfId="27772"/>
    <cellStyle name="Note 2 4 3 5 2 9" xfId="27773"/>
    <cellStyle name="Note 2 4 3 5 3" xfId="27774"/>
    <cellStyle name="Note 2 4 3 5 3 2" xfId="27775"/>
    <cellStyle name="Note 2 4 3 5 3 3" xfId="27776"/>
    <cellStyle name="Note 2 4 3 5 3 4" xfId="27777"/>
    <cellStyle name="Note 2 4 3 5 3 5" xfId="27778"/>
    <cellStyle name="Note 2 4 3 5 3 6" xfId="27779"/>
    <cellStyle name="Note 2 4 3 5 3 7" xfId="27780"/>
    <cellStyle name="Note 2 4 3 5 3 8" xfId="27781"/>
    <cellStyle name="Note 2 4 3 5 3 9" xfId="27782"/>
    <cellStyle name="Note 2 4 3 5 4" xfId="27783"/>
    <cellStyle name="Note 2 4 3 5 5" xfId="27784"/>
    <cellStyle name="Note 2 4 3 5 6" xfId="27785"/>
    <cellStyle name="Note 2 4 3 5 7" xfId="27786"/>
    <cellStyle name="Note 2 4 3 5 8" xfId="27787"/>
    <cellStyle name="Note 2 4 3 5 9" xfId="27788"/>
    <cellStyle name="Note 2 4 3 6" xfId="27789"/>
    <cellStyle name="Note 2 4 3 6 10" xfId="27790"/>
    <cellStyle name="Note 2 4 3 6 2" xfId="27791"/>
    <cellStyle name="Note 2 4 3 6 3" xfId="27792"/>
    <cellStyle name="Note 2 4 3 6 4" xfId="27793"/>
    <cellStyle name="Note 2 4 3 6 5" xfId="27794"/>
    <cellStyle name="Note 2 4 3 6 6" xfId="27795"/>
    <cellStyle name="Note 2 4 3 6 7" xfId="27796"/>
    <cellStyle name="Note 2 4 3 6 8" xfId="27797"/>
    <cellStyle name="Note 2 4 3 6 9" xfId="27798"/>
    <cellStyle name="Note 2 4 3 7" xfId="27799"/>
    <cellStyle name="Note 2 4 3 7 10" xfId="27800"/>
    <cellStyle name="Note 2 4 3 7 2" xfId="27801"/>
    <cellStyle name="Note 2 4 3 7 3" xfId="27802"/>
    <cellStyle name="Note 2 4 3 7 4" xfId="27803"/>
    <cellStyle name="Note 2 4 3 7 5" xfId="27804"/>
    <cellStyle name="Note 2 4 3 7 6" xfId="27805"/>
    <cellStyle name="Note 2 4 3 7 7" xfId="27806"/>
    <cellStyle name="Note 2 4 3 7 8" xfId="27807"/>
    <cellStyle name="Note 2 4 3 7 9" xfId="27808"/>
    <cellStyle name="Note 2 4 3 8" xfId="27809"/>
    <cellStyle name="Note 2 4 3 8 10" xfId="27810"/>
    <cellStyle name="Note 2 4 3 8 2" xfId="27811"/>
    <cellStyle name="Note 2 4 3 8 3" xfId="27812"/>
    <cellStyle name="Note 2 4 3 8 4" xfId="27813"/>
    <cellStyle name="Note 2 4 3 8 5" xfId="27814"/>
    <cellStyle name="Note 2 4 3 8 6" xfId="27815"/>
    <cellStyle name="Note 2 4 3 8 7" xfId="27816"/>
    <cellStyle name="Note 2 4 3 8 8" xfId="27817"/>
    <cellStyle name="Note 2 4 3 8 9" xfId="27818"/>
    <cellStyle name="Note 2 4 3 9" xfId="27819"/>
    <cellStyle name="Note 2 4 3 9 2" xfId="27820"/>
    <cellStyle name="Note 2 4 3 9 3" xfId="27821"/>
    <cellStyle name="Note 2 4 3 9 4" xfId="27822"/>
    <cellStyle name="Note 2 4 3 9 5" xfId="27823"/>
    <cellStyle name="Note 2 4 3 9 6" xfId="27824"/>
    <cellStyle name="Note 2 4 3 9 7" xfId="27825"/>
    <cellStyle name="Note 2 4 3 9 8" xfId="27826"/>
    <cellStyle name="Note 2 4 3 9 9" xfId="27827"/>
    <cellStyle name="Note 2 4 4" xfId="27828"/>
    <cellStyle name="Note 2 4 4 2" xfId="27829"/>
    <cellStyle name="Note 2 4 4 2 2" xfId="27830"/>
    <cellStyle name="Note 2 4 4 2 2 2" xfId="27831"/>
    <cellStyle name="Note 2 4 4 2 2 2 10" xfId="27832"/>
    <cellStyle name="Note 2 4 4 2 2 2 2" xfId="27833"/>
    <cellStyle name="Note 2 4 4 2 2 2 3" xfId="27834"/>
    <cellStyle name="Note 2 4 4 2 2 2 4" xfId="27835"/>
    <cellStyle name="Note 2 4 4 2 2 2 5" xfId="27836"/>
    <cellStyle name="Note 2 4 4 2 2 2 6" xfId="27837"/>
    <cellStyle name="Note 2 4 4 2 2 2 7" xfId="27838"/>
    <cellStyle name="Note 2 4 4 2 2 2 8" xfId="27839"/>
    <cellStyle name="Note 2 4 4 2 2 2 9" xfId="27840"/>
    <cellStyle name="Note 2 4 4 2 2 3" xfId="27841"/>
    <cellStyle name="Note 2 4 4 2 2 3 10" xfId="27842"/>
    <cellStyle name="Note 2 4 4 2 2 3 2" xfId="27843"/>
    <cellStyle name="Note 2 4 4 2 2 3 3" xfId="27844"/>
    <cellStyle name="Note 2 4 4 2 2 3 4" xfId="27845"/>
    <cellStyle name="Note 2 4 4 2 2 3 5" xfId="27846"/>
    <cellStyle name="Note 2 4 4 2 2 3 6" xfId="27847"/>
    <cellStyle name="Note 2 4 4 2 2 3 7" xfId="27848"/>
    <cellStyle name="Note 2 4 4 2 2 3 8" xfId="27849"/>
    <cellStyle name="Note 2 4 4 2 2 3 9" xfId="27850"/>
    <cellStyle name="Note 2 4 4 2 2 4" xfId="27851"/>
    <cellStyle name="Note 2 4 4 2 2 4 2" xfId="27852"/>
    <cellStyle name="Note 2 4 4 2 2 4 3" xfId="27853"/>
    <cellStyle name="Note 2 4 4 2 2 4 4" xfId="27854"/>
    <cellStyle name="Note 2 4 4 2 2 4 5" xfId="27855"/>
    <cellStyle name="Note 2 4 4 2 2 4 6" xfId="27856"/>
    <cellStyle name="Note 2 4 4 2 2 4 7" xfId="27857"/>
    <cellStyle name="Note 2 4 4 2 2 4 8" xfId="27858"/>
    <cellStyle name="Note 2 4 4 2 2 4 9" xfId="27859"/>
    <cellStyle name="Note 2 4 4 2 2 5" xfId="27860"/>
    <cellStyle name="Note 2 4 4 2 2 6" xfId="27861"/>
    <cellStyle name="Note 2 4 4 2 2 7" xfId="27862"/>
    <cellStyle name="Note 2 4 4 2 2 8" xfId="27863"/>
    <cellStyle name="Note 2 4 4 2 3" xfId="27864"/>
    <cellStyle name="Note 2 4 4 2 3 2" xfId="27865"/>
    <cellStyle name="Note 2 4 4 2 3 2 10" xfId="27866"/>
    <cellStyle name="Note 2 4 4 2 3 2 2" xfId="27867"/>
    <cellStyle name="Note 2 4 4 2 3 2 3" xfId="27868"/>
    <cellStyle name="Note 2 4 4 2 3 2 4" xfId="27869"/>
    <cellStyle name="Note 2 4 4 2 3 2 5" xfId="27870"/>
    <cellStyle name="Note 2 4 4 2 3 2 6" xfId="27871"/>
    <cellStyle name="Note 2 4 4 2 3 2 7" xfId="27872"/>
    <cellStyle name="Note 2 4 4 2 3 2 8" xfId="27873"/>
    <cellStyle name="Note 2 4 4 2 3 2 9" xfId="27874"/>
    <cellStyle name="Note 2 4 4 2 3 3" xfId="27875"/>
    <cellStyle name="Note 2 4 4 2 3 3 10" xfId="27876"/>
    <cellStyle name="Note 2 4 4 2 3 3 2" xfId="27877"/>
    <cellStyle name="Note 2 4 4 2 3 3 3" xfId="27878"/>
    <cellStyle name="Note 2 4 4 2 3 3 4" xfId="27879"/>
    <cellStyle name="Note 2 4 4 2 3 3 5" xfId="27880"/>
    <cellStyle name="Note 2 4 4 2 3 3 6" xfId="27881"/>
    <cellStyle name="Note 2 4 4 2 3 3 7" xfId="27882"/>
    <cellStyle name="Note 2 4 4 2 3 3 8" xfId="27883"/>
    <cellStyle name="Note 2 4 4 2 3 3 9" xfId="27884"/>
    <cellStyle name="Note 2 4 4 2 3 4" xfId="27885"/>
    <cellStyle name="Note 2 4 4 2 3 4 2" xfId="27886"/>
    <cellStyle name="Note 2 4 4 2 3 4 3" xfId="27887"/>
    <cellStyle name="Note 2 4 4 2 3 4 4" xfId="27888"/>
    <cellStyle name="Note 2 4 4 2 3 4 5" xfId="27889"/>
    <cellStyle name="Note 2 4 4 2 3 4 6" xfId="27890"/>
    <cellStyle name="Note 2 4 4 2 3 4 7" xfId="27891"/>
    <cellStyle name="Note 2 4 4 2 3 4 8" xfId="27892"/>
    <cellStyle name="Note 2 4 4 2 3 4 9" xfId="27893"/>
    <cellStyle name="Note 2 4 4 2 3 5" xfId="27894"/>
    <cellStyle name="Note 2 4 4 2 3 6" xfId="27895"/>
    <cellStyle name="Note 2 4 4 2 3 7" xfId="27896"/>
    <cellStyle name="Note 2 4 4 2 4" xfId="27897"/>
    <cellStyle name="Note 2 4 4 2 4 10" xfId="27898"/>
    <cellStyle name="Note 2 4 4 2 4 2" xfId="27899"/>
    <cellStyle name="Note 2 4 4 2 4 3" xfId="27900"/>
    <cellStyle name="Note 2 4 4 2 4 4" xfId="27901"/>
    <cellStyle name="Note 2 4 4 2 4 5" xfId="27902"/>
    <cellStyle name="Note 2 4 4 2 4 6" xfId="27903"/>
    <cellStyle name="Note 2 4 4 2 4 7" xfId="27904"/>
    <cellStyle name="Note 2 4 4 2 4 8" xfId="27905"/>
    <cellStyle name="Note 2 4 4 2 4 9" xfId="27906"/>
    <cellStyle name="Note 2 4 4 2 5" xfId="27907"/>
    <cellStyle name="Note 2 4 4 2 5 10" xfId="27908"/>
    <cellStyle name="Note 2 4 4 2 5 2" xfId="27909"/>
    <cellStyle name="Note 2 4 4 2 5 3" xfId="27910"/>
    <cellStyle name="Note 2 4 4 2 5 4" xfId="27911"/>
    <cellStyle name="Note 2 4 4 2 5 5" xfId="27912"/>
    <cellStyle name="Note 2 4 4 2 5 6" xfId="27913"/>
    <cellStyle name="Note 2 4 4 2 5 7" xfId="27914"/>
    <cellStyle name="Note 2 4 4 2 5 8" xfId="27915"/>
    <cellStyle name="Note 2 4 4 2 5 9" xfId="27916"/>
    <cellStyle name="Note 2 4 4 2 6" xfId="27917"/>
    <cellStyle name="Note 2 4 4 2 6 2" xfId="27918"/>
    <cellStyle name="Note 2 4 4 2 6 3" xfId="27919"/>
    <cellStyle name="Note 2 4 4 2 6 4" xfId="27920"/>
    <cellStyle name="Note 2 4 4 2 6 5" xfId="27921"/>
    <cellStyle name="Note 2 4 4 2 6 6" xfId="27922"/>
    <cellStyle name="Note 2 4 4 2 6 7" xfId="27923"/>
    <cellStyle name="Note 2 4 4 2 6 8" xfId="27924"/>
    <cellStyle name="Note 2 4 4 2 6 9" xfId="27925"/>
    <cellStyle name="Note 2 4 4 2 7" xfId="27926"/>
    <cellStyle name="Note 2 4 4 2 8" xfId="27927"/>
    <cellStyle name="Note 2 4 4 2 9" xfId="27928"/>
    <cellStyle name="Note 2 4 4 3" xfId="27929"/>
    <cellStyle name="Note 2 4 4 3 2" xfId="27930"/>
    <cellStyle name="Note 2 4 4 3 2 10" xfId="27931"/>
    <cellStyle name="Note 2 4 4 3 2 2" xfId="27932"/>
    <cellStyle name="Note 2 4 4 3 2 3" xfId="27933"/>
    <cellStyle name="Note 2 4 4 3 2 4" xfId="27934"/>
    <cellStyle name="Note 2 4 4 3 2 5" xfId="27935"/>
    <cellStyle name="Note 2 4 4 3 2 6" xfId="27936"/>
    <cellStyle name="Note 2 4 4 3 2 7" xfId="27937"/>
    <cellStyle name="Note 2 4 4 3 2 8" xfId="27938"/>
    <cellStyle name="Note 2 4 4 3 2 9" xfId="27939"/>
    <cellStyle name="Note 2 4 4 3 3" xfId="27940"/>
    <cellStyle name="Note 2 4 4 3 3 10" xfId="27941"/>
    <cellStyle name="Note 2 4 4 3 3 2" xfId="27942"/>
    <cellStyle name="Note 2 4 4 3 3 3" xfId="27943"/>
    <cellStyle name="Note 2 4 4 3 3 4" xfId="27944"/>
    <cellStyle name="Note 2 4 4 3 3 5" xfId="27945"/>
    <cellStyle name="Note 2 4 4 3 3 6" xfId="27946"/>
    <cellStyle name="Note 2 4 4 3 3 7" xfId="27947"/>
    <cellStyle name="Note 2 4 4 3 3 8" xfId="27948"/>
    <cellStyle name="Note 2 4 4 3 3 9" xfId="27949"/>
    <cellStyle name="Note 2 4 4 3 4" xfId="27950"/>
    <cellStyle name="Note 2 4 4 3 4 2" xfId="27951"/>
    <cellStyle name="Note 2 4 4 3 4 3" xfId="27952"/>
    <cellStyle name="Note 2 4 4 3 4 4" xfId="27953"/>
    <cellStyle name="Note 2 4 4 3 4 5" xfId="27954"/>
    <cellStyle name="Note 2 4 4 3 4 6" xfId="27955"/>
    <cellStyle name="Note 2 4 4 3 4 7" xfId="27956"/>
    <cellStyle name="Note 2 4 4 3 4 8" xfId="27957"/>
    <cellStyle name="Note 2 4 4 3 4 9" xfId="27958"/>
    <cellStyle name="Note 2 4 4 3 5" xfId="27959"/>
    <cellStyle name="Note 2 4 4 3 6" xfId="27960"/>
    <cellStyle name="Note 2 4 4 3 7" xfId="27961"/>
    <cellStyle name="Note 2 4 4 3 8" xfId="27962"/>
    <cellStyle name="Note 2 4 4 4" xfId="27963"/>
    <cellStyle name="Note 2 4 4 4 2" xfId="27964"/>
    <cellStyle name="Note 2 4 4 4 2 10" xfId="27965"/>
    <cellStyle name="Note 2 4 4 4 2 2" xfId="27966"/>
    <cellStyle name="Note 2 4 4 4 2 3" xfId="27967"/>
    <cellStyle name="Note 2 4 4 4 2 4" xfId="27968"/>
    <cellStyle name="Note 2 4 4 4 2 5" xfId="27969"/>
    <cellStyle name="Note 2 4 4 4 2 6" xfId="27970"/>
    <cellStyle name="Note 2 4 4 4 2 7" xfId="27971"/>
    <cellStyle name="Note 2 4 4 4 2 8" xfId="27972"/>
    <cellStyle name="Note 2 4 4 4 2 9" xfId="27973"/>
    <cellStyle name="Note 2 4 4 4 3" xfId="27974"/>
    <cellStyle name="Note 2 4 4 4 3 10" xfId="27975"/>
    <cellStyle name="Note 2 4 4 4 3 2" xfId="27976"/>
    <cellStyle name="Note 2 4 4 4 3 3" xfId="27977"/>
    <cellStyle name="Note 2 4 4 4 3 4" xfId="27978"/>
    <cellStyle name="Note 2 4 4 4 3 5" xfId="27979"/>
    <cellStyle name="Note 2 4 4 4 3 6" xfId="27980"/>
    <cellStyle name="Note 2 4 4 4 3 7" xfId="27981"/>
    <cellStyle name="Note 2 4 4 4 3 8" xfId="27982"/>
    <cellStyle name="Note 2 4 4 4 3 9" xfId="27983"/>
    <cellStyle name="Note 2 4 4 4 4" xfId="27984"/>
    <cellStyle name="Note 2 4 4 4 4 2" xfId="27985"/>
    <cellStyle name="Note 2 4 4 4 4 3" xfId="27986"/>
    <cellStyle name="Note 2 4 4 4 4 4" xfId="27987"/>
    <cellStyle name="Note 2 4 4 4 4 5" xfId="27988"/>
    <cellStyle name="Note 2 4 4 4 4 6" xfId="27989"/>
    <cellStyle name="Note 2 4 4 4 4 7" xfId="27990"/>
    <cellStyle name="Note 2 4 4 4 4 8" xfId="27991"/>
    <cellStyle name="Note 2 4 4 4 4 9" xfId="27992"/>
    <cellStyle name="Note 2 4 4 4 5" xfId="27993"/>
    <cellStyle name="Note 2 4 4 4 6" xfId="27994"/>
    <cellStyle name="Note 2 4 4 4 7" xfId="27995"/>
    <cellStyle name="Note 2 4 4 5" xfId="27996"/>
    <cellStyle name="Note 2 4 4 5 2" xfId="27997"/>
    <cellStyle name="Note 2 4 4 5 2 10" xfId="27998"/>
    <cellStyle name="Note 2 4 4 5 2 2" xfId="27999"/>
    <cellStyle name="Note 2 4 4 5 2 3" xfId="28000"/>
    <cellStyle name="Note 2 4 4 5 2 4" xfId="28001"/>
    <cellStyle name="Note 2 4 4 5 2 5" xfId="28002"/>
    <cellStyle name="Note 2 4 4 5 2 6" xfId="28003"/>
    <cellStyle name="Note 2 4 4 5 2 7" xfId="28004"/>
    <cellStyle name="Note 2 4 4 5 2 8" xfId="28005"/>
    <cellStyle name="Note 2 4 4 5 2 9" xfId="28006"/>
    <cellStyle name="Note 2 4 4 5 3" xfId="28007"/>
    <cellStyle name="Note 2 4 4 5 3 2" xfId="28008"/>
    <cellStyle name="Note 2 4 4 5 3 3" xfId="28009"/>
    <cellStyle name="Note 2 4 4 5 3 4" xfId="28010"/>
    <cellStyle name="Note 2 4 4 5 3 5" xfId="28011"/>
    <cellStyle name="Note 2 4 4 5 3 6" xfId="28012"/>
    <cellStyle name="Note 2 4 4 5 3 7" xfId="28013"/>
    <cellStyle name="Note 2 4 4 5 3 8" xfId="28014"/>
    <cellStyle name="Note 2 4 4 5 3 9" xfId="28015"/>
    <cellStyle name="Note 2 4 4 5 4" xfId="28016"/>
    <cellStyle name="Note 2 4 4 5 5" xfId="28017"/>
    <cellStyle name="Note 2 4 4 5 6" xfId="28018"/>
    <cellStyle name="Note 2 4 4 5 7" xfId="28019"/>
    <cellStyle name="Note 2 4 4 5 8" xfId="28020"/>
    <cellStyle name="Note 2 4 4 6" xfId="28021"/>
    <cellStyle name="Note 2 4 4 6 2" xfId="28022"/>
    <cellStyle name="Note 2 4 4 6 3" xfId="28023"/>
    <cellStyle name="Note 2 4 4 6 4" xfId="28024"/>
    <cellStyle name="Note 2 4 4 6 5" xfId="28025"/>
    <cellStyle name="Note 2 4 4 6 6" xfId="28026"/>
    <cellStyle name="Note 2 4 4 6 7" xfId="28027"/>
    <cellStyle name="Note 2 4 4 6 8" xfId="28028"/>
    <cellStyle name="Note 2 4 4 6 9" xfId="28029"/>
    <cellStyle name="Note 2 4 4 7" xfId="28030"/>
    <cellStyle name="Note 2 4 4 8" xfId="28031"/>
    <cellStyle name="Note 2 4 5" xfId="28032"/>
    <cellStyle name="Note 2 4 5 2" xfId="28033"/>
    <cellStyle name="Note 2 4 5 2 2" xfId="28034"/>
    <cellStyle name="Note 2 4 5 2 2 10" xfId="28035"/>
    <cellStyle name="Note 2 4 5 2 2 2" xfId="28036"/>
    <cellStyle name="Note 2 4 5 2 2 3" xfId="28037"/>
    <cellStyle name="Note 2 4 5 2 2 4" xfId="28038"/>
    <cellStyle name="Note 2 4 5 2 2 5" xfId="28039"/>
    <cellStyle name="Note 2 4 5 2 2 6" xfId="28040"/>
    <cellStyle name="Note 2 4 5 2 2 7" xfId="28041"/>
    <cellStyle name="Note 2 4 5 2 2 8" xfId="28042"/>
    <cellStyle name="Note 2 4 5 2 2 9" xfId="28043"/>
    <cellStyle name="Note 2 4 5 2 3" xfId="28044"/>
    <cellStyle name="Note 2 4 5 2 3 10" xfId="28045"/>
    <cellStyle name="Note 2 4 5 2 3 2" xfId="28046"/>
    <cellStyle name="Note 2 4 5 2 3 3" xfId="28047"/>
    <cellStyle name="Note 2 4 5 2 3 4" xfId="28048"/>
    <cellStyle name="Note 2 4 5 2 3 5" xfId="28049"/>
    <cellStyle name="Note 2 4 5 2 3 6" xfId="28050"/>
    <cellStyle name="Note 2 4 5 2 3 7" xfId="28051"/>
    <cellStyle name="Note 2 4 5 2 3 8" xfId="28052"/>
    <cellStyle name="Note 2 4 5 2 3 9" xfId="28053"/>
    <cellStyle name="Note 2 4 5 2 4" xfId="28054"/>
    <cellStyle name="Note 2 4 5 2 4 2" xfId="28055"/>
    <cellStyle name="Note 2 4 5 2 4 3" xfId="28056"/>
    <cellStyle name="Note 2 4 5 2 4 4" xfId="28057"/>
    <cellStyle name="Note 2 4 5 2 4 5" xfId="28058"/>
    <cellStyle name="Note 2 4 5 2 4 6" xfId="28059"/>
    <cellStyle name="Note 2 4 5 2 4 7" xfId="28060"/>
    <cellStyle name="Note 2 4 5 2 4 8" xfId="28061"/>
    <cellStyle name="Note 2 4 5 2 4 9" xfId="28062"/>
    <cellStyle name="Note 2 4 5 2 5" xfId="28063"/>
    <cellStyle name="Note 2 4 5 2 6" xfId="28064"/>
    <cellStyle name="Note 2 4 5 2 7" xfId="28065"/>
    <cellStyle name="Note 2 4 5 2 8" xfId="28066"/>
    <cellStyle name="Note 2 4 5 3" xfId="28067"/>
    <cellStyle name="Note 2 4 5 3 2" xfId="28068"/>
    <cellStyle name="Note 2 4 5 3 2 10" xfId="28069"/>
    <cellStyle name="Note 2 4 5 3 2 2" xfId="28070"/>
    <cellStyle name="Note 2 4 5 3 2 3" xfId="28071"/>
    <cellStyle name="Note 2 4 5 3 2 4" xfId="28072"/>
    <cellStyle name="Note 2 4 5 3 2 5" xfId="28073"/>
    <cellStyle name="Note 2 4 5 3 2 6" xfId="28074"/>
    <cellStyle name="Note 2 4 5 3 2 7" xfId="28075"/>
    <cellStyle name="Note 2 4 5 3 2 8" xfId="28076"/>
    <cellStyle name="Note 2 4 5 3 2 9" xfId="28077"/>
    <cellStyle name="Note 2 4 5 3 3" xfId="28078"/>
    <cellStyle name="Note 2 4 5 3 3 10" xfId="28079"/>
    <cellStyle name="Note 2 4 5 3 3 2" xfId="28080"/>
    <cellStyle name="Note 2 4 5 3 3 3" xfId="28081"/>
    <cellStyle name="Note 2 4 5 3 3 4" xfId="28082"/>
    <cellStyle name="Note 2 4 5 3 3 5" xfId="28083"/>
    <cellStyle name="Note 2 4 5 3 3 6" xfId="28084"/>
    <cellStyle name="Note 2 4 5 3 3 7" xfId="28085"/>
    <cellStyle name="Note 2 4 5 3 3 8" xfId="28086"/>
    <cellStyle name="Note 2 4 5 3 3 9" xfId="28087"/>
    <cellStyle name="Note 2 4 5 3 4" xfId="28088"/>
    <cellStyle name="Note 2 4 5 3 4 2" xfId="28089"/>
    <cellStyle name="Note 2 4 5 3 4 3" xfId="28090"/>
    <cellStyle name="Note 2 4 5 3 4 4" xfId="28091"/>
    <cellStyle name="Note 2 4 5 3 4 5" xfId="28092"/>
    <cellStyle name="Note 2 4 5 3 4 6" xfId="28093"/>
    <cellStyle name="Note 2 4 5 3 4 7" xfId="28094"/>
    <cellStyle name="Note 2 4 5 3 4 8" xfId="28095"/>
    <cellStyle name="Note 2 4 5 3 4 9" xfId="28096"/>
    <cellStyle name="Note 2 4 5 3 5" xfId="28097"/>
    <cellStyle name="Note 2 4 5 3 6" xfId="28098"/>
    <cellStyle name="Note 2 4 5 3 7" xfId="28099"/>
    <cellStyle name="Note 2 4 5 4" xfId="28100"/>
    <cellStyle name="Note 2 4 5 4 10" xfId="28101"/>
    <cellStyle name="Note 2 4 5 4 2" xfId="28102"/>
    <cellStyle name="Note 2 4 5 4 3" xfId="28103"/>
    <cellStyle name="Note 2 4 5 4 4" xfId="28104"/>
    <cellStyle name="Note 2 4 5 4 5" xfId="28105"/>
    <cellStyle name="Note 2 4 5 4 6" xfId="28106"/>
    <cellStyle name="Note 2 4 5 4 7" xfId="28107"/>
    <cellStyle name="Note 2 4 5 4 8" xfId="28108"/>
    <cellStyle name="Note 2 4 5 4 9" xfId="28109"/>
    <cellStyle name="Note 2 4 5 5" xfId="28110"/>
    <cellStyle name="Note 2 4 5 5 10" xfId="28111"/>
    <cellStyle name="Note 2 4 5 5 2" xfId="28112"/>
    <cellStyle name="Note 2 4 5 5 3" xfId="28113"/>
    <cellStyle name="Note 2 4 5 5 4" xfId="28114"/>
    <cellStyle name="Note 2 4 5 5 5" xfId="28115"/>
    <cellStyle name="Note 2 4 5 5 6" xfId="28116"/>
    <cellStyle name="Note 2 4 5 5 7" xfId="28117"/>
    <cellStyle name="Note 2 4 5 5 8" xfId="28118"/>
    <cellStyle name="Note 2 4 5 5 9" xfId="28119"/>
    <cellStyle name="Note 2 4 5 6" xfId="28120"/>
    <cellStyle name="Note 2 4 5 6 2" xfId="28121"/>
    <cellStyle name="Note 2 4 5 6 3" xfId="28122"/>
    <cellStyle name="Note 2 4 5 6 4" xfId="28123"/>
    <cellStyle name="Note 2 4 5 6 5" xfId="28124"/>
    <cellStyle name="Note 2 4 5 6 6" xfId="28125"/>
    <cellStyle name="Note 2 4 5 6 7" xfId="28126"/>
    <cellStyle name="Note 2 4 5 6 8" xfId="28127"/>
    <cellStyle name="Note 2 4 5 6 9" xfId="28128"/>
    <cellStyle name="Note 2 4 5 7" xfId="28129"/>
    <cellStyle name="Note 2 4 5 8" xfId="28130"/>
    <cellStyle name="Note 2 4 5 9" xfId="28131"/>
    <cellStyle name="Note 2 4 6" xfId="28132"/>
    <cellStyle name="Note 2 4 6 2" xfId="28133"/>
    <cellStyle name="Note 2 4 6 2 10" xfId="28134"/>
    <cellStyle name="Note 2 4 6 2 2" xfId="28135"/>
    <cellStyle name="Note 2 4 6 2 3" xfId="28136"/>
    <cellStyle name="Note 2 4 6 2 4" xfId="28137"/>
    <cellStyle name="Note 2 4 6 2 5" xfId="28138"/>
    <cellStyle name="Note 2 4 6 2 6" xfId="28139"/>
    <cellStyle name="Note 2 4 6 2 7" xfId="28140"/>
    <cellStyle name="Note 2 4 6 2 8" xfId="28141"/>
    <cellStyle name="Note 2 4 6 2 9" xfId="28142"/>
    <cellStyle name="Note 2 4 6 3" xfId="28143"/>
    <cellStyle name="Note 2 4 6 3 10" xfId="28144"/>
    <cellStyle name="Note 2 4 6 3 2" xfId="28145"/>
    <cellStyle name="Note 2 4 6 3 3" xfId="28146"/>
    <cellStyle name="Note 2 4 6 3 4" xfId="28147"/>
    <cellStyle name="Note 2 4 6 3 5" xfId="28148"/>
    <cellStyle name="Note 2 4 6 3 6" xfId="28149"/>
    <cellStyle name="Note 2 4 6 3 7" xfId="28150"/>
    <cellStyle name="Note 2 4 6 3 8" xfId="28151"/>
    <cellStyle name="Note 2 4 6 3 9" xfId="28152"/>
    <cellStyle name="Note 2 4 6 4" xfId="28153"/>
    <cellStyle name="Note 2 4 6 4 10" xfId="28154"/>
    <cellStyle name="Note 2 4 6 4 2" xfId="28155"/>
    <cellStyle name="Note 2 4 6 4 3" xfId="28156"/>
    <cellStyle name="Note 2 4 6 4 4" xfId="28157"/>
    <cellStyle name="Note 2 4 6 4 5" xfId="28158"/>
    <cellStyle name="Note 2 4 6 4 6" xfId="28159"/>
    <cellStyle name="Note 2 4 6 4 7" xfId="28160"/>
    <cellStyle name="Note 2 4 6 4 8" xfId="28161"/>
    <cellStyle name="Note 2 4 6 4 9" xfId="28162"/>
    <cellStyle name="Note 2 4 6 5" xfId="28163"/>
    <cellStyle name="Note 2 4 6 5 2" xfId="28164"/>
    <cellStyle name="Note 2 4 6 5 3" xfId="28165"/>
    <cellStyle name="Note 2 4 6 5 4" xfId="28166"/>
    <cellStyle name="Note 2 4 6 5 5" xfId="28167"/>
    <cellStyle name="Note 2 4 6 5 6" xfId="28168"/>
    <cellStyle name="Note 2 4 6 5 7" xfId="28169"/>
    <cellStyle name="Note 2 4 6 5 8" xfId="28170"/>
    <cellStyle name="Note 2 4 6 5 9" xfId="28171"/>
    <cellStyle name="Note 2 4 6 6" xfId="28172"/>
    <cellStyle name="Note 2 4 6 7" xfId="28173"/>
    <cellStyle name="Note 2 4 6 8" xfId="28174"/>
    <cellStyle name="Note 2 4 6 9" xfId="28175"/>
    <cellStyle name="Note 2 4 7" xfId="28176"/>
    <cellStyle name="Note 2 4 7 2" xfId="28177"/>
    <cellStyle name="Note 2 4 7 2 10" xfId="28178"/>
    <cellStyle name="Note 2 4 7 2 2" xfId="28179"/>
    <cellStyle name="Note 2 4 7 2 3" xfId="28180"/>
    <cellStyle name="Note 2 4 7 2 4" xfId="28181"/>
    <cellStyle name="Note 2 4 7 2 5" xfId="28182"/>
    <cellStyle name="Note 2 4 7 2 6" xfId="28183"/>
    <cellStyle name="Note 2 4 7 2 7" xfId="28184"/>
    <cellStyle name="Note 2 4 7 2 8" xfId="28185"/>
    <cellStyle name="Note 2 4 7 2 9" xfId="28186"/>
    <cellStyle name="Note 2 4 7 3" xfId="28187"/>
    <cellStyle name="Note 2 4 7 3 10" xfId="28188"/>
    <cellStyle name="Note 2 4 7 3 2" xfId="28189"/>
    <cellStyle name="Note 2 4 7 3 3" xfId="28190"/>
    <cellStyle name="Note 2 4 7 3 4" xfId="28191"/>
    <cellStyle name="Note 2 4 7 3 5" xfId="28192"/>
    <cellStyle name="Note 2 4 7 3 6" xfId="28193"/>
    <cellStyle name="Note 2 4 7 3 7" xfId="28194"/>
    <cellStyle name="Note 2 4 7 3 8" xfId="28195"/>
    <cellStyle name="Note 2 4 7 3 9" xfId="28196"/>
    <cellStyle name="Note 2 4 7 4" xfId="28197"/>
    <cellStyle name="Note 2 4 7 4 10" xfId="28198"/>
    <cellStyle name="Note 2 4 7 4 2" xfId="28199"/>
    <cellStyle name="Note 2 4 7 4 3" xfId="28200"/>
    <cellStyle name="Note 2 4 7 4 4" xfId="28201"/>
    <cellStyle name="Note 2 4 7 4 5" xfId="28202"/>
    <cellStyle name="Note 2 4 7 4 6" xfId="28203"/>
    <cellStyle name="Note 2 4 7 4 7" xfId="28204"/>
    <cellStyle name="Note 2 4 7 4 8" xfId="28205"/>
    <cellStyle name="Note 2 4 7 4 9" xfId="28206"/>
    <cellStyle name="Note 2 4 7 5" xfId="28207"/>
    <cellStyle name="Note 2 4 7 5 2" xfId="28208"/>
    <cellStyle name="Note 2 4 7 5 3" xfId="28209"/>
    <cellStyle name="Note 2 4 7 5 4" xfId="28210"/>
    <cellStyle name="Note 2 4 7 5 5" xfId="28211"/>
    <cellStyle name="Note 2 4 7 5 6" xfId="28212"/>
    <cellStyle name="Note 2 4 7 5 7" xfId="28213"/>
    <cellStyle name="Note 2 4 7 5 8" xfId="28214"/>
    <cellStyle name="Note 2 4 7 5 9" xfId="28215"/>
    <cellStyle name="Note 2 4 7 6" xfId="28216"/>
    <cellStyle name="Note 2 4 7 7" xfId="28217"/>
    <cellStyle name="Note 2 4 7 8" xfId="28218"/>
    <cellStyle name="Note 2 4 7 9" xfId="28219"/>
    <cellStyle name="Note 2 4 8" xfId="28220"/>
    <cellStyle name="Note 2 4 8 2" xfId="28221"/>
    <cellStyle name="Note 2 4 8 2 10" xfId="28222"/>
    <cellStyle name="Note 2 4 8 2 2" xfId="28223"/>
    <cellStyle name="Note 2 4 8 2 3" xfId="28224"/>
    <cellStyle name="Note 2 4 8 2 4" xfId="28225"/>
    <cellStyle name="Note 2 4 8 2 5" xfId="28226"/>
    <cellStyle name="Note 2 4 8 2 6" xfId="28227"/>
    <cellStyle name="Note 2 4 8 2 7" xfId="28228"/>
    <cellStyle name="Note 2 4 8 2 8" xfId="28229"/>
    <cellStyle name="Note 2 4 8 2 9" xfId="28230"/>
    <cellStyle name="Note 2 4 8 3" xfId="28231"/>
    <cellStyle name="Note 2 4 8 3 2" xfId="28232"/>
    <cellStyle name="Note 2 4 8 3 3" xfId="28233"/>
    <cellStyle name="Note 2 4 8 3 4" xfId="28234"/>
    <cellStyle name="Note 2 4 8 3 5" xfId="28235"/>
    <cellStyle name="Note 2 4 8 3 6" xfId="28236"/>
    <cellStyle name="Note 2 4 8 3 7" xfId="28237"/>
    <cellStyle name="Note 2 4 8 3 8" xfId="28238"/>
    <cellStyle name="Note 2 4 8 3 9" xfId="28239"/>
    <cellStyle name="Note 2 4 8 4" xfId="28240"/>
    <cellStyle name="Note 2 4 8 5" xfId="28241"/>
    <cellStyle name="Note 2 4 8 6" xfId="28242"/>
    <cellStyle name="Note 2 4 8 7" xfId="28243"/>
    <cellStyle name="Note 2 4 8 8" xfId="28244"/>
    <cellStyle name="Note 2 4 8 9" xfId="28245"/>
    <cellStyle name="Note 2 4 9" xfId="28246"/>
    <cellStyle name="Note 2 4 9 10" xfId="28247"/>
    <cellStyle name="Note 2 4 9 2" xfId="28248"/>
    <cellStyle name="Note 2 4 9 3" xfId="28249"/>
    <cellStyle name="Note 2 4 9 4" xfId="28250"/>
    <cellStyle name="Note 2 4 9 5" xfId="28251"/>
    <cellStyle name="Note 2 4 9 6" xfId="28252"/>
    <cellStyle name="Note 2 4 9 7" xfId="28253"/>
    <cellStyle name="Note 2 4 9 8" xfId="28254"/>
    <cellStyle name="Note 2 4 9 9" xfId="28255"/>
    <cellStyle name="Note 2 5" xfId="28256"/>
    <cellStyle name="Note 2 5 10" xfId="28257"/>
    <cellStyle name="Note 2 5 10 10" xfId="28258"/>
    <cellStyle name="Note 2 5 10 2" xfId="28259"/>
    <cellStyle name="Note 2 5 10 3" xfId="28260"/>
    <cellStyle name="Note 2 5 10 4" xfId="28261"/>
    <cellStyle name="Note 2 5 10 5" xfId="28262"/>
    <cellStyle name="Note 2 5 10 6" xfId="28263"/>
    <cellStyle name="Note 2 5 10 7" xfId="28264"/>
    <cellStyle name="Note 2 5 10 8" xfId="28265"/>
    <cellStyle name="Note 2 5 10 9" xfId="28266"/>
    <cellStyle name="Note 2 5 11" xfId="28267"/>
    <cellStyle name="Note 2 5 11 10" xfId="28268"/>
    <cellStyle name="Note 2 5 11 2" xfId="28269"/>
    <cellStyle name="Note 2 5 11 3" xfId="28270"/>
    <cellStyle name="Note 2 5 11 4" xfId="28271"/>
    <cellStyle name="Note 2 5 11 5" xfId="28272"/>
    <cellStyle name="Note 2 5 11 6" xfId="28273"/>
    <cellStyle name="Note 2 5 11 7" xfId="28274"/>
    <cellStyle name="Note 2 5 11 8" xfId="28275"/>
    <cellStyle name="Note 2 5 11 9" xfId="28276"/>
    <cellStyle name="Note 2 5 12" xfId="28277"/>
    <cellStyle name="Note 2 5 12 2" xfId="28278"/>
    <cellStyle name="Note 2 5 12 3" xfId="28279"/>
    <cellStyle name="Note 2 5 12 4" xfId="28280"/>
    <cellStyle name="Note 2 5 12 5" xfId="28281"/>
    <cellStyle name="Note 2 5 12 6" xfId="28282"/>
    <cellStyle name="Note 2 5 12 7" xfId="28283"/>
    <cellStyle name="Note 2 5 12 8" xfId="28284"/>
    <cellStyle name="Note 2 5 12 9" xfId="28285"/>
    <cellStyle name="Note 2 5 13" xfId="28286"/>
    <cellStyle name="Note 2 5 14" xfId="28287"/>
    <cellStyle name="Note 2 5 15" xfId="28288"/>
    <cellStyle name="Note 2 5 2" xfId="28289"/>
    <cellStyle name="Note 2 5 2 10" xfId="28290"/>
    <cellStyle name="Note 2 5 2 2" xfId="28291"/>
    <cellStyle name="Note 2 5 2 2 2" xfId="28292"/>
    <cellStyle name="Note 2 5 2 2 2 2" xfId="28293"/>
    <cellStyle name="Note 2 5 2 2 2 2 2" xfId="28294"/>
    <cellStyle name="Note 2 5 2 2 2 2 2 10" xfId="28295"/>
    <cellStyle name="Note 2 5 2 2 2 2 2 2" xfId="28296"/>
    <cellStyle name="Note 2 5 2 2 2 2 2 3" xfId="28297"/>
    <cellStyle name="Note 2 5 2 2 2 2 2 4" xfId="28298"/>
    <cellStyle name="Note 2 5 2 2 2 2 2 5" xfId="28299"/>
    <cellStyle name="Note 2 5 2 2 2 2 2 6" xfId="28300"/>
    <cellStyle name="Note 2 5 2 2 2 2 2 7" xfId="28301"/>
    <cellStyle name="Note 2 5 2 2 2 2 2 8" xfId="28302"/>
    <cellStyle name="Note 2 5 2 2 2 2 2 9" xfId="28303"/>
    <cellStyle name="Note 2 5 2 2 2 2 3" xfId="28304"/>
    <cellStyle name="Note 2 5 2 2 2 2 3 10" xfId="28305"/>
    <cellStyle name="Note 2 5 2 2 2 2 3 2" xfId="28306"/>
    <cellStyle name="Note 2 5 2 2 2 2 3 3" xfId="28307"/>
    <cellStyle name="Note 2 5 2 2 2 2 3 4" xfId="28308"/>
    <cellStyle name="Note 2 5 2 2 2 2 3 5" xfId="28309"/>
    <cellStyle name="Note 2 5 2 2 2 2 3 6" xfId="28310"/>
    <cellStyle name="Note 2 5 2 2 2 2 3 7" xfId="28311"/>
    <cellStyle name="Note 2 5 2 2 2 2 3 8" xfId="28312"/>
    <cellStyle name="Note 2 5 2 2 2 2 3 9" xfId="28313"/>
    <cellStyle name="Note 2 5 2 2 2 2 4" xfId="28314"/>
    <cellStyle name="Note 2 5 2 2 2 2 4 2" xfId="28315"/>
    <cellStyle name="Note 2 5 2 2 2 2 4 3" xfId="28316"/>
    <cellStyle name="Note 2 5 2 2 2 2 4 4" xfId="28317"/>
    <cellStyle name="Note 2 5 2 2 2 2 4 5" xfId="28318"/>
    <cellStyle name="Note 2 5 2 2 2 2 4 6" xfId="28319"/>
    <cellStyle name="Note 2 5 2 2 2 2 4 7" xfId="28320"/>
    <cellStyle name="Note 2 5 2 2 2 2 4 8" xfId="28321"/>
    <cellStyle name="Note 2 5 2 2 2 2 4 9" xfId="28322"/>
    <cellStyle name="Note 2 5 2 2 2 2 5" xfId="28323"/>
    <cellStyle name="Note 2 5 2 2 2 2 6" xfId="28324"/>
    <cellStyle name="Note 2 5 2 2 2 2 7" xfId="28325"/>
    <cellStyle name="Note 2 5 2 2 2 2 8" xfId="28326"/>
    <cellStyle name="Note 2 5 2 2 2 3" xfId="28327"/>
    <cellStyle name="Note 2 5 2 2 2 3 2" xfId="28328"/>
    <cellStyle name="Note 2 5 2 2 2 3 2 10" xfId="28329"/>
    <cellStyle name="Note 2 5 2 2 2 3 2 2" xfId="28330"/>
    <cellStyle name="Note 2 5 2 2 2 3 2 3" xfId="28331"/>
    <cellStyle name="Note 2 5 2 2 2 3 2 4" xfId="28332"/>
    <cellStyle name="Note 2 5 2 2 2 3 2 5" xfId="28333"/>
    <cellStyle name="Note 2 5 2 2 2 3 2 6" xfId="28334"/>
    <cellStyle name="Note 2 5 2 2 2 3 2 7" xfId="28335"/>
    <cellStyle name="Note 2 5 2 2 2 3 2 8" xfId="28336"/>
    <cellStyle name="Note 2 5 2 2 2 3 2 9" xfId="28337"/>
    <cellStyle name="Note 2 5 2 2 2 3 3" xfId="28338"/>
    <cellStyle name="Note 2 5 2 2 2 3 3 10" xfId="28339"/>
    <cellStyle name="Note 2 5 2 2 2 3 3 2" xfId="28340"/>
    <cellStyle name="Note 2 5 2 2 2 3 3 3" xfId="28341"/>
    <cellStyle name="Note 2 5 2 2 2 3 3 4" xfId="28342"/>
    <cellStyle name="Note 2 5 2 2 2 3 3 5" xfId="28343"/>
    <cellStyle name="Note 2 5 2 2 2 3 3 6" xfId="28344"/>
    <cellStyle name="Note 2 5 2 2 2 3 3 7" xfId="28345"/>
    <cellStyle name="Note 2 5 2 2 2 3 3 8" xfId="28346"/>
    <cellStyle name="Note 2 5 2 2 2 3 3 9" xfId="28347"/>
    <cellStyle name="Note 2 5 2 2 2 3 4" xfId="28348"/>
    <cellStyle name="Note 2 5 2 2 2 3 4 2" xfId="28349"/>
    <cellStyle name="Note 2 5 2 2 2 3 4 3" xfId="28350"/>
    <cellStyle name="Note 2 5 2 2 2 3 4 4" xfId="28351"/>
    <cellStyle name="Note 2 5 2 2 2 3 4 5" xfId="28352"/>
    <cellStyle name="Note 2 5 2 2 2 3 4 6" xfId="28353"/>
    <cellStyle name="Note 2 5 2 2 2 3 4 7" xfId="28354"/>
    <cellStyle name="Note 2 5 2 2 2 3 4 8" xfId="28355"/>
    <cellStyle name="Note 2 5 2 2 2 3 4 9" xfId="28356"/>
    <cellStyle name="Note 2 5 2 2 2 3 5" xfId="28357"/>
    <cellStyle name="Note 2 5 2 2 2 3 6" xfId="28358"/>
    <cellStyle name="Note 2 5 2 2 2 3 7" xfId="28359"/>
    <cellStyle name="Note 2 5 2 2 2 4" xfId="28360"/>
    <cellStyle name="Note 2 5 2 2 2 4 10" xfId="28361"/>
    <cellStyle name="Note 2 5 2 2 2 4 2" xfId="28362"/>
    <cellStyle name="Note 2 5 2 2 2 4 3" xfId="28363"/>
    <cellStyle name="Note 2 5 2 2 2 4 4" xfId="28364"/>
    <cellStyle name="Note 2 5 2 2 2 4 5" xfId="28365"/>
    <cellStyle name="Note 2 5 2 2 2 4 6" xfId="28366"/>
    <cellStyle name="Note 2 5 2 2 2 4 7" xfId="28367"/>
    <cellStyle name="Note 2 5 2 2 2 4 8" xfId="28368"/>
    <cellStyle name="Note 2 5 2 2 2 4 9" xfId="28369"/>
    <cellStyle name="Note 2 5 2 2 2 5" xfId="28370"/>
    <cellStyle name="Note 2 5 2 2 2 5 10" xfId="28371"/>
    <cellStyle name="Note 2 5 2 2 2 5 2" xfId="28372"/>
    <cellStyle name="Note 2 5 2 2 2 5 3" xfId="28373"/>
    <cellStyle name="Note 2 5 2 2 2 5 4" xfId="28374"/>
    <cellStyle name="Note 2 5 2 2 2 5 5" xfId="28375"/>
    <cellStyle name="Note 2 5 2 2 2 5 6" xfId="28376"/>
    <cellStyle name="Note 2 5 2 2 2 5 7" xfId="28377"/>
    <cellStyle name="Note 2 5 2 2 2 5 8" xfId="28378"/>
    <cellStyle name="Note 2 5 2 2 2 5 9" xfId="28379"/>
    <cellStyle name="Note 2 5 2 2 2 6" xfId="28380"/>
    <cellStyle name="Note 2 5 2 2 2 6 2" xfId="28381"/>
    <cellStyle name="Note 2 5 2 2 2 6 3" xfId="28382"/>
    <cellStyle name="Note 2 5 2 2 2 6 4" xfId="28383"/>
    <cellStyle name="Note 2 5 2 2 2 6 5" xfId="28384"/>
    <cellStyle name="Note 2 5 2 2 2 6 6" xfId="28385"/>
    <cellStyle name="Note 2 5 2 2 2 6 7" xfId="28386"/>
    <cellStyle name="Note 2 5 2 2 2 6 8" xfId="28387"/>
    <cellStyle name="Note 2 5 2 2 2 6 9" xfId="28388"/>
    <cellStyle name="Note 2 5 2 2 2 7" xfId="28389"/>
    <cellStyle name="Note 2 5 2 2 2 8" xfId="28390"/>
    <cellStyle name="Note 2 5 2 2 2 9" xfId="28391"/>
    <cellStyle name="Note 2 5 2 2 3" xfId="28392"/>
    <cellStyle name="Note 2 5 2 2 3 2" xfId="28393"/>
    <cellStyle name="Note 2 5 2 2 3 2 10" xfId="28394"/>
    <cellStyle name="Note 2 5 2 2 3 2 2" xfId="28395"/>
    <cellStyle name="Note 2 5 2 2 3 2 3" xfId="28396"/>
    <cellStyle name="Note 2 5 2 2 3 2 4" xfId="28397"/>
    <cellStyle name="Note 2 5 2 2 3 2 5" xfId="28398"/>
    <cellStyle name="Note 2 5 2 2 3 2 6" xfId="28399"/>
    <cellStyle name="Note 2 5 2 2 3 2 7" xfId="28400"/>
    <cellStyle name="Note 2 5 2 2 3 2 8" xfId="28401"/>
    <cellStyle name="Note 2 5 2 2 3 2 9" xfId="28402"/>
    <cellStyle name="Note 2 5 2 2 3 3" xfId="28403"/>
    <cellStyle name="Note 2 5 2 2 3 3 10" xfId="28404"/>
    <cellStyle name="Note 2 5 2 2 3 3 2" xfId="28405"/>
    <cellStyle name="Note 2 5 2 2 3 3 3" xfId="28406"/>
    <cellStyle name="Note 2 5 2 2 3 3 4" xfId="28407"/>
    <cellStyle name="Note 2 5 2 2 3 3 5" xfId="28408"/>
    <cellStyle name="Note 2 5 2 2 3 3 6" xfId="28409"/>
    <cellStyle name="Note 2 5 2 2 3 3 7" xfId="28410"/>
    <cellStyle name="Note 2 5 2 2 3 3 8" xfId="28411"/>
    <cellStyle name="Note 2 5 2 2 3 3 9" xfId="28412"/>
    <cellStyle name="Note 2 5 2 2 3 4" xfId="28413"/>
    <cellStyle name="Note 2 5 2 2 3 4 2" xfId="28414"/>
    <cellStyle name="Note 2 5 2 2 3 4 3" xfId="28415"/>
    <cellStyle name="Note 2 5 2 2 3 4 4" xfId="28416"/>
    <cellStyle name="Note 2 5 2 2 3 4 5" xfId="28417"/>
    <cellStyle name="Note 2 5 2 2 3 4 6" xfId="28418"/>
    <cellStyle name="Note 2 5 2 2 3 4 7" xfId="28419"/>
    <cellStyle name="Note 2 5 2 2 3 4 8" xfId="28420"/>
    <cellStyle name="Note 2 5 2 2 3 4 9" xfId="28421"/>
    <cellStyle name="Note 2 5 2 2 3 5" xfId="28422"/>
    <cellStyle name="Note 2 5 2 2 3 6" xfId="28423"/>
    <cellStyle name="Note 2 5 2 2 3 7" xfId="28424"/>
    <cellStyle name="Note 2 5 2 2 3 8" xfId="28425"/>
    <cellStyle name="Note 2 5 2 2 4" xfId="28426"/>
    <cellStyle name="Note 2 5 2 2 4 2" xfId="28427"/>
    <cellStyle name="Note 2 5 2 2 4 2 10" xfId="28428"/>
    <cellStyle name="Note 2 5 2 2 4 2 2" xfId="28429"/>
    <cellStyle name="Note 2 5 2 2 4 2 3" xfId="28430"/>
    <cellStyle name="Note 2 5 2 2 4 2 4" xfId="28431"/>
    <cellStyle name="Note 2 5 2 2 4 2 5" xfId="28432"/>
    <cellStyle name="Note 2 5 2 2 4 2 6" xfId="28433"/>
    <cellStyle name="Note 2 5 2 2 4 2 7" xfId="28434"/>
    <cellStyle name="Note 2 5 2 2 4 2 8" xfId="28435"/>
    <cellStyle name="Note 2 5 2 2 4 2 9" xfId="28436"/>
    <cellStyle name="Note 2 5 2 2 4 3" xfId="28437"/>
    <cellStyle name="Note 2 5 2 2 4 3 10" xfId="28438"/>
    <cellStyle name="Note 2 5 2 2 4 3 2" xfId="28439"/>
    <cellStyle name="Note 2 5 2 2 4 3 3" xfId="28440"/>
    <cellStyle name="Note 2 5 2 2 4 3 4" xfId="28441"/>
    <cellStyle name="Note 2 5 2 2 4 3 5" xfId="28442"/>
    <cellStyle name="Note 2 5 2 2 4 3 6" xfId="28443"/>
    <cellStyle name="Note 2 5 2 2 4 3 7" xfId="28444"/>
    <cellStyle name="Note 2 5 2 2 4 3 8" xfId="28445"/>
    <cellStyle name="Note 2 5 2 2 4 3 9" xfId="28446"/>
    <cellStyle name="Note 2 5 2 2 4 4" xfId="28447"/>
    <cellStyle name="Note 2 5 2 2 4 4 2" xfId="28448"/>
    <cellStyle name="Note 2 5 2 2 4 4 3" xfId="28449"/>
    <cellStyle name="Note 2 5 2 2 4 4 4" xfId="28450"/>
    <cellStyle name="Note 2 5 2 2 4 4 5" xfId="28451"/>
    <cellStyle name="Note 2 5 2 2 4 4 6" xfId="28452"/>
    <cellStyle name="Note 2 5 2 2 4 4 7" xfId="28453"/>
    <cellStyle name="Note 2 5 2 2 4 4 8" xfId="28454"/>
    <cellStyle name="Note 2 5 2 2 4 4 9" xfId="28455"/>
    <cellStyle name="Note 2 5 2 2 4 5" xfId="28456"/>
    <cellStyle name="Note 2 5 2 2 4 6" xfId="28457"/>
    <cellStyle name="Note 2 5 2 2 4 7" xfId="28458"/>
    <cellStyle name="Note 2 5 2 2 5" xfId="28459"/>
    <cellStyle name="Note 2 5 2 2 5 2" xfId="28460"/>
    <cellStyle name="Note 2 5 2 2 5 2 10" xfId="28461"/>
    <cellStyle name="Note 2 5 2 2 5 2 2" xfId="28462"/>
    <cellStyle name="Note 2 5 2 2 5 2 3" xfId="28463"/>
    <cellStyle name="Note 2 5 2 2 5 2 4" xfId="28464"/>
    <cellStyle name="Note 2 5 2 2 5 2 5" xfId="28465"/>
    <cellStyle name="Note 2 5 2 2 5 2 6" xfId="28466"/>
    <cellStyle name="Note 2 5 2 2 5 2 7" xfId="28467"/>
    <cellStyle name="Note 2 5 2 2 5 2 8" xfId="28468"/>
    <cellStyle name="Note 2 5 2 2 5 2 9" xfId="28469"/>
    <cellStyle name="Note 2 5 2 2 5 3" xfId="28470"/>
    <cellStyle name="Note 2 5 2 2 5 3 2" xfId="28471"/>
    <cellStyle name="Note 2 5 2 2 5 3 3" xfId="28472"/>
    <cellStyle name="Note 2 5 2 2 5 3 4" xfId="28473"/>
    <cellStyle name="Note 2 5 2 2 5 3 5" xfId="28474"/>
    <cellStyle name="Note 2 5 2 2 5 3 6" xfId="28475"/>
    <cellStyle name="Note 2 5 2 2 5 3 7" xfId="28476"/>
    <cellStyle name="Note 2 5 2 2 5 3 8" xfId="28477"/>
    <cellStyle name="Note 2 5 2 2 5 3 9" xfId="28478"/>
    <cellStyle name="Note 2 5 2 2 5 4" xfId="28479"/>
    <cellStyle name="Note 2 5 2 2 5 5" xfId="28480"/>
    <cellStyle name="Note 2 5 2 2 5 6" xfId="28481"/>
    <cellStyle name="Note 2 5 2 2 5 7" xfId="28482"/>
    <cellStyle name="Note 2 5 2 2 5 8" xfId="28483"/>
    <cellStyle name="Note 2 5 2 2 5 9" xfId="28484"/>
    <cellStyle name="Note 2 5 2 2 6" xfId="28485"/>
    <cellStyle name="Note 2 5 2 2 6 2" xfId="28486"/>
    <cellStyle name="Note 2 5 2 2 6 3" xfId="28487"/>
    <cellStyle name="Note 2 5 2 2 6 4" xfId="28488"/>
    <cellStyle name="Note 2 5 2 2 6 5" xfId="28489"/>
    <cellStyle name="Note 2 5 2 2 6 6" xfId="28490"/>
    <cellStyle name="Note 2 5 2 2 6 7" xfId="28491"/>
    <cellStyle name="Note 2 5 2 2 6 8" xfId="28492"/>
    <cellStyle name="Note 2 5 2 2 6 9" xfId="28493"/>
    <cellStyle name="Note 2 5 2 2 7" xfId="28494"/>
    <cellStyle name="Note 2 5 2 2 8" xfId="28495"/>
    <cellStyle name="Note 2 5 2 3" xfId="28496"/>
    <cellStyle name="Note 2 5 2 3 2" xfId="28497"/>
    <cellStyle name="Note 2 5 2 3 2 2" xfId="28498"/>
    <cellStyle name="Note 2 5 2 3 2 2 2" xfId="28499"/>
    <cellStyle name="Note 2 5 2 3 2 2 2 10" xfId="28500"/>
    <cellStyle name="Note 2 5 2 3 2 2 2 2" xfId="28501"/>
    <cellStyle name="Note 2 5 2 3 2 2 2 3" xfId="28502"/>
    <cellStyle name="Note 2 5 2 3 2 2 2 4" xfId="28503"/>
    <cellStyle name="Note 2 5 2 3 2 2 2 5" xfId="28504"/>
    <cellStyle name="Note 2 5 2 3 2 2 2 6" xfId="28505"/>
    <cellStyle name="Note 2 5 2 3 2 2 2 7" xfId="28506"/>
    <cellStyle name="Note 2 5 2 3 2 2 2 8" xfId="28507"/>
    <cellStyle name="Note 2 5 2 3 2 2 2 9" xfId="28508"/>
    <cellStyle name="Note 2 5 2 3 2 2 3" xfId="28509"/>
    <cellStyle name="Note 2 5 2 3 2 2 3 10" xfId="28510"/>
    <cellStyle name="Note 2 5 2 3 2 2 3 2" xfId="28511"/>
    <cellStyle name="Note 2 5 2 3 2 2 3 3" xfId="28512"/>
    <cellStyle name="Note 2 5 2 3 2 2 3 4" xfId="28513"/>
    <cellStyle name="Note 2 5 2 3 2 2 3 5" xfId="28514"/>
    <cellStyle name="Note 2 5 2 3 2 2 3 6" xfId="28515"/>
    <cellStyle name="Note 2 5 2 3 2 2 3 7" xfId="28516"/>
    <cellStyle name="Note 2 5 2 3 2 2 3 8" xfId="28517"/>
    <cellStyle name="Note 2 5 2 3 2 2 3 9" xfId="28518"/>
    <cellStyle name="Note 2 5 2 3 2 2 4" xfId="28519"/>
    <cellStyle name="Note 2 5 2 3 2 2 4 2" xfId="28520"/>
    <cellStyle name="Note 2 5 2 3 2 2 4 3" xfId="28521"/>
    <cellStyle name="Note 2 5 2 3 2 2 4 4" xfId="28522"/>
    <cellStyle name="Note 2 5 2 3 2 2 4 5" xfId="28523"/>
    <cellStyle name="Note 2 5 2 3 2 2 4 6" xfId="28524"/>
    <cellStyle name="Note 2 5 2 3 2 2 4 7" xfId="28525"/>
    <cellStyle name="Note 2 5 2 3 2 2 4 8" xfId="28526"/>
    <cellStyle name="Note 2 5 2 3 2 2 4 9" xfId="28527"/>
    <cellStyle name="Note 2 5 2 3 2 2 5" xfId="28528"/>
    <cellStyle name="Note 2 5 2 3 2 2 6" xfId="28529"/>
    <cellStyle name="Note 2 5 2 3 2 2 7" xfId="28530"/>
    <cellStyle name="Note 2 5 2 3 2 2 8" xfId="28531"/>
    <cellStyle name="Note 2 5 2 3 2 3" xfId="28532"/>
    <cellStyle name="Note 2 5 2 3 2 3 2" xfId="28533"/>
    <cellStyle name="Note 2 5 2 3 2 3 2 10" xfId="28534"/>
    <cellStyle name="Note 2 5 2 3 2 3 2 2" xfId="28535"/>
    <cellStyle name="Note 2 5 2 3 2 3 2 3" xfId="28536"/>
    <cellStyle name="Note 2 5 2 3 2 3 2 4" xfId="28537"/>
    <cellStyle name="Note 2 5 2 3 2 3 2 5" xfId="28538"/>
    <cellStyle name="Note 2 5 2 3 2 3 2 6" xfId="28539"/>
    <cellStyle name="Note 2 5 2 3 2 3 2 7" xfId="28540"/>
    <cellStyle name="Note 2 5 2 3 2 3 2 8" xfId="28541"/>
    <cellStyle name="Note 2 5 2 3 2 3 2 9" xfId="28542"/>
    <cellStyle name="Note 2 5 2 3 2 3 3" xfId="28543"/>
    <cellStyle name="Note 2 5 2 3 2 3 3 10" xfId="28544"/>
    <cellStyle name="Note 2 5 2 3 2 3 3 2" xfId="28545"/>
    <cellStyle name="Note 2 5 2 3 2 3 3 3" xfId="28546"/>
    <cellStyle name="Note 2 5 2 3 2 3 3 4" xfId="28547"/>
    <cellStyle name="Note 2 5 2 3 2 3 3 5" xfId="28548"/>
    <cellStyle name="Note 2 5 2 3 2 3 3 6" xfId="28549"/>
    <cellStyle name="Note 2 5 2 3 2 3 3 7" xfId="28550"/>
    <cellStyle name="Note 2 5 2 3 2 3 3 8" xfId="28551"/>
    <cellStyle name="Note 2 5 2 3 2 3 3 9" xfId="28552"/>
    <cellStyle name="Note 2 5 2 3 2 3 4" xfId="28553"/>
    <cellStyle name="Note 2 5 2 3 2 3 4 2" xfId="28554"/>
    <cellStyle name="Note 2 5 2 3 2 3 4 3" xfId="28555"/>
    <cellStyle name="Note 2 5 2 3 2 3 4 4" xfId="28556"/>
    <cellStyle name="Note 2 5 2 3 2 3 4 5" xfId="28557"/>
    <cellStyle name="Note 2 5 2 3 2 3 4 6" xfId="28558"/>
    <cellStyle name="Note 2 5 2 3 2 3 4 7" xfId="28559"/>
    <cellStyle name="Note 2 5 2 3 2 3 4 8" xfId="28560"/>
    <cellStyle name="Note 2 5 2 3 2 3 4 9" xfId="28561"/>
    <cellStyle name="Note 2 5 2 3 2 3 5" xfId="28562"/>
    <cellStyle name="Note 2 5 2 3 2 3 6" xfId="28563"/>
    <cellStyle name="Note 2 5 2 3 2 3 7" xfId="28564"/>
    <cellStyle name="Note 2 5 2 3 2 4" xfId="28565"/>
    <cellStyle name="Note 2 5 2 3 2 4 10" xfId="28566"/>
    <cellStyle name="Note 2 5 2 3 2 4 2" xfId="28567"/>
    <cellStyle name="Note 2 5 2 3 2 4 3" xfId="28568"/>
    <cellStyle name="Note 2 5 2 3 2 4 4" xfId="28569"/>
    <cellStyle name="Note 2 5 2 3 2 4 5" xfId="28570"/>
    <cellStyle name="Note 2 5 2 3 2 4 6" xfId="28571"/>
    <cellStyle name="Note 2 5 2 3 2 4 7" xfId="28572"/>
    <cellStyle name="Note 2 5 2 3 2 4 8" xfId="28573"/>
    <cellStyle name="Note 2 5 2 3 2 4 9" xfId="28574"/>
    <cellStyle name="Note 2 5 2 3 2 5" xfId="28575"/>
    <cellStyle name="Note 2 5 2 3 2 5 10" xfId="28576"/>
    <cellStyle name="Note 2 5 2 3 2 5 2" xfId="28577"/>
    <cellStyle name="Note 2 5 2 3 2 5 3" xfId="28578"/>
    <cellStyle name="Note 2 5 2 3 2 5 4" xfId="28579"/>
    <cellStyle name="Note 2 5 2 3 2 5 5" xfId="28580"/>
    <cellStyle name="Note 2 5 2 3 2 5 6" xfId="28581"/>
    <cellStyle name="Note 2 5 2 3 2 5 7" xfId="28582"/>
    <cellStyle name="Note 2 5 2 3 2 5 8" xfId="28583"/>
    <cellStyle name="Note 2 5 2 3 2 5 9" xfId="28584"/>
    <cellStyle name="Note 2 5 2 3 2 6" xfId="28585"/>
    <cellStyle name="Note 2 5 2 3 2 6 2" xfId="28586"/>
    <cellStyle name="Note 2 5 2 3 2 6 3" xfId="28587"/>
    <cellStyle name="Note 2 5 2 3 2 6 4" xfId="28588"/>
    <cellStyle name="Note 2 5 2 3 2 6 5" xfId="28589"/>
    <cellStyle name="Note 2 5 2 3 2 6 6" xfId="28590"/>
    <cellStyle name="Note 2 5 2 3 2 6 7" xfId="28591"/>
    <cellStyle name="Note 2 5 2 3 2 6 8" xfId="28592"/>
    <cellStyle name="Note 2 5 2 3 2 6 9" xfId="28593"/>
    <cellStyle name="Note 2 5 2 3 2 7" xfId="28594"/>
    <cellStyle name="Note 2 5 2 3 2 8" xfId="28595"/>
    <cellStyle name="Note 2 5 2 3 2 9" xfId="28596"/>
    <cellStyle name="Note 2 5 2 3 3" xfId="28597"/>
    <cellStyle name="Note 2 5 2 3 3 2" xfId="28598"/>
    <cellStyle name="Note 2 5 2 3 3 2 10" xfId="28599"/>
    <cellStyle name="Note 2 5 2 3 3 2 2" xfId="28600"/>
    <cellStyle name="Note 2 5 2 3 3 2 3" xfId="28601"/>
    <cellStyle name="Note 2 5 2 3 3 2 4" xfId="28602"/>
    <cellStyle name="Note 2 5 2 3 3 2 5" xfId="28603"/>
    <cellStyle name="Note 2 5 2 3 3 2 6" xfId="28604"/>
    <cellStyle name="Note 2 5 2 3 3 2 7" xfId="28605"/>
    <cellStyle name="Note 2 5 2 3 3 2 8" xfId="28606"/>
    <cellStyle name="Note 2 5 2 3 3 2 9" xfId="28607"/>
    <cellStyle name="Note 2 5 2 3 3 3" xfId="28608"/>
    <cellStyle name="Note 2 5 2 3 3 3 10" xfId="28609"/>
    <cellStyle name="Note 2 5 2 3 3 3 2" xfId="28610"/>
    <cellStyle name="Note 2 5 2 3 3 3 3" xfId="28611"/>
    <cellStyle name="Note 2 5 2 3 3 3 4" xfId="28612"/>
    <cellStyle name="Note 2 5 2 3 3 3 5" xfId="28613"/>
    <cellStyle name="Note 2 5 2 3 3 3 6" xfId="28614"/>
    <cellStyle name="Note 2 5 2 3 3 3 7" xfId="28615"/>
    <cellStyle name="Note 2 5 2 3 3 3 8" xfId="28616"/>
    <cellStyle name="Note 2 5 2 3 3 3 9" xfId="28617"/>
    <cellStyle name="Note 2 5 2 3 3 4" xfId="28618"/>
    <cellStyle name="Note 2 5 2 3 3 4 2" xfId="28619"/>
    <cellStyle name="Note 2 5 2 3 3 4 3" xfId="28620"/>
    <cellStyle name="Note 2 5 2 3 3 4 4" xfId="28621"/>
    <cellStyle name="Note 2 5 2 3 3 4 5" xfId="28622"/>
    <cellStyle name="Note 2 5 2 3 3 4 6" xfId="28623"/>
    <cellStyle name="Note 2 5 2 3 3 4 7" xfId="28624"/>
    <cellStyle name="Note 2 5 2 3 3 4 8" xfId="28625"/>
    <cellStyle name="Note 2 5 2 3 3 4 9" xfId="28626"/>
    <cellStyle name="Note 2 5 2 3 3 5" xfId="28627"/>
    <cellStyle name="Note 2 5 2 3 3 6" xfId="28628"/>
    <cellStyle name="Note 2 5 2 3 3 7" xfId="28629"/>
    <cellStyle name="Note 2 5 2 3 3 8" xfId="28630"/>
    <cellStyle name="Note 2 5 2 3 4" xfId="28631"/>
    <cellStyle name="Note 2 5 2 3 4 2" xfId="28632"/>
    <cellStyle name="Note 2 5 2 3 4 2 10" xfId="28633"/>
    <cellStyle name="Note 2 5 2 3 4 2 2" xfId="28634"/>
    <cellStyle name="Note 2 5 2 3 4 2 3" xfId="28635"/>
    <cellStyle name="Note 2 5 2 3 4 2 4" xfId="28636"/>
    <cellStyle name="Note 2 5 2 3 4 2 5" xfId="28637"/>
    <cellStyle name="Note 2 5 2 3 4 2 6" xfId="28638"/>
    <cellStyle name="Note 2 5 2 3 4 2 7" xfId="28639"/>
    <cellStyle name="Note 2 5 2 3 4 2 8" xfId="28640"/>
    <cellStyle name="Note 2 5 2 3 4 2 9" xfId="28641"/>
    <cellStyle name="Note 2 5 2 3 4 3" xfId="28642"/>
    <cellStyle name="Note 2 5 2 3 4 3 10" xfId="28643"/>
    <cellStyle name="Note 2 5 2 3 4 3 2" xfId="28644"/>
    <cellStyle name="Note 2 5 2 3 4 3 3" xfId="28645"/>
    <cellStyle name="Note 2 5 2 3 4 3 4" xfId="28646"/>
    <cellStyle name="Note 2 5 2 3 4 3 5" xfId="28647"/>
    <cellStyle name="Note 2 5 2 3 4 3 6" xfId="28648"/>
    <cellStyle name="Note 2 5 2 3 4 3 7" xfId="28649"/>
    <cellStyle name="Note 2 5 2 3 4 3 8" xfId="28650"/>
    <cellStyle name="Note 2 5 2 3 4 3 9" xfId="28651"/>
    <cellStyle name="Note 2 5 2 3 4 4" xfId="28652"/>
    <cellStyle name="Note 2 5 2 3 4 4 2" xfId="28653"/>
    <cellStyle name="Note 2 5 2 3 4 4 3" xfId="28654"/>
    <cellStyle name="Note 2 5 2 3 4 4 4" xfId="28655"/>
    <cellStyle name="Note 2 5 2 3 4 4 5" xfId="28656"/>
    <cellStyle name="Note 2 5 2 3 4 4 6" xfId="28657"/>
    <cellStyle name="Note 2 5 2 3 4 4 7" xfId="28658"/>
    <cellStyle name="Note 2 5 2 3 4 4 8" xfId="28659"/>
    <cellStyle name="Note 2 5 2 3 4 4 9" xfId="28660"/>
    <cellStyle name="Note 2 5 2 3 4 5" xfId="28661"/>
    <cellStyle name="Note 2 5 2 3 4 6" xfId="28662"/>
    <cellStyle name="Note 2 5 2 3 4 7" xfId="28663"/>
    <cellStyle name="Note 2 5 2 3 5" xfId="28664"/>
    <cellStyle name="Note 2 5 2 3 5 2" xfId="28665"/>
    <cellStyle name="Note 2 5 2 3 5 2 10" xfId="28666"/>
    <cellStyle name="Note 2 5 2 3 5 2 2" xfId="28667"/>
    <cellStyle name="Note 2 5 2 3 5 2 3" xfId="28668"/>
    <cellStyle name="Note 2 5 2 3 5 2 4" xfId="28669"/>
    <cellStyle name="Note 2 5 2 3 5 2 5" xfId="28670"/>
    <cellStyle name="Note 2 5 2 3 5 2 6" xfId="28671"/>
    <cellStyle name="Note 2 5 2 3 5 2 7" xfId="28672"/>
    <cellStyle name="Note 2 5 2 3 5 2 8" xfId="28673"/>
    <cellStyle name="Note 2 5 2 3 5 2 9" xfId="28674"/>
    <cellStyle name="Note 2 5 2 3 5 3" xfId="28675"/>
    <cellStyle name="Note 2 5 2 3 5 3 2" xfId="28676"/>
    <cellStyle name="Note 2 5 2 3 5 3 3" xfId="28677"/>
    <cellStyle name="Note 2 5 2 3 5 3 4" xfId="28678"/>
    <cellStyle name="Note 2 5 2 3 5 3 5" xfId="28679"/>
    <cellStyle name="Note 2 5 2 3 5 3 6" xfId="28680"/>
    <cellStyle name="Note 2 5 2 3 5 3 7" xfId="28681"/>
    <cellStyle name="Note 2 5 2 3 5 3 8" xfId="28682"/>
    <cellStyle name="Note 2 5 2 3 5 3 9" xfId="28683"/>
    <cellStyle name="Note 2 5 2 3 5 4" xfId="28684"/>
    <cellStyle name="Note 2 5 2 3 5 5" xfId="28685"/>
    <cellStyle name="Note 2 5 2 3 5 6" xfId="28686"/>
    <cellStyle name="Note 2 5 2 3 5 7" xfId="28687"/>
    <cellStyle name="Note 2 5 2 3 5 8" xfId="28688"/>
    <cellStyle name="Note 2 5 2 3 6" xfId="28689"/>
    <cellStyle name="Note 2 5 2 3 6 2" xfId="28690"/>
    <cellStyle name="Note 2 5 2 3 6 3" xfId="28691"/>
    <cellStyle name="Note 2 5 2 3 6 4" xfId="28692"/>
    <cellStyle name="Note 2 5 2 3 6 5" xfId="28693"/>
    <cellStyle name="Note 2 5 2 3 6 6" xfId="28694"/>
    <cellStyle name="Note 2 5 2 3 6 7" xfId="28695"/>
    <cellStyle name="Note 2 5 2 3 6 8" xfId="28696"/>
    <cellStyle name="Note 2 5 2 3 6 9" xfId="28697"/>
    <cellStyle name="Note 2 5 2 3 7" xfId="28698"/>
    <cellStyle name="Note 2 5 2 3 8" xfId="28699"/>
    <cellStyle name="Note 2 5 2 4" xfId="28700"/>
    <cellStyle name="Note 2 5 2 4 2" xfId="28701"/>
    <cellStyle name="Note 2 5 2 4 2 2" xfId="28702"/>
    <cellStyle name="Note 2 5 2 4 2 2 10" xfId="28703"/>
    <cellStyle name="Note 2 5 2 4 2 2 2" xfId="28704"/>
    <cellStyle name="Note 2 5 2 4 2 2 3" xfId="28705"/>
    <cellStyle name="Note 2 5 2 4 2 2 4" xfId="28706"/>
    <cellStyle name="Note 2 5 2 4 2 2 5" xfId="28707"/>
    <cellStyle name="Note 2 5 2 4 2 2 6" xfId="28708"/>
    <cellStyle name="Note 2 5 2 4 2 2 7" xfId="28709"/>
    <cellStyle name="Note 2 5 2 4 2 2 8" xfId="28710"/>
    <cellStyle name="Note 2 5 2 4 2 2 9" xfId="28711"/>
    <cellStyle name="Note 2 5 2 4 2 3" xfId="28712"/>
    <cellStyle name="Note 2 5 2 4 2 3 10" xfId="28713"/>
    <cellStyle name="Note 2 5 2 4 2 3 2" xfId="28714"/>
    <cellStyle name="Note 2 5 2 4 2 3 3" xfId="28715"/>
    <cellStyle name="Note 2 5 2 4 2 3 4" xfId="28716"/>
    <cellStyle name="Note 2 5 2 4 2 3 5" xfId="28717"/>
    <cellStyle name="Note 2 5 2 4 2 3 6" xfId="28718"/>
    <cellStyle name="Note 2 5 2 4 2 3 7" xfId="28719"/>
    <cellStyle name="Note 2 5 2 4 2 3 8" xfId="28720"/>
    <cellStyle name="Note 2 5 2 4 2 3 9" xfId="28721"/>
    <cellStyle name="Note 2 5 2 4 2 4" xfId="28722"/>
    <cellStyle name="Note 2 5 2 4 2 4 2" xfId="28723"/>
    <cellStyle name="Note 2 5 2 4 2 4 3" xfId="28724"/>
    <cellStyle name="Note 2 5 2 4 2 4 4" xfId="28725"/>
    <cellStyle name="Note 2 5 2 4 2 4 5" xfId="28726"/>
    <cellStyle name="Note 2 5 2 4 2 4 6" xfId="28727"/>
    <cellStyle name="Note 2 5 2 4 2 4 7" xfId="28728"/>
    <cellStyle name="Note 2 5 2 4 2 4 8" xfId="28729"/>
    <cellStyle name="Note 2 5 2 4 2 4 9" xfId="28730"/>
    <cellStyle name="Note 2 5 2 4 2 5" xfId="28731"/>
    <cellStyle name="Note 2 5 2 4 2 6" xfId="28732"/>
    <cellStyle name="Note 2 5 2 4 2 7" xfId="28733"/>
    <cellStyle name="Note 2 5 2 4 2 8" xfId="28734"/>
    <cellStyle name="Note 2 5 2 4 3" xfId="28735"/>
    <cellStyle name="Note 2 5 2 4 3 2" xfId="28736"/>
    <cellStyle name="Note 2 5 2 4 3 2 10" xfId="28737"/>
    <cellStyle name="Note 2 5 2 4 3 2 2" xfId="28738"/>
    <cellStyle name="Note 2 5 2 4 3 2 3" xfId="28739"/>
    <cellStyle name="Note 2 5 2 4 3 2 4" xfId="28740"/>
    <cellStyle name="Note 2 5 2 4 3 2 5" xfId="28741"/>
    <cellStyle name="Note 2 5 2 4 3 2 6" xfId="28742"/>
    <cellStyle name="Note 2 5 2 4 3 2 7" xfId="28743"/>
    <cellStyle name="Note 2 5 2 4 3 2 8" xfId="28744"/>
    <cellStyle name="Note 2 5 2 4 3 2 9" xfId="28745"/>
    <cellStyle name="Note 2 5 2 4 3 3" xfId="28746"/>
    <cellStyle name="Note 2 5 2 4 3 3 10" xfId="28747"/>
    <cellStyle name="Note 2 5 2 4 3 3 2" xfId="28748"/>
    <cellStyle name="Note 2 5 2 4 3 3 3" xfId="28749"/>
    <cellStyle name="Note 2 5 2 4 3 3 4" xfId="28750"/>
    <cellStyle name="Note 2 5 2 4 3 3 5" xfId="28751"/>
    <cellStyle name="Note 2 5 2 4 3 3 6" xfId="28752"/>
    <cellStyle name="Note 2 5 2 4 3 3 7" xfId="28753"/>
    <cellStyle name="Note 2 5 2 4 3 3 8" xfId="28754"/>
    <cellStyle name="Note 2 5 2 4 3 3 9" xfId="28755"/>
    <cellStyle name="Note 2 5 2 4 3 4" xfId="28756"/>
    <cellStyle name="Note 2 5 2 4 3 4 2" xfId="28757"/>
    <cellStyle name="Note 2 5 2 4 3 4 3" xfId="28758"/>
    <cellStyle name="Note 2 5 2 4 3 4 4" xfId="28759"/>
    <cellStyle name="Note 2 5 2 4 3 4 5" xfId="28760"/>
    <cellStyle name="Note 2 5 2 4 3 4 6" xfId="28761"/>
    <cellStyle name="Note 2 5 2 4 3 4 7" xfId="28762"/>
    <cellStyle name="Note 2 5 2 4 3 4 8" xfId="28763"/>
    <cellStyle name="Note 2 5 2 4 3 4 9" xfId="28764"/>
    <cellStyle name="Note 2 5 2 4 3 5" xfId="28765"/>
    <cellStyle name="Note 2 5 2 4 3 6" xfId="28766"/>
    <cellStyle name="Note 2 5 2 4 3 7" xfId="28767"/>
    <cellStyle name="Note 2 5 2 4 4" xfId="28768"/>
    <cellStyle name="Note 2 5 2 4 4 10" xfId="28769"/>
    <cellStyle name="Note 2 5 2 4 4 2" xfId="28770"/>
    <cellStyle name="Note 2 5 2 4 4 3" xfId="28771"/>
    <cellStyle name="Note 2 5 2 4 4 4" xfId="28772"/>
    <cellStyle name="Note 2 5 2 4 4 5" xfId="28773"/>
    <cellStyle name="Note 2 5 2 4 4 6" xfId="28774"/>
    <cellStyle name="Note 2 5 2 4 4 7" xfId="28775"/>
    <cellStyle name="Note 2 5 2 4 4 8" xfId="28776"/>
    <cellStyle name="Note 2 5 2 4 4 9" xfId="28777"/>
    <cellStyle name="Note 2 5 2 4 5" xfId="28778"/>
    <cellStyle name="Note 2 5 2 4 5 10" xfId="28779"/>
    <cellStyle name="Note 2 5 2 4 5 2" xfId="28780"/>
    <cellStyle name="Note 2 5 2 4 5 3" xfId="28781"/>
    <cellStyle name="Note 2 5 2 4 5 4" xfId="28782"/>
    <cellStyle name="Note 2 5 2 4 5 5" xfId="28783"/>
    <cellStyle name="Note 2 5 2 4 5 6" xfId="28784"/>
    <cellStyle name="Note 2 5 2 4 5 7" xfId="28785"/>
    <cellStyle name="Note 2 5 2 4 5 8" xfId="28786"/>
    <cellStyle name="Note 2 5 2 4 5 9" xfId="28787"/>
    <cellStyle name="Note 2 5 2 4 6" xfId="28788"/>
    <cellStyle name="Note 2 5 2 4 6 2" xfId="28789"/>
    <cellStyle name="Note 2 5 2 4 6 3" xfId="28790"/>
    <cellStyle name="Note 2 5 2 4 6 4" xfId="28791"/>
    <cellStyle name="Note 2 5 2 4 6 5" xfId="28792"/>
    <cellStyle name="Note 2 5 2 4 6 6" xfId="28793"/>
    <cellStyle name="Note 2 5 2 4 6 7" xfId="28794"/>
    <cellStyle name="Note 2 5 2 4 6 8" xfId="28795"/>
    <cellStyle name="Note 2 5 2 4 6 9" xfId="28796"/>
    <cellStyle name="Note 2 5 2 4 7" xfId="28797"/>
    <cellStyle name="Note 2 5 2 4 8" xfId="28798"/>
    <cellStyle name="Note 2 5 2 4 9" xfId="28799"/>
    <cellStyle name="Note 2 5 2 5" xfId="28800"/>
    <cellStyle name="Note 2 5 2 5 2" xfId="28801"/>
    <cellStyle name="Note 2 5 2 5 2 10" xfId="28802"/>
    <cellStyle name="Note 2 5 2 5 2 2" xfId="28803"/>
    <cellStyle name="Note 2 5 2 5 2 3" xfId="28804"/>
    <cellStyle name="Note 2 5 2 5 2 4" xfId="28805"/>
    <cellStyle name="Note 2 5 2 5 2 5" xfId="28806"/>
    <cellStyle name="Note 2 5 2 5 2 6" xfId="28807"/>
    <cellStyle name="Note 2 5 2 5 2 7" xfId="28808"/>
    <cellStyle name="Note 2 5 2 5 2 8" xfId="28809"/>
    <cellStyle name="Note 2 5 2 5 2 9" xfId="28810"/>
    <cellStyle name="Note 2 5 2 5 3" xfId="28811"/>
    <cellStyle name="Note 2 5 2 5 3 10" xfId="28812"/>
    <cellStyle name="Note 2 5 2 5 3 2" xfId="28813"/>
    <cellStyle name="Note 2 5 2 5 3 3" xfId="28814"/>
    <cellStyle name="Note 2 5 2 5 3 4" xfId="28815"/>
    <cellStyle name="Note 2 5 2 5 3 5" xfId="28816"/>
    <cellStyle name="Note 2 5 2 5 3 6" xfId="28817"/>
    <cellStyle name="Note 2 5 2 5 3 7" xfId="28818"/>
    <cellStyle name="Note 2 5 2 5 3 8" xfId="28819"/>
    <cellStyle name="Note 2 5 2 5 3 9" xfId="28820"/>
    <cellStyle name="Note 2 5 2 5 4" xfId="28821"/>
    <cellStyle name="Note 2 5 2 5 4 2" xfId="28822"/>
    <cellStyle name="Note 2 5 2 5 4 3" xfId="28823"/>
    <cellStyle name="Note 2 5 2 5 4 4" xfId="28824"/>
    <cellStyle name="Note 2 5 2 5 4 5" xfId="28825"/>
    <cellStyle name="Note 2 5 2 5 4 6" xfId="28826"/>
    <cellStyle name="Note 2 5 2 5 4 7" xfId="28827"/>
    <cellStyle name="Note 2 5 2 5 4 8" xfId="28828"/>
    <cellStyle name="Note 2 5 2 5 4 9" xfId="28829"/>
    <cellStyle name="Note 2 5 2 5 5" xfId="28830"/>
    <cellStyle name="Note 2 5 2 5 6" xfId="28831"/>
    <cellStyle name="Note 2 5 2 5 7" xfId="28832"/>
    <cellStyle name="Note 2 5 2 5 8" xfId="28833"/>
    <cellStyle name="Note 2 5 2 6" xfId="28834"/>
    <cellStyle name="Note 2 5 2 6 2" xfId="28835"/>
    <cellStyle name="Note 2 5 2 6 2 10" xfId="28836"/>
    <cellStyle name="Note 2 5 2 6 2 2" xfId="28837"/>
    <cellStyle name="Note 2 5 2 6 2 3" xfId="28838"/>
    <cellStyle name="Note 2 5 2 6 2 4" xfId="28839"/>
    <cellStyle name="Note 2 5 2 6 2 5" xfId="28840"/>
    <cellStyle name="Note 2 5 2 6 2 6" xfId="28841"/>
    <cellStyle name="Note 2 5 2 6 2 7" xfId="28842"/>
    <cellStyle name="Note 2 5 2 6 2 8" xfId="28843"/>
    <cellStyle name="Note 2 5 2 6 2 9" xfId="28844"/>
    <cellStyle name="Note 2 5 2 6 3" xfId="28845"/>
    <cellStyle name="Note 2 5 2 6 3 10" xfId="28846"/>
    <cellStyle name="Note 2 5 2 6 3 2" xfId="28847"/>
    <cellStyle name="Note 2 5 2 6 3 3" xfId="28848"/>
    <cellStyle name="Note 2 5 2 6 3 4" xfId="28849"/>
    <cellStyle name="Note 2 5 2 6 3 5" xfId="28850"/>
    <cellStyle name="Note 2 5 2 6 3 6" xfId="28851"/>
    <cellStyle name="Note 2 5 2 6 3 7" xfId="28852"/>
    <cellStyle name="Note 2 5 2 6 3 8" xfId="28853"/>
    <cellStyle name="Note 2 5 2 6 3 9" xfId="28854"/>
    <cellStyle name="Note 2 5 2 6 4" xfId="28855"/>
    <cellStyle name="Note 2 5 2 6 4 2" xfId="28856"/>
    <cellStyle name="Note 2 5 2 6 4 3" xfId="28857"/>
    <cellStyle name="Note 2 5 2 6 4 4" xfId="28858"/>
    <cellStyle name="Note 2 5 2 6 4 5" xfId="28859"/>
    <cellStyle name="Note 2 5 2 6 4 6" xfId="28860"/>
    <cellStyle name="Note 2 5 2 6 4 7" xfId="28861"/>
    <cellStyle name="Note 2 5 2 6 4 8" xfId="28862"/>
    <cellStyle name="Note 2 5 2 6 4 9" xfId="28863"/>
    <cellStyle name="Note 2 5 2 6 5" xfId="28864"/>
    <cellStyle name="Note 2 5 2 6 6" xfId="28865"/>
    <cellStyle name="Note 2 5 2 6 7" xfId="28866"/>
    <cellStyle name="Note 2 5 2 7" xfId="28867"/>
    <cellStyle name="Note 2 5 2 7 2" xfId="28868"/>
    <cellStyle name="Note 2 5 2 7 2 10" xfId="28869"/>
    <cellStyle name="Note 2 5 2 7 2 2" xfId="28870"/>
    <cellStyle name="Note 2 5 2 7 2 3" xfId="28871"/>
    <cellStyle name="Note 2 5 2 7 2 4" xfId="28872"/>
    <cellStyle name="Note 2 5 2 7 2 5" xfId="28873"/>
    <cellStyle name="Note 2 5 2 7 2 6" xfId="28874"/>
    <cellStyle name="Note 2 5 2 7 2 7" xfId="28875"/>
    <cellStyle name="Note 2 5 2 7 2 8" xfId="28876"/>
    <cellStyle name="Note 2 5 2 7 2 9" xfId="28877"/>
    <cellStyle name="Note 2 5 2 7 3" xfId="28878"/>
    <cellStyle name="Note 2 5 2 7 3 2" xfId="28879"/>
    <cellStyle name="Note 2 5 2 7 3 3" xfId="28880"/>
    <cellStyle name="Note 2 5 2 7 3 4" xfId="28881"/>
    <cellStyle name="Note 2 5 2 7 3 5" xfId="28882"/>
    <cellStyle name="Note 2 5 2 7 3 6" xfId="28883"/>
    <cellStyle name="Note 2 5 2 7 3 7" xfId="28884"/>
    <cellStyle name="Note 2 5 2 7 3 8" xfId="28885"/>
    <cellStyle name="Note 2 5 2 7 3 9" xfId="28886"/>
    <cellStyle name="Note 2 5 2 7 4" xfId="28887"/>
    <cellStyle name="Note 2 5 2 7 5" xfId="28888"/>
    <cellStyle name="Note 2 5 2 7 6" xfId="28889"/>
    <cellStyle name="Note 2 5 2 7 7" xfId="28890"/>
    <cellStyle name="Note 2 5 2 7 8" xfId="28891"/>
    <cellStyle name="Note 2 5 2 7 9" xfId="28892"/>
    <cellStyle name="Note 2 5 2 8" xfId="28893"/>
    <cellStyle name="Note 2 5 2 8 2" xfId="28894"/>
    <cellStyle name="Note 2 5 2 8 3" xfId="28895"/>
    <cellStyle name="Note 2 5 2 8 4" xfId="28896"/>
    <cellStyle name="Note 2 5 2 8 5" xfId="28897"/>
    <cellStyle name="Note 2 5 2 8 6" xfId="28898"/>
    <cellStyle name="Note 2 5 2 8 7" xfId="28899"/>
    <cellStyle name="Note 2 5 2 8 8" xfId="28900"/>
    <cellStyle name="Note 2 5 2 8 9" xfId="28901"/>
    <cellStyle name="Note 2 5 2 9" xfId="28902"/>
    <cellStyle name="Note 2 5 3" xfId="28903"/>
    <cellStyle name="Note 2 5 3 2" xfId="28904"/>
    <cellStyle name="Note 2 5 3 2 2" xfId="28905"/>
    <cellStyle name="Note 2 5 3 2 2 2" xfId="28906"/>
    <cellStyle name="Note 2 5 3 2 2 2 10" xfId="28907"/>
    <cellStyle name="Note 2 5 3 2 2 2 2" xfId="28908"/>
    <cellStyle name="Note 2 5 3 2 2 2 3" xfId="28909"/>
    <cellStyle name="Note 2 5 3 2 2 2 4" xfId="28910"/>
    <cellStyle name="Note 2 5 3 2 2 2 5" xfId="28911"/>
    <cellStyle name="Note 2 5 3 2 2 2 6" xfId="28912"/>
    <cellStyle name="Note 2 5 3 2 2 2 7" xfId="28913"/>
    <cellStyle name="Note 2 5 3 2 2 2 8" xfId="28914"/>
    <cellStyle name="Note 2 5 3 2 2 2 9" xfId="28915"/>
    <cellStyle name="Note 2 5 3 2 2 3" xfId="28916"/>
    <cellStyle name="Note 2 5 3 2 2 3 10" xfId="28917"/>
    <cellStyle name="Note 2 5 3 2 2 3 2" xfId="28918"/>
    <cellStyle name="Note 2 5 3 2 2 3 3" xfId="28919"/>
    <cellStyle name="Note 2 5 3 2 2 3 4" xfId="28920"/>
    <cellStyle name="Note 2 5 3 2 2 3 5" xfId="28921"/>
    <cellStyle name="Note 2 5 3 2 2 3 6" xfId="28922"/>
    <cellStyle name="Note 2 5 3 2 2 3 7" xfId="28923"/>
    <cellStyle name="Note 2 5 3 2 2 3 8" xfId="28924"/>
    <cellStyle name="Note 2 5 3 2 2 3 9" xfId="28925"/>
    <cellStyle name="Note 2 5 3 2 2 4" xfId="28926"/>
    <cellStyle name="Note 2 5 3 2 2 4 2" xfId="28927"/>
    <cellStyle name="Note 2 5 3 2 2 4 3" xfId="28928"/>
    <cellStyle name="Note 2 5 3 2 2 4 4" xfId="28929"/>
    <cellStyle name="Note 2 5 3 2 2 4 5" xfId="28930"/>
    <cellStyle name="Note 2 5 3 2 2 4 6" xfId="28931"/>
    <cellStyle name="Note 2 5 3 2 2 4 7" xfId="28932"/>
    <cellStyle name="Note 2 5 3 2 2 4 8" xfId="28933"/>
    <cellStyle name="Note 2 5 3 2 2 4 9" xfId="28934"/>
    <cellStyle name="Note 2 5 3 2 2 5" xfId="28935"/>
    <cellStyle name="Note 2 5 3 2 2 6" xfId="28936"/>
    <cellStyle name="Note 2 5 3 2 2 7" xfId="28937"/>
    <cellStyle name="Note 2 5 3 2 2 8" xfId="28938"/>
    <cellStyle name="Note 2 5 3 2 3" xfId="28939"/>
    <cellStyle name="Note 2 5 3 2 3 2" xfId="28940"/>
    <cellStyle name="Note 2 5 3 2 3 2 10" xfId="28941"/>
    <cellStyle name="Note 2 5 3 2 3 2 2" xfId="28942"/>
    <cellStyle name="Note 2 5 3 2 3 2 3" xfId="28943"/>
    <cellStyle name="Note 2 5 3 2 3 2 4" xfId="28944"/>
    <cellStyle name="Note 2 5 3 2 3 2 5" xfId="28945"/>
    <cellStyle name="Note 2 5 3 2 3 2 6" xfId="28946"/>
    <cellStyle name="Note 2 5 3 2 3 2 7" xfId="28947"/>
    <cellStyle name="Note 2 5 3 2 3 2 8" xfId="28948"/>
    <cellStyle name="Note 2 5 3 2 3 2 9" xfId="28949"/>
    <cellStyle name="Note 2 5 3 2 3 3" xfId="28950"/>
    <cellStyle name="Note 2 5 3 2 3 3 10" xfId="28951"/>
    <cellStyle name="Note 2 5 3 2 3 3 2" xfId="28952"/>
    <cellStyle name="Note 2 5 3 2 3 3 3" xfId="28953"/>
    <cellStyle name="Note 2 5 3 2 3 3 4" xfId="28954"/>
    <cellStyle name="Note 2 5 3 2 3 3 5" xfId="28955"/>
    <cellStyle name="Note 2 5 3 2 3 3 6" xfId="28956"/>
    <cellStyle name="Note 2 5 3 2 3 3 7" xfId="28957"/>
    <cellStyle name="Note 2 5 3 2 3 3 8" xfId="28958"/>
    <cellStyle name="Note 2 5 3 2 3 3 9" xfId="28959"/>
    <cellStyle name="Note 2 5 3 2 3 4" xfId="28960"/>
    <cellStyle name="Note 2 5 3 2 3 4 2" xfId="28961"/>
    <cellStyle name="Note 2 5 3 2 3 4 3" xfId="28962"/>
    <cellStyle name="Note 2 5 3 2 3 4 4" xfId="28963"/>
    <cellStyle name="Note 2 5 3 2 3 4 5" xfId="28964"/>
    <cellStyle name="Note 2 5 3 2 3 4 6" xfId="28965"/>
    <cellStyle name="Note 2 5 3 2 3 4 7" xfId="28966"/>
    <cellStyle name="Note 2 5 3 2 3 4 8" xfId="28967"/>
    <cellStyle name="Note 2 5 3 2 3 4 9" xfId="28968"/>
    <cellStyle name="Note 2 5 3 2 3 5" xfId="28969"/>
    <cellStyle name="Note 2 5 3 2 3 6" xfId="28970"/>
    <cellStyle name="Note 2 5 3 2 3 7" xfId="28971"/>
    <cellStyle name="Note 2 5 3 2 4" xfId="28972"/>
    <cellStyle name="Note 2 5 3 2 4 10" xfId="28973"/>
    <cellStyle name="Note 2 5 3 2 4 2" xfId="28974"/>
    <cellStyle name="Note 2 5 3 2 4 3" xfId="28975"/>
    <cellStyle name="Note 2 5 3 2 4 4" xfId="28976"/>
    <cellStyle name="Note 2 5 3 2 4 5" xfId="28977"/>
    <cellStyle name="Note 2 5 3 2 4 6" xfId="28978"/>
    <cellStyle name="Note 2 5 3 2 4 7" xfId="28979"/>
    <cellStyle name="Note 2 5 3 2 4 8" xfId="28980"/>
    <cellStyle name="Note 2 5 3 2 4 9" xfId="28981"/>
    <cellStyle name="Note 2 5 3 2 5" xfId="28982"/>
    <cellStyle name="Note 2 5 3 2 5 10" xfId="28983"/>
    <cellStyle name="Note 2 5 3 2 5 2" xfId="28984"/>
    <cellStyle name="Note 2 5 3 2 5 3" xfId="28985"/>
    <cellStyle name="Note 2 5 3 2 5 4" xfId="28986"/>
    <cellStyle name="Note 2 5 3 2 5 5" xfId="28987"/>
    <cellStyle name="Note 2 5 3 2 5 6" xfId="28988"/>
    <cellStyle name="Note 2 5 3 2 5 7" xfId="28989"/>
    <cellStyle name="Note 2 5 3 2 5 8" xfId="28990"/>
    <cellStyle name="Note 2 5 3 2 5 9" xfId="28991"/>
    <cellStyle name="Note 2 5 3 2 6" xfId="28992"/>
    <cellStyle name="Note 2 5 3 2 6 2" xfId="28993"/>
    <cellStyle name="Note 2 5 3 2 6 3" xfId="28994"/>
    <cellStyle name="Note 2 5 3 2 6 4" xfId="28995"/>
    <cellStyle name="Note 2 5 3 2 6 5" xfId="28996"/>
    <cellStyle name="Note 2 5 3 2 6 6" xfId="28997"/>
    <cellStyle name="Note 2 5 3 2 6 7" xfId="28998"/>
    <cellStyle name="Note 2 5 3 2 6 8" xfId="28999"/>
    <cellStyle name="Note 2 5 3 2 6 9" xfId="29000"/>
    <cellStyle name="Note 2 5 3 2 7" xfId="29001"/>
    <cellStyle name="Note 2 5 3 2 8" xfId="29002"/>
    <cellStyle name="Note 2 5 3 2 9" xfId="29003"/>
    <cellStyle name="Note 2 5 3 3" xfId="29004"/>
    <cellStyle name="Note 2 5 3 3 2" xfId="29005"/>
    <cellStyle name="Note 2 5 3 3 2 10" xfId="29006"/>
    <cellStyle name="Note 2 5 3 3 2 2" xfId="29007"/>
    <cellStyle name="Note 2 5 3 3 2 3" xfId="29008"/>
    <cellStyle name="Note 2 5 3 3 2 4" xfId="29009"/>
    <cellStyle name="Note 2 5 3 3 2 5" xfId="29010"/>
    <cellStyle name="Note 2 5 3 3 2 6" xfId="29011"/>
    <cellStyle name="Note 2 5 3 3 2 7" xfId="29012"/>
    <cellStyle name="Note 2 5 3 3 2 8" xfId="29013"/>
    <cellStyle name="Note 2 5 3 3 2 9" xfId="29014"/>
    <cellStyle name="Note 2 5 3 3 3" xfId="29015"/>
    <cellStyle name="Note 2 5 3 3 3 10" xfId="29016"/>
    <cellStyle name="Note 2 5 3 3 3 2" xfId="29017"/>
    <cellStyle name="Note 2 5 3 3 3 3" xfId="29018"/>
    <cellStyle name="Note 2 5 3 3 3 4" xfId="29019"/>
    <cellStyle name="Note 2 5 3 3 3 5" xfId="29020"/>
    <cellStyle name="Note 2 5 3 3 3 6" xfId="29021"/>
    <cellStyle name="Note 2 5 3 3 3 7" xfId="29022"/>
    <cellStyle name="Note 2 5 3 3 3 8" xfId="29023"/>
    <cellStyle name="Note 2 5 3 3 3 9" xfId="29024"/>
    <cellStyle name="Note 2 5 3 3 4" xfId="29025"/>
    <cellStyle name="Note 2 5 3 3 4 2" xfId="29026"/>
    <cellStyle name="Note 2 5 3 3 4 3" xfId="29027"/>
    <cellStyle name="Note 2 5 3 3 4 4" xfId="29028"/>
    <cellStyle name="Note 2 5 3 3 4 5" xfId="29029"/>
    <cellStyle name="Note 2 5 3 3 4 6" xfId="29030"/>
    <cellStyle name="Note 2 5 3 3 4 7" xfId="29031"/>
    <cellStyle name="Note 2 5 3 3 4 8" xfId="29032"/>
    <cellStyle name="Note 2 5 3 3 4 9" xfId="29033"/>
    <cellStyle name="Note 2 5 3 3 5" xfId="29034"/>
    <cellStyle name="Note 2 5 3 3 6" xfId="29035"/>
    <cellStyle name="Note 2 5 3 3 7" xfId="29036"/>
    <cellStyle name="Note 2 5 3 3 8" xfId="29037"/>
    <cellStyle name="Note 2 5 3 4" xfId="29038"/>
    <cellStyle name="Note 2 5 3 4 2" xfId="29039"/>
    <cellStyle name="Note 2 5 3 4 2 10" xfId="29040"/>
    <cellStyle name="Note 2 5 3 4 2 2" xfId="29041"/>
    <cellStyle name="Note 2 5 3 4 2 3" xfId="29042"/>
    <cellStyle name="Note 2 5 3 4 2 4" xfId="29043"/>
    <cellStyle name="Note 2 5 3 4 2 5" xfId="29044"/>
    <cellStyle name="Note 2 5 3 4 2 6" xfId="29045"/>
    <cellStyle name="Note 2 5 3 4 2 7" xfId="29046"/>
    <cellStyle name="Note 2 5 3 4 2 8" xfId="29047"/>
    <cellStyle name="Note 2 5 3 4 2 9" xfId="29048"/>
    <cellStyle name="Note 2 5 3 4 3" xfId="29049"/>
    <cellStyle name="Note 2 5 3 4 3 10" xfId="29050"/>
    <cellStyle name="Note 2 5 3 4 3 2" xfId="29051"/>
    <cellStyle name="Note 2 5 3 4 3 3" xfId="29052"/>
    <cellStyle name="Note 2 5 3 4 3 4" xfId="29053"/>
    <cellStyle name="Note 2 5 3 4 3 5" xfId="29054"/>
    <cellStyle name="Note 2 5 3 4 3 6" xfId="29055"/>
    <cellStyle name="Note 2 5 3 4 3 7" xfId="29056"/>
    <cellStyle name="Note 2 5 3 4 3 8" xfId="29057"/>
    <cellStyle name="Note 2 5 3 4 3 9" xfId="29058"/>
    <cellStyle name="Note 2 5 3 4 4" xfId="29059"/>
    <cellStyle name="Note 2 5 3 4 4 2" xfId="29060"/>
    <cellStyle name="Note 2 5 3 4 4 3" xfId="29061"/>
    <cellStyle name="Note 2 5 3 4 4 4" xfId="29062"/>
    <cellStyle name="Note 2 5 3 4 4 5" xfId="29063"/>
    <cellStyle name="Note 2 5 3 4 4 6" xfId="29064"/>
    <cellStyle name="Note 2 5 3 4 4 7" xfId="29065"/>
    <cellStyle name="Note 2 5 3 4 4 8" xfId="29066"/>
    <cellStyle name="Note 2 5 3 4 4 9" xfId="29067"/>
    <cellStyle name="Note 2 5 3 4 5" xfId="29068"/>
    <cellStyle name="Note 2 5 3 4 6" xfId="29069"/>
    <cellStyle name="Note 2 5 3 4 7" xfId="29070"/>
    <cellStyle name="Note 2 5 3 5" xfId="29071"/>
    <cellStyle name="Note 2 5 3 5 2" xfId="29072"/>
    <cellStyle name="Note 2 5 3 5 2 10" xfId="29073"/>
    <cellStyle name="Note 2 5 3 5 2 2" xfId="29074"/>
    <cellStyle name="Note 2 5 3 5 2 3" xfId="29075"/>
    <cellStyle name="Note 2 5 3 5 2 4" xfId="29076"/>
    <cellStyle name="Note 2 5 3 5 2 5" xfId="29077"/>
    <cellStyle name="Note 2 5 3 5 2 6" xfId="29078"/>
    <cellStyle name="Note 2 5 3 5 2 7" xfId="29079"/>
    <cellStyle name="Note 2 5 3 5 2 8" xfId="29080"/>
    <cellStyle name="Note 2 5 3 5 2 9" xfId="29081"/>
    <cellStyle name="Note 2 5 3 5 3" xfId="29082"/>
    <cellStyle name="Note 2 5 3 5 3 2" xfId="29083"/>
    <cellStyle name="Note 2 5 3 5 3 3" xfId="29084"/>
    <cellStyle name="Note 2 5 3 5 3 4" xfId="29085"/>
    <cellStyle name="Note 2 5 3 5 3 5" xfId="29086"/>
    <cellStyle name="Note 2 5 3 5 3 6" xfId="29087"/>
    <cellStyle name="Note 2 5 3 5 3 7" xfId="29088"/>
    <cellStyle name="Note 2 5 3 5 3 8" xfId="29089"/>
    <cellStyle name="Note 2 5 3 5 3 9" xfId="29090"/>
    <cellStyle name="Note 2 5 3 5 4" xfId="29091"/>
    <cellStyle name="Note 2 5 3 5 5" xfId="29092"/>
    <cellStyle name="Note 2 5 3 5 6" xfId="29093"/>
    <cellStyle name="Note 2 5 3 5 7" xfId="29094"/>
    <cellStyle name="Note 2 5 3 5 8" xfId="29095"/>
    <cellStyle name="Note 2 5 3 5 9" xfId="29096"/>
    <cellStyle name="Note 2 5 3 6" xfId="29097"/>
    <cellStyle name="Note 2 5 3 6 2" xfId="29098"/>
    <cellStyle name="Note 2 5 3 6 3" xfId="29099"/>
    <cellStyle name="Note 2 5 3 6 4" xfId="29100"/>
    <cellStyle name="Note 2 5 3 6 5" xfId="29101"/>
    <cellStyle name="Note 2 5 3 6 6" xfId="29102"/>
    <cellStyle name="Note 2 5 3 6 7" xfId="29103"/>
    <cellStyle name="Note 2 5 3 6 8" xfId="29104"/>
    <cellStyle name="Note 2 5 3 6 9" xfId="29105"/>
    <cellStyle name="Note 2 5 3 7" xfId="29106"/>
    <cellStyle name="Note 2 5 3 8" xfId="29107"/>
    <cellStyle name="Note 2 5 4" xfId="29108"/>
    <cellStyle name="Note 2 5 4 2" xfId="29109"/>
    <cellStyle name="Note 2 5 4 2 2" xfId="29110"/>
    <cellStyle name="Note 2 5 4 2 2 2" xfId="29111"/>
    <cellStyle name="Note 2 5 4 2 2 2 10" xfId="29112"/>
    <cellStyle name="Note 2 5 4 2 2 2 2" xfId="29113"/>
    <cellStyle name="Note 2 5 4 2 2 2 3" xfId="29114"/>
    <cellStyle name="Note 2 5 4 2 2 2 4" xfId="29115"/>
    <cellStyle name="Note 2 5 4 2 2 2 5" xfId="29116"/>
    <cellStyle name="Note 2 5 4 2 2 2 6" xfId="29117"/>
    <cellStyle name="Note 2 5 4 2 2 2 7" xfId="29118"/>
    <cellStyle name="Note 2 5 4 2 2 2 8" xfId="29119"/>
    <cellStyle name="Note 2 5 4 2 2 2 9" xfId="29120"/>
    <cellStyle name="Note 2 5 4 2 2 3" xfId="29121"/>
    <cellStyle name="Note 2 5 4 2 2 3 10" xfId="29122"/>
    <cellStyle name="Note 2 5 4 2 2 3 2" xfId="29123"/>
    <cellStyle name="Note 2 5 4 2 2 3 3" xfId="29124"/>
    <cellStyle name="Note 2 5 4 2 2 3 4" xfId="29125"/>
    <cellStyle name="Note 2 5 4 2 2 3 5" xfId="29126"/>
    <cellStyle name="Note 2 5 4 2 2 3 6" xfId="29127"/>
    <cellStyle name="Note 2 5 4 2 2 3 7" xfId="29128"/>
    <cellStyle name="Note 2 5 4 2 2 3 8" xfId="29129"/>
    <cellStyle name="Note 2 5 4 2 2 3 9" xfId="29130"/>
    <cellStyle name="Note 2 5 4 2 2 4" xfId="29131"/>
    <cellStyle name="Note 2 5 4 2 2 4 2" xfId="29132"/>
    <cellStyle name="Note 2 5 4 2 2 4 3" xfId="29133"/>
    <cellStyle name="Note 2 5 4 2 2 4 4" xfId="29134"/>
    <cellStyle name="Note 2 5 4 2 2 4 5" xfId="29135"/>
    <cellStyle name="Note 2 5 4 2 2 4 6" xfId="29136"/>
    <cellStyle name="Note 2 5 4 2 2 4 7" xfId="29137"/>
    <cellStyle name="Note 2 5 4 2 2 4 8" xfId="29138"/>
    <cellStyle name="Note 2 5 4 2 2 4 9" xfId="29139"/>
    <cellStyle name="Note 2 5 4 2 2 5" xfId="29140"/>
    <cellStyle name="Note 2 5 4 2 2 6" xfId="29141"/>
    <cellStyle name="Note 2 5 4 2 2 7" xfId="29142"/>
    <cellStyle name="Note 2 5 4 2 2 8" xfId="29143"/>
    <cellStyle name="Note 2 5 4 2 3" xfId="29144"/>
    <cellStyle name="Note 2 5 4 2 3 2" xfId="29145"/>
    <cellStyle name="Note 2 5 4 2 3 2 10" xfId="29146"/>
    <cellStyle name="Note 2 5 4 2 3 2 2" xfId="29147"/>
    <cellStyle name="Note 2 5 4 2 3 2 3" xfId="29148"/>
    <cellStyle name="Note 2 5 4 2 3 2 4" xfId="29149"/>
    <cellStyle name="Note 2 5 4 2 3 2 5" xfId="29150"/>
    <cellStyle name="Note 2 5 4 2 3 2 6" xfId="29151"/>
    <cellStyle name="Note 2 5 4 2 3 2 7" xfId="29152"/>
    <cellStyle name="Note 2 5 4 2 3 2 8" xfId="29153"/>
    <cellStyle name="Note 2 5 4 2 3 2 9" xfId="29154"/>
    <cellStyle name="Note 2 5 4 2 3 3" xfId="29155"/>
    <cellStyle name="Note 2 5 4 2 3 3 10" xfId="29156"/>
    <cellStyle name="Note 2 5 4 2 3 3 2" xfId="29157"/>
    <cellStyle name="Note 2 5 4 2 3 3 3" xfId="29158"/>
    <cellStyle name="Note 2 5 4 2 3 3 4" xfId="29159"/>
    <cellStyle name="Note 2 5 4 2 3 3 5" xfId="29160"/>
    <cellStyle name="Note 2 5 4 2 3 3 6" xfId="29161"/>
    <cellStyle name="Note 2 5 4 2 3 3 7" xfId="29162"/>
    <cellStyle name="Note 2 5 4 2 3 3 8" xfId="29163"/>
    <cellStyle name="Note 2 5 4 2 3 3 9" xfId="29164"/>
    <cellStyle name="Note 2 5 4 2 3 4" xfId="29165"/>
    <cellStyle name="Note 2 5 4 2 3 4 2" xfId="29166"/>
    <cellStyle name="Note 2 5 4 2 3 4 3" xfId="29167"/>
    <cellStyle name="Note 2 5 4 2 3 4 4" xfId="29168"/>
    <cellStyle name="Note 2 5 4 2 3 4 5" xfId="29169"/>
    <cellStyle name="Note 2 5 4 2 3 4 6" xfId="29170"/>
    <cellStyle name="Note 2 5 4 2 3 4 7" xfId="29171"/>
    <cellStyle name="Note 2 5 4 2 3 4 8" xfId="29172"/>
    <cellStyle name="Note 2 5 4 2 3 4 9" xfId="29173"/>
    <cellStyle name="Note 2 5 4 2 3 5" xfId="29174"/>
    <cellStyle name="Note 2 5 4 2 3 6" xfId="29175"/>
    <cellStyle name="Note 2 5 4 2 3 7" xfId="29176"/>
    <cellStyle name="Note 2 5 4 2 4" xfId="29177"/>
    <cellStyle name="Note 2 5 4 2 4 10" xfId="29178"/>
    <cellStyle name="Note 2 5 4 2 4 2" xfId="29179"/>
    <cellStyle name="Note 2 5 4 2 4 3" xfId="29180"/>
    <cellStyle name="Note 2 5 4 2 4 4" xfId="29181"/>
    <cellStyle name="Note 2 5 4 2 4 5" xfId="29182"/>
    <cellStyle name="Note 2 5 4 2 4 6" xfId="29183"/>
    <cellStyle name="Note 2 5 4 2 4 7" xfId="29184"/>
    <cellStyle name="Note 2 5 4 2 4 8" xfId="29185"/>
    <cellStyle name="Note 2 5 4 2 4 9" xfId="29186"/>
    <cellStyle name="Note 2 5 4 2 5" xfId="29187"/>
    <cellStyle name="Note 2 5 4 2 5 10" xfId="29188"/>
    <cellStyle name="Note 2 5 4 2 5 2" xfId="29189"/>
    <cellStyle name="Note 2 5 4 2 5 3" xfId="29190"/>
    <cellStyle name="Note 2 5 4 2 5 4" xfId="29191"/>
    <cellStyle name="Note 2 5 4 2 5 5" xfId="29192"/>
    <cellStyle name="Note 2 5 4 2 5 6" xfId="29193"/>
    <cellStyle name="Note 2 5 4 2 5 7" xfId="29194"/>
    <cellStyle name="Note 2 5 4 2 5 8" xfId="29195"/>
    <cellStyle name="Note 2 5 4 2 5 9" xfId="29196"/>
    <cellStyle name="Note 2 5 4 2 6" xfId="29197"/>
    <cellStyle name="Note 2 5 4 2 6 2" xfId="29198"/>
    <cellStyle name="Note 2 5 4 2 6 3" xfId="29199"/>
    <cellStyle name="Note 2 5 4 2 6 4" xfId="29200"/>
    <cellStyle name="Note 2 5 4 2 6 5" xfId="29201"/>
    <cellStyle name="Note 2 5 4 2 6 6" xfId="29202"/>
    <cellStyle name="Note 2 5 4 2 6 7" xfId="29203"/>
    <cellStyle name="Note 2 5 4 2 6 8" xfId="29204"/>
    <cellStyle name="Note 2 5 4 2 6 9" xfId="29205"/>
    <cellStyle name="Note 2 5 4 2 7" xfId="29206"/>
    <cellStyle name="Note 2 5 4 2 8" xfId="29207"/>
    <cellStyle name="Note 2 5 4 2 9" xfId="29208"/>
    <cellStyle name="Note 2 5 4 3" xfId="29209"/>
    <cellStyle name="Note 2 5 4 3 2" xfId="29210"/>
    <cellStyle name="Note 2 5 4 3 2 10" xfId="29211"/>
    <cellStyle name="Note 2 5 4 3 2 2" xfId="29212"/>
    <cellStyle name="Note 2 5 4 3 2 3" xfId="29213"/>
    <cellStyle name="Note 2 5 4 3 2 4" xfId="29214"/>
    <cellStyle name="Note 2 5 4 3 2 5" xfId="29215"/>
    <cellStyle name="Note 2 5 4 3 2 6" xfId="29216"/>
    <cellStyle name="Note 2 5 4 3 2 7" xfId="29217"/>
    <cellStyle name="Note 2 5 4 3 2 8" xfId="29218"/>
    <cellStyle name="Note 2 5 4 3 2 9" xfId="29219"/>
    <cellStyle name="Note 2 5 4 3 3" xfId="29220"/>
    <cellStyle name="Note 2 5 4 3 3 10" xfId="29221"/>
    <cellStyle name="Note 2 5 4 3 3 2" xfId="29222"/>
    <cellStyle name="Note 2 5 4 3 3 3" xfId="29223"/>
    <cellStyle name="Note 2 5 4 3 3 4" xfId="29224"/>
    <cellStyle name="Note 2 5 4 3 3 5" xfId="29225"/>
    <cellStyle name="Note 2 5 4 3 3 6" xfId="29226"/>
    <cellStyle name="Note 2 5 4 3 3 7" xfId="29227"/>
    <cellStyle name="Note 2 5 4 3 3 8" xfId="29228"/>
    <cellStyle name="Note 2 5 4 3 3 9" xfId="29229"/>
    <cellStyle name="Note 2 5 4 3 4" xfId="29230"/>
    <cellStyle name="Note 2 5 4 3 4 2" xfId="29231"/>
    <cellStyle name="Note 2 5 4 3 4 3" xfId="29232"/>
    <cellStyle name="Note 2 5 4 3 4 4" xfId="29233"/>
    <cellStyle name="Note 2 5 4 3 4 5" xfId="29234"/>
    <cellStyle name="Note 2 5 4 3 4 6" xfId="29235"/>
    <cellStyle name="Note 2 5 4 3 4 7" xfId="29236"/>
    <cellStyle name="Note 2 5 4 3 4 8" xfId="29237"/>
    <cellStyle name="Note 2 5 4 3 4 9" xfId="29238"/>
    <cellStyle name="Note 2 5 4 3 5" xfId="29239"/>
    <cellStyle name="Note 2 5 4 3 6" xfId="29240"/>
    <cellStyle name="Note 2 5 4 3 7" xfId="29241"/>
    <cellStyle name="Note 2 5 4 3 8" xfId="29242"/>
    <cellStyle name="Note 2 5 4 4" xfId="29243"/>
    <cellStyle name="Note 2 5 4 4 2" xfId="29244"/>
    <cellStyle name="Note 2 5 4 4 2 10" xfId="29245"/>
    <cellStyle name="Note 2 5 4 4 2 2" xfId="29246"/>
    <cellStyle name="Note 2 5 4 4 2 3" xfId="29247"/>
    <cellStyle name="Note 2 5 4 4 2 4" xfId="29248"/>
    <cellStyle name="Note 2 5 4 4 2 5" xfId="29249"/>
    <cellStyle name="Note 2 5 4 4 2 6" xfId="29250"/>
    <cellStyle name="Note 2 5 4 4 2 7" xfId="29251"/>
    <cellStyle name="Note 2 5 4 4 2 8" xfId="29252"/>
    <cellStyle name="Note 2 5 4 4 2 9" xfId="29253"/>
    <cellStyle name="Note 2 5 4 4 3" xfId="29254"/>
    <cellStyle name="Note 2 5 4 4 3 10" xfId="29255"/>
    <cellStyle name="Note 2 5 4 4 3 2" xfId="29256"/>
    <cellStyle name="Note 2 5 4 4 3 3" xfId="29257"/>
    <cellStyle name="Note 2 5 4 4 3 4" xfId="29258"/>
    <cellStyle name="Note 2 5 4 4 3 5" xfId="29259"/>
    <cellStyle name="Note 2 5 4 4 3 6" xfId="29260"/>
    <cellStyle name="Note 2 5 4 4 3 7" xfId="29261"/>
    <cellStyle name="Note 2 5 4 4 3 8" xfId="29262"/>
    <cellStyle name="Note 2 5 4 4 3 9" xfId="29263"/>
    <cellStyle name="Note 2 5 4 4 4" xfId="29264"/>
    <cellStyle name="Note 2 5 4 4 4 2" xfId="29265"/>
    <cellStyle name="Note 2 5 4 4 4 3" xfId="29266"/>
    <cellStyle name="Note 2 5 4 4 4 4" xfId="29267"/>
    <cellStyle name="Note 2 5 4 4 4 5" xfId="29268"/>
    <cellStyle name="Note 2 5 4 4 4 6" xfId="29269"/>
    <cellStyle name="Note 2 5 4 4 4 7" xfId="29270"/>
    <cellStyle name="Note 2 5 4 4 4 8" xfId="29271"/>
    <cellStyle name="Note 2 5 4 4 4 9" xfId="29272"/>
    <cellStyle name="Note 2 5 4 4 5" xfId="29273"/>
    <cellStyle name="Note 2 5 4 4 6" xfId="29274"/>
    <cellStyle name="Note 2 5 4 4 7" xfId="29275"/>
    <cellStyle name="Note 2 5 4 5" xfId="29276"/>
    <cellStyle name="Note 2 5 4 5 2" xfId="29277"/>
    <cellStyle name="Note 2 5 4 5 2 10" xfId="29278"/>
    <cellStyle name="Note 2 5 4 5 2 2" xfId="29279"/>
    <cellStyle name="Note 2 5 4 5 2 3" xfId="29280"/>
    <cellStyle name="Note 2 5 4 5 2 4" xfId="29281"/>
    <cellStyle name="Note 2 5 4 5 2 5" xfId="29282"/>
    <cellStyle name="Note 2 5 4 5 2 6" xfId="29283"/>
    <cellStyle name="Note 2 5 4 5 2 7" xfId="29284"/>
    <cellStyle name="Note 2 5 4 5 2 8" xfId="29285"/>
    <cellStyle name="Note 2 5 4 5 2 9" xfId="29286"/>
    <cellStyle name="Note 2 5 4 5 3" xfId="29287"/>
    <cellStyle name="Note 2 5 4 5 3 2" xfId="29288"/>
    <cellStyle name="Note 2 5 4 5 3 3" xfId="29289"/>
    <cellStyle name="Note 2 5 4 5 3 4" xfId="29290"/>
    <cellStyle name="Note 2 5 4 5 3 5" xfId="29291"/>
    <cellStyle name="Note 2 5 4 5 3 6" xfId="29292"/>
    <cellStyle name="Note 2 5 4 5 3 7" xfId="29293"/>
    <cellStyle name="Note 2 5 4 5 3 8" xfId="29294"/>
    <cellStyle name="Note 2 5 4 5 3 9" xfId="29295"/>
    <cellStyle name="Note 2 5 4 5 4" xfId="29296"/>
    <cellStyle name="Note 2 5 4 5 5" xfId="29297"/>
    <cellStyle name="Note 2 5 4 5 6" xfId="29298"/>
    <cellStyle name="Note 2 5 4 5 7" xfId="29299"/>
    <cellStyle name="Note 2 5 4 5 8" xfId="29300"/>
    <cellStyle name="Note 2 5 4 6" xfId="29301"/>
    <cellStyle name="Note 2 5 4 6 2" xfId="29302"/>
    <cellStyle name="Note 2 5 4 6 3" xfId="29303"/>
    <cellStyle name="Note 2 5 4 6 4" xfId="29304"/>
    <cellStyle name="Note 2 5 4 6 5" xfId="29305"/>
    <cellStyle name="Note 2 5 4 6 6" xfId="29306"/>
    <cellStyle name="Note 2 5 4 6 7" xfId="29307"/>
    <cellStyle name="Note 2 5 4 6 8" xfId="29308"/>
    <cellStyle name="Note 2 5 4 6 9" xfId="29309"/>
    <cellStyle name="Note 2 5 4 7" xfId="29310"/>
    <cellStyle name="Note 2 5 4 8" xfId="29311"/>
    <cellStyle name="Note 2 5 5" xfId="29312"/>
    <cellStyle name="Note 2 5 5 2" xfId="29313"/>
    <cellStyle name="Note 2 5 5 2 2" xfId="29314"/>
    <cellStyle name="Note 2 5 5 2 2 10" xfId="29315"/>
    <cellStyle name="Note 2 5 5 2 2 2" xfId="29316"/>
    <cellStyle name="Note 2 5 5 2 2 3" xfId="29317"/>
    <cellStyle name="Note 2 5 5 2 2 4" xfId="29318"/>
    <cellStyle name="Note 2 5 5 2 2 5" xfId="29319"/>
    <cellStyle name="Note 2 5 5 2 2 6" xfId="29320"/>
    <cellStyle name="Note 2 5 5 2 2 7" xfId="29321"/>
    <cellStyle name="Note 2 5 5 2 2 8" xfId="29322"/>
    <cellStyle name="Note 2 5 5 2 2 9" xfId="29323"/>
    <cellStyle name="Note 2 5 5 2 3" xfId="29324"/>
    <cellStyle name="Note 2 5 5 2 3 10" xfId="29325"/>
    <cellStyle name="Note 2 5 5 2 3 2" xfId="29326"/>
    <cellStyle name="Note 2 5 5 2 3 3" xfId="29327"/>
    <cellStyle name="Note 2 5 5 2 3 4" xfId="29328"/>
    <cellStyle name="Note 2 5 5 2 3 5" xfId="29329"/>
    <cellStyle name="Note 2 5 5 2 3 6" xfId="29330"/>
    <cellStyle name="Note 2 5 5 2 3 7" xfId="29331"/>
    <cellStyle name="Note 2 5 5 2 3 8" xfId="29332"/>
    <cellStyle name="Note 2 5 5 2 3 9" xfId="29333"/>
    <cellStyle name="Note 2 5 5 2 4" xfId="29334"/>
    <cellStyle name="Note 2 5 5 2 4 2" xfId="29335"/>
    <cellStyle name="Note 2 5 5 2 4 3" xfId="29336"/>
    <cellStyle name="Note 2 5 5 2 4 4" xfId="29337"/>
    <cellStyle name="Note 2 5 5 2 4 5" xfId="29338"/>
    <cellStyle name="Note 2 5 5 2 4 6" xfId="29339"/>
    <cellStyle name="Note 2 5 5 2 4 7" xfId="29340"/>
    <cellStyle name="Note 2 5 5 2 4 8" xfId="29341"/>
    <cellStyle name="Note 2 5 5 2 4 9" xfId="29342"/>
    <cellStyle name="Note 2 5 5 2 5" xfId="29343"/>
    <cellStyle name="Note 2 5 5 2 6" xfId="29344"/>
    <cellStyle name="Note 2 5 5 2 7" xfId="29345"/>
    <cellStyle name="Note 2 5 5 2 8" xfId="29346"/>
    <cellStyle name="Note 2 5 5 3" xfId="29347"/>
    <cellStyle name="Note 2 5 5 3 2" xfId="29348"/>
    <cellStyle name="Note 2 5 5 3 2 10" xfId="29349"/>
    <cellStyle name="Note 2 5 5 3 2 2" xfId="29350"/>
    <cellStyle name="Note 2 5 5 3 2 3" xfId="29351"/>
    <cellStyle name="Note 2 5 5 3 2 4" xfId="29352"/>
    <cellStyle name="Note 2 5 5 3 2 5" xfId="29353"/>
    <cellStyle name="Note 2 5 5 3 2 6" xfId="29354"/>
    <cellStyle name="Note 2 5 5 3 2 7" xfId="29355"/>
    <cellStyle name="Note 2 5 5 3 2 8" xfId="29356"/>
    <cellStyle name="Note 2 5 5 3 2 9" xfId="29357"/>
    <cellStyle name="Note 2 5 5 3 3" xfId="29358"/>
    <cellStyle name="Note 2 5 5 3 3 10" xfId="29359"/>
    <cellStyle name="Note 2 5 5 3 3 2" xfId="29360"/>
    <cellStyle name="Note 2 5 5 3 3 3" xfId="29361"/>
    <cellStyle name="Note 2 5 5 3 3 4" xfId="29362"/>
    <cellStyle name="Note 2 5 5 3 3 5" xfId="29363"/>
    <cellStyle name="Note 2 5 5 3 3 6" xfId="29364"/>
    <cellStyle name="Note 2 5 5 3 3 7" xfId="29365"/>
    <cellStyle name="Note 2 5 5 3 3 8" xfId="29366"/>
    <cellStyle name="Note 2 5 5 3 3 9" xfId="29367"/>
    <cellStyle name="Note 2 5 5 3 4" xfId="29368"/>
    <cellStyle name="Note 2 5 5 3 4 2" xfId="29369"/>
    <cellStyle name="Note 2 5 5 3 4 3" xfId="29370"/>
    <cellStyle name="Note 2 5 5 3 4 4" xfId="29371"/>
    <cellStyle name="Note 2 5 5 3 4 5" xfId="29372"/>
    <cellStyle name="Note 2 5 5 3 4 6" xfId="29373"/>
    <cellStyle name="Note 2 5 5 3 4 7" xfId="29374"/>
    <cellStyle name="Note 2 5 5 3 4 8" xfId="29375"/>
    <cellStyle name="Note 2 5 5 3 4 9" xfId="29376"/>
    <cellStyle name="Note 2 5 5 3 5" xfId="29377"/>
    <cellStyle name="Note 2 5 5 3 6" xfId="29378"/>
    <cellStyle name="Note 2 5 5 3 7" xfId="29379"/>
    <cellStyle name="Note 2 5 5 4" xfId="29380"/>
    <cellStyle name="Note 2 5 5 4 10" xfId="29381"/>
    <cellStyle name="Note 2 5 5 4 2" xfId="29382"/>
    <cellStyle name="Note 2 5 5 4 3" xfId="29383"/>
    <cellStyle name="Note 2 5 5 4 4" xfId="29384"/>
    <cellStyle name="Note 2 5 5 4 5" xfId="29385"/>
    <cellStyle name="Note 2 5 5 4 6" xfId="29386"/>
    <cellStyle name="Note 2 5 5 4 7" xfId="29387"/>
    <cellStyle name="Note 2 5 5 4 8" xfId="29388"/>
    <cellStyle name="Note 2 5 5 4 9" xfId="29389"/>
    <cellStyle name="Note 2 5 5 5" xfId="29390"/>
    <cellStyle name="Note 2 5 5 5 10" xfId="29391"/>
    <cellStyle name="Note 2 5 5 5 2" xfId="29392"/>
    <cellStyle name="Note 2 5 5 5 3" xfId="29393"/>
    <cellStyle name="Note 2 5 5 5 4" xfId="29394"/>
    <cellStyle name="Note 2 5 5 5 5" xfId="29395"/>
    <cellStyle name="Note 2 5 5 5 6" xfId="29396"/>
    <cellStyle name="Note 2 5 5 5 7" xfId="29397"/>
    <cellStyle name="Note 2 5 5 5 8" xfId="29398"/>
    <cellStyle name="Note 2 5 5 5 9" xfId="29399"/>
    <cellStyle name="Note 2 5 5 6" xfId="29400"/>
    <cellStyle name="Note 2 5 5 6 2" xfId="29401"/>
    <cellStyle name="Note 2 5 5 6 3" xfId="29402"/>
    <cellStyle name="Note 2 5 5 6 4" xfId="29403"/>
    <cellStyle name="Note 2 5 5 6 5" xfId="29404"/>
    <cellStyle name="Note 2 5 5 6 6" xfId="29405"/>
    <cellStyle name="Note 2 5 5 6 7" xfId="29406"/>
    <cellStyle name="Note 2 5 5 6 8" xfId="29407"/>
    <cellStyle name="Note 2 5 5 6 9" xfId="29408"/>
    <cellStyle name="Note 2 5 5 7" xfId="29409"/>
    <cellStyle name="Note 2 5 5 8" xfId="29410"/>
    <cellStyle name="Note 2 5 5 9" xfId="29411"/>
    <cellStyle name="Note 2 5 6" xfId="29412"/>
    <cellStyle name="Note 2 5 6 2" xfId="29413"/>
    <cellStyle name="Note 2 5 6 2 10" xfId="29414"/>
    <cellStyle name="Note 2 5 6 2 2" xfId="29415"/>
    <cellStyle name="Note 2 5 6 2 3" xfId="29416"/>
    <cellStyle name="Note 2 5 6 2 4" xfId="29417"/>
    <cellStyle name="Note 2 5 6 2 5" xfId="29418"/>
    <cellStyle name="Note 2 5 6 2 6" xfId="29419"/>
    <cellStyle name="Note 2 5 6 2 7" xfId="29420"/>
    <cellStyle name="Note 2 5 6 2 8" xfId="29421"/>
    <cellStyle name="Note 2 5 6 2 9" xfId="29422"/>
    <cellStyle name="Note 2 5 6 3" xfId="29423"/>
    <cellStyle name="Note 2 5 6 3 10" xfId="29424"/>
    <cellStyle name="Note 2 5 6 3 2" xfId="29425"/>
    <cellStyle name="Note 2 5 6 3 3" xfId="29426"/>
    <cellStyle name="Note 2 5 6 3 4" xfId="29427"/>
    <cellStyle name="Note 2 5 6 3 5" xfId="29428"/>
    <cellStyle name="Note 2 5 6 3 6" xfId="29429"/>
    <cellStyle name="Note 2 5 6 3 7" xfId="29430"/>
    <cellStyle name="Note 2 5 6 3 8" xfId="29431"/>
    <cellStyle name="Note 2 5 6 3 9" xfId="29432"/>
    <cellStyle name="Note 2 5 6 4" xfId="29433"/>
    <cellStyle name="Note 2 5 6 4 10" xfId="29434"/>
    <cellStyle name="Note 2 5 6 4 2" xfId="29435"/>
    <cellStyle name="Note 2 5 6 4 3" xfId="29436"/>
    <cellStyle name="Note 2 5 6 4 4" xfId="29437"/>
    <cellStyle name="Note 2 5 6 4 5" xfId="29438"/>
    <cellStyle name="Note 2 5 6 4 6" xfId="29439"/>
    <cellStyle name="Note 2 5 6 4 7" xfId="29440"/>
    <cellStyle name="Note 2 5 6 4 8" xfId="29441"/>
    <cellStyle name="Note 2 5 6 4 9" xfId="29442"/>
    <cellStyle name="Note 2 5 6 5" xfId="29443"/>
    <cellStyle name="Note 2 5 6 5 2" xfId="29444"/>
    <cellStyle name="Note 2 5 6 5 3" xfId="29445"/>
    <cellStyle name="Note 2 5 6 5 4" xfId="29446"/>
    <cellStyle name="Note 2 5 6 5 5" xfId="29447"/>
    <cellStyle name="Note 2 5 6 5 6" xfId="29448"/>
    <cellStyle name="Note 2 5 6 5 7" xfId="29449"/>
    <cellStyle name="Note 2 5 6 5 8" xfId="29450"/>
    <cellStyle name="Note 2 5 6 5 9" xfId="29451"/>
    <cellStyle name="Note 2 5 6 6" xfId="29452"/>
    <cellStyle name="Note 2 5 6 7" xfId="29453"/>
    <cellStyle name="Note 2 5 6 8" xfId="29454"/>
    <cellStyle name="Note 2 5 6 9" xfId="29455"/>
    <cellStyle name="Note 2 5 7" xfId="29456"/>
    <cellStyle name="Note 2 5 7 2" xfId="29457"/>
    <cellStyle name="Note 2 5 7 2 10" xfId="29458"/>
    <cellStyle name="Note 2 5 7 2 2" xfId="29459"/>
    <cellStyle name="Note 2 5 7 2 3" xfId="29460"/>
    <cellStyle name="Note 2 5 7 2 4" xfId="29461"/>
    <cellStyle name="Note 2 5 7 2 5" xfId="29462"/>
    <cellStyle name="Note 2 5 7 2 6" xfId="29463"/>
    <cellStyle name="Note 2 5 7 2 7" xfId="29464"/>
    <cellStyle name="Note 2 5 7 2 8" xfId="29465"/>
    <cellStyle name="Note 2 5 7 2 9" xfId="29466"/>
    <cellStyle name="Note 2 5 7 3" xfId="29467"/>
    <cellStyle name="Note 2 5 7 3 10" xfId="29468"/>
    <cellStyle name="Note 2 5 7 3 2" xfId="29469"/>
    <cellStyle name="Note 2 5 7 3 3" xfId="29470"/>
    <cellStyle name="Note 2 5 7 3 4" xfId="29471"/>
    <cellStyle name="Note 2 5 7 3 5" xfId="29472"/>
    <cellStyle name="Note 2 5 7 3 6" xfId="29473"/>
    <cellStyle name="Note 2 5 7 3 7" xfId="29474"/>
    <cellStyle name="Note 2 5 7 3 8" xfId="29475"/>
    <cellStyle name="Note 2 5 7 3 9" xfId="29476"/>
    <cellStyle name="Note 2 5 7 4" xfId="29477"/>
    <cellStyle name="Note 2 5 7 4 10" xfId="29478"/>
    <cellStyle name="Note 2 5 7 4 2" xfId="29479"/>
    <cellStyle name="Note 2 5 7 4 3" xfId="29480"/>
    <cellStyle name="Note 2 5 7 4 4" xfId="29481"/>
    <cellStyle name="Note 2 5 7 4 5" xfId="29482"/>
    <cellStyle name="Note 2 5 7 4 6" xfId="29483"/>
    <cellStyle name="Note 2 5 7 4 7" xfId="29484"/>
    <cellStyle name="Note 2 5 7 4 8" xfId="29485"/>
    <cellStyle name="Note 2 5 7 4 9" xfId="29486"/>
    <cellStyle name="Note 2 5 7 5" xfId="29487"/>
    <cellStyle name="Note 2 5 7 5 2" xfId="29488"/>
    <cellStyle name="Note 2 5 7 5 3" xfId="29489"/>
    <cellStyle name="Note 2 5 7 5 4" xfId="29490"/>
    <cellStyle name="Note 2 5 7 5 5" xfId="29491"/>
    <cellStyle name="Note 2 5 7 5 6" xfId="29492"/>
    <cellStyle name="Note 2 5 7 5 7" xfId="29493"/>
    <cellStyle name="Note 2 5 7 5 8" xfId="29494"/>
    <cellStyle name="Note 2 5 7 5 9" xfId="29495"/>
    <cellStyle name="Note 2 5 7 6" xfId="29496"/>
    <cellStyle name="Note 2 5 7 7" xfId="29497"/>
    <cellStyle name="Note 2 5 7 8" xfId="29498"/>
    <cellStyle name="Note 2 5 7 9" xfId="29499"/>
    <cellStyle name="Note 2 5 8" xfId="29500"/>
    <cellStyle name="Note 2 5 8 2" xfId="29501"/>
    <cellStyle name="Note 2 5 8 2 10" xfId="29502"/>
    <cellStyle name="Note 2 5 8 2 2" xfId="29503"/>
    <cellStyle name="Note 2 5 8 2 3" xfId="29504"/>
    <cellStyle name="Note 2 5 8 2 4" xfId="29505"/>
    <cellStyle name="Note 2 5 8 2 5" xfId="29506"/>
    <cellStyle name="Note 2 5 8 2 6" xfId="29507"/>
    <cellStyle name="Note 2 5 8 2 7" xfId="29508"/>
    <cellStyle name="Note 2 5 8 2 8" xfId="29509"/>
    <cellStyle name="Note 2 5 8 2 9" xfId="29510"/>
    <cellStyle name="Note 2 5 8 3" xfId="29511"/>
    <cellStyle name="Note 2 5 8 3 2" xfId="29512"/>
    <cellStyle name="Note 2 5 8 3 3" xfId="29513"/>
    <cellStyle name="Note 2 5 8 3 4" xfId="29514"/>
    <cellStyle name="Note 2 5 8 3 5" xfId="29515"/>
    <cellStyle name="Note 2 5 8 3 6" xfId="29516"/>
    <cellStyle name="Note 2 5 8 3 7" xfId="29517"/>
    <cellStyle name="Note 2 5 8 3 8" xfId="29518"/>
    <cellStyle name="Note 2 5 8 3 9" xfId="29519"/>
    <cellStyle name="Note 2 5 8 4" xfId="29520"/>
    <cellStyle name="Note 2 5 8 5" xfId="29521"/>
    <cellStyle name="Note 2 5 8 6" xfId="29522"/>
    <cellStyle name="Note 2 5 8 7" xfId="29523"/>
    <cellStyle name="Note 2 5 8 8" xfId="29524"/>
    <cellStyle name="Note 2 5 8 9" xfId="29525"/>
    <cellStyle name="Note 2 5 9" xfId="29526"/>
    <cellStyle name="Note 2 5 9 10" xfId="29527"/>
    <cellStyle name="Note 2 5 9 2" xfId="29528"/>
    <cellStyle name="Note 2 5 9 3" xfId="29529"/>
    <cellStyle name="Note 2 5 9 4" xfId="29530"/>
    <cellStyle name="Note 2 5 9 5" xfId="29531"/>
    <cellStyle name="Note 2 5 9 6" xfId="29532"/>
    <cellStyle name="Note 2 5 9 7" xfId="29533"/>
    <cellStyle name="Note 2 5 9 8" xfId="29534"/>
    <cellStyle name="Note 2 5 9 9" xfId="29535"/>
    <cellStyle name="Note 2 6" xfId="29536"/>
    <cellStyle name="Note 2 6 10" xfId="29537"/>
    <cellStyle name="Note 2 6 11" xfId="29538"/>
    <cellStyle name="Note 2 6 2" xfId="29539"/>
    <cellStyle name="Note 2 6 2 10" xfId="29540"/>
    <cellStyle name="Note 2 6 2 2" xfId="29541"/>
    <cellStyle name="Note 2 6 2 2 2" xfId="29542"/>
    <cellStyle name="Note 2 6 2 2 2 2" xfId="29543"/>
    <cellStyle name="Note 2 6 2 2 2 2 2" xfId="29544"/>
    <cellStyle name="Note 2 6 2 2 2 2 2 10" xfId="29545"/>
    <cellStyle name="Note 2 6 2 2 2 2 2 2" xfId="29546"/>
    <cellStyle name="Note 2 6 2 2 2 2 2 3" xfId="29547"/>
    <cellStyle name="Note 2 6 2 2 2 2 2 4" xfId="29548"/>
    <cellStyle name="Note 2 6 2 2 2 2 2 5" xfId="29549"/>
    <cellStyle name="Note 2 6 2 2 2 2 2 6" xfId="29550"/>
    <cellStyle name="Note 2 6 2 2 2 2 2 7" xfId="29551"/>
    <cellStyle name="Note 2 6 2 2 2 2 2 8" xfId="29552"/>
    <cellStyle name="Note 2 6 2 2 2 2 2 9" xfId="29553"/>
    <cellStyle name="Note 2 6 2 2 2 2 3" xfId="29554"/>
    <cellStyle name="Note 2 6 2 2 2 2 3 10" xfId="29555"/>
    <cellStyle name="Note 2 6 2 2 2 2 3 2" xfId="29556"/>
    <cellStyle name="Note 2 6 2 2 2 2 3 3" xfId="29557"/>
    <cellStyle name="Note 2 6 2 2 2 2 3 4" xfId="29558"/>
    <cellStyle name="Note 2 6 2 2 2 2 3 5" xfId="29559"/>
    <cellStyle name="Note 2 6 2 2 2 2 3 6" xfId="29560"/>
    <cellStyle name="Note 2 6 2 2 2 2 3 7" xfId="29561"/>
    <cellStyle name="Note 2 6 2 2 2 2 3 8" xfId="29562"/>
    <cellStyle name="Note 2 6 2 2 2 2 3 9" xfId="29563"/>
    <cellStyle name="Note 2 6 2 2 2 2 4" xfId="29564"/>
    <cellStyle name="Note 2 6 2 2 2 2 4 2" xfId="29565"/>
    <cellStyle name="Note 2 6 2 2 2 2 4 3" xfId="29566"/>
    <cellStyle name="Note 2 6 2 2 2 2 4 4" xfId="29567"/>
    <cellStyle name="Note 2 6 2 2 2 2 4 5" xfId="29568"/>
    <cellStyle name="Note 2 6 2 2 2 2 4 6" xfId="29569"/>
    <cellStyle name="Note 2 6 2 2 2 2 4 7" xfId="29570"/>
    <cellStyle name="Note 2 6 2 2 2 2 4 8" xfId="29571"/>
    <cellStyle name="Note 2 6 2 2 2 2 4 9" xfId="29572"/>
    <cellStyle name="Note 2 6 2 2 2 2 5" xfId="29573"/>
    <cellStyle name="Note 2 6 2 2 2 2 6" xfId="29574"/>
    <cellStyle name="Note 2 6 2 2 2 2 7" xfId="29575"/>
    <cellStyle name="Note 2 6 2 2 2 2 8" xfId="29576"/>
    <cellStyle name="Note 2 6 2 2 2 3" xfId="29577"/>
    <cellStyle name="Note 2 6 2 2 2 3 2" xfId="29578"/>
    <cellStyle name="Note 2 6 2 2 2 3 2 10" xfId="29579"/>
    <cellStyle name="Note 2 6 2 2 2 3 2 2" xfId="29580"/>
    <cellStyle name="Note 2 6 2 2 2 3 2 3" xfId="29581"/>
    <cellStyle name="Note 2 6 2 2 2 3 2 4" xfId="29582"/>
    <cellStyle name="Note 2 6 2 2 2 3 2 5" xfId="29583"/>
    <cellStyle name="Note 2 6 2 2 2 3 2 6" xfId="29584"/>
    <cellStyle name="Note 2 6 2 2 2 3 2 7" xfId="29585"/>
    <cellStyle name="Note 2 6 2 2 2 3 2 8" xfId="29586"/>
    <cellStyle name="Note 2 6 2 2 2 3 2 9" xfId="29587"/>
    <cellStyle name="Note 2 6 2 2 2 3 3" xfId="29588"/>
    <cellStyle name="Note 2 6 2 2 2 3 3 10" xfId="29589"/>
    <cellStyle name="Note 2 6 2 2 2 3 3 2" xfId="29590"/>
    <cellStyle name="Note 2 6 2 2 2 3 3 3" xfId="29591"/>
    <cellStyle name="Note 2 6 2 2 2 3 3 4" xfId="29592"/>
    <cellStyle name="Note 2 6 2 2 2 3 3 5" xfId="29593"/>
    <cellStyle name="Note 2 6 2 2 2 3 3 6" xfId="29594"/>
    <cellStyle name="Note 2 6 2 2 2 3 3 7" xfId="29595"/>
    <cellStyle name="Note 2 6 2 2 2 3 3 8" xfId="29596"/>
    <cellStyle name="Note 2 6 2 2 2 3 3 9" xfId="29597"/>
    <cellStyle name="Note 2 6 2 2 2 3 4" xfId="29598"/>
    <cellStyle name="Note 2 6 2 2 2 3 4 2" xfId="29599"/>
    <cellStyle name="Note 2 6 2 2 2 3 4 3" xfId="29600"/>
    <cellStyle name="Note 2 6 2 2 2 3 4 4" xfId="29601"/>
    <cellStyle name="Note 2 6 2 2 2 3 4 5" xfId="29602"/>
    <cellStyle name="Note 2 6 2 2 2 3 4 6" xfId="29603"/>
    <cellStyle name="Note 2 6 2 2 2 3 4 7" xfId="29604"/>
    <cellStyle name="Note 2 6 2 2 2 3 4 8" xfId="29605"/>
    <cellStyle name="Note 2 6 2 2 2 3 4 9" xfId="29606"/>
    <cellStyle name="Note 2 6 2 2 2 3 5" xfId="29607"/>
    <cellStyle name="Note 2 6 2 2 2 3 6" xfId="29608"/>
    <cellStyle name="Note 2 6 2 2 2 3 7" xfId="29609"/>
    <cellStyle name="Note 2 6 2 2 2 4" xfId="29610"/>
    <cellStyle name="Note 2 6 2 2 2 4 10" xfId="29611"/>
    <cellStyle name="Note 2 6 2 2 2 4 2" xfId="29612"/>
    <cellStyle name="Note 2 6 2 2 2 4 3" xfId="29613"/>
    <cellStyle name="Note 2 6 2 2 2 4 4" xfId="29614"/>
    <cellStyle name="Note 2 6 2 2 2 4 5" xfId="29615"/>
    <cellStyle name="Note 2 6 2 2 2 4 6" xfId="29616"/>
    <cellStyle name="Note 2 6 2 2 2 4 7" xfId="29617"/>
    <cellStyle name="Note 2 6 2 2 2 4 8" xfId="29618"/>
    <cellStyle name="Note 2 6 2 2 2 4 9" xfId="29619"/>
    <cellStyle name="Note 2 6 2 2 2 5" xfId="29620"/>
    <cellStyle name="Note 2 6 2 2 2 5 10" xfId="29621"/>
    <cellStyle name="Note 2 6 2 2 2 5 2" xfId="29622"/>
    <cellStyle name="Note 2 6 2 2 2 5 3" xfId="29623"/>
    <cellStyle name="Note 2 6 2 2 2 5 4" xfId="29624"/>
    <cellStyle name="Note 2 6 2 2 2 5 5" xfId="29625"/>
    <cellStyle name="Note 2 6 2 2 2 5 6" xfId="29626"/>
    <cellStyle name="Note 2 6 2 2 2 5 7" xfId="29627"/>
    <cellStyle name="Note 2 6 2 2 2 5 8" xfId="29628"/>
    <cellStyle name="Note 2 6 2 2 2 5 9" xfId="29629"/>
    <cellStyle name="Note 2 6 2 2 2 6" xfId="29630"/>
    <cellStyle name="Note 2 6 2 2 2 6 2" xfId="29631"/>
    <cellStyle name="Note 2 6 2 2 2 6 3" xfId="29632"/>
    <cellStyle name="Note 2 6 2 2 2 6 4" xfId="29633"/>
    <cellStyle name="Note 2 6 2 2 2 6 5" xfId="29634"/>
    <cellStyle name="Note 2 6 2 2 2 6 6" xfId="29635"/>
    <cellStyle name="Note 2 6 2 2 2 6 7" xfId="29636"/>
    <cellStyle name="Note 2 6 2 2 2 6 8" xfId="29637"/>
    <cellStyle name="Note 2 6 2 2 2 6 9" xfId="29638"/>
    <cellStyle name="Note 2 6 2 2 2 7" xfId="29639"/>
    <cellStyle name="Note 2 6 2 2 2 8" xfId="29640"/>
    <cellStyle name="Note 2 6 2 2 2 9" xfId="29641"/>
    <cellStyle name="Note 2 6 2 2 3" xfId="29642"/>
    <cellStyle name="Note 2 6 2 2 3 2" xfId="29643"/>
    <cellStyle name="Note 2 6 2 2 3 2 10" xfId="29644"/>
    <cellStyle name="Note 2 6 2 2 3 2 2" xfId="29645"/>
    <cellStyle name="Note 2 6 2 2 3 2 3" xfId="29646"/>
    <cellStyle name="Note 2 6 2 2 3 2 4" xfId="29647"/>
    <cellStyle name="Note 2 6 2 2 3 2 5" xfId="29648"/>
    <cellStyle name="Note 2 6 2 2 3 2 6" xfId="29649"/>
    <cellStyle name="Note 2 6 2 2 3 2 7" xfId="29650"/>
    <cellStyle name="Note 2 6 2 2 3 2 8" xfId="29651"/>
    <cellStyle name="Note 2 6 2 2 3 2 9" xfId="29652"/>
    <cellStyle name="Note 2 6 2 2 3 3" xfId="29653"/>
    <cellStyle name="Note 2 6 2 2 3 3 10" xfId="29654"/>
    <cellStyle name="Note 2 6 2 2 3 3 2" xfId="29655"/>
    <cellStyle name="Note 2 6 2 2 3 3 3" xfId="29656"/>
    <cellStyle name="Note 2 6 2 2 3 3 4" xfId="29657"/>
    <cellStyle name="Note 2 6 2 2 3 3 5" xfId="29658"/>
    <cellStyle name="Note 2 6 2 2 3 3 6" xfId="29659"/>
    <cellStyle name="Note 2 6 2 2 3 3 7" xfId="29660"/>
    <cellStyle name="Note 2 6 2 2 3 3 8" xfId="29661"/>
    <cellStyle name="Note 2 6 2 2 3 3 9" xfId="29662"/>
    <cellStyle name="Note 2 6 2 2 3 4" xfId="29663"/>
    <cellStyle name="Note 2 6 2 2 3 4 2" xfId="29664"/>
    <cellStyle name="Note 2 6 2 2 3 4 3" xfId="29665"/>
    <cellStyle name="Note 2 6 2 2 3 4 4" xfId="29666"/>
    <cellStyle name="Note 2 6 2 2 3 4 5" xfId="29667"/>
    <cellStyle name="Note 2 6 2 2 3 4 6" xfId="29668"/>
    <cellStyle name="Note 2 6 2 2 3 4 7" xfId="29669"/>
    <cellStyle name="Note 2 6 2 2 3 4 8" xfId="29670"/>
    <cellStyle name="Note 2 6 2 2 3 4 9" xfId="29671"/>
    <cellStyle name="Note 2 6 2 2 3 5" xfId="29672"/>
    <cellStyle name="Note 2 6 2 2 3 6" xfId="29673"/>
    <cellStyle name="Note 2 6 2 2 3 7" xfId="29674"/>
    <cellStyle name="Note 2 6 2 2 3 8" xfId="29675"/>
    <cellStyle name="Note 2 6 2 2 4" xfId="29676"/>
    <cellStyle name="Note 2 6 2 2 4 2" xfId="29677"/>
    <cellStyle name="Note 2 6 2 2 4 2 10" xfId="29678"/>
    <cellStyle name="Note 2 6 2 2 4 2 2" xfId="29679"/>
    <cellStyle name="Note 2 6 2 2 4 2 3" xfId="29680"/>
    <cellStyle name="Note 2 6 2 2 4 2 4" xfId="29681"/>
    <cellStyle name="Note 2 6 2 2 4 2 5" xfId="29682"/>
    <cellStyle name="Note 2 6 2 2 4 2 6" xfId="29683"/>
    <cellStyle name="Note 2 6 2 2 4 2 7" xfId="29684"/>
    <cellStyle name="Note 2 6 2 2 4 2 8" xfId="29685"/>
    <cellStyle name="Note 2 6 2 2 4 2 9" xfId="29686"/>
    <cellStyle name="Note 2 6 2 2 4 3" xfId="29687"/>
    <cellStyle name="Note 2 6 2 2 4 3 10" xfId="29688"/>
    <cellStyle name="Note 2 6 2 2 4 3 2" xfId="29689"/>
    <cellStyle name="Note 2 6 2 2 4 3 3" xfId="29690"/>
    <cellStyle name="Note 2 6 2 2 4 3 4" xfId="29691"/>
    <cellStyle name="Note 2 6 2 2 4 3 5" xfId="29692"/>
    <cellStyle name="Note 2 6 2 2 4 3 6" xfId="29693"/>
    <cellStyle name="Note 2 6 2 2 4 3 7" xfId="29694"/>
    <cellStyle name="Note 2 6 2 2 4 3 8" xfId="29695"/>
    <cellStyle name="Note 2 6 2 2 4 3 9" xfId="29696"/>
    <cellStyle name="Note 2 6 2 2 4 4" xfId="29697"/>
    <cellStyle name="Note 2 6 2 2 4 4 2" xfId="29698"/>
    <cellStyle name="Note 2 6 2 2 4 4 3" xfId="29699"/>
    <cellStyle name="Note 2 6 2 2 4 4 4" xfId="29700"/>
    <cellStyle name="Note 2 6 2 2 4 4 5" xfId="29701"/>
    <cellStyle name="Note 2 6 2 2 4 4 6" xfId="29702"/>
    <cellStyle name="Note 2 6 2 2 4 4 7" xfId="29703"/>
    <cellStyle name="Note 2 6 2 2 4 4 8" xfId="29704"/>
    <cellStyle name="Note 2 6 2 2 4 4 9" xfId="29705"/>
    <cellStyle name="Note 2 6 2 2 4 5" xfId="29706"/>
    <cellStyle name="Note 2 6 2 2 4 6" xfId="29707"/>
    <cellStyle name="Note 2 6 2 2 4 7" xfId="29708"/>
    <cellStyle name="Note 2 6 2 2 5" xfId="29709"/>
    <cellStyle name="Note 2 6 2 2 5 2" xfId="29710"/>
    <cellStyle name="Note 2 6 2 2 5 2 10" xfId="29711"/>
    <cellStyle name="Note 2 6 2 2 5 2 2" xfId="29712"/>
    <cellStyle name="Note 2 6 2 2 5 2 3" xfId="29713"/>
    <cellStyle name="Note 2 6 2 2 5 2 4" xfId="29714"/>
    <cellStyle name="Note 2 6 2 2 5 2 5" xfId="29715"/>
    <cellStyle name="Note 2 6 2 2 5 2 6" xfId="29716"/>
    <cellStyle name="Note 2 6 2 2 5 2 7" xfId="29717"/>
    <cellStyle name="Note 2 6 2 2 5 2 8" xfId="29718"/>
    <cellStyle name="Note 2 6 2 2 5 2 9" xfId="29719"/>
    <cellStyle name="Note 2 6 2 2 5 3" xfId="29720"/>
    <cellStyle name="Note 2 6 2 2 5 3 2" xfId="29721"/>
    <cellStyle name="Note 2 6 2 2 5 3 3" xfId="29722"/>
    <cellStyle name="Note 2 6 2 2 5 3 4" xfId="29723"/>
    <cellStyle name="Note 2 6 2 2 5 3 5" xfId="29724"/>
    <cellStyle name="Note 2 6 2 2 5 3 6" xfId="29725"/>
    <cellStyle name="Note 2 6 2 2 5 3 7" xfId="29726"/>
    <cellStyle name="Note 2 6 2 2 5 3 8" xfId="29727"/>
    <cellStyle name="Note 2 6 2 2 5 3 9" xfId="29728"/>
    <cellStyle name="Note 2 6 2 2 5 4" xfId="29729"/>
    <cellStyle name="Note 2 6 2 2 5 5" xfId="29730"/>
    <cellStyle name="Note 2 6 2 2 5 6" xfId="29731"/>
    <cellStyle name="Note 2 6 2 2 5 7" xfId="29732"/>
    <cellStyle name="Note 2 6 2 2 5 8" xfId="29733"/>
    <cellStyle name="Note 2 6 2 2 5 9" xfId="29734"/>
    <cellStyle name="Note 2 6 2 2 6" xfId="29735"/>
    <cellStyle name="Note 2 6 2 2 6 2" xfId="29736"/>
    <cellStyle name="Note 2 6 2 2 6 3" xfId="29737"/>
    <cellStyle name="Note 2 6 2 2 6 4" xfId="29738"/>
    <cellStyle name="Note 2 6 2 2 6 5" xfId="29739"/>
    <cellStyle name="Note 2 6 2 2 6 6" xfId="29740"/>
    <cellStyle name="Note 2 6 2 2 6 7" xfId="29741"/>
    <cellStyle name="Note 2 6 2 2 6 8" xfId="29742"/>
    <cellStyle name="Note 2 6 2 2 6 9" xfId="29743"/>
    <cellStyle name="Note 2 6 2 2 7" xfId="29744"/>
    <cellStyle name="Note 2 6 2 2 8" xfId="29745"/>
    <cellStyle name="Note 2 6 2 3" xfId="29746"/>
    <cellStyle name="Note 2 6 2 3 2" xfId="29747"/>
    <cellStyle name="Note 2 6 2 3 2 2" xfId="29748"/>
    <cellStyle name="Note 2 6 2 3 2 2 2" xfId="29749"/>
    <cellStyle name="Note 2 6 2 3 2 2 2 10" xfId="29750"/>
    <cellStyle name="Note 2 6 2 3 2 2 2 2" xfId="29751"/>
    <cellStyle name="Note 2 6 2 3 2 2 2 3" xfId="29752"/>
    <cellStyle name="Note 2 6 2 3 2 2 2 4" xfId="29753"/>
    <cellStyle name="Note 2 6 2 3 2 2 2 5" xfId="29754"/>
    <cellStyle name="Note 2 6 2 3 2 2 2 6" xfId="29755"/>
    <cellStyle name="Note 2 6 2 3 2 2 2 7" xfId="29756"/>
    <cellStyle name="Note 2 6 2 3 2 2 2 8" xfId="29757"/>
    <cellStyle name="Note 2 6 2 3 2 2 2 9" xfId="29758"/>
    <cellStyle name="Note 2 6 2 3 2 2 3" xfId="29759"/>
    <cellStyle name="Note 2 6 2 3 2 2 3 10" xfId="29760"/>
    <cellStyle name="Note 2 6 2 3 2 2 3 2" xfId="29761"/>
    <cellStyle name="Note 2 6 2 3 2 2 3 3" xfId="29762"/>
    <cellStyle name="Note 2 6 2 3 2 2 3 4" xfId="29763"/>
    <cellStyle name="Note 2 6 2 3 2 2 3 5" xfId="29764"/>
    <cellStyle name="Note 2 6 2 3 2 2 3 6" xfId="29765"/>
    <cellStyle name="Note 2 6 2 3 2 2 3 7" xfId="29766"/>
    <cellStyle name="Note 2 6 2 3 2 2 3 8" xfId="29767"/>
    <cellStyle name="Note 2 6 2 3 2 2 3 9" xfId="29768"/>
    <cellStyle name="Note 2 6 2 3 2 2 4" xfId="29769"/>
    <cellStyle name="Note 2 6 2 3 2 2 4 2" xfId="29770"/>
    <cellStyle name="Note 2 6 2 3 2 2 4 3" xfId="29771"/>
    <cellStyle name="Note 2 6 2 3 2 2 4 4" xfId="29772"/>
    <cellStyle name="Note 2 6 2 3 2 2 4 5" xfId="29773"/>
    <cellStyle name="Note 2 6 2 3 2 2 4 6" xfId="29774"/>
    <cellStyle name="Note 2 6 2 3 2 2 4 7" xfId="29775"/>
    <cellStyle name="Note 2 6 2 3 2 2 4 8" xfId="29776"/>
    <cellStyle name="Note 2 6 2 3 2 2 4 9" xfId="29777"/>
    <cellStyle name="Note 2 6 2 3 2 2 5" xfId="29778"/>
    <cellStyle name="Note 2 6 2 3 2 2 6" xfId="29779"/>
    <cellStyle name="Note 2 6 2 3 2 2 7" xfId="29780"/>
    <cellStyle name="Note 2 6 2 3 2 2 8" xfId="29781"/>
    <cellStyle name="Note 2 6 2 3 2 3" xfId="29782"/>
    <cellStyle name="Note 2 6 2 3 2 3 2" xfId="29783"/>
    <cellStyle name="Note 2 6 2 3 2 3 2 10" xfId="29784"/>
    <cellStyle name="Note 2 6 2 3 2 3 2 2" xfId="29785"/>
    <cellStyle name="Note 2 6 2 3 2 3 2 3" xfId="29786"/>
    <cellStyle name="Note 2 6 2 3 2 3 2 4" xfId="29787"/>
    <cellStyle name="Note 2 6 2 3 2 3 2 5" xfId="29788"/>
    <cellStyle name="Note 2 6 2 3 2 3 2 6" xfId="29789"/>
    <cellStyle name="Note 2 6 2 3 2 3 2 7" xfId="29790"/>
    <cellStyle name="Note 2 6 2 3 2 3 2 8" xfId="29791"/>
    <cellStyle name="Note 2 6 2 3 2 3 2 9" xfId="29792"/>
    <cellStyle name="Note 2 6 2 3 2 3 3" xfId="29793"/>
    <cellStyle name="Note 2 6 2 3 2 3 3 10" xfId="29794"/>
    <cellStyle name="Note 2 6 2 3 2 3 3 2" xfId="29795"/>
    <cellStyle name="Note 2 6 2 3 2 3 3 3" xfId="29796"/>
    <cellStyle name="Note 2 6 2 3 2 3 3 4" xfId="29797"/>
    <cellStyle name="Note 2 6 2 3 2 3 3 5" xfId="29798"/>
    <cellStyle name="Note 2 6 2 3 2 3 3 6" xfId="29799"/>
    <cellStyle name="Note 2 6 2 3 2 3 3 7" xfId="29800"/>
    <cellStyle name="Note 2 6 2 3 2 3 3 8" xfId="29801"/>
    <cellStyle name="Note 2 6 2 3 2 3 3 9" xfId="29802"/>
    <cellStyle name="Note 2 6 2 3 2 3 4" xfId="29803"/>
    <cellStyle name="Note 2 6 2 3 2 3 4 2" xfId="29804"/>
    <cellStyle name="Note 2 6 2 3 2 3 4 3" xfId="29805"/>
    <cellStyle name="Note 2 6 2 3 2 3 4 4" xfId="29806"/>
    <cellStyle name="Note 2 6 2 3 2 3 4 5" xfId="29807"/>
    <cellStyle name="Note 2 6 2 3 2 3 4 6" xfId="29808"/>
    <cellStyle name="Note 2 6 2 3 2 3 4 7" xfId="29809"/>
    <cellStyle name="Note 2 6 2 3 2 3 4 8" xfId="29810"/>
    <cellStyle name="Note 2 6 2 3 2 3 4 9" xfId="29811"/>
    <cellStyle name="Note 2 6 2 3 2 3 5" xfId="29812"/>
    <cellStyle name="Note 2 6 2 3 2 3 6" xfId="29813"/>
    <cellStyle name="Note 2 6 2 3 2 3 7" xfId="29814"/>
    <cellStyle name="Note 2 6 2 3 2 4" xfId="29815"/>
    <cellStyle name="Note 2 6 2 3 2 4 10" xfId="29816"/>
    <cellStyle name="Note 2 6 2 3 2 4 2" xfId="29817"/>
    <cellStyle name="Note 2 6 2 3 2 4 3" xfId="29818"/>
    <cellStyle name="Note 2 6 2 3 2 4 4" xfId="29819"/>
    <cellStyle name="Note 2 6 2 3 2 4 5" xfId="29820"/>
    <cellStyle name="Note 2 6 2 3 2 4 6" xfId="29821"/>
    <cellStyle name="Note 2 6 2 3 2 4 7" xfId="29822"/>
    <cellStyle name="Note 2 6 2 3 2 4 8" xfId="29823"/>
    <cellStyle name="Note 2 6 2 3 2 4 9" xfId="29824"/>
    <cellStyle name="Note 2 6 2 3 2 5" xfId="29825"/>
    <cellStyle name="Note 2 6 2 3 2 5 10" xfId="29826"/>
    <cellStyle name="Note 2 6 2 3 2 5 2" xfId="29827"/>
    <cellStyle name="Note 2 6 2 3 2 5 3" xfId="29828"/>
    <cellStyle name="Note 2 6 2 3 2 5 4" xfId="29829"/>
    <cellStyle name="Note 2 6 2 3 2 5 5" xfId="29830"/>
    <cellStyle name="Note 2 6 2 3 2 5 6" xfId="29831"/>
    <cellStyle name="Note 2 6 2 3 2 5 7" xfId="29832"/>
    <cellStyle name="Note 2 6 2 3 2 5 8" xfId="29833"/>
    <cellStyle name="Note 2 6 2 3 2 5 9" xfId="29834"/>
    <cellStyle name="Note 2 6 2 3 2 6" xfId="29835"/>
    <cellStyle name="Note 2 6 2 3 2 6 2" xfId="29836"/>
    <cellStyle name="Note 2 6 2 3 2 6 3" xfId="29837"/>
    <cellStyle name="Note 2 6 2 3 2 6 4" xfId="29838"/>
    <cellStyle name="Note 2 6 2 3 2 6 5" xfId="29839"/>
    <cellStyle name="Note 2 6 2 3 2 6 6" xfId="29840"/>
    <cellStyle name="Note 2 6 2 3 2 6 7" xfId="29841"/>
    <cellStyle name="Note 2 6 2 3 2 6 8" xfId="29842"/>
    <cellStyle name="Note 2 6 2 3 2 6 9" xfId="29843"/>
    <cellStyle name="Note 2 6 2 3 2 7" xfId="29844"/>
    <cellStyle name="Note 2 6 2 3 2 8" xfId="29845"/>
    <cellStyle name="Note 2 6 2 3 2 9" xfId="29846"/>
    <cellStyle name="Note 2 6 2 3 3" xfId="29847"/>
    <cellStyle name="Note 2 6 2 3 3 2" xfId="29848"/>
    <cellStyle name="Note 2 6 2 3 3 2 10" xfId="29849"/>
    <cellStyle name="Note 2 6 2 3 3 2 2" xfId="29850"/>
    <cellStyle name="Note 2 6 2 3 3 2 3" xfId="29851"/>
    <cellStyle name="Note 2 6 2 3 3 2 4" xfId="29852"/>
    <cellStyle name="Note 2 6 2 3 3 2 5" xfId="29853"/>
    <cellStyle name="Note 2 6 2 3 3 2 6" xfId="29854"/>
    <cellStyle name="Note 2 6 2 3 3 2 7" xfId="29855"/>
    <cellStyle name="Note 2 6 2 3 3 2 8" xfId="29856"/>
    <cellStyle name="Note 2 6 2 3 3 2 9" xfId="29857"/>
    <cellStyle name="Note 2 6 2 3 3 3" xfId="29858"/>
    <cellStyle name="Note 2 6 2 3 3 3 10" xfId="29859"/>
    <cellStyle name="Note 2 6 2 3 3 3 2" xfId="29860"/>
    <cellStyle name="Note 2 6 2 3 3 3 3" xfId="29861"/>
    <cellStyle name="Note 2 6 2 3 3 3 4" xfId="29862"/>
    <cellStyle name="Note 2 6 2 3 3 3 5" xfId="29863"/>
    <cellStyle name="Note 2 6 2 3 3 3 6" xfId="29864"/>
    <cellStyle name="Note 2 6 2 3 3 3 7" xfId="29865"/>
    <cellStyle name="Note 2 6 2 3 3 3 8" xfId="29866"/>
    <cellStyle name="Note 2 6 2 3 3 3 9" xfId="29867"/>
    <cellStyle name="Note 2 6 2 3 3 4" xfId="29868"/>
    <cellStyle name="Note 2 6 2 3 3 4 2" xfId="29869"/>
    <cellStyle name="Note 2 6 2 3 3 4 3" xfId="29870"/>
    <cellStyle name="Note 2 6 2 3 3 4 4" xfId="29871"/>
    <cellStyle name="Note 2 6 2 3 3 4 5" xfId="29872"/>
    <cellStyle name="Note 2 6 2 3 3 4 6" xfId="29873"/>
    <cellStyle name="Note 2 6 2 3 3 4 7" xfId="29874"/>
    <cellStyle name="Note 2 6 2 3 3 4 8" xfId="29875"/>
    <cellStyle name="Note 2 6 2 3 3 4 9" xfId="29876"/>
    <cellStyle name="Note 2 6 2 3 3 5" xfId="29877"/>
    <cellStyle name="Note 2 6 2 3 3 6" xfId="29878"/>
    <cellStyle name="Note 2 6 2 3 3 7" xfId="29879"/>
    <cellStyle name="Note 2 6 2 3 3 8" xfId="29880"/>
    <cellStyle name="Note 2 6 2 3 4" xfId="29881"/>
    <cellStyle name="Note 2 6 2 3 4 2" xfId="29882"/>
    <cellStyle name="Note 2 6 2 3 4 2 10" xfId="29883"/>
    <cellStyle name="Note 2 6 2 3 4 2 2" xfId="29884"/>
    <cellStyle name="Note 2 6 2 3 4 2 3" xfId="29885"/>
    <cellStyle name="Note 2 6 2 3 4 2 4" xfId="29886"/>
    <cellStyle name="Note 2 6 2 3 4 2 5" xfId="29887"/>
    <cellStyle name="Note 2 6 2 3 4 2 6" xfId="29888"/>
    <cellStyle name="Note 2 6 2 3 4 2 7" xfId="29889"/>
    <cellStyle name="Note 2 6 2 3 4 2 8" xfId="29890"/>
    <cellStyle name="Note 2 6 2 3 4 2 9" xfId="29891"/>
    <cellStyle name="Note 2 6 2 3 4 3" xfId="29892"/>
    <cellStyle name="Note 2 6 2 3 4 3 10" xfId="29893"/>
    <cellStyle name="Note 2 6 2 3 4 3 2" xfId="29894"/>
    <cellStyle name="Note 2 6 2 3 4 3 3" xfId="29895"/>
    <cellStyle name="Note 2 6 2 3 4 3 4" xfId="29896"/>
    <cellStyle name="Note 2 6 2 3 4 3 5" xfId="29897"/>
    <cellStyle name="Note 2 6 2 3 4 3 6" xfId="29898"/>
    <cellStyle name="Note 2 6 2 3 4 3 7" xfId="29899"/>
    <cellStyle name="Note 2 6 2 3 4 3 8" xfId="29900"/>
    <cellStyle name="Note 2 6 2 3 4 3 9" xfId="29901"/>
    <cellStyle name="Note 2 6 2 3 4 4" xfId="29902"/>
    <cellStyle name="Note 2 6 2 3 4 4 2" xfId="29903"/>
    <cellStyle name="Note 2 6 2 3 4 4 3" xfId="29904"/>
    <cellStyle name="Note 2 6 2 3 4 4 4" xfId="29905"/>
    <cellStyle name="Note 2 6 2 3 4 4 5" xfId="29906"/>
    <cellStyle name="Note 2 6 2 3 4 4 6" xfId="29907"/>
    <cellStyle name="Note 2 6 2 3 4 4 7" xfId="29908"/>
    <cellStyle name="Note 2 6 2 3 4 4 8" xfId="29909"/>
    <cellStyle name="Note 2 6 2 3 4 4 9" xfId="29910"/>
    <cellStyle name="Note 2 6 2 3 4 5" xfId="29911"/>
    <cellStyle name="Note 2 6 2 3 4 6" xfId="29912"/>
    <cellStyle name="Note 2 6 2 3 4 7" xfId="29913"/>
    <cellStyle name="Note 2 6 2 3 5" xfId="29914"/>
    <cellStyle name="Note 2 6 2 3 5 2" xfId="29915"/>
    <cellStyle name="Note 2 6 2 3 5 2 10" xfId="29916"/>
    <cellStyle name="Note 2 6 2 3 5 2 2" xfId="29917"/>
    <cellStyle name="Note 2 6 2 3 5 2 3" xfId="29918"/>
    <cellStyle name="Note 2 6 2 3 5 2 4" xfId="29919"/>
    <cellStyle name="Note 2 6 2 3 5 2 5" xfId="29920"/>
    <cellStyle name="Note 2 6 2 3 5 2 6" xfId="29921"/>
    <cellStyle name="Note 2 6 2 3 5 2 7" xfId="29922"/>
    <cellStyle name="Note 2 6 2 3 5 2 8" xfId="29923"/>
    <cellStyle name="Note 2 6 2 3 5 2 9" xfId="29924"/>
    <cellStyle name="Note 2 6 2 3 5 3" xfId="29925"/>
    <cellStyle name="Note 2 6 2 3 5 3 2" xfId="29926"/>
    <cellStyle name="Note 2 6 2 3 5 3 3" xfId="29927"/>
    <cellStyle name="Note 2 6 2 3 5 3 4" xfId="29928"/>
    <cellStyle name="Note 2 6 2 3 5 3 5" xfId="29929"/>
    <cellStyle name="Note 2 6 2 3 5 3 6" xfId="29930"/>
    <cellStyle name="Note 2 6 2 3 5 3 7" xfId="29931"/>
    <cellStyle name="Note 2 6 2 3 5 3 8" xfId="29932"/>
    <cellStyle name="Note 2 6 2 3 5 3 9" xfId="29933"/>
    <cellStyle name="Note 2 6 2 3 5 4" xfId="29934"/>
    <cellStyle name="Note 2 6 2 3 5 5" xfId="29935"/>
    <cellStyle name="Note 2 6 2 3 5 6" xfId="29936"/>
    <cellStyle name="Note 2 6 2 3 5 7" xfId="29937"/>
    <cellStyle name="Note 2 6 2 3 5 8" xfId="29938"/>
    <cellStyle name="Note 2 6 2 3 6" xfId="29939"/>
    <cellStyle name="Note 2 6 2 3 6 2" xfId="29940"/>
    <cellStyle name="Note 2 6 2 3 6 3" xfId="29941"/>
    <cellStyle name="Note 2 6 2 3 6 4" xfId="29942"/>
    <cellStyle name="Note 2 6 2 3 6 5" xfId="29943"/>
    <cellStyle name="Note 2 6 2 3 6 6" xfId="29944"/>
    <cellStyle name="Note 2 6 2 3 6 7" xfId="29945"/>
    <cellStyle name="Note 2 6 2 3 6 8" xfId="29946"/>
    <cellStyle name="Note 2 6 2 3 6 9" xfId="29947"/>
    <cellStyle name="Note 2 6 2 3 7" xfId="29948"/>
    <cellStyle name="Note 2 6 2 3 8" xfId="29949"/>
    <cellStyle name="Note 2 6 2 4" xfId="29950"/>
    <cellStyle name="Note 2 6 2 4 2" xfId="29951"/>
    <cellStyle name="Note 2 6 2 4 2 2" xfId="29952"/>
    <cellStyle name="Note 2 6 2 4 2 2 10" xfId="29953"/>
    <cellStyle name="Note 2 6 2 4 2 2 2" xfId="29954"/>
    <cellStyle name="Note 2 6 2 4 2 2 3" xfId="29955"/>
    <cellStyle name="Note 2 6 2 4 2 2 4" xfId="29956"/>
    <cellStyle name="Note 2 6 2 4 2 2 5" xfId="29957"/>
    <cellStyle name="Note 2 6 2 4 2 2 6" xfId="29958"/>
    <cellStyle name="Note 2 6 2 4 2 2 7" xfId="29959"/>
    <cellStyle name="Note 2 6 2 4 2 2 8" xfId="29960"/>
    <cellStyle name="Note 2 6 2 4 2 2 9" xfId="29961"/>
    <cellStyle name="Note 2 6 2 4 2 3" xfId="29962"/>
    <cellStyle name="Note 2 6 2 4 2 3 10" xfId="29963"/>
    <cellStyle name="Note 2 6 2 4 2 3 2" xfId="29964"/>
    <cellStyle name="Note 2 6 2 4 2 3 3" xfId="29965"/>
    <cellStyle name="Note 2 6 2 4 2 3 4" xfId="29966"/>
    <cellStyle name="Note 2 6 2 4 2 3 5" xfId="29967"/>
    <cellStyle name="Note 2 6 2 4 2 3 6" xfId="29968"/>
    <cellStyle name="Note 2 6 2 4 2 3 7" xfId="29969"/>
    <cellStyle name="Note 2 6 2 4 2 3 8" xfId="29970"/>
    <cellStyle name="Note 2 6 2 4 2 3 9" xfId="29971"/>
    <cellStyle name="Note 2 6 2 4 2 4" xfId="29972"/>
    <cellStyle name="Note 2 6 2 4 2 4 2" xfId="29973"/>
    <cellStyle name="Note 2 6 2 4 2 4 3" xfId="29974"/>
    <cellStyle name="Note 2 6 2 4 2 4 4" xfId="29975"/>
    <cellStyle name="Note 2 6 2 4 2 4 5" xfId="29976"/>
    <cellStyle name="Note 2 6 2 4 2 4 6" xfId="29977"/>
    <cellStyle name="Note 2 6 2 4 2 4 7" xfId="29978"/>
    <cellStyle name="Note 2 6 2 4 2 4 8" xfId="29979"/>
    <cellStyle name="Note 2 6 2 4 2 4 9" xfId="29980"/>
    <cellStyle name="Note 2 6 2 4 2 5" xfId="29981"/>
    <cellStyle name="Note 2 6 2 4 2 6" xfId="29982"/>
    <cellStyle name="Note 2 6 2 4 2 7" xfId="29983"/>
    <cellStyle name="Note 2 6 2 4 2 8" xfId="29984"/>
    <cellStyle name="Note 2 6 2 4 3" xfId="29985"/>
    <cellStyle name="Note 2 6 2 4 3 2" xfId="29986"/>
    <cellStyle name="Note 2 6 2 4 3 2 10" xfId="29987"/>
    <cellStyle name="Note 2 6 2 4 3 2 2" xfId="29988"/>
    <cellStyle name="Note 2 6 2 4 3 2 3" xfId="29989"/>
    <cellStyle name="Note 2 6 2 4 3 2 4" xfId="29990"/>
    <cellStyle name="Note 2 6 2 4 3 2 5" xfId="29991"/>
    <cellStyle name="Note 2 6 2 4 3 2 6" xfId="29992"/>
    <cellStyle name="Note 2 6 2 4 3 2 7" xfId="29993"/>
    <cellStyle name="Note 2 6 2 4 3 2 8" xfId="29994"/>
    <cellStyle name="Note 2 6 2 4 3 2 9" xfId="29995"/>
    <cellStyle name="Note 2 6 2 4 3 3" xfId="29996"/>
    <cellStyle name="Note 2 6 2 4 3 3 10" xfId="29997"/>
    <cellStyle name="Note 2 6 2 4 3 3 2" xfId="29998"/>
    <cellStyle name="Note 2 6 2 4 3 3 3" xfId="29999"/>
    <cellStyle name="Note 2 6 2 4 3 3 4" xfId="30000"/>
    <cellStyle name="Note 2 6 2 4 3 3 5" xfId="30001"/>
    <cellStyle name="Note 2 6 2 4 3 3 6" xfId="30002"/>
    <cellStyle name="Note 2 6 2 4 3 3 7" xfId="30003"/>
    <cellStyle name="Note 2 6 2 4 3 3 8" xfId="30004"/>
    <cellStyle name="Note 2 6 2 4 3 3 9" xfId="30005"/>
    <cellStyle name="Note 2 6 2 4 3 4" xfId="30006"/>
    <cellStyle name="Note 2 6 2 4 3 4 2" xfId="30007"/>
    <cellStyle name="Note 2 6 2 4 3 4 3" xfId="30008"/>
    <cellStyle name="Note 2 6 2 4 3 4 4" xfId="30009"/>
    <cellStyle name="Note 2 6 2 4 3 4 5" xfId="30010"/>
    <cellStyle name="Note 2 6 2 4 3 4 6" xfId="30011"/>
    <cellStyle name="Note 2 6 2 4 3 4 7" xfId="30012"/>
    <cellStyle name="Note 2 6 2 4 3 4 8" xfId="30013"/>
    <cellStyle name="Note 2 6 2 4 3 4 9" xfId="30014"/>
    <cellStyle name="Note 2 6 2 4 3 5" xfId="30015"/>
    <cellStyle name="Note 2 6 2 4 3 6" xfId="30016"/>
    <cellStyle name="Note 2 6 2 4 3 7" xfId="30017"/>
    <cellStyle name="Note 2 6 2 4 4" xfId="30018"/>
    <cellStyle name="Note 2 6 2 4 4 10" xfId="30019"/>
    <cellStyle name="Note 2 6 2 4 4 2" xfId="30020"/>
    <cellStyle name="Note 2 6 2 4 4 3" xfId="30021"/>
    <cellStyle name="Note 2 6 2 4 4 4" xfId="30022"/>
    <cellStyle name="Note 2 6 2 4 4 5" xfId="30023"/>
    <cellStyle name="Note 2 6 2 4 4 6" xfId="30024"/>
    <cellStyle name="Note 2 6 2 4 4 7" xfId="30025"/>
    <cellStyle name="Note 2 6 2 4 4 8" xfId="30026"/>
    <cellStyle name="Note 2 6 2 4 4 9" xfId="30027"/>
    <cellStyle name="Note 2 6 2 4 5" xfId="30028"/>
    <cellStyle name="Note 2 6 2 4 5 10" xfId="30029"/>
    <cellStyle name="Note 2 6 2 4 5 2" xfId="30030"/>
    <cellStyle name="Note 2 6 2 4 5 3" xfId="30031"/>
    <cellStyle name="Note 2 6 2 4 5 4" xfId="30032"/>
    <cellStyle name="Note 2 6 2 4 5 5" xfId="30033"/>
    <cellStyle name="Note 2 6 2 4 5 6" xfId="30034"/>
    <cellStyle name="Note 2 6 2 4 5 7" xfId="30035"/>
    <cellStyle name="Note 2 6 2 4 5 8" xfId="30036"/>
    <cellStyle name="Note 2 6 2 4 5 9" xfId="30037"/>
    <cellStyle name="Note 2 6 2 4 6" xfId="30038"/>
    <cellStyle name="Note 2 6 2 4 6 2" xfId="30039"/>
    <cellStyle name="Note 2 6 2 4 6 3" xfId="30040"/>
    <cellStyle name="Note 2 6 2 4 6 4" xfId="30041"/>
    <cellStyle name="Note 2 6 2 4 6 5" xfId="30042"/>
    <cellStyle name="Note 2 6 2 4 6 6" xfId="30043"/>
    <cellStyle name="Note 2 6 2 4 6 7" xfId="30044"/>
    <cellStyle name="Note 2 6 2 4 6 8" xfId="30045"/>
    <cellStyle name="Note 2 6 2 4 6 9" xfId="30046"/>
    <cellStyle name="Note 2 6 2 4 7" xfId="30047"/>
    <cellStyle name="Note 2 6 2 4 8" xfId="30048"/>
    <cellStyle name="Note 2 6 2 4 9" xfId="30049"/>
    <cellStyle name="Note 2 6 2 5" xfId="30050"/>
    <cellStyle name="Note 2 6 2 5 2" xfId="30051"/>
    <cellStyle name="Note 2 6 2 5 2 10" xfId="30052"/>
    <cellStyle name="Note 2 6 2 5 2 2" xfId="30053"/>
    <cellStyle name="Note 2 6 2 5 2 3" xfId="30054"/>
    <cellStyle name="Note 2 6 2 5 2 4" xfId="30055"/>
    <cellStyle name="Note 2 6 2 5 2 5" xfId="30056"/>
    <cellStyle name="Note 2 6 2 5 2 6" xfId="30057"/>
    <cellStyle name="Note 2 6 2 5 2 7" xfId="30058"/>
    <cellStyle name="Note 2 6 2 5 2 8" xfId="30059"/>
    <cellStyle name="Note 2 6 2 5 2 9" xfId="30060"/>
    <cellStyle name="Note 2 6 2 5 3" xfId="30061"/>
    <cellStyle name="Note 2 6 2 5 3 10" xfId="30062"/>
    <cellStyle name="Note 2 6 2 5 3 2" xfId="30063"/>
    <cellStyle name="Note 2 6 2 5 3 3" xfId="30064"/>
    <cellStyle name="Note 2 6 2 5 3 4" xfId="30065"/>
    <cellStyle name="Note 2 6 2 5 3 5" xfId="30066"/>
    <cellStyle name="Note 2 6 2 5 3 6" xfId="30067"/>
    <cellStyle name="Note 2 6 2 5 3 7" xfId="30068"/>
    <cellStyle name="Note 2 6 2 5 3 8" xfId="30069"/>
    <cellStyle name="Note 2 6 2 5 3 9" xfId="30070"/>
    <cellStyle name="Note 2 6 2 5 4" xfId="30071"/>
    <cellStyle name="Note 2 6 2 5 4 2" xfId="30072"/>
    <cellStyle name="Note 2 6 2 5 4 3" xfId="30073"/>
    <cellStyle name="Note 2 6 2 5 4 4" xfId="30074"/>
    <cellStyle name="Note 2 6 2 5 4 5" xfId="30075"/>
    <cellStyle name="Note 2 6 2 5 4 6" xfId="30076"/>
    <cellStyle name="Note 2 6 2 5 4 7" xfId="30077"/>
    <cellStyle name="Note 2 6 2 5 4 8" xfId="30078"/>
    <cellStyle name="Note 2 6 2 5 4 9" xfId="30079"/>
    <cellStyle name="Note 2 6 2 5 5" xfId="30080"/>
    <cellStyle name="Note 2 6 2 5 6" xfId="30081"/>
    <cellStyle name="Note 2 6 2 5 7" xfId="30082"/>
    <cellStyle name="Note 2 6 2 5 8" xfId="30083"/>
    <cellStyle name="Note 2 6 2 6" xfId="30084"/>
    <cellStyle name="Note 2 6 2 6 2" xfId="30085"/>
    <cellStyle name="Note 2 6 2 6 2 10" xfId="30086"/>
    <cellStyle name="Note 2 6 2 6 2 2" xfId="30087"/>
    <cellStyle name="Note 2 6 2 6 2 3" xfId="30088"/>
    <cellStyle name="Note 2 6 2 6 2 4" xfId="30089"/>
    <cellStyle name="Note 2 6 2 6 2 5" xfId="30090"/>
    <cellStyle name="Note 2 6 2 6 2 6" xfId="30091"/>
    <cellStyle name="Note 2 6 2 6 2 7" xfId="30092"/>
    <cellStyle name="Note 2 6 2 6 2 8" xfId="30093"/>
    <cellStyle name="Note 2 6 2 6 2 9" xfId="30094"/>
    <cellStyle name="Note 2 6 2 6 3" xfId="30095"/>
    <cellStyle name="Note 2 6 2 6 3 10" xfId="30096"/>
    <cellStyle name="Note 2 6 2 6 3 2" xfId="30097"/>
    <cellStyle name="Note 2 6 2 6 3 3" xfId="30098"/>
    <cellStyle name="Note 2 6 2 6 3 4" xfId="30099"/>
    <cellStyle name="Note 2 6 2 6 3 5" xfId="30100"/>
    <cellStyle name="Note 2 6 2 6 3 6" xfId="30101"/>
    <cellStyle name="Note 2 6 2 6 3 7" xfId="30102"/>
    <cellStyle name="Note 2 6 2 6 3 8" xfId="30103"/>
    <cellStyle name="Note 2 6 2 6 3 9" xfId="30104"/>
    <cellStyle name="Note 2 6 2 6 4" xfId="30105"/>
    <cellStyle name="Note 2 6 2 6 4 2" xfId="30106"/>
    <cellStyle name="Note 2 6 2 6 4 3" xfId="30107"/>
    <cellStyle name="Note 2 6 2 6 4 4" xfId="30108"/>
    <cellStyle name="Note 2 6 2 6 4 5" xfId="30109"/>
    <cellStyle name="Note 2 6 2 6 4 6" xfId="30110"/>
    <cellStyle name="Note 2 6 2 6 4 7" xfId="30111"/>
    <cellStyle name="Note 2 6 2 6 4 8" xfId="30112"/>
    <cellStyle name="Note 2 6 2 6 4 9" xfId="30113"/>
    <cellStyle name="Note 2 6 2 6 5" xfId="30114"/>
    <cellStyle name="Note 2 6 2 6 6" xfId="30115"/>
    <cellStyle name="Note 2 6 2 6 7" xfId="30116"/>
    <cellStyle name="Note 2 6 2 7" xfId="30117"/>
    <cellStyle name="Note 2 6 2 7 2" xfId="30118"/>
    <cellStyle name="Note 2 6 2 7 2 10" xfId="30119"/>
    <cellStyle name="Note 2 6 2 7 2 2" xfId="30120"/>
    <cellStyle name="Note 2 6 2 7 2 3" xfId="30121"/>
    <cellStyle name="Note 2 6 2 7 2 4" xfId="30122"/>
    <cellStyle name="Note 2 6 2 7 2 5" xfId="30123"/>
    <cellStyle name="Note 2 6 2 7 2 6" xfId="30124"/>
    <cellStyle name="Note 2 6 2 7 2 7" xfId="30125"/>
    <cellStyle name="Note 2 6 2 7 2 8" xfId="30126"/>
    <cellStyle name="Note 2 6 2 7 2 9" xfId="30127"/>
    <cellStyle name="Note 2 6 2 7 3" xfId="30128"/>
    <cellStyle name="Note 2 6 2 7 3 2" xfId="30129"/>
    <cellStyle name="Note 2 6 2 7 3 3" xfId="30130"/>
    <cellStyle name="Note 2 6 2 7 3 4" xfId="30131"/>
    <cellStyle name="Note 2 6 2 7 3 5" xfId="30132"/>
    <cellStyle name="Note 2 6 2 7 3 6" xfId="30133"/>
    <cellStyle name="Note 2 6 2 7 3 7" xfId="30134"/>
    <cellStyle name="Note 2 6 2 7 3 8" xfId="30135"/>
    <cellStyle name="Note 2 6 2 7 3 9" xfId="30136"/>
    <cellStyle name="Note 2 6 2 7 4" xfId="30137"/>
    <cellStyle name="Note 2 6 2 7 5" xfId="30138"/>
    <cellStyle name="Note 2 6 2 7 6" xfId="30139"/>
    <cellStyle name="Note 2 6 2 7 7" xfId="30140"/>
    <cellStyle name="Note 2 6 2 7 8" xfId="30141"/>
    <cellStyle name="Note 2 6 2 7 9" xfId="30142"/>
    <cellStyle name="Note 2 6 2 8" xfId="30143"/>
    <cellStyle name="Note 2 6 2 8 2" xfId="30144"/>
    <cellStyle name="Note 2 6 2 8 3" xfId="30145"/>
    <cellStyle name="Note 2 6 2 8 4" xfId="30146"/>
    <cellStyle name="Note 2 6 2 8 5" xfId="30147"/>
    <cellStyle name="Note 2 6 2 8 6" xfId="30148"/>
    <cellStyle name="Note 2 6 2 8 7" xfId="30149"/>
    <cellStyle name="Note 2 6 2 8 8" xfId="30150"/>
    <cellStyle name="Note 2 6 2 8 9" xfId="30151"/>
    <cellStyle name="Note 2 6 2 9" xfId="30152"/>
    <cellStyle name="Note 2 6 3" xfId="30153"/>
    <cellStyle name="Note 2 6 3 2" xfId="30154"/>
    <cellStyle name="Note 2 6 3 2 2" xfId="30155"/>
    <cellStyle name="Note 2 6 3 2 2 2" xfId="30156"/>
    <cellStyle name="Note 2 6 3 2 2 2 10" xfId="30157"/>
    <cellStyle name="Note 2 6 3 2 2 2 2" xfId="30158"/>
    <cellStyle name="Note 2 6 3 2 2 2 3" xfId="30159"/>
    <cellStyle name="Note 2 6 3 2 2 2 4" xfId="30160"/>
    <cellStyle name="Note 2 6 3 2 2 2 5" xfId="30161"/>
    <cellStyle name="Note 2 6 3 2 2 2 6" xfId="30162"/>
    <cellStyle name="Note 2 6 3 2 2 2 7" xfId="30163"/>
    <cellStyle name="Note 2 6 3 2 2 2 8" xfId="30164"/>
    <cellStyle name="Note 2 6 3 2 2 2 9" xfId="30165"/>
    <cellStyle name="Note 2 6 3 2 2 3" xfId="30166"/>
    <cellStyle name="Note 2 6 3 2 2 3 10" xfId="30167"/>
    <cellStyle name="Note 2 6 3 2 2 3 2" xfId="30168"/>
    <cellStyle name="Note 2 6 3 2 2 3 3" xfId="30169"/>
    <cellStyle name="Note 2 6 3 2 2 3 4" xfId="30170"/>
    <cellStyle name="Note 2 6 3 2 2 3 5" xfId="30171"/>
    <cellStyle name="Note 2 6 3 2 2 3 6" xfId="30172"/>
    <cellStyle name="Note 2 6 3 2 2 3 7" xfId="30173"/>
    <cellStyle name="Note 2 6 3 2 2 3 8" xfId="30174"/>
    <cellStyle name="Note 2 6 3 2 2 3 9" xfId="30175"/>
    <cellStyle name="Note 2 6 3 2 2 4" xfId="30176"/>
    <cellStyle name="Note 2 6 3 2 2 4 2" xfId="30177"/>
    <cellStyle name="Note 2 6 3 2 2 4 3" xfId="30178"/>
    <cellStyle name="Note 2 6 3 2 2 4 4" xfId="30179"/>
    <cellStyle name="Note 2 6 3 2 2 4 5" xfId="30180"/>
    <cellStyle name="Note 2 6 3 2 2 4 6" xfId="30181"/>
    <cellStyle name="Note 2 6 3 2 2 4 7" xfId="30182"/>
    <cellStyle name="Note 2 6 3 2 2 4 8" xfId="30183"/>
    <cellStyle name="Note 2 6 3 2 2 4 9" xfId="30184"/>
    <cellStyle name="Note 2 6 3 2 2 5" xfId="30185"/>
    <cellStyle name="Note 2 6 3 2 2 6" xfId="30186"/>
    <cellStyle name="Note 2 6 3 2 2 7" xfId="30187"/>
    <cellStyle name="Note 2 6 3 2 2 8" xfId="30188"/>
    <cellStyle name="Note 2 6 3 2 3" xfId="30189"/>
    <cellStyle name="Note 2 6 3 2 3 2" xfId="30190"/>
    <cellStyle name="Note 2 6 3 2 3 2 10" xfId="30191"/>
    <cellStyle name="Note 2 6 3 2 3 2 2" xfId="30192"/>
    <cellStyle name="Note 2 6 3 2 3 2 3" xfId="30193"/>
    <cellStyle name="Note 2 6 3 2 3 2 4" xfId="30194"/>
    <cellStyle name="Note 2 6 3 2 3 2 5" xfId="30195"/>
    <cellStyle name="Note 2 6 3 2 3 2 6" xfId="30196"/>
    <cellStyle name="Note 2 6 3 2 3 2 7" xfId="30197"/>
    <cellStyle name="Note 2 6 3 2 3 2 8" xfId="30198"/>
    <cellStyle name="Note 2 6 3 2 3 2 9" xfId="30199"/>
    <cellStyle name="Note 2 6 3 2 3 3" xfId="30200"/>
    <cellStyle name="Note 2 6 3 2 3 3 10" xfId="30201"/>
    <cellStyle name="Note 2 6 3 2 3 3 2" xfId="30202"/>
    <cellStyle name="Note 2 6 3 2 3 3 3" xfId="30203"/>
    <cellStyle name="Note 2 6 3 2 3 3 4" xfId="30204"/>
    <cellStyle name="Note 2 6 3 2 3 3 5" xfId="30205"/>
    <cellStyle name="Note 2 6 3 2 3 3 6" xfId="30206"/>
    <cellStyle name="Note 2 6 3 2 3 3 7" xfId="30207"/>
    <cellStyle name="Note 2 6 3 2 3 3 8" xfId="30208"/>
    <cellStyle name="Note 2 6 3 2 3 3 9" xfId="30209"/>
    <cellStyle name="Note 2 6 3 2 3 4" xfId="30210"/>
    <cellStyle name="Note 2 6 3 2 3 4 2" xfId="30211"/>
    <cellStyle name="Note 2 6 3 2 3 4 3" xfId="30212"/>
    <cellStyle name="Note 2 6 3 2 3 4 4" xfId="30213"/>
    <cellStyle name="Note 2 6 3 2 3 4 5" xfId="30214"/>
    <cellStyle name="Note 2 6 3 2 3 4 6" xfId="30215"/>
    <cellStyle name="Note 2 6 3 2 3 4 7" xfId="30216"/>
    <cellStyle name="Note 2 6 3 2 3 4 8" xfId="30217"/>
    <cellStyle name="Note 2 6 3 2 3 4 9" xfId="30218"/>
    <cellStyle name="Note 2 6 3 2 3 5" xfId="30219"/>
    <cellStyle name="Note 2 6 3 2 3 6" xfId="30220"/>
    <cellStyle name="Note 2 6 3 2 3 7" xfId="30221"/>
    <cellStyle name="Note 2 6 3 2 4" xfId="30222"/>
    <cellStyle name="Note 2 6 3 2 4 10" xfId="30223"/>
    <cellStyle name="Note 2 6 3 2 4 2" xfId="30224"/>
    <cellStyle name="Note 2 6 3 2 4 3" xfId="30225"/>
    <cellStyle name="Note 2 6 3 2 4 4" xfId="30226"/>
    <cellStyle name="Note 2 6 3 2 4 5" xfId="30227"/>
    <cellStyle name="Note 2 6 3 2 4 6" xfId="30228"/>
    <cellStyle name="Note 2 6 3 2 4 7" xfId="30229"/>
    <cellStyle name="Note 2 6 3 2 4 8" xfId="30230"/>
    <cellStyle name="Note 2 6 3 2 4 9" xfId="30231"/>
    <cellStyle name="Note 2 6 3 2 5" xfId="30232"/>
    <cellStyle name="Note 2 6 3 2 5 10" xfId="30233"/>
    <cellStyle name="Note 2 6 3 2 5 2" xfId="30234"/>
    <cellStyle name="Note 2 6 3 2 5 3" xfId="30235"/>
    <cellStyle name="Note 2 6 3 2 5 4" xfId="30236"/>
    <cellStyle name="Note 2 6 3 2 5 5" xfId="30237"/>
    <cellStyle name="Note 2 6 3 2 5 6" xfId="30238"/>
    <cellStyle name="Note 2 6 3 2 5 7" xfId="30239"/>
    <cellStyle name="Note 2 6 3 2 5 8" xfId="30240"/>
    <cellStyle name="Note 2 6 3 2 5 9" xfId="30241"/>
    <cellStyle name="Note 2 6 3 2 6" xfId="30242"/>
    <cellStyle name="Note 2 6 3 2 6 2" xfId="30243"/>
    <cellStyle name="Note 2 6 3 2 6 3" xfId="30244"/>
    <cellStyle name="Note 2 6 3 2 6 4" xfId="30245"/>
    <cellStyle name="Note 2 6 3 2 6 5" xfId="30246"/>
    <cellStyle name="Note 2 6 3 2 6 6" xfId="30247"/>
    <cellStyle name="Note 2 6 3 2 6 7" xfId="30248"/>
    <cellStyle name="Note 2 6 3 2 6 8" xfId="30249"/>
    <cellStyle name="Note 2 6 3 2 6 9" xfId="30250"/>
    <cellStyle name="Note 2 6 3 2 7" xfId="30251"/>
    <cellStyle name="Note 2 6 3 2 8" xfId="30252"/>
    <cellStyle name="Note 2 6 3 2 9" xfId="30253"/>
    <cellStyle name="Note 2 6 3 3" xfId="30254"/>
    <cellStyle name="Note 2 6 3 3 2" xfId="30255"/>
    <cellStyle name="Note 2 6 3 3 2 10" xfId="30256"/>
    <cellStyle name="Note 2 6 3 3 2 2" xfId="30257"/>
    <cellStyle name="Note 2 6 3 3 2 3" xfId="30258"/>
    <cellStyle name="Note 2 6 3 3 2 4" xfId="30259"/>
    <cellStyle name="Note 2 6 3 3 2 5" xfId="30260"/>
    <cellStyle name="Note 2 6 3 3 2 6" xfId="30261"/>
    <cellStyle name="Note 2 6 3 3 2 7" xfId="30262"/>
    <cellStyle name="Note 2 6 3 3 2 8" xfId="30263"/>
    <cellStyle name="Note 2 6 3 3 2 9" xfId="30264"/>
    <cellStyle name="Note 2 6 3 3 3" xfId="30265"/>
    <cellStyle name="Note 2 6 3 3 3 10" xfId="30266"/>
    <cellStyle name="Note 2 6 3 3 3 2" xfId="30267"/>
    <cellStyle name="Note 2 6 3 3 3 3" xfId="30268"/>
    <cellStyle name="Note 2 6 3 3 3 4" xfId="30269"/>
    <cellStyle name="Note 2 6 3 3 3 5" xfId="30270"/>
    <cellStyle name="Note 2 6 3 3 3 6" xfId="30271"/>
    <cellStyle name="Note 2 6 3 3 3 7" xfId="30272"/>
    <cellStyle name="Note 2 6 3 3 3 8" xfId="30273"/>
    <cellStyle name="Note 2 6 3 3 3 9" xfId="30274"/>
    <cellStyle name="Note 2 6 3 3 4" xfId="30275"/>
    <cellStyle name="Note 2 6 3 3 4 2" xfId="30276"/>
    <cellStyle name="Note 2 6 3 3 4 3" xfId="30277"/>
    <cellStyle name="Note 2 6 3 3 4 4" xfId="30278"/>
    <cellStyle name="Note 2 6 3 3 4 5" xfId="30279"/>
    <cellStyle name="Note 2 6 3 3 4 6" xfId="30280"/>
    <cellStyle name="Note 2 6 3 3 4 7" xfId="30281"/>
    <cellStyle name="Note 2 6 3 3 4 8" xfId="30282"/>
    <cellStyle name="Note 2 6 3 3 4 9" xfId="30283"/>
    <cellStyle name="Note 2 6 3 3 5" xfId="30284"/>
    <cellStyle name="Note 2 6 3 3 6" xfId="30285"/>
    <cellStyle name="Note 2 6 3 3 7" xfId="30286"/>
    <cellStyle name="Note 2 6 3 3 8" xfId="30287"/>
    <cellStyle name="Note 2 6 3 4" xfId="30288"/>
    <cellStyle name="Note 2 6 3 4 2" xfId="30289"/>
    <cellStyle name="Note 2 6 3 4 2 10" xfId="30290"/>
    <cellStyle name="Note 2 6 3 4 2 2" xfId="30291"/>
    <cellStyle name="Note 2 6 3 4 2 3" xfId="30292"/>
    <cellStyle name="Note 2 6 3 4 2 4" xfId="30293"/>
    <cellStyle name="Note 2 6 3 4 2 5" xfId="30294"/>
    <cellStyle name="Note 2 6 3 4 2 6" xfId="30295"/>
    <cellStyle name="Note 2 6 3 4 2 7" xfId="30296"/>
    <cellStyle name="Note 2 6 3 4 2 8" xfId="30297"/>
    <cellStyle name="Note 2 6 3 4 2 9" xfId="30298"/>
    <cellStyle name="Note 2 6 3 4 3" xfId="30299"/>
    <cellStyle name="Note 2 6 3 4 3 10" xfId="30300"/>
    <cellStyle name="Note 2 6 3 4 3 2" xfId="30301"/>
    <cellStyle name="Note 2 6 3 4 3 3" xfId="30302"/>
    <cellStyle name="Note 2 6 3 4 3 4" xfId="30303"/>
    <cellStyle name="Note 2 6 3 4 3 5" xfId="30304"/>
    <cellStyle name="Note 2 6 3 4 3 6" xfId="30305"/>
    <cellStyle name="Note 2 6 3 4 3 7" xfId="30306"/>
    <cellStyle name="Note 2 6 3 4 3 8" xfId="30307"/>
    <cellStyle name="Note 2 6 3 4 3 9" xfId="30308"/>
    <cellStyle name="Note 2 6 3 4 4" xfId="30309"/>
    <cellStyle name="Note 2 6 3 4 4 2" xfId="30310"/>
    <cellStyle name="Note 2 6 3 4 4 3" xfId="30311"/>
    <cellStyle name="Note 2 6 3 4 4 4" xfId="30312"/>
    <cellStyle name="Note 2 6 3 4 4 5" xfId="30313"/>
    <cellStyle name="Note 2 6 3 4 4 6" xfId="30314"/>
    <cellStyle name="Note 2 6 3 4 4 7" xfId="30315"/>
    <cellStyle name="Note 2 6 3 4 4 8" xfId="30316"/>
    <cellStyle name="Note 2 6 3 4 4 9" xfId="30317"/>
    <cellStyle name="Note 2 6 3 4 5" xfId="30318"/>
    <cellStyle name="Note 2 6 3 4 6" xfId="30319"/>
    <cellStyle name="Note 2 6 3 4 7" xfId="30320"/>
    <cellStyle name="Note 2 6 3 5" xfId="30321"/>
    <cellStyle name="Note 2 6 3 5 2" xfId="30322"/>
    <cellStyle name="Note 2 6 3 5 2 10" xfId="30323"/>
    <cellStyle name="Note 2 6 3 5 2 2" xfId="30324"/>
    <cellStyle name="Note 2 6 3 5 2 3" xfId="30325"/>
    <cellStyle name="Note 2 6 3 5 2 4" xfId="30326"/>
    <cellStyle name="Note 2 6 3 5 2 5" xfId="30327"/>
    <cellStyle name="Note 2 6 3 5 2 6" xfId="30328"/>
    <cellStyle name="Note 2 6 3 5 2 7" xfId="30329"/>
    <cellStyle name="Note 2 6 3 5 2 8" xfId="30330"/>
    <cellStyle name="Note 2 6 3 5 2 9" xfId="30331"/>
    <cellStyle name="Note 2 6 3 5 3" xfId="30332"/>
    <cellStyle name="Note 2 6 3 5 3 2" xfId="30333"/>
    <cellStyle name="Note 2 6 3 5 3 3" xfId="30334"/>
    <cellStyle name="Note 2 6 3 5 3 4" xfId="30335"/>
    <cellStyle name="Note 2 6 3 5 3 5" xfId="30336"/>
    <cellStyle name="Note 2 6 3 5 3 6" xfId="30337"/>
    <cellStyle name="Note 2 6 3 5 3 7" xfId="30338"/>
    <cellStyle name="Note 2 6 3 5 3 8" xfId="30339"/>
    <cellStyle name="Note 2 6 3 5 3 9" xfId="30340"/>
    <cellStyle name="Note 2 6 3 5 4" xfId="30341"/>
    <cellStyle name="Note 2 6 3 5 5" xfId="30342"/>
    <cellStyle name="Note 2 6 3 5 6" xfId="30343"/>
    <cellStyle name="Note 2 6 3 5 7" xfId="30344"/>
    <cellStyle name="Note 2 6 3 5 8" xfId="30345"/>
    <cellStyle name="Note 2 6 3 5 9" xfId="30346"/>
    <cellStyle name="Note 2 6 3 6" xfId="30347"/>
    <cellStyle name="Note 2 6 3 6 2" xfId="30348"/>
    <cellStyle name="Note 2 6 3 6 3" xfId="30349"/>
    <cellStyle name="Note 2 6 3 6 4" xfId="30350"/>
    <cellStyle name="Note 2 6 3 6 5" xfId="30351"/>
    <cellStyle name="Note 2 6 3 6 6" xfId="30352"/>
    <cellStyle name="Note 2 6 3 6 7" xfId="30353"/>
    <cellStyle name="Note 2 6 3 6 8" xfId="30354"/>
    <cellStyle name="Note 2 6 3 6 9" xfId="30355"/>
    <cellStyle name="Note 2 6 3 7" xfId="30356"/>
    <cellStyle name="Note 2 6 3 8" xfId="30357"/>
    <cellStyle name="Note 2 6 4" xfId="30358"/>
    <cellStyle name="Note 2 6 4 2" xfId="30359"/>
    <cellStyle name="Note 2 6 4 2 2" xfId="30360"/>
    <cellStyle name="Note 2 6 4 2 2 2" xfId="30361"/>
    <cellStyle name="Note 2 6 4 2 2 2 10" xfId="30362"/>
    <cellStyle name="Note 2 6 4 2 2 2 2" xfId="30363"/>
    <cellStyle name="Note 2 6 4 2 2 2 3" xfId="30364"/>
    <cellStyle name="Note 2 6 4 2 2 2 4" xfId="30365"/>
    <cellStyle name="Note 2 6 4 2 2 2 5" xfId="30366"/>
    <cellStyle name="Note 2 6 4 2 2 2 6" xfId="30367"/>
    <cellStyle name="Note 2 6 4 2 2 2 7" xfId="30368"/>
    <cellStyle name="Note 2 6 4 2 2 2 8" xfId="30369"/>
    <cellStyle name="Note 2 6 4 2 2 2 9" xfId="30370"/>
    <cellStyle name="Note 2 6 4 2 2 3" xfId="30371"/>
    <cellStyle name="Note 2 6 4 2 2 3 10" xfId="30372"/>
    <cellStyle name="Note 2 6 4 2 2 3 2" xfId="30373"/>
    <cellStyle name="Note 2 6 4 2 2 3 3" xfId="30374"/>
    <cellStyle name="Note 2 6 4 2 2 3 4" xfId="30375"/>
    <cellStyle name="Note 2 6 4 2 2 3 5" xfId="30376"/>
    <cellStyle name="Note 2 6 4 2 2 3 6" xfId="30377"/>
    <cellStyle name="Note 2 6 4 2 2 3 7" xfId="30378"/>
    <cellStyle name="Note 2 6 4 2 2 3 8" xfId="30379"/>
    <cellStyle name="Note 2 6 4 2 2 3 9" xfId="30380"/>
    <cellStyle name="Note 2 6 4 2 2 4" xfId="30381"/>
    <cellStyle name="Note 2 6 4 2 2 4 2" xfId="30382"/>
    <cellStyle name="Note 2 6 4 2 2 4 3" xfId="30383"/>
    <cellStyle name="Note 2 6 4 2 2 4 4" xfId="30384"/>
    <cellStyle name="Note 2 6 4 2 2 4 5" xfId="30385"/>
    <cellStyle name="Note 2 6 4 2 2 4 6" xfId="30386"/>
    <cellStyle name="Note 2 6 4 2 2 4 7" xfId="30387"/>
    <cellStyle name="Note 2 6 4 2 2 4 8" xfId="30388"/>
    <cellStyle name="Note 2 6 4 2 2 4 9" xfId="30389"/>
    <cellStyle name="Note 2 6 4 2 2 5" xfId="30390"/>
    <cellStyle name="Note 2 6 4 2 2 6" xfId="30391"/>
    <cellStyle name="Note 2 6 4 2 2 7" xfId="30392"/>
    <cellStyle name="Note 2 6 4 2 2 8" xfId="30393"/>
    <cellStyle name="Note 2 6 4 2 3" xfId="30394"/>
    <cellStyle name="Note 2 6 4 2 3 2" xfId="30395"/>
    <cellStyle name="Note 2 6 4 2 3 2 10" xfId="30396"/>
    <cellStyle name="Note 2 6 4 2 3 2 2" xfId="30397"/>
    <cellStyle name="Note 2 6 4 2 3 2 3" xfId="30398"/>
    <cellStyle name="Note 2 6 4 2 3 2 4" xfId="30399"/>
    <cellStyle name="Note 2 6 4 2 3 2 5" xfId="30400"/>
    <cellStyle name="Note 2 6 4 2 3 2 6" xfId="30401"/>
    <cellStyle name="Note 2 6 4 2 3 2 7" xfId="30402"/>
    <cellStyle name="Note 2 6 4 2 3 2 8" xfId="30403"/>
    <cellStyle name="Note 2 6 4 2 3 2 9" xfId="30404"/>
    <cellStyle name="Note 2 6 4 2 3 3" xfId="30405"/>
    <cellStyle name="Note 2 6 4 2 3 3 10" xfId="30406"/>
    <cellStyle name="Note 2 6 4 2 3 3 2" xfId="30407"/>
    <cellStyle name="Note 2 6 4 2 3 3 3" xfId="30408"/>
    <cellStyle name="Note 2 6 4 2 3 3 4" xfId="30409"/>
    <cellStyle name="Note 2 6 4 2 3 3 5" xfId="30410"/>
    <cellStyle name="Note 2 6 4 2 3 3 6" xfId="30411"/>
    <cellStyle name="Note 2 6 4 2 3 3 7" xfId="30412"/>
    <cellStyle name="Note 2 6 4 2 3 3 8" xfId="30413"/>
    <cellStyle name="Note 2 6 4 2 3 3 9" xfId="30414"/>
    <cellStyle name="Note 2 6 4 2 3 4" xfId="30415"/>
    <cellStyle name="Note 2 6 4 2 3 4 2" xfId="30416"/>
    <cellStyle name="Note 2 6 4 2 3 4 3" xfId="30417"/>
    <cellStyle name="Note 2 6 4 2 3 4 4" xfId="30418"/>
    <cellStyle name="Note 2 6 4 2 3 4 5" xfId="30419"/>
    <cellStyle name="Note 2 6 4 2 3 4 6" xfId="30420"/>
    <cellStyle name="Note 2 6 4 2 3 4 7" xfId="30421"/>
    <cellStyle name="Note 2 6 4 2 3 4 8" xfId="30422"/>
    <cellStyle name="Note 2 6 4 2 3 4 9" xfId="30423"/>
    <cellStyle name="Note 2 6 4 2 3 5" xfId="30424"/>
    <cellStyle name="Note 2 6 4 2 3 6" xfId="30425"/>
    <cellStyle name="Note 2 6 4 2 3 7" xfId="30426"/>
    <cellStyle name="Note 2 6 4 2 4" xfId="30427"/>
    <cellStyle name="Note 2 6 4 2 4 10" xfId="30428"/>
    <cellStyle name="Note 2 6 4 2 4 2" xfId="30429"/>
    <cellStyle name="Note 2 6 4 2 4 3" xfId="30430"/>
    <cellStyle name="Note 2 6 4 2 4 4" xfId="30431"/>
    <cellStyle name="Note 2 6 4 2 4 5" xfId="30432"/>
    <cellStyle name="Note 2 6 4 2 4 6" xfId="30433"/>
    <cellStyle name="Note 2 6 4 2 4 7" xfId="30434"/>
    <cellStyle name="Note 2 6 4 2 4 8" xfId="30435"/>
    <cellStyle name="Note 2 6 4 2 4 9" xfId="30436"/>
    <cellStyle name="Note 2 6 4 2 5" xfId="30437"/>
    <cellStyle name="Note 2 6 4 2 5 10" xfId="30438"/>
    <cellStyle name="Note 2 6 4 2 5 2" xfId="30439"/>
    <cellStyle name="Note 2 6 4 2 5 3" xfId="30440"/>
    <cellStyle name="Note 2 6 4 2 5 4" xfId="30441"/>
    <cellStyle name="Note 2 6 4 2 5 5" xfId="30442"/>
    <cellStyle name="Note 2 6 4 2 5 6" xfId="30443"/>
    <cellStyle name="Note 2 6 4 2 5 7" xfId="30444"/>
    <cellStyle name="Note 2 6 4 2 5 8" xfId="30445"/>
    <cellStyle name="Note 2 6 4 2 5 9" xfId="30446"/>
    <cellStyle name="Note 2 6 4 2 6" xfId="30447"/>
    <cellStyle name="Note 2 6 4 2 6 2" xfId="30448"/>
    <cellStyle name="Note 2 6 4 2 6 3" xfId="30449"/>
    <cellStyle name="Note 2 6 4 2 6 4" xfId="30450"/>
    <cellStyle name="Note 2 6 4 2 6 5" xfId="30451"/>
    <cellStyle name="Note 2 6 4 2 6 6" xfId="30452"/>
    <cellStyle name="Note 2 6 4 2 6 7" xfId="30453"/>
    <cellStyle name="Note 2 6 4 2 6 8" xfId="30454"/>
    <cellStyle name="Note 2 6 4 2 6 9" xfId="30455"/>
    <cellStyle name="Note 2 6 4 2 7" xfId="30456"/>
    <cellStyle name="Note 2 6 4 2 8" xfId="30457"/>
    <cellStyle name="Note 2 6 4 2 9" xfId="30458"/>
    <cellStyle name="Note 2 6 4 3" xfId="30459"/>
    <cellStyle name="Note 2 6 4 3 2" xfId="30460"/>
    <cellStyle name="Note 2 6 4 3 2 10" xfId="30461"/>
    <cellStyle name="Note 2 6 4 3 2 2" xfId="30462"/>
    <cellStyle name="Note 2 6 4 3 2 3" xfId="30463"/>
    <cellStyle name="Note 2 6 4 3 2 4" xfId="30464"/>
    <cellStyle name="Note 2 6 4 3 2 5" xfId="30465"/>
    <cellStyle name="Note 2 6 4 3 2 6" xfId="30466"/>
    <cellStyle name="Note 2 6 4 3 2 7" xfId="30467"/>
    <cellStyle name="Note 2 6 4 3 2 8" xfId="30468"/>
    <cellStyle name="Note 2 6 4 3 2 9" xfId="30469"/>
    <cellStyle name="Note 2 6 4 3 3" xfId="30470"/>
    <cellStyle name="Note 2 6 4 3 3 10" xfId="30471"/>
    <cellStyle name="Note 2 6 4 3 3 2" xfId="30472"/>
    <cellStyle name="Note 2 6 4 3 3 3" xfId="30473"/>
    <cellStyle name="Note 2 6 4 3 3 4" xfId="30474"/>
    <cellStyle name="Note 2 6 4 3 3 5" xfId="30475"/>
    <cellStyle name="Note 2 6 4 3 3 6" xfId="30476"/>
    <cellStyle name="Note 2 6 4 3 3 7" xfId="30477"/>
    <cellStyle name="Note 2 6 4 3 3 8" xfId="30478"/>
    <cellStyle name="Note 2 6 4 3 3 9" xfId="30479"/>
    <cellStyle name="Note 2 6 4 3 4" xfId="30480"/>
    <cellStyle name="Note 2 6 4 3 4 2" xfId="30481"/>
    <cellStyle name="Note 2 6 4 3 4 3" xfId="30482"/>
    <cellStyle name="Note 2 6 4 3 4 4" xfId="30483"/>
    <cellStyle name="Note 2 6 4 3 4 5" xfId="30484"/>
    <cellStyle name="Note 2 6 4 3 4 6" xfId="30485"/>
    <cellStyle name="Note 2 6 4 3 4 7" xfId="30486"/>
    <cellStyle name="Note 2 6 4 3 4 8" xfId="30487"/>
    <cellStyle name="Note 2 6 4 3 4 9" xfId="30488"/>
    <cellStyle name="Note 2 6 4 3 5" xfId="30489"/>
    <cellStyle name="Note 2 6 4 3 6" xfId="30490"/>
    <cellStyle name="Note 2 6 4 3 7" xfId="30491"/>
    <cellStyle name="Note 2 6 4 3 8" xfId="30492"/>
    <cellStyle name="Note 2 6 4 4" xfId="30493"/>
    <cellStyle name="Note 2 6 4 4 2" xfId="30494"/>
    <cellStyle name="Note 2 6 4 4 2 10" xfId="30495"/>
    <cellStyle name="Note 2 6 4 4 2 2" xfId="30496"/>
    <cellStyle name="Note 2 6 4 4 2 3" xfId="30497"/>
    <cellStyle name="Note 2 6 4 4 2 4" xfId="30498"/>
    <cellStyle name="Note 2 6 4 4 2 5" xfId="30499"/>
    <cellStyle name="Note 2 6 4 4 2 6" xfId="30500"/>
    <cellStyle name="Note 2 6 4 4 2 7" xfId="30501"/>
    <cellStyle name="Note 2 6 4 4 2 8" xfId="30502"/>
    <cellStyle name="Note 2 6 4 4 2 9" xfId="30503"/>
    <cellStyle name="Note 2 6 4 4 3" xfId="30504"/>
    <cellStyle name="Note 2 6 4 4 3 10" xfId="30505"/>
    <cellStyle name="Note 2 6 4 4 3 2" xfId="30506"/>
    <cellStyle name="Note 2 6 4 4 3 3" xfId="30507"/>
    <cellStyle name="Note 2 6 4 4 3 4" xfId="30508"/>
    <cellStyle name="Note 2 6 4 4 3 5" xfId="30509"/>
    <cellStyle name="Note 2 6 4 4 3 6" xfId="30510"/>
    <cellStyle name="Note 2 6 4 4 3 7" xfId="30511"/>
    <cellStyle name="Note 2 6 4 4 3 8" xfId="30512"/>
    <cellStyle name="Note 2 6 4 4 3 9" xfId="30513"/>
    <cellStyle name="Note 2 6 4 4 4" xfId="30514"/>
    <cellStyle name="Note 2 6 4 4 4 2" xfId="30515"/>
    <cellStyle name="Note 2 6 4 4 4 3" xfId="30516"/>
    <cellStyle name="Note 2 6 4 4 4 4" xfId="30517"/>
    <cellStyle name="Note 2 6 4 4 4 5" xfId="30518"/>
    <cellStyle name="Note 2 6 4 4 4 6" xfId="30519"/>
    <cellStyle name="Note 2 6 4 4 4 7" xfId="30520"/>
    <cellStyle name="Note 2 6 4 4 4 8" xfId="30521"/>
    <cellStyle name="Note 2 6 4 4 4 9" xfId="30522"/>
    <cellStyle name="Note 2 6 4 4 5" xfId="30523"/>
    <cellStyle name="Note 2 6 4 4 6" xfId="30524"/>
    <cellStyle name="Note 2 6 4 4 7" xfId="30525"/>
    <cellStyle name="Note 2 6 4 5" xfId="30526"/>
    <cellStyle name="Note 2 6 4 5 2" xfId="30527"/>
    <cellStyle name="Note 2 6 4 5 2 10" xfId="30528"/>
    <cellStyle name="Note 2 6 4 5 2 2" xfId="30529"/>
    <cellStyle name="Note 2 6 4 5 2 3" xfId="30530"/>
    <cellStyle name="Note 2 6 4 5 2 4" xfId="30531"/>
    <cellStyle name="Note 2 6 4 5 2 5" xfId="30532"/>
    <cellStyle name="Note 2 6 4 5 2 6" xfId="30533"/>
    <cellStyle name="Note 2 6 4 5 2 7" xfId="30534"/>
    <cellStyle name="Note 2 6 4 5 2 8" xfId="30535"/>
    <cellStyle name="Note 2 6 4 5 2 9" xfId="30536"/>
    <cellStyle name="Note 2 6 4 5 3" xfId="30537"/>
    <cellStyle name="Note 2 6 4 5 3 2" xfId="30538"/>
    <cellStyle name="Note 2 6 4 5 3 3" xfId="30539"/>
    <cellStyle name="Note 2 6 4 5 3 4" xfId="30540"/>
    <cellStyle name="Note 2 6 4 5 3 5" xfId="30541"/>
    <cellStyle name="Note 2 6 4 5 3 6" xfId="30542"/>
    <cellStyle name="Note 2 6 4 5 3 7" xfId="30543"/>
    <cellStyle name="Note 2 6 4 5 3 8" xfId="30544"/>
    <cellStyle name="Note 2 6 4 5 3 9" xfId="30545"/>
    <cellStyle name="Note 2 6 4 5 4" xfId="30546"/>
    <cellStyle name="Note 2 6 4 5 5" xfId="30547"/>
    <cellStyle name="Note 2 6 4 5 6" xfId="30548"/>
    <cellStyle name="Note 2 6 4 5 7" xfId="30549"/>
    <cellStyle name="Note 2 6 4 5 8" xfId="30550"/>
    <cellStyle name="Note 2 6 4 6" xfId="30551"/>
    <cellStyle name="Note 2 6 4 6 2" xfId="30552"/>
    <cellStyle name="Note 2 6 4 6 3" xfId="30553"/>
    <cellStyle name="Note 2 6 4 6 4" xfId="30554"/>
    <cellStyle name="Note 2 6 4 6 5" xfId="30555"/>
    <cellStyle name="Note 2 6 4 6 6" xfId="30556"/>
    <cellStyle name="Note 2 6 4 6 7" xfId="30557"/>
    <cellStyle name="Note 2 6 4 6 8" xfId="30558"/>
    <cellStyle name="Note 2 6 4 6 9" xfId="30559"/>
    <cellStyle name="Note 2 6 4 7" xfId="30560"/>
    <cellStyle name="Note 2 6 4 8" xfId="30561"/>
    <cellStyle name="Note 2 6 5" xfId="30562"/>
    <cellStyle name="Note 2 6 5 2" xfId="30563"/>
    <cellStyle name="Note 2 6 5 2 2" xfId="30564"/>
    <cellStyle name="Note 2 6 5 2 2 10" xfId="30565"/>
    <cellStyle name="Note 2 6 5 2 2 2" xfId="30566"/>
    <cellStyle name="Note 2 6 5 2 2 3" xfId="30567"/>
    <cellStyle name="Note 2 6 5 2 2 4" xfId="30568"/>
    <cellStyle name="Note 2 6 5 2 2 5" xfId="30569"/>
    <cellStyle name="Note 2 6 5 2 2 6" xfId="30570"/>
    <cellStyle name="Note 2 6 5 2 2 7" xfId="30571"/>
    <cellStyle name="Note 2 6 5 2 2 8" xfId="30572"/>
    <cellStyle name="Note 2 6 5 2 2 9" xfId="30573"/>
    <cellStyle name="Note 2 6 5 2 3" xfId="30574"/>
    <cellStyle name="Note 2 6 5 2 3 10" xfId="30575"/>
    <cellStyle name="Note 2 6 5 2 3 2" xfId="30576"/>
    <cellStyle name="Note 2 6 5 2 3 3" xfId="30577"/>
    <cellStyle name="Note 2 6 5 2 3 4" xfId="30578"/>
    <cellStyle name="Note 2 6 5 2 3 5" xfId="30579"/>
    <cellStyle name="Note 2 6 5 2 3 6" xfId="30580"/>
    <cellStyle name="Note 2 6 5 2 3 7" xfId="30581"/>
    <cellStyle name="Note 2 6 5 2 3 8" xfId="30582"/>
    <cellStyle name="Note 2 6 5 2 3 9" xfId="30583"/>
    <cellStyle name="Note 2 6 5 2 4" xfId="30584"/>
    <cellStyle name="Note 2 6 5 2 4 2" xfId="30585"/>
    <cellStyle name="Note 2 6 5 2 4 3" xfId="30586"/>
    <cellStyle name="Note 2 6 5 2 4 4" xfId="30587"/>
    <cellStyle name="Note 2 6 5 2 4 5" xfId="30588"/>
    <cellStyle name="Note 2 6 5 2 4 6" xfId="30589"/>
    <cellStyle name="Note 2 6 5 2 4 7" xfId="30590"/>
    <cellStyle name="Note 2 6 5 2 4 8" xfId="30591"/>
    <cellStyle name="Note 2 6 5 2 4 9" xfId="30592"/>
    <cellStyle name="Note 2 6 5 2 5" xfId="30593"/>
    <cellStyle name="Note 2 6 5 2 6" xfId="30594"/>
    <cellStyle name="Note 2 6 5 2 7" xfId="30595"/>
    <cellStyle name="Note 2 6 5 2 8" xfId="30596"/>
    <cellStyle name="Note 2 6 5 3" xfId="30597"/>
    <cellStyle name="Note 2 6 5 3 2" xfId="30598"/>
    <cellStyle name="Note 2 6 5 3 2 10" xfId="30599"/>
    <cellStyle name="Note 2 6 5 3 2 2" xfId="30600"/>
    <cellStyle name="Note 2 6 5 3 2 3" xfId="30601"/>
    <cellStyle name="Note 2 6 5 3 2 4" xfId="30602"/>
    <cellStyle name="Note 2 6 5 3 2 5" xfId="30603"/>
    <cellStyle name="Note 2 6 5 3 2 6" xfId="30604"/>
    <cellStyle name="Note 2 6 5 3 2 7" xfId="30605"/>
    <cellStyle name="Note 2 6 5 3 2 8" xfId="30606"/>
    <cellStyle name="Note 2 6 5 3 2 9" xfId="30607"/>
    <cellStyle name="Note 2 6 5 3 3" xfId="30608"/>
    <cellStyle name="Note 2 6 5 3 3 10" xfId="30609"/>
    <cellStyle name="Note 2 6 5 3 3 2" xfId="30610"/>
    <cellStyle name="Note 2 6 5 3 3 3" xfId="30611"/>
    <cellStyle name="Note 2 6 5 3 3 4" xfId="30612"/>
    <cellStyle name="Note 2 6 5 3 3 5" xfId="30613"/>
    <cellStyle name="Note 2 6 5 3 3 6" xfId="30614"/>
    <cellStyle name="Note 2 6 5 3 3 7" xfId="30615"/>
    <cellStyle name="Note 2 6 5 3 3 8" xfId="30616"/>
    <cellStyle name="Note 2 6 5 3 3 9" xfId="30617"/>
    <cellStyle name="Note 2 6 5 3 4" xfId="30618"/>
    <cellStyle name="Note 2 6 5 3 4 2" xfId="30619"/>
    <cellStyle name="Note 2 6 5 3 4 3" xfId="30620"/>
    <cellStyle name="Note 2 6 5 3 4 4" xfId="30621"/>
    <cellStyle name="Note 2 6 5 3 4 5" xfId="30622"/>
    <cellStyle name="Note 2 6 5 3 4 6" xfId="30623"/>
    <cellStyle name="Note 2 6 5 3 4 7" xfId="30624"/>
    <cellStyle name="Note 2 6 5 3 4 8" xfId="30625"/>
    <cellStyle name="Note 2 6 5 3 4 9" xfId="30626"/>
    <cellStyle name="Note 2 6 5 3 5" xfId="30627"/>
    <cellStyle name="Note 2 6 5 3 6" xfId="30628"/>
    <cellStyle name="Note 2 6 5 3 7" xfId="30629"/>
    <cellStyle name="Note 2 6 5 4" xfId="30630"/>
    <cellStyle name="Note 2 6 5 4 10" xfId="30631"/>
    <cellStyle name="Note 2 6 5 4 2" xfId="30632"/>
    <cellStyle name="Note 2 6 5 4 3" xfId="30633"/>
    <cellStyle name="Note 2 6 5 4 4" xfId="30634"/>
    <cellStyle name="Note 2 6 5 4 5" xfId="30635"/>
    <cellStyle name="Note 2 6 5 4 6" xfId="30636"/>
    <cellStyle name="Note 2 6 5 4 7" xfId="30637"/>
    <cellStyle name="Note 2 6 5 4 8" xfId="30638"/>
    <cellStyle name="Note 2 6 5 4 9" xfId="30639"/>
    <cellStyle name="Note 2 6 5 5" xfId="30640"/>
    <cellStyle name="Note 2 6 5 5 10" xfId="30641"/>
    <cellStyle name="Note 2 6 5 5 2" xfId="30642"/>
    <cellStyle name="Note 2 6 5 5 3" xfId="30643"/>
    <cellStyle name="Note 2 6 5 5 4" xfId="30644"/>
    <cellStyle name="Note 2 6 5 5 5" xfId="30645"/>
    <cellStyle name="Note 2 6 5 5 6" xfId="30646"/>
    <cellStyle name="Note 2 6 5 5 7" xfId="30647"/>
    <cellStyle name="Note 2 6 5 5 8" xfId="30648"/>
    <cellStyle name="Note 2 6 5 5 9" xfId="30649"/>
    <cellStyle name="Note 2 6 5 6" xfId="30650"/>
    <cellStyle name="Note 2 6 5 6 2" xfId="30651"/>
    <cellStyle name="Note 2 6 5 6 3" xfId="30652"/>
    <cellStyle name="Note 2 6 5 6 4" xfId="30653"/>
    <cellStyle name="Note 2 6 5 6 5" xfId="30654"/>
    <cellStyle name="Note 2 6 5 6 6" xfId="30655"/>
    <cellStyle name="Note 2 6 5 6 7" xfId="30656"/>
    <cellStyle name="Note 2 6 5 6 8" xfId="30657"/>
    <cellStyle name="Note 2 6 5 6 9" xfId="30658"/>
    <cellStyle name="Note 2 6 5 7" xfId="30659"/>
    <cellStyle name="Note 2 6 5 8" xfId="30660"/>
    <cellStyle name="Note 2 6 5 9" xfId="30661"/>
    <cellStyle name="Note 2 6 6" xfId="30662"/>
    <cellStyle name="Note 2 6 6 2" xfId="30663"/>
    <cellStyle name="Note 2 6 6 2 10" xfId="30664"/>
    <cellStyle name="Note 2 6 6 2 2" xfId="30665"/>
    <cellStyle name="Note 2 6 6 2 3" xfId="30666"/>
    <cellStyle name="Note 2 6 6 2 4" xfId="30667"/>
    <cellStyle name="Note 2 6 6 2 5" xfId="30668"/>
    <cellStyle name="Note 2 6 6 2 6" xfId="30669"/>
    <cellStyle name="Note 2 6 6 2 7" xfId="30670"/>
    <cellStyle name="Note 2 6 6 2 8" xfId="30671"/>
    <cellStyle name="Note 2 6 6 2 9" xfId="30672"/>
    <cellStyle name="Note 2 6 6 3" xfId="30673"/>
    <cellStyle name="Note 2 6 6 3 10" xfId="30674"/>
    <cellStyle name="Note 2 6 6 3 2" xfId="30675"/>
    <cellStyle name="Note 2 6 6 3 3" xfId="30676"/>
    <cellStyle name="Note 2 6 6 3 4" xfId="30677"/>
    <cellStyle name="Note 2 6 6 3 5" xfId="30678"/>
    <cellStyle name="Note 2 6 6 3 6" xfId="30679"/>
    <cellStyle name="Note 2 6 6 3 7" xfId="30680"/>
    <cellStyle name="Note 2 6 6 3 8" xfId="30681"/>
    <cellStyle name="Note 2 6 6 3 9" xfId="30682"/>
    <cellStyle name="Note 2 6 6 4" xfId="30683"/>
    <cellStyle name="Note 2 6 6 4 2" xfId="30684"/>
    <cellStyle name="Note 2 6 6 4 3" xfId="30685"/>
    <cellStyle name="Note 2 6 6 4 4" xfId="30686"/>
    <cellStyle name="Note 2 6 6 4 5" xfId="30687"/>
    <cellStyle name="Note 2 6 6 4 6" xfId="30688"/>
    <cellStyle name="Note 2 6 6 4 7" xfId="30689"/>
    <cellStyle name="Note 2 6 6 4 8" xfId="30690"/>
    <cellStyle name="Note 2 6 6 4 9" xfId="30691"/>
    <cellStyle name="Note 2 6 6 5" xfId="30692"/>
    <cellStyle name="Note 2 6 6 6" xfId="30693"/>
    <cellStyle name="Note 2 6 6 7" xfId="30694"/>
    <cellStyle name="Note 2 6 6 8" xfId="30695"/>
    <cellStyle name="Note 2 6 7" xfId="30696"/>
    <cellStyle name="Note 2 6 7 2" xfId="30697"/>
    <cellStyle name="Note 2 6 7 2 10" xfId="30698"/>
    <cellStyle name="Note 2 6 7 2 2" xfId="30699"/>
    <cellStyle name="Note 2 6 7 2 3" xfId="30700"/>
    <cellStyle name="Note 2 6 7 2 4" xfId="30701"/>
    <cellStyle name="Note 2 6 7 2 5" xfId="30702"/>
    <cellStyle name="Note 2 6 7 2 6" xfId="30703"/>
    <cellStyle name="Note 2 6 7 2 7" xfId="30704"/>
    <cellStyle name="Note 2 6 7 2 8" xfId="30705"/>
    <cellStyle name="Note 2 6 7 2 9" xfId="30706"/>
    <cellStyle name="Note 2 6 7 3" xfId="30707"/>
    <cellStyle name="Note 2 6 7 3 10" xfId="30708"/>
    <cellStyle name="Note 2 6 7 3 2" xfId="30709"/>
    <cellStyle name="Note 2 6 7 3 3" xfId="30710"/>
    <cellStyle name="Note 2 6 7 3 4" xfId="30711"/>
    <cellStyle name="Note 2 6 7 3 5" xfId="30712"/>
    <cellStyle name="Note 2 6 7 3 6" xfId="30713"/>
    <cellStyle name="Note 2 6 7 3 7" xfId="30714"/>
    <cellStyle name="Note 2 6 7 3 8" xfId="30715"/>
    <cellStyle name="Note 2 6 7 3 9" xfId="30716"/>
    <cellStyle name="Note 2 6 7 4" xfId="30717"/>
    <cellStyle name="Note 2 6 7 4 2" xfId="30718"/>
    <cellStyle name="Note 2 6 7 4 3" xfId="30719"/>
    <cellStyle name="Note 2 6 7 4 4" xfId="30720"/>
    <cellStyle name="Note 2 6 7 4 5" xfId="30721"/>
    <cellStyle name="Note 2 6 7 4 6" xfId="30722"/>
    <cellStyle name="Note 2 6 7 4 7" xfId="30723"/>
    <cellStyle name="Note 2 6 7 4 8" xfId="30724"/>
    <cellStyle name="Note 2 6 7 4 9" xfId="30725"/>
    <cellStyle name="Note 2 6 7 5" xfId="30726"/>
    <cellStyle name="Note 2 6 7 6" xfId="30727"/>
    <cellStyle name="Note 2 6 7 7" xfId="30728"/>
    <cellStyle name="Note 2 6 8" xfId="30729"/>
    <cellStyle name="Note 2 6 8 2" xfId="30730"/>
    <cellStyle name="Note 2 6 8 2 10" xfId="30731"/>
    <cellStyle name="Note 2 6 8 2 2" xfId="30732"/>
    <cellStyle name="Note 2 6 8 2 3" xfId="30733"/>
    <cellStyle name="Note 2 6 8 2 4" xfId="30734"/>
    <cellStyle name="Note 2 6 8 2 5" xfId="30735"/>
    <cellStyle name="Note 2 6 8 2 6" xfId="30736"/>
    <cellStyle name="Note 2 6 8 2 7" xfId="30737"/>
    <cellStyle name="Note 2 6 8 2 8" xfId="30738"/>
    <cellStyle name="Note 2 6 8 2 9" xfId="30739"/>
    <cellStyle name="Note 2 6 8 3" xfId="30740"/>
    <cellStyle name="Note 2 6 8 3 2" xfId="30741"/>
    <cellStyle name="Note 2 6 8 3 3" xfId="30742"/>
    <cellStyle name="Note 2 6 8 3 4" xfId="30743"/>
    <cellStyle name="Note 2 6 8 3 5" xfId="30744"/>
    <cellStyle name="Note 2 6 8 3 6" xfId="30745"/>
    <cellStyle name="Note 2 6 8 3 7" xfId="30746"/>
    <cellStyle name="Note 2 6 8 3 8" xfId="30747"/>
    <cellStyle name="Note 2 6 8 3 9" xfId="30748"/>
    <cellStyle name="Note 2 6 8 4" xfId="30749"/>
    <cellStyle name="Note 2 6 8 5" xfId="30750"/>
    <cellStyle name="Note 2 6 8 6" xfId="30751"/>
    <cellStyle name="Note 2 6 8 7" xfId="30752"/>
    <cellStyle name="Note 2 6 8 8" xfId="30753"/>
    <cellStyle name="Note 2 6 8 9" xfId="30754"/>
    <cellStyle name="Note 2 6 9" xfId="30755"/>
    <cellStyle name="Note 2 6 9 2" xfId="30756"/>
    <cellStyle name="Note 2 6 9 3" xfId="30757"/>
    <cellStyle name="Note 2 6 9 4" xfId="30758"/>
    <cellStyle name="Note 2 6 9 5" xfId="30759"/>
    <cellStyle name="Note 2 6 9 6" xfId="30760"/>
    <cellStyle name="Note 2 6 9 7" xfId="30761"/>
    <cellStyle name="Note 2 6 9 8" xfId="30762"/>
    <cellStyle name="Note 2 6 9 9" xfId="30763"/>
    <cellStyle name="Note 2 7" xfId="30764"/>
    <cellStyle name="Note 2 7 2" xfId="30765"/>
    <cellStyle name="Note 2 7 2 2" xfId="30766"/>
    <cellStyle name="Note 2 7 2 2 2" xfId="30767"/>
    <cellStyle name="Note 2 7 2 2 2 10" xfId="30768"/>
    <cellStyle name="Note 2 7 2 2 2 2" xfId="30769"/>
    <cellStyle name="Note 2 7 2 2 2 3" xfId="30770"/>
    <cellStyle name="Note 2 7 2 2 2 4" xfId="30771"/>
    <cellStyle name="Note 2 7 2 2 2 5" xfId="30772"/>
    <cellStyle name="Note 2 7 2 2 2 6" xfId="30773"/>
    <cellStyle name="Note 2 7 2 2 2 7" xfId="30774"/>
    <cellStyle name="Note 2 7 2 2 2 8" xfId="30775"/>
    <cellStyle name="Note 2 7 2 2 2 9" xfId="30776"/>
    <cellStyle name="Note 2 7 2 2 3" xfId="30777"/>
    <cellStyle name="Note 2 7 2 2 3 10" xfId="30778"/>
    <cellStyle name="Note 2 7 2 2 3 2" xfId="30779"/>
    <cellStyle name="Note 2 7 2 2 3 3" xfId="30780"/>
    <cellStyle name="Note 2 7 2 2 3 4" xfId="30781"/>
    <cellStyle name="Note 2 7 2 2 3 5" xfId="30782"/>
    <cellStyle name="Note 2 7 2 2 3 6" xfId="30783"/>
    <cellStyle name="Note 2 7 2 2 3 7" xfId="30784"/>
    <cellStyle name="Note 2 7 2 2 3 8" xfId="30785"/>
    <cellStyle name="Note 2 7 2 2 3 9" xfId="30786"/>
    <cellStyle name="Note 2 7 2 2 4" xfId="30787"/>
    <cellStyle name="Note 2 7 2 2 4 2" xfId="30788"/>
    <cellStyle name="Note 2 7 2 2 4 3" xfId="30789"/>
    <cellStyle name="Note 2 7 2 2 4 4" xfId="30790"/>
    <cellStyle name="Note 2 7 2 2 4 5" xfId="30791"/>
    <cellStyle name="Note 2 7 2 2 4 6" xfId="30792"/>
    <cellStyle name="Note 2 7 2 2 4 7" xfId="30793"/>
    <cellStyle name="Note 2 7 2 2 4 8" xfId="30794"/>
    <cellStyle name="Note 2 7 2 2 4 9" xfId="30795"/>
    <cellStyle name="Note 2 7 2 2 5" xfId="30796"/>
    <cellStyle name="Note 2 7 2 2 6" xfId="30797"/>
    <cellStyle name="Note 2 7 2 2 7" xfId="30798"/>
    <cellStyle name="Note 2 7 2 2 8" xfId="30799"/>
    <cellStyle name="Note 2 7 2 3" xfId="30800"/>
    <cellStyle name="Note 2 7 2 3 2" xfId="30801"/>
    <cellStyle name="Note 2 7 2 3 2 10" xfId="30802"/>
    <cellStyle name="Note 2 7 2 3 2 2" xfId="30803"/>
    <cellStyle name="Note 2 7 2 3 2 3" xfId="30804"/>
    <cellStyle name="Note 2 7 2 3 2 4" xfId="30805"/>
    <cellStyle name="Note 2 7 2 3 2 5" xfId="30806"/>
    <cellStyle name="Note 2 7 2 3 2 6" xfId="30807"/>
    <cellStyle name="Note 2 7 2 3 2 7" xfId="30808"/>
    <cellStyle name="Note 2 7 2 3 2 8" xfId="30809"/>
    <cellStyle name="Note 2 7 2 3 2 9" xfId="30810"/>
    <cellStyle name="Note 2 7 2 3 3" xfId="30811"/>
    <cellStyle name="Note 2 7 2 3 3 10" xfId="30812"/>
    <cellStyle name="Note 2 7 2 3 3 2" xfId="30813"/>
    <cellStyle name="Note 2 7 2 3 3 3" xfId="30814"/>
    <cellStyle name="Note 2 7 2 3 3 4" xfId="30815"/>
    <cellStyle name="Note 2 7 2 3 3 5" xfId="30816"/>
    <cellStyle name="Note 2 7 2 3 3 6" xfId="30817"/>
    <cellStyle name="Note 2 7 2 3 3 7" xfId="30818"/>
    <cellStyle name="Note 2 7 2 3 3 8" xfId="30819"/>
    <cellStyle name="Note 2 7 2 3 3 9" xfId="30820"/>
    <cellStyle name="Note 2 7 2 3 4" xfId="30821"/>
    <cellStyle name="Note 2 7 2 3 4 2" xfId="30822"/>
    <cellStyle name="Note 2 7 2 3 4 3" xfId="30823"/>
    <cellStyle name="Note 2 7 2 3 4 4" xfId="30824"/>
    <cellStyle name="Note 2 7 2 3 4 5" xfId="30825"/>
    <cellStyle name="Note 2 7 2 3 4 6" xfId="30826"/>
    <cellStyle name="Note 2 7 2 3 4 7" xfId="30827"/>
    <cellStyle name="Note 2 7 2 3 4 8" xfId="30828"/>
    <cellStyle name="Note 2 7 2 3 4 9" xfId="30829"/>
    <cellStyle name="Note 2 7 2 3 5" xfId="30830"/>
    <cellStyle name="Note 2 7 2 3 6" xfId="30831"/>
    <cellStyle name="Note 2 7 2 3 7" xfId="30832"/>
    <cellStyle name="Note 2 7 2 4" xfId="30833"/>
    <cellStyle name="Note 2 7 2 4 10" xfId="30834"/>
    <cellStyle name="Note 2 7 2 4 2" xfId="30835"/>
    <cellStyle name="Note 2 7 2 4 3" xfId="30836"/>
    <cellStyle name="Note 2 7 2 4 4" xfId="30837"/>
    <cellStyle name="Note 2 7 2 4 5" xfId="30838"/>
    <cellStyle name="Note 2 7 2 4 6" xfId="30839"/>
    <cellStyle name="Note 2 7 2 4 7" xfId="30840"/>
    <cellStyle name="Note 2 7 2 4 8" xfId="30841"/>
    <cellStyle name="Note 2 7 2 4 9" xfId="30842"/>
    <cellStyle name="Note 2 7 2 5" xfId="30843"/>
    <cellStyle name="Note 2 7 2 5 10" xfId="30844"/>
    <cellStyle name="Note 2 7 2 5 2" xfId="30845"/>
    <cellStyle name="Note 2 7 2 5 3" xfId="30846"/>
    <cellStyle name="Note 2 7 2 5 4" xfId="30847"/>
    <cellStyle name="Note 2 7 2 5 5" xfId="30848"/>
    <cellStyle name="Note 2 7 2 5 6" xfId="30849"/>
    <cellStyle name="Note 2 7 2 5 7" xfId="30850"/>
    <cellStyle name="Note 2 7 2 5 8" xfId="30851"/>
    <cellStyle name="Note 2 7 2 5 9" xfId="30852"/>
    <cellStyle name="Note 2 7 2 6" xfId="30853"/>
    <cellStyle name="Note 2 7 2 6 2" xfId="30854"/>
    <cellStyle name="Note 2 7 2 6 3" xfId="30855"/>
    <cellStyle name="Note 2 7 2 6 4" xfId="30856"/>
    <cellStyle name="Note 2 7 2 6 5" xfId="30857"/>
    <cellStyle name="Note 2 7 2 6 6" xfId="30858"/>
    <cellStyle name="Note 2 7 2 6 7" xfId="30859"/>
    <cellStyle name="Note 2 7 2 6 8" xfId="30860"/>
    <cellStyle name="Note 2 7 2 6 9" xfId="30861"/>
    <cellStyle name="Note 2 7 2 7" xfId="30862"/>
    <cellStyle name="Note 2 7 2 8" xfId="30863"/>
    <cellStyle name="Note 2 7 2 9" xfId="30864"/>
    <cellStyle name="Note 2 7 3" xfId="30865"/>
    <cellStyle name="Note 2 7 3 2" xfId="30866"/>
    <cellStyle name="Note 2 7 3 3" xfId="30867"/>
    <cellStyle name="Note 2 7 3 3 2" xfId="30868"/>
    <cellStyle name="Note 2 7 3 3 3" xfId="30869"/>
    <cellStyle name="Note 2 7 3 3 4" xfId="30870"/>
    <cellStyle name="Note 2 7 3 3 5" xfId="30871"/>
    <cellStyle name="Note 2 7 3 3 6" xfId="30872"/>
    <cellStyle name="Note 2 7 3 3 7" xfId="30873"/>
    <cellStyle name="Note 2 7 3 3 8" xfId="30874"/>
    <cellStyle name="Note 2 7 3 3 9" xfId="30875"/>
    <cellStyle name="Note 2 7 3 4" xfId="30876"/>
    <cellStyle name="Note 2 7 3 5" xfId="30877"/>
    <cellStyle name="Note 2 7 4" xfId="30878"/>
    <cellStyle name="Note 2 7 4 10" xfId="30879"/>
    <cellStyle name="Note 2 7 4 2" xfId="30880"/>
    <cellStyle name="Note 2 7 4 2 10" xfId="30881"/>
    <cellStyle name="Note 2 7 4 2 2" xfId="30882"/>
    <cellStyle name="Note 2 7 4 2 3" xfId="30883"/>
    <cellStyle name="Note 2 7 4 2 4" xfId="30884"/>
    <cellStyle name="Note 2 7 4 2 5" xfId="30885"/>
    <cellStyle name="Note 2 7 4 2 6" xfId="30886"/>
    <cellStyle name="Note 2 7 4 2 7" xfId="30887"/>
    <cellStyle name="Note 2 7 4 2 8" xfId="30888"/>
    <cellStyle name="Note 2 7 4 2 9" xfId="30889"/>
    <cellStyle name="Note 2 7 4 3" xfId="30890"/>
    <cellStyle name="Note 2 7 4 3 10" xfId="30891"/>
    <cellStyle name="Note 2 7 4 3 2" xfId="30892"/>
    <cellStyle name="Note 2 7 4 3 3" xfId="30893"/>
    <cellStyle name="Note 2 7 4 3 4" xfId="30894"/>
    <cellStyle name="Note 2 7 4 3 5" xfId="30895"/>
    <cellStyle name="Note 2 7 4 3 6" xfId="30896"/>
    <cellStyle name="Note 2 7 4 3 7" xfId="30897"/>
    <cellStyle name="Note 2 7 4 3 8" xfId="30898"/>
    <cellStyle name="Note 2 7 4 3 9" xfId="30899"/>
    <cellStyle name="Note 2 7 4 4" xfId="30900"/>
    <cellStyle name="Note 2 7 4 4 2" xfId="30901"/>
    <cellStyle name="Note 2 7 4 4 3" xfId="30902"/>
    <cellStyle name="Note 2 7 4 4 4" xfId="30903"/>
    <cellStyle name="Note 2 7 4 4 5" xfId="30904"/>
    <cellStyle name="Note 2 7 4 4 6" xfId="30905"/>
    <cellStyle name="Note 2 7 4 4 7" xfId="30906"/>
    <cellStyle name="Note 2 7 4 4 8" xfId="30907"/>
    <cellStyle name="Note 2 7 4 4 9" xfId="30908"/>
    <cellStyle name="Note 2 7 4 5" xfId="30909"/>
    <cellStyle name="Note 2 7 4 6" xfId="30910"/>
    <cellStyle name="Note 2 7 4 7" xfId="30911"/>
    <cellStyle name="Note 2 7 4 8" xfId="30912"/>
    <cellStyle name="Note 2 7 4 9" xfId="30913"/>
    <cellStyle name="Note 2 7 5" xfId="30914"/>
    <cellStyle name="Note 2 7 5 2" xfId="30915"/>
    <cellStyle name="Note 2 7 6" xfId="30916"/>
    <cellStyle name="Note 2 7 6 2" xfId="30917"/>
    <cellStyle name="Note 2 7 6 3" xfId="30918"/>
    <cellStyle name="Note 2 7 6 4" xfId="30919"/>
    <cellStyle name="Note 2 7 6 5" xfId="30920"/>
    <cellStyle name="Note 2 7 6 6" xfId="30921"/>
    <cellStyle name="Note 2 7 6 7" xfId="30922"/>
    <cellStyle name="Note 2 7 6 8" xfId="30923"/>
    <cellStyle name="Note 2 7 6 9" xfId="30924"/>
    <cellStyle name="Note 2 7 7" xfId="30925"/>
    <cellStyle name="Note 2 8" xfId="30926"/>
    <cellStyle name="Note 2 8 2" xfId="30927"/>
    <cellStyle name="Note 2 8 2 2" xfId="30928"/>
    <cellStyle name="Note 2 8 2 2 2" xfId="30929"/>
    <cellStyle name="Note 2 8 2 2 2 10" xfId="30930"/>
    <cellStyle name="Note 2 8 2 2 2 2" xfId="30931"/>
    <cellStyle name="Note 2 8 2 2 2 3" xfId="30932"/>
    <cellStyle name="Note 2 8 2 2 2 4" xfId="30933"/>
    <cellStyle name="Note 2 8 2 2 2 5" xfId="30934"/>
    <cellStyle name="Note 2 8 2 2 2 6" xfId="30935"/>
    <cellStyle name="Note 2 8 2 2 2 7" xfId="30936"/>
    <cellStyle name="Note 2 8 2 2 2 8" xfId="30937"/>
    <cellStyle name="Note 2 8 2 2 2 9" xfId="30938"/>
    <cellStyle name="Note 2 8 2 2 3" xfId="30939"/>
    <cellStyle name="Note 2 8 2 2 3 10" xfId="30940"/>
    <cellStyle name="Note 2 8 2 2 3 2" xfId="30941"/>
    <cellStyle name="Note 2 8 2 2 3 3" xfId="30942"/>
    <cellStyle name="Note 2 8 2 2 3 4" xfId="30943"/>
    <cellStyle name="Note 2 8 2 2 3 5" xfId="30944"/>
    <cellStyle name="Note 2 8 2 2 3 6" xfId="30945"/>
    <cellStyle name="Note 2 8 2 2 3 7" xfId="30946"/>
    <cellStyle name="Note 2 8 2 2 3 8" xfId="30947"/>
    <cellStyle name="Note 2 8 2 2 3 9" xfId="30948"/>
    <cellStyle name="Note 2 8 2 2 4" xfId="30949"/>
    <cellStyle name="Note 2 8 2 2 4 2" xfId="30950"/>
    <cellStyle name="Note 2 8 2 2 4 3" xfId="30951"/>
    <cellStyle name="Note 2 8 2 2 4 4" xfId="30952"/>
    <cellStyle name="Note 2 8 2 2 4 5" xfId="30953"/>
    <cellStyle name="Note 2 8 2 2 4 6" xfId="30954"/>
    <cellStyle name="Note 2 8 2 2 4 7" xfId="30955"/>
    <cellStyle name="Note 2 8 2 2 4 8" xfId="30956"/>
    <cellStyle name="Note 2 8 2 2 4 9" xfId="30957"/>
    <cellStyle name="Note 2 8 2 2 5" xfId="30958"/>
    <cellStyle name="Note 2 8 2 2 6" xfId="30959"/>
    <cellStyle name="Note 2 8 2 2 7" xfId="30960"/>
    <cellStyle name="Note 2 8 2 2 8" xfId="30961"/>
    <cellStyle name="Note 2 8 2 3" xfId="30962"/>
    <cellStyle name="Note 2 8 2 3 2" xfId="30963"/>
    <cellStyle name="Note 2 8 2 3 2 10" xfId="30964"/>
    <cellStyle name="Note 2 8 2 3 2 2" xfId="30965"/>
    <cellStyle name="Note 2 8 2 3 2 3" xfId="30966"/>
    <cellStyle name="Note 2 8 2 3 2 4" xfId="30967"/>
    <cellStyle name="Note 2 8 2 3 2 5" xfId="30968"/>
    <cellStyle name="Note 2 8 2 3 2 6" xfId="30969"/>
    <cellStyle name="Note 2 8 2 3 2 7" xfId="30970"/>
    <cellStyle name="Note 2 8 2 3 2 8" xfId="30971"/>
    <cellStyle name="Note 2 8 2 3 2 9" xfId="30972"/>
    <cellStyle name="Note 2 8 2 3 3" xfId="30973"/>
    <cellStyle name="Note 2 8 2 3 3 10" xfId="30974"/>
    <cellStyle name="Note 2 8 2 3 3 2" xfId="30975"/>
    <cellStyle name="Note 2 8 2 3 3 3" xfId="30976"/>
    <cellStyle name="Note 2 8 2 3 3 4" xfId="30977"/>
    <cellStyle name="Note 2 8 2 3 3 5" xfId="30978"/>
    <cellStyle name="Note 2 8 2 3 3 6" xfId="30979"/>
    <cellStyle name="Note 2 8 2 3 3 7" xfId="30980"/>
    <cellStyle name="Note 2 8 2 3 3 8" xfId="30981"/>
    <cellStyle name="Note 2 8 2 3 3 9" xfId="30982"/>
    <cellStyle name="Note 2 8 2 3 4" xfId="30983"/>
    <cellStyle name="Note 2 8 2 3 4 2" xfId="30984"/>
    <cellStyle name="Note 2 8 2 3 4 3" xfId="30985"/>
    <cellStyle name="Note 2 8 2 3 4 4" xfId="30986"/>
    <cellStyle name="Note 2 8 2 3 4 5" xfId="30987"/>
    <cellStyle name="Note 2 8 2 3 4 6" xfId="30988"/>
    <cellStyle name="Note 2 8 2 3 4 7" xfId="30989"/>
    <cellStyle name="Note 2 8 2 3 4 8" xfId="30990"/>
    <cellStyle name="Note 2 8 2 3 4 9" xfId="30991"/>
    <cellStyle name="Note 2 8 2 3 5" xfId="30992"/>
    <cellStyle name="Note 2 8 2 3 6" xfId="30993"/>
    <cellStyle name="Note 2 8 2 3 7" xfId="30994"/>
    <cellStyle name="Note 2 8 2 4" xfId="30995"/>
    <cellStyle name="Note 2 8 2 4 10" xfId="30996"/>
    <cellStyle name="Note 2 8 2 4 2" xfId="30997"/>
    <cellStyle name="Note 2 8 2 4 3" xfId="30998"/>
    <cellStyle name="Note 2 8 2 4 4" xfId="30999"/>
    <cellStyle name="Note 2 8 2 4 5" xfId="31000"/>
    <cellStyle name="Note 2 8 2 4 6" xfId="31001"/>
    <cellStyle name="Note 2 8 2 4 7" xfId="31002"/>
    <cellStyle name="Note 2 8 2 4 8" xfId="31003"/>
    <cellStyle name="Note 2 8 2 4 9" xfId="31004"/>
    <cellStyle name="Note 2 8 2 5" xfId="31005"/>
    <cellStyle name="Note 2 8 2 5 10" xfId="31006"/>
    <cellStyle name="Note 2 8 2 5 2" xfId="31007"/>
    <cellStyle name="Note 2 8 2 5 3" xfId="31008"/>
    <cellStyle name="Note 2 8 2 5 4" xfId="31009"/>
    <cellStyle name="Note 2 8 2 5 5" xfId="31010"/>
    <cellStyle name="Note 2 8 2 5 6" xfId="31011"/>
    <cellStyle name="Note 2 8 2 5 7" xfId="31012"/>
    <cellStyle name="Note 2 8 2 5 8" xfId="31013"/>
    <cellStyle name="Note 2 8 2 5 9" xfId="31014"/>
    <cellStyle name="Note 2 8 2 6" xfId="31015"/>
    <cellStyle name="Note 2 8 2 6 2" xfId="31016"/>
    <cellStyle name="Note 2 8 2 6 3" xfId="31017"/>
    <cellStyle name="Note 2 8 2 6 4" xfId="31018"/>
    <cellStyle name="Note 2 8 2 6 5" xfId="31019"/>
    <cellStyle name="Note 2 8 2 6 6" xfId="31020"/>
    <cellStyle name="Note 2 8 2 6 7" xfId="31021"/>
    <cellStyle name="Note 2 8 2 6 8" xfId="31022"/>
    <cellStyle name="Note 2 8 2 6 9" xfId="31023"/>
    <cellStyle name="Note 2 8 2 7" xfId="31024"/>
    <cellStyle name="Note 2 8 2 8" xfId="31025"/>
    <cellStyle name="Note 2 8 2 9" xfId="31026"/>
    <cellStyle name="Note 2 8 3" xfId="31027"/>
    <cellStyle name="Note 2 8 3 2" xfId="31028"/>
    <cellStyle name="Note 2 8 3 2 10" xfId="31029"/>
    <cellStyle name="Note 2 8 3 2 2" xfId="31030"/>
    <cellStyle name="Note 2 8 3 2 3" xfId="31031"/>
    <cellStyle name="Note 2 8 3 2 4" xfId="31032"/>
    <cellStyle name="Note 2 8 3 2 5" xfId="31033"/>
    <cellStyle name="Note 2 8 3 2 6" xfId="31034"/>
    <cellStyle name="Note 2 8 3 2 7" xfId="31035"/>
    <cellStyle name="Note 2 8 3 2 8" xfId="31036"/>
    <cellStyle name="Note 2 8 3 2 9" xfId="31037"/>
    <cellStyle name="Note 2 8 3 3" xfId="31038"/>
    <cellStyle name="Note 2 8 3 3 10" xfId="31039"/>
    <cellStyle name="Note 2 8 3 3 2" xfId="31040"/>
    <cellStyle name="Note 2 8 3 3 3" xfId="31041"/>
    <cellStyle name="Note 2 8 3 3 4" xfId="31042"/>
    <cellStyle name="Note 2 8 3 3 5" xfId="31043"/>
    <cellStyle name="Note 2 8 3 3 6" xfId="31044"/>
    <cellStyle name="Note 2 8 3 3 7" xfId="31045"/>
    <cellStyle name="Note 2 8 3 3 8" xfId="31046"/>
    <cellStyle name="Note 2 8 3 3 9" xfId="31047"/>
    <cellStyle name="Note 2 8 3 4" xfId="31048"/>
    <cellStyle name="Note 2 8 3 4 2" xfId="31049"/>
    <cellStyle name="Note 2 8 3 4 3" xfId="31050"/>
    <cellStyle name="Note 2 8 3 4 4" xfId="31051"/>
    <cellStyle name="Note 2 8 3 4 5" xfId="31052"/>
    <cellStyle name="Note 2 8 3 4 6" xfId="31053"/>
    <cellStyle name="Note 2 8 3 4 7" xfId="31054"/>
    <cellStyle name="Note 2 8 3 4 8" xfId="31055"/>
    <cellStyle name="Note 2 8 3 4 9" xfId="31056"/>
    <cellStyle name="Note 2 8 3 5" xfId="31057"/>
    <cellStyle name="Note 2 8 3 6" xfId="31058"/>
    <cellStyle name="Note 2 8 3 7" xfId="31059"/>
    <cellStyle name="Note 2 8 3 8" xfId="31060"/>
    <cellStyle name="Note 2 8 4" xfId="31061"/>
    <cellStyle name="Note 2 8 4 2" xfId="31062"/>
    <cellStyle name="Note 2 8 4 2 10" xfId="31063"/>
    <cellStyle name="Note 2 8 4 2 2" xfId="31064"/>
    <cellStyle name="Note 2 8 4 2 3" xfId="31065"/>
    <cellStyle name="Note 2 8 4 2 4" xfId="31066"/>
    <cellStyle name="Note 2 8 4 2 5" xfId="31067"/>
    <cellStyle name="Note 2 8 4 2 6" xfId="31068"/>
    <cellStyle name="Note 2 8 4 2 7" xfId="31069"/>
    <cellStyle name="Note 2 8 4 2 8" xfId="31070"/>
    <cellStyle name="Note 2 8 4 2 9" xfId="31071"/>
    <cellStyle name="Note 2 8 4 3" xfId="31072"/>
    <cellStyle name="Note 2 8 4 3 10" xfId="31073"/>
    <cellStyle name="Note 2 8 4 3 2" xfId="31074"/>
    <cellStyle name="Note 2 8 4 3 3" xfId="31075"/>
    <cellStyle name="Note 2 8 4 3 4" xfId="31076"/>
    <cellStyle name="Note 2 8 4 3 5" xfId="31077"/>
    <cellStyle name="Note 2 8 4 3 6" xfId="31078"/>
    <cellStyle name="Note 2 8 4 3 7" xfId="31079"/>
    <cellStyle name="Note 2 8 4 3 8" xfId="31080"/>
    <cellStyle name="Note 2 8 4 3 9" xfId="31081"/>
    <cellStyle name="Note 2 8 4 4" xfId="31082"/>
    <cellStyle name="Note 2 8 4 4 2" xfId="31083"/>
    <cellStyle name="Note 2 8 4 4 3" xfId="31084"/>
    <cellStyle name="Note 2 8 4 4 4" xfId="31085"/>
    <cellStyle name="Note 2 8 4 4 5" xfId="31086"/>
    <cellStyle name="Note 2 8 4 4 6" xfId="31087"/>
    <cellStyle name="Note 2 8 4 4 7" xfId="31088"/>
    <cellStyle name="Note 2 8 4 4 8" xfId="31089"/>
    <cellStyle name="Note 2 8 4 4 9" xfId="31090"/>
    <cellStyle name="Note 2 8 4 5" xfId="31091"/>
    <cellStyle name="Note 2 8 4 6" xfId="31092"/>
    <cellStyle name="Note 2 8 4 7" xfId="31093"/>
    <cellStyle name="Note 2 8 5" xfId="31094"/>
    <cellStyle name="Note 2 8 5 2" xfId="31095"/>
    <cellStyle name="Note 2 8 5 2 10" xfId="31096"/>
    <cellStyle name="Note 2 8 5 2 2" xfId="31097"/>
    <cellStyle name="Note 2 8 5 2 3" xfId="31098"/>
    <cellStyle name="Note 2 8 5 2 4" xfId="31099"/>
    <cellStyle name="Note 2 8 5 2 5" xfId="31100"/>
    <cellStyle name="Note 2 8 5 2 6" xfId="31101"/>
    <cellStyle name="Note 2 8 5 2 7" xfId="31102"/>
    <cellStyle name="Note 2 8 5 2 8" xfId="31103"/>
    <cellStyle name="Note 2 8 5 2 9" xfId="31104"/>
    <cellStyle name="Note 2 8 5 3" xfId="31105"/>
    <cellStyle name="Note 2 8 5 3 2" xfId="31106"/>
    <cellStyle name="Note 2 8 5 3 3" xfId="31107"/>
    <cellStyle name="Note 2 8 5 3 4" xfId="31108"/>
    <cellStyle name="Note 2 8 5 3 5" xfId="31109"/>
    <cellStyle name="Note 2 8 5 3 6" xfId="31110"/>
    <cellStyle name="Note 2 8 5 3 7" xfId="31111"/>
    <cellStyle name="Note 2 8 5 3 8" xfId="31112"/>
    <cellStyle name="Note 2 8 5 3 9" xfId="31113"/>
    <cellStyle name="Note 2 8 5 4" xfId="31114"/>
    <cellStyle name="Note 2 8 5 5" xfId="31115"/>
    <cellStyle name="Note 2 8 5 6" xfId="31116"/>
    <cellStyle name="Note 2 8 5 7" xfId="31117"/>
    <cellStyle name="Note 2 8 5 8" xfId="31118"/>
    <cellStyle name="Note 2 8 6" xfId="31119"/>
    <cellStyle name="Note 2 8 6 2" xfId="31120"/>
    <cellStyle name="Note 2 8 6 3" xfId="31121"/>
    <cellStyle name="Note 2 8 6 4" xfId="31122"/>
    <cellStyle name="Note 2 8 6 5" xfId="31123"/>
    <cellStyle name="Note 2 8 6 6" xfId="31124"/>
    <cellStyle name="Note 2 8 6 7" xfId="31125"/>
    <cellStyle name="Note 2 8 6 8" xfId="31126"/>
    <cellStyle name="Note 2 8 6 9" xfId="31127"/>
    <cellStyle name="Note 2 8 7" xfId="31128"/>
    <cellStyle name="Note 2 8 8" xfId="31129"/>
    <cellStyle name="Note 2 9" xfId="31130"/>
    <cellStyle name="Note 2 9 2" xfId="31131"/>
    <cellStyle name="Note 2 9 2 2" xfId="31132"/>
    <cellStyle name="Note 2 9 2 2 10" xfId="31133"/>
    <cellStyle name="Note 2 9 2 2 2" xfId="31134"/>
    <cellStyle name="Note 2 9 2 2 3" xfId="31135"/>
    <cellStyle name="Note 2 9 2 2 4" xfId="31136"/>
    <cellStyle name="Note 2 9 2 2 5" xfId="31137"/>
    <cellStyle name="Note 2 9 2 2 6" xfId="31138"/>
    <cellStyle name="Note 2 9 2 2 7" xfId="31139"/>
    <cellStyle name="Note 2 9 2 2 8" xfId="31140"/>
    <cellStyle name="Note 2 9 2 2 9" xfId="31141"/>
    <cellStyle name="Note 2 9 2 3" xfId="31142"/>
    <cellStyle name="Note 2 9 2 3 10" xfId="31143"/>
    <cellStyle name="Note 2 9 2 3 2" xfId="31144"/>
    <cellStyle name="Note 2 9 2 3 3" xfId="31145"/>
    <cellStyle name="Note 2 9 2 3 4" xfId="31146"/>
    <cellStyle name="Note 2 9 2 3 5" xfId="31147"/>
    <cellStyle name="Note 2 9 2 3 6" xfId="31148"/>
    <cellStyle name="Note 2 9 2 3 7" xfId="31149"/>
    <cellStyle name="Note 2 9 2 3 8" xfId="31150"/>
    <cellStyle name="Note 2 9 2 3 9" xfId="31151"/>
    <cellStyle name="Note 2 9 2 4" xfId="31152"/>
    <cellStyle name="Note 2 9 2 4 2" xfId="31153"/>
    <cellStyle name="Note 2 9 2 4 3" xfId="31154"/>
    <cellStyle name="Note 2 9 2 4 4" xfId="31155"/>
    <cellStyle name="Note 2 9 2 4 5" xfId="31156"/>
    <cellStyle name="Note 2 9 2 4 6" xfId="31157"/>
    <cellStyle name="Note 2 9 2 4 7" xfId="31158"/>
    <cellStyle name="Note 2 9 2 4 8" xfId="31159"/>
    <cellStyle name="Note 2 9 2 4 9" xfId="31160"/>
    <cellStyle name="Note 2 9 2 5" xfId="31161"/>
    <cellStyle name="Note 2 9 2 6" xfId="31162"/>
    <cellStyle name="Note 2 9 2 7" xfId="31163"/>
    <cellStyle name="Note 2 9 2 8" xfId="31164"/>
    <cellStyle name="Note 2 9 3" xfId="31165"/>
    <cellStyle name="Note 2 9 3 2" xfId="31166"/>
    <cellStyle name="Note 2 9 3 2 10" xfId="31167"/>
    <cellStyle name="Note 2 9 3 2 2" xfId="31168"/>
    <cellStyle name="Note 2 9 3 2 3" xfId="31169"/>
    <cellStyle name="Note 2 9 3 2 4" xfId="31170"/>
    <cellStyle name="Note 2 9 3 2 5" xfId="31171"/>
    <cellStyle name="Note 2 9 3 2 6" xfId="31172"/>
    <cellStyle name="Note 2 9 3 2 7" xfId="31173"/>
    <cellStyle name="Note 2 9 3 2 8" xfId="31174"/>
    <cellStyle name="Note 2 9 3 2 9" xfId="31175"/>
    <cellStyle name="Note 2 9 3 3" xfId="31176"/>
    <cellStyle name="Note 2 9 3 3 10" xfId="31177"/>
    <cellStyle name="Note 2 9 3 3 2" xfId="31178"/>
    <cellStyle name="Note 2 9 3 3 3" xfId="31179"/>
    <cellStyle name="Note 2 9 3 3 4" xfId="31180"/>
    <cellStyle name="Note 2 9 3 3 5" xfId="31181"/>
    <cellStyle name="Note 2 9 3 3 6" xfId="31182"/>
    <cellStyle name="Note 2 9 3 3 7" xfId="31183"/>
    <cellStyle name="Note 2 9 3 3 8" xfId="31184"/>
    <cellStyle name="Note 2 9 3 3 9" xfId="31185"/>
    <cellStyle name="Note 2 9 3 4" xfId="31186"/>
    <cellStyle name="Note 2 9 3 4 2" xfId="31187"/>
    <cellStyle name="Note 2 9 3 4 3" xfId="31188"/>
    <cellStyle name="Note 2 9 3 4 4" xfId="31189"/>
    <cellStyle name="Note 2 9 3 4 5" xfId="31190"/>
    <cellStyle name="Note 2 9 3 4 6" xfId="31191"/>
    <cellStyle name="Note 2 9 3 4 7" xfId="31192"/>
    <cellStyle name="Note 2 9 3 4 8" xfId="31193"/>
    <cellStyle name="Note 2 9 3 4 9" xfId="31194"/>
    <cellStyle name="Note 2 9 3 5" xfId="31195"/>
    <cellStyle name="Note 2 9 3 6" xfId="31196"/>
    <cellStyle name="Note 2 9 3 7" xfId="31197"/>
    <cellStyle name="Note 2 9 4" xfId="31198"/>
    <cellStyle name="Note 2 9 4 10" xfId="31199"/>
    <cellStyle name="Note 2 9 4 2" xfId="31200"/>
    <cellStyle name="Note 2 9 4 3" xfId="31201"/>
    <cellStyle name="Note 2 9 4 4" xfId="31202"/>
    <cellStyle name="Note 2 9 4 5" xfId="31203"/>
    <cellStyle name="Note 2 9 4 6" xfId="31204"/>
    <cellStyle name="Note 2 9 4 7" xfId="31205"/>
    <cellStyle name="Note 2 9 4 8" xfId="31206"/>
    <cellStyle name="Note 2 9 4 9" xfId="31207"/>
    <cellStyle name="Note 2 9 5" xfId="31208"/>
    <cellStyle name="Note 2 9 5 10" xfId="31209"/>
    <cellStyle name="Note 2 9 5 2" xfId="31210"/>
    <cellStyle name="Note 2 9 5 3" xfId="31211"/>
    <cellStyle name="Note 2 9 5 4" xfId="31212"/>
    <cellStyle name="Note 2 9 5 5" xfId="31213"/>
    <cellStyle name="Note 2 9 5 6" xfId="31214"/>
    <cellStyle name="Note 2 9 5 7" xfId="31215"/>
    <cellStyle name="Note 2 9 5 8" xfId="31216"/>
    <cellStyle name="Note 2 9 5 9" xfId="31217"/>
    <cellStyle name="Note 2 9 6" xfId="31218"/>
    <cellStyle name="Note 2 9 6 2" xfId="31219"/>
    <cellStyle name="Note 2 9 6 3" xfId="31220"/>
    <cellStyle name="Note 2 9 6 4" xfId="31221"/>
    <cellStyle name="Note 2 9 6 5" xfId="31222"/>
    <cellStyle name="Note 2 9 6 6" xfId="31223"/>
    <cellStyle name="Note 2 9 6 7" xfId="31224"/>
    <cellStyle name="Note 2 9 6 8" xfId="31225"/>
    <cellStyle name="Note 2 9 6 9" xfId="31226"/>
    <cellStyle name="Note 2 9 7" xfId="31227"/>
    <cellStyle name="Note 2 9 8" xfId="31228"/>
    <cellStyle name="Note 2 9 9" xfId="31229"/>
    <cellStyle name="Note 3" xfId="31230"/>
    <cellStyle name="Note 3 10" xfId="31231"/>
    <cellStyle name="Note 3 2" xfId="31232"/>
    <cellStyle name="Note 3 2 2" xfId="31233"/>
    <cellStyle name="Note 3 2 2 2" xfId="31234"/>
    <cellStyle name="Note 3 2 2 2 10" xfId="31235"/>
    <cellStyle name="Note 3 2 2 2 2" xfId="31236"/>
    <cellStyle name="Note 3 2 2 2 3" xfId="31237"/>
    <cellStyle name="Note 3 2 2 2 4" xfId="31238"/>
    <cellStyle name="Note 3 2 2 2 5" xfId="31239"/>
    <cellStyle name="Note 3 2 2 2 6" xfId="31240"/>
    <cellStyle name="Note 3 2 2 2 7" xfId="31241"/>
    <cellStyle name="Note 3 2 2 2 8" xfId="31242"/>
    <cellStyle name="Note 3 2 2 2 9" xfId="31243"/>
    <cellStyle name="Note 3 2 2 3" xfId="31244"/>
    <cellStyle name="Note 3 2 2 3 10" xfId="31245"/>
    <cellStyle name="Note 3 2 2 3 2" xfId="31246"/>
    <cellStyle name="Note 3 2 2 3 3" xfId="31247"/>
    <cellStyle name="Note 3 2 2 3 4" xfId="31248"/>
    <cellStyle name="Note 3 2 2 3 5" xfId="31249"/>
    <cellStyle name="Note 3 2 2 3 6" xfId="31250"/>
    <cellStyle name="Note 3 2 2 3 7" xfId="31251"/>
    <cellStyle name="Note 3 2 2 3 8" xfId="31252"/>
    <cellStyle name="Note 3 2 2 3 9" xfId="31253"/>
    <cellStyle name="Note 3 2 2 4" xfId="31254"/>
    <cellStyle name="Note 3 2 2 4 2" xfId="31255"/>
    <cellStyle name="Note 3 2 2 4 3" xfId="31256"/>
    <cellStyle name="Note 3 2 2 4 4" xfId="31257"/>
    <cellStyle name="Note 3 2 2 4 5" xfId="31258"/>
    <cellStyle name="Note 3 2 2 4 6" xfId="31259"/>
    <cellStyle name="Note 3 2 2 4 7" xfId="31260"/>
    <cellStyle name="Note 3 2 2 4 8" xfId="31261"/>
    <cellStyle name="Note 3 2 2 4 9" xfId="31262"/>
    <cellStyle name="Note 3 2 2 5" xfId="31263"/>
    <cellStyle name="Note 3 2 2 6" xfId="31264"/>
    <cellStyle name="Note 3 2 2 7" xfId="31265"/>
    <cellStyle name="Note 3 2 3" xfId="31266"/>
    <cellStyle name="Note 3 2 3 2" xfId="31267"/>
    <cellStyle name="Note 3 2 3 2 10" xfId="31268"/>
    <cellStyle name="Note 3 2 3 2 2" xfId="31269"/>
    <cellStyle name="Note 3 2 3 2 3" xfId="31270"/>
    <cellStyle name="Note 3 2 3 2 4" xfId="31271"/>
    <cellStyle name="Note 3 2 3 2 5" xfId="31272"/>
    <cellStyle name="Note 3 2 3 2 6" xfId="31273"/>
    <cellStyle name="Note 3 2 3 2 7" xfId="31274"/>
    <cellStyle name="Note 3 2 3 2 8" xfId="31275"/>
    <cellStyle name="Note 3 2 3 2 9" xfId="31276"/>
    <cellStyle name="Note 3 2 3 3" xfId="31277"/>
    <cellStyle name="Note 3 2 3 3 10" xfId="31278"/>
    <cellStyle name="Note 3 2 3 3 2" xfId="31279"/>
    <cellStyle name="Note 3 2 3 3 3" xfId="31280"/>
    <cellStyle name="Note 3 2 3 3 4" xfId="31281"/>
    <cellStyle name="Note 3 2 3 3 5" xfId="31282"/>
    <cellStyle name="Note 3 2 3 3 6" xfId="31283"/>
    <cellStyle name="Note 3 2 3 3 7" xfId="31284"/>
    <cellStyle name="Note 3 2 3 3 8" xfId="31285"/>
    <cellStyle name="Note 3 2 3 3 9" xfId="31286"/>
    <cellStyle name="Note 3 2 3 4" xfId="31287"/>
    <cellStyle name="Note 3 2 3 4 2" xfId="31288"/>
    <cellStyle name="Note 3 2 3 4 3" xfId="31289"/>
    <cellStyle name="Note 3 2 3 4 4" xfId="31290"/>
    <cellStyle name="Note 3 2 3 4 5" xfId="31291"/>
    <cellStyle name="Note 3 2 3 4 6" xfId="31292"/>
    <cellStyle name="Note 3 2 3 4 7" xfId="31293"/>
    <cellStyle name="Note 3 2 3 4 8" xfId="31294"/>
    <cellStyle name="Note 3 2 3 4 9" xfId="31295"/>
    <cellStyle name="Note 3 2 3 5" xfId="31296"/>
    <cellStyle name="Note 3 2 3 6" xfId="31297"/>
    <cellStyle name="Note 3 2 4" xfId="31298"/>
    <cellStyle name="Note 3 2 4 10" xfId="31299"/>
    <cellStyle name="Note 3 2 4 2" xfId="31300"/>
    <cellStyle name="Note 3 2 4 3" xfId="31301"/>
    <cellStyle name="Note 3 2 4 4" xfId="31302"/>
    <cellStyle name="Note 3 2 4 5" xfId="31303"/>
    <cellStyle name="Note 3 2 4 6" xfId="31304"/>
    <cellStyle name="Note 3 2 4 7" xfId="31305"/>
    <cellStyle name="Note 3 2 4 8" xfId="31306"/>
    <cellStyle name="Note 3 2 4 9" xfId="31307"/>
    <cellStyle name="Note 3 2 5" xfId="31308"/>
    <cellStyle name="Note 3 2 5 10" xfId="31309"/>
    <cellStyle name="Note 3 2 5 2" xfId="31310"/>
    <cellStyle name="Note 3 2 5 3" xfId="31311"/>
    <cellStyle name="Note 3 2 5 4" xfId="31312"/>
    <cellStyle name="Note 3 2 5 5" xfId="31313"/>
    <cellStyle name="Note 3 2 5 6" xfId="31314"/>
    <cellStyle name="Note 3 2 5 7" xfId="31315"/>
    <cellStyle name="Note 3 2 5 8" xfId="31316"/>
    <cellStyle name="Note 3 2 5 9" xfId="31317"/>
    <cellStyle name="Note 3 2 6" xfId="31318"/>
    <cellStyle name="Note 3 2 6 2" xfId="31319"/>
    <cellStyle name="Note 3 2 6 3" xfId="31320"/>
    <cellStyle name="Note 3 2 6 4" xfId="31321"/>
    <cellStyle name="Note 3 2 6 5" xfId="31322"/>
    <cellStyle name="Note 3 2 6 6" xfId="31323"/>
    <cellStyle name="Note 3 2 6 7" xfId="31324"/>
    <cellStyle name="Note 3 2 6 8" xfId="31325"/>
    <cellStyle name="Note 3 2 6 9" xfId="31326"/>
    <cellStyle name="Note 3 2 7" xfId="31327"/>
    <cellStyle name="Note 3 2 8" xfId="31328"/>
    <cellStyle name="Note 3 3" xfId="31329"/>
    <cellStyle name="Note 3 3 2" xfId="31330"/>
    <cellStyle name="Note 3 3 2 2" xfId="31331"/>
    <cellStyle name="Note 3 3 2 2 10" xfId="31332"/>
    <cellStyle name="Note 3 3 2 2 2" xfId="31333"/>
    <cellStyle name="Note 3 3 2 2 3" xfId="31334"/>
    <cellStyle name="Note 3 3 2 2 4" xfId="31335"/>
    <cellStyle name="Note 3 3 2 2 5" xfId="31336"/>
    <cellStyle name="Note 3 3 2 2 6" xfId="31337"/>
    <cellStyle name="Note 3 3 2 2 7" xfId="31338"/>
    <cellStyle name="Note 3 3 2 2 8" xfId="31339"/>
    <cellStyle name="Note 3 3 2 2 9" xfId="31340"/>
    <cellStyle name="Note 3 3 2 3" xfId="31341"/>
    <cellStyle name="Note 3 3 2 3 10" xfId="31342"/>
    <cellStyle name="Note 3 3 2 3 2" xfId="31343"/>
    <cellStyle name="Note 3 3 2 3 3" xfId="31344"/>
    <cellStyle name="Note 3 3 2 3 4" xfId="31345"/>
    <cellStyle name="Note 3 3 2 3 5" xfId="31346"/>
    <cellStyle name="Note 3 3 2 3 6" xfId="31347"/>
    <cellStyle name="Note 3 3 2 3 7" xfId="31348"/>
    <cellStyle name="Note 3 3 2 3 8" xfId="31349"/>
    <cellStyle name="Note 3 3 2 3 9" xfId="31350"/>
    <cellStyle name="Note 3 3 2 4" xfId="31351"/>
    <cellStyle name="Note 3 3 2 4 2" xfId="31352"/>
    <cellStyle name="Note 3 3 2 4 3" xfId="31353"/>
    <cellStyle name="Note 3 3 2 4 4" xfId="31354"/>
    <cellStyle name="Note 3 3 2 4 5" xfId="31355"/>
    <cellStyle name="Note 3 3 2 4 6" xfId="31356"/>
    <cellStyle name="Note 3 3 2 4 7" xfId="31357"/>
    <cellStyle name="Note 3 3 2 4 8" xfId="31358"/>
    <cellStyle name="Note 3 3 2 4 9" xfId="31359"/>
    <cellStyle name="Note 3 3 2 5" xfId="31360"/>
    <cellStyle name="Note 3 3 2 6" xfId="31361"/>
    <cellStyle name="Note 3 3 2 7" xfId="31362"/>
    <cellStyle name="Note 3 3 3" xfId="31363"/>
    <cellStyle name="Note 3 3 3 2" xfId="31364"/>
    <cellStyle name="Note 3 3 3 2 10" xfId="31365"/>
    <cellStyle name="Note 3 3 3 2 2" xfId="31366"/>
    <cellStyle name="Note 3 3 3 2 3" xfId="31367"/>
    <cellStyle name="Note 3 3 3 2 4" xfId="31368"/>
    <cellStyle name="Note 3 3 3 2 5" xfId="31369"/>
    <cellStyle name="Note 3 3 3 2 6" xfId="31370"/>
    <cellStyle name="Note 3 3 3 2 7" xfId="31371"/>
    <cellStyle name="Note 3 3 3 2 8" xfId="31372"/>
    <cellStyle name="Note 3 3 3 2 9" xfId="31373"/>
    <cellStyle name="Note 3 3 3 3" xfId="31374"/>
    <cellStyle name="Note 3 3 3 3 10" xfId="31375"/>
    <cellStyle name="Note 3 3 3 3 2" xfId="31376"/>
    <cellStyle name="Note 3 3 3 3 3" xfId="31377"/>
    <cellStyle name="Note 3 3 3 3 4" xfId="31378"/>
    <cellStyle name="Note 3 3 3 3 5" xfId="31379"/>
    <cellStyle name="Note 3 3 3 3 6" xfId="31380"/>
    <cellStyle name="Note 3 3 3 3 7" xfId="31381"/>
    <cellStyle name="Note 3 3 3 3 8" xfId="31382"/>
    <cellStyle name="Note 3 3 3 3 9" xfId="31383"/>
    <cellStyle name="Note 3 3 3 4" xfId="31384"/>
    <cellStyle name="Note 3 3 3 4 2" xfId="31385"/>
    <cellStyle name="Note 3 3 3 4 3" xfId="31386"/>
    <cellStyle name="Note 3 3 3 4 4" xfId="31387"/>
    <cellStyle name="Note 3 3 3 4 5" xfId="31388"/>
    <cellStyle name="Note 3 3 3 4 6" xfId="31389"/>
    <cellStyle name="Note 3 3 3 4 7" xfId="31390"/>
    <cellStyle name="Note 3 3 3 4 8" xfId="31391"/>
    <cellStyle name="Note 3 3 3 4 9" xfId="31392"/>
    <cellStyle name="Note 3 3 3 5" xfId="31393"/>
    <cellStyle name="Note 3 3 3 6" xfId="31394"/>
    <cellStyle name="Note 3 3 4" xfId="31395"/>
    <cellStyle name="Note 3 3 4 10" xfId="31396"/>
    <cellStyle name="Note 3 3 4 2" xfId="31397"/>
    <cellStyle name="Note 3 3 4 3" xfId="31398"/>
    <cellStyle name="Note 3 3 4 4" xfId="31399"/>
    <cellStyle name="Note 3 3 4 5" xfId="31400"/>
    <cellStyle name="Note 3 3 4 6" xfId="31401"/>
    <cellStyle name="Note 3 3 4 7" xfId="31402"/>
    <cellStyle name="Note 3 3 4 8" xfId="31403"/>
    <cellStyle name="Note 3 3 4 9" xfId="31404"/>
    <cellStyle name="Note 3 3 5" xfId="31405"/>
    <cellStyle name="Note 3 3 5 10" xfId="31406"/>
    <cellStyle name="Note 3 3 5 2" xfId="31407"/>
    <cellStyle name="Note 3 3 5 3" xfId="31408"/>
    <cellStyle name="Note 3 3 5 4" xfId="31409"/>
    <cellStyle name="Note 3 3 5 5" xfId="31410"/>
    <cellStyle name="Note 3 3 5 6" xfId="31411"/>
    <cellStyle name="Note 3 3 5 7" xfId="31412"/>
    <cellStyle name="Note 3 3 5 8" xfId="31413"/>
    <cellStyle name="Note 3 3 5 9" xfId="31414"/>
    <cellStyle name="Note 3 3 6" xfId="31415"/>
    <cellStyle name="Note 3 3 6 2" xfId="31416"/>
    <cellStyle name="Note 3 3 6 3" xfId="31417"/>
    <cellStyle name="Note 3 3 6 4" xfId="31418"/>
    <cellStyle name="Note 3 3 6 5" xfId="31419"/>
    <cellStyle name="Note 3 3 6 6" xfId="31420"/>
    <cellStyle name="Note 3 3 6 7" xfId="31421"/>
    <cellStyle name="Note 3 3 6 8" xfId="31422"/>
    <cellStyle name="Note 3 3 6 9" xfId="31423"/>
    <cellStyle name="Note 3 3 7" xfId="31424"/>
    <cellStyle name="Note 3 3 8" xfId="31425"/>
    <cellStyle name="Note 3 4" xfId="31426"/>
    <cellStyle name="Note 3 4 2" xfId="31427"/>
    <cellStyle name="Note 3 4 2 10" xfId="31428"/>
    <cellStyle name="Note 3 4 2 2" xfId="31429"/>
    <cellStyle name="Note 3 4 2 3" xfId="31430"/>
    <cellStyle name="Note 3 4 2 4" xfId="31431"/>
    <cellStyle name="Note 3 4 2 5" xfId="31432"/>
    <cellStyle name="Note 3 4 2 6" xfId="31433"/>
    <cellStyle name="Note 3 4 2 7" xfId="31434"/>
    <cellStyle name="Note 3 4 2 8" xfId="31435"/>
    <cellStyle name="Note 3 4 2 9" xfId="31436"/>
    <cellStyle name="Note 3 4 3" xfId="31437"/>
    <cellStyle name="Note 3 4 3 10" xfId="31438"/>
    <cellStyle name="Note 3 4 3 2" xfId="31439"/>
    <cellStyle name="Note 3 4 3 3" xfId="31440"/>
    <cellStyle name="Note 3 4 3 4" xfId="31441"/>
    <cellStyle name="Note 3 4 3 5" xfId="31442"/>
    <cellStyle name="Note 3 4 3 6" xfId="31443"/>
    <cellStyle name="Note 3 4 3 7" xfId="31444"/>
    <cellStyle name="Note 3 4 3 8" xfId="31445"/>
    <cellStyle name="Note 3 4 3 9" xfId="31446"/>
    <cellStyle name="Note 3 4 4" xfId="31447"/>
    <cellStyle name="Note 3 4 4 2" xfId="31448"/>
    <cellStyle name="Note 3 4 4 3" xfId="31449"/>
    <cellStyle name="Note 3 4 4 4" xfId="31450"/>
    <cellStyle name="Note 3 4 4 5" xfId="31451"/>
    <cellStyle name="Note 3 4 4 6" xfId="31452"/>
    <cellStyle name="Note 3 4 4 7" xfId="31453"/>
    <cellStyle name="Note 3 4 4 8" xfId="31454"/>
    <cellStyle name="Note 3 4 4 9" xfId="31455"/>
    <cellStyle name="Note 3 4 5" xfId="31456"/>
    <cellStyle name="Note 3 4 6" xfId="31457"/>
    <cellStyle name="Note 3 4 7" xfId="31458"/>
    <cellStyle name="Note 3 5" xfId="31459"/>
    <cellStyle name="Note 3 5 2" xfId="31460"/>
    <cellStyle name="Note 3 5 2 10" xfId="31461"/>
    <cellStyle name="Note 3 5 2 2" xfId="31462"/>
    <cellStyle name="Note 3 5 2 3" xfId="31463"/>
    <cellStyle name="Note 3 5 2 4" xfId="31464"/>
    <cellStyle name="Note 3 5 2 5" xfId="31465"/>
    <cellStyle name="Note 3 5 2 6" xfId="31466"/>
    <cellStyle name="Note 3 5 2 7" xfId="31467"/>
    <cellStyle name="Note 3 5 2 8" xfId="31468"/>
    <cellStyle name="Note 3 5 2 9" xfId="31469"/>
    <cellStyle name="Note 3 5 3" xfId="31470"/>
    <cellStyle name="Note 3 5 3 10" xfId="31471"/>
    <cellStyle name="Note 3 5 3 2" xfId="31472"/>
    <cellStyle name="Note 3 5 3 3" xfId="31473"/>
    <cellStyle name="Note 3 5 3 4" xfId="31474"/>
    <cellStyle name="Note 3 5 3 5" xfId="31475"/>
    <cellStyle name="Note 3 5 3 6" xfId="31476"/>
    <cellStyle name="Note 3 5 3 7" xfId="31477"/>
    <cellStyle name="Note 3 5 3 8" xfId="31478"/>
    <cellStyle name="Note 3 5 3 9" xfId="31479"/>
    <cellStyle name="Note 3 5 4" xfId="31480"/>
    <cellStyle name="Note 3 5 4 2" xfId="31481"/>
    <cellStyle name="Note 3 5 4 3" xfId="31482"/>
    <cellStyle name="Note 3 5 4 4" xfId="31483"/>
    <cellStyle name="Note 3 5 4 5" xfId="31484"/>
    <cellStyle name="Note 3 5 4 6" xfId="31485"/>
    <cellStyle name="Note 3 5 4 7" xfId="31486"/>
    <cellStyle name="Note 3 5 4 8" xfId="31487"/>
    <cellStyle name="Note 3 5 4 9" xfId="31488"/>
    <cellStyle name="Note 3 5 5" xfId="31489"/>
    <cellStyle name="Note 3 5 6" xfId="31490"/>
    <cellStyle name="Note 3 6" xfId="31491"/>
    <cellStyle name="Note 3 6 10" xfId="31492"/>
    <cellStyle name="Note 3 6 2" xfId="31493"/>
    <cellStyle name="Note 3 6 3" xfId="31494"/>
    <cellStyle name="Note 3 6 4" xfId="31495"/>
    <cellStyle name="Note 3 6 5" xfId="31496"/>
    <cellStyle name="Note 3 6 6" xfId="31497"/>
    <cellStyle name="Note 3 6 7" xfId="31498"/>
    <cellStyle name="Note 3 6 8" xfId="31499"/>
    <cellStyle name="Note 3 6 9" xfId="31500"/>
    <cellStyle name="Note 3 7" xfId="31501"/>
    <cellStyle name="Note 3 7 10" xfId="31502"/>
    <cellStyle name="Note 3 7 2" xfId="31503"/>
    <cellStyle name="Note 3 7 3" xfId="31504"/>
    <cellStyle name="Note 3 7 4" xfId="31505"/>
    <cellStyle name="Note 3 7 5" xfId="31506"/>
    <cellStyle name="Note 3 7 6" xfId="31507"/>
    <cellStyle name="Note 3 7 7" xfId="31508"/>
    <cellStyle name="Note 3 7 8" xfId="31509"/>
    <cellStyle name="Note 3 7 9" xfId="31510"/>
    <cellStyle name="Note 3 8" xfId="31511"/>
    <cellStyle name="Note 3 8 2" xfId="31512"/>
    <cellStyle name="Note 3 8 3" xfId="31513"/>
    <cellStyle name="Note 3 8 4" xfId="31514"/>
    <cellStyle name="Note 3 8 5" xfId="31515"/>
    <cellStyle name="Note 3 8 6" xfId="31516"/>
    <cellStyle name="Note 3 8 7" xfId="31517"/>
    <cellStyle name="Note 3 8 8" xfId="31518"/>
    <cellStyle name="Note 3 8 9" xfId="31519"/>
    <cellStyle name="Note 3 9" xfId="31520"/>
    <cellStyle name="Note 4" xfId="31521"/>
    <cellStyle name="Note 4 10" xfId="31522"/>
    <cellStyle name="Note 4 2" xfId="31523"/>
    <cellStyle name="Note 4 2 2" xfId="31524"/>
    <cellStyle name="Note 4 2 2 2" xfId="31525"/>
    <cellStyle name="Note 4 2 2 2 10" xfId="31526"/>
    <cellStyle name="Note 4 2 2 2 2" xfId="31527"/>
    <cellStyle name="Note 4 2 2 2 3" xfId="31528"/>
    <cellStyle name="Note 4 2 2 2 4" xfId="31529"/>
    <cellStyle name="Note 4 2 2 2 5" xfId="31530"/>
    <cellStyle name="Note 4 2 2 2 6" xfId="31531"/>
    <cellStyle name="Note 4 2 2 2 7" xfId="31532"/>
    <cellStyle name="Note 4 2 2 2 8" xfId="31533"/>
    <cellStyle name="Note 4 2 2 2 9" xfId="31534"/>
    <cellStyle name="Note 4 2 2 3" xfId="31535"/>
    <cellStyle name="Note 4 2 2 3 10" xfId="31536"/>
    <cellStyle name="Note 4 2 2 3 2" xfId="31537"/>
    <cellStyle name="Note 4 2 2 3 3" xfId="31538"/>
    <cellStyle name="Note 4 2 2 3 4" xfId="31539"/>
    <cellStyle name="Note 4 2 2 3 5" xfId="31540"/>
    <cellStyle name="Note 4 2 2 3 6" xfId="31541"/>
    <cellStyle name="Note 4 2 2 3 7" xfId="31542"/>
    <cellStyle name="Note 4 2 2 3 8" xfId="31543"/>
    <cellStyle name="Note 4 2 2 3 9" xfId="31544"/>
    <cellStyle name="Note 4 2 2 4" xfId="31545"/>
    <cellStyle name="Note 4 2 2 4 2" xfId="31546"/>
    <cellStyle name="Note 4 2 2 4 3" xfId="31547"/>
    <cellStyle name="Note 4 2 2 4 4" xfId="31548"/>
    <cellStyle name="Note 4 2 2 4 5" xfId="31549"/>
    <cellStyle name="Note 4 2 2 4 6" xfId="31550"/>
    <cellStyle name="Note 4 2 2 4 7" xfId="31551"/>
    <cellStyle name="Note 4 2 2 4 8" xfId="31552"/>
    <cellStyle name="Note 4 2 2 4 9" xfId="31553"/>
    <cellStyle name="Note 4 2 2 5" xfId="31554"/>
    <cellStyle name="Note 4 2 2 6" xfId="31555"/>
    <cellStyle name="Note 4 2 2 7" xfId="31556"/>
    <cellStyle name="Note 4 2 3" xfId="31557"/>
    <cellStyle name="Note 4 2 3 2" xfId="31558"/>
    <cellStyle name="Note 4 2 3 2 10" xfId="31559"/>
    <cellStyle name="Note 4 2 3 2 2" xfId="31560"/>
    <cellStyle name="Note 4 2 3 2 3" xfId="31561"/>
    <cellStyle name="Note 4 2 3 2 4" xfId="31562"/>
    <cellStyle name="Note 4 2 3 2 5" xfId="31563"/>
    <cellStyle name="Note 4 2 3 2 6" xfId="31564"/>
    <cellStyle name="Note 4 2 3 2 7" xfId="31565"/>
    <cellStyle name="Note 4 2 3 2 8" xfId="31566"/>
    <cellStyle name="Note 4 2 3 2 9" xfId="31567"/>
    <cellStyle name="Note 4 2 3 3" xfId="31568"/>
    <cellStyle name="Note 4 2 3 3 10" xfId="31569"/>
    <cellStyle name="Note 4 2 3 3 2" xfId="31570"/>
    <cellStyle name="Note 4 2 3 3 3" xfId="31571"/>
    <cellStyle name="Note 4 2 3 3 4" xfId="31572"/>
    <cellStyle name="Note 4 2 3 3 5" xfId="31573"/>
    <cellStyle name="Note 4 2 3 3 6" xfId="31574"/>
    <cellStyle name="Note 4 2 3 3 7" xfId="31575"/>
    <cellStyle name="Note 4 2 3 3 8" xfId="31576"/>
    <cellStyle name="Note 4 2 3 3 9" xfId="31577"/>
    <cellStyle name="Note 4 2 3 4" xfId="31578"/>
    <cellStyle name="Note 4 2 3 4 2" xfId="31579"/>
    <cellStyle name="Note 4 2 3 4 3" xfId="31580"/>
    <cellStyle name="Note 4 2 3 4 4" xfId="31581"/>
    <cellStyle name="Note 4 2 3 4 5" xfId="31582"/>
    <cellStyle name="Note 4 2 3 4 6" xfId="31583"/>
    <cellStyle name="Note 4 2 3 4 7" xfId="31584"/>
    <cellStyle name="Note 4 2 3 4 8" xfId="31585"/>
    <cellStyle name="Note 4 2 3 4 9" xfId="31586"/>
    <cellStyle name="Note 4 2 3 5" xfId="31587"/>
    <cellStyle name="Note 4 2 3 6" xfId="31588"/>
    <cellStyle name="Note 4 2 4" xfId="31589"/>
    <cellStyle name="Note 4 2 4 10" xfId="31590"/>
    <cellStyle name="Note 4 2 4 2" xfId="31591"/>
    <cellStyle name="Note 4 2 4 3" xfId="31592"/>
    <cellStyle name="Note 4 2 4 4" xfId="31593"/>
    <cellStyle name="Note 4 2 4 5" xfId="31594"/>
    <cellStyle name="Note 4 2 4 6" xfId="31595"/>
    <cellStyle name="Note 4 2 4 7" xfId="31596"/>
    <cellStyle name="Note 4 2 4 8" xfId="31597"/>
    <cellStyle name="Note 4 2 4 9" xfId="31598"/>
    <cellStyle name="Note 4 2 5" xfId="31599"/>
    <cellStyle name="Note 4 2 5 10" xfId="31600"/>
    <cellStyle name="Note 4 2 5 2" xfId="31601"/>
    <cellStyle name="Note 4 2 5 3" xfId="31602"/>
    <cellStyle name="Note 4 2 5 4" xfId="31603"/>
    <cellStyle name="Note 4 2 5 5" xfId="31604"/>
    <cellStyle name="Note 4 2 5 6" xfId="31605"/>
    <cellStyle name="Note 4 2 5 7" xfId="31606"/>
    <cellStyle name="Note 4 2 5 8" xfId="31607"/>
    <cellStyle name="Note 4 2 5 9" xfId="31608"/>
    <cellStyle name="Note 4 2 6" xfId="31609"/>
    <cellStyle name="Note 4 2 6 2" xfId="31610"/>
    <cellStyle name="Note 4 2 6 3" xfId="31611"/>
    <cellStyle name="Note 4 2 6 4" xfId="31612"/>
    <cellStyle name="Note 4 2 6 5" xfId="31613"/>
    <cellStyle name="Note 4 2 6 6" xfId="31614"/>
    <cellStyle name="Note 4 2 6 7" xfId="31615"/>
    <cellStyle name="Note 4 2 6 8" xfId="31616"/>
    <cellStyle name="Note 4 2 6 9" xfId="31617"/>
    <cellStyle name="Note 4 2 7" xfId="31618"/>
    <cellStyle name="Note 4 2 8" xfId="31619"/>
    <cellStyle name="Note 4 3" xfId="31620"/>
    <cellStyle name="Note 4 3 2" xfId="31621"/>
    <cellStyle name="Note 4 3 2 10" xfId="31622"/>
    <cellStyle name="Note 4 3 2 2" xfId="31623"/>
    <cellStyle name="Note 4 3 2 3" xfId="31624"/>
    <cellStyle name="Note 4 3 2 4" xfId="31625"/>
    <cellStyle name="Note 4 3 2 5" xfId="31626"/>
    <cellStyle name="Note 4 3 2 6" xfId="31627"/>
    <cellStyle name="Note 4 3 2 7" xfId="31628"/>
    <cellStyle name="Note 4 3 2 8" xfId="31629"/>
    <cellStyle name="Note 4 3 2 9" xfId="31630"/>
    <cellStyle name="Note 4 3 3" xfId="31631"/>
    <cellStyle name="Note 4 3 3 10" xfId="31632"/>
    <cellStyle name="Note 4 3 3 2" xfId="31633"/>
    <cellStyle name="Note 4 3 3 3" xfId="31634"/>
    <cellStyle name="Note 4 3 3 4" xfId="31635"/>
    <cellStyle name="Note 4 3 3 5" xfId="31636"/>
    <cellStyle name="Note 4 3 3 6" xfId="31637"/>
    <cellStyle name="Note 4 3 3 7" xfId="31638"/>
    <cellStyle name="Note 4 3 3 8" xfId="31639"/>
    <cellStyle name="Note 4 3 3 9" xfId="31640"/>
    <cellStyle name="Note 4 3 4" xfId="31641"/>
    <cellStyle name="Note 4 3 4 2" xfId="31642"/>
    <cellStyle name="Note 4 3 4 3" xfId="31643"/>
    <cellStyle name="Note 4 3 4 4" xfId="31644"/>
    <cellStyle name="Note 4 3 4 5" xfId="31645"/>
    <cellStyle name="Note 4 3 4 6" xfId="31646"/>
    <cellStyle name="Note 4 3 4 7" xfId="31647"/>
    <cellStyle name="Note 4 3 4 8" xfId="31648"/>
    <cellStyle name="Note 4 3 4 9" xfId="31649"/>
    <cellStyle name="Note 4 3 5" xfId="31650"/>
    <cellStyle name="Note 4 3 6" xfId="31651"/>
    <cellStyle name="Note 4 3 7" xfId="31652"/>
    <cellStyle name="Note 4 4" xfId="31653"/>
    <cellStyle name="Note 4 4 2" xfId="31654"/>
    <cellStyle name="Note 4 4 2 10" xfId="31655"/>
    <cellStyle name="Note 4 4 2 2" xfId="31656"/>
    <cellStyle name="Note 4 4 2 3" xfId="31657"/>
    <cellStyle name="Note 4 4 2 4" xfId="31658"/>
    <cellStyle name="Note 4 4 2 5" xfId="31659"/>
    <cellStyle name="Note 4 4 2 6" xfId="31660"/>
    <cellStyle name="Note 4 4 2 7" xfId="31661"/>
    <cellStyle name="Note 4 4 2 8" xfId="31662"/>
    <cellStyle name="Note 4 4 2 9" xfId="31663"/>
    <cellStyle name="Note 4 4 3" xfId="31664"/>
    <cellStyle name="Note 4 4 3 10" xfId="31665"/>
    <cellStyle name="Note 4 4 3 2" xfId="31666"/>
    <cellStyle name="Note 4 4 3 3" xfId="31667"/>
    <cellStyle name="Note 4 4 3 4" xfId="31668"/>
    <cellStyle name="Note 4 4 3 5" xfId="31669"/>
    <cellStyle name="Note 4 4 3 6" xfId="31670"/>
    <cellStyle name="Note 4 4 3 7" xfId="31671"/>
    <cellStyle name="Note 4 4 3 8" xfId="31672"/>
    <cellStyle name="Note 4 4 3 9" xfId="31673"/>
    <cellStyle name="Note 4 4 4" xfId="31674"/>
    <cellStyle name="Note 4 4 4 2" xfId="31675"/>
    <cellStyle name="Note 4 4 4 3" xfId="31676"/>
    <cellStyle name="Note 4 4 4 4" xfId="31677"/>
    <cellStyle name="Note 4 4 4 5" xfId="31678"/>
    <cellStyle name="Note 4 4 4 6" xfId="31679"/>
    <cellStyle name="Note 4 4 4 7" xfId="31680"/>
    <cellStyle name="Note 4 4 4 8" xfId="31681"/>
    <cellStyle name="Note 4 4 4 9" xfId="31682"/>
    <cellStyle name="Note 4 4 5" xfId="31683"/>
    <cellStyle name="Note 4 4 6" xfId="31684"/>
    <cellStyle name="Note 4 4 7" xfId="31685"/>
    <cellStyle name="Note 4 5" xfId="31686"/>
    <cellStyle name="Note 4 5 2" xfId="31687"/>
    <cellStyle name="Note 4 5 2 10" xfId="31688"/>
    <cellStyle name="Note 4 5 2 2" xfId="31689"/>
    <cellStyle name="Note 4 5 2 3" xfId="31690"/>
    <cellStyle name="Note 4 5 2 4" xfId="31691"/>
    <cellStyle name="Note 4 5 2 5" xfId="31692"/>
    <cellStyle name="Note 4 5 2 6" xfId="31693"/>
    <cellStyle name="Note 4 5 2 7" xfId="31694"/>
    <cellStyle name="Note 4 5 2 8" xfId="31695"/>
    <cellStyle name="Note 4 5 2 9" xfId="31696"/>
    <cellStyle name="Note 4 5 3" xfId="31697"/>
    <cellStyle name="Note 4 5 3 10" xfId="31698"/>
    <cellStyle name="Note 4 5 3 2" xfId="31699"/>
    <cellStyle name="Note 4 5 3 3" xfId="31700"/>
    <cellStyle name="Note 4 5 3 4" xfId="31701"/>
    <cellStyle name="Note 4 5 3 5" xfId="31702"/>
    <cellStyle name="Note 4 5 3 6" xfId="31703"/>
    <cellStyle name="Note 4 5 3 7" xfId="31704"/>
    <cellStyle name="Note 4 5 3 8" xfId="31705"/>
    <cellStyle name="Note 4 5 3 9" xfId="31706"/>
    <cellStyle name="Note 4 5 4" xfId="31707"/>
    <cellStyle name="Note 4 5 4 2" xfId="31708"/>
    <cellStyle name="Note 4 5 4 3" xfId="31709"/>
    <cellStyle name="Note 4 5 4 4" xfId="31710"/>
    <cellStyle name="Note 4 5 4 5" xfId="31711"/>
    <cellStyle name="Note 4 5 4 6" xfId="31712"/>
    <cellStyle name="Note 4 5 4 7" xfId="31713"/>
    <cellStyle name="Note 4 5 4 8" xfId="31714"/>
    <cellStyle name="Note 4 5 4 9" xfId="31715"/>
    <cellStyle name="Note 4 5 5" xfId="31716"/>
    <cellStyle name="Note 4 5 6" xfId="31717"/>
    <cellStyle name="Note 4 6" xfId="31718"/>
    <cellStyle name="Note 4 6 10" xfId="31719"/>
    <cellStyle name="Note 4 6 2" xfId="31720"/>
    <cellStyle name="Note 4 6 3" xfId="31721"/>
    <cellStyle name="Note 4 6 4" xfId="31722"/>
    <cellStyle name="Note 4 6 5" xfId="31723"/>
    <cellStyle name="Note 4 6 6" xfId="31724"/>
    <cellStyle name="Note 4 6 7" xfId="31725"/>
    <cellStyle name="Note 4 6 8" xfId="31726"/>
    <cellStyle name="Note 4 6 9" xfId="31727"/>
    <cellStyle name="Note 4 7" xfId="31728"/>
    <cellStyle name="Note 4 7 10" xfId="31729"/>
    <cellStyle name="Note 4 7 2" xfId="31730"/>
    <cellStyle name="Note 4 7 3" xfId="31731"/>
    <cellStyle name="Note 4 7 4" xfId="31732"/>
    <cellStyle name="Note 4 7 5" xfId="31733"/>
    <cellStyle name="Note 4 7 6" xfId="31734"/>
    <cellStyle name="Note 4 7 7" xfId="31735"/>
    <cellStyle name="Note 4 7 8" xfId="31736"/>
    <cellStyle name="Note 4 7 9" xfId="31737"/>
    <cellStyle name="Note 4 8" xfId="31738"/>
    <cellStyle name="Note 4 8 2" xfId="31739"/>
    <cellStyle name="Note 4 8 3" xfId="31740"/>
    <cellStyle name="Note 4 8 4" xfId="31741"/>
    <cellStyle name="Note 4 8 5" xfId="31742"/>
    <cellStyle name="Note 4 8 6" xfId="31743"/>
    <cellStyle name="Note 4 8 7" xfId="31744"/>
    <cellStyle name="Note 4 8 8" xfId="31745"/>
    <cellStyle name="Note 4 8 9" xfId="31746"/>
    <cellStyle name="Note 4 9" xfId="31747"/>
    <cellStyle name="Note 5" xfId="31748"/>
    <cellStyle name="Note 5 10" xfId="31749"/>
    <cellStyle name="Note 5 2" xfId="31750"/>
    <cellStyle name="Note 5 2 2" xfId="31751"/>
    <cellStyle name="Note 5 2 2 10" xfId="31752"/>
    <cellStyle name="Note 5 2 2 2" xfId="31753"/>
    <cellStyle name="Note 5 2 2 3" xfId="31754"/>
    <cellStyle name="Note 5 2 2 4" xfId="31755"/>
    <cellStyle name="Note 5 2 2 5" xfId="31756"/>
    <cellStyle name="Note 5 2 2 6" xfId="31757"/>
    <cellStyle name="Note 5 2 2 7" xfId="31758"/>
    <cellStyle name="Note 5 2 2 8" xfId="31759"/>
    <cellStyle name="Note 5 2 2 9" xfId="31760"/>
    <cellStyle name="Note 5 2 3" xfId="31761"/>
    <cellStyle name="Note 5 2 3 10" xfId="31762"/>
    <cellStyle name="Note 5 2 3 2" xfId="31763"/>
    <cellStyle name="Note 5 2 3 3" xfId="31764"/>
    <cellStyle name="Note 5 2 3 4" xfId="31765"/>
    <cellStyle name="Note 5 2 3 5" xfId="31766"/>
    <cellStyle name="Note 5 2 3 6" xfId="31767"/>
    <cellStyle name="Note 5 2 3 7" xfId="31768"/>
    <cellStyle name="Note 5 2 3 8" xfId="31769"/>
    <cellStyle name="Note 5 2 3 9" xfId="31770"/>
    <cellStyle name="Note 5 2 4" xfId="31771"/>
    <cellStyle name="Note 5 2 4 2" xfId="31772"/>
    <cellStyle name="Note 5 2 4 3" xfId="31773"/>
    <cellStyle name="Note 5 2 4 4" xfId="31774"/>
    <cellStyle name="Note 5 2 4 5" xfId="31775"/>
    <cellStyle name="Note 5 2 4 6" xfId="31776"/>
    <cellStyle name="Note 5 2 4 7" xfId="31777"/>
    <cellStyle name="Note 5 2 4 8" xfId="31778"/>
    <cellStyle name="Note 5 2 4 9" xfId="31779"/>
    <cellStyle name="Note 5 2 5" xfId="31780"/>
    <cellStyle name="Note 5 2 6" xfId="31781"/>
    <cellStyle name="Note 5 2 7" xfId="31782"/>
    <cellStyle name="Note 5 3" xfId="31783"/>
    <cellStyle name="Note 5 3 2" xfId="31784"/>
    <cellStyle name="Note 5 3 2 10" xfId="31785"/>
    <cellStyle name="Note 5 3 2 2" xfId="31786"/>
    <cellStyle name="Note 5 3 2 3" xfId="31787"/>
    <cellStyle name="Note 5 3 2 4" xfId="31788"/>
    <cellStyle name="Note 5 3 2 5" xfId="31789"/>
    <cellStyle name="Note 5 3 2 6" xfId="31790"/>
    <cellStyle name="Note 5 3 2 7" xfId="31791"/>
    <cellStyle name="Note 5 3 2 8" xfId="31792"/>
    <cellStyle name="Note 5 3 2 9" xfId="31793"/>
    <cellStyle name="Note 5 3 3" xfId="31794"/>
    <cellStyle name="Note 5 3 3 10" xfId="31795"/>
    <cellStyle name="Note 5 3 3 2" xfId="31796"/>
    <cellStyle name="Note 5 3 3 3" xfId="31797"/>
    <cellStyle name="Note 5 3 3 4" xfId="31798"/>
    <cellStyle name="Note 5 3 3 5" xfId="31799"/>
    <cellStyle name="Note 5 3 3 6" xfId="31800"/>
    <cellStyle name="Note 5 3 3 7" xfId="31801"/>
    <cellStyle name="Note 5 3 3 8" xfId="31802"/>
    <cellStyle name="Note 5 3 3 9" xfId="31803"/>
    <cellStyle name="Note 5 3 4" xfId="31804"/>
    <cellStyle name="Note 5 3 4 2" xfId="31805"/>
    <cellStyle name="Note 5 3 4 3" xfId="31806"/>
    <cellStyle name="Note 5 3 4 4" xfId="31807"/>
    <cellStyle name="Note 5 3 4 5" xfId="31808"/>
    <cellStyle name="Note 5 3 4 6" xfId="31809"/>
    <cellStyle name="Note 5 3 4 7" xfId="31810"/>
    <cellStyle name="Note 5 3 4 8" xfId="31811"/>
    <cellStyle name="Note 5 3 4 9" xfId="31812"/>
    <cellStyle name="Note 5 3 5" xfId="31813"/>
    <cellStyle name="Note 5 3 6" xfId="31814"/>
    <cellStyle name="Note 5 3 7" xfId="31815"/>
    <cellStyle name="Note 5 4" xfId="31816"/>
    <cellStyle name="Note 5 4 2" xfId="31817"/>
    <cellStyle name="Note 5 4 2 10" xfId="31818"/>
    <cellStyle name="Note 5 4 2 2" xfId="31819"/>
    <cellStyle name="Note 5 4 2 3" xfId="31820"/>
    <cellStyle name="Note 5 4 2 4" xfId="31821"/>
    <cellStyle name="Note 5 4 2 5" xfId="31822"/>
    <cellStyle name="Note 5 4 2 6" xfId="31823"/>
    <cellStyle name="Note 5 4 2 7" xfId="31824"/>
    <cellStyle name="Note 5 4 2 8" xfId="31825"/>
    <cellStyle name="Note 5 4 2 9" xfId="31826"/>
    <cellStyle name="Note 5 4 3" xfId="31827"/>
    <cellStyle name="Note 5 4 3 10" xfId="31828"/>
    <cellStyle name="Note 5 4 3 2" xfId="31829"/>
    <cellStyle name="Note 5 4 3 3" xfId="31830"/>
    <cellStyle name="Note 5 4 3 4" xfId="31831"/>
    <cellStyle name="Note 5 4 3 5" xfId="31832"/>
    <cellStyle name="Note 5 4 3 6" xfId="31833"/>
    <cellStyle name="Note 5 4 3 7" xfId="31834"/>
    <cellStyle name="Note 5 4 3 8" xfId="31835"/>
    <cellStyle name="Note 5 4 3 9" xfId="31836"/>
    <cellStyle name="Note 5 4 4" xfId="31837"/>
    <cellStyle name="Note 5 4 4 2" xfId="31838"/>
    <cellStyle name="Note 5 4 4 3" xfId="31839"/>
    <cellStyle name="Note 5 4 4 4" xfId="31840"/>
    <cellStyle name="Note 5 4 4 5" xfId="31841"/>
    <cellStyle name="Note 5 4 4 6" xfId="31842"/>
    <cellStyle name="Note 5 4 4 7" xfId="31843"/>
    <cellStyle name="Note 5 4 4 8" xfId="31844"/>
    <cellStyle name="Note 5 4 4 9" xfId="31845"/>
    <cellStyle name="Note 5 4 5" xfId="31846"/>
    <cellStyle name="Note 5 4 6" xfId="31847"/>
    <cellStyle name="Note 5 4 7" xfId="31848"/>
    <cellStyle name="Note 5 5" xfId="31849"/>
    <cellStyle name="Note 5 5 2" xfId="31850"/>
    <cellStyle name="Note 5 5 2 10" xfId="31851"/>
    <cellStyle name="Note 5 5 2 2" xfId="31852"/>
    <cellStyle name="Note 5 5 2 3" xfId="31853"/>
    <cellStyle name="Note 5 5 2 4" xfId="31854"/>
    <cellStyle name="Note 5 5 2 5" xfId="31855"/>
    <cellStyle name="Note 5 5 2 6" xfId="31856"/>
    <cellStyle name="Note 5 5 2 7" xfId="31857"/>
    <cellStyle name="Note 5 5 2 8" xfId="31858"/>
    <cellStyle name="Note 5 5 2 9" xfId="31859"/>
    <cellStyle name="Note 5 5 3" xfId="31860"/>
    <cellStyle name="Note 5 5 3 10" xfId="31861"/>
    <cellStyle name="Note 5 5 3 2" xfId="31862"/>
    <cellStyle name="Note 5 5 3 3" xfId="31863"/>
    <cellStyle name="Note 5 5 3 4" xfId="31864"/>
    <cellStyle name="Note 5 5 3 5" xfId="31865"/>
    <cellStyle name="Note 5 5 3 6" xfId="31866"/>
    <cellStyle name="Note 5 5 3 7" xfId="31867"/>
    <cellStyle name="Note 5 5 3 8" xfId="31868"/>
    <cellStyle name="Note 5 5 3 9" xfId="31869"/>
    <cellStyle name="Note 5 5 4" xfId="31870"/>
    <cellStyle name="Note 5 5 4 2" xfId="31871"/>
    <cellStyle name="Note 5 5 4 3" xfId="31872"/>
    <cellStyle name="Note 5 5 4 4" xfId="31873"/>
    <cellStyle name="Note 5 5 4 5" xfId="31874"/>
    <cellStyle name="Note 5 5 4 6" xfId="31875"/>
    <cellStyle name="Note 5 5 4 7" xfId="31876"/>
    <cellStyle name="Note 5 5 4 8" xfId="31877"/>
    <cellStyle name="Note 5 5 4 9" xfId="31878"/>
    <cellStyle name="Note 5 5 5" xfId="31879"/>
    <cellStyle name="Note 5 5 6" xfId="31880"/>
    <cellStyle name="Note 5 6" xfId="31881"/>
    <cellStyle name="Note 5 6 10" xfId="31882"/>
    <cellStyle name="Note 5 6 2" xfId="31883"/>
    <cellStyle name="Note 5 6 3" xfId="31884"/>
    <cellStyle name="Note 5 6 4" xfId="31885"/>
    <cellStyle name="Note 5 6 5" xfId="31886"/>
    <cellStyle name="Note 5 6 6" xfId="31887"/>
    <cellStyle name="Note 5 6 7" xfId="31888"/>
    <cellStyle name="Note 5 6 8" xfId="31889"/>
    <cellStyle name="Note 5 6 9" xfId="31890"/>
    <cellStyle name="Note 5 7" xfId="31891"/>
    <cellStyle name="Note 5 7 10" xfId="31892"/>
    <cellStyle name="Note 5 7 2" xfId="31893"/>
    <cellStyle name="Note 5 7 3" xfId="31894"/>
    <cellStyle name="Note 5 7 4" xfId="31895"/>
    <cellStyle name="Note 5 7 5" xfId="31896"/>
    <cellStyle name="Note 5 7 6" xfId="31897"/>
    <cellStyle name="Note 5 7 7" xfId="31898"/>
    <cellStyle name="Note 5 7 8" xfId="31899"/>
    <cellStyle name="Note 5 7 9" xfId="31900"/>
    <cellStyle name="Note 5 8" xfId="31901"/>
    <cellStyle name="Note 5 8 2" xfId="31902"/>
    <cellStyle name="Note 5 8 3" xfId="31903"/>
    <cellStyle name="Note 5 8 4" xfId="31904"/>
    <cellStyle name="Note 5 8 5" xfId="31905"/>
    <cellStyle name="Note 5 8 6" xfId="31906"/>
    <cellStyle name="Note 5 8 7" xfId="31907"/>
    <cellStyle name="Note 5 8 8" xfId="31908"/>
    <cellStyle name="Note 5 8 9" xfId="31909"/>
    <cellStyle name="Note 5 9" xfId="31910"/>
    <cellStyle name="Note 6" xfId="31911"/>
    <cellStyle name="Note 6 10" xfId="31912"/>
    <cellStyle name="Note 6 2" xfId="31913"/>
    <cellStyle name="Note 6 2 2" xfId="31914"/>
    <cellStyle name="Note 6 2 2 10" xfId="31915"/>
    <cellStyle name="Note 6 2 2 2" xfId="31916"/>
    <cellStyle name="Note 6 2 2 3" xfId="31917"/>
    <cellStyle name="Note 6 2 2 4" xfId="31918"/>
    <cellStyle name="Note 6 2 2 5" xfId="31919"/>
    <cellStyle name="Note 6 2 2 6" xfId="31920"/>
    <cellStyle name="Note 6 2 2 7" xfId="31921"/>
    <cellStyle name="Note 6 2 2 8" xfId="31922"/>
    <cellStyle name="Note 6 2 2 9" xfId="31923"/>
    <cellStyle name="Note 6 2 3" xfId="31924"/>
    <cellStyle name="Note 6 2 3 10" xfId="31925"/>
    <cellStyle name="Note 6 2 3 2" xfId="31926"/>
    <cellStyle name="Note 6 2 3 3" xfId="31927"/>
    <cellStyle name="Note 6 2 3 4" xfId="31928"/>
    <cellStyle name="Note 6 2 3 5" xfId="31929"/>
    <cellStyle name="Note 6 2 3 6" xfId="31930"/>
    <cellStyle name="Note 6 2 3 7" xfId="31931"/>
    <cellStyle name="Note 6 2 3 8" xfId="31932"/>
    <cellStyle name="Note 6 2 3 9" xfId="31933"/>
    <cellStyle name="Note 6 2 4" xfId="31934"/>
    <cellStyle name="Note 6 2 4 2" xfId="31935"/>
    <cellStyle name="Note 6 2 4 3" xfId="31936"/>
    <cellStyle name="Note 6 2 4 4" xfId="31937"/>
    <cellStyle name="Note 6 2 4 5" xfId="31938"/>
    <cellStyle name="Note 6 2 4 6" xfId="31939"/>
    <cellStyle name="Note 6 2 4 7" xfId="31940"/>
    <cellStyle name="Note 6 2 4 8" xfId="31941"/>
    <cellStyle name="Note 6 2 4 9" xfId="31942"/>
    <cellStyle name="Note 6 2 5" xfId="31943"/>
    <cellStyle name="Note 6 2 6" xfId="31944"/>
    <cellStyle name="Note 6 2 7" xfId="31945"/>
    <cellStyle name="Note 6 3" xfId="31946"/>
    <cellStyle name="Note 6 3 2" xfId="31947"/>
    <cellStyle name="Note 6 3 2 10" xfId="31948"/>
    <cellStyle name="Note 6 3 2 2" xfId="31949"/>
    <cellStyle name="Note 6 3 2 3" xfId="31950"/>
    <cellStyle name="Note 6 3 2 4" xfId="31951"/>
    <cellStyle name="Note 6 3 2 5" xfId="31952"/>
    <cellStyle name="Note 6 3 2 6" xfId="31953"/>
    <cellStyle name="Note 6 3 2 7" xfId="31954"/>
    <cellStyle name="Note 6 3 2 8" xfId="31955"/>
    <cellStyle name="Note 6 3 2 9" xfId="31956"/>
    <cellStyle name="Note 6 3 3" xfId="31957"/>
    <cellStyle name="Note 6 3 3 10" xfId="31958"/>
    <cellStyle name="Note 6 3 3 2" xfId="31959"/>
    <cellStyle name="Note 6 3 3 3" xfId="31960"/>
    <cellStyle name="Note 6 3 3 4" xfId="31961"/>
    <cellStyle name="Note 6 3 3 5" xfId="31962"/>
    <cellStyle name="Note 6 3 3 6" xfId="31963"/>
    <cellStyle name="Note 6 3 3 7" xfId="31964"/>
    <cellStyle name="Note 6 3 3 8" xfId="31965"/>
    <cellStyle name="Note 6 3 3 9" xfId="31966"/>
    <cellStyle name="Note 6 3 4" xfId="31967"/>
    <cellStyle name="Note 6 3 4 2" xfId="31968"/>
    <cellStyle name="Note 6 3 4 3" xfId="31969"/>
    <cellStyle name="Note 6 3 4 4" xfId="31970"/>
    <cellStyle name="Note 6 3 4 5" xfId="31971"/>
    <cellStyle name="Note 6 3 4 6" xfId="31972"/>
    <cellStyle name="Note 6 3 4 7" xfId="31973"/>
    <cellStyle name="Note 6 3 4 8" xfId="31974"/>
    <cellStyle name="Note 6 3 4 9" xfId="31975"/>
    <cellStyle name="Note 6 3 5" xfId="31976"/>
    <cellStyle name="Note 6 3 6" xfId="31977"/>
    <cellStyle name="Note 6 3 7" xfId="31978"/>
    <cellStyle name="Note 6 4" xfId="31979"/>
    <cellStyle name="Note 6 4 2" xfId="31980"/>
    <cellStyle name="Note 6 4 2 10" xfId="31981"/>
    <cellStyle name="Note 6 4 2 2" xfId="31982"/>
    <cellStyle name="Note 6 4 2 3" xfId="31983"/>
    <cellStyle name="Note 6 4 2 4" xfId="31984"/>
    <cellStyle name="Note 6 4 2 5" xfId="31985"/>
    <cellStyle name="Note 6 4 2 6" xfId="31986"/>
    <cellStyle name="Note 6 4 2 7" xfId="31987"/>
    <cellStyle name="Note 6 4 2 8" xfId="31988"/>
    <cellStyle name="Note 6 4 2 9" xfId="31989"/>
    <cellStyle name="Note 6 4 3" xfId="31990"/>
    <cellStyle name="Note 6 4 3 10" xfId="31991"/>
    <cellStyle name="Note 6 4 3 2" xfId="31992"/>
    <cellStyle name="Note 6 4 3 3" xfId="31993"/>
    <cellStyle name="Note 6 4 3 4" xfId="31994"/>
    <cellStyle name="Note 6 4 3 5" xfId="31995"/>
    <cellStyle name="Note 6 4 3 6" xfId="31996"/>
    <cellStyle name="Note 6 4 3 7" xfId="31997"/>
    <cellStyle name="Note 6 4 3 8" xfId="31998"/>
    <cellStyle name="Note 6 4 3 9" xfId="31999"/>
    <cellStyle name="Note 6 4 4" xfId="32000"/>
    <cellStyle name="Note 6 4 4 2" xfId="32001"/>
    <cellStyle name="Note 6 4 4 3" xfId="32002"/>
    <cellStyle name="Note 6 4 4 4" xfId="32003"/>
    <cellStyle name="Note 6 4 4 5" xfId="32004"/>
    <cellStyle name="Note 6 4 4 6" xfId="32005"/>
    <cellStyle name="Note 6 4 4 7" xfId="32006"/>
    <cellStyle name="Note 6 4 4 8" xfId="32007"/>
    <cellStyle name="Note 6 4 4 9" xfId="32008"/>
    <cellStyle name="Note 6 4 5" xfId="32009"/>
    <cellStyle name="Note 6 4 6" xfId="32010"/>
    <cellStyle name="Note 6 4 7" xfId="32011"/>
    <cellStyle name="Note 6 5" xfId="32012"/>
    <cellStyle name="Note 6 5 2" xfId="32013"/>
    <cellStyle name="Note 6 5 2 10" xfId="32014"/>
    <cellStyle name="Note 6 5 2 2" xfId="32015"/>
    <cellStyle name="Note 6 5 2 3" xfId="32016"/>
    <cellStyle name="Note 6 5 2 4" xfId="32017"/>
    <cellStyle name="Note 6 5 2 5" xfId="32018"/>
    <cellStyle name="Note 6 5 2 6" xfId="32019"/>
    <cellStyle name="Note 6 5 2 7" xfId="32020"/>
    <cellStyle name="Note 6 5 2 8" xfId="32021"/>
    <cellStyle name="Note 6 5 2 9" xfId="32022"/>
    <cellStyle name="Note 6 5 3" xfId="32023"/>
    <cellStyle name="Note 6 5 3 10" xfId="32024"/>
    <cellStyle name="Note 6 5 3 2" xfId="32025"/>
    <cellStyle name="Note 6 5 3 3" xfId="32026"/>
    <cellStyle name="Note 6 5 3 4" xfId="32027"/>
    <cellStyle name="Note 6 5 3 5" xfId="32028"/>
    <cellStyle name="Note 6 5 3 6" xfId="32029"/>
    <cellStyle name="Note 6 5 3 7" xfId="32030"/>
    <cellStyle name="Note 6 5 3 8" xfId="32031"/>
    <cellStyle name="Note 6 5 3 9" xfId="32032"/>
    <cellStyle name="Note 6 5 4" xfId="32033"/>
    <cellStyle name="Note 6 5 4 2" xfId="32034"/>
    <cellStyle name="Note 6 5 4 3" xfId="32035"/>
    <cellStyle name="Note 6 5 4 4" xfId="32036"/>
    <cellStyle name="Note 6 5 4 5" xfId="32037"/>
    <cellStyle name="Note 6 5 4 6" xfId="32038"/>
    <cellStyle name="Note 6 5 4 7" xfId="32039"/>
    <cellStyle name="Note 6 5 4 8" xfId="32040"/>
    <cellStyle name="Note 6 5 4 9" xfId="32041"/>
    <cellStyle name="Note 6 5 5" xfId="32042"/>
    <cellStyle name="Note 6 5 6" xfId="32043"/>
    <cellStyle name="Note 6 6" xfId="32044"/>
    <cellStyle name="Note 6 6 10" xfId="32045"/>
    <cellStyle name="Note 6 6 2" xfId="32046"/>
    <cellStyle name="Note 6 6 3" xfId="32047"/>
    <cellStyle name="Note 6 6 4" xfId="32048"/>
    <cellStyle name="Note 6 6 5" xfId="32049"/>
    <cellStyle name="Note 6 6 6" xfId="32050"/>
    <cellStyle name="Note 6 6 7" xfId="32051"/>
    <cellStyle name="Note 6 6 8" xfId="32052"/>
    <cellStyle name="Note 6 6 9" xfId="32053"/>
    <cellStyle name="Note 6 7" xfId="32054"/>
    <cellStyle name="Note 6 7 10" xfId="32055"/>
    <cellStyle name="Note 6 7 2" xfId="32056"/>
    <cellStyle name="Note 6 7 3" xfId="32057"/>
    <cellStyle name="Note 6 7 4" xfId="32058"/>
    <cellStyle name="Note 6 7 5" xfId="32059"/>
    <cellStyle name="Note 6 7 6" xfId="32060"/>
    <cellStyle name="Note 6 7 7" xfId="32061"/>
    <cellStyle name="Note 6 7 8" xfId="32062"/>
    <cellStyle name="Note 6 7 9" xfId="32063"/>
    <cellStyle name="Note 6 8" xfId="32064"/>
    <cellStyle name="Note 6 8 2" xfId="32065"/>
    <cellStyle name="Note 6 8 3" xfId="32066"/>
    <cellStyle name="Note 6 8 4" xfId="32067"/>
    <cellStyle name="Note 6 8 5" xfId="32068"/>
    <cellStyle name="Note 6 8 6" xfId="32069"/>
    <cellStyle name="Note 6 8 7" xfId="32070"/>
    <cellStyle name="Note 6 8 8" xfId="32071"/>
    <cellStyle name="Note 6 8 9" xfId="32072"/>
    <cellStyle name="Note 6 9" xfId="32073"/>
    <cellStyle name="Note 7" xfId="32074"/>
    <cellStyle name="Note 7 2" xfId="32075"/>
    <cellStyle name="Note 7 2 2" xfId="32076"/>
    <cellStyle name="Note 7 2 2 10" xfId="32077"/>
    <cellStyle name="Note 7 2 2 2" xfId="32078"/>
    <cellStyle name="Note 7 2 2 3" xfId="32079"/>
    <cellStyle name="Note 7 2 2 4" xfId="32080"/>
    <cellStyle name="Note 7 2 2 5" xfId="32081"/>
    <cellStyle name="Note 7 2 2 6" xfId="32082"/>
    <cellStyle name="Note 7 2 2 7" xfId="32083"/>
    <cellStyle name="Note 7 2 2 8" xfId="32084"/>
    <cellStyle name="Note 7 2 2 9" xfId="32085"/>
    <cellStyle name="Note 7 2 3" xfId="32086"/>
    <cellStyle name="Note 7 2 3 10" xfId="32087"/>
    <cellStyle name="Note 7 2 3 2" xfId="32088"/>
    <cellStyle name="Note 7 2 3 3" xfId="32089"/>
    <cellStyle name="Note 7 2 3 4" xfId="32090"/>
    <cellStyle name="Note 7 2 3 5" xfId="32091"/>
    <cellStyle name="Note 7 2 3 6" xfId="32092"/>
    <cellStyle name="Note 7 2 3 7" xfId="32093"/>
    <cellStyle name="Note 7 2 3 8" xfId="32094"/>
    <cellStyle name="Note 7 2 3 9" xfId="32095"/>
    <cellStyle name="Note 7 2 4" xfId="32096"/>
    <cellStyle name="Note 7 2 4 2" xfId="32097"/>
    <cellStyle name="Note 7 2 4 3" xfId="32098"/>
    <cellStyle name="Note 7 2 4 4" xfId="32099"/>
    <cellStyle name="Note 7 2 4 5" xfId="32100"/>
    <cellStyle name="Note 7 2 4 6" xfId="32101"/>
    <cellStyle name="Note 7 2 4 7" xfId="32102"/>
    <cellStyle name="Note 7 2 4 8" xfId="32103"/>
    <cellStyle name="Note 7 2 4 9" xfId="32104"/>
    <cellStyle name="Note 7 2 5" xfId="32105"/>
    <cellStyle name="Note 7 2 6" xfId="32106"/>
    <cellStyle name="Note 7 2 7" xfId="32107"/>
    <cellStyle name="Note 7 3" xfId="32108"/>
    <cellStyle name="Note 7 3 2" xfId="32109"/>
    <cellStyle name="Note 7 3 2 10" xfId="32110"/>
    <cellStyle name="Note 7 3 2 2" xfId="32111"/>
    <cellStyle name="Note 7 3 2 3" xfId="32112"/>
    <cellStyle name="Note 7 3 2 4" xfId="32113"/>
    <cellStyle name="Note 7 3 2 5" xfId="32114"/>
    <cellStyle name="Note 7 3 2 6" xfId="32115"/>
    <cellStyle name="Note 7 3 2 7" xfId="32116"/>
    <cellStyle name="Note 7 3 2 8" xfId="32117"/>
    <cellStyle name="Note 7 3 2 9" xfId="32118"/>
    <cellStyle name="Note 7 3 3" xfId="32119"/>
    <cellStyle name="Note 7 3 3 10" xfId="32120"/>
    <cellStyle name="Note 7 3 3 2" xfId="32121"/>
    <cellStyle name="Note 7 3 3 3" xfId="32122"/>
    <cellStyle name="Note 7 3 3 4" xfId="32123"/>
    <cellStyle name="Note 7 3 3 5" xfId="32124"/>
    <cellStyle name="Note 7 3 3 6" xfId="32125"/>
    <cellStyle name="Note 7 3 3 7" xfId="32126"/>
    <cellStyle name="Note 7 3 3 8" xfId="32127"/>
    <cellStyle name="Note 7 3 3 9" xfId="32128"/>
    <cellStyle name="Note 7 3 4" xfId="32129"/>
    <cellStyle name="Note 7 3 4 2" xfId="32130"/>
    <cellStyle name="Note 7 3 4 3" xfId="32131"/>
    <cellStyle name="Note 7 3 4 4" xfId="32132"/>
    <cellStyle name="Note 7 3 4 5" xfId="32133"/>
    <cellStyle name="Note 7 3 4 6" xfId="32134"/>
    <cellStyle name="Note 7 3 4 7" xfId="32135"/>
    <cellStyle name="Note 7 3 4 8" xfId="32136"/>
    <cellStyle name="Note 7 3 4 9" xfId="32137"/>
    <cellStyle name="Note 7 3 5" xfId="32138"/>
    <cellStyle name="Note 7 3 6" xfId="32139"/>
    <cellStyle name="Note 7 3 7" xfId="32140"/>
    <cellStyle name="Note 7 4" xfId="32141"/>
    <cellStyle name="Note 7 4 10" xfId="32142"/>
    <cellStyle name="Note 7 4 2" xfId="32143"/>
    <cellStyle name="Note 7 4 3" xfId="32144"/>
    <cellStyle name="Note 7 4 4" xfId="32145"/>
    <cellStyle name="Note 7 4 5" xfId="32146"/>
    <cellStyle name="Note 7 4 6" xfId="32147"/>
    <cellStyle name="Note 7 4 7" xfId="32148"/>
    <cellStyle name="Note 7 4 8" xfId="32149"/>
    <cellStyle name="Note 7 4 9" xfId="32150"/>
    <cellStyle name="Note 7 5" xfId="32151"/>
    <cellStyle name="Note 7 5 10" xfId="32152"/>
    <cellStyle name="Note 7 5 2" xfId="32153"/>
    <cellStyle name="Note 7 5 3" xfId="32154"/>
    <cellStyle name="Note 7 5 4" xfId="32155"/>
    <cellStyle name="Note 7 5 5" xfId="32156"/>
    <cellStyle name="Note 7 5 6" xfId="32157"/>
    <cellStyle name="Note 7 5 7" xfId="32158"/>
    <cellStyle name="Note 7 5 8" xfId="32159"/>
    <cellStyle name="Note 7 5 9" xfId="32160"/>
    <cellStyle name="Note 7 6" xfId="32161"/>
    <cellStyle name="Note 7 6 2" xfId="32162"/>
    <cellStyle name="Note 7 6 3" xfId="32163"/>
    <cellStyle name="Note 7 6 4" xfId="32164"/>
    <cellStyle name="Note 7 6 5" xfId="32165"/>
    <cellStyle name="Note 7 6 6" xfId="32166"/>
    <cellStyle name="Note 7 6 7" xfId="32167"/>
    <cellStyle name="Note 7 6 8" xfId="32168"/>
    <cellStyle name="Note 7 6 9" xfId="32169"/>
    <cellStyle name="Note 7 7" xfId="32170"/>
    <cellStyle name="Note 7 8" xfId="32171"/>
    <cellStyle name="Note 7 9" xfId="32172"/>
    <cellStyle name="nplode" xfId="32173"/>
    <cellStyle name="nplode 2" xfId="32174"/>
    <cellStyle name="nplode 3" xfId="32175"/>
    <cellStyle name="nplode 4" xfId="32176"/>
    <cellStyle name="Output 2" xfId="32177"/>
    <cellStyle name="Output 2 10" xfId="32178"/>
    <cellStyle name="Output 2 10 10" xfId="32179"/>
    <cellStyle name="Output 2 10 2" xfId="32180"/>
    <cellStyle name="Output 2 10 2 10" xfId="32181"/>
    <cellStyle name="Output 2 10 2 11" xfId="32182"/>
    <cellStyle name="Output 2 10 2 2" xfId="32183"/>
    <cellStyle name="Output 2 10 2 2 2" xfId="32184"/>
    <cellStyle name="Output 2 10 2 2 2 10" xfId="32185"/>
    <cellStyle name="Output 2 10 2 2 2 2" xfId="32186"/>
    <cellStyle name="Output 2 10 2 2 2 3" xfId="32187"/>
    <cellStyle name="Output 2 10 2 2 2 4" xfId="32188"/>
    <cellStyle name="Output 2 10 2 2 2 5" xfId="32189"/>
    <cellStyle name="Output 2 10 2 2 2 6" xfId="32190"/>
    <cellStyle name="Output 2 10 2 2 2 7" xfId="32191"/>
    <cellStyle name="Output 2 10 2 2 2 8" xfId="32192"/>
    <cellStyle name="Output 2 10 2 2 2 9" xfId="32193"/>
    <cellStyle name="Output 2 10 2 2 3" xfId="32194"/>
    <cellStyle name="Output 2 10 2 2 3 10" xfId="32195"/>
    <cellStyle name="Output 2 10 2 2 3 2" xfId="32196"/>
    <cellStyle name="Output 2 10 2 2 3 3" xfId="32197"/>
    <cellStyle name="Output 2 10 2 2 3 4" xfId="32198"/>
    <cellStyle name="Output 2 10 2 2 3 5" xfId="32199"/>
    <cellStyle name="Output 2 10 2 2 3 6" xfId="32200"/>
    <cellStyle name="Output 2 10 2 2 3 7" xfId="32201"/>
    <cellStyle name="Output 2 10 2 2 3 8" xfId="32202"/>
    <cellStyle name="Output 2 10 2 2 3 9" xfId="32203"/>
    <cellStyle name="Output 2 10 2 2 4" xfId="32204"/>
    <cellStyle name="Output 2 10 2 2 4 2" xfId="32205"/>
    <cellStyle name="Output 2 10 2 2 4 3" xfId="32206"/>
    <cellStyle name="Output 2 10 2 2 4 4" xfId="32207"/>
    <cellStyle name="Output 2 10 2 2 4 5" xfId="32208"/>
    <cellStyle name="Output 2 10 2 2 4 6" xfId="32209"/>
    <cellStyle name="Output 2 10 2 2 4 7" xfId="32210"/>
    <cellStyle name="Output 2 10 2 2 4 8" xfId="32211"/>
    <cellStyle name="Output 2 10 2 2 4 9" xfId="32212"/>
    <cellStyle name="Output 2 10 2 2 5" xfId="32213"/>
    <cellStyle name="Output 2 10 2 2 6" xfId="32214"/>
    <cellStyle name="Output 2 10 2 2 7" xfId="32215"/>
    <cellStyle name="Output 2 10 2 2 8" xfId="32216"/>
    <cellStyle name="Output 2 10 2 2 9" xfId="32217"/>
    <cellStyle name="Output 2 10 2 3" xfId="32218"/>
    <cellStyle name="Output 2 10 2 3 2" xfId="32219"/>
    <cellStyle name="Output 2 10 2 3 2 10" xfId="32220"/>
    <cellStyle name="Output 2 10 2 3 2 2" xfId="32221"/>
    <cellStyle name="Output 2 10 2 3 2 3" xfId="32222"/>
    <cellStyle name="Output 2 10 2 3 2 4" xfId="32223"/>
    <cellStyle name="Output 2 10 2 3 2 5" xfId="32224"/>
    <cellStyle name="Output 2 10 2 3 2 6" xfId="32225"/>
    <cellStyle name="Output 2 10 2 3 2 7" xfId="32226"/>
    <cellStyle name="Output 2 10 2 3 2 8" xfId="32227"/>
    <cellStyle name="Output 2 10 2 3 2 9" xfId="32228"/>
    <cellStyle name="Output 2 10 2 3 3" xfId="32229"/>
    <cellStyle name="Output 2 10 2 3 3 10" xfId="32230"/>
    <cellStyle name="Output 2 10 2 3 3 2" xfId="32231"/>
    <cellStyle name="Output 2 10 2 3 3 3" xfId="32232"/>
    <cellStyle name="Output 2 10 2 3 3 4" xfId="32233"/>
    <cellStyle name="Output 2 10 2 3 3 5" xfId="32234"/>
    <cellStyle name="Output 2 10 2 3 3 6" xfId="32235"/>
    <cellStyle name="Output 2 10 2 3 3 7" xfId="32236"/>
    <cellStyle name="Output 2 10 2 3 3 8" xfId="32237"/>
    <cellStyle name="Output 2 10 2 3 3 9" xfId="32238"/>
    <cellStyle name="Output 2 10 2 3 4" xfId="32239"/>
    <cellStyle name="Output 2 10 2 3 4 2" xfId="32240"/>
    <cellStyle name="Output 2 10 2 3 4 3" xfId="32241"/>
    <cellStyle name="Output 2 10 2 3 4 4" xfId="32242"/>
    <cellStyle name="Output 2 10 2 3 4 5" xfId="32243"/>
    <cellStyle name="Output 2 10 2 3 4 6" xfId="32244"/>
    <cellStyle name="Output 2 10 2 3 4 7" xfId="32245"/>
    <cellStyle name="Output 2 10 2 3 4 8" xfId="32246"/>
    <cellStyle name="Output 2 10 2 3 4 9" xfId="32247"/>
    <cellStyle name="Output 2 10 2 3 5" xfId="32248"/>
    <cellStyle name="Output 2 10 2 3 6" xfId="32249"/>
    <cellStyle name="Output 2 10 2 3 7" xfId="32250"/>
    <cellStyle name="Output 2 10 2 3 8" xfId="32251"/>
    <cellStyle name="Output 2 10 2 3 9" xfId="32252"/>
    <cellStyle name="Output 2 10 2 4" xfId="32253"/>
    <cellStyle name="Output 2 10 2 4 10" xfId="32254"/>
    <cellStyle name="Output 2 10 2 4 2" xfId="32255"/>
    <cellStyle name="Output 2 10 2 4 3" xfId="32256"/>
    <cellStyle name="Output 2 10 2 4 4" xfId="32257"/>
    <cellStyle name="Output 2 10 2 4 5" xfId="32258"/>
    <cellStyle name="Output 2 10 2 4 6" xfId="32259"/>
    <cellStyle name="Output 2 10 2 4 7" xfId="32260"/>
    <cellStyle name="Output 2 10 2 4 8" xfId="32261"/>
    <cellStyle name="Output 2 10 2 4 9" xfId="32262"/>
    <cellStyle name="Output 2 10 2 5" xfId="32263"/>
    <cellStyle name="Output 2 10 2 5 10" xfId="32264"/>
    <cellStyle name="Output 2 10 2 5 2" xfId="32265"/>
    <cellStyle name="Output 2 10 2 5 3" xfId="32266"/>
    <cellStyle name="Output 2 10 2 5 4" xfId="32267"/>
    <cellStyle name="Output 2 10 2 5 5" xfId="32268"/>
    <cellStyle name="Output 2 10 2 5 6" xfId="32269"/>
    <cellStyle name="Output 2 10 2 5 7" xfId="32270"/>
    <cellStyle name="Output 2 10 2 5 8" xfId="32271"/>
    <cellStyle name="Output 2 10 2 5 9" xfId="32272"/>
    <cellStyle name="Output 2 10 2 6" xfId="32273"/>
    <cellStyle name="Output 2 10 2 6 2" xfId="32274"/>
    <cellStyle name="Output 2 10 2 6 3" xfId="32275"/>
    <cellStyle name="Output 2 10 2 6 4" xfId="32276"/>
    <cellStyle name="Output 2 10 2 6 5" xfId="32277"/>
    <cellStyle name="Output 2 10 2 6 6" xfId="32278"/>
    <cellStyle name="Output 2 10 2 6 7" xfId="32279"/>
    <cellStyle name="Output 2 10 2 6 8" xfId="32280"/>
    <cellStyle name="Output 2 10 2 6 9" xfId="32281"/>
    <cellStyle name="Output 2 10 2 7" xfId="32282"/>
    <cellStyle name="Output 2 10 2 8" xfId="32283"/>
    <cellStyle name="Output 2 10 2 9" xfId="32284"/>
    <cellStyle name="Output 2 10 3" xfId="32285"/>
    <cellStyle name="Output 2 10 3 2" xfId="32286"/>
    <cellStyle name="Output 2 10 3 2 10" xfId="32287"/>
    <cellStyle name="Output 2 10 3 2 2" xfId="32288"/>
    <cellStyle name="Output 2 10 3 2 3" xfId="32289"/>
    <cellStyle name="Output 2 10 3 2 4" xfId="32290"/>
    <cellStyle name="Output 2 10 3 2 5" xfId="32291"/>
    <cellStyle name="Output 2 10 3 2 6" xfId="32292"/>
    <cellStyle name="Output 2 10 3 2 7" xfId="32293"/>
    <cellStyle name="Output 2 10 3 2 8" xfId="32294"/>
    <cellStyle name="Output 2 10 3 2 9" xfId="32295"/>
    <cellStyle name="Output 2 10 3 3" xfId="32296"/>
    <cellStyle name="Output 2 10 3 3 10" xfId="32297"/>
    <cellStyle name="Output 2 10 3 3 2" xfId="32298"/>
    <cellStyle name="Output 2 10 3 3 3" xfId="32299"/>
    <cellStyle name="Output 2 10 3 3 4" xfId="32300"/>
    <cellStyle name="Output 2 10 3 3 5" xfId="32301"/>
    <cellStyle name="Output 2 10 3 3 6" xfId="32302"/>
    <cellStyle name="Output 2 10 3 3 7" xfId="32303"/>
    <cellStyle name="Output 2 10 3 3 8" xfId="32304"/>
    <cellStyle name="Output 2 10 3 3 9" xfId="32305"/>
    <cellStyle name="Output 2 10 3 4" xfId="32306"/>
    <cellStyle name="Output 2 10 3 4 2" xfId="32307"/>
    <cellStyle name="Output 2 10 3 4 3" xfId="32308"/>
    <cellStyle name="Output 2 10 3 4 4" xfId="32309"/>
    <cellStyle name="Output 2 10 3 4 5" xfId="32310"/>
    <cellStyle name="Output 2 10 3 4 6" xfId="32311"/>
    <cellStyle name="Output 2 10 3 4 7" xfId="32312"/>
    <cellStyle name="Output 2 10 3 4 8" xfId="32313"/>
    <cellStyle name="Output 2 10 3 4 9" xfId="32314"/>
    <cellStyle name="Output 2 10 3 5" xfId="32315"/>
    <cellStyle name="Output 2 10 3 6" xfId="32316"/>
    <cellStyle name="Output 2 10 3 7" xfId="32317"/>
    <cellStyle name="Output 2 10 3 8" xfId="32318"/>
    <cellStyle name="Output 2 10 3 9" xfId="32319"/>
    <cellStyle name="Output 2 10 4" xfId="32320"/>
    <cellStyle name="Output 2 10 4 2" xfId="32321"/>
    <cellStyle name="Output 2 10 4 2 10" xfId="32322"/>
    <cellStyle name="Output 2 10 4 2 2" xfId="32323"/>
    <cellStyle name="Output 2 10 4 2 3" xfId="32324"/>
    <cellStyle name="Output 2 10 4 2 4" xfId="32325"/>
    <cellStyle name="Output 2 10 4 2 5" xfId="32326"/>
    <cellStyle name="Output 2 10 4 2 6" xfId="32327"/>
    <cellStyle name="Output 2 10 4 2 7" xfId="32328"/>
    <cellStyle name="Output 2 10 4 2 8" xfId="32329"/>
    <cellStyle name="Output 2 10 4 2 9" xfId="32330"/>
    <cellStyle name="Output 2 10 4 3" xfId="32331"/>
    <cellStyle name="Output 2 10 4 3 10" xfId="32332"/>
    <cellStyle name="Output 2 10 4 3 2" xfId="32333"/>
    <cellStyle name="Output 2 10 4 3 3" xfId="32334"/>
    <cellStyle name="Output 2 10 4 3 4" xfId="32335"/>
    <cellStyle name="Output 2 10 4 3 5" xfId="32336"/>
    <cellStyle name="Output 2 10 4 3 6" xfId="32337"/>
    <cellStyle name="Output 2 10 4 3 7" xfId="32338"/>
    <cellStyle name="Output 2 10 4 3 8" xfId="32339"/>
    <cellStyle name="Output 2 10 4 3 9" xfId="32340"/>
    <cellStyle name="Output 2 10 4 4" xfId="32341"/>
    <cellStyle name="Output 2 10 4 4 2" xfId="32342"/>
    <cellStyle name="Output 2 10 4 4 3" xfId="32343"/>
    <cellStyle name="Output 2 10 4 4 4" xfId="32344"/>
    <cellStyle name="Output 2 10 4 4 5" xfId="32345"/>
    <cellStyle name="Output 2 10 4 4 6" xfId="32346"/>
    <cellStyle name="Output 2 10 4 4 7" xfId="32347"/>
    <cellStyle name="Output 2 10 4 4 8" xfId="32348"/>
    <cellStyle name="Output 2 10 4 4 9" xfId="32349"/>
    <cellStyle name="Output 2 10 4 5" xfId="32350"/>
    <cellStyle name="Output 2 10 4 6" xfId="32351"/>
    <cellStyle name="Output 2 10 4 7" xfId="32352"/>
    <cellStyle name="Output 2 10 4 8" xfId="32353"/>
    <cellStyle name="Output 2 10 4 9" xfId="32354"/>
    <cellStyle name="Output 2 10 5" xfId="32355"/>
    <cellStyle name="Output 2 10 5 2" xfId="32356"/>
    <cellStyle name="Output 2 10 5 2 10" xfId="32357"/>
    <cellStyle name="Output 2 10 5 2 2" xfId="32358"/>
    <cellStyle name="Output 2 10 5 2 3" xfId="32359"/>
    <cellStyle name="Output 2 10 5 2 4" xfId="32360"/>
    <cellStyle name="Output 2 10 5 2 5" xfId="32361"/>
    <cellStyle name="Output 2 10 5 2 6" xfId="32362"/>
    <cellStyle name="Output 2 10 5 2 7" xfId="32363"/>
    <cellStyle name="Output 2 10 5 2 8" xfId="32364"/>
    <cellStyle name="Output 2 10 5 2 9" xfId="32365"/>
    <cellStyle name="Output 2 10 5 3" xfId="32366"/>
    <cellStyle name="Output 2 10 5 3 2" xfId="32367"/>
    <cellStyle name="Output 2 10 5 3 3" xfId="32368"/>
    <cellStyle name="Output 2 10 5 3 4" xfId="32369"/>
    <cellStyle name="Output 2 10 5 3 5" xfId="32370"/>
    <cellStyle name="Output 2 10 5 3 6" xfId="32371"/>
    <cellStyle name="Output 2 10 5 3 7" xfId="32372"/>
    <cellStyle name="Output 2 10 5 3 8" xfId="32373"/>
    <cellStyle name="Output 2 10 5 3 9" xfId="32374"/>
    <cellStyle name="Output 2 10 5 4" xfId="32375"/>
    <cellStyle name="Output 2 10 5 5" xfId="32376"/>
    <cellStyle name="Output 2 10 5 6" xfId="32377"/>
    <cellStyle name="Output 2 10 5 7" xfId="32378"/>
    <cellStyle name="Output 2 10 5 8" xfId="32379"/>
    <cellStyle name="Output 2 10 5 9" xfId="32380"/>
    <cellStyle name="Output 2 10 6" xfId="32381"/>
    <cellStyle name="Output 2 10 6 2" xfId="32382"/>
    <cellStyle name="Output 2 10 6 3" xfId="32383"/>
    <cellStyle name="Output 2 10 6 4" xfId="32384"/>
    <cellStyle name="Output 2 10 6 5" xfId="32385"/>
    <cellStyle name="Output 2 10 6 6" xfId="32386"/>
    <cellStyle name="Output 2 10 6 7" xfId="32387"/>
    <cellStyle name="Output 2 10 6 8" xfId="32388"/>
    <cellStyle name="Output 2 10 6 9" xfId="32389"/>
    <cellStyle name="Output 2 10 7" xfId="32390"/>
    <cellStyle name="Output 2 10 8" xfId="32391"/>
    <cellStyle name="Output 2 10 9" xfId="32392"/>
    <cellStyle name="Output 2 11" xfId="32393"/>
    <cellStyle name="Output 2 11 10" xfId="32394"/>
    <cellStyle name="Output 2 11 2" xfId="32395"/>
    <cellStyle name="Output 2 11 2 10" xfId="32396"/>
    <cellStyle name="Output 2 11 2 11" xfId="32397"/>
    <cellStyle name="Output 2 11 2 2" xfId="32398"/>
    <cellStyle name="Output 2 11 2 2 2" xfId="32399"/>
    <cellStyle name="Output 2 11 2 2 2 10" xfId="32400"/>
    <cellStyle name="Output 2 11 2 2 2 2" xfId="32401"/>
    <cellStyle name="Output 2 11 2 2 2 3" xfId="32402"/>
    <cellStyle name="Output 2 11 2 2 2 4" xfId="32403"/>
    <cellStyle name="Output 2 11 2 2 2 5" xfId="32404"/>
    <cellStyle name="Output 2 11 2 2 2 6" xfId="32405"/>
    <cellStyle name="Output 2 11 2 2 2 7" xfId="32406"/>
    <cellStyle name="Output 2 11 2 2 2 8" xfId="32407"/>
    <cellStyle name="Output 2 11 2 2 2 9" xfId="32408"/>
    <cellStyle name="Output 2 11 2 2 3" xfId="32409"/>
    <cellStyle name="Output 2 11 2 2 3 10" xfId="32410"/>
    <cellStyle name="Output 2 11 2 2 3 2" xfId="32411"/>
    <cellStyle name="Output 2 11 2 2 3 3" xfId="32412"/>
    <cellStyle name="Output 2 11 2 2 3 4" xfId="32413"/>
    <cellStyle name="Output 2 11 2 2 3 5" xfId="32414"/>
    <cellStyle name="Output 2 11 2 2 3 6" xfId="32415"/>
    <cellStyle name="Output 2 11 2 2 3 7" xfId="32416"/>
    <cellStyle name="Output 2 11 2 2 3 8" xfId="32417"/>
    <cellStyle name="Output 2 11 2 2 3 9" xfId="32418"/>
    <cellStyle name="Output 2 11 2 2 4" xfId="32419"/>
    <cellStyle name="Output 2 11 2 2 4 2" xfId="32420"/>
    <cellStyle name="Output 2 11 2 2 4 3" xfId="32421"/>
    <cellStyle name="Output 2 11 2 2 4 4" xfId="32422"/>
    <cellStyle name="Output 2 11 2 2 4 5" xfId="32423"/>
    <cellStyle name="Output 2 11 2 2 4 6" xfId="32424"/>
    <cellStyle name="Output 2 11 2 2 4 7" xfId="32425"/>
    <cellStyle name="Output 2 11 2 2 4 8" xfId="32426"/>
    <cellStyle name="Output 2 11 2 2 4 9" xfId="32427"/>
    <cellStyle name="Output 2 11 2 2 5" xfId="32428"/>
    <cellStyle name="Output 2 11 2 2 6" xfId="32429"/>
    <cellStyle name="Output 2 11 2 2 7" xfId="32430"/>
    <cellStyle name="Output 2 11 2 2 8" xfId="32431"/>
    <cellStyle name="Output 2 11 2 2 9" xfId="32432"/>
    <cellStyle name="Output 2 11 2 3" xfId="32433"/>
    <cellStyle name="Output 2 11 2 3 2" xfId="32434"/>
    <cellStyle name="Output 2 11 2 3 2 10" xfId="32435"/>
    <cellStyle name="Output 2 11 2 3 2 2" xfId="32436"/>
    <cellStyle name="Output 2 11 2 3 2 3" xfId="32437"/>
    <cellStyle name="Output 2 11 2 3 2 4" xfId="32438"/>
    <cellStyle name="Output 2 11 2 3 2 5" xfId="32439"/>
    <cellStyle name="Output 2 11 2 3 2 6" xfId="32440"/>
    <cellStyle name="Output 2 11 2 3 2 7" xfId="32441"/>
    <cellStyle name="Output 2 11 2 3 2 8" xfId="32442"/>
    <cellStyle name="Output 2 11 2 3 2 9" xfId="32443"/>
    <cellStyle name="Output 2 11 2 3 3" xfId="32444"/>
    <cellStyle name="Output 2 11 2 3 3 10" xfId="32445"/>
    <cellStyle name="Output 2 11 2 3 3 2" xfId="32446"/>
    <cellStyle name="Output 2 11 2 3 3 3" xfId="32447"/>
    <cellStyle name="Output 2 11 2 3 3 4" xfId="32448"/>
    <cellStyle name="Output 2 11 2 3 3 5" xfId="32449"/>
    <cellStyle name="Output 2 11 2 3 3 6" xfId="32450"/>
    <cellStyle name="Output 2 11 2 3 3 7" xfId="32451"/>
    <cellStyle name="Output 2 11 2 3 3 8" xfId="32452"/>
    <cellStyle name="Output 2 11 2 3 3 9" xfId="32453"/>
    <cellStyle name="Output 2 11 2 3 4" xfId="32454"/>
    <cellStyle name="Output 2 11 2 3 4 2" xfId="32455"/>
    <cellStyle name="Output 2 11 2 3 4 3" xfId="32456"/>
    <cellStyle name="Output 2 11 2 3 4 4" xfId="32457"/>
    <cellStyle name="Output 2 11 2 3 4 5" xfId="32458"/>
    <cellStyle name="Output 2 11 2 3 4 6" xfId="32459"/>
    <cellStyle name="Output 2 11 2 3 4 7" xfId="32460"/>
    <cellStyle name="Output 2 11 2 3 4 8" xfId="32461"/>
    <cellStyle name="Output 2 11 2 3 4 9" xfId="32462"/>
    <cellStyle name="Output 2 11 2 3 5" xfId="32463"/>
    <cellStyle name="Output 2 11 2 3 6" xfId="32464"/>
    <cellStyle name="Output 2 11 2 3 7" xfId="32465"/>
    <cellStyle name="Output 2 11 2 3 8" xfId="32466"/>
    <cellStyle name="Output 2 11 2 3 9" xfId="32467"/>
    <cellStyle name="Output 2 11 2 4" xfId="32468"/>
    <cellStyle name="Output 2 11 2 4 10" xfId="32469"/>
    <cellStyle name="Output 2 11 2 4 2" xfId="32470"/>
    <cellStyle name="Output 2 11 2 4 3" xfId="32471"/>
    <cellStyle name="Output 2 11 2 4 4" xfId="32472"/>
    <cellStyle name="Output 2 11 2 4 5" xfId="32473"/>
    <cellStyle name="Output 2 11 2 4 6" xfId="32474"/>
    <cellStyle name="Output 2 11 2 4 7" xfId="32475"/>
    <cellStyle name="Output 2 11 2 4 8" xfId="32476"/>
    <cellStyle name="Output 2 11 2 4 9" xfId="32477"/>
    <cellStyle name="Output 2 11 2 5" xfId="32478"/>
    <cellStyle name="Output 2 11 2 5 10" xfId="32479"/>
    <cellStyle name="Output 2 11 2 5 2" xfId="32480"/>
    <cellStyle name="Output 2 11 2 5 3" xfId="32481"/>
    <cellStyle name="Output 2 11 2 5 4" xfId="32482"/>
    <cellStyle name="Output 2 11 2 5 5" xfId="32483"/>
    <cellStyle name="Output 2 11 2 5 6" xfId="32484"/>
    <cellStyle name="Output 2 11 2 5 7" xfId="32485"/>
    <cellStyle name="Output 2 11 2 5 8" xfId="32486"/>
    <cellStyle name="Output 2 11 2 5 9" xfId="32487"/>
    <cellStyle name="Output 2 11 2 6" xfId="32488"/>
    <cellStyle name="Output 2 11 2 6 2" xfId="32489"/>
    <cellStyle name="Output 2 11 2 6 3" xfId="32490"/>
    <cellStyle name="Output 2 11 2 6 4" xfId="32491"/>
    <cellStyle name="Output 2 11 2 6 5" xfId="32492"/>
    <cellStyle name="Output 2 11 2 6 6" xfId="32493"/>
    <cellStyle name="Output 2 11 2 6 7" xfId="32494"/>
    <cellStyle name="Output 2 11 2 6 8" xfId="32495"/>
    <cellStyle name="Output 2 11 2 6 9" xfId="32496"/>
    <cellStyle name="Output 2 11 2 7" xfId="32497"/>
    <cellStyle name="Output 2 11 2 8" xfId="32498"/>
    <cellStyle name="Output 2 11 2 9" xfId="32499"/>
    <cellStyle name="Output 2 11 3" xfId="32500"/>
    <cellStyle name="Output 2 11 3 2" xfId="32501"/>
    <cellStyle name="Output 2 11 3 2 10" xfId="32502"/>
    <cellStyle name="Output 2 11 3 2 2" xfId="32503"/>
    <cellStyle name="Output 2 11 3 2 3" xfId="32504"/>
    <cellStyle name="Output 2 11 3 2 4" xfId="32505"/>
    <cellStyle name="Output 2 11 3 2 5" xfId="32506"/>
    <cellStyle name="Output 2 11 3 2 6" xfId="32507"/>
    <cellStyle name="Output 2 11 3 2 7" xfId="32508"/>
    <cellStyle name="Output 2 11 3 2 8" xfId="32509"/>
    <cellStyle name="Output 2 11 3 2 9" xfId="32510"/>
    <cellStyle name="Output 2 11 3 3" xfId="32511"/>
    <cellStyle name="Output 2 11 3 3 10" xfId="32512"/>
    <cellStyle name="Output 2 11 3 3 2" xfId="32513"/>
    <cellStyle name="Output 2 11 3 3 3" xfId="32514"/>
    <cellStyle name="Output 2 11 3 3 4" xfId="32515"/>
    <cellStyle name="Output 2 11 3 3 5" xfId="32516"/>
    <cellStyle name="Output 2 11 3 3 6" xfId="32517"/>
    <cellStyle name="Output 2 11 3 3 7" xfId="32518"/>
    <cellStyle name="Output 2 11 3 3 8" xfId="32519"/>
    <cellStyle name="Output 2 11 3 3 9" xfId="32520"/>
    <cellStyle name="Output 2 11 3 4" xfId="32521"/>
    <cellStyle name="Output 2 11 3 4 2" xfId="32522"/>
    <cellStyle name="Output 2 11 3 4 3" xfId="32523"/>
    <cellStyle name="Output 2 11 3 4 4" xfId="32524"/>
    <cellStyle name="Output 2 11 3 4 5" xfId="32525"/>
    <cellStyle name="Output 2 11 3 4 6" xfId="32526"/>
    <cellStyle name="Output 2 11 3 4 7" xfId="32527"/>
    <cellStyle name="Output 2 11 3 4 8" xfId="32528"/>
    <cellStyle name="Output 2 11 3 4 9" xfId="32529"/>
    <cellStyle name="Output 2 11 3 5" xfId="32530"/>
    <cellStyle name="Output 2 11 3 6" xfId="32531"/>
    <cellStyle name="Output 2 11 3 7" xfId="32532"/>
    <cellStyle name="Output 2 11 3 8" xfId="32533"/>
    <cellStyle name="Output 2 11 3 9" xfId="32534"/>
    <cellStyle name="Output 2 11 4" xfId="32535"/>
    <cellStyle name="Output 2 11 4 2" xfId="32536"/>
    <cellStyle name="Output 2 11 4 2 10" xfId="32537"/>
    <cellStyle name="Output 2 11 4 2 2" xfId="32538"/>
    <cellStyle name="Output 2 11 4 2 3" xfId="32539"/>
    <cellStyle name="Output 2 11 4 2 4" xfId="32540"/>
    <cellStyle name="Output 2 11 4 2 5" xfId="32541"/>
    <cellStyle name="Output 2 11 4 2 6" xfId="32542"/>
    <cellStyle name="Output 2 11 4 2 7" xfId="32543"/>
    <cellStyle name="Output 2 11 4 2 8" xfId="32544"/>
    <cellStyle name="Output 2 11 4 2 9" xfId="32545"/>
    <cellStyle name="Output 2 11 4 3" xfId="32546"/>
    <cellStyle name="Output 2 11 4 3 10" xfId="32547"/>
    <cellStyle name="Output 2 11 4 3 2" xfId="32548"/>
    <cellStyle name="Output 2 11 4 3 3" xfId="32549"/>
    <cellStyle name="Output 2 11 4 3 4" xfId="32550"/>
    <cellStyle name="Output 2 11 4 3 5" xfId="32551"/>
    <cellStyle name="Output 2 11 4 3 6" xfId="32552"/>
    <cellStyle name="Output 2 11 4 3 7" xfId="32553"/>
    <cellStyle name="Output 2 11 4 3 8" xfId="32554"/>
    <cellStyle name="Output 2 11 4 3 9" xfId="32555"/>
    <cellStyle name="Output 2 11 4 4" xfId="32556"/>
    <cellStyle name="Output 2 11 4 4 2" xfId="32557"/>
    <cellStyle name="Output 2 11 4 4 3" xfId="32558"/>
    <cellStyle name="Output 2 11 4 4 4" xfId="32559"/>
    <cellStyle name="Output 2 11 4 4 5" xfId="32560"/>
    <cellStyle name="Output 2 11 4 4 6" xfId="32561"/>
    <cellStyle name="Output 2 11 4 4 7" xfId="32562"/>
    <cellStyle name="Output 2 11 4 4 8" xfId="32563"/>
    <cellStyle name="Output 2 11 4 4 9" xfId="32564"/>
    <cellStyle name="Output 2 11 4 5" xfId="32565"/>
    <cellStyle name="Output 2 11 4 6" xfId="32566"/>
    <cellStyle name="Output 2 11 4 7" xfId="32567"/>
    <cellStyle name="Output 2 11 4 8" xfId="32568"/>
    <cellStyle name="Output 2 11 4 9" xfId="32569"/>
    <cellStyle name="Output 2 11 5" xfId="32570"/>
    <cellStyle name="Output 2 11 5 2" xfId="32571"/>
    <cellStyle name="Output 2 11 5 2 10" xfId="32572"/>
    <cellStyle name="Output 2 11 5 2 2" xfId="32573"/>
    <cellStyle name="Output 2 11 5 2 3" xfId="32574"/>
    <cellStyle name="Output 2 11 5 2 4" xfId="32575"/>
    <cellStyle name="Output 2 11 5 2 5" xfId="32576"/>
    <cellStyle name="Output 2 11 5 2 6" xfId="32577"/>
    <cellStyle name="Output 2 11 5 2 7" xfId="32578"/>
    <cellStyle name="Output 2 11 5 2 8" xfId="32579"/>
    <cellStyle name="Output 2 11 5 2 9" xfId="32580"/>
    <cellStyle name="Output 2 11 5 3" xfId="32581"/>
    <cellStyle name="Output 2 11 5 3 2" xfId="32582"/>
    <cellStyle name="Output 2 11 5 3 3" xfId="32583"/>
    <cellStyle name="Output 2 11 5 3 4" xfId="32584"/>
    <cellStyle name="Output 2 11 5 3 5" xfId="32585"/>
    <cellStyle name="Output 2 11 5 3 6" xfId="32586"/>
    <cellStyle name="Output 2 11 5 3 7" xfId="32587"/>
    <cellStyle name="Output 2 11 5 3 8" xfId="32588"/>
    <cellStyle name="Output 2 11 5 3 9" xfId="32589"/>
    <cellStyle name="Output 2 11 5 4" xfId="32590"/>
    <cellStyle name="Output 2 11 5 5" xfId="32591"/>
    <cellStyle name="Output 2 11 5 6" xfId="32592"/>
    <cellStyle name="Output 2 11 5 7" xfId="32593"/>
    <cellStyle name="Output 2 11 5 8" xfId="32594"/>
    <cellStyle name="Output 2 11 6" xfId="32595"/>
    <cellStyle name="Output 2 11 6 2" xfId="32596"/>
    <cellStyle name="Output 2 11 6 3" xfId="32597"/>
    <cellStyle name="Output 2 11 6 4" xfId="32598"/>
    <cellStyle name="Output 2 11 6 5" xfId="32599"/>
    <cellStyle name="Output 2 11 6 6" xfId="32600"/>
    <cellStyle name="Output 2 11 6 7" xfId="32601"/>
    <cellStyle name="Output 2 11 6 8" xfId="32602"/>
    <cellStyle name="Output 2 11 6 9" xfId="32603"/>
    <cellStyle name="Output 2 11 7" xfId="32604"/>
    <cellStyle name="Output 2 11 8" xfId="32605"/>
    <cellStyle name="Output 2 11 9" xfId="32606"/>
    <cellStyle name="Output 2 12" xfId="32607"/>
    <cellStyle name="Output 2 12 10" xfId="32608"/>
    <cellStyle name="Output 2 12 11" xfId="32609"/>
    <cellStyle name="Output 2 12 2" xfId="32610"/>
    <cellStyle name="Output 2 12 2 2" xfId="32611"/>
    <cellStyle name="Output 2 12 2 2 10" xfId="32612"/>
    <cellStyle name="Output 2 12 2 2 2" xfId="32613"/>
    <cellStyle name="Output 2 12 2 2 3" xfId="32614"/>
    <cellStyle name="Output 2 12 2 2 4" xfId="32615"/>
    <cellStyle name="Output 2 12 2 2 5" xfId="32616"/>
    <cellStyle name="Output 2 12 2 2 6" xfId="32617"/>
    <cellStyle name="Output 2 12 2 2 7" xfId="32618"/>
    <cellStyle name="Output 2 12 2 2 8" xfId="32619"/>
    <cellStyle name="Output 2 12 2 2 9" xfId="32620"/>
    <cellStyle name="Output 2 12 2 3" xfId="32621"/>
    <cellStyle name="Output 2 12 2 3 10" xfId="32622"/>
    <cellStyle name="Output 2 12 2 3 2" xfId="32623"/>
    <cellStyle name="Output 2 12 2 3 3" xfId="32624"/>
    <cellStyle name="Output 2 12 2 3 4" xfId="32625"/>
    <cellStyle name="Output 2 12 2 3 5" xfId="32626"/>
    <cellStyle name="Output 2 12 2 3 6" xfId="32627"/>
    <cellStyle name="Output 2 12 2 3 7" xfId="32628"/>
    <cellStyle name="Output 2 12 2 3 8" xfId="32629"/>
    <cellStyle name="Output 2 12 2 3 9" xfId="32630"/>
    <cellStyle name="Output 2 12 2 4" xfId="32631"/>
    <cellStyle name="Output 2 12 2 4 2" xfId="32632"/>
    <cellStyle name="Output 2 12 2 4 3" xfId="32633"/>
    <cellStyle name="Output 2 12 2 4 4" xfId="32634"/>
    <cellStyle name="Output 2 12 2 4 5" xfId="32635"/>
    <cellStyle name="Output 2 12 2 4 6" xfId="32636"/>
    <cellStyle name="Output 2 12 2 4 7" xfId="32637"/>
    <cellStyle name="Output 2 12 2 4 8" xfId="32638"/>
    <cellStyle name="Output 2 12 2 4 9" xfId="32639"/>
    <cellStyle name="Output 2 12 2 5" xfId="32640"/>
    <cellStyle name="Output 2 12 2 6" xfId="32641"/>
    <cellStyle name="Output 2 12 2 7" xfId="32642"/>
    <cellStyle name="Output 2 12 2 8" xfId="32643"/>
    <cellStyle name="Output 2 12 2 9" xfId="32644"/>
    <cellStyle name="Output 2 12 3" xfId="32645"/>
    <cellStyle name="Output 2 12 3 2" xfId="32646"/>
    <cellStyle name="Output 2 12 3 2 10" xfId="32647"/>
    <cellStyle name="Output 2 12 3 2 2" xfId="32648"/>
    <cellStyle name="Output 2 12 3 2 3" xfId="32649"/>
    <cellStyle name="Output 2 12 3 2 4" xfId="32650"/>
    <cellStyle name="Output 2 12 3 2 5" xfId="32651"/>
    <cellStyle name="Output 2 12 3 2 6" xfId="32652"/>
    <cellStyle name="Output 2 12 3 2 7" xfId="32653"/>
    <cellStyle name="Output 2 12 3 2 8" xfId="32654"/>
    <cellStyle name="Output 2 12 3 2 9" xfId="32655"/>
    <cellStyle name="Output 2 12 3 3" xfId="32656"/>
    <cellStyle name="Output 2 12 3 3 10" xfId="32657"/>
    <cellStyle name="Output 2 12 3 3 2" xfId="32658"/>
    <cellStyle name="Output 2 12 3 3 3" xfId="32659"/>
    <cellStyle name="Output 2 12 3 3 4" xfId="32660"/>
    <cellStyle name="Output 2 12 3 3 5" xfId="32661"/>
    <cellStyle name="Output 2 12 3 3 6" xfId="32662"/>
    <cellStyle name="Output 2 12 3 3 7" xfId="32663"/>
    <cellStyle name="Output 2 12 3 3 8" xfId="32664"/>
    <cellStyle name="Output 2 12 3 3 9" xfId="32665"/>
    <cellStyle name="Output 2 12 3 4" xfId="32666"/>
    <cellStyle name="Output 2 12 3 4 2" xfId="32667"/>
    <cellStyle name="Output 2 12 3 4 3" xfId="32668"/>
    <cellStyle name="Output 2 12 3 4 4" xfId="32669"/>
    <cellStyle name="Output 2 12 3 4 5" xfId="32670"/>
    <cellStyle name="Output 2 12 3 4 6" xfId="32671"/>
    <cellStyle name="Output 2 12 3 4 7" xfId="32672"/>
    <cellStyle name="Output 2 12 3 4 8" xfId="32673"/>
    <cellStyle name="Output 2 12 3 4 9" xfId="32674"/>
    <cellStyle name="Output 2 12 3 5" xfId="32675"/>
    <cellStyle name="Output 2 12 3 6" xfId="32676"/>
    <cellStyle name="Output 2 12 3 7" xfId="32677"/>
    <cellStyle name="Output 2 12 3 8" xfId="32678"/>
    <cellStyle name="Output 2 12 3 9" xfId="32679"/>
    <cellStyle name="Output 2 12 4" xfId="32680"/>
    <cellStyle name="Output 2 12 4 10" xfId="32681"/>
    <cellStyle name="Output 2 12 4 2" xfId="32682"/>
    <cellStyle name="Output 2 12 4 3" xfId="32683"/>
    <cellStyle name="Output 2 12 4 4" xfId="32684"/>
    <cellStyle name="Output 2 12 4 5" xfId="32685"/>
    <cellStyle name="Output 2 12 4 6" xfId="32686"/>
    <cellStyle name="Output 2 12 4 7" xfId="32687"/>
    <cellStyle name="Output 2 12 4 8" xfId="32688"/>
    <cellStyle name="Output 2 12 4 9" xfId="32689"/>
    <cellStyle name="Output 2 12 5" xfId="32690"/>
    <cellStyle name="Output 2 12 5 10" xfId="32691"/>
    <cellStyle name="Output 2 12 5 2" xfId="32692"/>
    <cellStyle name="Output 2 12 5 3" xfId="32693"/>
    <cellStyle name="Output 2 12 5 4" xfId="32694"/>
    <cellStyle name="Output 2 12 5 5" xfId="32695"/>
    <cellStyle name="Output 2 12 5 6" xfId="32696"/>
    <cellStyle name="Output 2 12 5 7" xfId="32697"/>
    <cellStyle name="Output 2 12 5 8" xfId="32698"/>
    <cellStyle name="Output 2 12 5 9" xfId="32699"/>
    <cellStyle name="Output 2 12 6" xfId="32700"/>
    <cellStyle name="Output 2 12 6 2" xfId="32701"/>
    <cellStyle name="Output 2 12 6 3" xfId="32702"/>
    <cellStyle name="Output 2 12 6 4" xfId="32703"/>
    <cellStyle name="Output 2 12 6 5" xfId="32704"/>
    <cellStyle name="Output 2 12 6 6" xfId="32705"/>
    <cellStyle name="Output 2 12 6 7" xfId="32706"/>
    <cellStyle name="Output 2 12 6 8" xfId="32707"/>
    <cellStyle name="Output 2 12 6 9" xfId="32708"/>
    <cellStyle name="Output 2 12 7" xfId="32709"/>
    <cellStyle name="Output 2 12 8" xfId="32710"/>
    <cellStyle name="Output 2 12 9" xfId="32711"/>
    <cellStyle name="Output 2 13" xfId="32712"/>
    <cellStyle name="Output 2 13 2" xfId="32713"/>
    <cellStyle name="Output 2 13 3" xfId="32714"/>
    <cellStyle name="Output 2 13 3 2" xfId="32715"/>
    <cellStyle name="Output 2 13 3 3" xfId="32716"/>
    <cellStyle name="Output 2 13 3 4" xfId="32717"/>
    <cellStyle name="Output 2 13 3 5" xfId="32718"/>
    <cellStyle name="Output 2 13 3 6" xfId="32719"/>
    <cellStyle name="Output 2 13 3 7" xfId="32720"/>
    <cellStyle name="Output 2 13 3 8" xfId="32721"/>
    <cellStyle name="Output 2 13 3 9" xfId="32722"/>
    <cellStyle name="Output 2 13 4" xfId="32723"/>
    <cellStyle name="Output 2 13 5" xfId="32724"/>
    <cellStyle name="Output 2 14" xfId="32725"/>
    <cellStyle name="Output 2 14 10" xfId="32726"/>
    <cellStyle name="Output 2 14 2" xfId="32727"/>
    <cellStyle name="Output 2 14 2 10" xfId="32728"/>
    <cellStyle name="Output 2 14 2 2" xfId="32729"/>
    <cellStyle name="Output 2 14 2 3" xfId="32730"/>
    <cellStyle name="Output 2 14 2 4" xfId="32731"/>
    <cellStyle name="Output 2 14 2 5" xfId="32732"/>
    <cellStyle name="Output 2 14 2 6" xfId="32733"/>
    <cellStyle name="Output 2 14 2 7" xfId="32734"/>
    <cellStyle name="Output 2 14 2 8" xfId="32735"/>
    <cellStyle name="Output 2 14 2 9" xfId="32736"/>
    <cellStyle name="Output 2 14 3" xfId="32737"/>
    <cellStyle name="Output 2 14 3 10" xfId="32738"/>
    <cellStyle name="Output 2 14 3 2" xfId="32739"/>
    <cellStyle name="Output 2 14 3 3" xfId="32740"/>
    <cellStyle name="Output 2 14 3 4" xfId="32741"/>
    <cellStyle name="Output 2 14 3 5" xfId="32742"/>
    <cellStyle name="Output 2 14 3 6" xfId="32743"/>
    <cellStyle name="Output 2 14 3 7" xfId="32744"/>
    <cellStyle name="Output 2 14 3 8" xfId="32745"/>
    <cellStyle name="Output 2 14 3 9" xfId="32746"/>
    <cellStyle name="Output 2 14 4" xfId="32747"/>
    <cellStyle name="Output 2 14 4 10" xfId="32748"/>
    <cellStyle name="Output 2 14 4 2" xfId="32749"/>
    <cellStyle name="Output 2 14 4 3" xfId="32750"/>
    <cellStyle name="Output 2 14 4 4" xfId="32751"/>
    <cellStyle name="Output 2 14 4 5" xfId="32752"/>
    <cellStyle name="Output 2 14 4 6" xfId="32753"/>
    <cellStyle name="Output 2 14 4 7" xfId="32754"/>
    <cellStyle name="Output 2 14 4 8" xfId="32755"/>
    <cellStyle name="Output 2 14 4 9" xfId="32756"/>
    <cellStyle name="Output 2 14 5" xfId="32757"/>
    <cellStyle name="Output 2 14 5 2" xfId="32758"/>
    <cellStyle name="Output 2 14 5 3" xfId="32759"/>
    <cellStyle name="Output 2 14 5 4" xfId="32760"/>
    <cellStyle name="Output 2 14 5 5" xfId="32761"/>
    <cellStyle name="Output 2 14 5 6" xfId="32762"/>
    <cellStyle name="Output 2 14 5 7" xfId="32763"/>
    <cellStyle name="Output 2 14 5 8" xfId="32764"/>
    <cellStyle name="Output 2 14 5 9" xfId="32765"/>
    <cellStyle name="Output 2 14 6" xfId="32766"/>
    <cellStyle name="Output 2 14 7" xfId="32767"/>
    <cellStyle name="Output 2 14 8" xfId="32768"/>
    <cellStyle name="Output 2 14 9" xfId="32769"/>
    <cellStyle name="Output 2 15" xfId="32770"/>
    <cellStyle name="Output 2 15 2" xfId="32771"/>
    <cellStyle name="Output 2 15 2 10" xfId="32772"/>
    <cellStyle name="Output 2 15 2 2" xfId="32773"/>
    <cellStyle name="Output 2 15 2 3" xfId="32774"/>
    <cellStyle name="Output 2 15 2 4" xfId="32775"/>
    <cellStyle name="Output 2 15 2 5" xfId="32776"/>
    <cellStyle name="Output 2 15 2 6" xfId="32777"/>
    <cellStyle name="Output 2 15 2 7" xfId="32778"/>
    <cellStyle name="Output 2 15 2 8" xfId="32779"/>
    <cellStyle name="Output 2 15 2 9" xfId="32780"/>
    <cellStyle name="Output 2 15 3" xfId="32781"/>
    <cellStyle name="Output 2 15 3 2" xfId="32782"/>
    <cellStyle name="Output 2 15 3 3" xfId="32783"/>
    <cellStyle name="Output 2 15 3 4" xfId="32784"/>
    <cellStyle name="Output 2 15 3 5" xfId="32785"/>
    <cellStyle name="Output 2 15 3 6" xfId="32786"/>
    <cellStyle name="Output 2 15 3 7" xfId="32787"/>
    <cellStyle name="Output 2 15 3 8" xfId="32788"/>
    <cellStyle name="Output 2 15 3 9" xfId="32789"/>
    <cellStyle name="Output 2 15 4" xfId="32790"/>
    <cellStyle name="Output 2 15 5" xfId="32791"/>
    <cellStyle name="Output 2 15 6" xfId="32792"/>
    <cellStyle name="Output 2 15 7" xfId="32793"/>
    <cellStyle name="Output 2 15 8" xfId="32794"/>
    <cellStyle name="Output 2 15 9" xfId="32795"/>
    <cellStyle name="Output 2 16" xfId="32796"/>
    <cellStyle name="Output 2 16 10" xfId="32797"/>
    <cellStyle name="Output 2 16 2" xfId="32798"/>
    <cellStyle name="Output 2 16 3" xfId="32799"/>
    <cellStyle name="Output 2 16 4" xfId="32800"/>
    <cellStyle name="Output 2 16 5" xfId="32801"/>
    <cellStyle name="Output 2 16 6" xfId="32802"/>
    <cellStyle name="Output 2 16 7" xfId="32803"/>
    <cellStyle name="Output 2 16 8" xfId="32804"/>
    <cellStyle name="Output 2 16 9" xfId="32805"/>
    <cellStyle name="Output 2 17" xfId="32806"/>
    <cellStyle name="Output 2 17 10" xfId="32807"/>
    <cellStyle name="Output 2 17 2" xfId="32808"/>
    <cellStyle name="Output 2 17 3" xfId="32809"/>
    <cellStyle name="Output 2 17 4" xfId="32810"/>
    <cellStyle name="Output 2 17 5" xfId="32811"/>
    <cellStyle name="Output 2 17 6" xfId="32812"/>
    <cellStyle name="Output 2 17 7" xfId="32813"/>
    <cellStyle name="Output 2 17 8" xfId="32814"/>
    <cellStyle name="Output 2 17 9" xfId="32815"/>
    <cellStyle name="Output 2 18" xfId="32816"/>
    <cellStyle name="Output 2 18 10" xfId="32817"/>
    <cellStyle name="Output 2 18 2" xfId="32818"/>
    <cellStyle name="Output 2 18 3" xfId="32819"/>
    <cellStyle name="Output 2 18 4" xfId="32820"/>
    <cellStyle name="Output 2 18 5" xfId="32821"/>
    <cellStyle name="Output 2 18 6" xfId="32822"/>
    <cellStyle name="Output 2 18 7" xfId="32823"/>
    <cellStyle name="Output 2 18 8" xfId="32824"/>
    <cellStyle name="Output 2 18 9" xfId="32825"/>
    <cellStyle name="Output 2 19" xfId="32826"/>
    <cellStyle name="Output 2 19 2" xfId="32827"/>
    <cellStyle name="Output 2 19 3" xfId="32828"/>
    <cellStyle name="Output 2 19 4" xfId="32829"/>
    <cellStyle name="Output 2 19 5" xfId="32830"/>
    <cellStyle name="Output 2 19 6" xfId="32831"/>
    <cellStyle name="Output 2 19 7" xfId="32832"/>
    <cellStyle name="Output 2 19 8" xfId="32833"/>
    <cellStyle name="Output 2 19 9" xfId="32834"/>
    <cellStyle name="Output 2 2" xfId="32835"/>
    <cellStyle name="Output 2 2 10" xfId="32836"/>
    <cellStyle name="Output 2 2 10 10" xfId="32837"/>
    <cellStyle name="Output 2 2 10 2" xfId="32838"/>
    <cellStyle name="Output 2 2 10 3" xfId="32839"/>
    <cellStyle name="Output 2 2 10 4" xfId="32840"/>
    <cellStyle name="Output 2 2 10 5" xfId="32841"/>
    <cellStyle name="Output 2 2 10 6" xfId="32842"/>
    <cellStyle name="Output 2 2 10 7" xfId="32843"/>
    <cellStyle name="Output 2 2 10 8" xfId="32844"/>
    <cellStyle name="Output 2 2 10 9" xfId="32845"/>
    <cellStyle name="Output 2 2 11" xfId="32846"/>
    <cellStyle name="Output 2 2 11 10" xfId="32847"/>
    <cellStyle name="Output 2 2 11 2" xfId="32848"/>
    <cellStyle name="Output 2 2 11 3" xfId="32849"/>
    <cellStyle name="Output 2 2 11 4" xfId="32850"/>
    <cellStyle name="Output 2 2 11 5" xfId="32851"/>
    <cellStyle name="Output 2 2 11 6" xfId="32852"/>
    <cellStyle name="Output 2 2 11 7" xfId="32853"/>
    <cellStyle name="Output 2 2 11 8" xfId="32854"/>
    <cellStyle name="Output 2 2 11 9" xfId="32855"/>
    <cellStyle name="Output 2 2 12" xfId="32856"/>
    <cellStyle name="Output 2 2 12 10" xfId="32857"/>
    <cellStyle name="Output 2 2 12 2" xfId="32858"/>
    <cellStyle name="Output 2 2 12 3" xfId="32859"/>
    <cellStyle name="Output 2 2 12 4" xfId="32860"/>
    <cellStyle name="Output 2 2 12 5" xfId="32861"/>
    <cellStyle name="Output 2 2 12 6" xfId="32862"/>
    <cellStyle name="Output 2 2 12 7" xfId="32863"/>
    <cellStyle name="Output 2 2 12 8" xfId="32864"/>
    <cellStyle name="Output 2 2 12 9" xfId="32865"/>
    <cellStyle name="Output 2 2 13" xfId="32866"/>
    <cellStyle name="Output 2 2 13 2" xfId="32867"/>
    <cellStyle name="Output 2 2 13 3" xfId="32868"/>
    <cellStyle name="Output 2 2 13 4" xfId="32869"/>
    <cellStyle name="Output 2 2 13 5" xfId="32870"/>
    <cellStyle name="Output 2 2 13 6" xfId="32871"/>
    <cellStyle name="Output 2 2 13 7" xfId="32872"/>
    <cellStyle name="Output 2 2 13 8" xfId="32873"/>
    <cellStyle name="Output 2 2 13 9" xfId="32874"/>
    <cellStyle name="Output 2 2 14" xfId="32875"/>
    <cellStyle name="Output 2 2 15" xfId="32876"/>
    <cellStyle name="Output 2 2 16" xfId="32877"/>
    <cellStyle name="Output 2 2 17" xfId="32878"/>
    <cellStyle name="Output 2 2 18" xfId="32879"/>
    <cellStyle name="Output 2 2 2" xfId="32880"/>
    <cellStyle name="Output 2 2 2 10" xfId="32881"/>
    <cellStyle name="Output 2 2 2 11" xfId="32882"/>
    <cellStyle name="Output 2 2 2 12" xfId="32883"/>
    <cellStyle name="Output 2 2 2 13" xfId="32884"/>
    <cellStyle name="Output 2 2 2 2" xfId="32885"/>
    <cellStyle name="Output 2 2 2 2 10" xfId="32886"/>
    <cellStyle name="Output 2 2 2 2 2" xfId="32887"/>
    <cellStyle name="Output 2 2 2 2 2 10" xfId="32888"/>
    <cellStyle name="Output 2 2 2 2 2 11" xfId="32889"/>
    <cellStyle name="Output 2 2 2 2 2 2" xfId="32890"/>
    <cellStyle name="Output 2 2 2 2 2 2 2" xfId="32891"/>
    <cellStyle name="Output 2 2 2 2 2 2 2 10" xfId="32892"/>
    <cellStyle name="Output 2 2 2 2 2 2 2 2" xfId="32893"/>
    <cellStyle name="Output 2 2 2 2 2 2 2 3" xfId="32894"/>
    <cellStyle name="Output 2 2 2 2 2 2 2 4" xfId="32895"/>
    <cellStyle name="Output 2 2 2 2 2 2 2 5" xfId="32896"/>
    <cellStyle name="Output 2 2 2 2 2 2 2 6" xfId="32897"/>
    <cellStyle name="Output 2 2 2 2 2 2 2 7" xfId="32898"/>
    <cellStyle name="Output 2 2 2 2 2 2 2 8" xfId="32899"/>
    <cellStyle name="Output 2 2 2 2 2 2 2 9" xfId="32900"/>
    <cellStyle name="Output 2 2 2 2 2 2 3" xfId="32901"/>
    <cellStyle name="Output 2 2 2 2 2 2 3 10" xfId="32902"/>
    <cellStyle name="Output 2 2 2 2 2 2 3 2" xfId="32903"/>
    <cellStyle name="Output 2 2 2 2 2 2 3 3" xfId="32904"/>
    <cellStyle name="Output 2 2 2 2 2 2 3 4" xfId="32905"/>
    <cellStyle name="Output 2 2 2 2 2 2 3 5" xfId="32906"/>
    <cellStyle name="Output 2 2 2 2 2 2 3 6" xfId="32907"/>
    <cellStyle name="Output 2 2 2 2 2 2 3 7" xfId="32908"/>
    <cellStyle name="Output 2 2 2 2 2 2 3 8" xfId="32909"/>
    <cellStyle name="Output 2 2 2 2 2 2 3 9" xfId="32910"/>
    <cellStyle name="Output 2 2 2 2 2 2 4" xfId="32911"/>
    <cellStyle name="Output 2 2 2 2 2 2 4 2" xfId="32912"/>
    <cellStyle name="Output 2 2 2 2 2 2 4 3" xfId="32913"/>
    <cellStyle name="Output 2 2 2 2 2 2 4 4" xfId="32914"/>
    <cellStyle name="Output 2 2 2 2 2 2 4 5" xfId="32915"/>
    <cellStyle name="Output 2 2 2 2 2 2 4 6" xfId="32916"/>
    <cellStyle name="Output 2 2 2 2 2 2 4 7" xfId="32917"/>
    <cellStyle name="Output 2 2 2 2 2 2 4 8" xfId="32918"/>
    <cellStyle name="Output 2 2 2 2 2 2 4 9" xfId="32919"/>
    <cellStyle name="Output 2 2 2 2 2 2 5" xfId="32920"/>
    <cellStyle name="Output 2 2 2 2 2 2 6" xfId="32921"/>
    <cellStyle name="Output 2 2 2 2 2 2 7" xfId="32922"/>
    <cellStyle name="Output 2 2 2 2 2 2 8" xfId="32923"/>
    <cellStyle name="Output 2 2 2 2 2 2 9" xfId="32924"/>
    <cellStyle name="Output 2 2 2 2 2 3" xfId="32925"/>
    <cellStyle name="Output 2 2 2 2 2 3 2" xfId="32926"/>
    <cellStyle name="Output 2 2 2 2 2 3 2 10" xfId="32927"/>
    <cellStyle name="Output 2 2 2 2 2 3 2 2" xfId="32928"/>
    <cellStyle name="Output 2 2 2 2 2 3 2 3" xfId="32929"/>
    <cellStyle name="Output 2 2 2 2 2 3 2 4" xfId="32930"/>
    <cellStyle name="Output 2 2 2 2 2 3 2 5" xfId="32931"/>
    <cellStyle name="Output 2 2 2 2 2 3 2 6" xfId="32932"/>
    <cellStyle name="Output 2 2 2 2 2 3 2 7" xfId="32933"/>
    <cellStyle name="Output 2 2 2 2 2 3 2 8" xfId="32934"/>
    <cellStyle name="Output 2 2 2 2 2 3 2 9" xfId="32935"/>
    <cellStyle name="Output 2 2 2 2 2 3 3" xfId="32936"/>
    <cellStyle name="Output 2 2 2 2 2 3 3 10" xfId="32937"/>
    <cellStyle name="Output 2 2 2 2 2 3 3 2" xfId="32938"/>
    <cellStyle name="Output 2 2 2 2 2 3 3 3" xfId="32939"/>
    <cellStyle name="Output 2 2 2 2 2 3 3 4" xfId="32940"/>
    <cellStyle name="Output 2 2 2 2 2 3 3 5" xfId="32941"/>
    <cellStyle name="Output 2 2 2 2 2 3 3 6" xfId="32942"/>
    <cellStyle name="Output 2 2 2 2 2 3 3 7" xfId="32943"/>
    <cellStyle name="Output 2 2 2 2 2 3 3 8" xfId="32944"/>
    <cellStyle name="Output 2 2 2 2 2 3 3 9" xfId="32945"/>
    <cellStyle name="Output 2 2 2 2 2 3 4" xfId="32946"/>
    <cellStyle name="Output 2 2 2 2 2 3 4 2" xfId="32947"/>
    <cellStyle name="Output 2 2 2 2 2 3 4 3" xfId="32948"/>
    <cellStyle name="Output 2 2 2 2 2 3 4 4" xfId="32949"/>
    <cellStyle name="Output 2 2 2 2 2 3 4 5" xfId="32950"/>
    <cellStyle name="Output 2 2 2 2 2 3 4 6" xfId="32951"/>
    <cellStyle name="Output 2 2 2 2 2 3 4 7" xfId="32952"/>
    <cellStyle name="Output 2 2 2 2 2 3 4 8" xfId="32953"/>
    <cellStyle name="Output 2 2 2 2 2 3 4 9" xfId="32954"/>
    <cellStyle name="Output 2 2 2 2 2 3 5" xfId="32955"/>
    <cellStyle name="Output 2 2 2 2 2 3 6" xfId="32956"/>
    <cellStyle name="Output 2 2 2 2 2 3 7" xfId="32957"/>
    <cellStyle name="Output 2 2 2 2 2 3 8" xfId="32958"/>
    <cellStyle name="Output 2 2 2 2 2 3 9" xfId="32959"/>
    <cellStyle name="Output 2 2 2 2 2 4" xfId="32960"/>
    <cellStyle name="Output 2 2 2 2 2 4 10" xfId="32961"/>
    <cellStyle name="Output 2 2 2 2 2 4 2" xfId="32962"/>
    <cellStyle name="Output 2 2 2 2 2 4 3" xfId="32963"/>
    <cellStyle name="Output 2 2 2 2 2 4 4" xfId="32964"/>
    <cellStyle name="Output 2 2 2 2 2 4 5" xfId="32965"/>
    <cellStyle name="Output 2 2 2 2 2 4 6" xfId="32966"/>
    <cellStyle name="Output 2 2 2 2 2 4 7" xfId="32967"/>
    <cellStyle name="Output 2 2 2 2 2 4 8" xfId="32968"/>
    <cellStyle name="Output 2 2 2 2 2 4 9" xfId="32969"/>
    <cellStyle name="Output 2 2 2 2 2 5" xfId="32970"/>
    <cellStyle name="Output 2 2 2 2 2 5 10" xfId="32971"/>
    <cellStyle name="Output 2 2 2 2 2 5 2" xfId="32972"/>
    <cellStyle name="Output 2 2 2 2 2 5 3" xfId="32973"/>
    <cellStyle name="Output 2 2 2 2 2 5 4" xfId="32974"/>
    <cellStyle name="Output 2 2 2 2 2 5 5" xfId="32975"/>
    <cellStyle name="Output 2 2 2 2 2 5 6" xfId="32976"/>
    <cellStyle name="Output 2 2 2 2 2 5 7" xfId="32977"/>
    <cellStyle name="Output 2 2 2 2 2 5 8" xfId="32978"/>
    <cellStyle name="Output 2 2 2 2 2 5 9" xfId="32979"/>
    <cellStyle name="Output 2 2 2 2 2 6" xfId="32980"/>
    <cellStyle name="Output 2 2 2 2 2 6 2" xfId="32981"/>
    <cellStyle name="Output 2 2 2 2 2 6 3" xfId="32982"/>
    <cellStyle name="Output 2 2 2 2 2 6 4" xfId="32983"/>
    <cellStyle name="Output 2 2 2 2 2 6 5" xfId="32984"/>
    <cellStyle name="Output 2 2 2 2 2 6 6" xfId="32985"/>
    <cellStyle name="Output 2 2 2 2 2 6 7" xfId="32986"/>
    <cellStyle name="Output 2 2 2 2 2 6 8" xfId="32987"/>
    <cellStyle name="Output 2 2 2 2 2 6 9" xfId="32988"/>
    <cellStyle name="Output 2 2 2 2 2 7" xfId="32989"/>
    <cellStyle name="Output 2 2 2 2 2 8" xfId="32990"/>
    <cellStyle name="Output 2 2 2 2 2 9" xfId="32991"/>
    <cellStyle name="Output 2 2 2 2 3" xfId="32992"/>
    <cellStyle name="Output 2 2 2 2 3 2" xfId="32993"/>
    <cellStyle name="Output 2 2 2 2 3 2 10" xfId="32994"/>
    <cellStyle name="Output 2 2 2 2 3 2 2" xfId="32995"/>
    <cellStyle name="Output 2 2 2 2 3 2 3" xfId="32996"/>
    <cellStyle name="Output 2 2 2 2 3 2 4" xfId="32997"/>
    <cellStyle name="Output 2 2 2 2 3 2 5" xfId="32998"/>
    <cellStyle name="Output 2 2 2 2 3 2 6" xfId="32999"/>
    <cellStyle name="Output 2 2 2 2 3 2 7" xfId="33000"/>
    <cellStyle name="Output 2 2 2 2 3 2 8" xfId="33001"/>
    <cellStyle name="Output 2 2 2 2 3 2 9" xfId="33002"/>
    <cellStyle name="Output 2 2 2 2 3 3" xfId="33003"/>
    <cellStyle name="Output 2 2 2 2 3 3 10" xfId="33004"/>
    <cellStyle name="Output 2 2 2 2 3 3 2" xfId="33005"/>
    <cellStyle name="Output 2 2 2 2 3 3 3" xfId="33006"/>
    <cellStyle name="Output 2 2 2 2 3 3 4" xfId="33007"/>
    <cellStyle name="Output 2 2 2 2 3 3 5" xfId="33008"/>
    <cellStyle name="Output 2 2 2 2 3 3 6" xfId="33009"/>
    <cellStyle name="Output 2 2 2 2 3 3 7" xfId="33010"/>
    <cellStyle name="Output 2 2 2 2 3 3 8" xfId="33011"/>
    <cellStyle name="Output 2 2 2 2 3 3 9" xfId="33012"/>
    <cellStyle name="Output 2 2 2 2 3 4" xfId="33013"/>
    <cellStyle name="Output 2 2 2 2 3 4 2" xfId="33014"/>
    <cellStyle name="Output 2 2 2 2 3 4 3" xfId="33015"/>
    <cellStyle name="Output 2 2 2 2 3 4 4" xfId="33016"/>
    <cellStyle name="Output 2 2 2 2 3 4 5" xfId="33017"/>
    <cellStyle name="Output 2 2 2 2 3 4 6" xfId="33018"/>
    <cellStyle name="Output 2 2 2 2 3 4 7" xfId="33019"/>
    <cellStyle name="Output 2 2 2 2 3 4 8" xfId="33020"/>
    <cellStyle name="Output 2 2 2 2 3 4 9" xfId="33021"/>
    <cellStyle name="Output 2 2 2 2 3 5" xfId="33022"/>
    <cellStyle name="Output 2 2 2 2 3 6" xfId="33023"/>
    <cellStyle name="Output 2 2 2 2 3 7" xfId="33024"/>
    <cellStyle name="Output 2 2 2 2 3 8" xfId="33025"/>
    <cellStyle name="Output 2 2 2 2 3 9" xfId="33026"/>
    <cellStyle name="Output 2 2 2 2 4" xfId="33027"/>
    <cellStyle name="Output 2 2 2 2 4 2" xfId="33028"/>
    <cellStyle name="Output 2 2 2 2 4 2 10" xfId="33029"/>
    <cellStyle name="Output 2 2 2 2 4 2 2" xfId="33030"/>
    <cellStyle name="Output 2 2 2 2 4 2 3" xfId="33031"/>
    <cellStyle name="Output 2 2 2 2 4 2 4" xfId="33032"/>
    <cellStyle name="Output 2 2 2 2 4 2 5" xfId="33033"/>
    <cellStyle name="Output 2 2 2 2 4 2 6" xfId="33034"/>
    <cellStyle name="Output 2 2 2 2 4 2 7" xfId="33035"/>
    <cellStyle name="Output 2 2 2 2 4 2 8" xfId="33036"/>
    <cellStyle name="Output 2 2 2 2 4 2 9" xfId="33037"/>
    <cellStyle name="Output 2 2 2 2 4 3" xfId="33038"/>
    <cellStyle name="Output 2 2 2 2 4 3 10" xfId="33039"/>
    <cellStyle name="Output 2 2 2 2 4 3 2" xfId="33040"/>
    <cellStyle name="Output 2 2 2 2 4 3 3" xfId="33041"/>
    <cellStyle name="Output 2 2 2 2 4 3 4" xfId="33042"/>
    <cellStyle name="Output 2 2 2 2 4 3 5" xfId="33043"/>
    <cellStyle name="Output 2 2 2 2 4 3 6" xfId="33044"/>
    <cellStyle name="Output 2 2 2 2 4 3 7" xfId="33045"/>
    <cellStyle name="Output 2 2 2 2 4 3 8" xfId="33046"/>
    <cellStyle name="Output 2 2 2 2 4 3 9" xfId="33047"/>
    <cellStyle name="Output 2 2 2 2 4 4" xfId="33048"/>
    <cellStyle name="Output 2 2 2 2 4 4 2" xfId="33049"/>
    <cellStyle name="Output 2 2 2 2 4 4 3" xfId="33050"/>
    <cellStyle name="Output 2 2 2 2 4 4 4" xfId="33051"/>
    <cellStyle name="Output 2 2 2 2 4 4 5" xfId="33052"/>
    <cellStyle name="Output 2 2 2 2 4 4 6" xfId="33053"/>
    <cellStyle name="Output 2 2 2 2 4 4 7" xfId="33054"/>
    <cellStyle name="Output 2 2 2 2 4 4 8" xfId="33055"/>
    <cellStyle name="Output 2 2 2 2 4 4 9" xfId="33056"/>
    <cellStyle name="Output 2 2 2 2 4 5" xfId="33057"/>
    <cellStyle name="Output 2 2 2 2 4 6" xfId="33058"/>
    <cellStyle name="Output 2 2 2 2 4 7" xfId="33059"/>
    <cellStyle name="Output 2 2 2 2 4 8" xfId="33060"/>
    <cellStyle name="Output 2 2 2 2 4 9" xfId="33061"/>
    <cellStyle name="Output 2 2 2 2 5" xfId="33062"/>
    <cellStyle name="Output 2 2 2 2 5 2" xfId="33063"/>
    <cellStyle name="Output 2 2 2 2 5 2 10" xfId="33064"/>
    <cellStyle name="Output 2 2 2 2 5 2 2" xfId="33065"/>
    <cellStyle name="Output 2 2 2 2 5 2 3" xfId="33066"/>
    <cellStyle name="Output 2 2 2 2 5 2 4" xfId="33067"/>
    <cellStyle name="Output 2 2 2 2 5 2 5" xfId="33068"/>
    <cellStyle name="Output 2 2 2 2 5 2 6" xfId="33069"/>
    <cellStyle name="Output 2 2 2 2 5 2 7" xfId="33070"/>
    <cellStyle name="Output 2 2 2 2 5 2 8" xfId="33071"/>
    <cellStyle name="Output 2 2 2 2 5 2 9" xfId="33072"/>
    <cellStyle name="Output 2 2 2 2 5 3" xfId="33073"/>
    <cellStyle name="Output 2 2 2 2 5 3 2" xfId="33074"/>
    <cellStyle name="Output 2 2 2 2 5 3 3" xfId="33075"/>
    <cellStyle name="Output 2 2 2 2 5 3 4" xfId="33076"/>
    <cellStyle name="Output 2 2 2 2 5 3 5" xfId="33077"/>
    <cellStyle name="Output 2 2 2 2 5 3 6" xfId="33078"/>
    <cellStyle name="Output 2 2 2 2 5 3 7" xfId="33079"/>
    <cellStyle name="Output 2 2 2 2 5 3 8" xfId="33080"/>
    <cellStyle name="Output 2 2 2 2 5 3 9" xfId="33081"/>
    <cellStyle name="Output 2 2 2 2 5 4" xfId="33082"/>
    <cellStyle name="Output 2 2 2 2 5 5" xfId="33083"/>
    <cellStyle name="Output 2 2 2 2 5 6" xfId="33084"/>
    <cellStyle name="Output 2 2 2 2 5 7" xfId="33085"/>
    <cellStyle name="Output 2 2 2 2 5 8" xfId="33086"/>
    <cellStyle name="Output 2 2 2 2 5 9" xfId="33087"/>
    <cellStyle name="Output 2 2 2 2 6" xfId="33088"/>
    <cellStyle name="Output 2 2 2 2 6 2" xfId="33089"/>
    <cellStyle name="Output 2 2 2 2 6 3" xfId="33090"/>
    <cellStyle name="Output 2 2 2 2 6 4" xfId="33091"/>
    <cellStyle name="Output 2 2 2 2 6 5" xfId="33092"/>
    <cellStyle name="Output 2 2 2 2 6 6" xfId="33093"/>
    <cellStyle name="Output 2 2 2 2 6 7" xfId="33094"/>
    <cellStyle name="Output 2 2 2 2 6 8" xfId="33095"/>
    <cellStyle name="Output 2 2 2 2 6 9" xfId="33096"/>
    <cellStyle name="Output 2 2 2 2 7" xfId="33097"/>
    <cellStyle name="Output 2 2 2 2 8" xfId="33098"/>
    <cellStyle name="Output 2 2 2 2 9" xfId="33099"/>
    <cellStyle name="Output 2 2 2 3" xfId="33100"/>
    <cellStyle name="Output 2 2 2 3 10" xfId="33101"/>
    <cellStyle name="Output 2 2 2 3 2" xfId="33102"/>
    <cellStyle name="Output 2 2 2 3 2 10" xfId="33103"/>
    <cellStyle name="Output 2 2 2 3 2 11" xfId="33104"/>
    <cellStyle name="Output 2 2 2 3 2 2" xfId="33105"/>
    <cellStyle name="Output 2 2 2 3 2 2 2" xfId="33106"/>
    <cellStyle name="Output 2 2 2 3 2 2 2 10" xfId="33107"/>
    <cellStyle name="Output 2 2 2 3 2 2 2 2" xfId="33108"/>
    <cellStyle name="Output 2 2 2 3 2 2 2 3" xfId="33109"/>
    <cellStyle name="Output 2 2 2 3 2 2 2 4" xfId="33110"/>
    <cellStyle name="Output 2 2 2 3 2 2 2 5" xfId="33111"/>
    <cellStyle name="Output 2 2 2 3 2 2 2 6" xfId="33112"/>
    <cellStyle name="Output 2 2 2 3 2 2 2 7" xfId="33113"/>
    <cellStyle name="Output 2 2 2 3 2 2 2 8" xfId="33114"/>
    <cellStyle name="Output 2 2 2 3 2 2 2 9" xfId="33115"/>
    <cellStyle name="Output 2 2 2 3 2 2 3" xfId="33116"/>
    <cellStyle name="Output 2 2 2 3 2 2 3 10" xfId="33117"/>
    <cellStyle name="Output 2 2 2 3 2 2 3 2" xfId="33118"/>
    <cellStyle name="Output 2 2 2 3 2 2 3 3" xfId="33119"/>
    <cellStyle name="Output 2 2 2 3 2 2 3 4" xfId="33120"/>
    <cellStyle name="Output 2 2 2 3 2 2 3 5" xfId="33121"/>
    <cellStyle name="Output 2 2 2 3 2 2 3 6" xfId="33122"/>
    <cellStyle name="Output 2 2 2 3 2 2 3 7" xfId="33123"/>
    <cellStyle name="Output 2 2 2 3 2 2 3 8" xfId="33124"/>
    <cellStyle name="Output 2 2 2 3 2 2 3 9" xfId="33125"/>
    <cellStyle name="Output 2 2 2 3 2 2 4" xfId="33126"/>
    <cellStyle name="Output 2 2 2 3 2 2 4 2" xfId="33127"/>
    <cellStyle name="Output 2 2 2 3 2 2 4 3" xfId="33128"/>
    <cellStyle name="Output 2 2 2 3 2 2 4 4" xfId="33129"/>
    <cellStyle name="Output 2 2 2 3 2 2 4 5" xfId="33130"/>
    <cellStyle name="Output 2 2 2 3 2 2 4 6" xfId="33131"/>
    <cellStyle name="Output 2 2 2 3 2 2 4 7" xfId="33132"/>
    <cellStyle name="Output 2 2 2 3 2 2 4 8" xfId="33133"/>
    <cellStyle name="Output 2 2 2 3 2 2 4 9" xfId="33134"/>
    <cellStyle name="Output 2 2 2 3 2 2 5" xfId="33135"/>
    <cellStyle name="Output 2 2 2 3 2 2 6" xfId="33136"/>
    <cellStyle name="Output 2 2 2 3 2 2 7" xfId="33137"/>
    <cellStyle name="Output 2 2 2 3 2 2 8" xfId="33138"/>
    <cellStyle name="Output 2 2 2 3 2 2 9" xfId="33139"/>
    <cellStyle name="Output 2 2 2 3 2 3" xfId="33140"/>
    <cellStyle name="Output 2 2 2 3 2 3 2" xfId="33141"/>
    <cellStyle name="Output 2 2 2 3 2 3 2 10" xfId="33142"/>
    <cellStyle name="Output 2 2 2 3 2 3 2 2" xfId="33143"/>
    <cellStyle name="Output 2 2 2 3 2 3 2 3" xfId="33144"/>
    <cellStyle name="Output 2 2 2 3 2 3 2 4" xfId="33145"/>
    <cellStyle name="Output 2 2 2 3 2 3 2 5" xfId="33146"/>
    <cellStyle name="Output 2 2 2 3 2 3 2 6" xfId="33147"/>
    <cellStyle name="Output 2 2 2 3 2 3 2 7" xfId="33148"/>
    <cellStyle name="Output 2 2 2 3 2 3 2 8" xfId="33149"/>
    <cellStyle name="Output 2 2 2 3 2 3 2 9" xfId="33150"/>
    <cellStyle name="Output 2 2 2 3 2 3 3" xfId="33151"/>
    <cellStyle name="Output 2 2 2 3 2 3 3 10" xfId="33152"/>
    <cellStyle name="Output 2 2 2 3 2 3 3 2" xfId="33153"/>
    <cellStyle name="Output 2 2 2 3 2 3 3 3" xfId="33154"/>
    <cellStyle name="Output 2 2 2 3 2 3 3 4" xfId="33155"/>
    <cellStyle name="Output 2 2 2 3 2 3 3 5" xfId="33156"/>
    <cellStyle name="Output 2 2 2 3 2 3 3 6" xfId="33157"/>
    <cellStyle name="Output 2 2 2 3 2 3 3 7" xfId="33158"/>
    <cellStyle name="Output 2 2 2 3 2 3 3 8" xfId="33159"/>
    <cellStyle name="Output 2 2 2 3 2 3 3 9" xfId="33160"/>
    <cellStyle name="Output 2 2 2 3 2 3 4" xfId="33161"/>
    <cellStyle name="Output 2 2 2 3 2 3 4 2" xfId="33162"/>
    <cellStyle name="Output 2 2 2 3 2 3 4 3" xfId="33163"/>
    <cellStyle name="Output 2 2 2 3 2 3 4 4" xfId="33164"/>
    <cellStyle name="Output 2 2 2 3 2 3 4 5" xfId="33165"/>
    <cellStyle name="Output 2 2 2 3 2 3 4 6" xfId="33166"/>
    <cellStyle name="Output 2 2 2 3 2 3 4 7" xfId="33167"/>
    <cellStyle name="Output 2 2 2 3 2 3 4 8" xfId="33168"/>
    <cellStyle name="Output 2 2 2 3 2 3 4 9" xfId="33169"/>
    <cellStyle name="Output 2 2 2 3 2 3 5" xfId="33170"/>
    <cellStyle name="Output 2 2 2 3 2 3 6" xfId="33171"/>
    <cellStyle name="Output 2 2 2 3 2 3 7" xfId="33172"/>
    <cellStyle name="Output 2 2 2 3 2 3 8" xfId="33173"/>
    <cellStyle name="Output 2 2 2 3 2 3 9" xfId="33174"/>
    <cellStyle name="Output 2 2 2 3 2 4" xfId="33175"/>
    <cellStyle name="Output 2 2 2 3 2 4 10" xfId="33176"/>
    <cellStyle name="Output 2 2 2 3 2 4 2" xfId="33177"/>
    <cellStyle name="Output 2 2 2 3 2 4 3" xfId="33178"/>
    <cellStyle name="Output 2 2 2 3 2 4 4" xfId="33179"/>
    <cellStyle name="Output 2 2 2 3 2 4 5" xfId="33180"/>
    <cellStyle name="Output 2 2 2 3 2 4 6" xfId="33181"/>
    <cellStyle name="Output 2 2 2 3 2 4 7" xfId="33182"/>
    <cellStyle name="Output 2 2 2 3 2 4 8" xfId="33183"/>
    <cellStyle name="Output 2 2 2 3 2 4 9" xfId="33184"/>
    <cellStyle name="Output 2 2 2 3 2 5" xfId="33185"/>
    <cellStyle name="Output 2 2 2 3 2 5 10" xfId="33186"/>
    <cellStyle name="Output 2 2 2 3 2 5 2" xfId="33187"/>
    <cellStyle name="Output 2 2 2 3 2 5 3" xfId="33188"/>
    <cellStyle name="Output 2 2 2 3 2 5 4" xfId="33189"/>
    <cellStyle name="Output 2 2 2 3 2 5 5" xfId="33190"/>
    <cellStyle name="Output 2 2 2 3 2 5 6" xfId="33191"/>
    <cellStyle name="Output 2 2 2 3 2 5 7" xfId="33192"/>
    <cellStyle name="Output 2 2 2 3 2 5 8" xfId="33193"/>
    <cellStyle name="Output 2 2 2 3 2 5 9" xfId="33194"/>
    <cellStyle name="Output 2 2 2 3 2 6" xfId="33195"/>
    <cellStyle name="Output 2 2 2 3 2 6 2" xfId="33196"/>
    <cellStyle name="Output 2 2 2 3 2 6 3" xfId="33197"/>
    <cellStyle name="Output 2 2 2 3 2 6 4" xfId="33198"/>
    <cellStyle name="Output 2 2 2 3 2 6 5" xfId="33199"/>
    <cellStyle name="Output 2 2 2 3 2 6 6" xfId="33200"/>
    <cellStyle name="Output 2 2 2 3 2 6 7" xfId="33201"/>
    <cellStyle name="Output 2 2 2 3 2 6 8" xfId="33202"/>
    <cellStyle name="Output 2 2 2 3 2 6 9" xfId="33203"/>
    <cellStyle name="Output 2 2 2 3 2 7" xfId="33204"/>
    <cellStyle name="Output 2 2 2 3 2 8" xfId="33205"/>
    <cellStyle name="Output 2 2 2 3 2 9" xfId="33206"/>
    <cellStyle name="Output 2 2 2 3 3" xfId="33207"/>
    <cellStyle name="Output 2 2 2 3 3 2" xfId="33208"/>
    <cellStyle name="Output 2 2 2 3 3 2 10" xfId="33209"/>
    <cellStyle name="Output 2 2 2 3 3 2 2" xfId="33210"/>
    <cellStyle name="Output 2 2 2 3 3 2 3" xfId="33211"/>
    <cellStyle name="Output 2 2 2 3 3 2 4" xfId="33212"/>
    <cellStyle name="Output 2 2 2 3 3 2 5" xfId="33213"/>
    <cellStyle name="Output 2 2 2 3 3 2 6" xfId="33214"/>
    <cellStyle name="Output 2 2 2 3 3 2 7" xfId="33215"/>
    <cellStyle name="Output 2 2 2 3 3 2 8" xfId="33216"/>
    <cellStyle name="Output 2 2 2 3 3 2 9" xfId="33217"/>
    <cellStyle name="Output 2 2 2 3 3 3" xfId="33218"/>
    <cellStyle name="Output 2 2 2 3 3 3 10" xfId="33219"/>
    <cellStyle name="Output 2 2 2 3 3 3 2" xfId="33220"/>
    <cellStyle name="Output 2 2 2 3 3 3 3" xfId="33221"/>
    <cellStyle name="Output 2 2 2 3 3 3 4" xfId="33222"/>
    <cellStyle name="Output 2 2 2 3 3 3 5" xfId="33223"/>
    <cellStyle name="Output 2 2 2 3 3 3 6" xfId="33224"/>
    <cellStyle name="Output 2 2 2 3 3 3 7" xfId="33225"/>
    <cellStyle name="Output 2 2 2 3 3 3 8" xfId="33226"/>
    <cellStyle name="Output 2 2 2 3 3 3 9" xfId="33227"/>
    <cellStyle name="Output 2 2 2 3 3 4" xfId="33228"/>
    <cellStyle name="Output 2 2 2 3 3 4 2" xfId="33229"/>
    <cellStyle name="Output 2 2 2 3 3 4 3" xfId="33230"/>
    <cellStyle name="Output 2 2 2 3 3 4 4" xfId="33231"/>
    <cellStyle name="Output 2 2 2 3 3 4 5" xfId="33232"/>
    <cellStyle name="Output 2 2 2 3 3 4 6" xfId="33233"/>
    <cellStyle name="Output 2 2 2 3 3 4 7" xfId="33234"/>
    <cellStyle name="Output 2 2 2 3 3 4 8" xfId="33235"/>
    <cellStyle name="Output 2 2 2 3 3 4 9" xfId="33236"/>
    <cellStyle name="Output 2 2 2 3 3 5" xfId="33237"/>
    <cellStyle name="Output 2 2 2 3 3 6" xfId="33238"/>
    <cellStyle name="Output 2 2 2 3 3 7" xfId="33239"/>
    <cellStyle name="Output 2 2 2 3 3 8" xfId="33240"/>
    <cellStyle name="Output 2 2 2 3 3 9" xfId="33241"/>
    <cellStyle name="Output 2 2 2 3 4" xfId="33242"/>
    <cellStyle name="Output 2 2 2 3 4 2" xfId="33243"/>
    <cellStyle name="Output 2 2 2 3 4 2 10" xfId="33244"/>
    <cellStyle name="Output 2 2 2 3 4 2 2" xfId="33245"/>
    <cellStyle name="Output 2 2 2 3 4 2 3" xfId="33246"/>
    <cellStyle name="Output 2 2 2 3 4 2 4" xfId="33247"/>
    <cellStyle name="Output 2 2 2 3 4 2 5" xfId="33248"/>
    <cellStyle name="Output 2 2 2 3 4 2 6" xfId="33249"/>
    <cellStyle name="Output 2 2 2 3 4 2 7" xfId="33250"/>
    <cellStyle name="Output 2 2 2 3 4 2 8" xfId="33251"/>
    <cellStyle name="Output 2 2 2 3 4 2 9" xfId="33252"/>
    <cellStyle name="Output 2 2 2 3 4 3" xfId="33253"/>
    <cellStyle name="Output 2 2 2 3 4 3 10" xfId="33254"/>
    <cellStyle name="Output 2 2 2 3 4 3 2" xfId="33255"/>
    <cellStyle name="Output 2 2 2 3 4 3 3" xfId="33256"/>
    <cellStyle name="Output 2 2 2 3 4 3 4" xfId="33257"/>
    <cellStyle name="Output 2 2 2 3 4 3 5" xfId="33258"/>
    <cellStyle name="Output 2 2 2 3 4 3 6" xfId="33259"/>
    <cellStyle name="Output 2 2 2 3 4 3 7" xfId="33260"/>
    <cellStyle name="Output 2 2 2 3 4 3 8" xfId="33261"/>
    <cellStyle name="Output 2 2 2 3 4 3 9" xfId="33262"/>
    <cellStyle name="Output 2 2 2 3 4 4" xfId="33263"/>
    <cellStyle name="Output 2 2 2 3 4 4 2" xfId="33264"/>
    <cellStyle name="Output 2 2 2 3 4 4 3" xfId="33265"/>
    <cellStyle name="Output 2 2 2 3 4 4 4" xfId="33266"/>
    <cellStyle name="Output 2 2 2 3 4 4 5" xfId="33267"/>
    <cellStyle name="Output 2 2 2 3 4 4 6" xfId="33268"/>
    <cellStyle name="Output 2 2 2 3 4 4 7" xfId="33269"/>
    <cellStyle name="Output 2 2 2 3 4 4 8" xfId="33270"/>
    <cellStyle name="Output 2 2 2 3 4 4 9" xfId="33271"/>
    <cellStyle name="Output 2 2 2 3 4 5" xfId="33272"/>
    <cellStyle name="Output 2 2 2 3 4 6" xfId="33273"/>
    <cellStyle name="Output 2 2 2 3 4 7" xfId="33274"/>
    <cellStyle name="Output 2 2 2 3 4 8" xfId="33275"/>
    <cellStyle name="Output 2 2 2 3 4 9" xfId="33276"/>
    <cellStyle name="Output 2 2 2 3 5" xfId="33277"/>
    <cellStyle name="Output 2 2 2 3 5 2" xfId="33278"/>
    <cellStyle name="Output 2 2 2 3 5 2 10" xfId="33279"/>
    <cellStyle name="Output 2 2 2 3 5 2 2" xfId="33280"/>
    <cellStyle name="Output 2 2 2 3 5 2 3" xfId="33281"/>
    <cellStyle name="Output 2 2 2 3 5 2 4" xfId="33282"/>
    <cellStyle name="Output 2 2 2 3 5 2 5" xfId="33283"/>
    <cellStyle name="Output 2 2 2 3 5 2 6" xfId="33284"/>
    <cellStyle name="Output 2 2 2 3 5 2 7" xfId="33285"/>
    <cellStyle name="Output 2 2 2 3 5 2 8" xfId="33286"/>
    <cellStyle name="Output 2 2 2 3 5 2 9" xfId="33287"/>
    <cellStyle name="Output 2 2 2 3 5 3" xfId="33288"/>
    <cellStyle name="Output 2 2 2 3 5 3 2" xfId="33289"/>
    <cellStyle name="Output 2 2 2 3 5 3 3" xfId="33290"/>
    <cellStyle name="Output 2 2 2 3 5 3 4" xfId="33291"/>
    <cellStyle name="Output 2 2 2 3 5 3 5" xfId="33292"/>
    <cellStyle name="Output 2 2 2 3 5 3 6" xfId="33293"/>
    <cellStyle name="Output 2 2 2 3 5 3 7" xfId="33294"/>
    <cellStyle name="Output 2 2 2 3 5 3 8" xfId="33295"/>
    <cellStyle name="Output 2 2 2 3 5 3 9" xfId="33296"/>
    <cellStyle name="Output 2 2 2 3 5 4" xfId="33297"/>
    <cellStyle name="Output 2 2 2 3 5 5" xfId="33298"/>
    <cellStyle name="Output 2 2 2 3 5 6" xfId="33299"/>
    <cellStyle name="Output 2 2 2 3 5 7" xfId="33300"/>
    <cellStyle name="Output 2 2 2 3 5 8" xfId="33301"/>
    <cellStyle name="Output 2 2 2 3 6" xfId="33302"/>
    <cellStyle name="Output 2 2 2 3 6 2" xfId="33303"/>
    <cellStyle name="Output 2 2 2 3 6 3" xfId="33304"/>
    <cellStyle name="Output 2 2 2 3 6 4" xfId="33305"/>
    <cellStyle name="Output 2 2 2 3 6 5" xfId="33306"/>
    <cellStyle name="Output 2 2 2 3 6 6" xfId="33307"/>
    <cellStyle name="Output 2 2 2 3 6 7" xfId="33308"/>
    <cellStyle name="Output 2 2 2 3 6 8" xfId="33309"/>
    <cellStyle name="Output 2 2 2 3 6 9" xfId="33310"/>
    <cellStyle name="Output 2 2 2 3 7" xfId="33311"/>
    <cellStyle name="Output 2 2 2 3 8" xfId="33312"/>
    <cellStyle name="Output 2 2 2 3 9" xfId="33313"/>
    <cellStyle name="Output 2 2 2 4" xfId="33314"/>
    <cellStyle name="Output 2 2 2 4 10" xfId="33315"/>
    <cellStyle name="Output 2 2 2 4 11" xfId="33316"/>
    <cellStyle name="Output 2 2 2 4 2" xfId="33317"/>
    <cellStyle name="Output 2 2 2 4 2 2" xfId="33318"/>
    <cellStyle name="Output 2 2 2 4 2 2 10" xfId="33319"/>
    <cellStyle name="Output 2 2 2 4 2 2 2" xfId="33320"/>
    <cellStyle name="Output 2 2 2 4 2 2 3" xfId="33321"/>
    <cellStyle name="Output 2 2 2 4 2 2 4" xfId="33322"/>
    <cellStyle name="Output 2 2 2 4 2 2 5" xfId="33323"/>
    <cellStyle name="Output 2 2 2 4 2 2 6" xfId="33324"/>
    <cellStyle name="Output 2 2 2 4 2 2 7" xfId="33325"/>
    <cellStyle name="Output 2 2 2 4 2 2 8" xfId="33326"/>
    <cellStyle name="Output 2 2 2 4 2 2 9" xfId="33327"/>
    <cellStyle name="Output 2 2 2 4 2 3" xfId="33328"/>
    <cellStyle name="Output 2 2 2 4 2 3 10" xfId="33329"/>
    <cellStyle name="Output 2 2 2 4 2 3 2" xfId="33330"/>
    <cellStyle name="Output 2 2 2 4 2 3 3" xfId="33331"/>
    <cellStyle name="Output 2 2 2 4 2 3 4" xfId="33332"/>
    <cellStyle name="Output 2 2 2 4 2 3 5" xfId="33333"/>
    <cellStyle name="Output 2 2 2 4 2 3 6" xfId="33334"/>
    <cellStyle name="Output 2 2 2 4 2 3 7" xfId="33335"/>
    <cellStyle name="Output 2 2 2 4 2 3 8" xfId="33336"/>
    <cellStyle name="Output 2 2 2 4 2 3 9" xfId="33337"/>
    <cellStyle name="Output 2 2 2 4 2 4" xfId="33338"/>
    <cellStyle name="Output 2 2 2 4 2 4 2" xfId="33339"/>
    <cellStyle name="Output 2 2 2 4 2 4 3" xfId="33340"/>
    <cellStyle name="Output 2 2 2 4 2 4 4" xfId="33341"/>
    <cellStyle name="Output 2 2 2 4 2 4 5" xfId="33342"/>
    <cellStyle name="Output 2 2 2 4 2 4 6" xfId="33343"/>
    <cellStyle name="Output 2 2 2 4 2 4 7" xfId="33344"/>
    <cellStyle name="Output 2 2 2 4 2 4 8" xfId="33345"/>
    <cellStyle name="Output 2 2 2 4 2 4 9" xfId="33346"/>
    <cellStyle name="Output 2 2 2 4 2 5" xfId="33347"/>
    <cellStyle name="Output 2 2 2 4 2 6" xfId="33348"/>
    <cellStyle name="Output 2 2 2 4 2 7" xfId="33349"/>
    <cellStyle name="Output 2 2 2 4 2 8" xfId="33350"/>
    <cellStyle name="Output 2 2 2 4 2 9" xfId="33351"/>
    <cellStyle name="Output 2 2 2 4 3" xfId="33352"/>
    <cellStyle name="Output 2 2 2 4 3 2" xfId="33353"/>
    <cellStyle name="Output 2 2 2 4 3 2 10" xfId="33354"/>
    <cellStyle name="Output 2 2 2 4 3 2 2" xfId="33355"/>
    <cellStyle name="Output 2 2 2 4 3 2 3" xfId="33356"/>
    <cellStyle name="Output 2 2 2 4 3 2 4" xfId="33357"/>
    <cellStyle name="Output 2 2 2 4 3 2 5" xfId="33358"/>
    <cellStyle name="Output 2 2 2 4 3 2 6" xfId="33359"/>
    <cellStyle name="Output 2 2 2 4 3 2 7" xfId="33360"/>
    <cellStyle name="Output 2 2 2 4 3 2 8" xfId="33361"/>
    <cellStyle name="Output 2 2 2 4 3 2 9" xfId="33362"/>
    <cellStyle name="Output 2 2 2 4 3 3" xfId="33363"/>
    <cellStyle name="Output 2 2 2 4 3 3 10" xfId="33364"/>
    <cellStyle name="Output 2 2 2 4 3 3 2" xfId="33365"/>
    <cellStyle name="Output 2 2 2 4 3 3 3" xfId="33366"/>
    <cellStyle name="Output 2 2 2 4 3 3 4" xfId="33367"/>
    <cellStyle name="Output 2 2 2 4 3 3 5" xfId="33368"/>
    <cellStyle name="Output 2 2 2 4 3 3 6" xfId="33369"/>
    <cellStyle name="Output 2 2 2 4 3 3 7" xfId="33370"/>
    <cellStyle name="Output 2 2 2 4 3 3 8" xfId="33371"/>
    <cellStyle name="Output 2 2 2 4 3 3 9" xfId="33372"/>
    <cellStyle name="Output 2 2 2 4 3 4" xfId="33373"/>
    <cellStyle name="Output 2 2 2 4 3 4 2" xfId="33374"/>
    <cellStyle name="Output 2 2 2 4 3 4 3" xfId="33375"/>
    <cellStyle name="Output 2 2 2 4 3 4 4" xfId="33376"/>
    <cellStyle name="Output 2 2 2 4 3 4 5" xfId="33377"/>
    <cellStyle name="Output 2 2 2 4 3 4 6" xfId="33378"/>
    <cellStyle name="Output 2 2 2 4 3 4 7" xfId="33379"/>
    <cellStyle name="Output 2 2 2 4 3 4 8" xfId="33380"/>
    <cellStyle name="Output 2 2 2 4 3 4 9" xfId="33381"/>
    <cellStyle name="Output 2 2 2 4 3 5" xfId="33382"/>
    <cellStyle name="Output 2 2 2 4 3 6" xfId="33383"/>
    <cellStyle name="Output 2 2 2 4 3 7" xfId="33384"/>
    <cellStyle name="Output 2 2 2 4 3 8" xfId="33385"/>
    <cellStyle name="Output 2 2 2 4 3 9" xfId="33386"/>
    <cellStyle name="Output 2 2 2 4 4" xfId="33387"/>
    <cellStyle name="Output 2 2 2 4 4 10" xfId="33388"/>
    <cellStyle name="Output 2 2 2 4 4 2" xfId="33389"/>
    <cellStyle name="Output 2 2 2 4 4 3" xfId="33390"/>
    <cellStyle name="Output 2 2 2 4 4 4" xfId="33391"/>
    <cellStyle name="Output 2 2 2 4 4 5" xfId="33392"/>
    <cellStyle name="Output 2 2 2 4 4 6" xfId="33393"/>
    <cellStyle name="Output 2 2 2 4 4 7" xfId="33394"/>
    <cellStyle name="Output 2 2 2 4 4 8" xfId="33395"/>
    <cellStyle name="Output 2 2 2 4 4 9" xfId="33396"/>
    <cellStyle name="Output 2 2 2 4 5" xfId="33397"/>
    <cellStyle name="Output 2 2 2 4 5 10" xfId="33398"/>
    <cellStyle name="Output 2 2 2 4 5 2" xfId="33399"/>
    <cellStyle name="Output 2 2 2 4 5 3" xfId="33400"/>
    <cellStyle name="Output 2 2 2 4 5 4" xfId="33401"/>
    <cellStyle name="Output 2 2 2 4 5 5" xfId="33402"/>
    <cellStyle name="Output 2 2 2 4 5 6" xfId="33403"/>
    <cellStyle name="Output 2 2 2 4 5 7" xfId="33404"/>
    <cellStyle name="Output 2 2 2 4 5 8" xfId="33405"/>
    <cellStyle name="Output 2 2 2 4 5 9" xfId="33406"/>
    <cellStyle name="Output 2 2 2 4 6" xfId="33407"/>
    <cellStyle name="Output 2 2 2 4 6 2" xfId="33408"/>
    <cellStyle name="Output 2 2 2 4 6 3" xfId="33409"/>
    <cellStyle name="Output 2 2 2 4 6 4" xfId="33410"/>
    <cellStyle name="Output 2 2 2 4 6 5" xfId="33411"/>
    <cellStyle name="Output 2 2 2 4 6 6" xfId="33412"/>
    <cellStyle name="Output 2 2 2 4 6 7" xfId="33413"/>
    <cellStyle name="Output 2 2 2 4 6 8" xfId="33414"/>
    <cellStyle name="Output 2 2 2 4 6 9" xfId="33415"/>
    <cellStyle name="Output 2 2 2 4 7" xfId="33416"/>
    <cellStyle name="Output 2 2 2 4 8" xfId="33417"/>
    <cellStyle name="Output 2 2 2 4 9" xfId="33418"/>
    <cellStyle name="Output 2 2 2 5" xfId="33419"/>
    <cellStyle name="Output 2 2 2 5 10" xfId="33420"/>
    <cellStyle name="Output 2 2 2 5 2" xfId="33421"/>
    <cellStyle name="Output 2 2 2 5 2 10" xfId="33422"/>
    <cellStyle name="Output 2 2 2 5 2 2" xfId="33423"/>
    <cellStyle name="Output 2 2 2 5 2 3" xfId="33424"/>
    <cellStyle name="Output 2 2 2 5 2 4" xfId="33425"/>
    <cellStyle name="Output 2 2 2 5 2 5" xfId="33426"/>
    <cellStyle name="Output 2 2 2 5 2 6" xfId="33427"/>
    <cellStyle name="Output 2 2 2 5 2 7" xfId="33428"/>
    <cellStyle name="Output 2 2 2 5 2 8" xfId="33429"/>
    <cellStyle name="Output 2 2 2 5 2 9" xfId="33430"/>
    <cellStyle name="Output 2 2 2 5 3" xfId="33431"/>
    <cellStyle name="Output 2 2 2 5 3 10" xfId="33432"/>
    <cellStyle name="Output 2 2 2 5 3 2" xfId="33433"/>
    <cellStyle name="Output 2 2 2 5 3 3" xfId="33434"/>
    <cellStyle name="Output 2 2 2 5 3 4" xfId="33435"/>
    <cellStyle name="Output 2 2 2 5 3 5" xfId="33436"/>
    <cellStyle name="Output 2 2 2 5 3 6" xfId="33437"/>
    <cellStyle name="Output 2 2 2 5 3 7" xfId="33438"/>
    <cellStyle name="Output 2 2 2 5 3 8" xfId="33439"/>
    <cellStyle name="Output 2 2 2 5 3 9" xfId="33440"/>
    <cellStyle name="Output 2 2 2 5 4" xfId="33441"/>
    <cellStyle name="Output 2 2 2 5 4 10" xfId="33442"/>
    <cellStyle name="Output 2 2 2 5 4 2" xfId="33443"/>
    <cellStyle name="Output 2 2 2 5 4 3" xfId="33444"/>
    <cellStyle name="Output 2 2 2 5 4 4" xfId="33445"/>
    <cellStyle name="Output 2 2 2 5 4 5" xfId="33446"/>
    <cellStyle name="Output 2 2 2 5 4 6" xfId="33447"/>
    <cellStyle name="Output 2 2 2 5 4 7" xfId="33448"/>
    <cellStyle name="Output 2 2 2 5 4 8" xfId="33449"/>
    <cellStyle name="Output 2 2 2 5 4 9" xfId="33450"/>
    <cellStyle name="Output 2 2 2 5 5" xfId="33451"/>
    <cellStyle name="Output 2 2 2 5 5 2" xfId="33452"/>
    <cellStyle name="Output 2 2 2 5 5 3" xfId="33453"/>
    <cellStyle name="Output 2 2 2 5 5 4" xfId="33454"/>
    <cellStyle name="Output 2 2 2 5 5 5" xfId="33455"/>
    <cellStyle name="Output 2 2 2 5 5 6" xfId="33456"/>
    <cellStyle name="Output 2 2 2 5 5 7" xfId="33457"/>
    <cellStyle name="Output 2 2 2 5 5 8" xfId="33458"/>
    <cellStyle name="Output 2 2 2 5 5 9" xfId="33459"/>
    <cellStyle name="Output 2 2 2 5 6" xfId="33460"/>
    <cellStyle name="Output 2 2 2 5 7" xfId="33461"/>
    <cellStyle name="Output 2 2 2 5 8" xfId="33462"/>
    <cellStyle name="Output 2 2 2 5 9" xfId="33463"/>
    <cellStyle name="Output 2 2 2 6" xfId="33464"/>
    <cellStyle name="Output 2 2 2 6 2" xfId="33465"/>
    <cellStyle name="Output 2 2 2 6 2 10" xfId="33466"/>
    <cellStyle name="Output 2 2 2 6 2 2" xfId="33467"/>
    <cellStyle name="Output 2 2 2 6 2 3" xfId="33468"/>
    <cellStyle name="Output 2 2 2 6 2 4" xfId="33469"/>
    <cellStyle name="Output 2 2 2 6 2 5" xfId="33470"/>
    <cellStyle name="Output 2 2 2 6 2 6" xfId="33471"/>
    <cellStyle name="Output 2 2 2 6 2 7" xfId="33472"/>
    <cellStyle name="Output 2 2 2 6 2 8" xfId="33473"/>
    <cellStyle name="Output 2 2 2 6 2 9" xfId="33474"/>
    <cellStyle name="Output 2 2 2 6 3" xfId="33475"/>
    <cellStyle name="Output 2 2 2 6 3 10" xfId="33476"/>
    <cellStyle name="Output 2 2 2 6 3 2" xfId="33477"/>
    <cellStyle name="Output 2 2 2 6 3 3" xfId="33478"/>
    <cellStyle name="Output 2 2 2 6 3 4" xfId="33479"/>
    <cellStyle name="Output 2 2 2 6 3 5" xfId="33480"/>
    <cellStyle name="Output 2 2 2 6 3 6" xfId="33481"/>
    <cellStyle name="Output 2 2 2 6 3 7" xfId="33482"/>
    <cellStyle name="Output 2 2 2 6 3 8" xfId="33483"/>
    <cellStyle name="Output 2 2 2 6 3 9" xfId="33484"/>
    <cellStyle name="Output 2 2 2 6 4" xfId="33485"/>
    <cellStyle name="Output 2 2 2 6 4 2" xfId="33486"/>
    <cellStyle name="Output 2 2 2 6 4 3" xfId="33487"/>
    <cellStyle name="Output 2 2 2 6 4 4" xfId="33488"/>
    <cellStyle name="Output 2 2 2 6 4 5" xfId="33489"/>
    <cellStyle name="Output 2 2 2 6 4 6" xfId="33490"/>
    <cellStyle name="Output 2 2 2 6 4 7" xfId="33491"/>
    <cellStyle name="Output 2 2 2 6 4 8" xfId="33492"/>
    <cellStyle name="Output 2 2 2 6 4 9" xfId="33493"/>
    <cellStyle name="Output 2 2 2 6 5" xfId="33494"/>
    <cellStyle name="Output 2 2 2 6 6" xfId="33495"/>
    <cellStyle name="Output 2 2 2 6 7" xfId="33496"/>
    <cellStyle name="Output 2 2 2 6 8" xfId="33497"/>
    <cellStyle name="Output 2 2 2 6 9" xfId="33498"/>
    <cellStyle name="Output 2 2 2 7" xfId="33499"/>
    <cellStyle name="Output 2 2 2 7 2" xfId="33500"/>
    <cellStyle name="Output 2 2 2 7 2 10" xfId="33501"/>
    <cellStyle name="Output 2 2 2 7 2 2" xfId="33502"/>
    <cellStyle name="Output 2 2 2 7 2 3" xfId="33503"/>
    <cellStyle name="Output 2 2 2 7 2 4" xfId="33504"/>
    <cellStyle name="Output 2 2 2 7 2 5" xfId="33505"/>
    <cellStyle name="Output 2 2 2 7 2 6" xfId="33506"/>
    <cellStyle name="Output 2 2 2 7 2 7" xfId="33507"/>
    <cellStyle name="Output 2 2 2 7 2 8" xfId="33508"/>
    <cellStyle name="Output 2 2 2 7 2 9" xfId="33509"/>
    <cellStyle name="Output 2 2 2 7 3" xfId="33510"/>
    <cellStyle name="Output 2 2 2 7 3 10" xfId="33511"/>
    <cellStyle name="Output 2 2 2 7 3 2" xfId="33512"/>
    <cellStyle name="Output 2 2 2 7 3 3" xfId="33513"/>
    <cellStyle name="Output 2 2 2 7 3 4" xfId="33514"/>
    <cellStyle name="Output 2 2 2 7 3 5" xfId="33515"/>
    <cellStyle name="Output 2 2 2 7 3 6" xfId="33516"/>
    <cellStyle name="Output 2 2 2 7 3 7" xfId="33517"/>
    <cellStyle name="Output 2 2 2 7 3 8" xfId="33518"/>
    <cellStyle name="Output 2 2 2 7 3 9" xfId="33519"/>
    <cellStyle name="Output 2 2 2 7 4" xfId="33520"/>
    <cellStyle name="Output 2 2 2 7 4 2" xfId="33521"/>
    <cellStyle name="Output 2 2 2 7 4 3" xfId="33522"/>
    <cellStyle name="Output 2 2 2 7 4 4" xfId="33523"/>
    <cellStyle name="Output 2 2 2 7 4 5" xfId="33524"/>
    <cellStyle name="Output 2 2 2 7 4 6" xfId="33525"/>
    <cellStyle name="Output 2 2 2 7 4 7" xfId="33526"/>
    <cellStyle name="Output 2 2 2 7 4 8" xfId="33527"/>
    <cellStyle name="Output 2 2 2 7 4 9" xfId="33528"/>
    <cellStyle name="Output 2 2 2 7 5" xfId="33529"/>
    <cellStyle name="Output 2 2 2 7 6" xfId="33530"/>
    <cellStyle name="Output 2 2 2 7 7" xfId="33531"/>
    <cellStyle name="Output 2 2 2 7 8" xfId="33532"/>
    <cellStyle name="Output 2 2 2 7 9" xfId="33533"/>
    <cellStyle name="Output 2 2 2 8" xfId="33534"/>
    <cellStyle name="Output 2 2 2 8 2" xfId="33535"/>
    <cellStyle name="Output 2 2 2 8 2 10" xfId="33536"/>
    <cellStyle name="Output 2 2 2 8 2 2" xfId="33537"/>
    <cellStyle name="Output 2 2 2 8 2 3" xfId="33538"/>
    <cellStyle name="Output 2 2 2 8 2 4" xfId="33539"/>
    <cellStyle name="Output 2 2 2 8 2 5" xfId="33540"/>
    <cellStyle name="Output 2 2 2 8 2 6" xfId="33541"/>
    <cellStyle name="Output 2 2 2 8 2 7" xfId="33542"/>
    <cellStyle name="Output 2 2 2 8 2 8" xfId="33543"/>
    <cellStyle name="Output 2 2 2 8 2 9" xfId="33544"/>
    <cellStyle name="Output 2 2 2 8 3" xfId="33545"/>
    <cellStyle name="Output 2 2 2 8 3 2" xfId="33546"/>
    <cellStyle name="Output 2 2 2 8 3 3" xfId="33547"/>
    <cellStyle name="Output 2 2 2 8 3 4" xfId="33548"/>
    <cellStyle name="Output 2 2 2 8 3 5" xfId="33549"/>
    <cellStyle name="Output 2 2 2 8 3 6" xfId="33550"/>
    <cellStyle name="Output 2 2 2 8 3 7" xfId="33551"/>
    <cellStyle name="Output 2 2 2 8 3 8" xfId="33552"/>
    <cellStyle name="Output 2 2 2 8 3 9" xfId="33553"/>
    <cellStyle name="Output 2 2 2 8 4" xfId="33554"/>
    <cellStyle name="Output 2 2 2 8 5" xfId="33555"/>
    <cellStyle name="Output 2 2 2 8 6" xfId="33556"/>
    <cellStyle name="Output 2 2 2 8 7" xfId="33557"/>
    <cellStyle name="Output 2 2 2 8 8" xfId="33558"/>
    <cellStyle name="Output 2 2 2 9" xfId="33559"/>
    <cellStyle name="Output 2 2 2 9 2" xfId="33560"/>
    <cellStyle name="Output 2 2 2 9 3" xfId="33561"/>
    <cellStyle name="Output 2 2 2 9 4" xfId="33562"/>
    <cellStyle name="Output 2 2 2 9 5" xfId="33563"/>
    <cellStyle name="Output 2 2 2 9 6" xfId="33564"/>
    <cellStyle name="Output 2 2 2 9 7" xfId="33565"/>
    <cellStyle name="Output 2 2 2 9 8" xfId="33566"/>
    <cellStyle name="Output 2 2 2 9 9" xfId="33567"/>
    <cellStyle name="Output 2 2 3" xfId="33568"/>
    <cellStyle name="Output 2 2 3 10" xfId="33569"/>
    <cellStyle name="Output 2 2 3 11" xfId="33570"/>
    <cellStyle name="Output 2 2 3 12" xfId="33571"/>
    <cellStyle name="Output 2 2 3 13" xfId="33572"/>
    <cellStyle name="Output 2 2 3 2" xfId="33573"/>
    <cellStyle name="Output 2 2 3 2 10" xfId="33574"/>
    <cellStyle name="Output 2 2 3 2 2" xfId="33575"/>
    <cellStyle name="Output 2 2 3 2 2 10" xfId="33576"/>
    <cellStyle name="Output 2 2 3 2 2 11" xfId="33577"/>
    <cellStyle name="Output 2 2 3 2 2 2" xfId="33578"/>
    <cellStyle name="Output 2 2 3 2 2 2 2" xfId="33579"/>
    <cellStyle name="Output 2 2 3 2 2 2 2 10" xfId="33580"/>
    <cellStyle name="Output 2 2 3 2 2 2 2 2" xfId="33581"/>
    <cellStyle name="Output 2 2 3 2 2 2 2 3" xfId="33582"/>
    <cellStyle name="Output 2 2 3 2 2 2 2 4" xfId="33583"/>
    <cellStyle name="Output 2 2 3 2 2 2 2 5" xfId="33584"/>
    <cellStyle name="Output 2 2 3 2 2 2 2 6" xfId="33585"/>
    <cellStyle name="Output 2 2 3 2 2 2 2 7" xfId="33586"/>
    <cellStyle name="Output 2 2 3 2 2 2 2 8" xfId="33587"/>
    <cellStyle name="Output 2 2 3 2 2 2 2 9" xfId="33588"/>
    <cellStyle name="Output 2 2 3 2 2 2 3" xfId="33589"/>
    <cellStyle name="Output 2 2 3 2 2 2 3 10" xfId="33590"/>
    <cellStyle name="Output 2 2 3 2 2 2 3 2" xfId="33591"/>
    <cellStyle name="Output 2 2 3 2 2 2 3 3" xfId="33592"/>
    <cellStyle name="Output 2 2 3 2 2 2 3 4" xfId="33593"/>
    <cellStyle name="Output 2 2 3 2 2 2 3 5" xfId="33594"/>
    <cellStyle name="Output 2 2 3 2 2 2 3 6" xfId="33595"/>
    <cellStyle name="Output 2 2 3 2 2 2 3 7" xfId="33596"/>
    <cellStyle name="Output 2 2 3 2 2 2 3 8" xfId="33597"/>
    <cellStyle name="Output 2 2 3 2 2 2 3 9" xfId="33598"/>
    <cellStyle name="Output 2 2 3 2 2 2 4" xfId="33599"/>
    <cellStyle name="Output 2 2 3 2 2 2 4 2" xfId="33600"/>
    <cellStyle name="Output 2 2 3 2 2 2 4 3" xfId="33601"/>
    <cellStyle name="Output 2 2 3 2 2 2 4 4" xfId="33602"/>
    <cellStyle name="Output 2 2 3 2 2 2 4 5" xfId="33603"/>
    <cellStyle name="Output 2 2 3 2 2 2 4 6" xfId="33604"/>
    <cellStyle name="Output 2 2 3 2 2 2 4 7" xfId="33605"/>
    <cellStyle name="Output 2 2 3 2 2 2 4 8" xfId="33606"/>
    <cellStyle name="Output 2 2 3 2 2 2 4 9" xfId="33607"/>
    <cellStyle name="Output 2 2 3 2 2 2 5" xfId="33608"/>
    <cellStyle name="Output 2 2 3 2 2 2 6" xfId="33609"/>
    <cellStyle name="Output 2 2 3 2 2 2 7" xfId="33610"/>
    <cellStyle name="Output 2 2 3 2 2 2 8" xfId="33611"/>
    <cellStyle name="Output 2 2 3 2 2 2 9" xfId="33612"/>
    <cellStyle name="Output 2 2 3 2 2 3" xfId="33613"/>
    <cellStyle name="Output 2 2 3 2 2 3 2" xfId="33614"/>
    <cellStyle name="Output 2 2 3 2 2 3 2 10" xfId="33615"/>
    <cellStyle name="Output 2 2 3 2 2 3 2 2" xfId="33616"/>
    <cellStyle name="Output 2 2 3 2 2 3 2 3" xfId="33617"/>
    <cellStyle name="Output 2 2 3 2 2 3 2 4" xfId="33618"/>
    <cellStyle name="Output 2 2 3 2 2 3 2 5" xfId="33619"/>
    <cellStyle name="Output 2 2 3 2 2 3 2 6" xfId="33620"/>
    <cellStyle name="Output 2 2 3 2 2 3 2 7" xfId="33621"/>
    <cellStyle name="Output 2 2 3 2 2 3 2 8" xfId="33622"/>
    <cellStyle name="Output 2 2 3 2 2 3 2 9" xfId="33623"/>
    <cellStyle name="Output 2 2 3 2 2 3 3" xfId="33624"/>
    <cellStyle name="Output 2 2 3 2 2 3 3 10" xfId="33625"/>
    <cellStyle name="Output 2 2 3 2 2 3 3 2" xfId="33626"/>
    <cellStyle name="Output 2 2 3 2 2 3 3 3" xfId="33627"/>
    <cellStyle name="Output 2 2 3 2 2 3 3 4" xfId="33628"/>
    <cellStyle name="Output 2 2 3 2 2 3 3 5" xfId="33629"/>
    <cellStyle name="Output 2 2 3 2 2 3 3 6" xfId="33630"/>
    <cellStyle name="Output 2 2 3 2 2 3 3 7" xfId="33631"/>
    <cellStyle name="Output 2 2 3 2 2 3 3 8" xfId="33632"/>
    <cellStyle name="Output 2 2 3 2 2 3 3 9" xfId="33633"/>
    <cellStyle name="Output 2 2 3 2 2 3 4" xfId="33634"/>
    <cellStyle name="Output 2 2 3 2 2 3 4 2" xfId="33635"/>
    <cellStyle name="Output 2 2 3 2 2 3 4 3" xfId="33636"/>
    <cellStyle name="Output 2 2 3 2 2 3 4 4" xfId="33637"/>
    <cellStyle name="Output 2 2 3 2 2 3 4 5" xfId="33638"/>
    <cellStyle name="Output 2 2 3 2 2 3 4 6" xfId="33639"/>
    <cellStyle name="Output 2 2 3 2 2 3 4 7" xfId="33640"/>
    <cellStyle name="Output 2 2 3 2 2 3 4 8" xfId="33641"/>
    <cellStyle name="Output 2 2 3 2 2 3 4 9" xfId="33642"/>
    <cellStyle name="Output 2 2 3 2 2 3 5" xfId="33643"/>
    <cellStyle name="Output 2 2 3 2 2 3 6" xfId="33644"/>
    <cellStyle name="Output 2 2 3 2 2 3 7" xfId="33645"/>
    <cellStyle name="Output 2 2 3 2 2 3 8" xfId="33646"/>
    <cellStyle name="Output 2 2 3 2 2 3 9" xfId="33647"/>
    <cellStyle name="Output 2 2 3 2 2 4" xfId="33648"/>
    <cellStyle name="Output 2 2 3 2 2 4 10" xfId="33649"/>
    <cellStyle name="Output 2 2 3 2 2 4 2" xfId="33650"/>
    <cellStyle name="Output 2 2 3 2 2 4 3" xfId="33651"/>
    <cellStyle name="Output 2 2 3 2 2 4 4" xfId="33652"/>
    <cellStyle name="Output 2 2 3 2 2 4 5" xfId="33653"/>
    <cellStyle name="Output 2 2 3 2 2 4 6" xfId="33654"/>
    <cellStyle name="Output 2 2 3 2 2 4 7" xfId="33655"/>
    <cellStyle name="Output 2 2 3 2 2 4 8" xfId="33656"/>
    <cellStyle name="Output 2 2 3 2 2 4 9" xfId="33657"/>
    <cellStyle name="Output 2 2 3 2 2 5" xfId="33658"/>
    <cellStyle name="Output 2 2 3 2 2 5 10" xfId="33659"/>
    <cellStyle name="Output 2 2 3 2 2 5 2" xfId="33660"/>
    <cellStyle name="Output 2 2 3 2 2 5 3" xfId="33661"/>
    <cellStyle name="Output 2 2 3 2 2 5 4" xfId="33662"/>
    <cellStyle name="Output 2 2 3 2 2 5 5" xfId="33663"/>
    <cellStyle name="Output 2 2 3 2 2 5 6" xfId="33664"/>
    <cellStyle name="Output 2 2 3 2 2 5 7" xfId="33665"/>
    <cellStyle name="Output 2 2 3 2 2 5 8" xfId="33666"/>
    <cellStyle name="Output 2 2 3 2 2 5 9" xfId="33667"/>
    <cellStyle name="Output 2 2 3 2 2 6" xfId="33668"/>
    <cellStyle name="Output 2 2 3 2 2 6 2" xfId="33669"/>
    <cellStyle name="Output 2 2 3 2 2 6 3" xfId="33670"/>
    <cellStyle name="Output 2 2 3 2 2 6 4" xfId="33671"/>
    <cellStyle name="Output 2 2 3 2 2 6 5" xfId="33672"/>
    <cellStyle name="Output 2 2 3 2 2 6 6" xfId="33673"/>
    <cellStyle name="Output 2 2 3 2 2 6 7" xfId="33674"/>
    <cellStyle name="Output 2 2 3 2 2 6 8" xfId="33675"/>
    <cellStyle name="Output 2 2 3 2 2 6 9" xfId="33676"/>
    <cellStyle name="Output 2 2 3 2 2 7" xfId="33677"/>
    <cellStyle name="Output 2 2 3 2 2 8" xfId="33678"/>
    <cellStyle name="Output 2 2 3 2 2 9" xfId="33679"/>
    <cellStyle name="Output 2 2 3 2 3" xfId="33680"/>
    <cellStyle name="Output 2 2 3 2 3 2" xfId="33681"/>
    <cellStyle name="Output 2 2 3 2 3 2 10" xfId="33682"/>
    <cellStyle name="Output 2 2 3 2 3 2 2" xfId="33683"/>
    <cellStyle name="Output 2 2 3 2 3 2 3" xfId="33684"/>
    <cellStyle name="Output 2 2 3 2 3 2 4" xfId="33685"/>
    <cellStyle name="Output 2 2 3 2 3 2 5" xfId="33686"/>
    <cellStyle name="Output 2 2 3 2 3 2 6" xfId="33687"/>
    <cellStyle name="Output 2 2 3 2 3 2 7" xfId="33688"/>
    <cellStyle name="Output 2 2 3 2 3 2 8" xfId="33689"/>
    <cellStyle name="Output 2 2 3 2 3 2 9" xfId="33690"/>
    <cellStyle name="Output 2 2 3 2 3 3" xfId="33691"/>
    <cellStyle name="Output 2 2 3 2 3 3 10" xfId="33692"/>
    <cellStyle name="Output 2 2 3 2 3 3 2" xfId="33693"/>
    <cellStyle name="Output 2 2 3 2 3 3 3" xfId="33694"/>
    <cellStyle name="Output 2 2 3 2 3 3 4" xfId="33695"/>
    <cellStyle name="Output 2 2 3 2 3 3 5" xfId="33696"/>
    <cellStyle name="Output 2 2 3 2 3 3 6" xfId="33697"/>
    <cellStyle name="Output 2 2 3 2 3 3 7" xfId="33698"/>
    <cellStyle name="Output 2 2 3 2 3 3 8" xfId="33699"/>
    <cellStyle name="Output 2 2 3 2 3 3 9" xfId="33700"/>
    <cellStyle name="Output 2 2 3 2 3 4" xfId="33701"/>
    <cellStyle name="Output 2 2 3 2 3 4 2" xfId="33702"/>
    <cellStyle name="Output 2 2 3 2 3 4 3" xfId="33703"/>
    <cellStyle name="Output 2 2 3 2 3 4 4" xfId="33704"/>
    <cellStyle name="Output 2 2 3 2 3 4 5" xfId="33705"/>
    <cellStyle name="Output 2 2 3 2 3 4 6" xfId="33706"/>
    <cellStyle name="Output 2 2 3 2 3 4 7" xfId="33707"/>
    <cellStyle name="Output 2 2 3 2 3 4 8" xfId="33708"/>
    <cellStyle name="Output 2 2 3 2 3 4 9" xfId="33709"/>
    <cellStyle name="Output 2 2 3 2 3 5" xfId="33710"/>
    <cellStyle name="Output 2 2 3 2 3 6" xfId="33711"/>
    <cellStyle name="Output 2 2 3 2 3 7" xfId="33712"/>
    <cellStyle name="Output 2 2 3 2 3 8" xfId="33713"/>
    <cellStyle name="Output 2 2 3 2 3 9" xfId="33714"/>
    <cellStyle name="Output 2 2 3 2 4" xfId="33715"/>
    <cellStyle name="Output 2 2 3 2 4 2" xfId="33716"/>
    <cellStyle name="Output 2 2 3 2 4 2 10" xfId="33717"/>
    <cellStyle name="Output 2 2 3 2 4 2 2" xfId="33718"/>
    <cellStyle name="Output 2 2 3 2 4 2 3" xfId="33719"/>
    <cellStyle name="Output 2 2 3 2 4 2 4" xfId="33720"/>
    <cellStyle name="Output 2 2 3 2 4 2 5" xfId="33721"/>
    <cellStyle name="Output 2 2 3 2 4 2 6" xfId="33722"/>
    <cellStyle name="Output 2 2 3 2 4 2 7" xfId="33723"/>
    <cellStyle name="Output 2 2 3 2 4 2 8" xfId="33724"/>
    <cellStyle name="Output 2 2 3 2 4 2 9" xfId="33725"/>
    <cellStyle name="Output 2 2 3 2 4 3" xfId="33726"/>
    <cellStyle name="Output 2 2 3 2 4 3 10" xfId="33727"/>
    <cellStyle name="Output 2 2 3 2 4 3 2" xfId="33728"/>
    <cellStyle name="Output 2 2 3 2 4 3 3" xfId="33729"/>
    <cellStyle name="Output 2 2 3 2 4 3 4" xfId="33730"/>
    <cellStyle name="Output 2 2 3 2 4 3 5" xfId="33731"/>
    <cellStyle name="Output 2 2 3 2 4 3 6" xfId="33732"/>
    <cellStyle name="Output 2 2 3 2 4 3 7" xfId="33733"/>
    <cellStyle name="Output 2 2 3 2 4 3 8" xfId="33734"/>
    <cellStyle name="Output 2 2 3 2 4 3 9" xfId="33735"/>
    <cellStyle name="Output 2 2 3 2 4 4" xfId="33736"/>
    <cellStyle name="Output 2 2 3 2 4 4 2" xfId="33737"/>
    <cellStyle name="Output 2 2 3 2 4 4 3" xfId="33738"/>
    <cellStyle name="Output 2 2 3 2 4 4 4" xfId="33739"/>
    <cellStyle name="Output 2 2 3 2 4 4 5" xfId="33740"/>
    <cellStyle name="Output 2 2 3 2 4 4 6" xfId="33741"/>
    <cellStyle name="Output 2 2 3 2 4 4 7" xfId="33742"/>
    <cellStyle name="Output 2 2 3 2 4 4 8" xfId="33743"/>
    <cellStyle name="Output 2 2 3 2 4 4 9" xfId="33744"/>
    <cellStyle name="Output 2 2 3 2 4 5" xfId="33745"/>
    <cellStyle name="Output 2 2 3 2 4 6" xfId="33746"/>
    <cellStyle name="Output 2 2 3 2 4 7" xfId="33747"/>
    <cellStyle name="Output 2 2 3 2 4 8" xfId="33748"/>
    <cellStyle name="Output 2 2 3 2 4 9" xfId="33749"/>
    <cellStyle name="Output 2 2 3 2 5" xfId="33750"/>
    <cellStyle name="Output 2 2 3 2 5 2" xfId="33751"/>
    <cellStyle name="Output 2 2 3 2 5 2 10" xfId="33752"/>
    <cellStyle name="Output 2 2 3 2 5 2 2" xfId="33753"/>
    <cellStyle name="Output 2 2 3 2 5 2 3" xfId="33754"/>
    <cellStyle name="Output 2 2 3 2 5 2 4" xfId="33755"/>
    <cellStyle name="Output 2 2 3 2 5 2 5" xfId="33756"/>
    <cellStyle name="Output 2 2 3 2 5 2 6" xfId="33757"/>
    <cellStyle name="Output 2 2 3 2 5 2 7" xfId="33758"/>
    <cellStyle name="Output 2 2 3 2 5 2 8" xfId="33759"/>
    <cellStyle name="Output 2 2 3 2 5 2 9" xfId="33760"/>
    <cellStyle name="Output 2 2 3 2 5 3" xfId="33761"/>
    <cellStyle name="Output 2 2 3 2 5 3 2" xfId="33762"/>
    <cellStyle name="Output 2 2 3 2 5 3 3" xfId="33763"/>
    <cellStyle name="Output 2 2 3 2 5 3 4" xfId="33764"/>
    <cellStyle name="Output 2 2 3 2 5 3 5" xfId="33765"/>
    <cellStyle name="Output 2 2 3 2 5 3 6" xfId="33766"/>
    <cellStyle name="Output 2 2 3 2 5 3 7" xfId="33767"/>
    <cellStyle name="Output 2 2 3 2 5 3 8" xfId="33768"/>
    <cellStyle name="Output 2 2 3 2 5 3 9" xfId="33769"/>
    <cellStyle name="Output 2 2 3 2 5 4" xfId="33770"/>
    <cellStyle name="Output 2 2 3 2 5 5" xfId="33771"/>
    <cellStyle name="Output 2 2 3 2 5 6" xfId="33772"/>
    <cellStyle name="Output 2 2 3 2 5 7" xfId="33773"/>
    <cellStyle name="Output 2 2 3 2 5 8" xfId="33774"/>
    <cellStyle name="Output 2 2 3 2 5 9" xfId="33775"/>
    <cellStyle name="Output 2 2 3 2 6" xfId="33776"/>
    <cellStyle name="Output 2 2 3 2 6 2" xfId="33777"/>
    <cellStyle name="Output 2 2 3 2 6 3" xfId="33778"/>
    <cellStyle name="Output 2 2 3 2 6 4" xfId="33779"/>
    <cellStyle name="Output 2 2 3 2 6 5" xfId="33780"/>
    <cellStyle name="Output 2 2 3 2 6 6" xfId="33781"/>
    <cellStyle name="Output 2 2 3 2 6 7" xfId="33782"/>
    <cellStyle name="Output 2 2 3 2 6 8" xfId="33783"/>
    <cellStyle name="Output 2 2 3 2 6 9" xfId="33784"/>
    <cellStyle name="Output 2 2 3 2 7" xfId="33785"/>
    <cellStyle name="Output 2 2 3 2 8" xfId="33786"/>
    <cellStyle name="Output 2 2 3 2 9" xfId="33787"/>
    <cellStyle name="Output 2 2 3 3" xfId="33788"/>
    <cellStyle name="Output 2 2 3 3 10" xfId="33789"/>
    <cellStyle name="Output 2 2 3 3 2" xfId="33790"/>
    <cellStyle name="Output 2 2 3 3 2 10" xfId="33791"/>
    <cellStyle name="Output 2 2 3 3 2 11" xfId="33792"/>
    <cellStyle name="Output 2 2 3 3 2 2" xfId="33793"/>
    <cellStyle name="Output 2 2 3 3 2 2 2" xfId="33794"/>
    <cellStyle name="Output 2 2 3 3 2 2 2 10" xfId="33795"/>
    <cellStyle name="Output 2 2 3 3 2 2 2 2" xfId="33796"/>
    <cellStyle name="Output 2 2 3 3 2 2 2 3" xfId="33797"/>
    <cellStyle name="Output 2 2 3 3 2 2 2 4" xfId="33798"/>
    <cellStyle name="Output 2 2 3 3 2 2 2 5" xfId="33799"/>
    <cellStyle name="Output 2 2 3 3 2 2 2 6" xfId="33800"/>
    <cellStyle name="Output 2 2 3 3 2 2 2 7" xfId="33801"/>
    <cellStyle name="Output 2 2 3 3 2 2 2 8" xfId="33802"/>
    <cellStyle name="Output 2 2 3 3 2 2 2 9" xfId="33803"/>
    <cellStyle name="Output 2 2 3 3 2 2 3" xfId="33804"/>
    <cellStyle name="Output 2 2 3 3 2 2 3 10" xfId="33805"/>
    <cellStyle name="Output 2 2 3 3 2 2 3 2" xfId="33806"/>
    <cellStyle name="Output 2 2 3 3 2 2 3 3" xfId="33807"/>
    <cellStyle name="Output 2 2 3 3 2 2 3 4" xfId="33808"/>
    <cellStyle name="Output 2 2 3 3 2 2 3 5" xfId="33809"/>
    <cellStyle name="Output 2 2 3 3 2 2 3 6" xfId="33810"/>
    <cellStyle name="Output 2 2 3 3 2 2 3 7" xfId="33811"/>
    <cellStyle name="Output 2 2 3 3 2 2 3 8" xfId="33812"/>
    <cellStyle name="Output 2 2 3 3 2 2 3 9" xfId="33813"/>
    <cellStyle name="Output 2 2 3 3 2 2 4" xfId="33814"/>
    <cellStyle name="Output 2 2 3 3 2 2 4 2" xfId="33815"/>
    <cellStyle name="Output 2 2 3 3 2 2 4 3" xfId="33816"/>
    <cellStyle name="Output 2 2 3 3 2 2 4 4" xfId="33817"/>
    <cellStyle name="Output 2 2 3 3 2 2 4 5" xfId="33818"/>
    <cellStyle name="Output 2 2 3 3 2 2 4 6" xfId="33819"/>
    <cellStyle name="Output 2 2 3 3 2 2 4 7" xfId="33820"/>
    <cellStyle name="Output 2 2 3 3 2 2 4 8" xfId="33821"/>
    <cellStyle name="Output 2 2 3 3 2 2 4 9" xfId="33822"/>
    <cellStyle name="Output 2 2 3 3 2 2 5" xfId="33823"/>
    <cellStyle name="Output 2 2 3 3 2 2 6" xfId="33824"/>
    <cellStyle name="Output 2 2 3 3 2 2 7" xfId="33825"/>
    <cellStyle name="Output 2 2 3 3 2 2 8" xfId="33826"/>
    <cellStyle name="Output 2 2 3 3 2 2 9" xfId="33827"/>
    <cellStyle name="Output 2 2 3 3 2 3" xfId="33828"/>
    <cellStyle name="Output 2 2 3 3 2 3 2" xfId="33829"/>
    <cellStyle name="Output 2 2 3 3 2 3 2 10" xfId="33830"/>
    <cellStyle name="Output 2 2 3 3 2 3 2 2" xfId="33831"/>
    <cellStyle name="Output 2 2 3 3 2 3 2 3" xfId="33832"/>
    <cellStyle name="Output 2 2 3 3 2 3 2 4" xfId="33833"/>
    <cellStyle name="Output 2 2 3 3 2 3 2 5" xfId="33834"/>
    <cellStyle name="Output 2 2 3 3 2 3 2 6" xfId="33835"/>
    <cellStyle name="Output 2 2 3 3 2 3 2 7" xfId="33836"/>
    <cellStyle name="Output 2 2 3 3 2 3 2 8" xfId="33837"/>
    <cellStyle name="Output 2 2 3 3 2 3 2 9" xfId="33838"/>
    <cellStyle name="Output 2 2 3 3 2 3 3" xfId="33839"/>
    <cellStyle name="Output 2 2 3 3 2 3 3 10" xfId="33840"/>
    <cellStyle name="Output 2 2 3 3 2 3 3 2" xfId="33841"/>
    <cellStyle name="Output 2 2 3 3 2 3 3 3" xfId="33842"/>
    <cellStyle name="Output 2 2 3 3 2 3 3 4" xfId="33843"/>
    <cellStyle name="Output 2 2 3 3 2 3 3 5" xfId="33844"/>
    <cellStyle name="Output 2 2 3 3 2 3 3 6" xfId="33845"/>
    <cellStyle name="Output 2 2 3 3 2 3 3 7" xfId="33846"/>
    <cellStyle name="Output 2 2 3 3 2 3 3 8" xfId="33847"/>
    <cellStyle name="Output 2 2 3 3 2 3 3 9" xfId="33848"/>
    <cellStyle name="Output 2 2 3 3 2 3 4" xfId="33849"/>
    <cellStyle name="Output 2 2 3 3 2 3 4 2" xfId="33850"/>
    <cellStyle name="Output 2 2 3 3 2 3 4 3" xfId="33851"/>
    <cellStyle name="Output 2 2 3 3 2 3 4 4" xfId="33852"/>
    <cellStyle name="Output 2 2 3 3 2 3 4 5" xfId="33853"/>
    <cellStyle name="Output 2 2 3 3 2 3 4 6" xfId="33854"/>
    <cellStyle name="Output 2 2 3 3 2 3 4 7" xfId="33855"/>
    <cellStyle name="Output 2 2 3 3 2 3 4 8" xfId="33856"/>
    <cellStyle name="Output 2 2 3 3 2 3 4 9" xfId="33857"/>
    <cellStyle name="Output 2 2 3 3 2 3 5" xfId="33858"/>
    <cellStyle name="Output 2 2 3 3 2 3 6" xfId="33859"/>
    <cellStyle name="Output 2 2 3 3 2 3 7" xfId="33860"/>
    <cellStyle name="Output 2 2 3 3 2 3 8" xfId="33861"/>
    <cellStyle name="Output 2 2 3 3 2 3 9" xfId="33862"/>
    <cellStyle name="Output 2 2 3 3 2 4" xfId="33863"/>
    <cellStyle name="Output 2 2 3 3 2 4 10" xfId="33864"/>
    <cellStyle name="Output 2 2 3 3 2 4 2" xfId="33865"/>
    <cellStyle name="Output 2 2 3 3 2 4 3" xfId="33866"/>
    <cellStyle name="Output 2 2 3 3 2 4 4" xfId="33867"/>
    <cellStyle name="Output 2 2 3 3 2 4 5" xfId="33868"/>
    <cellStyle name="Output 2 2 3 3 2 4 6" xfId="33869"/>
    <cellStyle name="Output 2 2 3 3 2 4 7" xfId="33870"/>
    <cellStyle name="Output 2 2 3 3 2 4 8" xfId="33871"/>
    <cellStyle name="Output 2 2 3 3 2 4 9" xfId="33872"/>
    <cellStyle name="Output 2 2 3 3 2 5" xfId="33873"/>
    <cellStyle name="Output 2 2 3 3 2 5 10" xfId="33874"/>
    <cellStyle name="Output 2 2 3 3 2 5 2" xfId="33875"/>
    <cellStyle name="Output 2 2 3 3 2 5 3" xfId="33876"/>
    <cellStyle name="Output 2 2 3 3 2 5 4" xfId="33877"/>
    <cellStyle name="Output 2 2 3 3 2 5 5" xfId="33878"/>
    <cellStyle name="Output 2 2 3 3 2 5 6" xfId="33879"/>
    <cellStyle name="Output 2 2 3 3 2 5 7" xfId="33880"/>
    <cellStyle name="Output 2 2 3 3 2 5 8" xfId="33881"/>
    <cellStyle name="Output 2 2 3 3 2 5 9" xfId="33882"/>
    <cellStyle name="Output 2 2 3 3 2 6" xfId="33883"/>
    <cellStyle name="Output 2 2 3 3 2 6 2" xfId="33884"/>
    <cellStyle name="Output 2 2 3 3 2 6 3" xfId="33885"/>
    <cellStyle name="Output 2 2 3 3 2 6 4" xfId="33886"/>
    <cellStyle name="Output 2 2 3 3 2 6 5" xfId="33887"/>
    <cellStyle name="Output 2 2 3 3 2 6 6" xfId="33888"/>
    <cellStyle name="Output 2 2 3 3 2 6 7" xfId="33889"/>
    <cellStyle name="Output 2 2 3 3 2 6 8" xfId="33890"/>
    <cellStyle name="Output 2 2 3 3 2 6 9" xfId="33891"/>
    <cellStyle name="Output 2 2 3 3 2 7" xfId="33892"/>
    <cellStyle name="Output 2 2 3 3 2 8" xfId="33893"/>
    <cellStyle name="Output 2 2 3 3 2 9" xfId="33894"/>
    <cellStyle name="Output 2 2 3 3 3" xfId="33895"/>
    <cellStyle name="Output 2 2 3 3 3 2" xfId="33896"/>
    <cellStyle name="Output 2 2 3 3 3 2 10" xfId="33897"/>
    <cellStyle name="Output 2 2 3 3 3 2 2" xfId="33898"/>
    <cellStyle name="Output 2 2 3 3 3 2 3" xfId="33899"/>
    <cellStyle name="Output 2 2 3 3 3 2 4" xfId="33900"/>
    <cellStyle name="Output 2 2 3 3 3 2 5" xfId="33901"/>
    <cellStyle name="Output 2 2 3 3 3 2 6" xfId="33902"/>
    <cellStyle name="Output 2 2 3 3 3 2 7" xfId="33903"/>
    <cellStyle name="Output 2 2 3 3 3 2 8" xfId="33904"/>
    <cellStyle name="Output 2 2 3 3 3 2 9" xfId="33905"/>
    <cellStyle name="Output 2 2 3 3 3 3" xfId="33906"/>
    <cellStyle name="Output 2 2 3 3 3 3 10" xfId="33907"/>
    <cellStyle name="Output 2 2 3 3 3 3 2" xfId="33908"/>
    <cellStyle name="Output 2 2 3 3 3 3 3" xfId="33909"/>
    <cellStyle name="Output 2 2 3 3 3 3 4" xfId="33910"/>
    <cellStyle name="Output 2 2 3 3 3 3 5" xfId="33911"/>
    <cellStyle name="Output 2 2 3 3 3 3 6" xfId="33912"/>
    <cellStyle name="Output 2 2 3 3 3 3 7" xfId="33913"/>
    <cellStyle name="Output 2 2 3 3 3 3 8" xfId="33914"/>
    <cellStyle name="Output 2 2 3 3 3 3 9" xfId="33915"/>
    <cellStyle name="Output 2 2 3 3 3 4" xfId="33916"/>
    <cellStyle name="Output 2 2 3 3 3 4 2" xfId="33917"/>
    <cellStyle name="Output 2 2 3 3 3 4 3" xfId="33918"/>
    <cellStyle name="Output 2 2 3 3 3 4 4" xfId="33919"/>
    <cellStyle name="Output 2 2 3 3 3 4 5" xfId="33920"/>
    <cellStyle name="Output 2 2 3 3 3 4 6" xfId="33921"/>
    <cellStyle name="Output 2 2 3 3 3 4 7" xfId="33922"/>
    <cellStyle name="Output 2 2 3 3 3 4 8" xfId="33923"/>
    <cellStyle name="Output 2 2 3 3 3 4 9" xfId="33924"/>
    <cellStyle name="Output 2 2 3 3 3 5" xfId="33925"/>
    <cellStyle name="Output 2 2 3 3 3 6" xfId="33926"/>
    <cellStyle name="Output 2 2 3 3 3 7" xfId="33927"/>
    <cellStyle name="Output 2 2 3 3 3 8" xfId="33928"/>
    <cellStyle name="Output 2 2 3 3 3 9" xfId="33929"/>
    <cellStyle name="Output 2 2 3 3 4" xfId="33930"/>
    <cellStyle name="Output 2 2 3 3 4 2" xfId="33931"/>
    <cellStyle name="Output 2 2 3 3 4 2 10" xfId="33932"/>
    <cellStyle name="Output 2 2 3 3 4 2 2" xfId="33933"/>
    <cellStyle name="Output 2 2 3 3 4 2 3" xfId="33934"/>
    <cellStyle name="Output 2 2 3 3 4 2 4" xfId="33935"/>
    <cellStyle name="Output 2 2 3 3 4 2 5" xfId="33936"/>
    <cellStyle name="Output 2 2 3 3 4 2 6" xfId="33937"/>
    <cellStyle name="Output 2 2 3 3 4 2 7" xfId="33938"/>
    <cellStyle name="Output 2 2 3 3 4 2 8" xfId="33939"/>
    <cellStyle name="Output 2 2 3 3 4 2 9" xfId="33940"/>
    <cellStyle name="Output 2 2 3 3 4 3" xfId="33941"/>
    <cellStyle name="Output 2 2 3 3 4 3 10" xfId="33942"/>
    <cellStyle name="Output 2 2 3 3 4 3 2" xfId="33943"/>
    <cellStyle name="Output 2 2 3 3 4 3 3" xfId="33944"/>
    <cellStyle name="Output 2 2 3 3 4 3 4" xfId="33945"/>
    <cellStyle name="Output 2 2 3 3 4 3 5" xfId="33946"/>
    <cellStyle name="Output 2 2 3 3 4 3 6" xfId="33947"/>
    <cellStyle name="Output 2 2 3 3 4 3 7" xfId="33948"/>
    <cellStyle name="Output 2 2 3 3 4 3 8" xfId="33949"/>
    <cellStyle name="Output 2 2 3 3 4 3 9" xfId="33950"/>
    <cellStyle name="Output 2 2 3 3 4 4" xfId="33951"/>
    <cellStyle name="Output 2 2 3 3 4 4 2" xfId="33952"/>
    <cellStyle name="Output 2 2 3 3 4 4 3" xfId="33953"/>
    <cellStyle name="Output 2 2 3 3 4 4 4" xfId="33954"/>
    <cellStyle name="Output 2 2 3 3 4 4 5" xfId="33955"/>
    <cellStyle name="Output 2 2 3 3 4 4 6" xfId="33956"/>
    <cellStyle name="Output 2 2 3 3 4 4 7" xfId="33957"/>
    <cellStyle name="Output 2 2 3 3 4 4 8" xfId="33958"/>
    <cellStyle name="Output 2 2 3 3 4 4 9" xfId="33959"/>
    <cellStyle name="Output 2 2 3 3 4 5" xfId="33960"/>
    <cellStyle name="Output 2 2 3 3 4 6" xfId="33961"/>
    <cellStyle name="Output 2 2 3 3 4 7" xfId="33962"/>
    <cellStyle name="Output 2 2 3 3 4 8" xfId="33963"/>
    <cellStyle name="Output 2 2 3 3 4 9" xfId="33964"/>
    <cellStyle name="Output 2 2 3 3 5" xfId="33965"/>
    <cellStyle name="Output 2 2 3 3 5 2" xfId="33966"/>
    <cellStyle name="Output 2 2 3 3 5 2 10" xfId="33967"/>
    <cellStyle name="Output 2 2 3 3 5 2 2" xfId="33968"/>
    <cellStyle name="Output 2 2 3 3 5 2 3" xfId="33969"/>
    <cellStyle name="Output 2 2 3 3 5 2 4" xfId="33970"/>
    <cellStyle name="Output 2 2 3 3 5 2 5" xfId="33971"/>
    <cellStyle name="Output 2 2 3 3 5 2 6" xfId="33972"/>
    <cellStyle name="Output 2 2 3 3 5 2 7" xfId="33973"/>
    <cellStyle name="Output 2 2 3 3 5 2 8" xfId="33974"/>
    <cellStyle name="Output 2 2 3 3 5 2 9" xfId="33975"/>
    <cellStyle name="Output 2 2 3 3 5 3" xfId="33976"/>
    <cellStyle name="Output 2 2 3 3 5 3 2" xfId="33977"/>
    <cellStyle name="Output 2 2 3 3 5 3 3" xfId="33978"/>
    <cellStyle name="Output 2 2 3 3 5 3 4" xfId="33979"/>
    <cellStyle name="Output 2 2 3 3 5 3 5" xfId="33980"/>
    <cellStyle name="Output 2 2 3 3 5 3 6" xfId="33981"/>
    <cellStyle name="Output 2 2 3 3 5 3 7" xfId="33982"/>
    <cellStyle name="Output 2 2 3 3 5 3 8" xfId="33983"/>
    <cellStyle name="Output 2 2 3 3 5 3 9" xfId="33984"/>
    <cellStyle name="Output 2 2 3 3 5 4" xfId="33985"/>
    <cellStyle name="Output 2 2 3 3 5 5" xfId="33986"/>
    <cellStyle name="Output 2 2 3 3 5 6" xfId="33987"/>
    <cellStyle name="Output 2 2 3 3 5 7" xfId="33988"/>
    <cellStyle name="Output 2 2 3 3 5 8" xfId="33989"/>
    <cellStyle name="Output 2 2 3 3 6" xfId="33990"/>
    <cellStyle name="Output 2 2 3 3 6 2" xfId="33991"/>
    <cellStyle name="Output 2 2 3 3 6 3" xfId="33992"/>
    <cellStyle name="Output 2 2 3 3 6 4" xfId="33993"/>
    <cellStyle name="Output 2 2 3 3 6 5" xfId="33994"/>
    <cellStyle name="Output 2 2 3 3 6 6" xfId="33995"/>
    <cellStyle name="Output 2 2 3 3 6 7" xfId="33996"/>
    <cellStyle name="Output 2 2 3 3 6 8" xfId="33997"/>
    <cellStyle name="Output 2 2 3 3 6 9" xfId="33998"/>
    <cellStyle name="Output 2 2 3 3 7" xfId="33999"/>
    <cellStyle name="Output 2 2 3 3 8" xfId="34000"/>
    <cellStyle name="Output 2 2 3 3 9" xfId="34001"/>
    <cellStyle name="Output 2 2 3 4" xfId="34002"/>
    <cellStyle name="Output 2 2 3 4 10" xfId="34003"/>
    <cellStyle name="Output 2 2 3 4 11" xfId="34004"/>
    <cellStyle name="Output 2 2 3 4 2" xfId="34005"/>
    <cellStyle name="Output 2 2 3 4 2 2" xfId="34006"/>
    <cellStyle name="Output 2 2 3 4 2 2 10" xfId="34007"/>
    <cellStyle name="Output 2 2 3 4 2 2 2" xfId="34008"/>
    <cellStyle name="Output 2 2 3 4 2 2 3" xfId="34009"/>
    <cellStyle name="Output 2 2 3 4 2 2 4" xfId="34010"/>
    <cellStyle name="Output 2 2 3 4 2 2 5" xfId="34011"/>
    <cellStyle name="Output 2 2 3 4 2 2 6" xfId="34012"/>
    <cellStyle name="Output 2 2 3 4 2 2 7" xfId="34013"/>
    <cellStyle name="Output 2 2 3 4 2 2 8" xfId="34014"/>
    <cellStyle name="Output 2 2 3 4 2 2 9" xfId="34015"/>
    <cellStyle name="Output 2 2 3 4 2 3" xfId="34016"/>
    <cellStyle name="Output 2 2 3 4 2 3 10" xfId="34017"/>
    <cellStyle name="Output 2 2 3 4 2 3 2" xfId="34018"/>
    <cellStyle name="Output 2 2 3 4 2 3 3" xfId="34019"/>
    <cellStyle name="Output 2 2 3 4 2 3 4" xfId="34020"/>
    <cellStyle name="Output 2 2 3 4 2 3 5" xfId="34021"/>
    <cellStyle name="Output 2 2 3 4 2 3 6" xfId="34022"/>
    <cellStyle name="Output 2 2 3 4 2 3 7" xfId="34023"/>
    <cellStyle name="Output 2 2 3 4 2 3 8" xfId="34024"/>
    <cellStyle name="Output 2 2 3 4 2 3 9" xfId="34025"/>
    <cellStyle name="Output 2 2 3 4 2 4" xfId="34026"/>
    <cellStyle name="Output 2 2 3 4 2 4 2" xfId="34027"/>
    <cellStyle name="Output 2 2 3 4 2 4 3" xfId="34028"/>
    <cellStyle name="Output 2 2 3 4 2 4 4" xfId="34029"/>
    <cellStyle name="Output 2 2 3 4 2 4 5" xfId="34030"/>
    <cellStyle name="Output 2 2 3 4 2 4 6" xfId="34031"/>
    <cellStyle name="Output 2 2 3 4 2 4 7" xfId="34032"/>
    <cellStyle name="Output 2 2 3 4 2 4 8" xfId="34033"/>
    <cellStyle name="Output 2 2 3 4 2 4 9" xfId="34034"/>
    <cellStyle name="Output 2 2 3 4 2 5" xfId="34035"/>
    <cellStyle name="Output 2 2 3 4 2 6" xfId="34036"/>
    <cellStyle name="Output 2 2 3 4 2 7" xfId="34037"/>
    <cellStyle name="Output 2 2 3 4 2 8" xfId="34038"/>
    <cellStyle name="Output 2 2 3 4 2 9" xfId="34039"/>
    <cellStyle name="Output 2 2 3 4 3" xfId="34040"/>
    <cellStyle name="Output 2 2 3 4 3 2" xfId="34041"/>
    <cellStyle name="Output 2 2 3 4 3 2 10" xfId="34042"/>
    <cellStyle name="Output 2 2 3 4 3 2 2" xfId="34043"/>
    <cellStyle name="Output 2 2 3 4 3 2 3" xfId="34044"/>
    <cellStyle name="Output 2 2 3 4 3 2 4" xfId="34045"/>
    <cellStyle name="Output 2 2 3 4 3 2 5" xfId="34046"/>
    <cellStyle name="Output 2 2 3 4 3 2 6" xfId="34047"/>
    <cellStyle name="Output 2 2 3 4 3 2 7" xfId="34048"/>
    <cellStyle name="Output 2 2 3 4 3 2 8" xfId="34049"/>
    <cellStyle name="Output 2 2 3 4 3 2 9" xfId="34050"/>
    <cellStyle name="Output 2 2 3 4 3 3" xfId="34051"/>
    <cellStyle name="Output 2 2 3 4 3 3 10" xfId="34052"/>
    <cellStyle name="Output 2 2 3 4 3 3 2" xfId="34053"/>
    <cellStyle name="Output 2 2 3 4 3 3 3" xfId="34054"/>
    <cellStyle name="Output 2 2 3 4 3 3 4" xfId="34055"/>
    <cellStyle name="Output 2 2 3 4 3 3 5" xfId="34056"/>
    <cellStyle name="Output 2 2 3 4 3 3 6" xfId="34057"/>
    <cellStyle name="Output 2 2 3 4 3 3 7" xfId="34058"/>
    <cellStyle name="Output 2 2 3 4 3 3 8" xfId="34059"/>
    <cellStyle name="Output 2 2 3 4 3 3 9" xfId="34060"/>
    <cellStyle name="Output 2 2 3 4 3 4" xfId="34061"/>
    <cellStyle name="Output 2 2 3 4 3 4 2" xfId="34062"/>
    <cellStyle name="Output 2 2 3 4 3 4 3" xfId="34063"/>
    <cellStyle name="Output 2 2 3 4 3 4 4" xfId="34064"/>
    <cellStyle name="Output 2 2 3 4 3 4 5" xfId="34065"/>
    <cellStyle name="Output 2 2 3 4 3 4 6" xfId="34066"/>
    <cellStyle name="Output 2 2 3 4 3 4 7" xfId="34067"/>
    <cellStyle name="Output 2 2 3 4 3 4 8" xfId="34068"/>
    <cellStyle name="Output 2 2 3 4 3 4 9" xfId="34069"/>
    <cellStyle name="Output 2 2 3 4 3 5" xfId="34070"/>
    <cellStyle name="Output 2 2 3 4 3 6" xfId="34071"/>
    <cellStyle name="Output 2 2 3 4 3 7" xfId="34072"/>
    <cellStyle name="Output 2 2 3 4 3 8" xfId="34073"/>
    <cellStyle name="Output 2 2 3 4 3 9" xfId="34074"/>
    <cellStyle name="Output 2 2 3 4 4" xfId="34075"/>
    <cellStyle name="Output 2 2 3 4 4 10" xfId="34076"/>
    <cellStyle name="Output 2 2 3 4 4 2" xfId="34077"/>
    <cellStyle name="Output 2 2 3 4 4 3" xfId="34078"/>
    <cellStyle name="Output 2 2 3 4 4 4" xfId="34079"/>
    <cellStyle name="Output 2 2 3 4 4 5" xfId="34080"/>
    <cellStyle name="Output 2 2 3 4 4 6" xfId="34081"/>
    <cellStyle name="Output 2 2 3 4 4 7" xfId="34082"/>
    <cellStyle name="Output 2 2 3 4 4 8" xfId="34083"/>
    <cellStyle name="Output 2 2 3 4 4 9" xfId="34084"/>
    <cellStyle name="Output 2 2 3 4 5" xfId="34085"/>
    <cellStyle name="Output 2 2 3 4 5 10" xfId="34086"/>
    <cellStyle name="Output 2 2 3 4 5 2" xfId="34087"/>
    <cellStyle name="Output 2 2 3 4 5 3" xfId="34088"/>
    <cellStyle name="Output 2 2 3 4 5 4" xfId="34089"/>
    <cellStyle name="Output 2 2 3 4 5 5" xfId="34090"/>
    <cellStyle name="Output 2 2 3 4 5 6" xfId="34091"/>
    <cellStyle name="Output 2 2 3 4 5 7" xfId="34092"/>
    <cellStyle name="Output 2 2 3 4 5 8" xfId="34093"/>
    <cellStyle name="Output 2 2 3 4 5 9" xfId="34094"/>
    <cellStyle name="Output 2 2 3 4 6" xfId="34095"/>
    <cellStyle name="Output 2 2 3 4 6 2" xfId="34096"/>
    <cellStyle name="Output 2 2 3 4 6 3" xfId="34097"/>
    <cellStyle name="Output 2 2 3 4 6 4" xfId="34098"/>
    <cellStyle name="Output 2 2 3 4 6 5" xfId="34099"/>
    <cellStyle name="Output 2 2 3 4 6 6" xfId="34100"/>
    <cellStyle name="Output 2 2 3 4 6 7" xfId="34101"/>
    <cellStyle name="Output 2 2 3 4 6 8" xfId="34102"/>
    <cellStyle name="Output 2 2 3 4 6 9" xfId="34103"/>
    <cellStyle name="Output 2 2 3 4 7" xfId="34104"/>
    <cellStyle name="Output 2 2 3 4 8" xfId="34105"/>
    <cellStyle name="Output 2 2 3 4 9" xfId="34106"/>
    <cellStyle name="Output 2 2 3 5" xfId="34107"/>
    <cellStyle name="Output 2 2 3 5 10" xfId="34108"/>
    <cellStyle name="Output 2 2 3 5 2" xfId="34109"/>
    <cellStyle name="Output 2 2 3 5 2 10" xfId="34110"/>
    <cellStyle name="Output 2 2 3 5 2 2" xfId="34111"/>
    <cellStyle name="Output 2 2 3 5 2 3" xfId="34112"/>
    <cellStyle name="Output 2 2 3 5 2 4" xfId="34113"/>
    <cellStyle name="Output 2 2 3 5 2 5" xfId="34114"/>
    <cellStyle name="Output 2 2 3 5 2 6" xfId="34115"/>
    <cellStyle name="Output 2 2 3 5 2 7" xfId="34116"/>
    <cellStyle name="Output 2 2 3 5 2 8" xfId="34117"/>
    <cellStyle name="Output 2 2 3 5 2 9" xfId="34118"/>
    <cellStyle name="Output 2 2 3 5 3" xfId="34119"/>
    <cellStyle name="Output 2 2 3 5 3 10" xfId="34120"/>
    <cellStyle name="Output 2 2 3 5 3 2" xfId="34121"/>
    <cellStyle name="Output 2 2 3 5 3 3" xfId="34122"/>
    <cellStyle name="Output 2 2 3 5 3 4" xfId="34123"/>
    <cellStyle name="Output 2 2 3 5 3 5" xfId="34124"/>
    <cellStyle name="Output 2 2 3 5 3 6" xfId="34125"/>
    <cellStyle name="Output 2 2 3 5 3 7" xfId="34126"/>
    <cellStyle name="Output 2 2 3 5 3 8" xfId="34127"/>
    <cellStyle name="Output 2 2 3 5 3 9" xfId="34128"/>
    <cellStyle name="Output 2 2 3 5 4" xfId="34129"/>
    <cellStyle name="Output 2 2 3 5 4 10" xfId="34130"/>
    <cellStyle name="Output 2 2 3 5 4 2" xfId="34131"/>
    <cellStyle name="Output 2 2 3 5 4 3" xfId="34132"/>
    <cellStyle name="Output 2 2 3 5 4 4" xfId="34133"/>
    <cellStyle name="Output 2 2 3 5 4 5" xfId="34134"/>
    <cellStyle name="Output 2 2 3 5 4 6" xfId="34135"/>
    <cellStyle name="Output 2 2 3 5 4 7" xfId="34136"/>
    <cellStyle name="Output 2 2 3 5 4 8" xfId="34137"/>
    <cellStyle name="Output 2 2 3 5 4 9" xfId="34138"/>
    <cellStyle name="Output 2 2 3 5 5" xfId="34139"/>
    <cellStyle name="Output 2 2 3 5 5 2" xfId="34140"/>
    <cellStyle name="Output 2 2 3 5 5 3" xfId="34141"/>
    <cellStyle name="Output 2 2 3 5 5 4" xfId="34142"/>
    <cellStyle name="Output 2 2 3 5 5 5" xfId="34143"/>
    <cellStyle name="Output 2 2 3 5 5 6" xfId="34144"/>
    <cellStyle name="Output 2 2 3 5 5 7" xfId="34145"/>
    <cellStyle name="Output 2 2 3 5 5 8" xfId="34146"/>
    <cellStyle name="Output 2 2 3 5 5 9" xfId="34147"/>
    <cellStyle name="Output 2 2 3 5 6" xfId="34148"/>
    <cellStyle name="Output 2 2 3 5 7" xfId="34149"/>
    <cellStyle name="Output 2 2 3 5 8" xfId="34150"/>
    <cellStyle name="Output 2 2 3 5 9" xfId="34151"/>
    <cellStyle name="Output 2 2 3 6" xfId="34152"/>
    <cellStyle name="Output 2 2 3 6 2" xfId="34153"/>
    <cellStyle name="Output 2 2 3 6 2 10" xfId="34154"/>
    <cellStyle name="Output 2 2 3 6 2 2" xfId="34155"/>
    <cellStyle name="Output 2 2 3 6 2 3" xfId="34156"/>
    <cellStyle name="Output 2 2 3 6 2 4" xfId="34157"/>
    <cellStyle name="Output 2 2 3 6 2 5" xfId="34158"/>
    <cellStyle name="Output 2 2 3 6 2 6" xfId="34159"/>
    <cellStyle name="Output 2 2 3 6 2 7" xfId="34160"/>
    <cellStyle name="Output 2 2 3 6 2 8" xfId="34161"/>
    <cellStyle name="Output 2 2 3 6 2 9" xfId="34162"/>
    <cellStyle name="Output 2 2 3 6 3" xfId="34163"/>
    <cellStyle name="Output 2 2 3 6 3 10" xfId="34164"/>
    <cellStyle name="Output 2 2 3 6 3 2" xfId="34165"/>
    <cellStyle name="Output 2 2 3 6 3 3" xfId="34166"/>
    <cellStyle name="Output 2 2 3 6 3 4" xfId="34167"/>
    <cellStyle name="Output 2 2 3 6 3 5" xfId="34168"/>
    <cellStyle name="Output 2 2 3 6 3 6" xfId="34169"/>
    <cellStyle name="Output 2 2 3 6 3 7" xfId="34170"/>
    <cellStyle name="Output 2 2 3 6 3 8" xfId="34171"/>
    <cellStyle name="Output 2 2 3 6 3 9" xfId="34172"/>
    <cellStyle name="Output 2 2 3 6 4" xfId="34173"/>
    <cellStyle name="Output 2 2 3 6 4 2" xfId="34174"/>
    <cellStyle name="Output 2 2 3 6 4 3" xfId="34175"/>
    <cellStyle name="Output 2 2 3 6 4 4" xfId="34176"/>
    <cellStyle name="Output 2 2 3 6 4 5" xfId="34177"/>
    <cellStyle name="Output 2 2 3 6 4 6" xfId="34178"/>
    <cellStyle name="Output 2 2 3 6 4 7" xfId="34179"/>
    <cellStyle name="Output 2 2 3 6 4 8" xfId="34180"/>
    <cellStyle name="Output 2 2 3 6 4 9" xfId="34181"/>
    <cellStyle name="Output 2 2 3 6 5" xfId="34182"/>
    <cellStyle name="Output 2 2 3 6 6" xfId="34183"/>
    <cellStyle name="Output 2 2 3 6 7" xfId="34184"/>
    <cellStyle name="Output 2 2 3 6 8" xfId="34185"/>
    <cellStyle name="Output 2 2 3 6 9" xfId="34186"/>
    <cellStyle name="Output 2 2 3 7" xfId="34187"/>
    <cellStyle name="Output 2 2 3 7 2" xfId="34188"/>
    <cellStyle name="Output 2 2 3 7 2 10" xfId="34189"/>
    <cellStyle name="Output 2 2 3 7 2 2" xfId="34190"/>
    <cellStyle name="Output 2 2 3 7 2 3" xfId="34191"/>
    <cellStyle name="Output 2 2 3 7 2 4" xfId="34192"/>
    <cellStyle name="Output 2 2 3 7 2 5" xfId="34193"/>
    <cellStyle name="Output 2 2 3 7 2 6" xfId="34194"/>
    <cellStyle name="Output 2 2 3 7 2 7" xfId="34195"/>
    <cellStyle name="Output 2 2 3 7 2 8" xfId="34196"/>
    <cellStyle name="Output 2 2 3 7 2 9" xfId="34197"/>
    <cellStyle name="Output 2 2 3 7 3" xfId="34198"/>
    <cellStyle name="Output 2 2 3 7 3 10" xfId="34199"/>
    <cellStyle name="Output 2 2 3 7 3 2" xfId="34200"/>
    <cellStyle name="Output 2 2 3 7 3 3" xfId="34201"/>
    <cellStyle name="Output 2 2 3 7 3 4" xfId="34202"/>
    <cellStyle name="Output 2 2 3 7 3 5" xfId="34203"/>
    <cellStyle name="Output 2 2 3 7 3 6" xfId="34204"/>
    <cellStyle name="Output 2 2 3 7 3 7" xfId="34205"/>
    <cellStyle name="Output 2 2 3 7 3 8" xfId="34206"/>
    <cellStyle name="Output 2 2 3 7 3 9" xfId="34207"/>
    <cellStyle name="Output 2 2 3 7 4" xfId="34208"/>
    <cellStyle name="Output 2 2 3 7 4 2" xfId="34209"/>
    <cellStyle name="Output 2 2 3 7 4 3" xfId="34210"/>
    <cellStyle name="Output 2 2 3 7 4 4" xfId="34211"/>
    <cellStyle name="Output 2 2 3 7 4 5" xfId="34212"/>
    <cellStyle name="Output 2 2 3 7 4 6" xfId="34213"/>
    <cellStyle name="Output 2 2 3 7 4 7" xfId="34214"/>
    <cellStyle name="Output 2 2 3 7 4 8" xfId="34215"/>
    <cellStyle name="Output 2 2 3 7 4 9" xfId="34216"/>
    <cellStyle name="Output 2 2 3 7 5" xfId="34217"/>
    <cellStyle name="Output 2 2 3 7 6" xfId="34218"/>
    <cellStyle name="Output 2 2 3 7 7" xfId="34219"/>
    <cellStyle name="Output 2 2 3 7 8" xfId="34220"/>
    <cellStyle name="Output 2 2 3 7 9" xfId="34221"/>
    <cellStyle name="Output 2 2 3 8" xfId="34222"/>
    <cellStyle name="Output 2 2 3 8 2" xfId="34223"/>
    <cellStyle name="Output 2 2 3 8 2 10" xfId="34224"/>
    <cellStyle name="Output 2 2 3 8 2 2" xfId="34225"/>
    <cellStyle name="Output 2 2 3 8 2 3" xfId="34226"/>
    <cellStyle name="Output 2 2 3 8 2 4" xfId="34227"/>
    <cellStyle name="Output 2 2 3 8 2 5" xfId="34228"/>
    <cellStyle name="Output 2 2 3 8 2 6" xfId="34229"/>
    <cellStyle name="Output 2 2 3 8 2 7" xfId="34230"/>
    <cellStyle name="Output 2 2 3 8 2 8" xfId="34231"/>
    <cellStyle name="Output 2 2 3 8 2 9" xfId="34232"/>
    <cellStyle name="Output 2 2 3 8 3" xfId="34233"/>
    <cellStyle name="Output 2 2 3 8 3 2" xfId="34234"/>
    <cellStyle name="Output 2 2 3 8 3 3" xfId="34235"/>
    <cellStyle name="Output 2 2 3 8 3 4" xfId="34236"/>
    <cellStyle name="Output 2 2 3 8 3 5" xfId="34237"/>
    <cellStyle name="Output 2 2 3 8 3 6" xfId="34238"/>
    <cellStyle name="Output 2 2 3 8 3 7" xfId="34239"/>
    <cellStyle name="Output 2 2 3 8 3 8" xfId="34240"/>
    <cellStyle name="Output 2 2 3 8 3 9" xfId="34241"/>
    <cellStyle name="Output 2 2 3 8 4" xfId="34242"/>
    <cellStyle name="Output 2 2 3 8 5" xfId="34243"/>
    <cellStyle name="Output 2 2 3 8 6" xfId="34244"/>
    <cellStyle name="Output 2 2 3 8 7" xfId="34245"/>
    <cellStyle name="Output 2 2 3 8 8" xfId="34246"/>
    <cellStyle name="Output 2 2 3 9" xfId="34247"/>
    <cellStyle name="Output 2 2 3 9 2" xfId="34248"/>
    <cellStyle name="Output 2 2 3 9 3" xfId="34249"/>
    <cellStyle name="Output 2 2 3 9 4" xfId="34250"/>
    <cellStyle name="Output 2 2 3 9 5" xfId="34251"/>
    <cellStyle name="Output 2 2 3 9 6" xfId="34252"/>
    <cellStyle name="Output 2 2 3 9 7" xfId="34253"/>
    <cellStyle name="Output 2 2 3 9 8" xfId="34254"/>
    <cellStyle name="Output 2 2 3 9 9" xfId="34255"/>
    <cellStyle name="Output 2 2 4" xfId="34256"/>
    <cellStyle name="Output 2 2 4 10" xfId="34257"/>
    <cellStyle name="Output 2 2 4 2" xfId="34258"/>
    <cellStyle name="Output 2 2 4 2 10" xfId="34259"/>
    <cellStyle name="Output 2 2 4 2 11" xfId="34260"/>
    <cellStyle name="Output 2 2 4 2 2" xfId="34261"/>
    <cellStyle name="Output 2 2 4 2 2 2" xfId="34262"/>
    <cellStyle name="Output 2 2 4 2 2 2 10" xfId="34263"/>
    <cellStyle name="Output 2 2 4 2 2 2 2" xfId="34264"/>
    <cellStyle name="Output 2 2 4 2 2 2 3" xfId="34265"/>
    <cellStyle name="Output 2 2 4 2 2 2 4" xfId="34266"/>
    <cellStyle name="Output 2 2 4 2 2 2 5" xfId="34267"/>
    <cellStyle name="Output 2 2 4 2 2 2 6" xfId="34268"/>
    <cellStyle name="Output 2 2 4 2 2 2 7" xfId="34269"/>
    <cellStyle name="Output 2 2 4 2 2 2 8" xfId="34270"/>
    <cellStyle name="Output 2 2 4 2 2 2 9" xfId="34271"/>
    <cellStyle name="Output 2 2 4 2 2 3" xfId="34272"/>
    <cellStyle name="Output 2 2 4 2 2 3 10" xfId="34273"/>
    <cellStyle name="Output 2 2 4 2 2 3 2" xfId="34274"/>
    <cellStyle name="Output 2 2 4 2 2 3 3" xfId="34275"/>
    <cellStyle name="Output 2 2 4 2 2 3 4" xfId="34276"/>
    <cellStyle name="Output 2 2 4 2 2 3 5" xfId="34277"/>
    <cellStyle name="Output 2 2 4 2 2 3 6" xfId="34278"/>
    <cellStyle name="Output 2 2 4 2 2 3 7" xfId="34279"/>
    <cellStyle name="Output 2 2 4 2 2 3 8" xfId="34280"/>
    <cellStyle name="Output 2 2 4 2 2 3 9" xfId="34281"/>
    <cellStyle name="Output 2 2 4 2 2 4" xfId="34282"/>
    <cellStyle name="Output 2 2 4 2 2 4 2" xfId="34283"/>
    <cellStyle name="Output 2 2 4 2 2 4 3" xfId="34284"/>
    <cellStyle name="Output 2 2 4 2 2 4 4" xfId="34285"/>
    <cellStyle name="Output 2 2 4 2 2 4 5" xfId="34286"/>
    <cellStyle name="Output 2 2 4 2 2 4 6" xfId="34287"/>
    <cellStyle name="Output 2 2 4 2 2 4 7" xfId="34288"/>
    <cellStyle name="Output 2 2 4 2 2 4 8" xfId="34289"/>
    <cellStyle name="Output 2 2 4 2 2 4 9" xfId="34290"/>
    <cellStyle name="Output 2 2 4 2 2 5" xfId="34291"/>
    <cellStyle name="Output 2 2 4 2 2 6" xfId="34292"/>
    <cellStyle name="Output 2 2 4 2 2 7" xfId="34293"/>
    <cellStyle name="Output 2 2 4 2 2 8" xfId="34294"/>
    <cellStyle name="Output 2 2 4 2 2 9" xfId="34295"/>
    <cellStyle name="Output 2 2 4 2 3" xfId="34296"/>
    <cellStyle name="Output 2 2 4 2 3 2" xfId="34297"/>
    <cellStyle name="Output 2 2 4 2 3 2 10" xfId="34298"/>
    <cellStyle name="Output 2 2 4 2 3 2 2" xfId="34299"/>
    <cellStyle name="Output 2 2 4 2 3 2 3" xfId="34300"/>
    <cellStyle name="Output 2 2 4 2 3 2 4" xfId="34301"/>
    <cellStyle name="Output 2 2 4 2 3 2 5" xfId="34302"/>
    <cellStyle name="Output 2 2 4 2 3 2 6" xfId="34303"/>
    <cellStyle name="Output 2 2 4 2 3 2 7" xfId="34304"/>
    <cellStyle name="Output 2 2 4 2 3 2 8" xfId="34305"/>
    <cellStyle name="Output 2 2 4 2 3 2 9" xfId="34306"/>
    <cellStyle name="Output 2 2 4 2 3 3" xfId="34307"/>
    <cellStyle name="Output 2 2 4 2 3 3 10" xfId="34308"/>
    <cellStyle name="Output 2 2 4 2 3 3 2" xfId="34309"/>
    <cellStyle name="Output 2 2 4 2 3 3 3" xfId="34310"/>
    <cellStyle name="Output 2 2 4 2 3 3 4" xfId="34311"/>
    <cellStyle name="Output 2 2 4 2 3 3 5" xfId="34312"/>
    <cellStyle name="Output 2 2 4 2 3 3 6" xfId="34313"/>
    <cellStyle name="Output 2 2 4 2 3 3 7" xfId="34314"/>
    <cellStyle name="Output 2 2 4 2 3 3 8" xfId="34315"/>
    <cellStyle name="Output 2 2 4 2 3 3 9" xfId="34316"/>
    <cellStyle name="Output 2 2 4 2 3 4" xfId="34317"/>
    <cellStyle name="Output 2 2 4 2 3 4 2" xfId="34318"/>
    <cellStyle name="Output 2 2 4 2 3 4 3" xfId="34319"/>
    <cellStyle name="Output 2 2 4 2 3 4 4" xfId="34320"/>
    <cellStyle name="Output 2 2 4 2 3 4 5" xfId="34321"/>
    <cellStyle name="Output 2 2 4 2 3 4 6" xfId="34322"/>
    <cellStyle name="Output 2 2 4 2 3 4 7" xfId="34323"/>
    <cellStyle name="Output 2 2 4 2 3 4 8" xfId="34324"/>
    <cellStyle name="Output 2 2 4 2 3 4 9" xfId="34325"/>
    <cellStyle name="Output 2 2 4 2 3 5" xfId="34326"/>
    <cellStyle name="Output 2 2 4 2 3 6" xfId="34327"/>
    <cellStyle name="Output 2 2 4 2 3 7" xfId="34328"/>
    <cellStyle name="Output 2 2 4 2 3 8" xfId="34329"/>
    <cellStyle name="Output 2 2 4 2 3 9" xfId="34330"/>
    <cellStyle name="Output 2 2 4 2 4" xfId="34331"/>
    <cellStyle name="Output 2 2 4 2 4 10" xfId="34332"/>
    <cellStyle name="Output 2 2 4 2 4 2" xfId="34333"/>
    <cellStyle name="Output 2 2 4 2 4 3" xfId="34334"/>
    <cellStyle name="Output 2 2 4 2 4 4" xfId="34335"/>
    <cellStyle name="Output 2 2 4 2 4 5" xfId="34336"/>
    <cellStyle name="Output 2 2 4 2 4 6" xfId="34337"/>
    <cellStyle name="Output 2 2 4 2 4 7" xfId="34338"/>
    <cellStyle name="Output 2 2 4 2 4 8" xfId="34339"/>
    <cellStyle name="Output 2 2 4 2 4 9" xfId="34340"/>
    <cellStyle name="Output 2 2 4 2 5" xfId="34341"/>
    <cellStyle name="Output 2 2 4 2 5 10" xfId="34342"/>
    <cellStyle name="Output 2 2 4 2 5 2" xfId="34343"/>
    <cellStyle name="Output 2 2 4 2 5 3" xfId="34344"/>
    <cellStyle name="Output 2 2 4 2 5 4" xfId="34345"/>
    <cellStyle name="Output 2 2 4 2 5 5" xfId="34346"/>
    <cellStyle name="Output 2 2 4 2 5 6" xfId="34347"/>
    <cellStyle name="Output 2 2 4 2 5 7" xfId="34348"/>
    <cellStyle name="Output 2 2 4 2 5 8" xfId="34349"/>
    <cellStyle name="Output 2 2 4 2 5 9" xfId="34350"/>
    <cellStyle name="Output 2 2 4 2 6" xfId="34351"/>
    <cellStyle name="Output 2 2 4 2 6 2" xfId="34352"/>
    <cellStyle name="Output 2 2 4 2 6 3" xfId="34353"/>
    <cellStyle name="Output 2 2 4 2 6 4" xfId="34354"/>
    <cellStyle name="Output 2 2 4 2 6 5" xfId="34355"/>
    <cellStyle name="Output 2 2 4 2 6 6" xfId="34356"/>
    <cellStyle name="Output 2 2 4 2 6 7" xfId="34357"/>
    <cellStyle name="Output 2 2 4 2 6 8" xfId="34358"/>
    <cellStyle name="Output 2 2 4 2 6 9" xfId="34359"/>
    <cellStyle name="Output 2 2 4 2 7" xfId="34360"/>
    <cellStyle name="Output 2 2 4 2 8" xfId="34361"/>
    <cellStyle name="Output 2 2 4 2 9" xfId="34362"/>
    <cellStyle name="Output 2 2 4 3" xfId="34363"/>
    <cellStyle name="Output 2 2 4 3 2" xfId="34364"/>
    <cellStyle name="Output 2 2 4 3 2 10" xfId="34365"/>
    <cellStyle name="Output 2 2 4 3 2 2" xfId="34366"/>
    <cellStyle name="Output 2 2 4 3 2 3" xfId="34367"/>
    <cellStyle name="Output 2 2 4 3 2 4" xfId="34368"/>
    <cellStyle name="Output 2 2 4 3 2 5" xfId="34369"/>
    <cellStyle name="Output 2 2 4 3 2 6" xfId="34370"/>
    <cellStyle name="Output 2 2 4 3 2 7" xfId="34371"/>
    <cellStyle name="Output 2 2 4 3 2 8" xfId="34372"/>
    <cellStyle name="Output 2 2 4 3 2 9" xfId="34373"/>
    <cellStyle name="Output 2 2 4 3 3" xfId="34374"/>
    <cellStyle name="Output 2 2 4 3 3 10" xfId="34375"/>
    <cellStyle name="Output 2 2 4 3 3 2" xfId="34376"/>
    <cellStyle name="Output 2 2 4 3 3 3" xfId="34377"/>
    <cellStyle name="Output 2 2 4 3 3 4" xfId="34378"/>
    <cellStyle name="Output 2 2 4 3 3 5" xfId="34379"/>
    <cellStyle name="Output 2 2 4 3 3 6" xfId="34380"/>
    <cellStyle name="Output 2 2 4 3 3 7" xfId="34381"/>
    <cellStyle name="Output 2 2 4 3 3 8" xfId="34382"/>
    <cellStyle name="Output 2 2 4 3 3 9" xfId="34383"/>
    <cellStyle name="Output 2 2 4 3 4" xfId="34384"/>
    <cellStyle name="Output 2 2 4 3 4 2" xfId="34385"/>
    <cellStyle name="Output 2 2 4 3 4 3" xfId="34386"/>
    <cellStyle name="Output 2 2 4 3 4 4" xfId="34387"/>
    <cellStyle name="Output 2 2 4 3 4 5" xfId="34388"/>
    <cellStyle name="Output 2 2 4 3 4 6" xfId="34389"/>
    <cellStyle name="Output 2 2 4 3 4 7" xfId="34390"/>
    <cellStyle name="Output 2 2 4 3 4 8" xfId="34391"/>
    <cellStyle name="Output 2 2 4 3 4 9" xfId="34392"/>
    <cellStyle name="Output 2 2 4 3 5" xfId="34393"/>
    <cellStyle name="Output 2 2 4 3 6" xfId="34394"/>
    <cellStyle name="Output 2 2 4 3 7" xfId="34395"/>
    <cellStyle name="Output 2 2 4 3 8" xfId="34396"/>
    <cellStyle name="Output 2 2 4 3 9" xfId="34397"/>
    <cellStyle name="Output 2 2 4 4" xfId="34398"/>
    <cellStyle name="Output 2 2 4 4 2" xfId="34399"/>
    <cellStyle name="Output 2 2 4 4 2 10" xfId="34400"/>
    <cellStyle name="Output 2 2 4 4 2 2" xfId="34401"/>
    <cellStyle name="Output 2 2 4 4 2 3" xfId="34402"/>
    <cellStyle name="Output 2 2 4 4 2 4" xfId="34403"/>
    <cellStyle name="Output 2 2 4 4 2 5" xfId="34404"/>
    <cellStyle name="Output 2 2 4 4 2 6" xfId="34405"/>
    <cellStyle name="Output 2 2 4 4 2 7" xfId="34406"/>
    <cellStyle name="Output 2 2 4 4 2 8" xfId="34407"/>
    <cellStyle name="Output 2 2 4 4 2 9" xfId="34408"/>
    <cellStyle name="Output 2 2 4 4 3" xfId="34409"/>
    <cellStyle name="Output 2 2 4 4 3 10" xfId="34410"/>
    <cellStyle name="Output 2 2 4 4 3 2" xfId="34411"/>
    <cellStyle name="Output 2 2 4 4 3 3" xfId="34412"/>
    <cellStyle name="Output 2 2 4 4 3 4" xfId="34413"/>
    <cellStyle name="Output 2 2 4 4 3 5" xfId="34414"/>
    <cellStyle name="Output 2 2 4 4 3 6" xfId="34415"/>
    <cellStyle name="Output 2 2 4 4 3 7" xfId="34416"/>
    <cellStyle name="Output 2 2 4 4 3 8" xfId="34417"/>
    <cellStyle name="Output 2 2 4 4 3 9" xfId="34418"/>
    <cellStyle name="Output 2 2 4 4 4" xfId="34419"/>
    <cellStyle name="Output 2 2 4 4 4 2" xfId="34420"/>
    <cellStyle name="Output 2 2 4 4 4 3" xfId="34421"/>
    <cellStyle name="Output 2 2 4 4 4 4" xfId="34422"/>
    <cellStyle name="Output 2 2 4 4 4 5" xfId="34423"/>
    <cellStyle name="Output 2 2 4 4 4 6" xfId="34424"/>
    <cellStyle name="Output 2 2 4 4 4 7" xfId="34425"/>
    <cellStyle name="Output 2 2 4 4 4 8" xfId="34426"/>
    <cellStyle name="Output 2 2 4 4 4 9" xfId="34427"/>
    <cellStyle name="Output 2 2 4 4 5" xfId="34428"/>
    <cellStyle name="Output 2 2 4 4 6" xfId="34429"/>
    <cellStyle name="Output 2 2 4 4 7" xfId="34430"/>
    <cellStyle name="Output 2 2 4 4 8" xfId="34431"/>
    <cellStyle name="Output 2 2 4 4 9" xfId="34432"/>
    <cellStyle name="Output 2 2 4 5" xfId="34433"/>
    <cellStyle name="Output 2 2 4 5 2" xfId="34434"/>
    <cellStyle name="Output 2 2 4 5 2 10" xfId="34435"/>
    <cellStyle name="Output 2 2 4 5 2 2" xfId="34436"/>
    <cellStyle name="Output 2 2 4 5 2 3" xfId="34437"/>
    <cellStyle name="Output 2 2 4 5 2 4" xfId="34438"/>
    <cellStyle name="Output 2 2 4 5 2 5" xfId="34439"/>
    <cellStyle name="Output 2 2 4 5 2 6" xfId="34440"/>
    <cellStyle name="Output 2 2 4 5 2 7" xfId="34441"/>
    <cellStyle name="Output 2 2 4 5 2 8" xfId="34442"/>
    <cellStyle name="Output 2 2 4 5 2 9" xfId="34443"/>
    <cellStyle name="Output 2 2 4 5 3" xfId="34444"/>
    <cellStyle name="Output 2 2 4 5 3 2" xfId="34445"/>
    <cellStyle name="Output 2 2 4 5 3 3" xfId="34446"/>
    <cellStyle name="Output 2 2 4 5 3 4" xfId="34447"/>
    <cellStyle name="Output 2 2 4 5 3 5" xfId="34448"/>
    <cellStyle name="Output 2 2 4 5 3 6" xfId="34449"/>
    <cellStyle name="Output 2 2 4 5 3 7" xfId="34450"/>
    <cellStyle name="Output 2 2 4 5 3 8" xfId="34451"/>
    <cellStyle name="Output 2 2 4 5 3 9" xfId="34452"/>
    <cellStyle name="Output 2 2 4 5 4" xfId="34453"/>
    <cellStyle name="Output 2 2 4 5 5" xfId="34454"/>
    <cellStyle name="Output 2 2 4 5 6" xfId="34455"/>
    <cellStyle name="Output 2 2 4 5 7" xfId="34456"/>
    <cellStyle name="Output 2 2 4 5 8" xfId="34457"/>
    <cellStyle name="Output 2 2 4 5 9" xfId="34458"/>
    <cellStyle name="Output 2 2 4 6" xfId="34459"/>
    <cellStyle name="Output 2 2 4 6 2" xfId="34460"/>
    <cellStyle name="Output 2 2 4 6 3" xfId="34461"/>
    <cellStyle name="Output 2 2 4 6 4" xfId="34462"/>
    <cellStyle name="Output 2 2 4 6 5" xfId="34463"/>
    <cellStyle name="Output 2 2 4 6 6" xfId="34464"/>
    <cellStyle name="Output 2 2 4 6 7" xfId="34465"/>
    <cellStyle name="Output 2 2 4 6 8" xfId="34466"/>
    <cellStyle name="Output 2 2 4 6 9" xfId="34467"/>
    <cellStyle name="Output 2 2 4 7" xfId="34468"/>
    <cellStyle name="Output 2 2 4 8" xfId="34469"/>
    <cellStyle name="Output 2 2 4 9" xfId="34470"/>
    <cellStyle name="Output 2 2 5" xfId="34471"/>
    <cellStyle name="Output 2 2 5 10" xfId="34472"/>
    <cellStyle name="Output 2 2 5 2" xfId="34473"/>
    <cellStyle name="Output 2 2 5 2 10" xfId="34474"/>
    <cellStyle name="Output 2 2 5 2 11" xfId="34475"/>
    <cellStyle name="Output 2 2 5 2 2" xfId="34476"/>
    <cellStyle name="Output 2 2 5 2 2 2" xfId="34477"/>
    <cellStyle name="Output 2 2 5 2 2 2 10" xfId="34478"/>
    <cellStyle name="Output 2 2 5 2 2 2 2" xfId="34479"/>
    <cellStyle name="Output 2 2 5 2 2 2 3" xfId="34480"/>
    <cellStyle name="Output 2 2 5 2 2 2 4" xfId="34481"/>
    <cellStyle name="Output 2 2 5 2 2 2 5" xfId="34482"/>
    <cellStyle name="Output 2 2 5 2 2 2 6" xfId="34483"/>
    <cellStyle name="Output 2 2 5 2 2 2 7" xfId="34484"/>
    <cellStyle name="Output 2 2 5 2 2 2 8" xfId="34485"/>
    <cellStyle name="Output 2 2 5 2 2 2 9" xfId="34486"/>
    <cellStyle name="Output 2 2 5 2 2 3" xfId="34487"/>
    <cellStyle name="Output 2 2 5 2 2 3 10" xfId="34488"/>
    <cellStyle name="Output 2 2 5 2 2 3 2" xfId="34489"/>
    <cellStyle name="Output 2 2 5 2 2 3 3" xfId="34490"/>
    <cellStyle name="Output 2 2 5 2 2 3 4" xfId="34491"/>
    <cellStyle name="Output 2 2 5 2 2 3 5" xfId="34492"/>
    <cellStyle name="Output 2 2 5 2 2 3 6" xfId="34493"/>
    <cellStyle name="Output 2 2 5 2 2 3 7" xfId="34494"/>
    <cellStyle name="Output 2 2 5 2 2 3 8" xfId="34495"/>
    <cellStyle name="Output 2 2 5 2 2 3 9" xfId="34496"/>
    <cellStyle name="Output 2 2 5 2 2 4" xfId="34497"/>
    <cellStyle name="Output 2 2 5 2 2 4 2" xfId="34498"/>
    <cellStyle name="Output 2 2 5 2 2 4 3" xfId="34499"/>
    <cellStyle name="Output 2 2 5 2 2 4 4" xfId="34500"/>
    <cellStyle name="Output 2 2 5 2 2 4 5" xfId="34501"/>
    <cellStyle name="Output 2 2 5 2 2 4 6" xfId="34502"/>
    <cellStyle name="Output 2 2 5 2 2 4 7" xfId="34503"/>
    <cellStyle name="Output 2 2 5 2 2 4 8" xfId="34504"/>
    <cellStyle name="Output 2 2 5 2 2 4 9" xfId="34505"/>
    <cellStyle name="Output 2 2 5 2 2 5" xfId="34506"/>
    <cellStyle name="Output 2 2 5 2 2 6" xfId="34507"/>
    <cellStyle name="Output 2 2 5 2 2 7" xfId="34508"/>
    <cellStyle name="Output 2 2 5 2 2 8" xfId="34509"/>
    <cellStyle name="Output 2 2 5 2 2 9" xfId="34510"/>
    <cellStyle name="Output 2 2 5 2 3" xfId="34511"/>
    <cellStyle name="Output 2 2 5 2 3 2" xfId="34512"/>
    <cellStyle name="Output 2 2 5 2 3 2 10" xfId="34513"/>
    <cellStyle name="Output 2 2 5 2 3 2 2" xfId="34514"/>
    <cellStyle name="Output 2 2 5 2 3 2 3" xfId="34515"/>
    <cellStyle name="Output 2 2 5 2 3 2 4" xfId="34516"/>
    <cellStyle name="Output 2 2 5 2 3 2 5" xfId="34517"/>
    <cellStyle name="Output 2 2 5 2 3 2 6" xfId="34518"/>
    <cellStyle name="Output 2 2 5 2 3 2 7" xfId="34519"/>
    <cellStyle name="Output 2 2 5 2 3 2 8" xfId="34520"/>
    <cellStyle name="Output 2 2 5 2 3 2 9" xfId="34521"/>
    <cellStyle name="Output 2 2 5 2 3 3" xfId="34522"/>
    <cellStyle name="Output 2 2 5 2 3 3 10" xfId="34523"/>
    <cellStyle name="Output 2 2 5 2 3 3 2" xfId="34524"/>
    <cellStyle name="Output 2 2 5 2 3 3 3" xfId="34525"/>
    <cellStyle name="Output 2 2 5 2 3 3 4" xfId="34526"/>
    <cellStyle name="Output 2 2 5 2 3 3 5" xfId="34527"/>
    <cellStyle name="Output 2 2 5 2 3 3 6" xfId="34528"/>
    <cellStyle name="Output 2 2 5 2 3 3 7" xfId="34529"/>
    <cellStyle name="Output 2 2 5 2 3 3 8" xfId="34530"/>
    <cellStyle name="Output 2 2 5 2 3 3 9" xfId="34531"/>
    <cellStyle name="Output 2 2 5 2 3 4" xfId="34532"/>
    <cellStyle name="Output 2 2 5 2 3 4 2" xfId="34533"/>
    <cellStyle name="Output 2 2 5 2 3 4 3" xfId="34534"/>
    <cellStyle name="Output 2 2 5 2 3 4 4" xfId="34535"/>
    <cellStyle name="Output 2 2 5 2 3 4 5" xfId="34536"/>
    <cellStyle name="Output 2 2 5 2 3 4 6" xfId="34537"/>
    <cellStyle name="Output 2 2 5 2 3 4 7" xfId="34538"/>
    <cellStyle name="Output 2 2 5 2 3 4 8" xfId="34539"/>
    <cellStyle name="Output 2 2 5 2 3 4 9" xfId="34540"/>
    <cellStyle name="Output 2 2 5 2 3 5" xfId="34541"/>
    <cellStyle name="Output 2 2 5 2 3 6" xfId="34542"/>
    <cellStyle name="Output 2 2 5 2 3 7" xfId="34543"/>
    <cellStyle name="Output 2 2 5 2 3 8" xfId="34544"/>
    <cellStyle name="Output 2 2 5 2 3 9" xfId="34545"/>
    <cellStyle name="Output 2 2 5 2 4" xfId="34546"/>
    <cellStyle name="Output 2 2 5 2 4 10" xfId="34547"/>
    <cellStyle name="Output 2 2 5 2 4 2" xfId="34548"/>
    <cellStyle name="Output 2 2 5 2 4 3" xfId="34549"/>
    <cellStyle name="Output 2 2 5 2 4 4" xfId="34550"/>
    <cellStyle name="Output 2 2 5 2 4 5" xfId="34551"/>
    <cellStyle name="Output 2 2 5 2 4 6" xfId="34552"/>
    <cellStyle name="Output 2 2 5 2 4 7" xfId="34553"/>
    <cellStyle name="Output 2 2 5 2 4 8" xfId="34554"/>
    <cellStyle name="Output 2 2 5 2 4 9" xfId="34555"/>
    <cellStyle name="Output 2 2 5 2 5" xfId="34556"/>
    <cellStyle name="Output 2 2 5 2 5 10" xfId="34557"/>
    <cellStyle name="Output 2 2 5 2 5 2" xfId="34558"/>
    <cellStyle name="Output 2 2 5 2 5 3" xfId="34559"/>
    <cellStyle name="Output 2 2 5 2 5 4" xfId="34560"/>
    <cellStyle name="Output 2 2 5 2 5 5" xfId="34561"/>
    <cellStyle name="Output 2 2 5 2 5 6" xfId="34562"/>
    <cellStyle name="Output 2 2 5 2 5 7" xfId="34563"/>
    <cellStyle name="Output 2 2 5 2 5 8" xfId="34564"/>
    <cellStyle name="Output 2 2 5 2 5 9" xfId="34565"/>
    <cellStyle name="Output 2 2 5 2 6" xfId="34566"/>
    <cellStyle name="Output 2 2 5 2 6 2" xfId="34567"/>
    <cellStyle name="Output 2 2 5 2 6 3" xfId="34568"/>
    <cellStyle name="Output 2 2 5 2 6 4" xfId="34569"/>
    <cellStyle name="Output 2 2 5 2 6 5" xfId="34570"/>
    <cellStyle name="Output 2 2 5 2 6 6" xfId="34571"/>
    <cellStyle name="Output 2 2 5 2 6 7" xfId="34572"/>
    <cellStyle name="Output 2 2 5 2 6 8" xfId="34573"/>
    <cellStyle name="Output 2 2 5 2 6 9" xfId="34574"/>
    <cellStyle name="Output 2 2 5 2 7" xfId="34575"/>
    <cellStyle name="Output 2 2 5 2 8" xfId="34576"/>
    <cellStyle name="Output 2 2 5 2 9" xfId="34577"/>
    <cellStyle name="Output 2 2 5 3" xfId="34578"/>
    <cellStyle name="Output 2 2 5 3 2" xfId="34579"/>
    <cellStyle name="Output 2 2 5 3 2 10" xfId="34580"/>
    <cellStyle name="Output 2 2 5 3 2 2" xfId="34581"/>
    <cellStyle name="Output 2 2 5 3 2 3" xfId="34582"/>
    <cellStyle name="Output 2 2 5 3 2 4" xfId="34583"/>
    <cellStyle name="Output 2 2 5 3 2 5" xfId="34584"/>
    <cellStyle name="Output 2 2 5 3 2 6" xfId="34585"/>
    <cellStyle name="Output 2 2 5 3 2 7" xfId="34586"/>
    <cellStyle name="Output 2 2 5 3 2 8" xfId="34587"/>
    <cellStyle name="Output 2 2 5 3 2 9" xfId="34588"/>
    <cellStyle name="Output 2 2 5 3 3" xfId="34589"/>
    <cellStyle name="Output 2 2 5 3 3 10" xfId="34590"/>
    <cellStyle name="Output 2 2 5 3 3 2" xfId="34591"/>
    <cellStyle name="Output 2 2 5 3 3 3" xfId="34592"/>
    <cellStyle name="Output 2 2 5 3 3 4" xfId="34593"/>
    <cellStyle name="Output 2 2 5 3 3 5" xfId="34594"/>
    <cellStyle name="Output 2 2 5 3 3 6" xfId="34595"/>
    <cellStyle name="Output 2 2 5 3 3 7" xfId="34596"/>
    <cellStyle name="Output 2 2 5 3 3 8" xfId="34597"/>
    <cellStyle name="Output 2 2 5 3 3 9" xfId="34598"/>
    <cellStyle name="Output 2 2 5 3 4" xfId="34599"/>
    <cellStyle name="Output 2 2 5 3 4 2" xfId="34600"/>
    <cellStyle name="Output 2 2 5 3 4 3" xfId="34601"/>
    <cellStyle name="Output 2 2 5 3 4 4" xfId="34602"/>
    <cellStyle name="Output 2 2 5 3 4 5" xfId="34603"/>
    <cellStyle name="Output 2 2 5 3 4 6" xfId="34604"/>
    <cellStyle name="Output 2 2 5 3 4 7" xfId="34605"/>
    <cellStyle name="Output 2 2 5 3 4 8" xfId="34606"/>
    <cellStyle name="Output 2 2 5 3 4 9" xfId="34607"/>
    <cellStyle name="Output 2 2 5 3 5" xfId="34608"/>
    <cellStyle name="Output 2 2 5 3 6" xfId="34609"/>
    <cellStyle name="Output 2 2 5 3 7" xfId="34610"/>
    <cellStyle name="Output 2 2 5 3 8" xfId="34611"/>
    <cellStyle name="Output 2 2 5 3 9" xfId="34612"/>
    <cellStyle name="Output 2 2 5 4" xfId="34613"/>
    <cellStyle name="Output 2 2 5 4 2" xfId="34614"/>
    <cellStyle name="Output 2 2 5 4 2 10" xfId="34615"/>
    <cellStyle name="Output 2 2 5 4 2 2" xfId="34616"/>
    <cellStyle name="Output 2 2 5 4 2 3" xfId="34617"/>
    <cellStyle name="Output 2 2 5 4 2 4" xfId="34618"/>
    <cellStyle name="Output 2 2 5 4 2 5" xfId="34619"/>
    <cellStyle name="Output 2 2 5 4 2 6" xfId="34620"/>
    <cellStyle name="Output 2 2 5 4 2 7" xfId="34621"/>
    <cellStyle name="Output 2 2 5 4 2 8" xfId="34622"/>
    <cellStyle name="Output 2 2 5 4 2 9" xfId="34623"/>
    <cellStyle name="Output 2 2 5 4 3" xfId="34624"/>
    <cellStyle name="Output 2 2 5 4 3 10" xfId="34625"/>
    <cellStyle name="Output 2 2 5 4 3 2" xfId="34626"/>
    <cellStyle name="Output 2 2 5 4 3 3" xfId="34627"/>
    <cellStyle name="Output 2 2 5 4 3 4" xfId="34628"/>
    <cellStyle name="Output 2 2 5 4 3 5" xfId="34629"/>
    <cellStyle name="Output 2 2 5 4 3 6" xfId="34630"/>
    <cellStyle name="Output 2 2 5 4 3 7" xfId="34631"/>
    <cellStyle name="Output 2 2 5 4 3 8" xfId="34632"/>
    <cellStyle name="Output 2 2 5 4 3 9" xfId="34633"/>
    <cellStyle name="Output 2 2 5 4 4" xfId="34634"/>
    <cellStyle name="Output 2 2 5 4 4 2" xfId="34635"/>
    <cellStyle name="Output 2 2 5 4 4 3" xfId="34636"/>
    <cellStyle name="Output 2 2 5 4 4 4" xfId="34637"/>
    <cellStyle name="Output 2 2 5 4 4 5" xfId="34638"/>
    <cellStyle name="Output 2 2 5 4 4 6" xfId="34639"/>
    <cellStyle name="Output 2 2 5 4 4 7" xfId="34640"/>
    <cellStyle name="Output 2 2 5 4 4 8" xfId="34641"/>
    <cellStyle name="Output 2 2 5 4 4 9" xfId="34642"/>
    <cellStyle name="Output 2 2 5 4 5" xfId="34643"/>
    <cellStyle name="Output 2 2 5 4 6" xfId="34644"/>
    <cellStyle name="Output 2 2 5 4 7" xfId="34645"/>
    <cellStyle name="Output 2 2 5 4 8" xfId="34646"/>
    <cellStyle name="Output 2 2 5 4 9" xfId="34647"/>
    <cellStyle name="Output 2 2 5 5" xfId="34648"/>
    <cellStyle name="Output 2 2 5 5 2" xfId="34649"/>
    <cellStyle name="Output 2 2 5 5 2 10" xfId="34650"/>
    <cellStyle name="Output 2 2 5 5 2 2" xfId="34651"/>
    <cellStyle name="Output 2 2 5 5 2 3" xfId="34652"/>
    <cellStyle name="Output 2 2 5 5 2 4" xfId="34653"/>
    <cellStyle name="Output 2 2 5 5 2 5" xfId="34654"/>
    <cellStyle name="Output 2 2 5 5 2 6" xfId="34655"/>
    <cellStyle name="Output 2 2 5 5 2 7" xfId="34656"/>
    <cellStyle name="Output 2 2 5 5 2 8" xfId="34657"/>
    <cellStyle name="Output 2 2 5 5 2 9" xfId="34658"/>
    <cellStyle name="Output 2 2 5 5 3" xfId="34659"/>
    <cellStyle name="Output 2 2 5 5 3 2" xfId="34660"/>
    <cellStyle name="Output 2 2 5 5 3 3" xfId="34661"/>
    <cellStyle name="Output 2 2 5 5 3 4" xfId="34662"/>
    <cellStyle name="Output 2 2 5 5 3 5" xfId="34663"/>
    <cellStyle name="Output 2 2 5 5 3 6" xfId="34664"/>
    <cellStyle name="Output 2 2 5 5 3 7" xfId="34665"/>
    <cellStyle name="Output 2 2 5 5 3 8" xfId="34666"/>
    <cellStyle name="Output 2 2 5 5 3 9" xfId="34667"/>
    <cellStyle name="Output 2 2 5 5 4" xfId="34668"/>
    <cellStyle name="Output 2 2 5 5 5" xfId="34669"/>
    <cellStyle name="Output 2 2 5 5 6" xfId="34670"/>
    <cellStyle name="Output 2 2 5 5 7" xfId="34671"/>
    <cellStyle name="Output 2 2 5 5 8" xfId="34672"/>
    <cellStyle name="Output 2 2 5 6" xfId="34673"/>
    <cellStyle name="Output 2 2 5 6 2" xfId="34674"/>
    <cellStyle name="Output 2 2 5 6 3" xfId="34675"/>
    <cellStyle name="Output 2 2 5 6 4" xfId="34676"/>
    <cellStyle name="Output 2 2 5 6 5" xfId="34677"/>
    <cellStyle name="Output 2 2 5 6 6" xfId="34678"/>
    <cellStyle name="Output 2 2 5 6 7" xfId="34679"/>
    <cellStyle name="Output 2 2 5 6 8" xfId="34680"/>
    <cellStyle name="Output 2 2 5 6 9" xfId="34681"/>
    <cellStyle name="Output 2 2 5 7" xfId="34682"/>
    <cellStyle name="Output 2 2 5 8" xfId="34683"/>
    <cellStyle name="Output 2 2 5 9" xfId="34684"/>
    <cellStyle name="Output 2 2 6" xfId="34685"/>
    <cellStyle name="Output 2 2 6 10" xfId="34686"/>
    <cellStyle name="Output 2 2 6 11" xfId="34687"/>
    <cellStyle name="Output 2 2 6 2" xfId="34688"/>
    <cellStyle name="Output 2 2 6 2 2" xfId="34689"/>
    <cellStyle name="Output 2 2 6 2 2 10" xfId="34690"/>
    <cellStyle name="Output 2 2 6 2 2 2" xfId="34691"/>
    <cellStyle name="Output 2 2 6 2 2 3" xfId="34692"/>
    <cellStyle name="Output 2 2 6 2 2 4" xfId="34693"/>
    <cellStyle name="Output 2 2 6 2 2 5" xfId="34694"/>
    <cellStyle name="Output 2 2 6 2 2 6" xfId="34695"/>
    <cellStyle name="Output 2 2 6 2 2 7" xfId="34696"/>
    <cellStyle name="Output 2 2 6 2 2 8" xfId="34697"/>
    <cellStyle name="Output 2 2 6 2 2 9" xfId="34698"/>
    <cellStyle name="Output 2 2 6 2 3" xfId="34699"/>
    <cellStyle name="Output 2 2 6 2 3 10" xfId="34700"/>
    <cellStyle name="Output 2 2 6 2 3 2" xfId="34701"/>
    <cellStyle name="Output 2 2 6 2 3 3" xfId="34702"/>
    <cellStyle name="Output 2 2 6 2 3 4" xfId="34703"/>
    <cellStyle name="Output 2 2 6 2 3 5" xfId="34704"/>
    <cellStyle name="Output 2 2 6 2 3 6" xfId="34705"/>
    <cellStyle name="Output 2 2 6 2 3 7" xfId="34706"/>
    <cellStyle name="Output 2 2 6 2 3 8" xfId="34707"/>
    <cellStyle name="Output 2 2 6 2 3 9" xfId="34708"/>
    <cellStyle name="Output 2 2 6 2 4" xfId="34709"/>
    <cellStyle name="Output 2 2 6 2 4 2" xfId="34710"/>
    <cellStyle name="Output 2 2 6 2 4 3" xfId="34711"/>
    <cellStyle name="Output 2 2 6 2 4 4" xfId="34712"/>
    <cellStyle name="Output 2 2 6 2 4 5" xfId="34713"/>
    <cellStyle name="Output 2 2 6 2 4 6" xfId="34714"/>
    <cellStyle name="Output 2 2 6 2 4 7" xfId="34715"/>
    <cellStyle name="Output 2 2 6 2 4 8" xfId="34716"/>
    <cellStyle name="Output 2 2 6 2 4 9" xfId="34717"/>
    <cellStyle name="Output 2 2 6 2 5" xfId="34718"/>
    <cellStyle name="Output 2 2 6 2 6" xfId="34719"/>
    <cellStyle name="Output 2 2 6 2 7" xfId="34720"/>
    <cellStyle name="Output 2 2 6 2 8" xfId="34721"/>
    <cellStyle name="Output 2 2 6 2 9" xfId="34722"/>
    <cellStyle name="Output 2 2 6 3" xfId="34723"/>
    <cellStyle name="Output 2 2 6 3 2" xfId="34724"/>
    <cellStyle name="Output 2 2 6 3 2 10" xfId="34725"/>
    <cellStyle name="Output 2 2 6 3 2 2" xfId="34726"/>
    <cellStyle name="Output 2 2 6 3 2 3" xfId="34727"/>
    <cellStyle name="Output 2 2 6 3 2 4" xfId="34728"/>
    <cellStyle name="Output 2 2 6 3 2 5" xfId="34729"/>
    <cellStyle name="Output 2 2 6 3 2 6" xfId="34730"/>
    <cellStyle name="Output 2 2 6 3 2 7" xfId="34731"/>
    <cellStyle name="Output 2 2 6 3 2 8" xfId="34732"/>
    <cellStyle name="Output 2 2 6 3 2 9" xfId="34733"/>
    <cellStyle name="Output 2 2 6 3 3" xfId="34734"/>
    <cellStyle name="Output 2 2 6 3 3 10" xfId="34735"/>
    <cellStyle name="Output 2 2 6 3 3 2" xfId="34736"/>
    <cellStyle name="Output 2 2 6 3 3 3" xfId="34737"/>
    <cellStyle name="Output 2 2 6 3 3 4" xfId="34738"/>
    <cellStyle name="Output 2 2 6 3 3 5" xfId="34739"/>
    <cellStyle name="Output 2 2 6 3 3 6" xfId="34740"/>
    <cellStyle name="Output 2 2 6 3 3 7" xfId="34741"/>
    <cellStyle name="Output 2 2 6 3 3 8" xfId="34742"/>
    <cellStyle name="Output 2 2 6 3 3 9" xfId="34743"/>
    <cellStyle name="Output 2 2 6 3 4" xfId="34744"/>
    <cellStyle name="Output 2 2 6 3 4 2" xfId="34745"/>
    <cellStyle name="Output 2 2 6 3 4 3" xfId="34746"/>
    <cellStyle name="Output 2 2 6 3 4 4" xfId="34747"/>
    <cellStyle name="Output 2 2 6 3 4 5" xfId="34748"/>
    <cellStyle name="Output 2 2 6 3 4 6" xfId="34749"/>
    <cellStyle name="Output 2 2 6 3 4 7" xfId="34750"/>
    <cellStyle name="Output 2 2 6 3 4 8" xfId="34751"/>
    <cellStyle name="Output 2 2 6 3 4 9" xfId="34752"/>
    <cellStyle name="Output 2 2 6 3 5" xfId="34753"/>
    <cellStyle name="Output 2 2 6 3 6" xfId="34754"/>
    <cellStyle name="Output 2 2 6 3 7" xfId="34755"/>
    <cellStyle name="Output 2 2 6 3 8" xfId="34756"/>
    <cellStyle name="Output 2 2 6 3 9" xfId="34757"/>
    <cellStyle name="Output 2 2 6 4" xfId="34758"/>
    <cellStyle name="Output 2 2 6 4 10" xfId="34759"/>
    <cellStyle name="Output 2 2 6 4 2" xfId="34760"/>
    <cellStyle name="Output 2 2 6 4 3" xfId="34761"/>
    <cellStyle name="Output 2 2 6 4 4" xfId="34762"/>
    <cellStyle name="Output 2 2 6 4 5" xfId="34763"/>
    <cellStyle name="Output 2 2 6 4 6" xfId="34764"/>
    <cellStyle name="Output 2 2 6 4 7" xfId="34765"/>
    <cellStyle name="Output 2 2 6 4 8" xfId="34766"/>
    <cellStyle name="Output 2 2 6 4 9" xfId="34767"/>
    <cellStyle name="Output 2 2 6 5" xfId="34768"/>
    <cellStyle name="Output 2 2 6 5 10" xfId="34769"/>
    <cellStyle name="Output 2 2 6 5 2" xfId="34770"/>
    <cellStyle name="Output 2 2 6 5 3" xfId="34771"/>
    <cellStyle name="Output 2 2 6 5 4" xfId="34772"/>
    <cellStyle name="Output 2 2 6 5 5" xfId="34773"/>
    <cellStyle name="Output 2 2 6 5 6" xfId="34774"/>
    <cellStyle name="Output 2 2 6 5 7" xfId="34775"/>
    <cellStyle name="Output 2 2 6 5 8" xfId="34776"/>
    <cellStyle name="Output 2 2 6 5 9" xfId="34777"/>
    <cellStyle name="Output 2 2 6 6" xfId="34778"/>
    <cellStyle name="Output 2 2 6 6 2" xfId="34779"/>
    <cellStyle name="Output 2 2 6 6 3" xfId="34780"/>
    <cellStyle name="Output 2 2 6 6 4" xfId="34781"/>
    <cellStyle name="Output 2 2 6 6 5" xfId="34782"/>
    <cellStyle name="Output 2 2 6 6 6" xfId="34783"/>
    <cellStyle name="Output 2 2 6 6 7" xfId="34784"/>
    <cellStyle name="Output 2 2 6 6 8" xfId="34785"/>
    <cellStyle name="Output 2 2 6 6 9" xfId="34786"/>
    <cellStyle name="Output 2 2 6 7" xfId="34787"/>
    <cellStyle name="Output 2 2 6 8" xfId="34788"/>
    <cellStyle name="Output 2 2 6 9" xfId="34789"/>
    <cellStyle name="Output 2 2 7" xfId="34790"/>
    <cellStyle name="Output 2 2 7 10" xfId="34791"/>
    <cellStyle name="Output 2 2 7 2" xfId="34792"/>
    <cellStyle name="Output 2 2 7 2 10" xfId="34793"/>
    <cellStyle name="Output 2 2 7 2 2" xfId="34794"/>
    <cellStyle name="Output 2 2 7 2 3" xfId="34795"/>
    <cellStyle name="Output 2 2 7 2 4" xfId="34796"/>
    <cellStyle name="Output 2 2 7 2 5" xfId="34797"/>
    <cellStyle name="Output 2 2 7 2 6" xfId="34798"/>
    <cellStyle name="Output 2 2 7 2 7" xfId="34799"/>
    <cellStyle name="Output 2 2 7 2 8" xfId="34800"/>
    <cellStyle name="Output 2 2 7 2 9" xfId="34801"/>
    <cellStyle name="Output 2 2 7 3" xfId="34802"/>
    <cellStyle name="Output 2 2 7 3 10" xfId="34803"/>
    <cellStyle name="Output 2 2 7 3 2" xfId="34804"/>
    <cellStyle name="Output 2 2 7 3 3" xfId="34805"/>
    <cellStyle name="Output 2 2 7 3 4" xfId="34806"/>
    <cellStyle name="Output 2 2 7 3 5" xfId="34807"/>
    <cellStyle name="Output 2 2 7 3 6" xfId="34808"/>
    <cellStyle name="Output 2 2 7 3 7" xfId="34809"/>
    <cellStyle name="Output 2 2 7 3 8" xfId="34810"/>
    <cellStyle name="Output 2 2 7 3 9" xfId="34811"/>
    <cellStyle name="Output 2 2 7 4" xfId="34812"/>
    <cellStyle name="Output 2 2 7 4 10" xfId="34813"/>
    <cellStyle name="Output 2 2 7 4 2" xfId="34814"/>
    <cellStyle name="Output 2 2 7 4 3" xfId="34815"/>
    <cellStyle name="Output 2 2 7 4 4" xfId="34816"/>
    <cellStyle name="Output 2 2 7 4 5" xfId="34817"/>
    <cellStyle name="Output 2 2 7 4 6" xfId="34818"/>
    <cellStyle name="Output 2 2 7 4 7" xfId="34819"/>
    <cellStyle name="Output 2 2 7 4 8" xfId="34820"/>
    <cellStyle name="Output 2 2 7 4 9" xfId="34821"/>
    <cellStyle name="Output 2 2 7 5" xfId="34822"/>
    <cellStyle name="Output 2 2 7 5 2" xfId="34823"/>
    <cellStyle name="Output 2 2 7 5 3" xfId="34824"/>
    <cellStyle name="Output 2 2 7 5 4" xfId="34825"/>
    <cellStyle name="Output 2 2 7 5 5" xfId="34826"/>
    <cellStyle name="Output 2 2 7 5 6" xfId="34827"/>
    <cellStyle name="Output 2 2 7 5 7" xfId="34828"/>
    <cellStyle name="Output 2 2 7 5 8" xfId="34829"/>
    <cellStyle name="Output 2 2 7 5 9" xfId="34830"/>
    <cellStyle name="Output 2 2 7 6" xfId="34831"/>
    <cellStyle name="Output 2 2 7 7" xfId="34832"/>
    <cellStyle name="Output 2 2 7 8" xfId="34833"/>
    <cellStyle name="Output 2 2 7 9" xfId="34834"/>
    <cellStyle name="Output 2 2 8" xfId="34835"/>
    <cellStyle name="Output 2 2 8 10" xfId="34836"/>
    <cellStyle name="Output 2 2 8 2" xfId="34837"/>
    <cellStyle name="Output 2 2 8 2 10" xfId="34838"/>
    <cellStyle name="Output 2 2 8 2 2" xfId="34839"/>
    <cellStyle name="Output 2 2 8 2 3" xfId="34840"/>
    <cellStyle name="Output 2 2 8 2 4" xfId="34841"/>
    <cellStyle name="Output 2 2 8 2 5" xfId="34842"/>
    <cellStyle name="Output 2 2 8 2 6" xfId="34843"/>
    <cellStyle name="Output 2 2 8 2 7" xfId="34844"/>
    <cellStyle name="Output 2 2 8 2 8" xfId="34845"/>
    <cellStyle name="Output 2 2 8 2 9" xfId="34846"/>
    <cellStyle name="Output 2 2 8 3" xfId="34847"/>
    <cellStyle name="Output 2 2 8 3 10" xfId="34848"/>
    <cellStyle name="Output 2 2 8 3 2" xfId="34849"/>
    <cellStyle name="Output 2 2 8 3 3" xfId="34850"/>
    <cellStyle name="Output 2 2 8 3 4" xfId="34851"/>
    <cellStyle name="Output 2 2 8 3 5" xfId="34852"/>
    <cellStyle name="Output 2 2 8 3 6" xfId="34853"/>
    <cellStyle name="Output 2 2 8 3 7" xfId="34854"/>
    <cellStyle name="Output 2 2 8 3 8" xfId="34855"/>
    <cellStyle name="Output 2 2 8 3 9" xfId="34856"/>
    <cellStyle name="Output 2 2 8 4" xfId="34857"/>
    <cellStyle name="Output 2 2 8 4 10" xfId="34858"/>
    <cellStyle name="Output 2 2 8 4 2" xfId="34859"/>
    <cellStyle name="Output 2 2 8 4 3" xfId="34860"/>
    <cellStyle name="Output 2 2 8 4 4" xfId="34861"/>
    <cellStyle name="Output 2 2 8 4 5" xfId="34862"/>
    <cellStyle name="Output 2 2 8 4 6" xfId="34863"/>
    <cellStyle name="Output 2 2 8 4 7" xfId="34864"/>
    <cellStyle name="Output 2 2 8 4 8" xfId="34865"/>
    <cellStyle name="Output 2 2 8 4 9" xfId="34866"/>
    <cellStyle name="Output 2 2 8 5" xfId="34867"/>
    <cellStyle name="Output 2 2 8 5 2" xfId="34868"/>
    <cellStyle name="Output 2 2 8 5 3" xfId="34869"/>
    <cellStyle name="Output 2 2 8 5 4" xfId="34870"/>
    <cellStyle name="Output 2 2 8 5 5" xfId="34871"/>
    <cellStyle name="Output 2 2 8 5 6" xfId="34872"/>
    <cellStyle name="Output 2 2 8 5 7" xfId="34873"/>
    <cellStyle name="Output 2 2 8 5 8" xfId="34874"/>
    <cellStyle name="Output 2 2 8 5 9" xfId="34875"/>
    <cellStyle name="Output 2 2 8 6" xfId="34876"/>
    <cellStyle name="Output 2 2 8 7" xfId="34877"/>
    <cellStyle name="Output 2 2 8 8" xfId="34878"/>
    <cellStyle name="Output 2 2 8 9" xfId="34879"/>
    <cellStyle name="Output 2 2 9" xfId="34880"/>
    <cellStyle name="Output 2 2 9 2" xfId="34881"/>
    <cellStyle name="Output 2 2 9 2 10" xfId="34882"/>
    <cellStyle name="Output 2 2 9 2 2" xfId="34883"/>
    <cellStyle name="Output 2 2 9 2 3" xfId="34884"/>
    <cellStyle name="Output 2 2 9 2 4" xfId="34885"/>
    <cellStyle name="Output 2 2 9 2 5" xfId="34886"/>
    <cellStyle name="Output 2 2 9 2 6" xfId="34887"/>
    <cellStyle name="Output 2 2 9 2 7" xfId="34888"/>
    <cellStyle name="Output 2 2 9 2 8" xfId="34889"/>
    <cellStyle name="Output 2 2 9 2 9" xfId="34890"/>
    <cellStyle name="Output 2 2 9 3" xfId="34891"/>
    <cellStyle name="Output 2 2 9 3 2" xfId="34892"/>
    <cellStyle name="Output 2 2 9 3 3" xfId="34893"/>
    <cellStyle name="Output 2 2 9 3 4" xfId="34894"/>
    <cellStyle name="Output 2 2 9 3 5" xfId="34895"/>
    <cellStyle name="Output 2 2 9 3 6" xfId="34896"/>
    <cellStyle name="Output 2 2 9 3 7" xfId="34897"/>
    <cellStyle name="Output 2 2 9 3 8" xfId="34898"/>
    <cellStyle name="Output 2 2 9 3 9" xfId="34899"/>
    <cellStyle name="Output 2 2 9 4" xfId="34900"/>
    <cellStyle name="Output 2 2 9 5" xfId="34901"/>
    <cellStyle name="Output 2 2 9 6" xfId="34902"/>
    <cellStyle name="Output 2 2 9 7" xfId="34903"/>
    <cellStyle name="Output 2 2 9 8" xfId="34904"/>
    <cellStyle name="Output 2 2 9 9" xfId="34905"/>
    <cellStyle name="Output 2 20" xfId="34906"/>
    <cellStyle name="Output 2 21" xfId="34907"/>
    <cellStyle name="Output 2 22" xfId="34908"/>
    <cellStyle name="Output 2 23" xfId="34909"/>
    <cellStyle name="Output 2 24" xfId="34910"/>
    <cellStyle name="Output 2 3" xfId="34911"/>
    <cellStyle name="Output 2 3 10" xfId="34912"/>
    <cellStyle name="Output 2 3 10 2" xfId="34913"/>
    <cellStyle name="Output 2 3 10 2 10" xfId="34914"/>
    <cellStyle name="Output 2 3 10 2 2" xfId="34915"/>
    <cellStyle name="Output 2 3 10 2 3" xfId="34916"/>
    <cellStyle name="Output 2 3 10 2 4" xfId="34917"/>
    <cellStyle name="Output 2 3 10 2 5" xfId="34918"/>
    <cellStyle name="Output 2 3 10 2 6" xfId="34919"/>
    <cellStyle name="Output 2 3 10 2 7" xfId="34920"/>
    <cellStyle name="Output 2 3 10 2 8" xfId="34921"/>
    <cellStyle name="Output 2 3 10 2 9" xfId="34922"/>
    <cellStyle name="Output 2 3 10 3" xfId="34923"/>
    <cellStyle name="Output 2 3 10 3 2" xfId="34924"/>
    <cellStyle name="Output 2 3 10 3 3" xfId="34925"/>
    <cellStyle name="Output 2 3 10 3 4" xfId="34926"/>
    <cellStyle name="Output 2 3 10 3 5" xfId="34927"/>
    <cellStyle name="Output 2 3 10 3 6" xfId="34928"/>
    <cellStyle name="Output 2 3 10 3 7" xfId="34929"/>
    <cellStyle name="Output 2 3 10 3 8" xfId="34930"/>
    <cellStyle name="Output 2 3 10 3 9" xfId="34931"/>
    <cellStyle name="Output 2 3 10 4" xfId="34932"/>
    <cellStyle name="Output 2 3 10 5" xfId="34933"/>
    <cellStyle name="Output 2 3 10 6" xfId="34934"/>
    <cellStyle name="Output 2 3 10 7" xfId="34935"/>
    <cellStyle name="Output 2 3 10 8" xfId="34936"/>
    <cellStyle name="Output 2 3 11" xfId="34937"/>
    <cellStyle name="Output 2 3 11 10" xfId="34938"/>
    <cellStyle name="Output 2 3 11 2" xfId="34939"/>
    <cellStyle name="Output 2 3 11 3" xfId="34940"/>
    <cellStyle name="Output 2 3 11 4" xfId="34941"/>
    <cellStyle name="Output 2 3 11 5" xfId="34942"/>
    <cellStyle name="Output 2 3 11 6" xfId="34943"/>
    <cellStyle name="Output 2 3 11 7" xfId="34944"/>
    <cellStyle name="Output 2 3 11 8" xfId="34945"/>
    <cellStyle name="Output 2 3 11 9" xfId="34946"/>
    <cellStyle name="Output 2 3 12" xfId="34947"/>
    <cellStyle name="Output 2 3 12 10" xfId="34948"/>
    <cellStyle name="Output 2 3 12 2" xfId="34949"/>
    <cellStyle name="Output 2 3 12 3" xfId="34950"/>
    <cellStyle name="Output 2 3 12 4" xfId="34951"/>
    <cellStyle name="Output 2 3 12 5" xfId="34952"/>
    <cellStyle name="Output 2 3 12 6" xfId="34953"/>
    <cellStyle name="Output 2 3 12 7" xfId="34954"/>
    <cellStyle name="Output 2 3 12 8" xfId="34955"/>
    <cellStyle name="Output 2 3 12 9" xfId="34956"/>
    <cellStyle name="Output 2 3 13" xfId="34957"/>
    <cellStyle name="Output 2 3 13 10" xfId="34958"/>
    <cellStyle name="Output 2 3 13 2" xfId="34959"/>
    <cellStyle name="Output 2 3 13 3" xfId="34960"/>
    <cellStyle name="Output 2 3 13 4" xfId="34961"/>
    <cellStyle name="Output 2 3 13 5" xfId="34962"/>
    <cellStyle name="Output 2 3 13 6" xfId="34963"/>
    <cellStyle name="Output 2 3 13 7" xfId="34964"/>
    <cellStyle name="Output 2 3 13 8" xfId="34965"/>
    <cellStyle name="Output 2 3 13 9" xfId="34966"/>
    <cellStyle name="Output 2 3 14" xfId="34967"/>
    <cellStyle name="Output 2 3 14 2" xfId="34968"/>
    <cellStyle name="Output 2 3 14 3" xfId="34969"/>
    <cellStyle name="Output 2 3 14 4" xfId="34970"/>
    <cellStyle name="Output 2 3 14 5" xfId="34971"/>
    <cellStyle name="Output 2 3 14 6" xfId="34972"/>
    <cellStyle name="Output 2 3 14 7" xfId="34973"/>
    <cellStyle name="Output 2 3 14 8" xfId="34974"/>
    <cellStyle name="Output 2 3 14 9" xfId="34975"/>
    <cellStyle name="Output 2 3 15" xfId="34976"/>
    <cellStyle name="Output 2 3 16" xfId="34977"/>
    <cellStyle name="Output 2 3 17" xfId="34978"/>
    <cellStyle name="Output 2 3 18" xfId="34979"/>
    <cellStyle name="Output 2 3 19" xfId="34980"/>
    <cellStyle name="Output 2 3 2" xfId="34981"/>
    <cellStyle name="Output 2 3 2 10" xfId="34982"/>
    <cellStyle name="Output 2 3 2 11" xfId="34983"/>
    <cellStyle name="Output 2 3 2 12" xfId="34984"/>
    <cellStyle name="Output 2 3 2 13" xfId="34985"/>
    <cellStyle name="Output 2 3 2 2" xfId="34986"/>
    <cellStyle name="Output 2 3 2 2 10" xfId="34987"/>
    <cellStyle name="Output 2 3 2 2 2" xfId="34988"/>
    <cellStyle name="Output 2 3 2 2 2 10" xfId="34989"/>
    <cellStyle name="Output 2 3 2 2 2 11" xfId="34990"/>
    <cellStyle name="Output 2 3 2 2 2 2" xfId="34991"/>
    <cellStyle name="Output 2 3 2 2 2 2 2" xfId="34992"/>
    <cellStyle name="Output 2 3 2 2 2 2 2 10" xfId="34993"/>
    <cellStyle name="Output 2 3 2 2 2 2 2 2" xfId="34994"/>
    <cellStyle name="Output 2 3 2 2 2 2 2 3" xfId="34995"/>
    <cellStyle name="Output 2 3 2 2 2 2 2 4" xfId="34996"/>
    <cellStyle name="Output 2 3 2 2 2 2 2 5" xfId="34997"/>
    <cellStyle name="Output 2 3 2 2 2 2 2 6" xfId="34998"/>
    <cellStyle name="Output 2 3 2 2 2 2 2 7" xfId="34999"/>
    <cellStyle name="Output 2 3 2 2 2 2 2 8" xfId="35000"/>
    <cellStyle name="Output 2 3 2 2 2 2 2 9" xfId="35001"/>
    <cellStyle name="Output 2 3 2 2 2 2 3" xfId="35002"/>
    <cellStyle name="Output 2 3 2 2 2 2 3 10" xfId="35003"/>
    <cellStyle name="Output 2 3 2 2 2 2 3 2" xfId="35004"/>
    <cellStyle name="Output 2 3 2 2 2 2 3 3" xfId="35005"/>
    <cellStyle name="Output 2 3 2 2 2 2 3 4" xfId="35006"/>
    <cellStyle name="Output 2 3 2 2 2 2 3 5" xfId="35007"/>
    <cellStyle name="Output 2 3 2 2 2 2 3 6" xfId="35008"/>
    <cellStyle name="Output 2 3 2 2 2 2 3 7" xfId="35009"/>
    <cellStyle name="Output 2 3 2 2 2 2 3 8" xfId="35010"/>
    <cellStyle name="Output 2 3 2 2 2 2 3 9" xfId="35011"/>
    <cellStyle name="Output 2 3 2 2 2 2 4" xfId="35012"/>
    <cellStyle name="Output 2 3 2 2 2 2 4 2" xfId="35013"/>
    <cellStyle name="Output 2 3 2 2 2 2 4 3" xfId="35014"/>
    <cellStyle name="Output 2 3 2 2 2 2 4 4" xfId="35015"/>
    <cellStyle name="Output 2 3 2 2 2 2 4 5" xfId="35016"/>
    <cellStyle name="Output 2 3 2 2 2 2 4 6" xfId="35017"/>
    <cellStyle name="Output 2 3 2 2 2 2 4 7" xfId="35018"/>
    <cellStyle name="Output 2 3 2 2 2 2 4 8" xfId="35019"/>
    <cellStyle name="Output 2 3 2 2 2 2 4 9" xfId="35020"/>
    <cellStyle name="Output 2 3 2 2 2 2 5" xfId="35021"/>
    <cellStyle name="Output 2 3 2 2 2 2 6" xfId="35022"/>
    <cellStyle name="Output 2 3 2 2 2 2 7" xfId="35023"/>
    <cellStyle name="Output 2 3 2 2 2 2 8" xfId="35024"/>
    <cellStyle name="Output 2 3 2 2 2 2 9" xfId="35025"/>
    <cellStyle name="Output 2 3 2 2 2 3" xfId="35026"/>
    <cellStyle name="Output 2 3 2 2 2 3 2" xfId="35027"/>
    <cellStyle name="Output 2 3 2 2 2 3 2 10" xfId="35028"/>
    <cellStyle name="Output 2 3 2 2 2 3 2 2" xfId="35029"/>
    <cellStyle name="Output 2 3 2 2 2 3 2 3" xfId="35030"/>
    <cellStyle name="Output 2 3 2 2 2 3 2 4" xfId="35031"/>
    <cellStyle name="Output 2 3 2 2 2 3 2 5" xfId="35032"/>
    <cellStyle name="Output 2 3 2 2 2 3 2 6" xfId="35033"/>
    <cellStyle name="Output 2 3 2 2 2 3 2 7" xfId="35034"/>
    <cellStyle name="Output 2 3 2 2 2 3 2 8" xfId="35035"/>
    <cellStyle name="Output 2 3 2 2 2 3 2 9" xfId="35036"/>
    <cellStyle name="Output 2 3 2 2 2 3 3" xfId="35037"/>
    <cellStyle name="Output 2 3 2 2 2 3 3 10" xfId="35038"/>
    <cellStyle name="Output 2 3 2 2 2 3 3 2" xfId="35039"/>
    <cellStyle name="Output 2 3 2 2 2 3 3 3" xfId="35040"/>
    <cellStyle name="Output 2 3 2 2 2 3 3 4" xfId="35041"/>
    <cellStyle name="Output 2 3 2 2 2 3 3 5" xfId="35042"/>
    <cellStyle name="Output 2 3 2 2 2 3 3 6" xfId="35043"/>
    <cellStyle name="Output 2 3 2 2 2 3 3 7" xfId="35044"/>
    <cellStyle name="Output 2 3 2 2 2 3 3 8" xfId="35045"/>
    <cellStyle name="Output 2 3 2 2 2 3 3 9" xfId="35046"/>
    <cellStyle name="Output 2 3 2 2 2 3 4" xfId="35047"/>
    <cellStyle name="Output 2 3 2 2 2 3 4 2" xfId="35048"/>
    <cellStyle name="Output 2 3 2 2 2 3 4 3" xfId="35049"/>
    <cellStyle name="Output 2 3 2 2 2 3 4 4" xfId="35050"/>
    <cellStyle name="Output 2 3 2 2 2 3 4 5" xfId="35051"/>
    <cellStyle name="Output 2 3 2 2 2 3 4 6" xfId="35052"/>
    <cellStyle name="Output 2 3 2 2 2 3 4 7" xfId="35053"/>
    <cellStyle name="Output 2 3 2 2 2 3 4 8" xfId="35054"/>
    <cellStyle name="Output 2 3 2 2 2 3 4 9" xfId="35055"/>
    <cellStyle name="Output 2 3 2 2 2 3 5" xfId="35056"/>
    <cellStyle name="Output 2 3 2 2 2 3 6" xfId="35057"/>
    <cellStyle name="Output 2 3 2 2 2 3 7" xfId="35058"/>
    <cellStyle name="Output 2 3 2 2 2 3 8" xfId="35059"/>
    <cellStyle name="Output 2 3 2 2 2 3 9" xfId="35060"/>
    <cellStyle name="Output 2 3 2 2 2 4" xfId="35061"/>
    <cellStyle name="Output 2 3 2 2 2 4 10" xfId="35062"/>
    <cellStyle name="Output 2 3 2 2 2 4 2" xfId="35063"/>
    <cellStyle name="Output 2 3 2 2 2 4 3" xfId="35064"/>
    <cellStyle name="Output 2 3 2 2 2 4 4" xfId="35065"/>
    <cellStyle name="Output 2 3 2 2 2 4 5" xfId="35066"/>
    <cellStyle name="Output 2 3 2 2 2 4 6" xfId="35067"/>
    <cellStyle name="Output 2 3 2 2 2 4 7" xfId="35068"/>
    <cellStyle name="Output 2 3 2 2 2 4 8" xfId="35069"/>
    <cellStyle name="Output 2 3 2 2 2 4 9" xfId="35070"/>
    <cellStyle name="Output 2 3 2 2 2 5" xfId="35071"/>
    <cellStyle name="Output 2 3 2 2 2 5 10" xfId="35072"/>
    <cellStyle name="Output 2 3 2 2 2 5 2" xfId="35073"/>
    <cellStyle name="Output 2 3 2 2 2 5 3" xfId="35074"/>
    <cellStyle name="Output 2 3 2 2 2 5 4" xfId="35075"/>
    <cellStyle name="Output 2 3 2 2 2 5 5" xfId="35076"/>
    <cellStyle name="Output 2 3 2 2 2 5 6" xfId="35077"/>
    <cellStyle name="Output 2 3 2 2 2 5 7" xfId="35078"/>
    <cellStyle name="Output 2 3 2 2 2 5 8" xfId="35079"/>
    <cellStyle name="Output 2 3 2 2 2 5 9" xfId="35080"/>
    <cellStyle name="Output 2 3 2 2 2 6" xfId="35081"/>
    <cellStyle name="Output 2 3 2 2 2 6 2" xfId="35082"/>
    <cellStyle name="Output 2 3 2 2 2 6 3" xfId="35083"/>
    <cellStyle name="Output 2 3 2 2 2 6 4" xfId="35084"/>
    <cellStyle name="Output 2 3 2 2 2 6 5" xfId="35085"/>
    <cellStyle name="Output 2 3 2 2 2 6 6" xfId="35086"/>
    <cellStyle name="Output 2 3 2 2 2 6 7" xfId="35087"/>
    <cellStyle name="Output 2 3 2 2 2 6 8" xfId="35088"/>
    <cellStyle name="Output 2 3 2 2 2 6 9" xfId="35089"/>
    <cellStyle name="Output 2 3 2 2 2 7" xfId="35090"/>
    <cellStyle name="Output 2 3 2 2 2 8" xfId="35091"/>
    <cellStyle name="Output 2 3 2 2 2 9" xfId="35092"/>
    <cellStyle name="Output 2 3 2 2 3" xfId="35093"/>
    <cellStyle name="Output 2 3 2 2 3 2" xfId="35094"/>
    <cellStyle name="Output 2 3 2 2 3 2 10" xfId="35095"/>
    <cellStyle name="Output 2 3 2 2 3 2 2" xfId="35096"/>
    <cellStyle name="Output 2 3 2 2 3 2 3" xfId="35097"/>
    <cellStyle name="Output 2 3 2 2 3 2 4" xfId="35098"/>
    <cellStyle name="Output 2 3 2 2 3 2 5" xfId="35099"/>
    <cellStyle name="Output 2 3 2 2 3 2 6" xfId="35100"/>
    <cellStyle name="Output 2 3 2 2 3 2 7" xfId="35101"/>
    <cellStyle name="Output 2 3 2 2 3 2 8" xfId="35102"/>
    <cellStyle name="Output 2 3 2 2 3 2 9" xfId="35103"/>
    <cellStyle name="Output 2 3 2 2 3 3" xfId="35104"/>
    <cellStyle name="Output 2 3 2 2 3 3 10" xfId="35105"/>
    <cellStyle name="Output 2 3 2 2 3 3 2" xfId="35106"/>
    <cellStyle name="Output 2 3 2 2 3 3 3" xfId="35107"/>
    <cellStyle name="Output 2 3 2 2 3 3 4" xfId="35108"/>
    <cellStyle name="Output 2 3 2 2 3 3 5" xfId="35109"/>
    <cellStyle name="Output 2 3 2 2 3 3 6" xfId="35110"/>
    <cellStyle name="Output 2 3 2 2 3 3 7" xfId="35111"/>
    <cellStyle name="Output 2 3 2 2 3 3 8" xfId="35112"/>
    <cellStyle name="Output 2 3 2 2 3 3 9" xfId="35113"/>
    <cellStyle name="Output 2 3 2 2 3 4" xfId="35114"/>
    <cellStyle name="Output 2 3 2 2 3 4 2" xfId="35115"/>
    <cellStyle name="Output 2 3 2 2 3 4 3" xfId="35116"/>
    <cellStyle name="Output 2 3 2 2 3 4 4" xfId="35117"/>
    <cellStyle name="Output 2 3 2 2 3 4 5" xfId="35118"/>
    <cellStyle name="Output 2 3 2 2 3 4 6" xfId="35119"/>
    <cellStyle name="Output 2 3 2 2 3 4 7" xfId="35120"/>
    <cellStyle name="Output 2 3 2 2 3 4 8" xfId="35121"/>
    <cellStyle name="Output 2 3 2 2 3 4 9" xfId="35122"/>
    <cellStyle name="Output 2 3 2 2 3 5" xfId="35123"/>
    <cellStyle name="Output 2 3 2 2 3 6" xfId="35124"/>
    <cellStyle name="Output 2 3 2 2 3 7" xfId="35125"/>
    <cellStyle name="Output 2 3 2 2 3 8" xfId="35126"/>
    <cellStyle name="Output 2 3 2 2 3 9" xfId="35127"/>
    <cellStyle name="Output 2 3 2 2 4" xfId="35128"/>
    <cellStyle name="Output 2 3 2 2 4 2" xfId="35129"/>
    <cellStyle name="Output 2 3 2 2 4 2 10" xfId="35130"/>
    <cellStyle name="Output 2 3 2 2 4 2 2" xfId="35131"/>
    <cellStyle name="Output 2 3 2 2 4 2 3" xfId="35132"/>
    <cellStyle name="Output 2 3 2 2 4 2 4" xfId="35133"/>
    <cellStyle name="Output 2 3 2 2 4 2 5" xfId="35134"/>
    <cellStyle name="Output 2 3 2 2 4 2 6" xfId="35135"/>
    <cellStyle name="Output 2 3 2 2 4 2 7" xfId="35136"/>
    <cellStyle name="Output 2 3 2 2 4 2 8" xfId="35137"/>
    <cellStyle name="Output 2 3 2 2 4 2 9" xfId="35138"/>
    <cellStyle name="Output 2 3 2 2 4 3" xfId="35139"/>
    <cellStyle name="Output 2 3 2 2 4 3 10" xfId="35140"/>
    <cellStyle name="Output 2 3 2 2 4 3 2" xfId="35141"/>
    <cellStyle name="Output 2 3 2 2 4 3 3" xfId="35142"/>
    <cellStyle name="Output 2 3 2 2 4 3 4" xfId="35143"/>
    <cellStyle name="Output 2 3 2 2 4 3 5" xfId="35144"/>
    <cellStyle name="Output 2 3 2 2 4 3 6" xfId="35145"/>
    <cellStyle name="Output 2 3 2 2 4 3 7" xfId="35146"/>
    <cellStyle name="Output 2 3 2 2 4 3 8" xfId="35147"/>
    <cellStyle name="Output 2 3 2 2 4 3 9" xfId="35148"/>
    <cellStyle name="Output 2 3 2 2 4 4" xfId="35149"/>
    <cellStyle name="Output 2 3 2 2 4 4 2" xfId="35150"/>
    <cellStyle name="Output 2 3 2 2 4 4 3" xfId="35151"/>
    <cellStyle name="Output 2 3 2 2 4 4 4" xfId="35152"/>
    <cellStyle name="Output 2 3 2 2 4 4 5" xfId="35153"/>
    <cellStyle name="Output 2 3 2 2 4 4 6" xfId="35154"/>
    <cellStyle name="Output 2 3 2 2 4 4 7" xfId="35155"/>
    <cellStyle name="Output 2 3 2 2 4 4 8" xfId="35156"/>
    <cellStyle name="Output 2 3 2 2 4 4 9" xfId="35157"/>
    <cellStyle name="Output 2 3 2 2 4 5" xfId="35158"/>
    <cellStyle name="Output 2 3 2 2 4 6" xfId="35159"/>
    <cellStyle name="Output 2 3 2 2 4 7" xfId="35160"/>
    <cellStyle name="Output 2 3 2 2 4 8" xfId="35161"/>
    <cellStyle name="Output 2 3 2 2 4 9" xfId="35162"/>
    <cellStyle name="Output 2 3 2 2 5" xfId="35163"/>
    <cellStyle name="Output 2 3 2 2 5 2" xfId="35164"/>
    <cellStyle name="Output 2 3 2 2 5 2 10" xfId="35165"/>
    <cellStyle name="Output 2 3 2 2 5 2 2" xfId="35166"/>
    <cellStyle name="Output 2 3 2 2 5 2 3" xfId="35167"/>
    <cellStyle name="Output 2 3 2 2 5 2 4" xfId="35168"/>
    <cellStyle name="Output 2 3 2 2 5 2 5" xfId="35169"/>
    <cellStyle name="Output 2 3 2 2 5 2 6" xfId="35170"/>
    <cellStyle name="Output 2 3 2 2 5 2 7" xfId="35171"/>
    <cellStyle name="Output 2 3 2 2 5 2 8" xfId="35172"/>
    <cellStyle name="Output 2 3 2 2 5 2 9" xfId="35173"/>
    <cellStyle name="Output 2 3 2 2 5 3" xfId="35174"/>
    <cellStyle name="Output 2 3 2 2 5 3 2" xfId="35175"/>
    <cellStyle name="Output 2 3 2 2 5 3 3" xfId="35176"/>
    <cellStyle name="Output 2 3 2 2 5 3 4" xfId="35177"/>
    <cellStyle name="Output 2 3 2 2 5 3 5" xfId="35178"/>
    <cellStyle name="Output 2 3 2 2 5 3 6" xfId="35179"/>
    <cellStyle name="Output 2 3 2 2 5 3 7" xfId="35180"/>
    <cellStyle name="Output 2 3 2 2 5 3 8" xfId="35181"/>
    <cellStyle name="Output 2 3 2 2 5 3 9" xfId="35182"/>
    <cellStyle name="Output 2 3 2 2 5 4" xfId="35183"/>
    <cellStyle name="Output 2 3 2 2 5 5" xfId="35184"/>
    <cellStyle name="Output 2 3 2 2 5 6" xfId="35185"/>
    <cellStyle name="Output 2 3 2 2 5 7" xfId="35186"/>
    <cellStyle name="Output 2 3 2 2 5 8" xfId="35187"/>
    <cellStyle name="Output 2 3 2 2 5 9" xfId="35188"/>
    <cellStyle name="Output 2 3 2 2 6" xfId="35189"/>
    <cellStyle name="Output 2 3 2 2 6 2" xfId="35190"/>
    <cellStyle name="Output 2 3 2 2 6 3" xfId="35191"/>
    <cellStyle name="Output 2 3 2 2 6 4" xfId="35192"/>
    <cellStyle name="Output 2 3 2 2 6 5" xfId="35193"/>
    <cellStyle name="Output 2 3 2 2 6 6" xfId="35194"/>
    <cellStyle name="Output 2 3 2 2 6 7" xfId="35195"/>
    <cellStyle name="Output 2 3 2 2 6 8" xfId="35196"/>
    <cellStyle name="Output 2 3 2 2 6 9" xfId="35197"/>
    <cellStyle name="Output 2 3 2 2 7" xfId="35198"/>
    <cellStyle name="Output 2 3 2 2 8" xfId="35199"/>
    <cellStyle name="Output 2 3 2 2 9" xfId="35200"/>
    <cellStyle name="Output 2 3 2 3" xfId="35201"/>
    <cellStyle name="Output 2 3 2 3 10" xfId="35202"/>
    <cellStyle name="Output 2 3 2 3 2" xfId="35203"/>
    <cellStyle name="Output 2 3 2 3 2 10" xfId="35204"/>
    <cellStyle name="Output 2 3 2 3 2 11" xfId="35205"/>
    <cellStyle name="Output 2 3 2 3 2 2" xfId="35206"/>
    <cellStyle name="Output 2 3 2 3 2 2 2" xfId="35207"/>
    <cellStyle name="Output 2 3 2 3 2 2 2 10" xfId="35208"/>
    <cellStyle name="Output 2 3 2 3 2 2 2 2" xfId="35209"/>
    <cellStyle name="Output 2 3 2 3 2 2 2 3" xfId="35210"/>
    <cellStyle name="Output 2 3 2 3 2 2 2 4" xfId="35211"/>
    <cellStyle name="Output 2 3 2 3 2 2 2 5" xfId="35212"/>
    <cellStyle name="Output 2 3 2 3 2 2 2 6" xfId="35213"/>
    <cellStyle name="Output 2 3 2 3 2 2 2 7" xfId="35214"/>
    <cellStyle name="Output 2 3 2 3 2 2 2 8" xfId="35215"/>
    <cellStyle name="Output 2 3 2 3 2 2 2 9" xfId="35216"/>
    <cellStyle name="Output 2 3 2 3 2 2 3" xfId="35217"/>
    <cellStyle name="Output 2 3 2 3 2 2 3 10" xfId="35218"/>
    <cellStyle name="Output 2 3 2 3 2 2 3 2" xfId="35219"/>
    <cellStyle name="Output 2 3 2 3 2 2 3 3" xfId="35220"/>
    <cellStyle name="Output 2 3 2 3 2 2 3 4" xfId="35221"/>
    <cellStyle name="Output 2 3 2 3 2 2 3 5" xfId="35222"/>
    <cellStyle name="Output 2 3 2 3 2 2 3 6" xfId="35223"/>
    <cellStyle name="Output 2 3 2 3 2 2 3 7" xfId="35224"/>
    <cellStyle name="Output 2 3 2 3 2 2 3 8" xfId="35225"/>
    <cellStyle name="Output 2 3 2 3 2 2 3 9" xfId="35226"/>
    <cellStyle name="Output 2 3 2 3 2 2 4" xfId="35227"/>
    <cellStyle name="Output 2 3 2 3 2 2 4 2" xfId="35228"/>
    <cellStyle name="Output 2 3 2 3 2 2 4 3" xfId="35229"/>
    <cellStyle name="Output 2 3 2 3 2 2 4 4" xfId="35230"/>
    <cellStyle name="Output 2 3 2 3 2 2 4 5" xfId="35231"/>
    <cellStyle name="Output 2 3 2 3 2 2 4 6" xfId="35232"/>
    <cellStyle name="Output 2 3 2 3 2 2 4 7" xfId="35233"/>
    <cellStyle name="Output 2 3 2 3 2 2 4 8" xfId="35234"/>
    <cellStyle name="Output 2 3 2 3 2 2 4 9" xfId="35235"/>
    <cellStyle name="Output 2 3 2 3 2 2 5" xfId="35236"/>
    <cellStyle name="Output 2 3 2 3 2 2 6" xfId="35237"/>
    <cellStyle name="Output 2 3 2 3 2 2 7" xfId="35238"/>
    <cellStyle name="Output 2 3 2 3 2 2 8" xfId="35239"/>
    <cellStyle name="Output 2 3 2 3 2 2 9" xfId="35240"/>
    <cellStyle name="Output 2 3 2 3 2 3" xfId="35241"/>
    <cellStyle name="Output 2 3 2 3 2 3 2" xfId="35242"/>
    <cellStyle name="Output 2 3 2 3 2 3 2 10" xfId="35243"/>
    <cellStyle name="Output 2 3 2 3 2 3 2 2" xfId="35244"/>
    <cellStyle name="Output 2 3 2 3 2 3 2 3" xfId="35245"/>
    <cellStyle name="Output 2 3 2 3 2 3 2 4" xfId="35246"/>
    <cellStyle name="Output 2 3 2 3 2 3 2 5" xfId="35247"/>
    <cellStyle name="Output 2 3 2 3 2 3 2 6" xfId="35248"/>
    <cellStyle name="Output 2 3 2 3 2 3 2 7" xfId="35249"/>
    <cellStyle name="Output 2 3 2 3 2 3 2 8" xfId="35250"/>
    <cellStyle name="Output 2 3 2 3 2 3 2 9" xfId="35251"/>
    <cellStyle name="Output 2 3 2 3 2 3 3" xfId="35252"/>
    <cellStyle name="Output 2 3 2 3 2 3 3 10" xfId="35253"/>
    <cellStyle name="Output 2 3 2 3 2 3 3 2" xfId="35254"/>
    <cellStyle name="Output 2 3 2 3 2 3 3 3" xfId="35255"/>
    <cellStyle name="Output 2 3 2 3 2 3 3 4" xfId="35256"/>
    <cellStyle name="Output 2 3 2 3 2 3 3 5" xfId="35257"/>
    <cellStyle name="Output 2 3 2 3 2 3 3 6" xfId="35258"/>
    <cellStyle name="Output 2 3 2 3 2 3 3 7" xfId="35259"/>
    <cellStyle name="Output 2 3 2 3 2 3 3 8" xfId="35260"/>
    <cellStyle name="Output 2 3 2 3 2 3 3 9" xfId="35261"/>
    <cellStyle name="Output 2 3 2 3 2 3 4" xfId="35262"/>
    <cellStyle name="Output 2 3 2 3 2 3 4 2" xfId="35263"/>
    <cellStyle name="Output 2 3 2 3 2 3 4 3" xfId="35264"/>
    <cellStyle name="Output 2 3 2 3 2 3 4 4" xfId="35265"/>
    <cellStyle name="Output 2 3 2 3 2 3 4 5" xfId="35266"/>
    <cellStyle name="Output 2 3 2 3 2 3 4 6" xfId="35267"/>
    <cellStyle name="Output 2 3 2 3 2 3 4 7" xfId="35268"/>
    <cellStyle name="Output 2 3 2 3 2 3 4 8" xfId="35269"/>
    <cellStyle name="Output 2 3 2 3 2 3 4 9" xfId="35270"/>
    <cellStyle name="Output 2 3 2 3 2 3 5" xfId="35271"/>
    <cellStyle name="Output 2 3 2 3 2 3 6" xfId="35272"/>
    <cellStyle name="Output 2 3 2 3 2 3 7" xfId="35273"/>
    <cellStyle name="Output 2 3 2 3 2 3 8" xfId="35274"/>
    <cellStyle name="Output 2 3 2 3 2 3 9" xfId="35275"/>
    <cellStyle name="Output 2 3 2 3 2 4" xfId="35276"/>
    <cellStyle name="Output 2 3 2 3 2 4 10" xfId="35277"/>
    <cellStyle name="Output 2 3 2 3 2 4 2" xfId="35278"/>
    <cellStyle name="Output 2 3 2 3 2 4 3" xfId="35279"/>
    <cellStyle name="Output 2 3 2 3 2 4 4" xfId="35280"/>
    <cellStyle name="Output 2 3 2 3 2 4 5" xfId="35281"/>
    <cellStyle name="Output 2 3 2 3 2 4 6" xfId="35282"/>
    <cellStyle name="Output 2 3 2 3 2 4 7" xfId="35283"/>
    <cellStyle name="Output 2 3 2 3 2 4 8" xfId="35284"/>
    <cellStyle name="Output 2 3 2 3 2 4 9" xfId="35285"/>
    <cellStyle name="Output 2 3 2 3 2 5" xfId="35286"/>
    <cellStyle name="Output 2 3 2 3 2 5 10" xfId="35287"/>
    <cellStyle name="Output 2 3 2 3 2 5 2" xfId="35288"/>
    <cellStyle name="Output 2 3 2 3 2 5 3" xfId="35289"/>
    <cellStyle name="Output 2 3 2 3 2 5 4" xfId="35290"/>
    <cellStyle name="Output 2 3 2 3 2 5 5" xfId="35291"/>
    <cellStyle name="Output 2 3 2 3 2 5 6" xfId="35292"/>
    <cellStyle name="Output 2 3 2 3 2 5 7" xfId="35293"/>
    <cellStyle name="Output 2 3 2 3 2 5 8" xfId="35294"/>
    <cellStyle name="Output 2 3 2 3 2 5 9" xfId="35295"/>
    <cellStyle name="Output 2 3 2 3 2 6" xfId="35296"/>
    <cellStyle name="Output 2 3 2 3 2 6 2" xfId="35297"/>
    <cellStyle name="Output 2 3 2 3 2 6 3" xfId="35298"/>
    <cellStyle name="Output 2 3 2 3 2 6 4" xfId="35299"/>
    <cellStyle name="Output 2 3 2 3 2 6 5" xfId="35300"/>
    <cellStyle name="Output 2 3 2 3 2 6 6" xfId="35301"/>
    <cellStyle name="Output 2 3 2 3 2 6 7" xfId="35302"/>
    <cellStyle name="Output 2 3 2 3 2 6 8" xfId="35303"/>
    <cellStyle name="Output 2 3 2 3 2 6 9" xfId="35304"/>
    <cellStyle name="Output 2 3 2 3 2 7" xfId="35305"/>
    <cellStyle name="Output 2 3 2 3 2 8" xfId="35306"/>
    <cellStyle name="Output 2 3 2 3 2 9" xfId="35307"/>
    <cellStyle name="Output 2 3 2 3 3" xfId="35308"/>
    <cellStyle name="Output 2 3 2 3 3 2" xfId="35309"/>
    <cellStyle name="Output 2 3 2 3 3 2 10" xfId="35310"/>
    <cellStyle name="Output 2 3 2 3 3 2 2" xfId="35311"/>
    <cellStyle name="Output 2 3 2 3 3 2 3" xfId="35312"/>
    <cellStyle name="Output 2 3 2 3 3 2 4" xfId="35313"/>
    <cellStyle name="Output 2 3 2 3 3 2 5" xfId="35314"/>
    <cellStyle name="Output 2 3 2 3 3 2 6" xfId="35315"/>
    <cellStyle name="Output 2 3 2 3 3 2 7" xfId="35316"/>
    <cellStyle name="Output 2 3 2 3 3 2 8" xfId="35317"/>
    <cellStyle name="Output 2 3 2 3 3 2 9" xfId="35318"/>
    <cellStyle name="Output 2 3 2 3 3 3" xfId="35319"/>
    <cellStyle name="Output 2 3 2 3 3 3 10" xfId="35320"/>
    <cellStyle name="Output 2 3 2 3 3 3 2" xfId="35321"/>
    <cellStyle name="Output 2 3 2 3 3 3 3" xfId="35322"/>
    <cellStyle name="Output 2 3 2 3 3 3 4" xfId="35323"/>
    <cellStyle name="Output 2 3 2 3 3 3 5" xfId="35324"/>
    <cellStyle name="Output 2 3 2 3 3 3 6" xfId="35325"/>
    <cellStyle name="Output 2 3 2 3 3 3 7" xfId="35326"/>
    <cellStyle name="Output 2 3 2 3 3 3 8" xfId="35327"/>
    <cellStyle name="Output 2 3 2 3 3 3 9" xfId="35328"/>
    <cellStyle name="Output 2 3 2 3 3 4" xfId="35329"/>
    <cellStyle name="Output 2 3 2 3 3 4 2" xfId="35330"/>
    <cellStyle name="Output 2 3 2 3 3 4 3" xfId="35331"/>
    <cellStyle name="Output 2 3 2 3 3 4 4" xfId="35332"/>
    <cellStyle name="Output 2 3 2 3 3 4 5" xfId="35333"/>
    <cellStyle name="Output 2 3 2 3 3 4 6" xfId="35334"/>
    <cellStyle name="Output 2 3 2 3 3 4 7" xfId="35335"/>
    <cellStyle name="Output 2 3 2 3 3 4 8" xfId="35336"/>
    <cellStyle name="Output 2 3 2 3 3 4 9" xfId="35337"/>
    <cellStyle name="Output 2 3 2 3 3 5" xfId="35338"/>
    <cellStyle name="Output 2 3 2 3 3 6" xfId="35339"/>
    <cellStyle name="Output 2 3 2 3 3 7" xfId="35340"/>
    <cellStyle name="Output 2 3 2 3 3 8" xfId="35341"/>
    <cellStyle name="Output 2 3 2 3 3 9" xfId="35342"/>
    <cellStyle name="Output 2 3 2 3 4" xfId="35343"/>
    <cellStyle name="Output 2 3 2 3 4 2" xfId="35344"/>
    <cellStyle name="Output 2 3 2 3 4 2 10" xfId="35345"/>
    <cellStyle name="Output 2 3 2 3 4 2 2" xfId="35346"/>
    <cellStyle name="Output 2 3 2 3 4 2 3" xfId="35347"/>
    <cellStyle name="Output 2 3 2 3 4 2 4" xfId="35348"/>
    <cellStyle name="Output 2 3 2 3 4 2 5" xfId="35349"/>
    <cellStyle name="Output 2 3 2 3 4 2 6" xfId="35350"/>
    <cellStyle name="Output 2 3 2 3 4 2 7" xfId="35351"/>
    <cellStyle name="Output 2 3 2 3 4 2 8" xfId="35352"/>
    <cellStyle name="Output 2 3 2 3 4 2 9" xfId="35353"/>
    <cellStyle name="Output 2 3 2 3 4 3" xfId="35354"/>
    <cellStyle name="Output 2 3 2 3 4 3 10" xfId="35355"/>
    <cellStyle name="Output 2 3 2 3 4 3 2" xfId="35356"/>
    <cellStyle name="Output 2 3 2 3 4 3 3" xfId="35357"/>
    <cellStyle name="Output 2 3 2 3 4 3 4" xfId="35358"/>
    <cellStyle name="Output 2 3 2 3 4 3 5" xfId="35359"/>
    <cellStyle name="Output 2 3 2 3 4 3 6" xfId="35360"/>
    <cellStyle name="Output 2 3 2 3 4 3 7" xfId="35361"/>
    <cellStyle name="Output 2 3 2 3 4 3 8" xfId="35362"/>
    <cellStyle name="Output 2 3 2 3 4 3 9" xfId="35363"/>
    <cellStyle name="Output 2 3 2 3 4 4" xfId="35364"/>
    <cellStyle name="Output 2 3 2 3 4 4 2" xfId="35365"/>
    <cellStyle name="Output 2 3 2 3 4 4 3" xfId="35366"/>
    <cellStyle name="Output 2 3 2 3 4 4 4" xfId="35367"/>
    <cellStyle name="Output 2 3 2 3 4 4 5" xfId="35368"/>
    <cellStyle name="Output 2 3 2 3 4 4 6" xfId="35369"/>
    <cellStyle name="Output 2 3 2 3 4 4 7" xfId="35370"/>
    <cellStyle name="Output 2 3 2 3 4 4 8" xfId="35371"/>
    <cellStyle name="Output 2 3 2 3 4 4 9" xfId="35372"/>
    <cellStyle name="Output 2 3 2 3 4 5" xfId="35373"/>
    <cellStyle name="Output 2 3 2 3 4 6" xfId="35374"/>
    <cellStyle name="Output 2 3 2 3 4 7" xfId="35375"/>
    <cellStyle name="Output 2 3 2 3 4 8" xfId="35376"/>
    <cellStyle name="Output 2 3 2 3 4 9" xfId="35377"/>
    <cellStyle name="Output 2 3 2 3 5" xfId="35378"/>
    <cellStyle name="Output 2 3 2 3 5 2" xfId="35379"/>
    <cellStyle name="Output 2 3 2 3 5 2 10" xfId="35380"/>
    <cellStyle name="Output 2 3 2 3 5 2 2" xfId="35381"/>
    <cellStyle name="Output 2 3 2 3 5 2 3" xfId="35382"/>
    <cellStyle name="Output 2 3 2 3 5 2 4" xfId="35383"/>
    <cellStyle name="Output 2 3 2 3 5 2 5" xfId="35384"/>
    <cellStyle name="Output 2 3 2 3 5 2 6" xfId="35385"/>
    <cellStyle name="Output 2 3 2 3 5 2 7" xfId="35386"/>
    <cellStyle name="Output 2 3 2 3 5 2 8" xfId="35387"/>
    <cellStyle name="Output 2 3 2 3 5 2 9" xfId="35388"/>
    <cellStyle name="Output 2 3 2 3 5 3" xfId="35389"/>
    <cellStyle name="Output 2 3 2 3 5 3 2" xfId="35390"/>
    <cellStyle name="Output 2 3 2 3 5 3 3" xfId="35391"/>
    <cellStyle name="Output 2 3 2 3 5 3 4" xfId="35392"/>
    <cellStyle name="Output 2 3 2 3 5 3 5" xfId="35393"/>
    <cellStyle name="Output 2 3 2 3 5 3 6" xfId="35394"/>
    <cellStyle name="Output 2 3 2 3 5 3 7" xfId="35395"/>
    <cellStyle name="Output 2 3 2 3 5 3 8" xfId="35396"/>
    <cellStyle name="Output 2 3 2 3 5 3 9" xfId="35397"/>
    <cellStyle name="Output 2 3 2 3 5 4" xfId="35398"/>
    <cellStyle name="Output 2 3 2 3 5 5" xfId="35399"/>
    <cellStyle name="Output 2 3 2 3 5 6" xfId="35400"/>
    <cellStyle name="Output 2 3 2 3 5 7" xfId="35401"/>
    <cellStyle name="Output 2 3 2 3 5 8" xfId="35402"/>
    <cellStyle name="Output 2 3 2 3 6" xfId="35403"/>
    <cellStyle name="Output 2 3 2 3 6 2" xfId="35404"/>
    <cellStyle name="Output 2 3 2 3 6 3" xfId="35405"/>
    <cellStyle name="Output 2 3 2 3 6 4" xfId="35406"/>
    <cellStyle name="Output 2 3 2 3 6 5" xfId="35407"/>
    <cellStyle name="Output 2 3 2 3 6 6" xfId="35408"/>
    <cellStyle name="Output 2 3 2 3 6 7" xfId="35409"/>
    <cellStyle name="Output 2 3 2 3 6 8" xfId="35410"/>
    <cellStyle name="Output 2 3 2 3 6 9" xfId="35411"/>
    <cellStyle name="Output 2 3 2 3 7" xfId="35412"/>
    <cellStyle name="Output 2 3 2 3 8" xfId="35413"/>
    <cellStyle name="Output 2 3 2 3 9" xfId="35414"/>
    <cellStyle name="Output 2 3 2 4" xfId="35415"/>
    <cellStyle name="Output 2 3 2 4 10" xfId="35416"/>
    <cellStyle name="Output 2 3 2 4 11" xfId="35417"/>
    <cellStyle name="Output 2 3 2 4 2" xfId="35418"/>
    <cellStyle name="Output 2 3 2 4 2 2" xfId="35419"/>
    <cellStyle name="Output 2 3 2 4 2 2 10" xfId="35420"/>
    <cellStyle name="Output 2 3 2 4 2 2 2" xfId="35421"/>
    <cellStyle name="Output 2 3 2 4 2 2 3" xfId="35422"/>
    <cellStyle name="Output 2 3 2 4 2 2 4" xfId="35423"/>
    <cellStyle name="Output 2 3 2 4 2 2 5" xfId="35424"/>
    <cellStyle name="Output 2 3 2 4 2 2 6" xfId="35425"/>
    <cellStyle name="Output 2 3 2 4 2 2 7" xfId="35426"/>
    <cellStyle name="Output 2 3 2 4 2 2 8" xfId="35427"/>
    <cellStyle name="Output 2 3 2 4 2 2 9" xfId="35428"/>
    <cellStyle name="Output 2 3 2 4 2 3" xfId="35429"/>
    <cellStyle name="Output 2 3 2 4 2 3 10" xfId="35430"/>
    <cellStyle name="Output 2 3 2 4 2 3 2" xfId="35431"/>
    <cellStyle name="Output 2 3 2 4 2 3 3" xfId="35432"/>
    <cellStyle name="Output 2 3 2 4 2 3 4" xfId="35433"/>
    <cellStyle name="Output 2 3 2 4 2 3 5" xfId="35434"/>
    <cellStyle name="Output 2 3 2 4 2 3 6" xfId="35435"/>
    <cellStyle name="Output 2 3 2 4 2 3 7" xfId="35436"/>
    <cellStyle name="Output 2 3 2 4 2 3 8" xfId="35437"/>
    <cellStyle name="Output 2 3 2 4 2 3 9" xfId="35438"/>
    <cellStyle name="Output 2 3 2 4 2 4" xfId="35439"/>
    <cellStyle name="Output 2 3 2 4 2 4 2" xfId="35440"/>
    <cellStyle name="Output 2 3 2 4 2 4 3" xfId="35441"/>
    <cellStyle name="Output 2 3 2 4 2 4 4" xfId="35442"/>
    <cellStyle name="Output 2 3 2 4 2 4 5" xfId="35443"/>
    <cellStyle name="Output 2 3 2 4 2 4 6" xfId="35444"/>
    <cellStyle name="Output 2 3 2 4 2 4 7" xfId="35445"/>
    <cellStyle name="Output 2 3 2 4 2 4 8" xfId="35446"/>
    <cellStyle name="Output 2 3 2 4 2 4 9" xfId="35447"/>
    <cellStyle name="Output 2 3 2 4 2 5" xfId="35448"/>
    <cellStyle name="Output 2 3 2 4 2 6" xfId="35449"/>
    <cellStyle name="Output 2 3 2 4 2 7" xfId="35450"/>
    <cellStyle name="Output 2 3 2 4 2 8" xfId="35451"/>
    <cellStyle name="Output 2 3 2 4 2 9" xfId="35452"/>
    <cellStyle name="Output 2 3 2 4 3" xfId="35453"/>
    <cellStyle name="Output 2 3 2 4 3 2" xfId="35454"/>
    <cellStyle name="Output 2 3 2 4 3 2 10" xfId="35455"/>
    <cellStyle name="Output 2 3 2 4 3 2 2" xfId="35456"/>
    <cellStyle name="Output 2 3 2 4 3 2 3" xfId="35457"/>
    <cellStyle name="Output 2 3 2 4 3 2 4" xfId="35458"/>
    <cellStyle name="Output 2 3 2 4 3 2 5" xfId="35459"/>
    <cellStyle name="Output 2 3 2 4 3 2 6" xfId="35460"/>
    <cellStyle name="Output 2 3 2 4 3 2 7" xfId="35461"/>
    <cellStyle name="Output 2 3 2 4 3 2 8" xfId="35462"/>
    <cellStyle name="Output 2 3 2 4 3 2 9" xfId="35463"/>
    <cellStyle name="Output 2 3 2 4 3 3" xfId="35464"/>
    <cellStyle name="Output 2 3 2 4 3 3 10" xfId="35465"/>
    <cellStyle name="Output 2 3 2 4 3 3 2" xfId="35466"/>
    <cellStyle name="Output 2 3 2 4 3 3 3" xfId="35467"/>
    <cellStyle name="Output 2 3 2 4 3 3 4" xfId="35468"/>
    <cellStyle name="Output 2 3 2 4 3 3 5" xfId="35469"/>
    <cellStyle name="Output 2 3 2 4 3 3 6" xfId="35470"/>
    <cellStyle name="Output 2 3 2 4 3 3 7" xfId="35471"/>
    <cellStyle name="Output 2 3 2 4 3 3 8" xfId="35472"/>
    <cellStyle name="Output 2 3 2 4 3 3 9" xfId="35473"/>
    <cellStyle name="Output 2 3 2 4 3 4" xfId="35474"/>
    <cellStyle name="Output 2 3 2 4 3 4 2" xfId="35475"/>
    <cellStyle name="Output 2 3 2 4 3 4 3" xfId="35476"/>
    <cellStyle name="Output 2 3 2 4 3 4 4" xfId="35477"/>
    <cellStyle name="Output 2 3 2 4 3 4 5" xfId="35478"/>
    <cellStyle name="Output 2 3 2 4 3 4 6" xfId="35479"/>
    <cellStyle name="Output 2 3 2 4 3 4 7" xfId="35480"/>
    <cellStyle name="Output 2 3 2 4 3 4 8" xfId="35481"/>
    <cellStyle name="Output 2 3 2 4 3 4 9" xfId="35482"/>
    <cellStyle name="Output 2 3 2 4 3 5" xfId="35483"/>
    <cellStyle name="Output 2 3 2 4 3 6" xfId="35484"/>
    <cellStyle name="Output 2 3 2 4 3 7" xfId="35485"/>
    <cellStyle name="Output 2 3 2 4 3 8" xfId="35486"/>
    <cellStyle name="Output 2 3 2 4 3 9" xfId="35487"/>
    <cellStyle name="Output 2 3 2 4 4" xfId="35488"/>
    <cellStyle name="Output 2 3 2 4 4 10" xfId="35489"/>
    <cellStyle name="Output 2 3 2 4 4 2" xfId="35490"/>
    <cellStyle name="Output 2 3 2 4 4 3" xfId="35491"/>
    <cellStyle name="Output 2 3 2 4 4 4" xfId="35492"/>
    <cellStyle name="Output 2 3 2 4 4 5" xfId="35493"/>
    <cellStyle name="Output 2 3 2 4 4 6" xfId="35494"/>
    <cellStyle name="Output 2 3 2 4 4 7" xfId="35495"/>
    <cellStyle name="Output 2 3 2 4 4 8" xfId="35496"/>
    <cellStyle name="Output 2 3 2 4 4 9" xfId="35497"/>
    <cellStyle name="Output 2 3 2 4 5" xfId="35498"/>
    <cellStyle name="Output 2 3 2 4 5 10" xfId="35499"/>
    <cellStyle name="Output 2 3 2 4 5 2" xfId="35500"/>
    <cellStyle name="Output 2 3 2 4 5 3" xfId="35501"/>
    <cellStyle name="Output 2 3 2 4 5 4" xfId="35502"/>
    <cellStyle name="Output 2 3 2 4 5 5" xfId="35503"/>
    <cellStyle name="Output 2 3 2 4 5 6" xfId="35504"/>
    <cellStyle name="Output 2 3 2 4 5 7" xfId="35505"/>
    <cellStyle name="Output 2 3 2 4 5 8" xfId="35506"/>
    <cellStyle name="Output 2 3 2 4 5 9" xfId="35507"/>
    <cellStyle name="Output 2 3 2 4 6" xfId="35508"/>
    <cellStyle name="Output 2 3 2 4 6 2" xfId="35509"/>
    <cellStyle name="Output 2 3 2 4 6 3" xfId="35510"/>
    <cellStyle name="Output 2 3 2 4 6 4" xfId="35511"/>
    <cellStyle name="Output 2 3 2 4 6 5" xfId="35512"/>
    <cellStyle name="Output 2 3 2 4 6 6" xfId="35513"/>
    <cellStyle name="Output 2 3 2 4 6 7" xfId="35514"/>
    <cellStyle name="Output 2 3 2 4 6 8" xfId="35515"/>
    <cellStyle name="Output 2 3 2 4 6 9" xfId="35516"/>
    <cellStyle name="Output 2 3 2 4 7" xfId="35517"/>
    <cellStyle name="Output 2 3 2 4 8" xfId="35518"/>
    <cellStyle name="Output 2 3 2 4 9" xfId="35519"/>
    <cellStyle name="Output 2 3 2 5" xfId="35520"/>
    <cellStyle name="Output 2 3 2 5 10" xfId="35521"/>
    <cellStyle name="Output 2 3 2 5 2" xfId="35522"/>
    <cellStyle name="Output 2 3 2 5 2 10" xfId="35523"/>
    <cellStyle name="Output 2 3 2 5 2 2" xfId="35524"/>
    <cellStyle name="Output 2 3 2 5 2 3" xfId="35525"/>
    <cellStyle name="Output 2 3 2 5 2 4" xfId="35526"/>
    <cellStyle name="Output 2 3 2 5 2 5" xfId="35527"/>
    <cellStyle name="Output 2 3 2 5 2 6" xfId="35528"/>
    <cellStyle name="Output 2 3 2 5 2 7" xfId="35529"/>
    <cellStyle name="Output 2 3 2 5 2 8" xfId="35530"/>
    <cellStyle name="Output 2 3 2 5 2 9" xfId="35531"/>
    <cellStyle name="Output 2 3 2 5 3" xfId="35532"/>
    <cellStyle name="Output 2 3 2 5 3 10" xfId="35533"/>
    <cellStyle name="Output 2 3 2 5 3 2" xfId="35534"/>
    <cellStyle name="Output 2 3 2 5 3 3" xfId="35535"/>
    <cellStyle name="Output 2 3 2 5 3 4" xfId="35536"/>
    <cellStyle name="Output 2 3 2 5 3 5" xfId="35537"/>
    <cellStyle name="Output 2 3 2 5 3 6" xfId="35538"/>
    <cellStyle name="Output 2 3 2 5 3 7" xfId="35539"/>
    <cellStyle name="Output 2 3 2 5 3 8" xfId="35540"/>
    <cellStyle name="Output 2 3 2 5 3 9" xfId="35541"/>
    <cellStyle name="Output 2 3 2 5 4" xfId="35542"/>
    <cellStyle name="Output 2 3 2 5 4 10" xfId="35543"/>
    <cellStyle name="Output 2 3 2 5 4 2" xfId="35544"/>
    <cellStyle name="Output 2 3 2 5 4 3" xfId="35545"/>
    <cellStyle name="Output 2 3 2 5 4 4" xfId="35546"/>
    <cellStyle name="Output 2 3 2 5 4 5" xfId="35547"/>
    <cellStyle name="Output 2 3 2 5 4 6" xfId="35548"/>
    <cellStyle name="Output 2 3 2 5 4 7" xfId="35549"/>
    <cellStyle name="Output 2 3 2 5 4 8" xfId="35550"/>
    <cellStyle name="Output 2 3 2 5 4 9" xfId="35551"/>
    <cellStyle name="Output 2 3 2 5 5" xfId="35552"/>
    <cellStyle name="Output 2 3 2 5 5 2" xfId="35553"/>
    <cellStyle name="Output 2 3 2 5 5 3" xfId="35554"/>
    <cellStyle name="Output 2 3 2 5 5 4" xfId="35555"/>
    <cellStyle name="Output 2 3 2 5 5 5" xfId="35556"/>
    <cellStyle name="Output 2 3 2 5 5 6" xfId="35557"/>
    <cellStyle name="Output 2 3 2 5 5 7" xfId="35558"/>
    <cellStyle name="Output 2 3 2 5 5 8" xfId="35559"/>
    <cellStyle name="Output 2 3 2 5 5 9" xfId="35560"/>
    <cellStyle name="Output 2 3 2 5 6" xfId="35561"/>
    <cellStyle name="Output 2 3 2 5 7" xfId="35562"/>
    <cellStyle name="Output 2 3 2 5 8" xfId="35563"/>
    <cellStyle name="Output 2 3 2 5 9" xfId="35564"/>
    <cellStyle name="Output 2 3 2 6" xfId="35565"/>
    <cellStyle name="Output 2 3 2 6 2" xfId="35566"/>
    <cellStyle name="Output 2 3 2 6 2 10" xfId="35567"/>
    <cellStyle name="Output 2 3 2 6 2 2" xfId="35568"/>
    <cellStyle name="Output 2 3 2 6 2 3" xfId="35569"/>
    <cellStyle name="Output 2 3 2 6 2 4" xfId="35570"/>
    <cellStyle name="Output 2 3 2 6 2 5" xfId="35571"/>
    <cellStyle name="Output 2 3 2 6 2 6" xfId="35572"/>
    <cellStyle name="Output 2 3 2 6 2 7" xfId="35573"/>
    <cellStyle name="Output 2 3 2 6 2 8" xfId="35574"/>
    <cellStyle name="Output 2 3 2 6 2 9" xfId="35575"/>
    <cellStyle name="Output 2 3 2 6 3" xfId="35576"/>
    <cellStyle name="Output 2 3 2 6 3 10" xfId="35577"/>
    <cellStyle name="Output 2 3 2 6 3 2" xfId="35578"/>
    <cellStyle name="Output 2 3 2 6 3 3" xfId="35579"/>
    <cellStyle name="Output 2 3 2 6 3 4" xfId="35580"/>
    <cellStyle name="Output 2 3 2 6 3 5" xfId="35581"/>
    <cellStyle name="Output 2 3 2 6 3 6" xfId="35582"/>
    <cellStyle name="Output 2 3 2 6 3 7" xfId="35583"/>
    <cellStyle name="Output 2 3 2 6 3 8" xfId="35584"/>
    <cellStyle name="Output 2 3 2 6 3 9" xfId="35585"/>
    <cellStyle name="Output 2 3 2 6 4" xfId="35586"/>
    <cellStyle name="Output 2 3 2 6 4 2" xfId="35587"/>
    <cellStyle name="Output 2 3 2 6 4 3" xfId="35588"/>
    <cellStyle name="Output 2 3 2 6 4 4" xfId="35589"/>
    <cellStyle name="Output 2 3 2 6 4 5" xfId="35590"/>
    <cellStyle name="Output 2 3 2 6 4 6" xfId="35591"/>
    <cellStyle name="Output 2 3 2 6 4 7" xfId="35592"/>
    <cellStyle name="Output 2 3 2 6 4 8" xfId="35593"/>
    <cellStyle name="Output 2 3 2 6 4 9" xfId="35594"/>
    <cellStyle name="Output 2 3 2 6 5" xfId="35595"/>
    <cellStyle name="Output 2 3 2 6 6" xfId="35596"/>
    <cellStyle name="Output 2 3 2 6 7" xfId="35597"/>
    <cellStyle name="Output 2 3 2 6 8" xfId="35598"/>
    <cellStyle name="Output 2 3 2 6 9" xfId="35599"/>
    <cellStyle name="Output 2 3 2 7" xfId="35600"/>
    <cellStyle name="Output 2 3 2 7 2" xfId="35601"/>
    <cellStyle name="Output 2 3 2 7 2 10" xfId="35602"/>
    <cellStyle name="Output 2 3 2 7 2 2" xfId="35603"/>
    <cellStyle name="Output 2 3 2 7 2 3" xfId="35604"/>
    <cellStyle name="Output 2 3 2 7 2 4" xfId="35605"/>
    <cellStyle name="Output 2 3 2 7 2 5" xfId="35606"/>
    <cellStyle name="Output 2 3 2 7 2 6" xfId="35607"/>
    <cellStyle name="Output 2 3 2 7 2 7" xfId="35608"/>
    <cellStyle name="Output 2 3 2 7 2 8" xfId="35609"/>
    <cellStyle name="Output 2 3 2 7 2 9" xfId="35610"/>
    <cellStyle name="Output 2 3 2 7 3" xfId="35611"/>
    <cellStyle name="Output 2 3 2 7 3 10" xfId="35612"/>
    <cellStyle name="Output 2 3 2 7 3 2" xfId="35613"/>
    <cellStyle name="Output 2 3 2 7 3 3" xfId="35614"/>
    <cellStyle name="Output 2 3 2 7 3 4" xfId="35615"/>
    <cellStyle name="Output 2 3 2 7 3 5" xfId="35616"/>
    <cellStyle name="Output 2 3 2 7 3 6" xfId="35617"/>
    <cellStyle name="Output 2 3 2 7 3 7" xfId="35618"/>
    <cellStyle name="Output 2 3 2 7 3 8" xfId="35619"/>
    <cellStyle name="Output 2 3 2 7 3 9" xfId="35620"/>
    <cellStyle name="Output 2 3 2 7 4" xfId="35621"/>
    <cellStyle name="Output 2 3 2 7 4 2" xfId="35622"/>
    <cellStyle name="Output 2 3 2 7 4 3" xfId="35623"/>
    <cellStyle name="Output 2 3 2 7 4 4" xfId="35624"/>
    <cellStyle name="Output 2 3 2 7 4 5" xfId="35625"/>
    <cellStyle name="Output 2 3 2 7 4 6" xfId="35626"/>
    <cellStyle name="Output 2 3 2 7 4 7" xfId="35627"/>
    <cellStyle name="Output 2 3 2 7 4 8" xfId="35628"/>
    <cellStyle name="Output 2 3 2 7 4 9" xfId="35629"/>
    <cellStyle name="Output 2 3 2 7 5" xfId="35630"/>
    <cellStyle name="Output 2 3 2 7 6" xfId="35631"/>
    <cellStyle name="Output 2 3 2 7 7" xfId="35632"/>
    <cellStyle name="Output 2 3 2 7 8" xfId="35633"/>
    <cellStyle name="Output 2 3 2 7 9" xfId="35634"/>
    <cellStyle name="Output 2 3 2 8" xfId="35635"/>
    <cellStyle name="Output 2 3 2 8 2" xfId="35636"/>
    <cellStyle name="Output 2 3 2 8 2 10" xfId="35637"/>
    <cellStyle name="Output 2 3 2 8 2 2" xfId="35638"/>
    <cellStyle name="Output 2 3 2 8 2 3" xfId="35639"/>
    <cellStyle name="Output 2 3 2 8 2 4" xfId="35640"/>
    <cellStyle name="Output 2 3 2 8 2 5" xfId="35641"/>
    <cellStyle name="Output 2 3 2 8 2 6" xfId="35642"/>
    <cellStyle name="Output 2 3 2 8 2 7" xfId="35643"/>
    <cellStyle name="Output 2 3 2 8 2 8" xfId="35644"/>
    <cellStyle name="Output 2 3 2 8 2 9" xfId="35645"/>
    <cellStyle name="Output 2 3 2 8 3" xfId="35646"/>
    <cellStyle name="Output 2 3 2 8 3 2" xfId="35647"/>
    <cellStyle name="Output 2 3 2 8 3 3" xfId="35648"/>
    <cellStyle name="Output 2 3 2 8 3 4" xfId="35649"/>
    <cellStyle name="Output 2 3 2 8 3 5" xfId="35650"/>
    <cellStyle name="Output 2 3 2 8 3 6" xfId="35651"/>
    <cellStyle name="Output 2 3 2 8 3 7" xfId="35652"/>
    <cellStyle name="Output 2 3 2 8 3 8" xfId="35653"/>
    <cellStyle name="Output 2 3 2 8 3 9" xfId="35654"/>
    <cellStyle name="Output 2 3 2 8 4" xfId="35655"/>
    <cellStyle name="Output 2 3 2 8 5" xfId="35656"/>
    <cellStyle name="Output 2 3 2 8 6" xfId="35657"/>
    <cellStyle name="Output 2 3 2 8 7" xfId="35658"/>
    <cellStyle name="Output 2 3 2 8 8" xfId="35659"/>
    <cellStyle name="Output 2 3 2 9" xfId="35660"/>
    <cellStyle name="Output 2 3 2 9 2" xfId="35661"/>
    <cellStyle name="Output 2 3 2 9 3" xfId="35662"/>
    <cellStyle name="Output 2 3 2 9 4" xfId="35663"/>
    <cellStyle name="Output 2 3 2 9 5" xfId="35664"/>
    <cellStyle name="Output 2 3 2 9 6" xfId="35665"/>
    <cellStyle name="Output 2 3 2 9 7" xfId="35666"/>
    <cellStyle name="Output 2 3 2 9 8" xfId="35667"/>
    <cellStyle name="Output 2 3 2 9 9" xfId="35668"/>
    <cellStyle name="Output 2 3 3" xfId="35669"/>
    <cellStyle name="Output 2 3 3 10" xfId="35670"/>
    <cellStyle name="Output 2 3 3 11" xfId="35671"/>
    <cellStyle name="Output 2 3 3 12" xfId="35672"/>
    <cellStyle name="Output 2 3 3 13" xfId="35673"/>
    <cellStyle name="Output 2 3 3 2" xfId="35674"/>
    <cellStyle name="Output 2 3 3 2 10" xfId="35675"/>
    <cellStyle name="Output 2 3 3 2 2" xfId="35676"/>
    <cellStyle name="Output 2 3 3 2 2 10" xfId="35677"/>
    <cellStyle name="Output 2 3 3 2 2 11" xfId="35678"/>
    <cellStyle name="Output 2 3 3 2 2 2" xfId="35679"/>
    <cellStyle name="Output 2 3 3 2 2 2 2" xfId="35680"/>
    <cellStyle name="Output 2 3 3 2 2 2 2 10" xfId="35681"/>
    <cellStyle name="Output 2 3 3 2 2 2 2 2" xfId="35682"/>
    <cellStyle name="Output 2 3 3 2 2 2 2 3" xfId="35683"/>
    <cellStyle name="Output 2 3 3 2 2 2 2 4" xfId="35684"/>
    <cellStyle name="Output 2 3 3 2 2 2 2 5" xfId="35685"/>
    <cellStyle name="Output 2 3 3 2 2 2 2 6" xfId="35686"/>
    <cellStyle name="Output 2 3 3 2 2 2 2 7" xfId="35687"/>
    <cellStyle name="Output 2 3 3 2 2 2 2 8" xfId="35688"/>
    <cellStyle name="Output 2 3 3 2 2 2 2 9" xfId="35689"/>
    <cellStyle name="Output 2 3 3 2 2 2 3" xfId="35690"/>
    <cellStyle name="Output 2 3 3 2 2 2 3 10" xfId="35691"/>
    <cellStyle name="Output 2 3 3 2 2 2 3 2" xfId="35692"/>
    <cellStyle name="Output 2 3 3 2 2 2 3 3" xfId="35693"/>
    <cellStyle name="Output 2 3 3 2 2 2 3 4" xfId="35694"/>
    <cellStyle name="Output 2 3 3 2 2 2 3 5" xfId="35695"/>
    <cellStyle name="Output 2 3 3 2 2 2 3 6" xfId="35696"/>
    <cellStyle name="Output 2 3 3 2 2 2 3 7" xfId="35697"/>
    <cellStyle name="Output 2 3 3 2 2 2 3 8" xfId="35698"/>
    <cellStyle name="Output 2 3 3 2 2 2 3 9" xfId="35699"/>
    <cellStyle name="Output 2 3 3 2 2 2 4" xfId="35700"/>
    <cellStyle name="Output 2 3 3 2 2 2 4 2" xfId="35701"/>
    <cellStyle name="Output 2 3 3 2 2 2 4 3" xfId="35702"/>
    <cellStyle name="Output 2 3 3 2 2 2 4 4" xfId="35703"/>
    <cellStyle name="Output 2 3 3 2 2 2 4 5" xfId="35704"/>
    <cellStyle name="Output 2 3 3 2 2 2 4 6" xfId="35705"/>
    <cellStyle name="Output 2 3 3 2 2 2 4 7" xfId="35706"/>
    <cellStyle name="Output 2 3 3 2 2 2 4 8" xfId="35707"/>
    <cellStyle name="Output 2 3 3 2 2 2 4 9" xfId="35708"/>
    <cellStyle name="Output 2 3 3 2 2 2 5" xfId="35709"/>
    <cellStyle name="Output 2 3 3 2 2 2 6" xfId="35710"/>
    <cellStyle name="Output 2 3 3 2 2 2 7" xfId="35711"/>
    <cellStyle name="Output 2 3 3 2 2 2 8" xfId="35712"/>
    <cellStyle name="Output 2 3 3 2 2 2 9" xfId="35713"/>
    <cellStyle name="Output 2 3 3 2 2 3" xfId="35714"/>
    <cellStyle name="Output 2 3 3 2 2 3 2" xfId="35715"/>
    <cellStyle name="Output 2 3 3 2 2 3 2 10" xfId="35716"/>
    <cellStyle name="Output 2 3 3 2 2 3 2 2" xfId="35717"/>
    <cellStyle name="Output 2 3 3 2 2 3 2 3" xfId="35718"/>
    <cellStyle name="Output 2 3 3 2 2 3 2 4" xfId="35719"/>
    <cellStyle name="Output 2 3 3 2 2 3 2 5" xfId="35720"/>
    <cellStyle name="Output 2 3 3 2 2 3 2 6" xfId="35721"/>
    <cellStyle name="Output 2 3 3 2 2 3 2 7" xfId="35722"/>
    <cellStyle name="Output 2 3 3 2 2 3 2 8" xfId="35723"/>
    <cellStyle name="Output 2 3 3 2 2 3 2 9" xfId="35724"/>
    <cellStyle name="Output 2 3 3 2 2 3 3" xfId="35725"/>
    <cellStyle name="Output 2 3 3 2 2 3 3 10" xfId="35726"/>
    <cellStyle name="Output 2 3 3 2 2 3 3 2" xfId="35727"/>
    <cellStyle name="Output 2 3 3 2 2 3 3 3" xfId="35728"/>
    <cellStyle name="Output 2 3 3 2 2 3 3 4" xfId="35729"/>
    <cellStyle name="Output 2 3 3 2 2 3 3 5" xfId="35730"/>
    <cellStyle name="Output 2 3 3 2 2 3 3 6" xfId="35731"/>
    <cellStyle name="Output 2 3 3 2 2 3 3 7" xfId="35732"/>
    <cellStyle name="Output 2 3 3 2 2 3 3 8" xfId="35733"/>
    <cellStyle name="Output 2 3 3 2 2 3 3 9" xfId="35734"/>
    <cellStyle name="Output 2 3 3 2 2 3 4" xfId="35735"/>
    <cellStyle name="Output 2 3 3 2 2 3 4 2" xfId="35736"/>
    <cellStyle name="Output 2 3 3 2 2 3 4 3" xfId="35737"/>
    <cellStyle name="Output 2 3 3 2 2 3 4 4" xfId="35738"/>
    <cellStyle name="Output 2 3 3 2 2 3 4 5" xfId="35739"/>
    <cellStyle name="Output 2 3 3 2 2 3 4 6" xfId="35740"/>
    <cellStyle name="Output 2 3 3 2 2 3 4 7" xfId="35741"/>
    <cellStyle name="Output 2 3 3 2 2 3 4 8" xfId="35742"/>
    <cellStyle name="Output 2 3 3 2 2 3 4 9" xfId="35743"/>
    <cellStyle name="Output 2 3 3 2 2 3 5" xfId="35744"/>
    <cellStyle name="Output 2 3 3 2 2 3 6" xfId="35745"/>
    <cellStyle name="Output 2 3 3 2 2 3 7" xfId="35746"/>
    <cellStyle name="Output 2 3 3 2 2 3 8" xfId="35747"/>
    <cellStyle name="Output 2 3 3 2 2 3 9" xfId="35748"/>
    <cellStyle name="Output 2 3 3 2 2 4" xfId="35749"/>
    <cellStyle name="Output 2 3 3 2 2 4 10" xfId="35750"/>
    <cellStyle name="Output 2 3 3 2 2 4 2" xfId="35751"/>
    <cellStyle name="Output 2 3 3 2 2 4 3" xfId="35752"/>
    <cellStyle name="Output 2 3 3 2 2 4 4" xfId="35753"/>
    <cellStyle name="Output 2 3 3 2 2 4 5" xfId="35754"/>
    <cellStyle name="Output 2 3 3 2 2 4 6" xfId="35755"/>
    <cellStyle name="Output 2 3 3 2 2 4 7" xfId="35756"/>
    <cellStyle name="Output 2 3 3 2 2 4 8" xfId="35757"/>
    <cellStyle name="Output 2 3 3 2 2 4 9" xfId="35758"/>
    <cellStyle name="Output 2 3 3 2 2 5" xfId="35759"/>
    <cellStyle name="Output 2 3 3 2 2 5 10" xfId="35760"/>
    <cellStyle name="Output 2 3 3 2 2 5 2" xfId="35761"/>
    <cellStyle name="Output 2 3 3 2 2 5 3" xfId="35762"/>
    <cellStyle name="Output 2 3 3 2 2 5 4" xfId="35763"/>
    <cellStyle name="Output 2 3 3 2 2 5 5" xfId="35764"/>
    <cellStyle name="Output 2 3 3 2 2 5 6" xfId="35765"/>
    <cellStyle name="Output 2 3 3 2 2 5 7" xfId="35766"/>
    <cellStyle name="Output 2 3 3 2 2 5 8" xfId="35767"/>
    <cellStyle name="Output 2 3 3 2 2 5 9" xfId="35768"/>
    <cellStyle name="Output 2 3 3 2 2 6" xfId="35769"/>
    <cellStyle name="Output 2 3 3 2 2 6 2" xfId="35770"/>
    <cellStyle name="Output 2 3 3 2 2 6 3" xfId="35771"/>
    <cellStyle name="Output 2 3 3 2 2 6 4" xfId="35772"/>
    <cellStyle name="Output 2 3 3 2 2 6 5" xfId="35773"/>
    <cellStyle name="Output 2 3 3 2 2 6 6" xfId="35774"/>
    <cellStyle name="Output 2 3 3 2 2 6 7" xfId="35775"/>
    <cellStyle name="Output 2 3 3 2 2 6 8" xfId="35776"/>
    <cellStyle name="Output 2 3 3 2 2 6 9" xfId="35777"/>
    <cellStyle name="Output 2 3 3 2 2 7" xfId="35778"/>
    <cellStyle name="Output 2 3 3 2 2 8" xfId="35779"/>
    <cellStyle name="Output 2 3 3 2 2 9" xfId="35780"/>
    <cellStyle name="Output 2 3 3 2 3" xfId="35781"/>
    <cellStyle name="Output 2 3 3 2 3 2" xfId="35782"/>
    <cellStyle name="Output 2 3 3 2 3 2 10" xfId="35783"/>
    <cellStyle name="Output 2 3 3 2 3 2 2" xfId="35784"/>
    <cellStyle name="Output 2 3 3 2 3 2 3" xfId="35785"/>
    <cellStyle name="Output 2 3 3 2 3 2 4" xfId="35786"/>
    <cellStyle name="Output 2 3 3 2 3 2 5" xfId="35787"/>
    <cellStyle name="Output 2 3 3 2 3 2 6" xfId="35788"/>
    <cellStyle name="Output 2 3 3 2 3 2 7" xfId="35789"/>
    <cellStyle name="Output 2 3 3 2 3 2 8" xfId="35790"/>
    <cellStyle name="Output 2 3 3 2 3 2 9" xfId="35791"/>
    <cellStyle name="Output 2 3 3 2 3 3" xfId="35792"/>
    <cellStyle name="Output 2 3 3 2 3 3 10" xfId="35793"/>
    <cellStyle name="Output 2 3 3 2 3 3 2" xfId="35794"/>
    <cellStyle name="Output 2 3 3 2 3 3 3" xfId="35795"/>
    <cellStyle name="Output 2 3 3 2 3 3 4" xfId="35796"/>
    <cellStyle name="Output 2 3 3 2 3 3 5" xfId="35797"/>
    <cellStyle name="Output 2 3 3 2 3 3 6" xfId="35798"/>
    <cellStyle name="Output 2 3 3 2 3 3 7" xfId="35799"/>
    <cellStyle name="Output 2 3 3 2 3 3 8" xfId="35800"/>
    <cellStyle name="Output 2 3 3 2 3 3 9" xfId="35801"/>
    <cellStyle name="Output 2 3 3 2 3 4" xfId="35802"/>
    <cellStyle name="Output 2 3 3 2 3 4 2" xfId="35803"/>
    <cellStyle name="Output 2 3 3 2 3 4 3" xfId="35804"/>
    <cellStyle name="Output 2 3 3 2 3 4 4" xfId="35805"/>
    <cellStyle name="Output 2 3 3 2 3 4 5" xfId="35806"/>
    <cellStyle name="Output 2 3 3 2 3 4 6" xfId="35807"/>
    <cellStyle name="Output 2 3 3 2 3 4 7" xfId="35808"/>
    <cellStyle name="Output 2 3 3 2 3 4 8" xfId="35809"/>
    <cellStyle name="Output 2 3 3 2 3 4 9" xfId="35810"/>
    <cellStyle name="Output 2 3 3 2 3 5" xfId="35811"/>
    <cellStyle name="Output 2 3 3 2 3 6" xfId="35812"/>
    <cellStyle name="Output 2 3 3 2 3 7" xfId="35813"/>
    <cellStyle name="Output 2 3 3 2 3 8" xfId="35814"/>
    <cellStyle name="Output 2 3 3 2 3 9" xfId="35815"/>
    <cellStyle name="Output 2 3 3 2 4" xfId="35816"/>
    <cellStyle name="Output 2 3 3 2 4 2" xfId="35817"/>
    <cellStyle name="Output 2 3 3 2 4 2 10" xfId="35818"/>
    <cellStyle name="Output 2 3 3 2 4 2 2" xfId="35819"/>
    <cellStyle name="Output 2 3 3 2 4 2 3" xfId="35820"/>
    <cellStyle name="Output 2 3 3 2 4 2 4" xfId="35821"/>
    <cellStyle name="Output 2 3 3 2 4 2 5" xfId="35822"/>
    <cellStyle name="Output 2 3 3 2 4 2 6" xfId="35823"/>
    <cellStyle name="Output 2 3 3 2 4 2 7" xfId="35824"/>
    <cellStyle name="Output 2 3 3 2 4 2 8" xfId="35825"/>
    <cellStyle name="Output 2 3 3 2 4 2 9" xfId="35826"/>
    <cellStyle name="Output 2 3 3 2 4 3" xfId="35827"/>
    <cellStyle name="Output 2 3 3 2 4 3 10" xfId="35828"/>
    <cellStyle name="Output 2 3 3 2 4 3 2" xfId="35829"/>
    <cellStyle name="Output 2 3 3 2 4 3 3" xfId="35830"/>
    <cellStyle name="Output 2 3 3 2 4 3 4" xfId="35831"/>
    <cellStyle name="Output 2 3 3 2 4 3 5" xfId="35832"/>
    <cellStyle name="Output 2 3 3 2 4 3 6" xfId="35833"/>
    <cellStyle name="Output 2 3 3 2 4 3 7" xfId="35834"/>
    <cellStyle name="Output 2 3 3 2 4 3 8" xfId="35835"/>
    <cellStyle name="Output 2 3 3 2 4 3 9" xfId="35836"/>
    <cellStyle name="Output 2 3 3 2 4 4" xfId="35837"/>
    <cellStyle name="Output 2 3 3 2 4 4 2" xfId="35838"/>
    <cellStyle name="Output 2 3 3 2 4 4 3" xfId="35839"/>
    <cellStyle name="Output 2 3 3 2 4 4 4" xfId="35840"/>
    <cellStyle name="Output 2 3 3 2 4 4 5" xfId="35841"/>
    <cellStyle name="Output 2 3 3 2 4 4 6" xfId="35842"/>
    <cellStyle name="Output 2 3 3 2 4 4 7" xfId="35843"/>
    <cellStyle name="Output 2 3 3 2 4 4 8" xfId="35844"/>
    <cellStyle name="Output 2 3 3 2 4 4 9" xfId="35845"/>
    <cellStyle name="Output 2 3 3 2 4 5" xfId="35846"/>
    <cellStyle name="Output 2 3 3 2 4 6" xfId="35847"/>
    <cellStyle name="Output 2 3 3 2 4 7" xfId="35848"/>
    <cellStyle name="Output 2 3 3 2 4 8" xfId="35849"/>
    <cellStyle name="Output 2 3 3 2 4 9" xfId="35850"/>
    <cellStyle name="Output 2 3 3 2 5" xfId="35851"/>
    <cellStyle name="Output 2 3 3 2 5 2" xfId="35852"/>
    <cellStyle name="Output 2 3 3 2 5 2 10" xfId="35853"/>
    <cellStyle name="Output 2 3 3 2 5 2 2" xfId="35854"/>
    <cellStyle name="Output 2 3 3 2 5 2 3" xfId="35855"/>
    <cellStyle name="Output 2 3 3 2 5 2 4" xfId="35856"/>
    <cellStyle name="Output 2 3 3 2 5 2 5" xfId="35857"/>
    <cellStyle name="Output 2 3 3 2 5 2 6" xfId="35858"/>
    <cellStyle name="Output 2 3 3 2 5 2 7" xfId="35859"/>
    <cellStyle name="Output 2 3 3 2 5 2 8" xfId="35860"/>
    <cellStyle name="Output 2 3 3 2 5 2 9" xfId="35861"/>
    <cellStyle name="Output 2 3 3 2 5 3" xfId="35862"/>
    <cellStyle name="Output 2 3 3 2 5 3 2" xfId="35863"/>
    <cellStyle name="Output 2 3 3 2 5 3 3" xfId="35864"/>
    <cellStyle name="Output 2 3 3 2 5 3 4" xfId="35865"/>
    <cellStyle name="Output 2 3 3 2 5 3 5" xfId="35866"/>
    <cellStyle name="Output 2 3 3 2 5 3 6" xfId="35867"/>
    <cellStyle name="Output 2 3 3 2 5 3 7" xfId="35868"/>
    <cellStyle name="Output 2 3 3 2 5 3 8" xfId="35869"/>
    <cellStyle name="Output 2 3 3 2 5 3 9" xfId="35870"/>
    <cellStyle name="Output 2 3 3 2 5 4" xfId="35871"/>
    <cellStyle name="Output 2 3 3 2 5 5" xfId="35872"/>
    <cellStyle name="Output 2 3 3 2 5 6" xfId="35873"/>
    <cellStyle name="Output 2 3 3 2 5 7" xfId="35874"/>
    <cellStyle name="Output 2 3 3 2 5 8" xfId="35875"/>
    <cellStyle name="Output 2 3 3 2 5 9" xfId="35876"/>
    <cellStyle name="Output 2 3 3 2 6" xfId="35877"/>
    <cellStyle name="Output 2 3 3 2 6 2" xfId="35878"/>
    <cellStyle name="Output 2 3 3 2 6 3" xfId="35879"/>
    <cellStyle name="Output 2 3 3 2 6 4" xfId="35880"/>
    <cellStyle name="Output 2 3 3 2 6 5" xfId="35881"/>
    <cellStyle name="Output 2 3 3 2 6 6" xfId="35882"/>
    <cellStyle name="Output 2 3 3 2 6 7" xfId="35883"/>
    <cellStyle name="Output 2 3 3 2 6 8" xfId="35884"/>
    <cellStyle name="Output 2 3 3 2 6 9" xfId="35885"/>
    <cellStyle name="Output 2 3 3 2 7" xfId="35886"/>
    <cellStyle name="Output 2 3 3 2 8" xfId="35887"/>
    <cellStyle name="Output 2 3 3 2 9" xfId="35888"/>
    <cellStyle name="Output 2 3 3 3" xfId="35889"/>
    <cellStyle name="Output 2 3 3 3 10" xfId="35890"/>
    <cellStyle name="Output 2 3 3 3 2" xfId="35891"/>
    <cellStyle name="Output 2 3 3 3 2 10" xfId="35892"/>
    <cellStyle name="Output 2 3 3 3 2 11" xfId="35893"/>
    <cellStyle name="Output 2 3 3 3 2 2" xfId="35894"/>
    <cellStyle name="Output 2 3 3 3 2 2 2" xfId="35895"/>
    <cellStyle name="Output 2 3 3 3 2 2 2 10" xfId="35896"/>
    <cellStyle name="Output 2 3 3 3 2 2 2 2" xfId="35897"/>
    <cellStyle name="Output 2 3 3 3 2 2 2 3" xfId="35898"/>
    <cellStyle name="Output 2 3 3 3 2 2 2 4" xfId="35899"/>
    <cellStyle name="Output 2 3 3 3 2 2 2 5" xfId="35900"/>
    <cellStyle name="Output 2 3 3 3 2 2 2 6" xfId="35901"/>
    <cellStyle name="Output 2 3 3 3 2 2 2 7" xfId="35902"/>
    <cellStyle name="Output 2 3 3 3 2 2 2 8" xfId="35903"/>
    <cellStyle name="Output 2 3 3 3 2 2 2 9" xfId="35904"/>
    <cellStyle name="Output 2 3 3 3 2 2 3" xfId="35905"/>
    <cellStyle name="Output 2 3 3 3 2 2 3 10" xfId="35906"/>
    <cellStyle name="Output 2 3 3 3 2 2 3 2" xfId="35907"/>
    <cellStyle name="Output 2 3 3 3 2 2 3 3" xfId="35908"/>
    <cellStyle name="Output 2 3 3 3 2 2 3 4" xfId="35909"/>
    <cellStyle name="Output 2 3 3 3 2 2 3 5" xfId="35910"/>
    <cellStyle name="Output 2 3 3 3 2 2 3 6" xfId="35911"/>
    <cellStyle name="Output 2 3 3 3 2 2 3 7" xfId="35912"/>
    <cellStyle name="Output 2 3 3 3 2 2 3 8" xfId="35913"/>
    <cellStyle name="Output 2 3 3 3 2 2 3 9" xfId="35914"/>
    <cellStyle name="Output 2 3 3 3 2 2 4" xfId="35915"/>
    <cellStyle name="Output 2 3 3 3 2 2 4 2" xfId="35916"/>
    <cellStyle name="Output 2 3 3 3 2 2 4 3" xfId="35917"/>
    <cellStyle name="Output 2 3 3 3 2 2 4 4" xfId="35918"/>
    <cellStyle name="Output 2 3 3 3 2 2 4 5" xfId="35919"/>
    <cellStyle name="Output 2 3 3 3 2 2 4 6" xfId="35920"/>
    <cellStyle name="Output 2 3 3 3 2 2 4 7" xfId="35921"/>
    <cellStyle name="Output 2 3 3 3 2 2 4 8" xfId="35922"/>
    <cellStyle name="Output 2 3 3 3 2 2 4 9" xfId="35923"/>
    <cellStyle name="Output 2 3 3 3 2 2 5" xfId="35924"/>
    <cellStyle name="Output 2 3 3 3 2 2 6" xfId="35925"/>
    <cellStyle name="Output 2 3 3 3 2 2 7" xfId="35926"/>
    <cellStyle name="Output 2 3 3 3 2 2 8" xfId="35927"/>
    <cellStyle name="Output 2 3 3 3 2 2 9" xfId="35928"/>
    <cellStyle name="Output 2 3 3 3 2 3" xfId="35929"/>
    <cellStyle name="Output 2 3 3 3 2 3 2" xfId="35930"/>
    <cellStyle name="Output 2 3 3 3 2 3 2 10" xfId="35931"/>
    <cellStyle name="Output 2 3 3 3 2 3 2 2" xfId="35932"/>
    <cellStyle name="Output 2 3 3 3 2 3 2 3" xfId="35933"/>
    <cellStyle name="Output 2 3 3 3 2 3 2 4" xfId="35934"/>
    <cellStyle name="Output 2 3 3 3 2 3 2 5" xfId="35935"/>
    <cellStyle name="Output 2 3 3 3 2 3 2 6" xfId="35936"/>
    <cellStyle name="Output 2 3 3 3 2 3 2 7" xfId="35937"/>
    <cellStyle name="Output 2 3 3 3 2 3 2 8" xfId="35938"/>
    <cellStyle name="Output 2 3 3 3 2 3 2 9" xfId="35939"/>
    <cellStyle name="Output 2 3 3 3 2 3 3" xfId="35940"/>
    <cellStyle name="Output 2 3 3 3 2 3 3 10" xfId="35941"/>
    <cellStyle name="Output 2 3 3 3 2 3 3 2" xfId="35942"/>
    <cellStyle name="Output 2 3 3 3 2 3 3 3" xfId="35943"/>
    <cellStyle name="Output 2 3 3 3 2 3 3 4" xfId="35944"/>
    <cellStyle name="Output 2 3 3 3 2 3 3 5" xfId="35945"/>
    <cellStyle name="Output 2 3 3 3 2 3 3 6" xfId="35946"/>
    <cellStyle name="Output 2 3 3 3 2 3 3 7" xfId="35947"/>
    <cellStyle name="Output 2 3 3 3 2 3 3 8" xfId="35948"/>
    <cellStyle name="Output 2 3 3 3 2 3 3 9" xfId="35949"/>
    <cellStyle name="Output 2 3 3 3 2 3 4" xfId="35950"/>
    <cellStyle name="Output 2 3 3 3 2 3 4 2" xfId="35951"/>
    <cellStyle name="Output 2 3 3 3 2 3 4 3" xfId="35952"/>
    <cellStyle name="Output 2 3 3 3 2 3 4 4" xfId="35953"/>
    <cellStyle name="Output 2 3 3 3 2 3 4 5" xfId="35954"/>
    <cellStyle name="Output 2 3 3 3 2 3 4 6" xfId="35955"/>
    <cellStyle name="Output 2 3 3 3 2 3 4 7" xfId="35956"/>
    <cellStyle name="Output 2 3 3 3 2 3 4 8" xfId="35957"/>
    <cellStyle name="Output 2 3 3 3 2 3 4 9" xfId="35958"/>
    <cellStyle name="Output 2 3 3 3 2 3 5" xfId="35959"/>
    <cellStyle name="Output 2 3 3 3 2 3 6" xfId="35960"/>
    <cellStyle name="Output 2 3 3 3 2 3 7" xfId="35961"/>
    <cellStyle name="Output 2 3 3 3 2 3 8" xfId="35962"/>
    <cellStyle name="Output 2 3 3 3 2 3 9" xfId="35963"/>
    <cellStyle name="Output 2 3 3 3 2 4" xfId="35964"/>
    <cellStyle name="Output 2 3 3 3 2 4 10" xfId="35965"/>
    <cellStyle name="Output 2 3 3 3 2 4 2" xfId="35966"/>
    <cellStyle name="Output 2 3 3 3 2 4 3" xfId="35967"/>
    <cellStyle name="Output 2 3 3 3 2 4 4" xfId="35968"/>
    <cellStyle name="Output 2 3 3 3 2 4 5" xfId="35969"/>
    <cellStyle name="Output 2 3 3 3 2 4 6" xfId="35970"/>
    <cellStyle name="Output 2 3 3 3 2 4 7" xfId="35971"/>
    <cellStyle name="Output 2 3 3 3 2 4 8" xfId="35972"/>
    <cellStyle name="Output 2 3 3 3 2 4 9" xfId="35973"/>
    <cellStyle name="Output 2 3 3 3 2 5" xfId="35974"/>
    <cellStyle name="Output 2 3 3 3 2 5 10" xfId="35975"/>
    <cellStyle name="Output 2 3 3 3 2 5 2" xfId="35976"/>
    <cellStyle name="Output 2 3 3 3 2 5 3" xfId="35977"/>
    <cellStyle name="Output 2 3 3 3 2 5 4" xfId="35978"/>
    <cellStyle name="Output 2 3 3 3 2 5 5" xfId="35979"/>
    <cellStyle name="Output 2 3 3 3 2 5 6" xfId="35980"/>
    <cellStyle name="Output 2 3 3 3 2 5 7" xfId="35981"/>
    <cellStyle name="Output 2 3 3 3 2 5 8" xfId="35982"/>
    <cellStyle name="Output 2 3 3 3 2 5 9" xfId="35983"/>
    <cellStyle name="Output 2 3 3 3 2 6" xfId="35984"/>
    <cellStyle name="Output 2 3 3 3 2 6 2" xfId="35985"/>
    <cellStyle name="Output 2 3 3 3 2 6 3" xfId="35986"/>
    <cellStyle name="Output 2 3 3 3 2 6 4" xfId="35987"/>
    <cellStyle name="Output 2 3 3 3 2 6 5" xfId="35988"/>
    <cellStyle name="Output 2 3 3 3 2 6 6" xfId="35989"/>
    <cellStyle name="Output 2 3 3 3 2 6 7" xfId="35990"/>
    <cellStyle name="Output 2 3 3 3 2 6 8" xfId="35991"/>
    <cellStyle name="Output 2 3 3 3 2 6 9" xfId="35992"/>
    <cellStyle name="Output 2 3 3 3 2 7" xfId="35993"/>
    <cellStyle name="Output 2 3 3 3 2 8" xfId="35994"/>
    <cellStyle name="Output 2 3 3 3 2 9" xfId="35995"/>
    <cellStyle name="Output 2 3 3 3 3" xfId="35996"/>
    <cellStyle name="Output 2 3 3 3 3 2" xfId="35997"/>
    <cellStyle name="Output 2 3 3 3 3 2 10" xfId="35998"/>
    <cellStyle name="Output 2 3 3 3 3 2 2" xfId="35999"/>
    <cellStyle name="Output 2 3 3 3 3 2 3" xfId="36000"/>
    <cellStyle name="Output 2 3 3 3 3 2 4" xfId="36001"/>
    <cellStyle name="Output 2 3 3 3 3 2 5" xfId="36002"/>
    <cellStyle name="Output 2 3 3 3 3 2 6" xfId="36003"/>
    <cellStyle name="Output 2 3 3 3 3 2 7" xfId="36004"/>
    <cellStyle name="Output 2 3 3 3 3 2 8" xfId="36005"/>
    <cellStyle name="Output 2 3 3 3 3 2 9" xfId="36006"/>
    <cellStyle name="Output 2 3 3 3 3 3" xfId="36007"/>
    <cellStyle name="Output 2 3 3 3 3 3 10" xfId="36008"/>
    <cellStyle name="Output 2 3 3 3 3 3 2" xfId="36009"/>
    <cellStyle name="Output 2 3 3 3 3 3 3" xfId="36010"/>
    <cellStyle name="Output 2 3 3 3 3 3 4" xfId="36011"/>
    <cellStyle name="Output 2 3 3 3 3 3 5" xfId="36012"/>
    <cellStyle name="Output 2 3 3 3 3 3 6" xfId="36013"/>
    <cellStyle name="Output 2 3 3 3 3 3 7" xfId="36014"/>
    <cellStyle name="Output 2 3 3 3 3 3 8" xfId="36015"/>
    <cellStyle name="Output 2 3 3 3 3 3 9" xfId="36016"/>
    <cellStyle name="Output 2 3 3 3 3 4" xfId="36017"/>
    <cellStyle name="Output 2 3 3 3 3 4 2" xfId="36018"/>
    <cellStyle name="Output 2 3 3 3 3 4 3" xfId="36019"/>
    <cellStyle name="Output 2 3 3 3 3 4 4" xfId="36020"/>
    <cellStyle name="Output 2 3 3 3 3 4 5" xfId="36021"/>
    <cellStyle name="Output 2 3 3 3 3 4 6" xfId="36022"/>
    <cellStyle name="Output 2 3 3 3 3 4 7" xfId="36023"/>
    <cellStyle name="Output 2 3 3 3 3 4 8" xfId="36024"/>
    <cellStyle name="Output 2 3 3 3 3 4 9" xfId="36025"/>
    <cellStyle name="Output 2 3 3 3 3 5" xfId="36026"/>
    <cellStyle name="Output 2 3 3 3 3 6" xfId="36027"/>
    <cellStyle name="Output 2 3 3 3 3 7" xfId="36028"/>
    <cellStyle name="Output 2 3 3 3 3 8" xfId="36029"/>
    <cellStyle name="Output 2 3 3 3 3 9" xfId="36030"/>
    <cellStyle name="Output 2 3 3 3 4" xfId="36031"/>
    <cellStyle name="Output 2 3 3 3 4 2" xfId="36032"/>
    <cellStyle name="Output 2 3 3 3 4 2 10" xfId="36033"/>
    <cellStyle name="Output 2 3 3 3 4 2 2" xfId="36034"/>
    <cellStyle name="Output 2 3 3 3 4 2 3" xfId="36035"/>
    <cellStyle name="Output 2 3 3 3 4 2 4" xfId="36036"/>
    <cellStyle name="Output 2 3 3 3 4 2 5" xfId="36037"/>
    <cellStyle name="Output 2 3 3 3 4 2 6" xfId="36038"/>
    <cellStyle name="Output 2 3 3 3 4 2 7" xfId="36039"/>
    <cellStyle name="Output 2 3 3 3 4 2 8" xfId="36040"/>
    <cellStyle name="Output 2 3 3 3 4 2 9" xfId="36041"/>
    <cellStyle name="Output 2 3 3 3 4 3" xfId="36042"/>
    <cellStyle name="Output 2 3 3 3 4 3 10" xfId="36043"/>
    <cellStyle name="Output 2 3 3 3 4 3 2" xfId="36044"/>
    <cellStyle name="Output 2 3 3 3 4 3 3" xfId="36045"/>
    <cellStyle name="Output 2 3 3 3 4 3 4" xfId="36046"/>
    <cellStyle name="Output 2 3 3 3 4 3 5" xfId="36047"/>
    <cellStyle name="Output 2 3 3 3 4 3 6" xfId="36048"/>
    <cellStyle name="Output 2 3 3 3 4 3 7" xfId="36049"/>
    <cellStyle name="Output 2 3 3 3 4 3 8" xfId="36050"/>
    <cellStyle name="Output 2 3 3 3 4 3 9" xfId="36051"/>
    <cellStyle name="Output 2 3 3 3 4 4" xfId="36052"/>
    <cellStyle name="Output 2 3 3 3 4 4 2" xfId="36053"/>
    <cellStyle name="Output 2 3 3 3 4 4 3" xfId="36054"/>
    <cellStyle name="Output 2 3 3 3 4 4 4" xfId="36055"/>
    <cellStyle name="Output 2 3 3 3 4 4 5" xfId="36056"/>
    <cellStyle name="Output 2 3 3 3 4 4 6" xfId="36057"/>
    <cellStyle name="Output 2 3 3 3 4 4 7" xfId="36058"/>
    <cellStyle name="Output 2 3 3 3 4 4 8" xfId="36059"/>
    <cellStyle name="Output 2 3 3 3 4 4 9" xfId="36060"/>
    <cellStyle name="Output 2 3 3 3 4 5" xfId="36061"/>
    <cellStyle name="Output 2 3 3 3 4 6" xfId="36062"/>
    <cellStyle name="Output 2 3 3 3 4 7" xfId="36063"/>
    <cellStyle name="Output 2 3 3 3 4 8" xfId="36064"/>
    <cellStyle name="Output 2 3 3 3 4 9" xfId="36065"/>
    <cellStyle name="Output 2 3 3 3 5" xfId="36066"/>
    <cellStyle name="Output 2 3 3 3 5 2" xfId="36067"/>
    <cellStyle name="Output 2 3 3 3 5 2 10" xfId="36068"/>
    <cellStyle name="Output 2 3 3 3 5 2 2" xfId="36069"/>
    <cellStyle name="Output 2 3 3 3 5 2 3" xfId="36070"/>
    <cellStyle name="Output 2 3 3 3 5 2 4" xfId="36071"/>
    <cellStyle name="Output 2 3 3 3 5 2 5" xfId="36072"/>
    <cellStyle name="Output 2 3 3 3 5 2 6" xfId="36073"/>
    <cellStyle name="Output 2 3 3 3 5 2 7" xfId="36074"/>
    <cellStyle name="Output 2 3 3 3 5 2 8" xfId="36075"/>
    <cellStyle name="Output 2 3 3 3 5 2 9" xfId="36076"/>
    <cellStyle name="Output 2 3 3 3 5 3" xfId="36077"/>
    <cellStyle name="Output 2 3 3 3 5 3 2" xfId="36078"/>
    <cellStyle name="Output 2 3 3 3 5 3 3" xfId="36079"/>
    <cellStyle name="Output 2 3 3 3 5 3 4" xfId="36080"/>
    <cellStyle name="Output 2 3 3 3 5 3 5" xfId="36081"/>
    <cellStyle name="Output 2 3 3 3 5 3 6" xfId="36082"/>
    <cellStyle name="Output 2 3 3 3 5 3 7" xfId="36083"/>
    <cellStyle name="Output 2 3 3 3 5 3 8" xfId="36084"/>
    <cellStyle name="Output 2 3 3 3 5 3 9" xfId="36085"/>
    <cellStyle name="Output 2 3 3 3 5 4" xfId="36086"/>
    <cellStyle name="Output 2 3 3 3 5 5" xfId="36087"/>
    <cellStyle name="Output 2 3 3 3 5 6" xfId="36088"/>
    <cellStyle name="Output 2 3 3 3 5 7" xfId="36089"/>
    <cellStyle name="Output 2 3 3 3 5 8" xfId="36090"/>
    <cellStyle name="Output 2 3 3 3 6" xfId="36091"/>
    <cellStyle name="Output 2 3 3 3 6 2" xfId="36092"/>
    <cellStyle name="Output 2 3 3 3 6 3" xfId="36093"/>
    <cellStyle name="Output 2 3 3 3 6 4" xfId="36094"/>
    <cellStyle name="Output 2 3 3 3 6 5" xfId="36095"/>
    <cellStyle name="Output 2 3 3 3 6 6" xfId="36096"/>
    <cellStyle name="Output 2 3 3 3 6 7" xfId="36097"/>
    <cellStyle name="Output 2 3 3 3 6 8" xfId="36098"/>
    <cellStyle name="Output 2 3 3 3 6 9" xfId="36099"/>
    <cellStyle name="Output 2 3 3 3 7" xfId="36100"/>
    <cellStyle name="Output 2 3 3 3 8" xfId="36101"/>
    <cellStyle name="Output 2 3 3 3 9" xfId="36102"/>
    <cellStyle name="Output 2 3 3 4" xfId="36103"/>
    <cellStyle name="Output 2 3 3 4 10" xfId="36104"/>
    <cellStyle name="Output 2 3 3 4 11" xfId="36105"/>
    <cellStyle name="Output 2 3 3 4 2" xfId="36106"/>
    <cellStyle name="Output 2 3 3 4 2 2" xfId="36107"/>
    <cellStyle name="Output 2 3 3 4 2 2 10" xfId="36108"/>
    <cellStyle name="Output 2 3 3 4 2 2 2" xfId="36109"/>
    <cellStyle name="Output 2 3 3 4 2 2 3" xfId="36110"/>
    <cellStyle name="Output 2 3 3 4 2 2 4" xfId="36111"/>
    <cellStyle name="Output 2 3 3 4 2 2 5" xfId="36112"/>
    <cellStyle name="Output 2 3 3 4 2 2 6" xfId="36113"/>
    <cellStyle name="Output 2 3 3 4 2 2 7" xfId="36114"/>
    <cellStyle name="Output 2 3 3 4 2 2 8" xfId="36115"/>
    <cellStyle name="Output 2 3 3 4 2 2 9" xfId="36116"/>
    <cellStyle name="Output 2 3 3 4 2 3" xfId="36117"/>
    <cellStyle name="Output 2 3 3 4 2 3 10" xfId="36118"/>
    <cellStyle name="Output 2 3 3 4 2 3 2" xfId="36119"/>
    <cellStyle name="Output 2 3 3 4 2 3 3" xfId="36120"/>
    <cellStyle name="Output 2 3 3 4 2 3 4" xfId="36121"/>
    <cellStyle name="Output 2 3 3 4 2 3 5" xfId="36122"/>
    <cellStyle name="Output 2 3 3 4 2 3 6" xfId="36123"/>
    <cellStyle name="Output 2 3 3 4 2 3 7" xfId="36124"/>
    <cellStyle name="Output 2 3 3 4 2 3 8" xfId="36125"/>
    <cellStyle name="Output 2 3 3 4 2 3 9" xfId="36126"/>
    <cellStyle name="Output 2 3 3 4 2 4" xfId="36127"/>
    <cellStyle name="Output 2 3 3 4 2 4 2" xfId="36128"/>
    <cellStyle name="Output 2 3 3 4 2 4 3" xfId="36129"/>
    <cellStyle name="Output 2 3 3 4 2 4 4" xfId="36130"/>
    <cellStyle name="Output 2 3 3 4 2 4 5" xfId="36131"/>
    <cellStyle name="Output 2 3 3 4 2 4 6" xfId="36132"/>
    <cellStyle name="Output 2 3 3 4 2 4 7" xfId="36133"/>
    <cellStyle name="Output 2 3 3 4 2 4 8" xfId="36134"/>
    <cellStyle name="Output 2 3 3 4 2 4 9" xfId="36135"/>
    <cellStyle name="Output 2 3 3 4 2 5" xfId="36136"/>
    <cellStyle name="Output 2 3 3 4 2 6" xfId="36137"/>
    <cellStyle name="Output 2 3 3 4 2 7" xfId="36138"/>
    <cellStyle name="Output 2 3 3 4 2 8" xfId="36139"/>
    <cellStyle name="Output 2 3 3 4 2 9" xfId="36140"/>
    <cellStyle name="Output 2 3 3 4 3" xfId="36141"/>
    <cellStyle name="Output 2 3 3 4 3 2" xfId="36142"/>
    <cellStyle name="Output 2 3 3 4 3 2 10" xfId="36143"/>
    <cellStyle name="Output 2 3 3 4 3 2 2" xfId="36144"/>
    <cellStyle name="Output 2 3 3 4 3 2 3" xfId="36145"/>
    <cellStyle name="Output 2 3 3 4 3 2 4" xfId="36146"/>
    <cellStyle name="Output 2 3 3 4 3 2 5" xfId="36147"/>
    <cellStyle name="Output 2 3 3 4 3 2 6" xfId="36148"/>
    <cellStyle name="Output 2 3 3 4 3 2 7" xfId="36149"/>
    <cellStyle name="Output 2 3 3 4 3 2 8" xfId="36150"/>
    <cellStyle name="Output 2 3 3 4 3 2 9" xfId="36151"/>
    <cellStyle name="Output 2 3 3 4 3 3" xfId="36152"/>
    <cellStyle name="Output 2 3 3 4 3 3 10" xfId="36153"/>
    <cellStyle name="Output 2 3 3 4 3 3 2" xfId="36154"/>
    <cellStyle name="Output 2 3 3 4 3 3 3" xfId="36155"/>
    <cellStyle name="Output 2 3 3 4 3 3 4" xfId="36156"/>
    <cellStyle name="Output 2 3 3 4 3 3 5" xfId="36157"/>
    <cellStyle name="Output 2 3 3 4 3 3 6" xfId="36158"/>
    <cellStyle name="Output 2 3 3 4 3 3 7" xfId="36159"/>
    <cellStyle name="Output 2 3 3 4 3 3 8" xfId="36160"/>
    <cellStyle name="Output 2 3 3 4 3 3 9" xfId="36161"/>
    <cellStyle name="Output 2 3 3 4 3 4" xfId="36162"/>
    <cellStyle name="Output 2 3 3 4 3 4 2" xfId="36163"/>
    <cellStyle name="Output 2 3 3 4 3 4 3" xfId="36164"/>
    <cellStyle name="Output 2 3 3 4 3 4 4" xfId="36165"/>
    <cellStyle name="Output 2 3 3 4 3 4 5" xfId="36166"/>
    <cellStyle name="Output 2 3 3 4 3 4 6" xfId="36167"/>
    <cellStyle name="Output 2 3 3 4 3 4 7" xfId="36168"/>
    <cellStyle name="Output 2 3 3 4 3 4 8" xfId="36169"/>
    <cellStyle name="Output 2 3 3 4 3 4 9" xfId="36170"/>
    <cellStyle name="Output 2 3 3 4 3 5" xfId="36171"/>
    <cellStyle name="Output 2 3 3 4 3 6" xfId="36172"/>
    <cellStyle name="Output 2 3 3 4 3 7" xfId="36173"/>
    <cellStyle name="Output 2 3 3 4 3 8" xfId="36174"/>
    <cellStyle name="Output 2 3 3 4 3 9" xfId="36175"/>
    <cellStyle name="Output 2 3 3 4 4" xfId="36176"/>
    <cellStyle name="Output 2 3 3 4 4 10" xfId="36177"/>
    <cellStyle name="Output 2 3 3 4 4 2" xfId="36178"/>
    <cellStyle name="Output 2 3 3 4 4 3" xfId="36179"/>
    <cellStyle name="Output 2 3 3 4 4 4" xfId="36180"/>
    <cellStyle name="Output 2 3 3 4 4 5" xfId="36181"/>
    <cellStyle name="Output 2 3 3 4 4 6" xfId="36182"/>
    <cellStyle name="Output 2 3 3 4 4 7" xfId="36183"/>
    <cellStyle name="Output 2 3 3 4 4 8" xfId="36184"/>
    <cellStyle name="Output 2 3 3 4 4 9" xfId="36185"/>
    <cellStyle name="Output 2 3 3 4 5" xfId="36186"/>
    <cellStyle name="Output 2 3 3 4 5 10" xfId="36187"/>
    <cellStyle name="Output 2 3 3 4 5 2" xfId="36188"/>
    <cellStyle name="Output 2 3 3 4 5 3" xfId="36189"/>
    <cellStyle name="Output 2 3 3 4 5 4" xfId="36190"/>
    <cellStyle name="Output 2 3 3 4 5 5" xfId="36191"/>
    <cellStyle name="Output 2 3 3 4 5 6" xfId="36192"/>
    <cellStyle name="Output 2 3 3 4 5 7" xfId="36193"/>
    <cellStyle name="Output 2 3 3 4 5 8" xfId="36194"/>
    <cellStyle name="Output 2 3 3 4 5 9" xfId="36195"/>
    <cellStyle name="Output 2 3 3 4 6" xfId="36196"/>
    <cellStyle name="Output 2 3 3 4 6 2" xfId="36197"/>
    <cellStyle name="Output 2 3 3 4 6 3" xfId="36198"/>
    <cellStyle name="Output 2 3 3 4 6 4" xfId="36199"/>
    <cellStyle name="Output 2 3 3 4 6 5" xfId="36200"/>
    <cellStyle name="Output 2 3 3 4 6 6" xfId="36201"/>
    <cellStyle name="Output 2 3 3 4 6 7" xfId="36202"/>
    <cellStyle name="Output 2 3 3 4 6 8" xfId="36203"/>
    <cellStyle name="Output 2 3 3 4 6 9" xfId="36204"/>
    <cellStyle name="Output 2 3 3 4 7" xfId="36205"/>
    <cellStyle name="Output 2 3 3 4 8" xfId="36206"/>
    <cellStyle name="Output 2 3 3 4 9" xfId="36207"/>
    <cellStyle name="Output 2 3 3 5" xfId="36208"/>
    <cellStyle name="Output 2 3 3 5 10" xfId="36209"/>
    <cellStyle name="Output 2 3 3 5 2" xfId="36210"/>
    <cellStyle name="Output 2 3 3 5 2 10" xfId="36211"/>
    <cellStyle name="Output 2 3 3 5 2 2" xfId="36212"/>
    <cellStyle name="Output 2 3 3 5 2 3" xfId="36213"/>
    <cellStyle name="Output 2 3 3 5 2 4" xfId="36214"/>
    <cellStyle name="Output 2 3 3 5 2 5" xfId="36215"/>
    <cellStyle name="Output 2 3 3 5 2 6" xfId="36216"/>
    <cellStyle name="Output 2 3 3 5 2 7" xfId="36217"/>
    <cellStyle name="Output 2 3 3 5 2 8" xfId="36218"/>
    <cellStyle name="Output 2 3 3 5 2 9" xfId="36219"/>
    <cellStyle name="Output 2 3 3 5 3" xfId="36220"/>
    <cellStyle name="Output 2 3 3 5 3 10" xfId="36221"/>
    <cellStyle name="Output 2 3 3 5 3 2" xfId="36222"/>
    <cellStyle name="Output 2 3 3 5 3 3" xfId="36223"/>
    <cellStyle name="Output 2 3 3 5 3 4" xfId="36224"/>
    <cellStyle name="Output 2 3 3 5 3 5" xfId="36225"/>
    <cellStyle name="Output 2 3 3 5 3 6" xfId="36226"/>
    <cellStyle name="Output 2 3 3 5 3 7" xfId="36227"/>
    <cellStyle name="Output 2 3 3 5 3 8" xfId="36228"/>
    <cellStyle name="Output 2 3 3 5 3 9" xfId="36229"/>
    <cellStyle name="Output 2 3 3 5 4" xfId="36230"/>
    <cellStyle name="Output 2 3 3 5 4 10" xfId="36231"/>
    <cellStyle name="Output 2 3 3 5 4 2" xfId="36232"/>
    <cellStyle name="Output 2 3 3 5 4 3" xfId="36233"/>
    <cellStyle name="Output 2 3 3 5 4 4" xfId="36234"/>
    <cellStyle name="Output 2 3 3 5 4 5" xfId="36235"/>
    <cellStyle name="Output 2 3 3 5 4 6" xfId="36236"/>
    <cellStyle name="Output 2 3 3 5 4 7" xfId="36237"/>
    <cellStyle name="Output 2 3 3 5 4 8" xfId="36238"/>
    <cellStyle name="Output 2 3 3 5 4 9" xfId="36239"/>
    <cellStyle name="Output 2 3 3 5 5" xfId="36240"/>
    <cellStyle name="Output 2 3 3 5 5 2" xfId="36241"/>
    <cellStyle name="Output 2 3 3 5 5 3" xfId="36242"/>
    <cellStyle name="Output 2 3 3 5 5 4" xfId="36243"/>
    <cellStyle name="Output 2 3 3 5 5 5" xfId="36244"/>
    <cellStyle name="Output 2 3 3 5 5 6" xfId="36245"/>
    <cellStyle name="Output 2 3 3 5 5 7" xfId="36246"/>
    <cellStyle name="Output 2 3 3 5 5 8" xfId="36247"/>
    <cellStyle name="Output 2 3 3 5 5 9" xfId="36248"/>
    <cellStyle name="Output 2 3 3 5 6" xfId="36249"/>
    <cellStyle name="Output 2 3 3 5 7" xfId="36250"/>
    <cellStyle name="Output 2 3 3 5 8" xfId="36251"/>
    <cellStyle name="Output 2 3 3 5 9" xfId="36252"/>
    <cellStyle name="Output 2 3 3 6" xfId="36253"/>
    <cellStyle name="Output 2 3 3 6 2" xfId="36254"/>
    <cellStyle name="Output 2 3 3 6 2 10" xfId="36255"/>
    <cellStyle name="Output 2 3 3 6 2 2" xfId="36256"/>
    <cellStyle name="Output 2 3 3 6 2 3" xfId="36257"/>
    <cellStyle name="Output 2 3 3 6 2 4" xfId="36258"/>
    <cellStyle name="Output 2 3 3 6 2 5" xfId="36259"/>
    <cellStyle name="Output 2 3 3 6 2 6" xfId="36260"/>
    <cellStyle name="Output 2 3 3 6 2 7" xfId="36261"/>
    <cellStyle name="Output 2 3 3 6 2 8" xfId="36262"/>
    <cellStyle name="Output 2 3 3 6 2 9" xfId="36263"/>
    <cellStyle name="Output 2 3 3 6 3" xfId="36264"/>
    <cellStyle name="Output 2 3 3 6 3 10" xfId="36265"/>
    <cellStyle name="Output 2 3 3 6 3 2" xfId="36266"/>
    <cellStyle name="Output 2 3 3 6 3 3" xfId="36267"/>
    <cellStyle name="Output 2 3 3 6 3 4" xfId="36268"/>
    <cellStyle name="Output 2 3 3 6 3 5" xfId="36269"/>
    <cellStyle name="Output 2 3 3 6 3 6" xfId="36270"/>
    <cellStyle name="Output 2 3 3 6 3 7" xfId="36271"/>
    <cellStyle name="Output 2 3 3 6 3 8" xfId="36272"/>
    <cellStyle name="Output 2 3 3 6 3 9" xfId="36273"/>
    <cellStyle name="Output 2 3 3 6 4" xfId="36274"/>
    <cellStyle name="Output 2 3 3 6 4 2" xfId="36275"/>
    <cellStyle name="Output 2 3 3 6 4 3" xfId="36276"/>
    <cellStyle name="Output 2 3 3 6 4 4" xfId="36277"/>
    <cellStyle name="Output 2 3 3 6 4 5" xfId="36278"/>
    <cellStyle name="Output 2 3 3 6 4 6" xfId="36279"/>
    <cellStyle name="Output 2 3 3 6 4 7" xfId="36280"/>
    <cellStyle name="Output 2 3 3 6 4 8" xfId="36281"/>
    <cellStyle name="Output 2 3 3 6 4 9" xfId="36282"/>
    <cellStyle name="Output 2 3 3 6 5" xfId="36283"/>
    <cellStyle name="Output 2 3 3 6 6" xfId="36284"/>
    <cellStyle name="Output 2 3 3 6 7" xfId="36285"/>
    <cellStyle name="Output 2 3 3 6 8" xfId="36286"/>
    <cellStyle name="Output 2 3 3 6 9" xfId="36287"/>
    <cellStyle name="Output 2 3 3 7" xfId="36288"/>
    <cellStyle name="Output 2 3 3 7 2" xfId="36289"/>
    <cellStyle name="Output 2 3 3 7 2 10" xfId="36290"/>
    <cellStyle name="Output 2 3 3 7 2 2" xfId="36291"/>
    <cellStyle name="Output 2 3 3 7 2 3" xfId="36292"/>
    <cellStyle name="Output 2 3 3 7 2 4" xfId="36293"/>
    <cellStyle name="Output 2 3 3 7 2 5" xfId="36294"/>
    <cellStyle name="Output 2 3 3 7 2 6" xfId="36295"/>
    <cellStyle name="Output 2 3 3 7 2 7" xfId="36296"/>
    <cellStyle name="Output 2 3 3 7 2 8" xfId="36297"/>
    <cellStyle name="Output 2 3 3 7 2 9" xfId="36298"/>
    <cellStyle name="Output 2 3 3 7 3" xfId="36299"/>
    <cellStyle name="Output 2 3 3 7 3 10" xfId="36300"/>
    <cellStyle name="Output 2 3 3 7 3 2" xfId="36301"/>
    <cellStyle name="Output 2 3 3 7 3 3" xfId="36302"/>
    <cellStyle name="Output 2 3 3 7 3 4" xfId="36303"/>
    <cellStyle name="Output 2 3 3 7 3 5" xfId="36304"/>
    <cellStyle name="Output 2 3 3 7 3 6" xfId="36305"/>
    <cellStyle name="Output 2 3 3 7 3 7" xfId="36306"/>
    <cellStyle name="Output 2 3 3 7 3 8" xfId="36307"/>
    <cellStyle name="Output 2 3 3 7 3 9" xfId="36308"/>
    <cellStyle name="Output 2 3 3 7 4" xfId="36309"/>
    <cellStyle name="Output 2 3 3 7 4 2" xfId="36310"/>
    <cellStyle name="Output 2 3 3 7 4 3" xfId="36311"/>
    <cellStyle name="Output 2 3 3 7 4 4" xfId="36312"/>
    <cellStyle name="Output 2 3 3 7 4 5" xfId="36313"/>
    <cellStyle name="Output 2 3 3 7 4 6" xfId="36314"/>
    <cellStyle name="Output 2 3 3 7 4 7" xfId="36315"/>
    <cellStyle name="Output 2 3 3 7 4 8" xfId="36316"/>
    <cellStyle name="Output 2 3 3 7 4 9" xfId="36317"/>
    <cellStyle name="Output 2 3 3 7 5" xfId="36318"/>
    <cellStyle name="Output 2 3 3 7 6" xfId="36319"/>
    <cellStyle name="Output 2 3 3 7 7" xfId="36320"/>
    <cellStyle name="Output 2 3 3 7 8" xfId="36321"/>
    <cellStyle name="Output 2 3 3 7 9" xfId="36322"/>
    <cellStyle name="Output 2 3 3 8" xfId="36323"/>
    <cellStyle name="Output 2 3 3 8 2" xfId="36324"/>
    <cellStyle name="Output 2 3 3 8 2 10" xfId="36325"/>
    <cellStyle name="Output 2 3 3 8 2 2" xfId="36326"/>
    <cellStyle name="Output 2 3 3 8 2 3" xfId="36327"/>
    <cellStyle name="Output 2 3 3 8 2 4" xfId="36328"/>
    <cellStyle name="Output 2 3 3 8 2 5" xfId="36329"/>
    <cellStyle name="Output 2 3 3 8 2 6" xfId="36330"/>
    <cellStyle name="Output 2 3 3 8 2 7" xfId="36331"/>
    <cellStyle name="Output 2 3 3 8 2 8" xfId="36332"/>
    <cellStyle name="Output 2 3 3 8 2 9" xfId="36333"/>
    <cellStyle name="Output 2 3 3 8 3" xfId="36334"/>
    <cellStyle name="Output 2 3 3 8 3 2" xfId="36335"/>
    <cellStyle name="Output 2 3 3 8 3 3" xfId="36336"/>
    <cellStyle name="Output 2 3 3 8 3 4" xfId="36337"/>
    <cellStyle name="Output 2 3 3 8 3 5" xfId="36338"/>
    <cellStyle name="Output 2 3 3 8 3 6" xfId="36339"/>
    <cellStyle name="Output 2 3 3 8 3 7" xfId="36340"/>
    <cellStyle name="Output 2 3 3 8 3 8" xfId="36341"/>
    <cellStyle name="Output 2 3 3 8 3 9" xfId="36342"/>
    <cellStyle name="Output 2 3 3 8 4" xfId="36343"/>
    <cellStyle name="Output 2 3 3 8 5" xfId="36344"/>
    <cellStyle name="Output 2 3 3 8 6" xfId="36345"/>
    <cellStyle name="Output 2 3 3 8 7" xfId="36346"/>
    <cellStyle name="Output 2 3 3 8 8" xfId="36347"/>
    <cellStyle name="Output 2 3 3 9" xfId="36348"/>
    <cellStyle name="Output 2 3 3 9 2" xfId="36349"/>
    <cellStyle name="Output 2 3 3 9 3" xfId="36350"/>
    <cellStyle name="Output 2 3 3 9 4" xfId="36351"/>
    <cellStyle name="Output 2 3 3 9 5" xfId="36352"/>
    <cellStyle name="Output 2 3 3 9 6" xfId="36353"/>
    <cellStyle name="Output 2 3 3 9 7" xfId="36354"/>
    <cellStyle name="Output 2 3 3 9 8" xfId="36355"/>
    <cellStyle name="Output 2 3 3 9 9" xfId="36356"/>
    <cellStyle name="Output 2 3 4" xfId="36357"/>
    <cellStyle name="Output 2 3 4 10" xfId="36358"/>
    <cellStyle name="Output 2 3 4 2" xfId="36359"/>
    <cellStyle name="Output 2 3 4 2 10" xfId="36360"/>
    <cellStyle name="Output 2 3 4 2 11" xfId="36361"/>
    <cellStyle name="Output 2 3 4 2 2" xfId="36362"/>
    <cellStyle name="Output 2 3 4 2 2 2" xfId="36363"/>
    <cellStyle name="Output 2 3 4 2 2 2 10" xfId="36364"/>
    <cellStyle name="Output 2 3 4 2 2 2 2" xfId="36365"/>
    <cellStyle name="Output 2 3 4 2 2 2 3" xfId="36366"/>
    <cellStyle name="Output 2 3 4 2 2 2 4" xfId="36367"/>
    <cellStyle name="Output 2 3 4 2 2 2 5" xfId="36368"/>
    <cellStyle name="Output 2 3 4 2 2 2 6" xfId="36369"/>
    <cellStyle name="Output 2 3 4 2 2 2 7" xfId="36370"/>
    <cellStyle name="Output 2 3 4 2 2 2 8" xfId="36371"/>
    <cellStyle name="Output 2 3 4 2 2 2 9" xfId="36372"/>
    <cellStyle name="Output 2 3 4 2 2 3" xfId="36373"/>
    <cellStyle name="Output 2 3 4 2 2 3 10" xfId="36374"/>
    <cellStyle name="Output 2 3 4 2 2 3 2" xfId="36375"/>
    <cellStyle name="Output 2 3 4 2 2 3 3" xfId="36376"/>
    <cellStyle name="Output 2 3 4 2 2 3 4" xfId="36377"/>
    <cellStyle name="Output 2 3 4 2 2 3 5" xfId="36378"/>
    <cellStyle name="Output 2 3 4 2 2 3 6" xfId="36379"/>
    <cellStyle name="Output 2 3 4 2 2 3 7" xfId="36380"/>
    <cellStyle name="Output 2 3 4 2 2 3 8" xfId="36381"/>
    <cellStyle name="Output 2 3 4 2 2 3 9" xfId="36382"/>
    <cellStyle name="Output 2 3 4 2 2 4" xfId="36383"/>
    <cellStyle name="Output 2 3 4 2 2 4 2" xfId="36384"/>
    <cellStyle name="Output 2 3 4 2 2 4 3" xfId="36385"/>
    <cellStyle name="Output 2 3 4 2 2 4 4" xfId="36386"/>
    <cellStyle name="Output 2 3 4 2 2 4 5" xfId="36387"/>
    <cellStyle name="Output 2 3 4 2 2 4 6" xfId="36388"/>
    <cellStyle name="Output 2 3 4 2 2 4 7" xfId="36389"/>
    <cellStyle name="Output 2 3 4 2 2 4 8" xfId="36390"/>
    <cellStyle name="Output 2 3 4 2 2 4 9" xfId="36391"/>
    <cellStyle name="Output 2 3 4 2 2 5" xfId="36392"/>
    <cellStyle name="Output 2 3 4 2 2 6" xfId="36393"/>
    <cellStyle name="Output 2 3 4 2 2 7" xfId="36394"/>
    <cellStyle name="Output 2 3 4 2 2 8" xfId="36395"/>
    <cellStyle name="Output 2 3 4 2 2 9" xfId="36396"/>
    <cellStyle name="Output 2 3 4 2 3" xfId="36397"/>
    <cellStyle name="Output 2 3 4 2 3 2" xfId="36398"/>
    <cellStyle name="Output 2 3 4 2 3 2 10" xfId="36399"/>
    <cellStyle name="Output 2 3 4 2 3 2 2" xfId="36400"/>
    <cellStyle name="Output 2 3 4 2 3 2 3" xfId="36401"/>
    <cellStyle name="Output 2 3 4 2 3 2 4" xfId="36402"/>
    <cellStyle name="Output 2 3 4 2 3 2 5" xfId="36403"/>
    <cellStyle name="Output 2 3 4 2 3 2 6" xfId="36404"/>
    <cellStyle name="Output 2 3 4 2 3 2 7" xfId="36405"/>
    <cellStyle name="Output 2 3 4 2 3 2 8" xfId="36406"/>
    <cellStyle name="Output 2 3 4 2 3 2 9" xfId="36407"/>
    <cellStyle name="Output 2 3 4 2 3 3" xfId="36408"/>
    <cellStyle name="Output 2 3 4 2 3 3 10" xfId="36409"/>
    <cellStyle name="Output 2 3 4 2 3 3 2" xfId="36410"/>
    <cellStyle name="Output 2 3 4 2 3 3 3" xfId="36411"/>
    <cellStyle name="Output 2 3 4 2 3 3 4" xfId="36412"/>
    <cellStyle name="Output 2 3 4 2 3 3 5" xfId="36413"/>
    <cellStyle name="Output 2 3 4 2 3 3 6" xfId="36414"/>
    <cellStyle name="Output 2 3 4 2 3 3 7" xfId="36415"/>
    <cellStyle name="Output 2 3 4 2 3 3 8" xfId="36416"/>
    <cellStyle name="Output 2 3 4 2 3 3 9" xfId="36417"/>
    <cellStyle name="Output 2 3 4 2 3 4" xfId="36418"/>
    <cellStyle name="Output 2 3 4 2 3 4 2" xfId="36419"/>
    <cellStyle name="Output 2 3 4 2 3 4 3" xfId="36420"/>
    <cellStyle name="Output 2 3 4 2 3 4 4" xfId="36421"/>
    <cellStyle name="Output 2 3 4 2 3 4 5" xfId="36422"/>
    <cellStyle name="Output 2 3 4 2 3 4 6" xfId="36423"/>
    <cellStyle name="Output 2 3 4 2 3 4 7" xfId="36424"/>
    <cellStyle name="Output 2 3 4 2 3 4 8" xfId="36425"/>
    <cellStyle name="Output 2 3 4 2 3 4 9" xfId="36426"/>
    <cellStyle name="Output 2 3 4 2 3 5" xfId="36427"/>
    <cellStyle name="Output 2 3 4 2 3 6" xfId="36428"/>
    <cellStyle name="Output 2 3 4 2 3 7" xfId="36429"/>
    <cellStyle name="Output 2 3 4 2 3 8" xfId="36430"/>
    <cellStyle name="Output 2 3 4 2 3 9" xfId="36431"/>
    <cellStyle name="Output 2 3 4 2 4" xfId="36432"/>
    <cellStyle name="Output 2 3 4 2 4 10" xfId="36433"/>
    <cellStyle name="Output 2 3 4 2 4 2" xfId="36434"/>
    <cellStyle name="Output 2 3 4 2 4 3" xfId="36435"/>
    <cellStyle name="Output 2 3 4 2 4 4" xfId="36436"/>
    <cellStyle name="Output 2 3 4 2 4 5" xfId="36437"/>
    <cellStyle name="Output 2 3 4 2 4 6" xfId="36438"/>
    <cellStyle name="Output 2 3 4 2 4 7" xfId="36439"/>
    <cellStyle name="Output 2 3 4 2 4 8" xfId="36440"/>
    <cellStyle name="Output 2 3 4 2 4 9" xfId="36441"/>
    <cellStyle name="Output 2 3 4 2 5" xfId="36442"/>
    <cellStyle name="Output 2 3 4 2 5 10" xfId="36443"/>
    <cellStyle name="Output 2 3 4 2 5 2" xfId="36444"/>
    <cellStyle name="Output 2 3 4 2 5 3" xfId="36445"/>
    <cellStyle name="Output 2 3 4 2 5 4" xfId="36446"/>
    <cellStyle name="Output 2 3 4 2 5 5" xfId="36447"/>
    <cellStyle name="Output 2 3 4 2 5 6" xfId="36448"/>
    <cellStyle name="Output 2 3 4 2 5 7" xfId="36449"/>
    <cellStyle name="Output 2 3 4 2 5 8" xfId="36450"/>
    <cellStyle name="Output 2 3 4 2 5 9" xfId="36451"/>
    <cellStyle name="Output 2 3 4 2 6" xfId="36452"/>
    <cellStyle name="Output 2 3 4 2 6 2" xfId="36453"/>
    <cellStyle name="Output 2 3 4 2 6 3" xfId="36454"/>
    <cellStyle name="Output 2 3 4 2 6 4" xfId="36455"/>
    <cellStyle name="Output 2 3 4 2 6 5" xfId="36456"/>
    <cellStyle name="Output 2 3 4 2 6 6" xfId="36457"/>
    <cellStyle name="Output 2 3 4 2 6 7" xfId="36458"/>
    <cellStyle name="Output 2 3 4 2 6 8" xfId="36459"/>
    <cellStyle name="Output 2 3 4 2 6 9" xfId="36460"/>
    <cellStyle name="Output 2 3 4 2 7" xfId="36461"/>
    <cellStyle name="Output 2 3 4 2 8" xfId="36462"/>
    <cellStyle name="Output 2 3 4 2 9" xfId="36463"/>
    <cellStyle name="Output 2 3 4 3" xfId="36464"/>
    <cellStyle name="Output 2 3 4 3 2" xfId="36465"/>
    <cellStyle name="Output 2 3 4 3 2 10" xfId="36466"/>
    <cellStyle name="Output 2 3 4 3 2 2" xfId="36467"/>
    <cellStyle name="Output 2 3 4 3 2 3" xfId="36468"/>
    <cellStyle name="Output 2 3 4 3 2 4" xfId="36469"/>
    <cellStyle name="Output 2 3 4 3 2 5" xfId="36470"/>
    <cellStyle name="Output 2 3 4 3 2 6" xfId="36471"/>
    <cellStyle name="Output 2 3 4 3 2 7" xfId="36472"/>
    <cellStyle name="Output 2 3 4 3 2 8" xfId="36473"/>
    <cellStyle name="Output 2 3 4 3 2 9" xfId="36474"/>
    <cellStyle name="Output 2 3 4 3 3" xfId="36475"/>
    <cellStyle name="Output 2 3 4 3 3 10" xfId="36476"/>
    <cellStyle name="Output 2 3 4 3 3 2" xfId="36477"/>
    <cellStyle name="Output 2 3 4 3 3 3" xfId="36478"/>
    <cellStyle name="Output 2 3 4 3 3 4" xfId="36479"/>
    <cellStyle name="Output 2 3 4 3 3 5" xfId="36480"/>
    <cellStyle name="Output 2 3 4 3 3 6" xfId="36481"/>
    <cellStyle name="Output 2 3 4 3 3 7" xfId="36482"/>
    <cellStyle name="Output 2 3 4 3 3 8" xfId="36483"/>
    <cellStyle name="Output 2 3 4 3 3 9" xfId="36484"/>
    <cellStyle name="Output 2 3 4 3 4" xfId="36485"/>
    <cellStyle name="Output 2 3 4 3 4 2" xfId="36486"/>
    <cellStyle name="Output 2 3 4 3 4 3" xfId="36487"/>
    <cellStyle name="Output 2 3 4 3 4 4" xfId="36488"/>
    <cellStyle name="Output 2 3 4 3 4 5" xfId="36489"/>
    <cellStyle name="Output 2 3 4 3 4 6" xfId="36490"/>
    <cellStyle name="Output 2 3 4 3 4 7" xfId="36491"/>
    <cellStyle name="Output 2 3 4 3 4 8" xfId="36492"/>
    <cellStyle name="Output 2 3 4 3 4 9" xfId="36493"/>
    <cellStyle name="Output 2 3 4 3 5" xfId="36494"/>
    <cellStyle name="Output 2 3 4 3 6" xfId="36495"/>
    <cellStyle name="Output 2 3 4 3 7" xfId="36496"/>
    <cellStyle name="Output 2 3 4 3 8" xfId="36497"/>
    <cellStyle name="Output 2 3 4 3 9" xfId="36498"/>
    <cellStyle name="Output 2 3 4 4" xfId="36499"/>
    <cellStyle name="Output 2 3 4 4 2" xfId="36500"/>
    <cellStyle name="Output 2 3 4 4 2 10" xfId="36501"/>
    <cellStyle name="Output 2 3 4 4 2 2" xfId="36502"/>
    <cellStyle name="Output 2 3 4 4 2 3" xfId="36503"/>
    <cellStyle name="Output 2 3 4 4 2 4" xfId="36504"/>
    <cellStyle name="Output 2 3 4 4 2 5" xfId="36505"/>
    <cellStyle name="Output 2 3 4 4 2 6" xfId="36506"/>
    <cellStyle name="Output 2 3 4 4 2 7" xfId="36507"/>
    <cellStyle name="Output 2 3 4 4 2 8" xfId="36508"/>
    <cellStyle name="Output 2 3 4 4 2 9" xfId="36509"/>
    <cellStyle name="Output 2 3 4 4 3" xfId="36510"/>
    <cellStyle name="Output 2 3 4 4 3 10" xfId="36511"/>
    <cellStyle name="Output 2 3 4 4 3 2" xfId="36512"/>
    <cellStyle name="Output 2 3 4 4 3 3" xfId="36513"/>
    <cellStyle name="Output 2 3 4 4 3 4" xfId="36514"/>
    <cellStyle name="Output 2 3 4 4 3 5" xfId="36515"/>
    <cellStyle name="Output 2 3 4 4 3 6" xfId="36516"/>
    <cellStyle name="Output 2 3 4 4 3 7" xfId="36517"/>
    <cellStyle name="Output 2 3 4 4 3 8" xfId="36518"/>
    <cellStyle name="Output 2 3 4 4 3 9" xfId="36519"/>
    <cellStyle name="Output 2 3 4 4 4" xfId="36520"/>
    <cellStyle name="Output 2 3 4 4 4 2" xfId="36521"/>
    <cellStyle name="Output 2 3 4 4 4 3" xfId="36522"/>
    <cellStyle name="Output 2 3 4 4 4 4" xfId="36523"/>
    <cellStyle name="Output 2 3 4 4 4 5" xfId="36524"/>
    <cellStyle name="Output 2 3 4 4 4 6" xfId="36525"/>
    <cellStyle name="Output 2 3 4 4 4 7" xfId="36526"/>
    <cellStyle name="Output 2 3 4 4 4 8" xfId="36527"/>
    <cellStyle name="Output 2 3 4 4 4 9" xfId="36528"/>
    <cellStyle name="Output 2 3 4 4 5" xfId="36529"/>
    <cellStyle name="Output 2 3 4 4 6" xfId="36530"/>
    <cellStyle name="Output 2 3 4 4 7" xfId="36531"/>
    <cellStyle name="Output 2 3 4 4 8" xfId="36532"/>
    <cellStyle name="Output 2 3 4 4 9" xfId="36533"/>
    <cellStyle name="Output 2 3 4 5" xfId="36534"/>
    <cellStyle name="Output 2 3 4 5 2" xfId="36535"/>
    <cellStyle name="Output 2 3 4 5 2 10" xfId="36536"/>
    <cellStyle name="Output 2 3 4 5 2 2" xfId="36537"/>
    <cellStyle name="Output 2 3 4 5 2 3" xfId="36538"/>
    <cellStyle name="Output 2 3 4 5 2 4" xfId="36539"/>
    <cellStyle name="Output 2 3 4 5 2 5" xfId="36540"/>
    <cellStyle name="Output 2 3 4 5 2 6" xfId="36541"/>
    <cellStyle name="Output 2 3 4 5 2 7" xfId="36542"/>
    <cellStyle name="Output 2 3 4 5 2 8" xfId="36543"/>
    <cellStyle name="Output 2 3 4 5 2 9" xfId="36544"/>
    <cellStyle name="Output 2 3 4 5 3" xfId="36545"/>
    <cellStyle name="Output 2 3 4 5 3 2" xfId="36546"/>
    <cellStyle name="Output 2 3 4 5 3 3" xfId="36547"/>
    <cellStyle name="Output 2 3 4 5 3 4" xfId="36548"/>
    <cellStyle name="Output 2 3 4 5 3 5" xfId="36549"/>
    <cellStyle name="Output 2 3 4 5 3 6" xfId="36550"/>
    <cellStyle name="Output 2 3 4 5 3 7" xfId="36551"/>
    <cellStyle name="Output 2 3 4 5 3 8" xfId="36552"/>
    <cellStyle name="Output 2 3 4 5 3 9" xfId="36553"/>
    <cellStyle name="Output 2 3 4 5 4" xfId="36554"/>
    <cellStyle name="Output 2 3 4 5 5" xfId="36555"/>
    <cellStyle name="Output 2 3 4 5 6" xfId="36556"/>
    <cellStyle name="Output 2 3 4 5 7" xfId="36557"/>
    <cellStyle name="Output 2 3 4 5 8" xfId="36558"/>
    <cellStyle name="Output 2 3 4 5 9" xfId="36559"/>
    <cellStyle name="Output 2 3 4 6" xfId="36560"/>
    <cellStyle name="Output 2 3 4 6 2" xfId="36561"/>
    <cellStyle name="Output 2 3 4 6 3" xfId="36562"/>
    <cellStyle name="Output 2 3 4 6 4" xfId="36563"/>
    <cellStyle name="Output 2 3 4 6 5" xfId="36564"/>
    <cellStyle name="Output 2 3 4 6 6" xfId="36565"/>
    <cellStyle name="Output 2 3 4 6 7" xfId="36566"/>
    <cellStyle name="Output 2 3 4 6 8" xfId="36567"/>
    <cellStyle name="Output 2 3 4 6 9" xfId="36568"/>
    <cellStyle name="Output 2 3 4 7" xfId="36569"/>
    <cellStyle name="Output 2 3 4 8" xfId="36570"/>
    <cellStyle name="Output 2 3 4 9" xfId="36571"/>
    <cellStyle name="Output 2 3 5" xfId="36572"/>
    <cellStyle name="Output 2 3 5 10" xfId="36573"/>
    <cellStyle name="Output 2 3 5 2" xfId="36574"/>
    <cellStyle name="Output 2 3 5 2 10" xfId="36575"/>
    <cellStyle name="Output 2 3 5 2 11" xfId="36576"/>
    <cellStyle name="Output 2 3 5 2 2" xfId="36577"/>
    <cellStyle name="Output 2 3 5 2 2 2" xfId="36578"/>
    <cellStyle name="Output 2 3 5 2 2 2 10" xfId="36579"/>
    <cellStyle name="Output 2 3 5 2 2 2 2" xfId="36580"/>
    <cellStyle name="Output 2 3 5 2 2 2 3" xfId="36581"/>
    <cellStyle name="Output 2 3 5 2 2 2 4" xfId="36582"/>
    <cellStyle name="Output 2 3 5 2 2 2 5" xfId="36583"/>
    <cellStyle name="Output 2 3 5 2 2 2 6" xfId="36584"/>
    <cellStyle name="Output 2 3 5 2 2 2 7" xfId="36585"/>
    <cellStyle name="Output 2 3 5 2 2 2 8" xfId="36586"/>
    <cellStyle name="Output 2 3 5 2 2 2 9" xfId="36587"/>
    <cellStyle name="Output 2 3 5 2 2 3" xfId="36588"/>
    <cellStyle name="Output 2 3 5 2 2 3 10" xfId="36589"/>
    <cellStyle name="Output 2 3 5 2 2 3 2" xfId="36590"/>
    <cellStyle name="Output 2 3 5 2 2 3 3" xfId="36591"/>
    <cellStyle name="Output 2 3 5 2 2 3 4" xfId="36592"/>
    <cellStyle name="Output 2 3 5 2 2 3 5" xfId="36593"/>
    <cellStyle name="Output 2 3 5 2 2 3 6" xfId="36594"/>
    <cellStyle name="Output 2 3 5 2 2 3 7" xfId="36595"/>
    <cellStyle name="Output 2 3 5 2 2 3 8" xfId="36596"/>
    <cellStyle name="Output 2 3 5 2 2 3 9" xfId="36597"/>
    <cellStyle name="Output 2 3 5 2 2 4" xfId="36598"/>
    <cellStyle name="Output 2 3 5 2 2 4 2" xfId="36599"/>
    <cellStyle name="Output 2 3 5 2 2 4 3" xfId="36600"/>
    <cellStyle name="Output 2 3 5 2 2 4 4" xfId="36601"/>
    <cellStyle name="Output 2 3 5 2 2 4 5" xfId="36602"/>
    <cellStyle name="Output 2 3 5 2 2 4 6" xfId="36603"/>
    <cellStyle name="Output 2 3 5 2 2 4 7" xfId="36604"/>
    <cellStyle name="Output 2 3 5 2 2 4 8" xfId="36605"/>
    <cellStyle name="Output 2 3 5 2 2 4 9" xfId="36606"/>
    <cellStyle name="Output 2 3 5 2 2 5" xfId="36607"/>
    <cellStyle name="Output 2 3 5 2 2 6" xfId="36608"/>
    <cellStyle name="Output 2 3 5 2 2 7" xfId="36609"/>
    <cellStyle name="Output 2 3 5 2 2 8" xfId="36610"/>
    <cellStyle name="Output 2 3 5 2 2 9" xfId="36611"/>
    <cellStyle name="Output 2 3 5 2 3" xfId="36612"/>
    <cellStyle name="Output 2 3 5 2 3 2" xfId="36613"/>
    <cellStyle name="Output 2 3 5 2 3 2 10" xfId="36614"/>
    <cellStyle name="Output 2 3 5 2 3 2 2" xfId="36615"/>
    <cellStyle name="Output 2 3 5 2 3 2 3" xfId="36616"/>
    <cellStyle name="Output 2 3 5 2 3 2 4" xfId="36617"/>
    <cellStyle name="Output 2 3 5 2 3 2 5" xfId="36618"/>
    <cellStyle name="Output 2 3 5 2 3 2 6" xfId="36619"/>
    <cellStyle name="Output 2 3 5 2 3 2 7" xfId="36620"/>
    <cellStyle name="Output 2 3 5 2 3 2 8" xfId="36621"/>
    <cellStyle name="Output 2 3 5 2 3 2 9" xfId="36622"/>
    <cellStyle name="Output 2 3 5 2 3 3" xfId="36623"/>
    <cellStyle name="Output 2 3 5 2 3 3 10" xfId="36624"/>
    <cellStyle name="Output 2 3 5 2 3 3 2" xfId="36625"/>
    <cellStyle name="Output 2 3 5 2 3 3 3" xfId="36626"/>
    <cellStyle name="Output 2 3 5 2 3 3 4" xfId="36627"/>
    <cellStyle name="Output 2 3 5 2 3 3 5" xfId="36628"/>
    <cellStyle name="Output 2 3 5 2 3 3 6" xfId="36629"/>
    <cellStyle name="Output 2 3 5 2 3 3 7" xfId="36630"/>
    <cellStyle name="Output 2 3 5 2 3 3 8" xfId="36631"/>
    <cellStyle name="Output 2 3 5 2 3 3 9" xfId="36632"/>
    <cellStyle name="Output 2 3 5 2 3 4" xfId="36633"/>
    <cellStyle name="Output 2 3 5 2 3 4 2" xfId="36634"/>
    <cellStyle name="Output 2 3 5 2 3 4 3" xfId="36635"/>
    <cellStyle name="Output 2 3 5 2 3 4 4" xfId="36636"/>
    <cellStyle name="Output 2 3 5 2 3 4 5" xfId="36637"/>
    <cellStyle name="Output 2 3 5 2 3 4 6" xfId="36638"/>
    <cellStyle name="Output 2 3 5 2 3 4 7" xfId="36639"/>
    <cellStyle name="Output 2 3 5 2 3 4 8" xfId="36640"/>
    <cellStyle name="Output 2 3 5 2 3 4 9" xfId="36641"/>
    <cellStyle name="Output 2 3 5 2 3 5" xfId="36642"/>
    <cellStyle name="Output 2 3 5 2 3 6" xfId="36643"/>
    <cellStyle name="Output 2 3 5 2 3 7" xfId="36644"/>
    <cellStyle name="Output 2 3 5 2 3 8" xfId="36645"/>
    <cellStyle name="Output 2 3 5 2 3 9" xfId="36646"/>
    <cellStyle name="Output 2 3 5 2 4" xfId="36647"/>
    <cellStyle name="Output 2 3 5 2 4 10" xfId="36648"/>
    <cellStyle name="Output 2 3 5 2 4 2" xfId="36649"/>
    <cellStyle name="Output 2 3 5 2 4 3" xfId="36650"/>
    <cellStyle name="Output 2 3 5 2 4 4" xfId="36651"/>
    <cellStyle name="Output 2 3 5 2 4 5" xfId="36652"/>
    <cellStyle name="Output 2 3 5 2 4 6" xfId="36653"/>
    <cellStyle name="Output 2 3 5 2 4 7" xfId="36654"/>
    <cellStyle name="Output 2 3 5 2 4 8" xfId="36655"/>
    <cellStyle name="Output 2 3 5 2 4 9" xfId="36656"/>
    <cellStyle name="Output 2 3 5 2 5" xfId="36657"/>
    <cellStyle name="Output 2 3 5 2 5 10" xfId="36658"/>
    <cellStyle name="Output 2 3 5 2 5 2" xfId="36659"/>
    <cellStyle name="Output 2 3 5 2 5 3" xfId="36660"/>
    <cellStyle name="Output 2 3 5 2 5 4" xfId="36661"/>
    <cellStyle name="Output 2 3 5 2 5 5" xfId="36662"/>
    <cellStyle name="Output 2 3 5 2 5 6" xfId="36663"/>
    <cellStyle name="Output 2 3 5 2 5 7" xfId="36664"/>
    <cellStyle name="Output 2 3 5 2 5 8" xfId="36665"/>
    <cellStyle name="Output 2 3 5 2 5 9" xfId="36666"/>
    <cellStyle name="Output 2 3 5 2 6" xfId="36667"/>
    <cellStyle name="Output 2 3 5 2 6 2" xfId="36668"/>
    <cellStyle name="Output 2 3 5 2 6 3" xfId="36669"/>
    <cellStyle name="Output 2 3 5 2 6 4" xfId="36670"/>
    <cellStyle name="Output 2 3 5 2 6 5" xfId="36671"/>
    <cellStyle name="Output 2 3 5 2 6 6" xfId="36672"/>
    <cellStyle name="Output 2 3 5 2 6 7" xfId="36673"/>
    <cellStyle name="Output 2 3 5 2 6 8" xfId="36674"/>
    <cellStyle name="Output 2 3 5 2 6 9" xfId="36675"/>
    <cellStyle name="Output 2 3 5 2 7" xfId="36676"/>
    <cellStyle name="Output 2 3 5 2 8" xfId="36677"/>
    <cellStyle name="Output 2 3 5 2 9" xfId="36678"/>
    <cellStyle name="Output 2 3 5 3" xfId="36679"/>
    <cellStyle name="Output 2 3 5 3 2" xfId="36680"/>
    <cellStyle name="Output 2 3 5 3 2 10" xfId="36681"/>
    <cellStyle name="Output 2 3 5 3 2 2" xfId="36682"/>
    <cellStyle name="Output 2 3 5 3 2 3" xfId="36683"/>
    <cellStyle name="Output 2 3 5 3 2 4" xfId="36684"/>
    <cellStyle name="Output 2 3 5 3 2 5" xfId="36685"/>
    <cellStyle name="Output 2 3 5 3 2 6" xfId="36686"/>
    <cellStyle name="Output 2 3 5 3 2 7" xfId="36687"/>
    <cellStyle name="Output 2 3 5 3 2 8" xfId="36688"/>
    <cellStyle name="Output 2 3 5 3 2 9" xfId="36689"/>
    <cellStyle name="Output 2 3 5 3 3" xfId="36690"/>
    <cellStyle name="Output 2 3 5 3 3 10" xfId="36691"/>
    <cellStyle name="Output 2 3 5 3 3 2" xfId="36692"/>
    <cellStyle name="Output 2 3 5 3 3 3" xfId="36693"/>
    <cellStyle name="Output 2 3 5 3 3 4" xfId="36694"/>
    <cellStyle name="Output 2 3 5 3 3 5" xfId="36695"/>
    <cellStyle name="Output 2 3 5 3 3 6" xfId="36696"/>
    <cellStyle name="Output 2 3 5 3 3 7" xfId="36697"/>
    <cellStyle name="Output 2 3 5 3 3 8" xfId="36698"/>
    <cellStyle name="Output 2 3 5 3 3 9" xfId="36699"/>
    <cellStyle name="Output 2 3 5 3 4" xfId="36700"/>
    <cellStyle name="Output 2 3 5 3 4 2" xfId="36701"/>
    <cellStyle name="Output 2 3 5 3 4 3" xfId="36702"/>
    <cellStyle name="Output 2 3 5 3 4 4" xfId="36703"/>
    <cellStyle name="Output 2 3 5 3 4 5" xfId="36704"/>
    <cellStyle name="Output 2 3 5 3 4 6" xfId="36705"/>
    <cellStyle name="Output 2 3 5 3 4 7" xfId="36706"/>
    <cellStyle name="Output 2 3 5 3 4 8" xfId="36707"/>
    <cellStyle name="Output 2 3 5 3 4 9" xfId="36708"/>
    <cellStyle name="Output 2 3 5 3 5" xfId="36709"/>
    <cellStyle name="Output 2 3 5 3 6" xfId="36710"/>
    <cellStyle name="Output 2 3 5 3 7" xfId="36711"/>
    <cellStyle name="Output 2 3 5 3 8" xfId="36712"/>
    <cellStyle name="Output 2 3 5 3 9" xfId="36713"/>
    <cellStyle name="Output 2 3 5 4" xfId="36714"/>
    <cellStyle name="Output 2 3 5 4 2" xfId="36715"/>
    <cellStyle name="Output 2 3 5 4 2 10" xfId="36716"/>
    <cellStyle name="Output 2 3 5 4 2 2" xfId="36717"/>
    <cellStyle name="Output 2 3 5 4 2 3" xfId="36718"/>
    <cellStyle name="Output 2 3 5 4 2 4" xfId="36719"/>
    <cellStyle name="Output 2 3 5 4 2 5" xfId="36720"/>
    <cellStyle name="Output 2 3 5 4 2 6" xfId="36721"/>
    <cellStyle name="Output 2 3 5 4 2 7" xfId="36722"/>
    <cellStyle name="Output 2 3 5 4 2 8" xfId="36723"/>
    <cellStyle name="Output 2 3 5 4 2 9" xfId="36724"/>
    <cellStyle name="Output 2 3 5 4 3" xfId="36725"/>
    <cellStyle name="Output 2 3 5 4 3 10" xfId="36726"/>
    <cellStyle name="Output 2 3 5 4 3 2" xfId="36727"/>
    <cellStyle name="Output 2 3 5 4 3 3" xfId="36728"/>
    <cellStyle name="Output 2 3 5 4 3 4" xfId="36729"/>
    <cellStyle name="Output 2 3 5 4 3 5" xfId="36730"/>
    <cellStyle name="Output 2 3 5 4 3 6" xfId="36731"/>
    <cellStyle name="Output 2 3 5 4 3 7" xfId="36732"/>
    <cellStyle name="Output 2 3 5 4 3 8" xfId="36733"/>
    <cellStyle name="Output 2 3 5 4 3 9" xfId="36734"/>
    <cellStyle name="Output 2 3 5 4 4" xfId="36735"/>
    <cellStyle name="Output 2 3 5 4 4 2" xfId="36736"/>
    <cellStyle name="Output 2 3 5 4 4 3" xfId="36737"/>
    <cellStyle name="Output 2 3 5 4 4 4" xfId="36738"/>
    <cellStyle name="Output 2 3 5 4 4 5" xfId="36739"/>
    <cellStyle name="Output 2 3 5 4 4 6" xfId="36740"/>
    <cellStyle name="Output 2 3 5 4 4 7" xfId="36741"/>
    <cellStyle name="Output 2 3 5 4 4 8" xfId="36742"/>
    <cellStyle name="Output 2 3 5 4 4 9" xfId="36743"/>
    <cellStyle name="Output 2 3 5 4 5" xfId="36744"/>
    <cellStyle name="Output 2 3 5 4 6" xfId="36745"/>
    <cellStyle name="Output 2 3 5 4 7" xfId="36746"/>
    <cellStyle name="Output 2 3 5 4 8" xfId="36747"/>
    <cellStyle name="Output 2 3 5 4 9" xfId="36748"/>
    <cellStyle name="Output 2 3 5 5" xfId="36749"/>
    <cellStyle name="Output 2 3 5 5 2" xfId="36750"/>
    <cellStyle name="Output 2 3 5 5 2 10" xfId="36751"/>
    <cellStyle name="Output 2 3 5 5 2 2" xfId="36752"/>
    <cellStyle name="Output 2 3 5 5 2 3" xfId="36753"/>
    <cellStyle name="Output 2 3 5 5 2 4" xfId="36754"/>
    <cellStyle name="Output 2 3 5 5 2 5" xfId="36755"/>
    <cellStyle name="Output 2 3 5 5 2 6" xfId="36756"/>
    <cellStyle name="Output 2 3 5 5 2 7" xfId="36757"/>
    <cellStyle name="Output 2 3 5 5 2 8" xfId="36758"/>
    <cellStyle name="Output 2 3 5 5 2 9" xfId="36759"/>
    <cellStyle name="Output 2 3 5 5 3" xfId="36760"/>
    <cellStyle name="Output 2 3 5 5 3 2" xfId="36761"/>
    <cellStyle name="Output 2 3 5 5 3 3" xfId="36762"/>
    <cellStyle name="Output 2 3 5 5 3 4" xfId="36763"/>
    <cellStyle name="Output 2 3 5 5 3 5" xfId="36764"/>
    <cellStyle name="Output 2 3 5 5 3 6" xfId="36765"/>
    <cellStyle name="Output 2 3 5 5 3 7" xfId="36766"/>
    <cellStyle name="Output 2 3 5 5 3 8" xfId="36767"/>
    <cellStyle name="Output 2 3 5 5 3 9" xfId="36768"/>
    <cellStyle name="Output 2 3 5 5 4" xfId="36769"/>
    <cellStyle name="Output 2 3 5 5 5" xfId="36770"/>
    <cellStyle name="Output 2 3 5 5 6" xfId="36771"/>
    <cellStyle name="Output 2 3 5 5 7" xfId="36772"/>
    <cellStyle name="Output 2 3 5 5 8" xfId="36773"/>
    <cellStyle name="Output 2 3 5 6" xfId="36774"/>
    <cellStyle name="Output 2 3 5 6 2" xfId="36775"/>
    <cellStyle name="Output 2 3 5 6 3" xfId="36776"/>
    <cellStyle name="Output 2 3 5 6 4" xfId="36777"/>
    <cellStyle name="Output 2 3 5 6 5" xfId="36778"/>
    <cellStyle name="Output 2 3 5 6 6" xfId="36779"/>
    <cellStyle name="Output 2 3 5 6 7" xfId="36780"/>
    <cellStyle name="Output 2 3 5 6 8" xfId="36781"/>
    <cellStyle name="Output 2 3 5 6 9" xfId="36782"/>
    <cellStyle name="Output 2 3 5 7" xfId="36783"/>
    <cellStyle name="Output 2 3 5 8" xfId="36784"/>
    <cellStyle name="Output 2 3 5 9" xfId="36785"/>
    <cellStyle name="Output 2 3 6" xfId="36786"/>
    <cellStyle name="Output 2 3 6 10" xfId="36787"/>
    <cellStyle name="Output 2 3 6 11" xfId="36788"/>
    <cellStyle name="Output 2 3 6 2" xfId="36789"/>
    <cellStyle name="Output 2 3 6 2 2" xfId="36790"/>
    <cellStyle name="Output 2 3 6 2 2 10" xfId="36791"/>
    <cellStyle name="Output 2 3 6 2 2 2" xfId="36792"/>
    <cellStyle name="Output 2 3 6 2 2 3" xfId="36793"/>
    <cellStyle name="Output 2 3 6 2 2 4" xfId="36794"/>
    <cellStyle name="Output 2 3 6 2 2 5" xfId="36795"/>
    <cellStyle name="Output 2 3 6 2 2 6" xfId="36796"/>
    <cellStyle name="Output 2 3 6 2 2 7" xfId="36797"/>
    <cellStyle name="Output 2 3 6 2 2 8" xfId="36798"/>
    <cellStyle name="Output 2 3 6 2 2 9" xfId="36799"/>
    <cellStyle name="Output 2 3 6 2 3" xfId="36800"/>
    <cellStyle name="Output 2 3 6 2 3 10" xfId="36801"/>
    <cellStyle name="Output 2 3 6 2 3 2" xfId="36802"/>
    <cellStyle name="Output 2 3 6 2 3 3" xfId="36803"/>
    <cellStyle name="Output 2 3 6 2 3 4" xfId="36804"/>
    <cellStyle name="Output 2 3 6 2 3 5" xfId="36805"/>
    <cellStyle name="Output 2 3 6 2 3 6" xfId="36806"/>
    <cellStyle name="Output 2 3 6 2 3 7" xfId="36807"/>
    <cellStyle name="Output 2 3 6 2 3 8" xfId="36808"/>
    <cellStyle name="Output 2 3 6 2 3 9" xfId="36809"/>
    <cellStyle name="Output 2 3 6 2 4" xfId="36810"/>
    <cellStyle name="Output 2 3 6 2 4 2" xfId="36811"/>
    <cellStyle name="Output 2 3 6 2 4 3" xfId="36812"/>
    <cellStyle name="Output 2 3 6 2 4 4" xfId="36813"/>
    <cellStyle name="Output 2 3 6 2 4 5" xfId="36814"/>
    <cellStyle name="Output 2 3 6 2 4 6" xfId="36815"/>
    <cellStyle name="Output 2 3 6 2 4 7" xfId="36816"/>
    <cellStyle name="Output 2 3 6 2 4 8" xfId="36817"/>
    <cellStyle name="Output 2 3 6 2 4 9" xfId="36818"/>
    <cellStyle name="Output 2 3 6 2 5" xfId="36819"/>
    <cellStyle name="Output 2 3 6 2 6" xfId="36820"/>
    <cellStyle name="Output 2 3 6 2 7" xfId="36821"/>
    <cellStyle name="Output 2 3 6 2 8" xfId="36822"/>
    <cellStyle name="Output 2 3 6 2 9" xfId="36823"/>
    <cellStyle name="Output 2 3 6 3" xfId="36824"/>
    <cellStyle name="Output 2 3 6 3 2" xfId="36825"/>
    <cellStyle name="Output 2 3 6 3 2 10" xfId="36826"/>
    <cellStyle name="Output 2 3 6 3 2 2" xfId="36827"/>
    <cellStyle name="Output 2 3 6 3 2 3" xfId="36828"/>
    <cellStyle name="Output 2 3 6 3 2 4" xfId="36829"/>
    <cellStyle name="Output 2 3 6 3 2 5" xfId="36830"/>
    <cellStyle name="Output 2 3 6 3 2 6" xfId="36831"/>
    <cellStyle name="Output 2 3 6 3 2 7" xfId="36832"/>
    <cellStyle name="Output 2 3 6 3 2 8" xfId="36833"/>
    <cellStyle name="Output 2 3 6 3 2 9" xfId="36834"/>
    <cellStyle name="Output 2 3 6 3 3" xfId="36835"/>
    <cellStyle name="Output 2 3 6 3 3 10" xfId="36836"/>
    <cellStyle name="Output 2 3 6 3 3 2" xfId="36837"/>
    <cellStyle name="Output 2 3 6 3 3 3" xfId="36838"/>
    <cellStyle name="Output 2 3 6 3 3 4" xfId="36839"/>
    <cellStyle name="Output 2 3 6 3 3 5" xfId="36840"/>
    <cellStyle name="Output 2 3 6 3 3 6" xfId="36841"/>
    <cellStyle name="Output 2 3 6 3 3 7" xfId="36842"/>
    <cellStyle name="Output 2 3 6 3 3 8" xfId="36843"/>
    <cellStyle name="Output 2 3 6 3 3 9" xfId="36844"/>
    <cellStyle name="Output 2 3 6 3 4" xfId="36845"/>
    <cellStyle name="Output 2 3 6 3 4 2" xfId="36846"/>
    <cellStyle name="Output 2 3 6 3 4 3" xfId="36847"/>
    <cellStyle name="Output 2 3 6 3 4 4" xfId="36848"/>
    <cellStyle name="Output 2 3 6 3 4 5" xfId="36849"/>
    <cellStyle name="Output 2 3 6 3 4 6" xfId="36850"/>
    <cellStyle name="Output 2 3 6 3 4 7" xfId="36851"/>
    <cellStyle name="Output 2 3 6 3 4 8" xfId="36852"/>
    <cellStyle name="Output 2 3 6 3 4 9" xfId="36853"/>
    <cellStyle name="Output 2 3 6 3 5" xfId="36854"/>
    <cellStyle name="Output 2 3 6 3 6" xfId="36855"/>
    <cellStyle name="Output 2 3 6 3 7" xfId="36856"/>
    <cellStyle name="Output 2 3 6 3 8" xfId="36857"/>
    <cellStyle name="Output 2 3 6 3 9" xfId="36858"/>
    <cellStyle name="Output 2 3 6 4" xfId="36859"/>
    <cellStyle name="Output 2 3 6 4 10" xfId="36860"/>
    <cellStyle name="Output 2 3 6 4 2" xfId="36861"/>
    <cellStyle name="Output 2 3 6 4 3" xfId="36862"/>
    <cellStyle name="Output 2 3 6 4 4" xfId="36863"/>
    <cellStyle name="Output 2 3 6 4 5" xfId="36864"/>
    <cellStyle name="Output 2 3 6 4 6" xfId="36865"/>
    <cellStyle name="Output 2 3 6 4 7" xfId="36866"/>
    <cellStyle name="Output 2 3 6 4 8" xfId="36867"/>
    <cellStyle name="Output 2 3 6 4 9" xfId="36868"/>
    <cellStyle name="Output 2 3 6 5" xfId="36869"/>
    <cellStyle name="Output 2 3 6 5 10" xfId="36870"/>
    <cellStyle name="Output 2 3 6 5 2" xfId="36871"/>
    <cellStyle name="Output 2 3 6 5 3" xfId="36872"/>
    <cellStyle name="Output 2 3 6 5 4" xfId="36873"/>
    <cellStyle name="Output 2 3 6 5 5" xfId="36874"/>
    <cellStyle name="Output 2 3 6 5 6" xfId="36875"/>
    <cellStyle name="Output 2 3 6 5 7" xfId="36876"/>
    <cellStyle name="Output 2 3 6 5 8" xfId="36877"/>
    <cellStyle name="Output 2 3 6 5 9" xfId="36878"/>
    <cellStyle name="Output 2 3 6 6" xfId="36879"/>
    <cellStyle name="Output 2 3 6 6 2" xfId="36880"/>
    <cellStyle name="Output 2 3 6 6 3" xfId="36881"/>
    <cellStyle name="Output 2 3 6 6 4" xfId="36882"/>
    <cellStyle name="Output 2 3 6 6 5" xfId="36883"/>
    <cellStyle name="Output 2 3 6 6 6" xfId="36884"/>
    <cellStyle name="Output 2 3 6 6 7" xfId="36885"/>
    <cellStyle name="Output 2 3 6 6 8" xfId="36886"/>
    <cellStyle name="Output 2 3 6 6 9" xfId="36887"/>
    <cellStyle name="Output 2 3 6 7" xfId="36888"/>
    <cellStyle name="Output 2 3 6 8" xfId="36889"/>
    <cellStyle name="Output 2 3 6 9" xfId="36890"/>
    <cellStyle name="Output 2 3 7" xfId="36891"/>
    <cellStyle name="Output 2 3 7 10" xfId="36892"/>
    <cellStyle name="Output 2 3 7 2" xfId="36893"/>
    <cellStyle name="Output 2 3 7 2 10" xfId="36894"/>
    <cellStyle name="Output 2 3 7 2 2" xfId="36895"/>
    <cellStyle name="Output 2 3 7 2 3" xfId="36896"/>
    <cellStyle name="Output 2 3 7 2 4" xfId="36897"/>
    <cellStyle name="Output 2 3 7 2 5" xfId="36898"/>
    <cellStyle name="Output 2 3 7 2 6" xfId="36899"/>
    <cellStyle name="Output 2 3 7 2 7" xfId="36900"/>
    <cellStyle name="Output 2 3 7 2 8" xfId="36901"/>
    <cellStyle name="Output 2 3 7 2 9" xfId="36902"/>
    <cellStyle name="Output 2 3 7 3" xfId="36903"/>
    <cellStyle name="Output 2 3 7 3 10" xfId="36904"/>
    <cellStyle name="Output 2 3 7 3 2" xfId="36905"/>
    <cellStyle name="Output 2 3 7 3 3" xfId="36906"/>
    <cellStyle name="Output 2 3 7 3 4" xfId="36907"/>
    <cellStyle name="Output 2 3 7 3 5" xfId="36908"/>
    <cellStyle name="Output 2 3 7 3 6" xfId="36909"/>
    <cellStyle name="Output 2 3 7 3 7" xfId="36910"/>
    <cellStyle name="Output 2 3 7 3 8" xfId="36911"/>
    <cellStyle name="Output 2 3 7 3 9" xfId="36912"/>
    <cellStyle name="Output 2 3 7 4" xfId="36913"/>
    <cellStyle name="Output 2 3 7 4 10" xfId="36914"/>
    <cellStyle name="Output 2 3 7 4 2" xfId="36915"/>
    <cellStyle name="Output 2 3 7 4 3" xfId="36916"/>
    <cellStyle name="Output 2 3 7 4 4" xfId="36917"/>
    <cellStyle name="Output 2 3 7 4 5" xfId="36918"/>
    <cellStyle name="Output 2 3 7 4 6" xfId="36919"/>
    <cellStyle name="Output 2 3 7 4 7" xfId="36920"/>
    <cellStyle name="Output 2 3 7 4 8" xfId="36921"/>
    <cellStyle name="Output 2 3 7 4 9" xfId="36922"/>
    <cellStyle name="Output 2 3 7 5" xfId="36923"/>
    <cellStyle name="Output 2 3 7 5 2" xfId="36924"/>
    <cellStyle name="Output 2 3 7 5 3" xfId="36925"/>
    <cellStyle name="Output 2 3 7 5 4" xfId="36926"/>
    <cellStyle name="Output 2 3 7 5 5" xfId="36927"/>
    <cellStyle name="Output 2 3 7 5 6" xfId="36928"/>
    <cellStyle name="Output 2 3 7 5 7" xfId="36929"/>
    <cellStyle name="Output 2 3 7 5 8" xfId="36930"/>
    <cellStyle name="Output 2 3 7 5 9" xfId="36931"/>
    <cellStyle name="Output 2 3 7 6" xfId="36932"/>
    <cellStyle name="Output 2 3 7 7" xfId="36933"/>
    <cellStyle name="Output 2 3 7 8" xfId="36934"/>
    <cellStyle name="Output 2 3 7 9" xfId="36935"/>
    <cellStyle name="Output 2 3 8" xfId="36936"/>
    <cellStyle name="Output 2 3 8 10" xfId="36937"/>
    <cellStyle name="Output 2 3 8 2" xfId="36938"/>
    <cellStyle name="Output 2 3 8 2 10" xfId="36939"/>
    <cellStyle name="Output 2 3 8 2 2" xfId="36940"/>
    <cellStyle name="Output 2 3 8 2 3" xfId="36941"/>
    <cellStyle name="Output 2 3 8 2 4" xfId="36942"/>
    <cellStyle name="Output 2 3 8 2 5" xfId="36943"/>
    <cellStyle name="Output 2 3 8 2 6" xfId="36944"/>
    <cellStyle name="Output 2 3 8 2 7" xfId="36945"/>
    <cellStyle name="Output 2 3 8 2 8" xfId="36946"/>
    <cellStyle name="Output 2 3 8 2 9" xfId="36947"/>
    <cellStyle name="Output 2 3 8 3" xfId="36948"/>
    <cellStyle name="Output 2 3 8 3 10" xfId="36949"/>
    <cellStyle name="Output 2 3 8 3 2" xfId="36950"/>
    <cellStyle name="Output 2 3 8 3 3" xfId="36951"/>
    <cellStyle name="Output 2 3 8 3 4" xfId="36952"/>
    <cellStyle name="Output 2 3 8 3 5" xfId="36953"/>
    <cellStyle name="Output 2 3 8 3 6" xfId="36954"/>
    <cellStyle name="Output 2 3 8 3 7" xfId="36955"/>
    <cellStyle name="Output 2 3 8 3 8" xfId="36956"/>
    <cellStyle name="Output 2 3 8 3 9" xfId="36957"/>
    <cellStyle name="Output 2 3 8 4" xfId="36958"/>
    <cellStyle name="Output 2 3 8 4 10" xfId="36959"/>
    <cellStyle name="Output 2 3 8 4 2" xfId="36960"/>
    <cellStyle name="Output 2 3 8 4 3" xfId="36961"/>
    <cellStyle name="Output 2 3 8 4 4" xfId="36962"/>
    <cellStyle name="Output 2 3 8 4 5" xfId="36963"/>
    <cellStyle name="Output 2 3 8 4 6" xfId="36964"/>
    <cellStyle name="Output 2 3 8 4 7" xfId="36965"/>
    <cellStyle name="Output 2 3 8 4 8" xfId="36966"/>
    <cellStyle name="Output 2 3 8 4 9" xfId="36967"/>
    <cellStyle name="Output 2 3 8 5" xfId="36968"/>
    <cellStyle name="Output 2 3 8 5 2" xfId="36969"/>
    <cellStyle name="Output 2 3 8 5 3" xfId="36970"/>
    <cellStyle name="Output 2 3 8 5 4" xfId="36971"/>
    <cellStyle name="Output 2 3 8 5 5" xfId="36972"/>
    <cellStyle name="Output 2 3 8 5 6" xfId="36973"/>
    <cellStyle name="Output 2 3 8 5 7" xfId="36974"/>
    <cellStyle name="Output 2 3 8 5 8" xfId="36975"/>
    <cellStyle name="Output 2 3 8 5 9" xfId="36976"/>
    <cellStyle name="Output 2 3 8 6" xfId="36977"/>
    <cellStyle name="Output 2 3 8 7" xfId="36978"/>
    <cellStyle name="Output 2 3 8 8" xfId="36979"/>
    <cellStyle name="Output 2 3 8 9" xfId="36980"/>
    <cellStyle name="Output 2 3 9" xfId="36981"/>
    <cellStyle name="Output 2 3 9 2" xfId="36982"/>
    <cellStyle name="Output 2 3 9 2 10" xfId="36983"/>
    <cellStyle name="Output 2 3 9 2 2" xfId="36984"/>
    <cellStyle name="Output 2 3 9 2 3" xfId="36985"/>
    <cellStyle name="Output 2 3 9 2 4" xfId="36986"/>
    <cellStyle name="Output 2 3 9 2 5" xfId="36987"/>
    <cellStyle name="Output 2 3 9 2 6" xfId="36988"/>
    <cellStyle name="Output 2 3 9 2 7" xfId="36989"/>
    <cellStyle name="Output 2 3 9 2 8" xfId="36990"/>
    <cellStyle name="Output 2 3 9 2 9" xfId="36991"/>
    <cellStyle name="Output 2 3 9 3" xfId="36992"/>
    <cellStyle name="Output 2 3 9 3 10" xfId="36993"/>
    <cellStyle name="Output 2 3 9 3 2" xfId="36994"/>
    <cellStyle name="Output 2 3 9 3 3" xfId="36995"/>
    <cellStyle name="Output 2 3 9 3 4" xfId="36996"/>
    <cellStyle name="Output 2 3 9 3 5" xfId="36997"/>
    <cellStyle name="Output 2 3 9 3 6" xfId="36998"/>
    <cellStyle name="Output 2 3 9 3 7" xfId="36999"/>
    <cellStyle name="Output 2 3 9 3 8" xfId="37000"/>
    <cellStyle name="Output 2 3 9 3 9" xfId="37001"/>
    <cellStyle name="Output 2 3 9 4" xfId="37002"/>
    <cellStyle name="Output 2 3 9 4 2" xfId="37003"/>
    <cellStyle name="Output 2 3 9 4 3" xfId="37004"/>
    <cellStyle name="Output 2 3 9 4 4" xfId="37005"/>
    <cellStyle name="Output 2 3 9 4 5" xfId="37006"/>
    <cellStyle name="Output 2 3 9 4 6" xfId="37007"/>
    <cellStyle name="Output 2 3 9 4 7" xfId="37008"/>
    <cellStyle name="Output 2 3 9 4 8" xfId="37009"/>
    <cellStyle name="Output 2 3 9 4 9" xfId="37010"/>
    <cellStyle name="Output 2 3 9 5" xfId="37011"/>
    <cellStyle name="Output 2 3 9 6" xfId="37012"/>
    <cellStyle name="Output 2 3 9 7" xfId="37013"/>
    <cellStyle name="Output 2 3 9 8" xfId="37014"/>
    <cellStyle name="Output 2 3 9 9" xfId="37015"/>
    <cellStyle name="Output 2 4" xfId="37016"/>
    <cellStyle name="Output 2 4 10" xfId="37017"/>
    <cellStyle name="Output 2 4 10 10" xfId="37018"/>
    <cellStyle name="Output 2 4 10 2" xfId="37019"/>
    <cellStyle name="Output 2 4 10 3" xfId="37020"/>
    <cellStyle name="Output 2 4 10 4" xfId="37021"/>
    <cellStyle name="Output 2 4 10 5" xfId="37022"/>
    <cellStyle name="Output 2 4 10 6" xfId="37023"/>
    <cellStyle name="Output 2 4 10 7" xfId="37024"/>
    <cellStyle name="Output 2 4 10 8" xfId="37025"/>
    <cellStyle name="Output 2 4 10 9" xfId="37026"/>
    <cellStyle name="Output 2 4 11" xfId="37027"/>
    <cellStyle name="Output 2 4 11 10" xfId="37028"/>
    <cellStyle name="Output 2 4 11 2" xfId="37029"/>
    <cellStyle name="Output 2 4 11 3" xfId="37030"/>
    <cellStyle name="Output 2 4 11 4" xfId="37031"/>
    <cellStyle name="Output 2 4 11 5" xfId="37032"/>
    <cellStyle name="Output 2 4 11 6" xfId="37033"/>
    <cellStyle name="Output 2 4 11 7" xfId="37034"/>
    <cellStyle name="Output 2 4 11 8" xfId="37035"/>
    <cellStyle name="Output 2 4 11 9" xfId="37036"/>
    <cellStyle name="Output 2 4 12" xfId="37037"/>
    <cellStyle name="Output 2 4 12 10" xfId="37038"/>
    <cellStyle name="Output 2 4 12 2" xfId="37039"/>
    <cellStyle name="Output 2 4 12 3" xfId="37040"/>
    <cellStyle name="Output 2 4 12 4" xfId="37041"/>
    <cellStyle name="Output 2 4 12 5" xfId="37042"/>
    <cellStyle name="Output 2 4 12 6" xfId="37043"/>
    <cellStyle name="Output 2 4 12 7" xfId="37044"/>
    <cellStyle name="Output 2 4 12 8" xfId="37045"/>
    <cellStyle name="Output 2 4 12 9" xfId="37046"/>
    <cellStyle name="Output 2 4 13" xfId="37047"/>
    <cellStyle name="Output 2 4 13 2" xfId="37048"/>
    <cellStyle name="Output 2 4 13 3" xfId="37049"/>
    <cellStyle name="Output 2 4 13 4" xfId="37050"/>
    <cellStyle name="Output 2 4 13 5" xfId="37051"/>
    <cellStyle name="Output 2 4 13 6" xfId="37052"/>
    <cellStyle name="Output 2 4 13 7" xfId="37053"/>
    <cellStyle name="Output 2 4 13 8" xfId="37054"/>
    <cellStyle name="Output 2 4 13 9" xfId="37055"/>
    <cellStyle name="Output 2 4 14" xfId="37056"/>
    <cellStyle name="Output 2 4 15" xfId="37057"/>
    <cellStyle name="Output 2 4 16" xfId="37058"/>
    <cellStyle name="Output 2 4 17" xfId="37059"/>
    <cellStyle name="Output 2 4 18" xfId="37060"/>
    <cellStyle name="Output 2 4 2" xfId="37061"/>
    <cellStyle name="Output 2 4 2 10" xfId="37062"/>
    <cellStyle name="Output 2 4 2 11" xfId="37063"/>
    <cellStyle name="Output 2 4 2 12" xfId="37064"/>
    <cellStyle name="Output 2 4 2 2" xfId="37065"/>
    <cellStyle name="Output 2 4 2 2 10" xfId="37066"/>
    <cellStyle name="Output 2 4 2 2 2" xfId="37067"/>
    <cellStyle name="Output 2 4 2 2 2 10" xfId="37068"/>
    <cellStyle name="Output 2 4 2 2 2 11" xfId="37069"/>
    <cellStyle name="Output 2 4 2 2 2 2" xfId="37070"/>
    <cellStyle name="Output 2 4 2 2 2 2 2" xfId="37071"/>
    <cellStyle name="Output 2 4 2 2 2 2 2 10" xfId="37072"/>
    <cellStyle name="Output 2 4 2 2 2 2 2 2" xfId="37073"/>
    <cellStyle name="Output 2 4 2 2 2 2 2 3" xfId="37074"/>
    <cellStyle name="Output 2 4 2 2 2 2 2 4" xfId="37075"/>
    <cellStyle name="Output 2 4 2 2 2 2 2 5" xfId="37076"/>
    <cellStyle name="Output 2 4 2 2 2 2 2 6" xfId="37077"/>
    <cellStyle name="Output 2 4 2 2 2 2 2 7" xfId="37078"/>
    <cellStyle name="Output 2 4 2 2 2 2 2 8" xfId="37079"/>
    <cellStyle name="Output 2 4 2 2 2 2 2 9" xfId="37080"/>
    <cellStyle name="Output 2 4 2 2 2 2 3" xfId="37081"/>
    <cellStyle name="Output 2 4 2 2 2 2 3 10" xfId="37082"/>
    <cellStyle name="Output 2 4 2 2 2 2 3 2" xfId="37083"/>
    <cellStyle name="Output 2 4 2 2 2 2 3 3" xfId="37084"/>
    <cellStyle name="Output 2 4 2 2 2 2 3 4" xfId="37085"/>
    <cellStyle name="Output 2 4 2 2 2 2 3 5" xfId="37086"/>
    <cellStyle name="Output 2 4 2 2 2 2 3 6" xfId="37087"/>
    <cellStyle name="Output 2 4 2 2 2 2 3 7" xfId="37088"/>
    <cellStyle name="Output 2 4 2 2 2 2 3 8" xfId="37089"/>
    <cellStyle name="Output 2 4 2 2 2 2 3 9" xfId="37090"/>
    <cellStyle name="Output 2 4 2 2 2 2 4" xfId="37091"/>
    <cellStyle name="Output 2 4 2 2 2 2 4 2" xfId="37092"/>
    <cellStyle name="Output 2 4 2 2 2 2 4 3" xfId="37093"/>
    <cellStyle name="Output 2 4 2 2 2 2 4 4" xfId="37094"/>
    <cellStyle name="Output 2 4 2 2 2 2 4 5" xfId="37095"/>
    <cellStyle name="Output 2 4 2 2 2 2 4 6" xfId="37096"/>
    <cellStyle name="Output 2 4 2 2 2 2 4 7" xfId="37097"/>
    <cellStyle name="Output 2 4 2 2 2 2 4 8" xfId="37098"/>
    <cellStyle name="Output 2 4 2 2 2 2 4 9" xfId="37099"/>
    <cellStyle name="Output 2 4 2 2 2 2 5" xfId="37100"/>
    <cellStyle name="Output 2 4 2 2 2 2 6" xfId="37101"/>
    <cellStyle name="Output 2 4 2 2 2 2 7" xfId="37102"/>
    <cellStyle name="Output 2 4 2 2 2 2 8" xfId="37103"/>
    <cellStyle name="Output 2 4 2 2 2 2 9" xfId="37104"/>
    <cellStyle name="Output 2 4 2 2 2 3" xfId="37105"/>
    <cellStyle name="Output 2 4 2 2 2 3 2" xfId="37106"/>
    <cellStyle name="Output 2 4 2 2 2 3 2 10" xfId="37107"/>
    <cellStyle name="Output 2 4 2 2 2 3 2 2" xfId="37108"/>
    <cellStyle name="Output 2 4 2 2 2 3 2 3" xfId="37109"/>
    <cellStyle name="Output 2 4 2 2 2 3 2 4" xfId="37110"/>
    <cellStyle name="Output 2 4 2 2 2 3 2 5" xfId="37111"/>
    <cellStyle name="Output 2 4 2 2 2 3 2 6" xfId="37112"/>
    <cellStyle name="Output 2 4 2 2 2 3 2 7" xfId="37113"/>
    <cellStyle name="Output 2 4 2 2 2 3 2 8" xfId="37114"/>
    <cellStyle name="Output 2 4 2 2 2 3 2 9" xfId="37115"/>
    <cellStyle name="Output 2 4 2 2 2 3 3" xfId="37116"/>
    <cellStyle name="Output 2 4 2 2 2 3 3 10" xfId="37117"/>
    <cellStyle name="Output 2 4 2 2 2 3 3 2" xfId="37118"/>
    <cellStyle name="Output 2 4 2 2 2 3 3 3" xfId="37119"/>
    <cellStyle name="Output 2 4 2 2 2 3 3 4" xfId="37120"/>
    <cellStyle name="Output 2 4 2 2 2 3 3 5" xfId="37121"/>
    <cellStyle name="Output 2 4 2 2 2 3 3 6" xfId="37122"/>
    <cellStyle name="Output 2 4 2 2 2 3 3 7" xfId="37123"/>
    <cellStyle name="Output 2 4 2 2 2 3 3 8" xfId="37124"/>
    <cellStyle name="Output 2 4 2 2 2 3 3 9" xfId="37125"/>
    <cellStyle name="Output 2 4 2 2 2 3 4" xfId="37126"/>
    <cellStyle name="Output 2 4 2 2 2 3 4 2" xfId="37127"/>
    <cellStyle name="Output 2 4 2 2 2 3 4 3" xfId="37128"/>
    <cellStyle name="Output 2 4 2 2 2 3 4 4" xfId="37129"/>
    <cellStyle name="Output 2 4 2 2 2 3 4 5" xfId="37130"/>
    <cellStyle name="Output 2 4 2 2 2 3 4 6" xfId="37131"/>
    <cellStyle name="Output 2 4 2 2 2 3 4 7" xfId="37132"/>
    <cellStyle name="Output 2 4 2 2 2 3 4 8" xfId="37133"/>
    <cellStyle name="Output 2 4 2 2 2 3 4 9" xfId="37134"/>
    <cellStyle name="Output 2 4 2 2 2 3 5" xfId="37135"/>
    <cellStyle name="Output 2 4 2 2 2 3 6" xfId="37136"/>
    <cellStyle name="Output 2 4 2 2 2 3 7" xfId="37137"/>
    <cellStyle name="Output 2 4 2 2 2 3 8" xfId="37138"/>
    <cellStyle name="Output 2 4 2 2 2 3 9" xfId="37139"/>
    <cellStyle name="Output 2 4 2 2 2 4" xfId="37140"/>
    <cellStyle name="Output 2 4 2 2 2 4 10" xfId="37141"/>
    <cellStyle name="Output 2 4 2 2 2 4 2" xfId="37142"/>
    <cellStyle name="Output 2 4 2 2 2 4 3" xfId="37143"/>
    <cellStyle name="Output 2 4 2 2 2 4 4" xfId="37144"/>
    <cellStyle name="Output 2 4 2 2 2 4 5" xfId="37145"/>
    <cellStyle name="Output 2 4 2 2 2 4 6" xfId="37146"/>
    <cellStyle name="Output 2 4 2 2 2 4 7" xfId="37147"/>
    <cellStyle name="Output 2 4 2 2 2 4 8" xfId="37148"/>
    <cellStyle name="Output 2 4 2 2 2 4 9" xfId="37149"/>
    <cellStyle name="Output 2 4 2 2 2 5" xfId="37150"/>
    <cellStyle name="Output 2 4 2 2 2 5 10" xfId="37151"/>
    <cellStyle name="Output 2 4 2 2 2 5 2" xfId="37152"/>
    <cellStyle name="Output 2 4 2 2 2 5 3" xfId="37153"/>
    <cellStyle name="Output 2 4 2 2 2 5 4" xfId="37154"/>
    <cellStyle name="Output 2 4 2 2 2 5 5" xfId="37155"/>
    <cellStyle name="Output 2 4 2 2 2 5 6" xfId="37156"/>
    <cellStyle name="Output 2 4 2 2 2 5 7" xfId="37157"/>
    <cellStyle name="Output 2 4 2 2 2 5 8" xfId="37158"/>
    <cellStyle name="Output 2 4 2 2 2 5 9" xfId="37159"/>
    <cellStyle name="Output 2 4 2 2 2 6" xfId="37160"/>
    <cellStyle name="Output 2 4 2 2 2 6 2" xfId="37161"/>
    <cellStyle name="Output 2 4 2 2 2 6 3" xfId="37162"/>
    <cellStyle name="Output 2 4 2 2 2 6 4" xfId="37163"/>
    <cellStyle name="Output 2 4 2 2 2 6 5" xfId="37164"/>
    <cellStyle name="Output 2 4 2 2 2 6 6" xfId="37165"/>
    <cellStyle name="Output 2 4 2 2 2 6 7" xfId="37166"/>
    <cellStyle name="Output 2 4 2 2 2 6 8" xfId="37167"/>
    <cellStyle name="Output 2 4 2 2 2 6 9" xfId="37168"/>
    <cellStyle name="Output 2 4 2 2 2 7" xfId="37169"/>
    <cellStyle name="Output 2 4 2 2 2 8" xfId="37170"/>
    <cellStyle name="Output 2 4 2 2 2 9" xfId="37171"/>
    <cellStyle name="Output 2 4 2 2 3" xfId="37172"/>
    <cellStyle name="Output 2 4 2 2 3 2" xfId="37173"/>
    <cellStyle name="Output 2 4 2 2 3 2 10" xfId="37174"/>
    <cellStyle name="Output 2 4 2 2 3 2 2" xfId="37175"/>
    <cellStyle name="Output 2 4 2 2 3 2 3" xfId="37176"/>
    <cellStyle name="Output 2 4 2 2 3 2 4" xfId="37177"/>
    <cellStyle name="Output 2 4 2 2 3 2 5" xfId="37178"/>
    <cellStyle name="Output 2 4 2 2 3 2 6" xfId="37179"/>
    <cellStyle name="Output 2 4 2 2 3 2 7" xfId="37180"/>
    <cellStyle name="Output 2 4 2 2 3 2 8" xfId="37181"/>
    <cellStyle name="Output 2 4 2 2 3 2 9" xfId="37182"/>
    <cellStyle name="Output 2 4 2 2 3 3" xfId="37183"/>
    <cellStyle name="Output 2 4 2 2 3 3 10" xfId="37184"/>
    <cellStyle name="Output 2 4 2 2 3 3 2" xfId="37185"/>
    <cellStyle name="Output 2 4 2 2 3 3 3" xfId="37186"/>
    <cellStyle name="Output 2 4 2 2 3 3 4" xfId="37187"/>
    <cellStyle name="Output 2 4 2 2 3 3 5" xfId="37188"/>
    <cellStyle name="Output 2 4 2 2 3 3 6" xfId="37189"/>
    <cellStyle name="Output 2 4 2 2 3 3 7" xfId="37190"/>
    <cellStyle name="Output 2 4 2 2 3 3 8" xfId="37191"/>
    <cellStyle name="Output 2 4 2 2 3 3 9" xfId="37192"/>
    <cellStyle name="Output 2 4 2 2 3 4" xfId="37193"/>
    <cellStyle name="Output 2 4 2 2 3 4 2" xfId="37194"/>
    <cellStyle name="Output 2 4 2 2 3 4 3" xfId="37195"/>
    <cellStyle name="Output 2 4 2 2 3 4 4" xfId="37196"/>
    <cellStyle name="Output 2 4 2 2 3 4 5" xfId="37197"/>
    <cellStyle name="Output 2 4 2 2 3 4 6" xfId="37198"/>
    <cellStyle name="Output 2 4 2 2 3 4 7" xfId="37199"/>
    <cellStyle name="Output 2 4 2 2 3 4 8" xfId="37200"/>
    <cellStyle name="Output 2 4 2 2 3 4 9" xfId="37201"/>
    <cellStyle name="Output 2 4 2 2 3 5" xfId="37202"/>
    <cellStyle name="Output 2 4 2 2 3 6" xfId="37203"/>
    <cellStyle name="Output 2 4 2 2 3 7" xfId="37204"/>
    <cellStyle name="Output 2 4 2 2 3 8" xfId="37205"/>
    <cellStyle name="Output 2 4 2 2 3 9" xfId="37206"/>
    <cellStyle name="Output 2 4 2 2 4" xfId="37207"/>
    <cellStyle name="Output 2 4 2 2 4 2" xfId="37208"/>
    <cellStyle name="Output 2 4 2 2 4 2 10" xfId="37209"/>
    <cellStyle name="Output 2 4 2 2 4 2 2" xfId="37210"/>
    <cellStyle name="Output 2 4 2 2 4 2 3" xfId="37211"/>
    <cellStyle name="Output 2 4 2 2 4 2 4" xfId="37212"/>
    <cellStyle name="Output 2 4 2 2 4 2 5" xfId="37213"/>
    <cellStyle name="Output 2 4 2 2 4 2 6" xfId="37214"/>
    <cellStyle name="Output 2 4 2 2 4 2 7" xfId="37215"/>
    <cellStyle name="Output 2 4 2 2 4 2 8" xfId="37216"/>
    <cellStyle name="Output 2 4 2 2 4 2 9" xfId="37217"/>
    <cellStyle name="Output 2 4 2 2 4 3" xfId="37218"/>
    <cellStyle name="Output 2 4 2 2 4 3 10" xfId="37219"/>
    <cellStyle name="Output 2 4 2 2 4 3 2" xfId="37220"/>
    <cellStyle name="Output 2 4 2 2 4 3 3" xfId="37221"/>
    <cellStyle name="Output 2 4 2 2 4 3 4" xfId="37222"/>
    <cellStyle name="Output 2 4 2 2 4 3 5" xfId="37223"/>
    <cellStyle name="Output 2 4 2 2 4 3 6" xfId="37224"/>
    <cellStyle name="Output 2 4 2 2 4 3 7" xfId="37225"/>
    <cellStyle name="Output 2 4 2 2 4 3 8" xfId="37226"/>
    <cellStyle name="Output 2 4 2 2 4 3 9" xfId="37227"/>
    <cellStyle name="Output 2 4 2 2 4 4" xfId="37228"/>
    <cellStyle name="Output 2 4 2 2 4 4 2" xfId="37229"/>
    <cellStyle name="Output 2 4 2 2 4 4 3" xfId="37230"/>
    <cellStyle name="Output 2 4 2 2 4 4 4" xfId="37231"/>
    <cellStyle name="Output 2 4 2 2 4 4 5" xfId="37232"/>
    <cellStyle name="Output 2 4 2 2 4 4 6" xfId="37233"/>
    <cellStyle name="Output 2 4 2 2 4 4 7" xfId="37234"/>
    <cellStyle name="Output 2 4 2 2 4 4 8" xfId="37235"/>
    <cellStyle name="Output 2 4 2 2 4 4 9" xfId="37236"/>
    <cellStyle name="Output 2 4 2 2 4 5" xfId="37237"/>
    <cellStyle name="Output 2 4 2 2 4 6" xfId="37238"/>
    <cellStyle name="Output 2 4 2 2 4 7" xfId="37239"/>
    <cellStyle name="Output 2 4 2 2 4 8" xfId="37240"/>
    <cellStyle name="Output 2 4 2 2 4 9" xfId="37241"/>
    <cellStyle name="Output 2 4 2 2 5" xfId="37242"/>
    <cellStyle name="Output 2 4 2 2 5 2" xfId="37243"/>
    <cellStyle name="Output 2 4 2 2 5 2 10" xfId="37244"/>
    <cellStyle name="Output 2 4 2 2 5 2 2" xfId="37245"/>
    <cellStyle name="Output 2 4 2 2 5 2 3" xfId="37246"/>
    <cellStyle name="Output 2 4 2 2 5 2 4" xfId="37247"/>
    <cellStyle name="Output 2 4 2 2 5 2 5" xfId="37248"/>
    <cellStyle name="Output 2 4 2 2 5 2 6" xfId="37249"/>
    <cellStyle name="Output 2 4 2 2 5 2 7" xfId="37250"/>
    <cellStyle name="Output 2 4 2 2 5 2 8" xfId="37251"/>
    <cellStyle name="Output 2 4 2 2 5 2 9" xfId="37252"/>
    <cellStyle name="Output 2 4 2 2 5 3" xfId="37253"/>
    <cellStyle name="Output 2 4 2 2 5 3 2" xfId="37254"/>
    <cellStyle name="Output 2 4 2 2 5 3 3" xfId="37255"/>
    <cellStyle name="Output 2 4 2 2 5 3 4" xfId="37256"/>
    <cellStyle name="Output 2 4 2 2 5 3 5" xfId="37257"/>
    <cellStyle name="Output 2 4 2 2 5 3 6" xfId="37258"/>
    <cellStyle name="Output 2 4 2 2 5 3 7" xfId="37259"/>
    <cellStyle name="Output 2 4 2 2 5 3 8" xfId="37260"/>
    <cellStyle name="Output 2 4 2 2 5 3 9" xfId="37261"/>
    <cellStyle name="Output 2 4 2 2 5 4" xfId="37262"/>
    <cellStyle name="Output 2 4 2 2 5 5" xfId="37263"/>
    <cellStyle name="Output 2 4 2 2 5 6" xfId="37264"/>
    <cellStyle name="Output 2 4 2 2 5 7" xfId="37265"/>
    <cellStyle name="Output 2 4 2 2 5 8" xfId="37266"/>
    <cellStyle name="Output 2 4 2 2 5 9" xfId="37267"/>
    <cellStyle name="Output 2 4 2 2 6" xfId="37268"/>
    <cellStyle name="Output 2 4 2 2 6 2" xfId="37269"/>
    <cellStyle name="Output 2 4 2 2 6 3" xfId="37270"/>
    <cellStyle name="Output 2 4 2 2 6 4" xfId="37271"/>
    <cellStyle name="Output 2 4 2 2 6 5" xfId="37272"/>
    <cellStyle name="Output 2 4 2 2 6 6" xfId="37273"/>
    <cellStyle name="Output 2 4 2 2 6 7" xfId="37274"/>
    <cellStyle name="Output 2 4 2 2 6 8" xfId="37275"/>
    <cellStyle name="Output 2 4 2 2 6 9" xfId="37276"/>
    <cellStyle name="Output 2 4 2 2 7" xfId="37277"/>
    <cellStyle name="Output 2 4 2 2 8" xfId="37278"/>
    <cellStyle name="Output 2 4 2 2 9" xfId="37279"/>
    <cellStyle name="Output 2 4 2 3" xfId="37280"/>
    <cellStyle name="Output 2 4 2 3 10" xfId="37281"/>
    <cellStyle name="Output 2 4 2 3 2" xfId="37282"/>
    <cellStyle name="Output 2 4 2 3 2 10" xfId="37283"/>
    <cellStyle name="Output 2 4 2 3 2 11" xfId="37284"/>
    <cellStyle name="Output 2 4 2 3 2 2" xfId="37285"/>
    <cellStyle name="Output 2 4 2 3 2 2 2" xfId="37286"/>
    <cellStyle name="Output 2 4 2 3 2 2 2 10" xfId="37287"/>
    <cellStyle name="Output 2 4 2 3 2 2 2 2" xfId="37288"/>
    <cellStyle name="Output 2 4 2 3 2 2 2 3" xfId="37289"/>
    <cellStyle name="Output 2 4 2 3 2 2 2 4" xfId="37290"/>
    <cellStyle name="Output 2 4 2 3 2 2 2 5" xfId="37291"/>
    <cellStyle name="Output 2 4 2 3 2 2 2 6" xfId="37292"/>
    <cellStyle name="Output 2 4 2 3 2 2 2 7" xfId="37293"/>
    <cellStyle name="Output 2 4 2 3 2 2 2 8" xfId="37294"/>
    <cellStyle name="Output 2 4 2 3 2 2 2 9" xfId="37295"/>
    <cellStyle name="Output 2 4 2 3 2 2 3" xfId="37296"/>
    <cellStyle name="Output 2 4 2 3 2 2 3 10" xfId="37297"/>
    <cellStyle name="Output 2 4 2 3 2 2 3 2" xfId="37298"/>
    <cellStyle name="Output 2 4 2 3 2 2 3 3" xfId="37299"/>
    <cellStyle name="Output 2 4 2 3 2 2 3 4" xfId="37300"/>
    <cellStyle name="Output 2 4 2 3 2 2 3 5" xfId="37301"/>
    <cellStyle name="Output 2 4 2 3 2 2 3 6" xfId="37302"/>
    <cellStyle name="Output 2 4 2 3 2 2 3 7" xfId="37303"/>
    <cellStyle name="Output 2 4 2 3 2 2 3 8" xfId="37304"/>
    <cellStyle name="Output 2 4 2 3 2 2 3 9" xfId="37305"/>
    <cellStyle name="Output 2 4 2 3 2 2 4" xfId="37306"/>
    <cellStyle name="Output 2 4 2 3 2 2 4 2" xfId="37307"/>
    <cellStyle name="Output 2 4 2 3 2 2 4 3" xfId="37308"/>
    <cellStyle name="Output 2 4 2 3 2 2 4 4" xfId="37309"/>
    <cellStyle name="Output 2 4 2 3 2 2 4 5" xfId="37310"/>
    <cellStyle name="Output 2 4 2 3 2 2 4 6" xfId="37311"/>
    <cellStyle name="Output 2 4 2 3 2 2 4 7" xfId="37312"/>
    <cellStyle name="Output 2 4 2 3 2 2 4 8" xfId="37313"/>
    <cellStyle name="Output 2 4 2 3 2 2 4 9" xfId="37314"/>
    <cellStyle name="Output 2 4 2 3 2 2 5" xfId="37315"/>
    <cellStyle name="Output 2 4 2 3 2 2 6" xfId="37316"/>
    <cellStyle name="Output 2 4 2 3 2 2 7" xfId="37317"/>
    <cellStyle name="Output 2 4 2 3 2 2 8" xfId="37318"/>
    <cellStyle name="Output 2 4 2 3 2 2 9" xfId="37319"/>
    <cellStyle name="Output 2 4 2 3 2 3" xfId="37320"/>
    <cellStyle name="Output 2 4 2 3 2 3 2" xfId="37321"/>
    <cellStyle name="Output 2 4 2 3 2 3 2 10" xfId="37322"/>
    <cellStyle name="Output 2 4 2 3 2 3 2 2" xfId="37323"/>
    <cellStyle name="Output 2 4 2 3 2 3 2 3" xfId="37324"/>
    <cellStyle name="Output 2 4 2 3 2 3 2 4" xfId="37325"/>
    <cellStyle name="Output 2 4 2 3 2 3 2 5" xfId="37326"/>
    <cellStyle name="Output 2 4 2 3 2 3 2 6" xfId="37327"/>
    <cellStyle name="Output 2 4 2 3 2 3 2 7" xfId="37328"/>
    <cellStyle name="Output 2 4 2 3 2 3 2 8" xfId="37329"/>
    <cellStyle name="Output 2 4 2 3 2 3 2 9" xfId="37330"/>
    <cellStyle name="Output 2 4 2 3 2 3 3" xfId="37331"/>
    <cellStyle name="Output 2 4 2 3 2 3 3 10" xfId="37332"/>
    <cellStyle name="Output 2 4 2 3 2 3 3 2" xfId="37333"/>
    <cellStyle name="Output 2 4 2 3 2 3 3 3" xfId="37334"/>
    <cellStyle name="Output 2 4 2 3 2 3 3 4" xfId="37335"/>
    <cellStyle name="Output 2 4 2 3 2 3 3 5" xfId="37336"/>
    <cellStyle name="Output 2 4 2 3 2 3 3 6" xfId="37337"/>
    <cellStyle name="Output 2 4 2 3 2 3 3 7" xfId="37338"/>
    <cellStyle name="Output 2 4 2 3 2 3 3 8" xfId="37339"/>
    <cellStyle name="Output 2 4 2 3 2 3 3 9" xfId="37340"/>
    <cellStyle name="Output 2 4 2 3 2 3 4" xfId="37341"/>
    <cellStyle name="Output 2 4 2 3 2 3 4 2" xfId="37342"/>
    <cellStyle name="Output 2 4 2 3 2 3 4 3" xfId="37343"/>
    <cellStyle name="Output 2 4 2 3 2 3 4 4" xfId="37344"/>
    <cellStyle name="Output 2 4 2 3 2 3 4 5" xfId="37345"/>
    <cellStyle name="Output 2 4 2 3 2 3 4 6" xfId="37346"/>
    <cellStyle name="Output 2 4 2 3 2 3 4 7" xfId="37347"/>
    <cellStyle name="Output 2 4 2 3 2 3 4 8" xfId="37348"/>
    <cellStyle name="Output 2 4 2 3 2 3 4 9" xfId="37349"/>
    <cellStyle name="Output 2 4 2 3 2 3 5" xfId="37350"/>
    <cellStyle name="Output 2 4 2 3 2 3 6" xfId="37351"/>
    <cellStyle name="Output 2 4 2 3 2 3 7" xfId="37352"/>
    <cellStyle name="Output 2 4 2 3 2 3 8" xfId="37353"/>
    <cellStyle name="Output 2 4 2 3 2 3 9" xfId="37354"/>
    <cellStyle name="Output 2 4 2 3 2 4" xfId="37355"/>
    <cellStyle name="Output 2 4 2 3 2 4 10" xfId="37356"/>
    <cellStyle name="Output 2 4 2 3 2 4 2" xfId="37357"/>
    <cellStyle name="Output 2 4 2 3 2 4 3" xfId="37358"/>
    <cellStyle name="Output 2 4 2 3 2 4 4" xfId="37359"/>
    <cellStyle name="Output 2 4 2 3 2 4 5" xfId="37360"/>
    <cellStyle name="Output 2 4 2 3 2 4 6" xfId="37361"/>
    <cellStyle name="Output 2 4 2 3 2 4 7" xfId="37362"/>
    <cellStyle name="Output 2 4 2 3 2 4 8" xfId="37363"/>
    <cellStyle name="Output 2 4 2 3 2 4 9" xfId="37364"/>
    <cellStyle name="Output 2 4 2 3 2 5" xfId="37365"/>
    <cellStyle name="Output 2 4 2 3 2 5 10" xfId="37366"/>
    <cellStyle name="Output 2 4 2 3 2 5 2" xfId="37367"/>
    <cellStyle name="Output 2 4 2 3 2 5 3" xfId="37368"/>
    <cellStyle name="Output 2 4 2 3 2 5 4" xfId="37369"/>
    <cellStyle name="Output 2 4 2 3 2 5 5" xfId="37370"/>
    <cellStyle name="Output 2 4 2 3 2 5 6" xfId="37371"/>
    <cellStyle name="Output 2 4 2 3 2 5 7" xfId="37372"/>
    <cellStyle name="Output 2 4 2 3 2 5 8" xfId="37373"/>
    <cellStyle name="Output 2 4 2 3 2 5 9" xfId="37374"/>
    <cellStyle name="Output 2 4 2 3 2 6" xfId="37375"/>
    <cellStyle name="Output 2 4 2 3 2 6 2" xfId="37376"/>
    <cellStyle name="Output 2 4 2 3 2 6 3" xfId="37377"/>
    <cellStyle name="Output 2 4 2 3 2 6 4" xfId="37378"/>
    <cellStyle name="Output 2 4 2 3 2 6 5" xfId="37379"/>
    <cellStyle name="Output 2 4 2 3 2 6 6" xfId="37380"/>
    <cellStyle name="Output 2 4 2 3 2 6 7" xfId="37381"/>
    <cellStyle name="Output 2 4 2 3 2 6 8" xfId="37382"/>
    <cellStyle name="Output 2 4 2 3 2 6 9" xfId="37383"/>
    <cellStyle name="Output 2 4 2 3 2 7" xfId="37384"/>
    <cellStyle name="Output 2 4 2 3 2 8" xfId="37385"/>
    <cellStyle name="Output 2 4 2 3 2 9" xfId="37386"/>
    <cellStyle name="Output 2 4 2 3 3" xfId="37387"/>
    <cellStyle name="Output 2 4 2 3 3 2" xfId="37388"/>
    <cellStyle name="Output 2 4 2 3 3 2 10" xfId="37389"/>
    <cellStyle name="Output 2 4 2 3 3 2 2" xfId="37390"/>
    <cellStyle name="Output 2 4 2 3 3 2 3" xfId="37391"/>
    <cellStyle name="Output 2 4 2 3 3 2 4" xfId="37392"/>
    <cellStyle name="Output 2 4 2 3 3 2 5" xfId="37393"/>
    <cellStyle name="Output 2 4 2 3 3 2 6" xfId="37394"/>
    <cellStyle name="Output 2 4 2 3 3 2 7" xfId="37395"/>
    <cellStyle name="Output 2 4 2 3 3 2 8" xfId="37396"/>
    <cellStyle name="Output 2 4 2 3 3 2 9" xfId="37397"/>
    <cellStyle name="Output 2 4 2 3 3 3" xfId="37398"/>
    <cellStyle name="Output 2 4 2 3 3 3 10" xfId="37399"/>
    <cellStyle name="Output 2 4 2 3 3 3 2" xfId="37400"/>
    <cellStyle name="Output 2 4 2 3 3 3 3" xfId="37401"/>
    <cellStyle name="Output 2 4 2 3 3 3 4" xfId="37402"/>
    <cellStyle name="Output 2 4 2 3 3 3 5" xfId="37403"/>
    <cellStyle name="Output 2 4 2 3 3 3 6" xfId="37404"/>
    <cellStyle name="Output 2 4 2 3 3 3 7" xfId="37405"/>
    <cellStyle name="Output 2 4 2 3 3 3 8" xfId="37406"/>
    <cellStyle name="Output 2 4 2 3 3 3 9" xfId="37407"/>
    <cellStyle name="Output 2 4 2 3 3 4" xfId="37408"/>
    <cellStyle name="Output 2 4 2 3 3 4 2" xfId="37409"/>
    <cellStyle name="Output 2 4 2 3 3 4 3" xfId="37410"/>
    <cellStyle name="Output 2 4 2 3 3 4 4" xfId="37411"/>
    <cellStyle name="Output 2 4 2 3 3 4 5" xfId="37412"/>
    <cellStyle name="Output 2 4 2 3 3 4 6" xfId="37413"/>
    <cellStyle name="Output 2 4 2 3 3 4 7" xfId="37414"/>
    <cellStyle name="Output 2 4 2 3 3 4 8" xfId="37415"/>
    <cellStyle name="Output 2 4 2 3 3 4 9" xfId="37416"/>
    <cellStyle name="Output 2 4 2 3 3 5" xfId="37417"/>
    <cellStyle name="Output 2 4 2 3 3 6" xfId="37418"/>
    <cellStyle name="Output 2 4 2 3 3 7" xfId="37419"/>
    <cellStyle name="Output 2 4 2 3 3 8" xfId="37420"/>
    <cellStyle name="Output 2 4 2 3 3 9" xfId="37421"/>
    <cellStyle name="Output 2 4 2 3 4" xfId="37422"/>
    <cellStyle name="Output 2 4 2 3 4 2" xfId="37423"/>
    <cellStyle name="Output 2 4 2 3 4 2 10" xfId="37424"/>
    <cellStyle name="Output 2 4 2 3 4 2 2" xfId="37425"/>
    <cellStyle name="Output 2 4 2 3 4 2 3" xfId="37426"/>
    <cellStyle name="Output 2 4 2 3 4 2 4" xfId="37427"/>
    <cellStyle name="Output 2 4 2 3 4 2 5" xfId="37428"/>
    <cellStyle name="Output 2 4 2 3 4 2 6" xfId="37429"/>
    <cellStyle name="Output 2 4 2 3 4 2 7" xfId="37430"/>
    <cellStyle name="Output 2 4 2 3 4 2 8" xfId="37431"/>
    <cellStyle name="Output 2 4 2 3 4 2 9" xfId="37432"/>
    <cellStyle name="Output 2 4 2 3 4 3" xfId="37433"/>
    <cellStyle name="Output 2 4 2 3 4 3 10" xfId="37434"/>
    <cellStyle name="Output 2 4 2 3 4 3 2" xfId="37435"/>
    <cellStyle name="Output 2 4 2 3 4 3 3" xfId="37436"/>
    <cellStyle name="Output 2 4 2 3 4 3 4" xfId="37437"/>
    <cellStyle name="Output 2 4 2 3 4 3 5" xfId="37438"/>
    <cellStyle name="Output 2 4 2 3 4 3 6" xfId="37439"/>
    <cellStyle name="Output 2 4 2 3 4 3 7" xfId="37440"/>
    <cellStyle name="Output 2 4 2 3 4 3 8" xfId="37441"/>
    <cellStyle name="Output 2 4 2 3 4 3 9" xfId="37442"/>
    <cellStyle name="Output 2 4 2 3 4 4" xfId="37443"/>
    <cellStyle name="Output 2 4 2 3 4 4 2" xfId="37444"/>
    <cellStyle name="Output 2 4 2 3 4 4 3" xfId="37445"/>
    <cellStyle name="Output 2 4 2 3 4 4 4" xfId="37446"/>
    <cellStyle name="Output 2 4 2 3 4 4 5" xfId="37447"/>
    <cellStyle name="Output 2 4 2 3 4 4 6" xfId="37448"/>
    <cellStyle name="Output 2 4 2 3 4 4 7" xfId="37449"/>
    <cellStyle name="Output 2 4 2 3 4 4 8" xfId="37450"/>
    <cellStyle name="Output 2 4 2 3 4 4 9" xfId="37451"/>
    <cellStyle name="Output 2 4 2 3 4 5" xfId="37452"/>
    <cellStyle name="Output 2 4 2 3 4 6" xfId="37453"/>
    <cellStyle name="Output 2 4 2 3 4 7" xfId="37454"/>
    <cellStyle name="Output 2 4 2 3 4 8" xfId="37455"/>
    <cellStyle name="Output 2 4 2 3 4 9" xfId="37456"/>
    <cellStyle name="Output 2 4 2 3 5" xfId="37457"/>
    <cellStyle name="Output 2 4 2 3 5 2" xfId="37458"/>
    <cellStyle name="Output 2 4 2 3 5 2 10" xfId="37459"/>
    <cellStyle name="Output 2 4 2 3 5 2 2" xfId="37460"/>
    <cellStyle name="Output 2 4 2 3 5 2 3" xfId="37461"/>
    <cellStyle name="Output 2 4 2 3 5 2 4" xfId="37462"/>
    <cellStyle name="Output 2 4 2 3 5 2 5" xfId="37463"/>
    <cellStyle name="Output 2 4 2 3 5 2 6" xfId="37464"/>
    <cellStyle name="Output 2 4 2 3 5 2 7" xfId="37465"/>
    <cellStyle name="Output 2 4 2 3 5 2 8" xfId="37466"/>
    <cellStyle name="Output 2 4 2 3 5 2 9" xfId="37467"/>
    <cellStyle name="Output 2 4 2 3 5 3" xfId="37468"/>
    <cellStyle name="Output 2 4 2 3 5 3 2" xfId="37469"/>
    <cellStyle name="Output 2 4 2 3 5 3 3" xfId="37470"/>
    <cellStyle name="Output 2 4 2 3 5 3 4" xfId="37471"/>
    <cellStyle name="Output 2 4 2 3 5 3 5" xfId="37472"/>
    <cellStyle name="Output 2 4 2 3 5 3 6" xfId="37473"/>
    <cellStyle name="Output 2 4 2 3 5 3 7" xfId="37474"/>
    <cellStyle name="Output 2 4 2 3 5 3 8" xfId="37475"/>
    <cellStyle name="Output 2 4 2 3 5 3 9" xfId="37476"/>
    <cellStyle name="Output 2 4 2 3 5 4" xfId="37477"/>
    <cellStyle name="Output 2 4 2 3 5 5" xfId="37478"/>
    <cellStyle name="Output 2 4 2 3 5 6" xfId="37479"/>
    <cellStyle name="Output 2 4 2 3 5 7" xfId="37480"/>
    <cellStyle name="Output 2 4 2 3 5 8" xfId="37481"/>
    <cellStyle name="Output 2 4 2 3 6" xfId="37482"/>
    <cellStyle name="Output 2 4 2 3 6 2" xfId="37483"/>
    <cellStyle name="Output 2 4 2 3 6 3" xfId="37484"/>
    <cellStyle name="Output 2 4 2 3 6 4" xfId="37485"/>
    <cellStyle name="Output 2 4 2 3 6 5" xfId="37486"/>
    <cellStyle name="Output 2 4 2 3 6 6" xfId="37487"/>
    <cellStyle name="Output 2 4 2 3 6 7" xfId="37488"/>
    <cellStyle name="Output 2 4 2 3 6 8" xfId="37489"/>
    <cellStyle name="Output 2 4 2 3 6 9" xfId="37490"/>
    <cellStyle name="Output 2 4 2 3 7" xfId="37491"/>
    <cellStyle name="Output 2 4 2 3 8" xfId="37492"/>
    <cellStyle name="Output 2 4 2 3 9" xfId="37493"/>
    <cellStyle name="Output 2 4 2 4" xfId="37494"/>
    <cellStyle name="Output 2 4 2 4 10" xfId="37495"/>
    <cellStyle name="Output 2 4 2 4 11" xfId="37496"/>
    <cellStyle name="Output 2 4 2 4 2" xfId="37497"/>
    <cellStyle name="Output 2 4 2 4 2 2" xfId="37498"/>
    <cellStyle name="Output 2 4 2 4 2 2 10" xfId="37499"/>
    <cellStyle name="Output 2 4 2 4 2 2 2" xfId="37500"/>
    <cellStyle name="Output 2 4 2 4 2 2 3" xfId="37501"/>
    <cellStyle name="Output 2 4 2 4 2 2 4" xfId="37502"/>
    <cellStyle name="Output 2 4 2 4 2 2 5" xfId="37503"/>
    <cellStyle name="Output 2 4 2 4 2 2 6" xfId="37504"/>
    <cellStyle name="Output 2 4 2 4 2 2 7" xfId="37505"/>
    <cellStyle name="Output 2 4 2 4 2 2 8" xfId="37506"/>
    <cellStyle name="Output 2 4 2 4 2 2 9" xfId="37507"/>
    <cellStyle name="Output 2 4 2 4 2 3" xfId="37508"/>
    <cellStyle name="Output 2 4 2 4 2 3 10" xfId="37509"/>
    <cellStyle name="Output 2 4 2 4 2 3 2" xfId="37510"/>
    <cellStyle name="Output 2 4 2 4 2 3 3" xfId="37511"/>
    <cellStyle name="Output 2 4 2 4 2 3 4" xfId="37512"/>
    <cellStyle name="Output 2 4 2 4 2 3 5" xfId="37513"/>
    <cellStyle name="Output 2 4 2 4 2 3 6" xfId="37514"/>
    <cellStyle name="Output 2 4 2 4 2 3 7" xfId="37515"/>
    <cellStyle name="Output 2 4 2 4 2 3 8" xfId="37516"/>
    <cellStyle name="Output 2 4 2 4 2 3 9" xfId="37517"/>
    <cellStyle name="Output 2 4 2 4 2 4" xfId="37518"/>
    <cellStyle name="Output 2 4 2 4 2 4 2" xfId="37519"/>
    <cellStyle name="Output 2 4 2 4 2 4 3" xfId="37520"/>
    <cellStyle name="Output 2 4 2 4 2 4 4" xfId="37521"/>
    <cellStyle name="Output 2 4 2 4 2 4 5" xfId="37522"/>
    <cellStyle name="Output 2 4 2 4 2 4 6" xfId="37523"/>
    <cellStyle name="Output 2 4 2 4 2 4 7" xfId="37524"/>
    <cellStyle name="Output 2 4 2 4 2 4 8" xfId="37525"/>
    <cellStyle name="Output 2 4 2 4 2 4 9" xfId="37526"/>
    <cellStyle name="Output 2 4 2 4 2 5" xfId="37527"/>
    <cellStyle name="Output 2 4 2 4 2 6" xfId="37528"/>
    <cellStyle name="Output 2 4 2 4 2 7" xfId="37529"/>
    <cellStyle name="Output 2 4 2 4 2 8" xfId="37530"/>
    <cellStyle name="Output 2 4 2 4 2 9" xfId="37531"/>
    <cellStyle name="Output 2 4 2 4 3" xfId="37532"/>
    <cellStyle name="Output 2 4 2 4 3 2" xfId="37533"/>
    <cellStyle name="Output 2 4 2 4 3 2 10" xfId="37534"/>
    <cellStyle name="Output 2 4 2 4 3 2 2" xfId="37535"/>
    <cellStyle name="Output 2 4 2 4 3 2 3" xfId="37536"/>
    <cellStyle name="Output 2 4 2 4 3 2 4" xfId="37537"/>
    <cellStyle name="Output 2 4 2 4 3 2 5" xfId="37538"/>
    <cellStyle name="Output 2 4 2 4 3 2 6" xfId="37539"/>
    <cellStyle name="Output 2 4 2 4 3 2 7" xfId="37540"/>
    <cellStyle name="Output 2 4 2 4 3 2 8" xfId="37541"/>
    <cellStyle name="Output 2 4 2 4 3 2 9" xfId="37542"/>
    <cellStyle name="Output 2 4 2 4 3 3" xfId="37543"/>
    <cellStyle name="Output 2 4 2 4 3 3 10" xfId="37544"/>
    <cellStyle name="Output 2 4 2 4 3 3 2" xfId="37545"/>
    <cellStyle name="Output 2 4 2 4 3 3 3" xfId="37546"/>
    <cellStyle name="Output 2 4 2 4 3 3 4" xfId="37547"/>
    <cellStyle name="Output 2 4 2 4 3 3 5" xfId="37548"/>
    <cellStyle name="Output 2 4 2 4 3 3 6" xfId="37549"/>
    <cellStyle name="Output 2 4 2 4 3 3 7" xfId="37550"/>
    <cellStyle name="Output 2 4 2 4 3 3 8" xfId="37551"/>
    <cellStyle name="Output 2 4 2 4 3 3 9" xfId="37552"/>
    <cellStyle name="Output 2 4 2 4 3 4" xfId="37553"/>
    <cellStyle name="Output 2 4 2 4 3 4 2" xfId="37554"/>
    <cellStyle name="Output 2 4 2 4 3 4 3" xfId="37555"/>
    <cellStyle name="Output 2 4 2 4 3 4 4" xfId="37556"/>
    <cellStyle name="Output 2 4 2 4 3 4 5" xfId="37557"/>
    <cellStyle name="Output 2 4 2 4 3 4 6" xfId="37558"/>
    <cellStyle name="Output 2 4 2 4 3 4 7" xfId="37559"/>
    <cellStyle name="Output 2 4 2 4 3 4 8" xfId="37560"/>
    <cellStyle name="Output 2 4 2 4 3 4 9" xfId="37561"/>
    <cellStyle name="Output 2 4 2 4 3 5" xfId="37562"/>
    <cellStyle name="Output 2 4 2 4 3 6" xfId="37563"/>
    <cellStyle name="Output 2 4 2 4 3 7" xfId="37564"/>
    <cellStyle name="Output 2 4 2 4 3 8" xfId="37565"/>
    <cellStyle name="Output 2 4 2 4 3 9" xfId="37566"/>
    <cellStyle name="Output 2 4 2 4 4" xfId="37567"/>
    <cellStyle name="Output 2 4 2 4 4 10" xfId="37568"/>
    <cellStyle name="Output 2 4 2 4 4 2" xfId="37569"/>
    <cellStyle name="Output 2 4 2 4 4 3" xfId="37570"/>
    <cellStyle name="Output 2 4 2 4 4 4" xfId="37571"/>
    <cellStyle name="Output 2 4 2 4 4 5" xfId="37572"/>
    <cellStyle name="Output 2 4 2 4 4 6" xfId="37573"/>
    <cellStyle name="Output 2 4 2 4 4 7" xfId="37574"/>
    <cellStyle name="Output 2 4 2 4 4 8" xfId="37575"/>
    <cellStyle name="Output 2 4 2 4 4 9" xfId="37576"/>
    <cellStyle name="Output 2 4 2 4 5" xfId="37577"/>
    <cellStyle name="Output 2 4 2 4 5 10" xfId="37578"/>
    <cellStyle name="Output 2 4 2 4 5 2" xfId="37579"/>
    <cellStyle name="Output 2 4 2 4 5 3" xfId="37580"/>
    <cellStyle name="Output 2 4 2 4 5 4" xfId="37581"/>
    <cellStyle name="Output 2 4 2 4 5 5" xfId="37582"/>
    <cellStyle name="Output 2 4 2 4 5 6" xfId="37583"/>
    <cellStyle name="Output 2 4 2 4 5 7" xfId="37584"/>
    <cellStyle name="Output 2 4 2 4 5 8" xfId="37585"/>
    <cellStyle name="Output 2 4 2 4 5 9" xfId="37586"/>
    <cellStyle name="Output 2 4 2 4 6" xfId="37587"/>
    <cellStyle name="Output 2 4 2 4 6 2" xfId="37588"/>
    <cellStyle name="Output 2 4 2 4 6 3" xfId="37589"/>
    <cellStyle name="Output 2 4 2 4 6 4" xfId="37590"/>
    <cellStyle name="Output 2 4 2 4 6 5" xfId="37591"/>
    <cellStyle name="Output 2 4 2 4 6 6" xfId="37592"/>
    <cellStyle name="Output 2 4 2 4 6 7" xfId="37593"/>
    <cellStyle name="Output 2 4 2 4 6 8" xfId="37594"/>
    <cellStyle name="Output 2 4 2 4 6 9" xfId="37595"/>
    <cellStyle name="Output 2 4 2 4 7" xfId="37596"/>
    <cellStyle name="Output 2 4 2 4 8" xfId="37597"/>
    <cellStyle name="Output 2 4 2 4 9" xfId="37598"/>
    <cellStyle name="Output 2 4 2 5" xfId="37599"/>
    <cellStyle name="Output 2 4 2 5 2" xfId="37600"/>
    <cellStyle name="Output 2 4 2 5 2 10" xfId="37601"/>
    <cellStyle name="Output 2 4 2 5 2 2" xfId="37602"/>
    <cellStyle name="Output 2 4 2 5 2 3" xfId="37603"/>
    <cellStyle name="Output 2 4 2 5 2 4" xfId="37604"/>
    <cellStyle name="Output 2 4 2 5 2 5" xfId="37605"/>
    <cellStyle name="Output 2 4 2 5 2 6" xfId="37606"/>
    <cellStyle name="Output 2 4 2 5 2 7" xfId="37607"/>
    <cellStyle name="Output 2 4 2 5 2 8" xfId="37608"/>
    <cellStyle name="Output 2 4 2 5 2 9" xfId="37609"/>
    <cellStyle name="Output 2 4 2 5 3" xfId="37610"/>
    <cellStyle name="Output 2 4 2 5 3 10" xfId="37611"/>
    <cellStyle name="Output 2 4 2 5 3 2" xfId="37612"/>
    <cellStyle name="Output 2 4 2 5 3 3" xfId="37613"/>
    <cellStyle name="Output 2 4 2 5 3 4" xfId="37614"/>
    <cellStyle name="Output 2 4 2 5 3 5" xfId="37615"/>
    <cellStyle name="Output 2 4 2 5 3 6" xfId="37616"/>
    <cellStyle name="Output 2 4 2 5 3 7" xfId="37617"/>
    <cellStyle name="Output 2 4 2 5 3 8" xfId="37618"/>
    <cellStyle name="Output 2 4 2 5 3 9" xfId="37619"/>
    <cellStyle name="Output 2 4 2 5 4" xfId="37620"/>
    <cellStyle name="Output 2 4 2 5 4 2" xfId="37621"/>
    <cellStyle name="Output 2 4 2 5 4 3" xfId="37622"/>
    <cellStyle name="Output 2 4 2 5 4 4" xfId="37623"/>
    <cellStyle name="Output 2 4 2 5 4 5" xfId="37624"/>
    <cellStyle name="Output 2 4 2 5 4 6" xfId="37625"/>
    <cellStyle name="Output 2 4 2 5 4 7" xfId="37626"/>
    <cellStyle name="Output 2 4 2 5 4 8" xfId="37627"/>
    <cellStyle name="Output 2 4 2 5 4 9" xfId="37628"/>
    <cellStyle name="Output 2 4 2 5 5" xfId="37629"/>
    <cellStyle name="Output 2 4 2 5 6" xfId="37630"/>
    <cellStyle name="Output 2 4 2 5 7" xfId="37631"/>
    <cellStyle name="Output 2 4 2 5 8" xfId="37632"/>
    <cellStyle name="Output 2 4 2 5 9" xfId="37633"/>
    <cellStyle name="Output 2 4 2 6" xfId="37634"/>
    <cellStyle name="Output 2 4 2 6 2" xfId="37635"/>
    <cellStyle name="Output 2 4 2 6 2 10" xfId="37636"/>
    <cellStyle name="Output 2 4 2 6 2 2" xfId="37637"/>
    <cellStyle name="Output 2 4 2 6 2 3" xfId="37638"/>
    <cellStyle name="Output 2 4 2 6 2 4" xfId="37639"/>
    <cellStyle name="Output 2 4 2 6 2 5" xfId="37640"/>
    <cellStyle name="Output 2 4 2 6 2 6" xfId="37641"/>
    <cellStyle name="Output 2 4 2 6 2 7" xfId="37642"/>
    <cellStyle name="Output 2 4 2 6 2 8" xfId="37643"/>
    <cellStyle name="Output 2 4 2 6 2 9" xfId="37644"/>
    <cellStyle name="Output 2 4 2 6 3" xfId="37645"/>
    <cellStyle name="Output 2 4 2 6 3 10" xfId="37646"/>
    <cellStyle name="Output 2 4 2 6 3 2" xfId="37647"/>
    <cellStyle name="Output 2 4 2 6 3 3" xfId="37648"/>
    <cellStyle name="Output 2 4 2 6 3 4" xfId="37649"/>
    <cellStyle name="Output 2 4 2 6 3 5" xfId="37650"/>
    <cellStyle name="Output 2 4 2 6 3 6" xfId="37651"/>
    <cellStyle name="Output 2 4 2 6 3 7" xfId="37652"/>
    <cellStyle name="Output 2 4 2 6 3 8" xfId="37653"/>
    <cellStyle name="Output 2 4 2 6 3 9" xfId="37654"/>
    <cellStyle name="Output 2 4 2 6 4" xfId="37655"/>
    <cellStyle name="Output 2 4 2 6 4 2" xfId="37656"/>
    <cellStyle name="Output 2 4 2 6 4 3" xfId="37657"/>
    <cellStyle name="Output 2 4 2 6 4 4" xfId="37658"/>
    <cellStyle name="Output 2 4 2 6 4 5" xfId="37659"/>
    <cellStyle name="Output 2 4 2 6 4 6" xfId="37660"/>
    <cellStyle name="Output 2 4 2 6 4 7" xfId="37661"/>
    <cellStyle name="Output 2 4 2 6 4 8" xfId="37662"/>
    <cellStyle name="Output 2 4 2 6 4 9" xfId="37663"/>
    <cellStyle name="Output 2 4 2 6 5" xfId="37664"/>
    <cellStyle name="Output 2 4 2 6 6" xfId="37665"/>
    <cellStyle name="Output 2 4 2 6 7" xfId="37666"/>
    <cellStyle name="Output 2 4 2 6 8" xfId="37667"/>
    <cellStyle name="Output 2 4 2 6 9" xfId="37668"/>
    <cellStyle name="Output 2 4 2 7" xfId="37669"/>
    <cellStyle name="Output 2 4 2 7 2" xfId="37670"/>
    <cellStyle name="Output 2 4 2 7 2 10" xfId="37671"/>
    <cellStyle name="Output 2 4 2 7 2 2" xfId="37672"/>
    <cellStyle name="Output 2 4 2 7 2 3" xfId="37673"/>
    <cellStyle name="Output 2 4 2 7 2 4" xfId="37674"/>
    <cellStyle name="Output 2 4 2 7 2 5" xfId="37675"/>
    <cellStyle name="Output 2 4 2 7 2 6" xfId="37676"/>
    <cellStyle name="Output 2 4 2 7 2 7" xfId="37677"/>
    <cellStyle name="Output 2 4 2 7 2 8" xfId="37678"/>
    <cellStyle name="Output 2 4 2 7 2 9" xfId="37679"/>
    <cellStyle name="Output 2 4 2 7 3" xfId="37680"/>
    <cellStyle name="Output 2 4 2 7 3 2" xfId="37681"/>
    <cellStyle name="Output 2 4 2 7 3 3" xfId="37682"/>
    <cellStyle name="Output 2 4 2 7 3 4" xfId="37683"/>
    <cellStyle name="Output 2 4 2 7 3 5" xfId="37684"/>
    <cellStyle name="Output 2 4 2 7 3 6" xfId="37685"/>
    <cellStyle name="Output 2 4 2 7 3 7" xfId="37686"/>
    <cellStyle name="Output 2 4 2 7 3 8" xfId="37687"/>
    <cellStyle name="Output 2 4 2 7 3 9" xfId="37688"/>
    <cellStyle name="Output 2 4 2 7 4" xfId="37689"/>
    <cellStyle name="Output 2 4 2 7 5" xfId="37690"/>
    <cellStyle name="Output 2 4 2 7 6" xfId="37691"/>
    <cellStyle name="Output 2 4 2 7 7" xfId="37692"/>
    <cellStyle name="Output 2 4 2 7 8" xfId="37693"/>
    <cellStyle name="Output 2 4 2 7 9" xfId="37694"/>
    <cellStyle name="Output 2 4 2 8" xfId="37695"/>
    <cellStyle name="Output 2 4 2 8 2" xfId="37696"/>
    <cellStyle name="Output 2 4 2 8 3" xfId="37697"/>
    <cellStyle name="Output 2 4 2 8 4" xfId="37698"/>
    <cellStyle name="Output 2 4 2 8 5" xfId="37699"/>
    <cellStyle name="Output 2 4 2 8 6" xfId="37700"/>
    <cellStyle name="Output 2 4 2 8 7" xfId="37701"/>
    <cellStyle name="Output 2 4 2 8 8" xfId="37702"/>
    <cellStyle name="Output 2 4 2 8 9" xfId="37703"/>
    <cellStyle name="Output 2 4 2 9" xfId="37704"/>
    <cellStyle name="Output 2 4 3" xfId="37705"/>
    <cellStyle name="Output 2 4 3 10" xfId="37706"/>
    <cellStyle name="Output 2 4 3 11" xfId="37707"/>
    <cellStyle name="Output 2 4 3 12" xfId="37708"/>
    <cellStyle name="Output 2 4 3 2" xfId="37709"/>
    <cellStyle name="Output 2 4 3 2 10" xfId="37710"/>
    <cellStyle name="Output 2 4 3 2 2" xfId="37711"/>
    <cellStyle name="Output 2 4 3 2 2 10" xfId="37712"/>
    <cellStyle name="Output 2 4 3 2 2 11" xfId="37713"/>
    <cellStyle name="Output 2 4 3 2 2 2" xfId="37714"/>
    <cellStyle name="Output 2 4 3 2 2 2 2" xfId="37715"/>
    <cellStyle name="Output 2 4 3 2 2 2 2 10" xfId="37716"/>
    <cellStyle name="Output 2 4 3 2 2 2 2 2" xfId="37717"/>
    <cellStyle name="Output 2 4 3 2 2 2 2 3" xfId="37718"/>
    <cellStyle name="Output 2 4 3 2 2 2 2 4" xfId="37719"/>
    <cellStyle name="Output 2 4 3 2 2 2 2 5" xfId="37720"/>
    <cellStyle name="Output 2 4 3 2 2 2 2 6" xfId="37721"/>
    <cellStyle name="Output 2 4 3 2 2 2 2 7" xfId="37722"/>
    <cellStyle name="Output 2 4 3 2 2 2 2 8" xfId="37723"/>
    <cellStyle name="Output 2 4 3 2 2 2 2 9" xfId="37724"/>
    <cellStyle name="Output 2 4 3 2 2 2 3" xfId="37725"/>
    <cellStyle name="Output 2 4 3 2 2 2 3 10" xfId="37726"/>
    <cellStyle name="Output 2 4 3 2 2 2 3 2" xfId="37727"/>
    <cellStyle name="Output 2 4 3 2 2 2 3 3" xfId="37728"/>
    <cellStyle name="Output 2 4 3 2 2 2 3 4" xfId="37729"/>
    <cellStyle name="Output 2 4 3 2 2 2 3 5" xfId="37730"/>
    <cellStyle name="Output 2 4 3 2 2 2 3 6" xfId="37731"/>
    <cellStyle name="Output 2 4 3 2 2 2 3 7" xfId="37732"/>
    <cellStyle name="Output 2 4 3 2 2 2 3 8" xfId="37733"/>
    <cellStyle name="Output 2 4 3 2 2 2 3 9" xfId="37734"/>
    <cellStyle name="Output 2 4 3 2 2 2 4" xfId="37735"/>
    <cellStyle name="Output 2 4 3 2 2 2 4 2" xfId="37736"/>
    <cellStyle name="Output 2 4 3 2 2 2 4 3" xfId="37737"/>
    <cellStyle name="Output 2 4 3 2 2 2 4 4" xfId="37738"/>
    <cellStyle name="Output 2 4 3 2 2 2 4 5" xfId="37739"/>
    <cellStyle name="Output 2 4 3 2 2 2 4 6" xfId="37740"/>
    <cellStyle name="Output 2 4 3 2 2 2 4 7" xfId="37741"/>
    <cellStyle name="Output 2 4 3 2 2 2 4 8" xfId="37742"/>
    <cellStyle name="Output 2 4 3 2 2 2 4 9" xfId="37743"/>
    <cellStyle name="Output 2 4 3 2 2 2 5" xfId="37744"/>
    <cellStyle name="Output 2 4 3 2 2 2 6" xfId="37745"/>
    <cellStyle name="Output 2 4 3 2 2 2 7" xfId="37746"/>
    <cellStyle name="Output 2 4 3 2 2 2 8" xfId="37747"/>
    <cellStyle name="Output 2 4 3 2 2 2 9" xfId="37748"/>
    <cellStyle name="Output 2 4 3 2 2 3" xfId="37749"/>
    <cellStyle name="Output 2 4 3 2 2 3 2" xfId="37750"/>
    <cellStyle name="Output 2 4 3 2 2 3 2 10" xfId="37751"/>
    <cellStyle name="Output 2 4 3 2 2 3 2 2" xfId="37752"/>
    <cellStyle name="Output 2 4 3 2 2 3 2 3" xfId="37753"/>
    <cellStyle name="Output 2 4 3 2 2 3 2 4" xfId="37754"/>
    <cellStyle name="Output 2 4 3 2 2 3 2 5" xfId="37755"/>
    <cellStyle name="Output 2 4 3 2 2 3 2 6" xfId="37756"/>
    <cellStyle name="Output 2 4 3 2 2 3 2 7" xfId="37757"/>
    <cellStyle name="Output 2 4 3 2 2 3 2 8" xfId="37758"/>
    <cellStyle name="Output 2 4 3 2 2 3 2 9" xfId="37759"/>
    <cellStyle name="Output 2 4 3 2 2 3 3" xfId="37760"/>
    <cellStyle name="Output 2 4 3 2 2 3 3 10" xfId="37761"/>
    <cellStyle name="Output 2 4 3 2 2 3 3 2" xfId="37762"/>
    <cellStyle name="Output 2 4 3 2 2 3 3 3" xfId="37763"/>
    <cellStyle name="Output 2 4 3 2 2 3 3 4" xfId="37764"/>
    <cellStyle name="Output 2 4 3 2 2 3 3 5" xfId="37765"/>
    <cellStyle name="Output 2 4 3 2 2 3 3 6" xfId="37766"/>
    <cellStyle name="Output 2 4 3 2 2 3 3 7" xfId="37767"/>
    <cellStyle name="Output 2 4 3 2 2 3 3 8" xfId="37768"/>
    <cellStyle name="Output 2 4 3 2 2 3 3 9" xfId="37769"/>
    <cellStyle name="Output 2 4 3 2 2 3 4" xfId="37770"/>
    <cellStyle name="Output 2 4 3 2 2 3 4 2" xfId="37771"/>
    <cellStyle name="Output 2 4 3 2 2 3 4 3" xfId="37772"/>
    <cellStyle name="Output 2 4 3 2 2 3 4 4" xfId="37773"/>
    <cellStyle name="Output 2 4 3 2 2 3 4 5" xfId="37774"/>
    <cellStyle name="Output 2 4 3 2 2 3 4 6" xfId="37775"/>
    <cellStyle name="Output 2 4 3 2 2 3 4 7" xfId="37776"/>
    <cellStyle name="Output 2 4 3 2 2 3 4 8" xfId="37777"/>
    <cellStyle name="Output 2 4 3 2 2 3 4 9" xfId="37778"/>
    <cellStyle name="Output 2 4 3 2 2 3 5" xfId="37779"/>
    <cellStyle name="Output 2 4 3 2 2 3 6" xfId="37780"/>
    <cellStyle name="Output 2 4 3 2 2 3 7" xfId="37781"/>
    <cellStyle name="Output 2 4 3 2 2 3 8" xfId="37782"/>
    <cellStyle name="Output 2 4 3 2 2 3 9" xfId="37783"/>
    <cellStyle name="Output 2 4 3 2 2 4" xfId="37784"/>
    <cellStyle name="Output 2 4 3 2 2 4 10" xfId="37785"/>
    <cellStyle name="Output 2 4 3 2 2 4 2" xfId="37786"/>
    <cellStyle name="Output 2 4 3 2 2 4 3" xfId="37787"/>
    <cellStyle name="Output 2 4 3 2 2 4 4" xfId="37788"/>
    <cellStyle name="Output 2 4 3 2 2 4 5" xfId="37789"/>
    <cellStyle name="Output 2 4 3 2 2 4 6" xfId="37790"/>
    <cellStyle name="Output 2 4 3 2 2 4 7" xfId="37791"/>
    <cellStyle name="Output 2 4 3 2 2 4 8" xfId="37792"/>
    <cellStyle name="Output 2 4 3 2 2 4 9" xfId="37793"/>
    <cellStyle name="Output 2 4 3 2 2 5" xfId="37794"/>
    <cellStyle name="Output 2 4 3 2 2 5 10" xfId="37795"/>
    <cellStyle name="Output 2 4 3 2 2 5 2" xfId="37796"/>
    <cellStyle name="Output 2 4 3 2 2 5 3" xfId="37797"/>
    <cellStyle name="Output 2 4 3 2 2 5 4" xfId="37798"/>
    <cellStyle name="Output 2 4 3 2 2 5 5" xfId="37799"/>
    <cellStyle name="Output 2 4 3 2 2 5 6" xfId="37800"/>
    <cellStyle name="Output 2 4 3 2 2 5 7" xfId="37801"/>
    <cellStyle name="Output 2 4 3 2 2 5 8" xfId="37802"/>
    <cellStyle name="Output 2 4 3 2 2 5 9" xfId="37803"/>
    <cellStyle name="Output 2 4 3 2 2 6" xfId="37804"/>
    <cellStyle name="Output 2 4 3 2 2 6 2" xfId="37805"/>
    <cellStyle name="Output 2 4 3 2 2 6 3" xfId="37806"/>
    <cellStyle name="Output 2 4 3 2 2 6 4" xfId="37807"/>
    <cellStyle name="Output 2 4 3 2 2 6 5" xfId="37808"/>
    <cellStyle name="Output 2 4 3 2 2 6 6" xfId="37809"/>
    <cellStyle name="Output 2 4 3 2 2 6 7" xfId="37810"/>
    <cellStyle name="Output 2 4 3 2 2 6 8" xfId="37811"/>
    <cellStyle name="Output 2 4 3 2 2 6 9" xfId="37812"/>
    <cellStyle name="Output 2 4 3 2 2 7" xfId="37813"/>
    <cellStyle name="Output 2 4 3 2 2 8" xfId="37814"/>
    <cellStyle name="Output 2 4 3 2 2 9" xfId="37815"/>
    <cellStyle name="Output 2 4 3 2 3" xfId="37816"/>
    <cellStyle name="Output 2 4 3 2 3 2" xfId="37817"/>
    <cellStyle name="Output 2 4 3 2 3 2 10" xfId="37818"/>
    <cellStyle name="Output 2 4 3 2 3 2 2" xfId="37819"/>
    <cellStyle name="Output 2 4 3 2 3 2 3" xfId="37820"/>
    <cellStyle name="Output 2 4 3 2 3 2 4" xfId="37821"/>
    <cellStyle name="Output 2 4 3 2 3 2 5" xfId="37822"/>
    <cellStyle name="Output 2 4 3 2 3 2 6" xfId="37823"/>
    <cellStyle name="Output 2 4 3 2 3 2 7" xfId="37824"/>
    <cellStyle name="Output 2 4 3 2 3 2 8" xfId="37825"/>
    <cellStyle name="Output 2 4 3 2 3 2 9" xfId="37826"/>
    <cellStyle name="Output 2 4 3 2 3 3" xfId="37827"/>
    <cellStyle name="Output 2 4 3 2 3 3 10" xfId="37828"/>
    <cellStyle name="Output 2 4 3 2 3 3 2" xfId="37829"/>
    <cellStyle name="Output 2 4 3 2 3 3 3" xfId="37830"/>
    <cellStyle name="Output 2 4 3 2 3 3 4" xfId="37831"/>
    <cellStyle name="Output 2 4 3 2 3 3 5" xfId="37832"/>
    <cellStyle name="Output 2 4 3 2 3 3 6" xfId="37833"/>
    <cellStyle name="Output 2 4 3 2 3 3 7" xfId="37834"/>
    <cellStyle name="Output 2 4 3 2 3 3 8" xfId="37835"/>
    <cellStyle name="Output 2 4 3 2 3 3 9" xfId="37836"/>
    <cellStyle name="Output 2 4 3 2 3 4" xfId="37837"/>
    <cellStyle name="Output 2 4 3 2 3 4 2" xfId="37838"/>
    <cellStyle name="Output 2 4 3 2 3 4 3" xfId="37839"/>
    <cellStyle name="Output 2 4 3 2 3 4 4" xfId="37840"/>
    <cellStyle name="Output 2 4 3 2 3 4 5" xfId="37841"/>
    <cellStyle name="Output 2 4 3 2 3 4 6" xfId="37842"/>
    <cellStyle name="Output 2 4 3 2 3 4 7" xfId="37843"/>
    <cellStyle name="Output 2 4 3 2 3 4 8" xfId="37844"/>
    <cellStyle name="Output 2 4 3 2 3 4 9" xfId="37845"/>
    <cellStyle name="Output 2 4 3 2 3 5" xfId="37846"/>
    <cellStyle name="Output 2 4 3 2 3 6" xfId="37847"/>
    <cellStyle name="Output 2 4 3 2 3 7" xfId="37848"/>
    <cellStyle name="Output 2 4 3 2 3 8" xfId="37849"/>
    <cellStyle name="Output 2 4 3 2 3 9" xfId="37850"/>
    <cellStyle name="Output 2 4 3 2 4" xfId="37851"/>
    <cellStyle name="Output 2 4 3 2 4 2" xfId="37852"/>
    <cellStyle name="Output 2 4 3 2 4 2 10" xfId="37853"/>
    <cellStyle name="Output 2 4 3 2 4 2 2" xfId="37854"/>
    <cellStyle name="Output 2 4 3 2 4 2 3" xfId="37855"/>
    <cellStyle name="Output 2 4 3 2 4 2 4" xfId="37856"/>
    <cellStyle name="Output 2 4 3 2 4 2 5" xfId="37857"/>
    <cellStyle name="Output 2 4 3 2 4 2 6" xfId="37858"/>
    <cellStyle name="Output 2 4 3 2 4 2 7" xfId="37859"/>
    <cellStyle name="Output 2 4 3 2 4 2 8" xfId="37860"/>
    <cellStyle name="Output 2 4 3 2 4 2 9" xfId="37861"/>
    <cellStyle name="Output 2 4 3 2 4 3" xfId="37862"/>
    <cellStyle name="Output 2 4 3 2 4 3 10" xfId="37863"/>
    <cellStyle name="Output 2 4 3 2 4 3 2" xfId="37864"/>
    <cellStyle name="Output 2 4 3 2 4 3 3" xfId="37865"/>
    <cellStyle name="Output 2 4 3 2 4 3 4" xfId="37866"/>
    <cellStyle name="Output 2 4 3 2 4 3 5" xfId="37867"/>
    <cellStyle name="Output 2 4 3 2 4 3 6" xfId="37868"/>
    <cellStyle name="Output 2 4 3 2 4 3 7" xfId="37869"/>
    <cellStyle name="Output 2 4 3 2 4 3 8" xfId="37870"/>
    <cellStyle name="Output 2 4 3 2 4 3 9" xfId="37871"/>
    <cellStyle name="Output 2 4 3 2 4 4" xfId="37872"/>
    <cellStyle name="Output 2 4 3 2 4 4 2" xfId="37873"/>
    <cellStyle name="Output 2 4 3 2 4 4 3" xfId="37874"/>
    <cellStyle name="Output 2 4 3 2 4 4 4" xfId="37875"/>
    <cellStyle name="Output 2 4 3 2 4 4 5" xfId="37876"/>
    <cellStyle name="Output 2 4 3 2 4 4 6" xfId="37877"/>
    <cellStyle name="Output 2 4 3 2 4 4 7" xfId="37878"/>
    <cellStyle name="Output 2 4 3 2 4 4 8" xfId="37879"/>
    <cellStyle name="Output 2 4 3 2 4 4 9" xfId="37880"/>
    <cellStyle name="Output 2 4 3 2 4 5" xfId="37881"/>
    <cellStyle name="Output 2 4 3 2 4 6" xfId="37882"/>
    <cellStyle name="Output 2 4 3 2 4 7" xfId="37883"/>
    <cellStyle name="Output 2 4 3 2 4 8" xfId="37884"/>
    <cellStyle name="Output 2 4 3 2 4 9" xfId="37885"/>
    <cellStyle name="Output 2 4 3 2 5" xfId="37886"/>
    <cellStyle name="Output 2 4 3 2 5 2" xfId="37887"/>
    <cellStyle name="Output 2 4 3 2 5 2 10" xfId="37888"/>
    <cellStyle name="Output 2 4 3 2 5 2 2" xfId="37889"/>
    <cellStyle name="Output 2 4 3 2 5 2 3" xfId="37890"/>
    <cellStyle name="Output 2 4 3 2 5 2 4" xfId="37891"/>
    <cellStyle name="Output 2 4 3 2 5 2 5" xfId="37892"/>
    <cellStyle name="Output 2 4 3 2 5 2 6" xfId="37893"/>
    <cellStyle name="Output 2 4 3 2 5 2 7" xfId="37894"/>
    <cellStyle name="Output 2 4 3 2 5 2 8" xfId="37895"/>
    <cellStyle name="Output 2 4 3 2 5 2 9" xfId="37896"/>
    <cellStyle name="Output 2 4 3 2 5 3" xfId="37897"/>
    <cellStyle name="Output 2 4 3 2 5 3 2" xfId="37898"/>
    <cellStyle name="Output 2 4 3 2 5 3 3" xfId="37899"/>
    <cellStyle name="Output 2 4 3 2 5 3 4" xfId="37900"/>
    <cellStyle name="Output 2 4 3 2 5 3 5" xfId="37901"/>
    <cellStyle name="Output 2 4 3 2 5 3 6" xfId="37902"/>
    <cellStyle name="Output 2 4 3 2 5 3 7" xfId="37903"/>
    <cellStyle name="Output 2 4 3 2 5 3 8" xfId="37904"/>
    <cellStyle name="Output 2 4 3 2 5 3 9" xfId="37905"/>
    <cellStyle name="Output 2 4 3 2 5 4" xfId="37906"/>
    <cellStyle name="Output 2 4 3 2 5 5" xfId="37907"/>
    <cellStyle name="Output 2 4 3 2 5 6" xfId="37908"/>
    <cellStyle name="Output 2 4 3 2 5 7" xfId="37909"/>
    <cellStyle name="Output 2 4 3 2 5 8" xfId="37910"/>
    <cellStyle name="Output 2 4 3 2 5 9" xfId="37911"/>
    <cellStyle name="Output 2 4 3 2 6" xfId="37912"/>
    <cellStyle name="Output 2 4 3 2 6 2" xfId="37913"/>
    <cellStyle name="Output 2 4 3 2 6 3" xfId="37914"/>
    <cellStyle name="Output 2 4 3 2 6 4" xfId="37915"/>
    <cellStyle name="Output 2 4 3 2 6 5" xfId="37916"/>
    <cellStyle name="Output 2 4 3 2 6 6" xfId="37917"/>
    <cellStyle name="Output 2 4 3 2 6 7" xfId="37918"/>
    <cellStyle name="Output 2 4 3 2 6 8" xfId="37919"/>
    <cellStyle name="Output 2 4 3 2 6 9" xfId="37920"/>
    <cellStyle name="Output 2 4 3 2 7" xfId="37921"/>
    <cellStyle name="Output 2 4 3 2 8" xfId="37922"/>
    <cellStyle name="Output 2 4 3 2 9" xfId="37923"/>
    <cellStyle name="Output 2 4 3 3" xfId="37924"/>
    <cellStyle name="Output 2 4 3 3 10" xfId="37925"/>
    <cellStyle name="Output 2 4 3 3 2" xfId="37926"/>
    <cellStyle name="Output 2 4 3 3 2 10" xfId="37927"/>
    <cellStyle name="Output 2 4 3 3 2 11" xfId="37928"/>
    <cellStyle name="Output 2 4 3 3 2 2" xfId="37929"/>
    <cellStyle name="Output 2 4 3 3 2 2 2" xfId="37930"/>
    <cellStyle name="Output 2 4 3 3 2 2 2 10" xfId="37931"/>
    <cellStyle name="Output 2 4 3 3 2 2 2 2" xfId="37932"/>
    <cellStyle name="Output 2 4 3 3 2 2 2 3" xfId="37933"/>
    <cellStyle name="Output 2 4 3 3 2 2 2 4" xfId="37934"/>
    <cellStyle name="Output 2 4 3 3 2 2 2 5" xfId="37935"/>
    <cellStyle name="Output 2 4 3 3 2 2 2 6" xfId="37936"/>
    <cellStyle name="Output 2 4 3 3 2 2 2 7" xfId="37937"/>
    <cellStyle name="Output 2 4 3 3 2 2 2 8" xfId="37938"/>
    <cellStyle name="Output 2 4 3 3 2 2 2 9" xfId="37939"/>
    <cellStyle name="Output 2 4 3 3 2 2 3" xfId="37940"/>
    <cellStyle name="Output 2 4 3 3 2 2 3 10" xfId="37941"/>
    <cellStyle name="Output 2 4 3 3 2 2 3 2" xfId="37942"/>
    <cellStyle name="Output 2 4 3 3 2 2 3 3" xfId="37943"/>
    <cellStyle name="Output 2 4 3 3 2 2 3 4" xfId="37944"/>
    <cellStyle name="Output 2 4 3 3 2 2 3 5" xfId="37945"/>
    <cellStyle name="Output 2 4 3 3 2 2 3 6" xfId="37946"/>
    <cellStyle name="Output 2 4 3 3 2 2 3 7" xfId="37947"/>
    <cellStyle name="Output 2 4 3 3 2 2 3 8" xfId="37948"/>
    <cellStyle name="Output 2 4 3 3 2 2 3 9" xfId="37949"/>
    <cellStyle name="Output 2 4 3 3 2 2 4" xfId="37950"/>
    <cellStyle name="Output 2 4 3 3 2 2 4 2" xfId="37951"/>
    <cellStyle name="Output 2 4 3 3 2 2 4 3" xfId="37952"/>
    <cellStyle name="Output 2 4 3 3 2 2 4 4" xfId="37953"/>
    <cellStyle name="Output 2 4 3 3 2 2 4 5" xfId="37954"/>
    <cellStyle name="Output 2 4 3 3 2 2 4 6" xfId="37955"/>
    <cellStyle name="Output 2 4 3 3 2 2 4 7" xfId="37956"/>
    <cellStyle name="Output 2 4 3 3 2 2 4 8" xfId="37957"/>
    <cellStyle name="Output 2 4 3 3 2 2 4 9" xfId="37958"/>
    <cellStyle name="Output 2 4 3 3 2 2 5" xfId="37959"/>
    <cellStyle name="Output 2 4 3 3 2 2 6" xfId="37960"/>
    <cellStyle name="Output 2 4 3 3 2 2 7" xfId="37961"/>
    <cellStyle name="Output 2 4 3 3 2 2 8" xfId="37962"/>
    <cellStyle name="Output 2 4 3 3 2 2 9" xfId="37963"/>
    <cellStyle name="Output 2 4 3 3 2 3" xfId="37964"/>
    <cellStyle name="Output 2 4 3 3 2 3 2" xfId="37965"/>
    <cellStyle name="Output 2 4 3 3 2 3 2 10" xfId="37966"/>
    <cellStyle name="Output 2 4 3 3 2 3 2 2" xfId="37967"/>
    <cellStyle name="Output 2 4 3 3 2 3 2 3" xfId="37968"/>
    <cellStyle name="Output 2 4 3 3 2 3 2 4" xfId="37969"/>
    <cellStyle name="Output 2 4 3 3 2 3 2 5" xfId="37970"/>
    <cellStyle name="Output 2 4 3 3 2 3 2 6" xfId="37971"/>
    <cellStyle name="Output 2 4 3 3 2 3 2 7" xfId="37972"/>
    <cellStyle name="Output 2 4 3 3 2 3 2 8" xfId="37973"/>
    <cellStyle name="Output 2 4 3 3 2 3 2 9" xfId="37974"/>
    <cellStyle name="Output 2 4 3 3 2 3 3" xfId="37975"/>
    <cellStyle name="Output 2 4 3 3 2 3 3 10" xfId="37976"/>
    <cellStyle name="Output 2 4 3 3 2 3 3 2" xfId="37977"/>
    <cellStyle name="Output 2 4 3 3 2 3 3 3" xfId="37978"/>
    <cellStyle name="Output 2 4 3 3 2 3 3 4" xfId="37979"/>
    <cellStyle name="Output 2 4 3 3 2 3 3 5" xfId="37980"/>
    <cellStyle name="Output 2 4 3 3 2 3 3 6" xfId="37981"/>
    <cellStyle name="Output 2 4 3 3 2 3 3 7" xfId="37982"/>
    <cellStyle name="Output 2 4 3 3 2 3 3 8" xfId="37983"/>
    <cellStyle name="Output 2 4 3 3 2 3 3 9" xfId="37984"/>
    <cellStyle name="Output 2 4 3 3 2 3 4" xfId="37985"/>
    <cellStyle name="Output 2 4 3 3 2 3 4 2" xfId="37986"/>
    <cellStyle name="Output 2 4 3 3 2 3 4 3" xfId="37987"/>
    <cellStyle name="Output 2 4 3 3 2 3 4 4" xfId="37988"/>
    <cellStyle name="Output 2 4 3 3 2 3 4 5" xfId="37989"/>
    <cellStyle name="Output 2 4 3 3 2 3 4 6" xfId="37990"/>
    <cellStyle name="Output 2 4 3 3 2 3 4 7" xfId="37991"/>
    <cellStyle name="Output 2 4 3 3 2 3 4 8" xfId="37992"/>
    <cellStyle name="Output 2 4 3 3 2 3 4 9" xfId="37993"/>
    <cellStyle name="Output 2 4 3 3 2 3 5" xfId="37994"/>
    <cellStyle name="Output 2 4 3 3 2 3 6" xfId="37995"/>
    <cellStyle name="Output 2 4 3 3 2 3 7" xfId="37996"/>
    <cellStyle name="Output 2 4 3 3 2 3 8" xfId="37997"/>
    <cellStyle name="Output 2 4 3 3 2 3 9" xfId="37998"/>
    <cellStyle name="Output 2 4 3 3 2 4" xfId="37999"/>
    <cellStyle name="Output 2 4 3 3 2 4 10" xfId="38000"/>
    <cellStyle name="Output 2 4 3 3 2 4 2" xfId="38001"/>
    <cellStyle name="Output 2 4 3 3 2 4 3" xfId="38002"/>
    <cellStyle name="Output 2 4 3 3 2 4 4" xfId="38003"/>
    <cellStyle name="Output 2 4 3 3 2 4 5" xfId="38004"/>
    <cellStyle name="Output 2 4 3 3 2 4 6" xfId="38005"/>
    <cellStyle name="Output 2 4 3 3 2 4 7" xfId="38006"/>
    <cellStyle name="Output 2 4 3 3 2 4 8" xfId="38007"/>
    <cellStyle name="Output 2 4 3 3 2 4 9" xfId="38008"/>
    <cellStyle name="Output 2 4 3 3 2 5" xfId="38009"/>
    <cellStyle name="Output 2 4 3 3 2 5 10" xfId="38010"/>
    <cellStyle name="Output 2 4 3 3 2 5 2" xfId="38011"/>
    <cellStyle name="Output 2 4 3 3 2 5 3" xfId="38012"/>
    <cellStyle name="Output 2 4 3 3 2 5 4" xfId="38013"/>
    <cellStyle name="Output 2 4 3 3 2 5 5" xfId="38014"/>
    <cellStyle name="Output 2 4 3 3 2 5 6" xfId="38015"/>
    <cellStyle name="Output 2 4 3 3 2 5 7" xfId="38016"/>
    <cellStyle name="Output 2 4 3 3 2 5 8" xfId="38017"/>
    <cellStyle name="Output 2 4 3 3 2 5 9" xfId="38018"/>
    <cellStyle name="Output 2 4 3 3 2 6" xfId="38019"/>
    <cellStyle name="Output 2 4 3 3 2 6 2" xfId="38020"/>
    <cellStyle name="Output 2 4 3 3 2 6 3" xfId="38021"/>
    <cellStyle name="Output 2 4 3 3 2 6 4" xfId="38022"/>
    <cellStyle name="Output 2 4 3 3 2 6 5" xfId="38023"/>
    <cellStyle name="Output 2 4 3 3 2 6 6" xfId="38024"/>
    <cellStyle name="Output 2 4 3 3 2 6 7" xfId="38025"/>
    <cellStyle name="Output 2 4 3 3 2 6 8" xfId="38026"/>
    <cellStyle name="Output 2 4 3 3 2 6 9" xfId="38027"/>
    <cellStyle name="Output 2 4 3 3 2 7" xfId="38028"/>
    <cellStyle name="Output 2 4 3 3 2 8" xfId="38029"/>
    <cellStyle name="Output 2 4 3 3 2 9" xfId="38030"/>
    <cellStyle name="Output 2 4 3 3 3" xfId="38031"/>
    <cellStyle name="Output 2 4 3 3 3 2" xfId="38032"/>
    <cellStyle name="Output 2 4 3 3 3 2 10" xfId="38033"/>
    <cellStyle name="Output 2 4 3 3 3 2 2" xfId="38034"/>
    <cellStyle name="Output 2 4 3 3 3 2 3" xfId="38035"/>
    <cellStyle name="Output 2 4 3 3 3 2 4" xfId="38036"/>
    <cellStyle name="Output 2 4 3 3 3 2 5" xfId="38037"/>
    <cellStyle name="Output 2 4 3 3 3 2 6" xfId="38038"/>
    <cellStyle name="Output 2 4 3 3 3 2 7" xfId="38039"/>
    <cellStyle name="Output 2 4 3 3 3 2 8" xfId="38040"/>
    <cellStyle name="Output 2 4 3 3 3 2 9" xfId="38041"/>
    <cellStyle name="Output 2 4 3 3 3 3" xfId="38042"/>
    <cellStyle name="Output 2 4 3 3 3 3 10" xfId="38043"/>
    <cellStyle name="Output 2 4 3 3 3 3 2" xfId="38044"/>
    <cellStyle name="Output 2 4 3 3 3 3 3" xfId="38045"/>
    <cellStyle name="Output 2 4 3 3 3 3 4" xfId="38046"/>
    <cellStyle name="Output 2 4 3 3 3 3 5" xfId="38047"/>
    <cellStyle name="Output 2 4 3 3 3 3 6" xfId="38048"/>
    <cellStyle name="Output 2 4 3 3 3 3 7" xfId="38049"/>
    <cellStyle name="Output 2 4 3 3 3 3 8" xfId="38050"/>
    <cellStyle name="Output 2 4 3 3 3 3 9" xfId="38051"/>
    <cellStyle name="Output 2 4 3 3 3 4" xfId="38052"/>
    <cellStyle name="Output 2 4 3 3 3 4 2" xfId="38053"/>
    <cellStyle name="Output 2 4 3 3 3 4 3" xfId="38054"/>
    <cellStyle name="Output 2 4 3 3 3 4 4" xfId="38055"/>
    <cellStyle name="Output 2 4 3 3 3 4 5" xfId="38056"/>
    <cellStyle name="Output 2 4 3 3 3 4 6" xfId="38057"/>
    <cellStyle name="Output 2 4 3 3 3 4 7" xfId="38058"/>
    <cellStyle name="Output 2 4 3 3 3 4 8" xfId="38059"/>
    <cellStyle name="Output 2 4 3 3 3 4 9" xfId="38060"/>
    <cellStyle name="Output 2 4 3 3 3 5" xfId="38061"/>
    <cellStyle name="Output 2 4 3 3 3 6" xfId="38062"/>
    <cellStyle name="Output 2 4 3 3 3 7" xfId="38063"/>
    <cellStyle name="Output 2 4 3 3 3 8" xfId="38064"/>
    <cellStyle name="Output 2 4 3 3 3 9" xfId="38065"/>
    <cellStyle name="Output 2 4 3 3 4" xfId="38066"/>
    <cellStyle name="Output 2 4 3 3 4 2" xfId="38067"/>
    <cellStyle name="Output 2 4 3 3 4 2 10" xfId="38068"/>
    <cellStyle name="Output 2 4 3 3 4 2 2" xfId="38069"/>
    <cellStyle name="Output 2 4 3 3 4 2 3" xfId="38070"/>
    <cellStyle name="Output 2 4 3 3 4 2 4" xfId="38071"/>
    <cellStyle name="Output 2 4 3 3 4 2 5" xfId="38072"/>
    <cellStyle name="Output 2 4 3 3 4 2 6" xfId="38073"/>
    <cellStyle name="Output 2 4 3 3 4 2 7" xfId="38074"/>
    <cellStyle name="Output 2 4 3 3 4 2 8" xfId="38075"/>
    <cellStyle name="Output 2 4 3 3 4 2 9" xfId="38076"/>
    <cellStyle name="Output 2 4 3 3 4 3" xfId="38077"/>
    <cellStyle name="Output 2 4 3 3 4 3 10" xfId="38078"/>
    <cellStyle name="Output 2 4 3 3 4 3 2" xfId="38079"/>
    <cellStyle name="Output 2 4 3 3 4 3 3" xfId="38080"/>
    <cellStyle name="Output 2 4 3 3 4 3 4" xfId="38081"/>
    <cellStyle name="Output 2 4 3 3 4 3 5" xfId="38082"/>
    <cellStyle name="Output 2 4 3 3 4 3 6" xfId="38083"/>
    <cellStyle name="Output 2 4 3 3 4 3 7" xfId="38084"/>
    <cellStyle name="Output 2 4 3 3 4 3 8" xfId="38085"/>
    <cellStyle name="Output 2 4 3 3 4 3 9" xfId="38086"/>
    <cellStyle name="Output 2 4 3 3 4 4" xfId="38087"/>
    <cellStyle name="Output 2 4 3 3 4 4 2" xfId="38088"/>
    <cellStyle name="Output 2 4 3 3 4 4 3" xfId="38089"/>
    <cellStyle name="Output 2 4 3 3 4 4 4" xfId="38090"/>
    <cellStyle name="Output 2 4 3 3 4 4 5" xfId="38091"/>
    <cellStyle name="Output 2 4 3 3 4 4 6" xfId="38092"/>
    <cellStyle name="Output 2 4 3 3 4 4 7" xfId="38093"/>
    <cellStyle name="Output 2 4 3 3 4 4 8" xfId="38094"/>
    <cellStyle name="Output 2 4 3 3 4 4 9" xfId="38095"/>
    <cellStyle name="Output 2 4 3 3 4 5" xfId="38096"/>
    <cellStyle name="Output 2 4 3 3 4 6" xfId="38097"/>
    <cellStyle name="Output 2 4 3 3 4 7" xfId="38098"/>
    <cellStyle name="Output 2 4 3 3 4 8" xfId="38099"/>
    <cellStyle name="Output 2 4 3 3 4 9" xfId="38100"/>
    <cellStyle name="Output 2 4 3 3 5" xfId="38101"/>
    <cellStyle name="Output 2 4 3 3 5 2" xfId="38102"/>
    <cellStyle name="Output 2 4 3 3 5 2 10" xfId="38103"/>
    <cellStyle name="Output 2 4 3 3 5 2 2" xfId="38104"/>
    <cellStyle name="Output 2 4 3 3 5 2 3" xfId="38105"/>
    <cellStyle name="Output 2 4 3 3 5 2 4" xfId="38106"/>
    <cellStyle name="Output 2 4 3 3 5 2 5" xfId="38107"/>
    <cellStyle name="Output 2 4 3 3 5 2 6" xfId="38108"/>
    <cellStyle name="Output 2 4 3 3 5 2 7" xfId="38109"/>
    <cellStyle name="Output 2 4 3 3 5 2 8" xfId="38110"/>
    <cellStyle name="Output 2 4 3 3 5 2 9" xfId="38111"/>
    <cellStyle name="Output 2 4 3 3 5 3" xfId="38112"/>
    <cellStyle name="Output 2 4 3 3 5 3 2" xfId="38113"/>
    <cellStyle name="Output 2 4 3 3 5 3 3" xfId="38114"/>
    <cellStyle name="Output 2 4 3 3 5 3 4" xfId="38115"/>
    <cellStyle name="Output 2 4 3 3 5 3 5" xfId="38116"/>
    <cellStyle name="Output 2 4 3 3 5 3 6" xfId="38117"/>
    <cellStyle name="Output 2 4 3 3 5 3 7" xfId="38118"/>
    <cellStyle name="Output 2 4 3 3 5 3 8" xfId="38119"/>
    <cellStyle name="Output 2 4 3 3 5 3 9" xfId="38120"/>
    <cellStyle name="Output 2 4 3 3 5 4" xfId="38121"/>
    <cellStyle name="Output 2 4 3 3 5 5" xfId="38122"/>
    <cellStyle name="Output 2 4 3 3 5 6" xfId="38123"/>
    <cellStyle name="Output 2 4 3 3 5 7" xfId="38124"/>
    <cellStyle name="Output 2 4 3 3 5 8" xfId="38125"/>
    <cellStyle name="Output 2 4 3 3 6" xfId="38126"/>
    <cellStyle name="Output 2 4 3 3 6 2" xfId="38127"/>
    <cellStyle name="Output 2 4 3 3 6 3" xfId="38128"/>
    <cellStyle name="Output 2 4 3 3 6 4" xfId="38129"/>
    <cellStyle name="Output 2 4 3 3 6 5" xfId="38130"/>
    <cellStyle name="Output 2 4 3 3 6 6" xfId="38131"/>
    <cellStyle name="Output 2 4 3 3 6 7" xfId="38132"/>
    <cellStyle name="Output 2 4 3 3 6 8" xfId="38133"/>
    <cellStyle name="Output 2 4 3 3 6 9" xfId="38134"/>
    <cellStyle name="Output 2 4 3 3 7" xfId="38135"/>
    <cellStyle name="Output 2 4 3 3 8" xfId="38136"/>
    <cellStyle name="Output 2 4 3 3 9" xfId="38137"/>
    <cellStyle name="Output 2 4 3 4" xfId="38138"/>
    <cellStyle name="Output 2 4 3 4 10" xfId="38139"/>
    <cellStyle name="Output 2 4 3 4 11" xfId="38140"/>
    <cellStyle name="Output 2 4 3 4 2" xfId="38141"/>
    <cellStyle name="Output 2 4 3 4 2 2" xfId="38142"/>
    <cellStyle name="Output 2 4 3 4 2 2 10" xfId="38143"/>
    <cellStyle name="Output 2 4 3 4 2 2 2" xfId="38144"/>
    <cellStyle name="Output 2 4 3 4 2 2 3" xfId="38145"/>
    <cellStyle name="Output 2 4 3 4 2 2 4" xfId="38146"/>
    <cellStyle name="Output 2 4 3 4 2 2 5" xfId="38147"/>
    <cellStyle name="Output 2 4 3 4 2 2 6" xfId="38148"/>
    <cellStyle name="Output 2 4 3 4 2 2 7" xfId="38149"/>
    <cellStyle name="Output 2 4 3 4 2 2 8" xfId="38150"/>
    <cellStyle name="Output 2 4 3 4 2 2 9" xfId="38151"/>
    <cellStyle name="Output 2 4 3 4 2 3" xfId="38152"/>
    <cellStyle name="Output 2 4 3 4 2 3 10" xfId="38153"/>
    <cellStyle name="Output 2 4 3 4 2 3 2" xfId="38154"/>
    <cellStyle name="Output 2 4 3 4 2 3 3" xfId="38155"/>
    <cellStyle name="Output 2 4 3 4 2 3 4" xfId="38156"/>
    <cellStyle name="Output 2 4 3 4 2 3 5" xfId="38157"/>
    <cellStyle name="Output 2 4 3 4 2 3 6" xfId="38158"/>
    <cellStyle name="Output 2 4 3 4 2 3 7" xfId="38159"/>
    <cellStyle name="Output 2 4 3 4 2 3 8" xfId="38160"/>
    <cellStyle name="Output 2 4 3 4 2 3 9" xfId="38161"/>
    <cellStyle name="Output 2 4 3 4 2 4" xfId="38162"/>
    <cellStyle name="Output 2 4 3 4 2 4 2" xfId="38163"/>
    <cellStyle name="Output 2 4 3 4 2 4 3" xfId="38164"/>
    <cellStyle name="Output 2 4 3 4 2 4 4" xfId="38165"/>
    <cellStyle name="Output 2 4 3 4 2 4 5" xfId="38166"/>
    <cellStyle name="Output 2 4 3 4 2 4 6" xfId="38167"/>
    <cellStyle name="Output 2 4 3 4 2 4 7" xfId="38168"/>
    <cellStyle name="Output 2 4 3 4 2 4 8" xfId="38169"/>
    <cellStyle name="Output 2 4 3 4 2 4 9" xfId="38170"/>
    <cellStyle name="Output 2 4 3 4 2 5" xfId="38171"/>
    <cellStyle name="Output 2 4 3 4 2 6" xfId="38172"/>
    <cellStyle name="Output 2 4 3 4 2 7" xfId="38173"/>
    <cellStyle name="Output 2 4 3 4 2 8" xfId="38174"/>
    <cellStyle name="Output 2 4 3 4 2 9" xfId="38175"/>
    <cellStyle name="Output 2 4 3 4 3" xfId="38176"/>
    <cellStyle name="Output 2 4 3 4 3 2" xfId="38177"/>
    <cellStyle name="Output 2 4 3 4 3 2 10" xfId="38178"/>
    <cellStyle name="Output 2 4 3 4 3 2 2" xfId="38179"/>
    <cellStyle name="Output 2 4 3 4 3 2 3" xfId="38180"/>
    <cellStyle name="Output 2 4 3 4 3 2 4" xfId="38181"/>
    <cellStyle name="Output 2 4 3 4 3 2 5" xfId="38182"/>
    <cellStyle name="Output 2 4 3 4 3 2 6" xfId="38183"/>
    <cellStyle name="Output 2 4 3 4 3 2 7" xfId="38184"/>
    <cellStyle name="Output 2 4 3 4 3 2 8" xfId="38185"/>
    <cellStyle name="Output 2 4 3 4 3 2 9" xfId="38186"/>
    <cellStyle name="Output 2 4 3 4 3 3" xfId="38187"/>
    <cellStyle name="Output 2 4 3 4 3 3 10" xfId="38188"/>
    <cellStyle name="Output 2 4 3 4 3 3 2" xfId="38189"/>
    <cellStyle name="Output 2 4 3 4 3 3 3" xfId="38190"/>
    <cellStyle name="Output 2 4 3 4 3 3 4" xfId="38191"/>
    <cellStyle name="Output 2 4 3 4 3 3 5" xfId="38192"/>
    <cellStyle name="Output 2 4 3 4 3 3 6" xfId="38193"/>
    <cellStyle name="Output 2 4 3 4 3 3 7" xfId="38194"/>
    <cellStyle name="Output 2 4 3 4 3 3 8" xfId="38195"/>
    <cellStyle name="Output 2 4 3 4 3 3 9" xfId="38196"/>
    <cellStyle name="Output 2 4 3 4 3 4" xfId="38197"/>
    <cellStyle name="Output 2 4 3 4 3 4 2" xfId="38198"/>
    <cellStyle name="Output 2 4 3 4 3 4 3" xfId="38199"/>
    <cellStyle name="Output 2 4 3 4 3 4 4" xfId="38200"/>
    <cellStyle name="Output 2 4 3 4 3 4 5" xfId="38201"/>
    <cellStyle name="Output 2 4 3 4 3 4 6" xfId="38202"/>
    <cellStyle name="Output 2 4 3 4 3 4 7" xfId="38203"/>
    <cellStyle name="Output 2 4 3 4 3 4 8" xfId="38204"/>
    <cellStyle name="Output 2 4 3 4 3 4 9" xfId="38205"/>
    <cellStyle name="Output 2 4 3 4 3 5" xfId="38206"/>
    <cellStyle name="Output 2 4 3 4 3 6" xfId="38207"/>
    <cellStyle name="Output 2 4 3 4 3 7" xfId="38208"/>
    <cellStyle name="Output 2 4 3 4 3 8" xfId="38209"/>
    <cellStyle name="Output 2 4 3 4 3 9" xfId="38210"/>
    <cellStyle name="Output 2 4 3 4 4" xfId="38211"/>
    <cellStyle name="Output 2 4 3 4 4 10" xfId="38212"/>
    <cellStyle name="Output 2 4 3 4 4 2" xfId="38213"/>
    <cellStyle name="Output 2 4 3 4 4 3" xfId="38214"/>
    <cellStyle name="Output 2 4 3 4 4 4" xfId="38215"/>
    <cellStyle name="Output 2 4 3 4 4 5" xfId="38216"/>
    <cellStyle name="Output 2 4 3 4 4 6" xfId="38217"/>
    <cellStyle name="Output 2 4 3 4 4 7" xfId="38218"/>
    <cellStyle name="Output 2 4 3 4 4 8" xfId="38219"/>
    <cellStyle name="Output 2 4 3 4 4 9" xfId="38220"/>
    <cellStyle name="Output 2 4 3 4 5" xfId="38221"/>
    <cellStyle name="Output 2 4 3 4 5 10" xfId="38222"/>
    <cellStyle name="Output 2 4 3 4 5 2" xfId="38223"/>
    <cellStyle name="Output 2 4 3 4 5 3" xfId="38224"/>
    <cellStyle name="Output 2 4 3 4 5 4" xfId="38225"/>
    <cellStyle name="Output 2 4 3 4 5 5" xfId="38226"/>
    <cellStyle name="Output 2 4 3 4 5 6" xfId="38227"/>
    <cellStyle name="Output 2 4 3 4 5 7" xfId="38228"/>
    <cellStyle name="Output 2 4 3 4 5 8" xfId="38229"/>
    <cellStyle name="Output 2 4 3 4 5 9" xfId="38230"/>
    <cellStyle name="Output 2 4 3 4 6" xfId="38231"/>
    <cellStyle name="Output 2 4 3 4 6 2" xfId="38232"/>
    <cellStyle name="Output 2 4 3 4 6 3" xfId="38233"/>
    <cellStyle name="Output 2 4 3 4 6 4" xfId="38234"/>
    <cellStyle name="Output 2 4 3 4 6 5" xfId="38235"/>
    <cellStyle name="Output 2 4 3 4 6 6" xfId="38236"/>
    <cellStyle name="Output 2 4 3 4 6 7" xfId="38237"/>
    <cellStyle name="Output 2 4 3 4 6 8" xfId="38238"/>
    <cellStyle name="Output 2 4 3 4 6 9" xfId="38239"/>
    <cellStyle name="Output 2 4 3 4 7" xfId="38240"/>
    <cellStyle name="Output 2 4 3 4 8" xfId="38241"/>
    <cellStyle name="Output 2 4 3 4 9" xfId="38242"/>
    <cellStyle name="Output 2 4 3 5" xfId="38243"/>
    <cellStyle name="Output 2 4 3 5 2" xfId="38244"/>
    <cellStyle name="Output 2 4 3 5 2 10" xfId="38245"/>
    <cellStyle name="Output 2 4 3 5 2 2" xfId="38246"/>
    <cellStyle name="Output 2 4 3 5 2 3" xfId="38247"/>
    <cellStyle name="Output 2 4 3 5 2 4" xfId="38248"/>
    <cellStyle name="Output 2 4 3 5 2 5" xfId="38249"/>
    <cellStyle name="Output 2 4 3 5 2 6" xfId="38250"/>
    <cellStyle name="Output 2 4 3 5 2 7" xfId="38251"/>
    <cellStyle name="Output 2 4 3 5 2 8" xfId="38252"/>
    <cellStyle name="Output 2 4 3 5 2 9" xfId="38253"/>
    <cellStyle name="Output 2 4 3 5 3" xfId="38254"/>
    <cellStyle name="Output 2 4 3 5 3 10" xfId="38255"/>
    <cellStyle name="Output 2 4 3 5 3 2" xfId="38256"/>
    <cellStyle name="Output 2 4 3 5 3 3" xfId="38257"/>
    <cellStyle name="Output 2 4 3 5 3 4" xfId="38258"/>
    <cellStyle name="Output 2 4 3 5 3 5" xfId="38259"/>
    <cellStyle name="Output 2 4 3 5 3 6" xfId="38260"/>
    <cellStyle name="Output 2 4 3 5 3 7" xfId="38261"/>
    <cellStyle name="Output 2 4 3 5 3 8" xfId="38262"/>
    <cellStyle name="Output 2 4 3 5 3 9" xfId="38263"/>
    <cellStyle name="Output 2 4 3 5 4" xfId="38264"/>
    <cellStyle name="Output 2 4 3 5 4 2" xfId="38265"/>
    <cellStyle name="Output 2 4 3 5 4 3" xfId="38266"/>
    <cellStyle name="Output 2 4 3 5 4 4" xfId="38267"/>
    <cellStyle name="Output 2 4 3 5 4 5" xfId="38268"/>
    <cellStyle name="Output 2 4 3 5 4 6" xfId="38269"/>
    <cellStyle name="Output 2 4 3 5 4 7" xfId="38270"/>
    <cellStyle name="Output 2 4 3 5 4 8" xfId="38271"/>
    <cellStyle name="Output 2 4 3 5 4 9" xfId="38272"/>
    <cellStyle name="Output 2 4 3 5 5" xfId="38273"/>
    <cellStyle name="Output 2 4 3 5 6" xfId="38274"/>
    <cellStyle name="Output 2 4 3 5 7" xfId="38275"/>
    <cellStyle name="Output 2 4 3 5 8" xfId="38276"/>
    <cellStyle name="Output 2 4 3 5 9" xfId="38277"/>
    <cellStyle name="Output 2 4 3 6" xfId="38278"/>
    <cellStyle name="Output 2 4 3 6 2" xfId="38279"/>
    <cellStyle name="Output 2 4 3 6 2 10" xfId="38280"/>
    <cellStyle name="Output 2 4 3 6 2 2" xfId="38281"/>
    <cellStyle name="Output 2 4 3 6 2 3" xfId="38282"/>
    <cellStyle name="Output 2 4 3 6 2 4" xfId="38283"/>
    <cellStyle name="Output 2 4 3 6 2 5" xfId="38284"/>
    <cellStyle name="Output 2 4 3 6 2 6" xfId="38285"/>
    <cellStyle name="Output 2 4 3 6 2 7" xfId="38286"/>
    <cellStyle name="Output 2 4 3 6 2 8" xfId="38287"/>
    <cellStyle name="Output 2 4 3 6 2 9" xfId="38288"/>
    <cellStyle name="Output 2 4 3 6 3" xfId="38289"/>
    <cellStyle name="Output 2 4 3 6 3 10" xfId="38290"/>
    <cellStyle name="Output 2 4 3 6 3 2" xfId="38291"/>
    <cellStyle name="Output 2 4 3 6 3 3" xfId="38292"/>
    <cellStyle name="Output 2 4 3 6 3 4" xfId="38293"/>
    <cellStyle name="Output 2 4 3 6 3 5" xfId="38294"/>
    <cellStyle name="Output 2 4 3 6 3 6" xfId="38295"/>
    <cellStyle name="Output 2 4 3 6 3 7" xfId="38296"/>
    <cellStyle name="Output 2 4 3 6 3 8" xfId="38297"/>
    <cellStyle name="Output 2 4 3 6 3 9" xfId="38298"/>
    <cellStyle name="Output 2 4 3 6 4" xfId="38299"/>
    <cellStyle name="Output 2 4 3 6 4 2" xfId="38300"/>
    <cellStyle name="Output 2 4 3 6 4 3" xfId="38301"/>
    <cellStyle name="Output 2 4 3 6 4 4" xfId="38302"/>
    <cellStyle name="Output 2 4 3 6 4 5" xfId="38303"/>
    <cellStyle name="Output 2 4 3 6 4 6" xfId="38304"/>
    <cellStyle name="Output 2 4 3 6 4 7" xfId="38305"/>
    <cellStyle name="Output 2 4 3 6 4 8" xfId="38306"/>
    <cellStyle name="Output 2 4 3 6 4 9" xfId="38307"/>
    <cellStyle name="Output 2 4 3 6 5" xfId="38308"/>
    <cellStyle name="Output 2 4 3 6 6" xfId="38309"/>
    <cellStyle name="Output 2 4 3 6 7" xfId="38310"/>
    <cellStyle name="Output 2 4 3 6 8" xfId="38311"/>
    <cellStyle name="Output 2 4 3 6 9" xfId="38312"/>
    <cellStyle name="Output 2 4 3 7" xfId="38313"/>
    <cellStyle name="Output 2 4 3 7 2" xfId="38314"/>
    <cellStyle name="Output 2 4 3 7 2 10" xfId="38315"/>
    <cellStyle name="Output 2 4 3 7 2 2" xfId="38316"/>
    <cellStyle name="Output 2 4 3 7 2 3" xfId="38317"/>
    <cellStyle name="Output 2 4 3 7 2 4" xfId="38318"/>
    <cellStyle name="Output 2 4 3 7 2 5" xfId="38319"/>
    <cellStyle name="Output 2 4 3 7 2 6" xfId="38320"/>
    <cellStyle name="Output 2 4 3 7 2 7" xfId="38321"/>
    <cellStyle name="Output 2 4 3 7 2 8" xfId="38322"/>
    <cellStyle name="Output 2 4 3 7 2 9" xfId="38323"/>
    <cellStyle name="Output 2 4 3 7 3" xfId="38324"/>
    <cellStyle name="Output 2 4 3 7 3 2" xfId="38325"/>
    <cellStyle name="Output 2 4 3 7 3 3" xfId="38326"/>
    <cellStyle name="Output 2 4 3 7 3 4" xfId="38327"/>
    <cellStyle name="Output 2 4 3 7 3 5" xfId="38328"/>
    <cellStyle name="Output 2 4 3 7 3 6" xfId="38329"/>
    <cellStyle name="Output 2 4 3 7 3 7" xfId="38330"/>
    <cellStyle name="Output 2 4 3 7 3 8" xfId="38331"/>
    <cellStyle name="Output 2 4 3 7 3 9" xfId="38332"/>
    <cellStyle name="Output 2 4 3 7 4" xfId="38333"/>
    <cellStyle name="Output 2 4 3 7 5" xfId="38334"/>
    <cellStyle name="Output 2 4 3 7 6" xfId="38335"/>
    <cellStyle name="Output 2 4 3 7 7" xfId="38336"/>
    <cellStyle name="Output 2 4 3 7 8" xfId="38337"/>
    <cellStyle name="Output 2 4 3 7 9" xfId="38338"/>
    <cellStyle name="Output 2 4 3 8" xfId="38339"/>
    <cellStyle name="Output 2 4 3 8 2" xfId="38340"/>
    <cellStyle name="Output 2 4 3 8 3" xfId="38341"/>
    <cellStyle name="Output 2 4 3 8 4" xfId="38342"/>
    <cellStyle name="Output 2 4 3 8 5" xfId="38343"/>
    <cellStyle name="Output 2 4 3 8 6" xfId="38344"/>
    <cellStyle name="Output 2 4 3 8 7" xfId="38345"/>
    <cellStyle name="Output 2 4 3 8 8" xfId="38346"/>
    <cellStyle name="Output 2 4 3 8 9" xfId="38347"/>
    <cellStyle name="Output 2 4 3 9" xfId="38348"/>
    <cellStyle name="Output 2 4 4" xfId="38349"/>
    <cellStyle name="Output 2 4 4 10" xfId="38350"/>
    <cellStyle name="Output 2 4 4 2" xfId="38351"/>
    <cellStyle name="Output 2 4 4 2 10" xfId="38352"/>
    <cellStyle name="Output 2 4 4 2 11" xfId="38353"/>
    <cellStyle name="Output 2 4 4 2 2" xfId="38354"/>
    <cellStyle name="Output 2 4 4 2 2 2" xfId="38355"/>
    <cellStyle name="Output 2 4 4 2 2 2 10" xfId="38356"/>
    <cellStyle name="Output 2 4 4 2 2 2 2" xfId="38357"/>
    <cellStyle name="Output 2 4 4 2 2 2 3" xfId="38358"/>
    <cellStyle name="Output 2 4 4 2 2 2 4" xfId="38359"/>
    <cellStyle name="Output 2 4 4 2 2 2 5" xfId="38360"/>
    <cellStyle name="Output 2 4 4 2 2 2 6" xfId="38361"/>
    <cellStyle name="Output 2 4 4 2 2 2 7" xfId="38362"/>
    <cellStyle name="Output 2 4 4 2 2 2 8" xfId="38363"/>
    <cellStyle name="Output 2 4 4 2 2 2 9" xfId="38364"/>
    <cellStyle name="Output 2 4 4 2 2 3" xfId="38365"/>
    <cellStyle name="Output 2 4 4 2 2 3 10" xfId="38366"/>
    <cellStyle name="Output 2 4 4 2 2 3 2" xfId="38367"/>
    <cellStyle name="Output 2 4 4 2 2 3 3" xfId="38368"/>
    <cellStyle name="Output 2 4 4 2 2 3 4" xfId="38369"/>
    <cellStyle name="Output 2 4 4 2 2 3 5" xfId="38370"/>
    <cellStyle name="Output 2 4 4 2 2 3 6" xfId="38371"/>
    <cellStyle name="Output 2 4 4 2 2 3 7" xfId="38372"/>
    <cellStyle name="Output 2 4 4 2 2 3 8" xfId="38373"/>
    <cellStyle name="Output 2 4 4 2 2 3 9" xfId="38374"/>
    <cellStyle name="Output 2 4 4 2 2 4" xfId="38375"/>
    <cellStyle name="Output 2 4 4 2 2 4 2" xfId="38376"/>
    <cellStyle name="Output 2 4 4 2 2 4 3" xfId="38377"/>
    <cellStyle name="Output 2 4 4 2 2 4 4" xfId="38378"/>
    <cellStyle name="Output 2 4 4 2 2 4 5" xfId="38379"/>
    <cellStyle name="Output 2 4 4 2 2 4 6" xfId="38380"/>
    <cellStyle name="Output 2 4 4 2 2 4 7" xfId="38381"/>
    <cellStyle name="Output 2 4 4 2 2 4 8" xfId="38382"/>
    <cellStyle name="Output 2 4 4 2 2 4 9" xfId="38383"/>
    <cellStyle name="Output 2 4 4 2 2 5" xfId="38384"/>
    <cellStyle name="Output 2 4 4 2 2 6" xfId="38385"/>
    <cellStyle name="Output 2 4 4 2 2 7" xfId="38386"/>
    <cellStyle name="Output 2 4 4 2 2 8" xfId="38387"/>
    <cellStyle name="Output 2 4 4 2 2 9" xfId="38388"/>
    <cellStyle name="Output 2 4 4 2 3" xfId="38389"/>
    <cellStyle name="Output 2 4 4 2 3 2" xfId="38390"/>
    <cellStyle name="Output 2 4 4 2 3 2 10" xfId="38391"/>
    <cellStyle name="Output 2 4 4 2 3 2 2" xfId="38392"/>
    <cellStyle name="Output 2 4 4 2 3 2 3" xfId="38393"/>
    <cellStyle name="Output 2 4 4 2 3 2 4" xfId="38394"/>
    <cellStyle name="Output 2 4 4 2 3 2 5" xfId="38395"/>
    <cellStyle name="Output 2 4 4 2 3 2 6" xfId="38396"/>
    <cellStyle name="Output 2 4 4 2 3 2 7" xfId="38397"/>
    <cellStyle name="Output 2 4 4 2 3 2 8" xfId="38398"/>
    <cellStyle name="Output 2 4 4 2 3 2 9" xfId="38399"/>
    <cellStyle name="Output 2 4 4 2 3 3" xfId="38400"/>
    <cellStyle name="Output 2 4 4 2 3 3 10" xfId="38401"/>
    <cellStyle name="Output 2 4 4 2 3 3 2" xfId="38402"/>
    <cellStyle name="Output 2 4 4 2 3 3 3" xfId="38403"/>
    <cellStyle name="Output 2 4 4 2 3 3 4" xfId="38404"/>
    <cellStyle name="Output 2 4 4 2 3 3 5" xfId="38405"/>
    <cellStyle name="Output 2 4 4 2 3 3 6" xfId="38406"/>
    <cellStyle name="Output 2 4 4 2 3 3 7" xfId="38407"/>
    <cellStyle name="Output 2 4 4 2 3 3 8" xfId="38408"/>
    <cellStyle name="Output 2 4 4 2 3 3 9" xfId="38409"/>
    <cellStyle name="Output 2 4 4 2 3 4" xfId="38410"/>
    <cellStyle name="Output 2 4 4 2 3 4 2" xfId="38411"/>
    <cellStyle name="Output 2 4 4 2 3 4 3" xfId="38412"/>
    <cellStyle name="Output 2 4 4 2 3 4 4" xfId="38413"/>
    <cellStyle name="Output 2 4 4 2 3 4 5" xfId="38414"/>
    <cellStyle name="Output 2 4 4 2 3 4 6" xfId="38415"/>
    <cellStyle name="Output 2 4 4 2 3 4 7" xfId="38416"/>
    <cellStyle name="Output 2 4 4 2 3 4 8" xfId="38417"/>
    <cellStyle name="Output 2 4 4 2 3 4 9" xfId="38418"/>
    <cellStyle name="Output 2 4 4 2 3 5" xfId="38419"/>
    <cellStyle name="Output 2 4 4 2 3 6" xfId="38420"/>
    <cellStyle name="Output 2 4 4 2 3 7" xfId="38421"/>
    <cellStyle name="Output 2 4 4 2 3 8" xfId="38422"/>
    <cellStyle name="Output 2 4 4 2 3 9" xfId="38423"/>
    <cellStyle name="Output 2 4 4 2 4" xfId="38424"/>
    <cellStyle name="Output 2 4 4 2 4 10" xfId="38425"/>
    <cellStyle name="Output 2 4 4 2 4 2" xfId="38426"/>
    <cellStyle name="Output 2 4 4 2 4 3" xfId="38427"/>
    <cellStyle name="Output 2 4 4 2 4 4" xfId="38428"/>
    <cellStyle name="Output 2 4 4 2 4 5" xfId="38429"/>
    <cellStyle name="Output 2 4 4 2 4 6" xfId="38430"/>
    <cellStyle name="Output 2 4 4 2 4 7" xfId="38431"/>
    <cellStyle name="Output 2 4 4 2 4 8" xfId="38432"/>
    <cellStyle name="Output 2 4 4 2 4 9" xfId="38433"/>
    <cellStyle name="Output 2 4 4 2 5" xfId="38434"/>
    <cellStyle name="Output 2 4 4 2 5 10" xfId="38435"/>
    <cellStyle name="Output 2 4 4 2 5 2" xfId="38436"/>
    <cellStyle name="Output 2 4 4 2 5 3" xfId="38437"/>
    <cellStyle name="Output 2 4 4 2 5 4" xfId="38438"/>
    <cellStyle name="Output 2 4 4 2 5 5" xfId="38439"/>
    <cellStyle name="Output 2 4 4 2 5 6" xfId="38440"/>
    <cellStyle name="Output 2 4 4 2 5 7" xfId="38441"/>
    <cellStyle name="Output 2 4 4 2 5 8" xfId="38442"/>
    <cellStyle name="Output 2 4 4 2 5 9" xfId="38443"/>
    <cellStyle name="Output 2 4 4 2 6" xfId="38444"/>
    <cellStyle name="Output 2 4 4 2 6 2" xfId="38445"/>
    <cellStyle name="Output 2 4 4 2 6 3" xfId="38446"/>
    <cellStyle name="Output 2 4 4 2 6 4" xfId="38447"/>
    <cellStyle name="Output 2 4 4 2 6 5" xfId="38448"/>
    <cellStyle name="Output 2 4 4 2 6 6" xfId="38449"/>
    <cellStyle name="Output 2 4 4 2 6 7" xfId="38450"/>
    <cellStyle name="Output 2 4 4 2 6 8" xfId="38451"/>
    <cellStyle name="Output 2 4 4 2 6 9" xfId="38452"/>
    <cellStyle name="Output 2 4 4 2 7" xfId="38453"/>
    <cellStyle name="Output 2 4 4 2 8" xfId="38454"/>
    <cellStyle name="Output 2 4 4 2 9" xfId="38455"/>
    <cellStyle name="Output 2 4 4 3" xfId="38456"/>
    <cellStyle name="Output 2 4 4 3 2" xfId="38457"/>
    <cellStyle name="Output 2 4 4 3 2 10" xfId="38458"/>
    <cellStyle name="Output 2 4 4 3 2 2" xfId="38459"/>
    <cellStyle name="Output 2 4 4 3 2 3" xfId="38460"/>
    <cellStyle name="Output 2 4 4 3 2 4" xfId="38461"/>
    <cellStyle name="Output 2 4 4 3 2 5" xfId="38462"/>
    <cellStyle name="Output 2 4 4 3 2 6" xfId="38463"/>
    <cellStyle name="Output 2 4 4 3 2 7" xfId="38464"/>
    <cellStyle name="Output 2 4 4 3 2 8" xfId="38465"/>
    <cellStyle name="Output 2 4 4 3 2 9" xfId="38466"/>
    <cellStyle name="Output 2 4 4 3 3" xfId="38467"/>
    <cellStyle name="Output 2 4 4 3 3 10" xfId="38468"/>
    <cellStyle name="Output 2 4 4 3 3 2" xfId="38469"/>
    <cellStyle name="Output 2 4 4 3 3 3" xfId="38470"/>
    <cellStyle name="Output 2 4 4 3 3 4" xfId="38471"/>
    <cellStyle name="Output 2 4 4 3 3 5" xfId="38472"/>
    <cellStyle name="Output 2 4 4 3 3 6" xfId="38473"/>
    <cellStyle name="Output 2 4 4 3 3 7" xfId="38474"/>
    <cellStyle name="Output 2 4 4 3 3 8" xfId="38475"/>
    <cellStyle name="Output 2 4 4 3 3 9" xfId="38476"/>
    <cellStyle name="Output 2 4 4 3 4" xfId="38477"/>
    <cellStyle name="Output 2 4 4 3 4 2" xfId="38478"/>
    <cellStyle name="Output 2 4 4 3 4 3" xfId="38479"/>
    <cellStyle name="Output 2 4 4 3 4 4" xfId="38480"/>
    <cellStyle name="Output 2 4 4 3 4 5" xfId="38481"/>
    <cellStyle name="Output 2 4 4 3 4 6" xfId="38482"/>
    <cellStyle name="Output 2 4 4 3 4 7" xfId="38483"/>
    <cellStyle name="Output 2 4 4 3 4 8" xfId="38484"/>
    <cellStyle name="Output 2 4 4 3 4 9" xfId="38485"/>
    <cellStyle name="Output 2 4 4 3 5" xfId="38486"/>
    <cellStyle name="Output 2 4 4 3 6" xfId="38487"/>
    <cellStyle name="Output 2 4 4 3 7" xfId="38488"/>
    <cellStyle name="Output 2 4 4 3 8" xfId="38489"/>
    <cellStyle name="Output 2 4 4 3 9" xfId="38490"/>
    <cellStyle name="Output 2 4 4 4" xfId="38491"/>
    <cellStyle name="Output 2 4 4 4 2" xfId="38492"/>
    <cellStyle name="Output 2 4 4 4 2 10" xfId="38493"/>
    <cellStyle name="Output 2 4 4 4 2 2" xfId="38494"/>
    <cellStyle name="Output 2 4 4 4 2 3" xfId="38495"/>
    <cellStyle name="Output 2 4 4 4 2 4" xfId="38496"/>
    <cellStyle name="Output 2 4 4 4 2 5" xfId="38497"/>
    <cellStyle name="Output 2 4 4 4 2 6" xfId="38498"/>
    <cellStyle name="Output 2 4 4 4 2 7" xfId="38499"/>
    <cellStyle name="Output 2 4 4 4 2 8" xfId="38500"/>
    <cellStyle name="Output 2 4 4 4 2 9" xfId="38501"/>
    <cellStyle name="Output 2 4 4 4 3" xfId="38502"/>
    <cellStyle name="Output 2 4 4 4 3 10" xfId="38503"/>
    <cellStyle name="Output 2 4 4 4 3 2" xfId="38504"/>
    <cellStyle name="Output 2 4 4 4 3 3" xfId="38505"/>
    <cellStyle name="Output 2 4 4 4 3 4" xfId="38506"/>
    <cellStyle name="Output 2 4 4 4 3 5" xfId="38507"/>
    <cellStyle name="Output 2 4 4 4 3 6" xfId="38508"/>
    <cellStyle name="Output 2 4 4 4 3 7" xfId="38509"/>
    <cellStyle name="Output 2 4 4 4 3 8" xfId="38510"/>
    <cellStyle name="Output 2 4 4 4 3 9" xfId="38511"/>
    <cellStyle name="Output 2 4 4 4 4" xfId="38512"/>
    <cellStyle name="Output 2 4 4 4 4 2" xfId="38513"/>
    <cellStyle name="Output 2 4 4 4 4 3" xfId="38514"/>
    <cellStyle name="Output 2 4 4 4 4 4" xfId="38515"/>
    <cellStyle name="Output 2 4 4 4 4 5" xfId="38516"/>
    <cellStyle name="Output 2 4 4 4 4 6" xfId="38517"/>
    <cellStyle name="Output 2 4 4 4 4 7" xfId="38518"/>
    <cellStyle name="Output 2 4 4 4 4 8" xfId="38519"/>
    <cellStyle name="Output 2 4 4 4 4 9" xfId="38520"/>
    <cellStyle name="Output 2 4 4 4 5" xfId="38521"/>
    <cellStyle name="Output 2 4 4 4 6" xfId="38522"/>
    <cellStyle name="Output 2 4 4 4 7" xfId="38523"/>
    <cellStyle name="Output 2 4 4 4 8" xfId="38524"/>
    <cellStyle name="Output 2 4 4 4 9" xfId="38525"/>
    <cellStyle name="Output 2 4 4 5" xfId="38526"/>
    <cellStyle name="Output 2 4 4 5 2" xfId="38527"/>
    <cellStyle name="Output 2 4 4 5 2 10" xfId="38528"/>
    <cellStyle name="Output 2 4 4 5 2 2" xfId="38529"/>
    <cellStyle name="Output 2 4 4 5 2 3" xfId="38530"/>
    <cellStyle name="Output 2 4 4 5 2 4" xfId="38531"/>
    <cellStyle name="Output 2 4 4 5 2 5" xfId="38532"/>
    <cellStyle name="Output 2 4 4 5 2 6" xfId="38533"/>
    <cellStyle name="Output 2 4 4 5 2 7" xfId="38534"/>
    <cellStyle name="Output 2 4 4 5 2 8" xfId="38535"/>
    <cellStyle name="Output 2 4 4 5 2 9" xfId="38536"/>
    <cellStyle name="Output 2 4 4 5 3" xfId="38537"/>
    <cellStyle name="Output 2 4 4 5 3 2" xfId="38538"/>
    <cellStyle name="Output 2 4 4 5 3 3" xfId="38539"/>
    <cellStyle name="Output 2 4 4 5 3 4" xfId="38540"/>
    <cellStyle name="Output 2 4 4 5 3 5" xfId="38541"/>
    <cellStyle name="Output 2 4 4 5 3 6" xfId="38542"/>
    <cellStyle name="Output 2 4 4 5 3 7" xfId="38543"/>
    <cellStyle name="Output 2 4 4 5 3 8" xfId="38544"/>
    <cellStyle name="Output 2 4 4 5 3 9" xfId="38545"/>
    <cellStyle name="Output 2 4 4 5 4" xfId="38546"/>
    <cellStyle name="Output 2 4 4 5 5" xfId="38547"/>
    <cellStyle name="Output 2 4 4 5 6" xfId="38548"/>
    <cellStyle name="Output 2 4 4 5 7" xfId="38549"/>
    <cellStyle name="Output 2 4 4 5 8" xfId="38550"/>
    <cellStyle name="Output 2 4 4 5 9" xfId="38551"/>
    <cellStyle name="Output 2 4 4 6" xfId="38552"/>
    <cellStyle name="Output 2 4 4 6 2" xfId="38553"/>
    <cellStyle name="Output 2 4 4 6 3" xfId="38554"/>
    <cellStyle name="Output 2 4 4 6 4" xfId="38555"/>
    <cellStyle name="Output 2 4 4 6 5" xfId="38556"/>
    <cellStyle name="Output 2 4 4 6 6" xfId="38557"/>
    <cellStyle name="Output 2 4 4 6 7" xfId="38558"/>
    <cellStyle name="Output 2 4 4 6 8" xfId="38559"/>
    <cellStyle name="Output 2 4 4 6 9" xfId="38560"/>
    <cellStyle name="Output 2 4 4 7" xfId="38561"/>
    <cellStyle name="Output 2 4 4 8" xfId="38562"/>
    <cellStyle name="Output 2 4 4 9" xfId="38563"/>
    <cellStyle name="Output 2 4 5" xfId="38564"/>
    <cellStyle name="Output 2 4 5 10" xfId="38565"/>
    <cellStyle name="Output 2 4 5 2" xfId="38566"/>
    <cellStyle name="Output 2 4 5 2 10" xfId="38567"/>
    <cellStyle name="Output 2 4 5 2 11" xfId="38568"/>
    <cellStyle name="Output 2 4 5 2 2" xfId="38569"/>
    <cellStyle name="Output 2 4 5 2 2 2" xfId="38570"/>
    <cellStyle name="Output 2 4 5 2 2 2 10" xfId="38571"/>
    <cellStyle name="Output 2 4 5 2 2 2 2" xfId="38572"/>
    <cellStyle name="Output 2 4 5 2 2 2 3" xfId="38573"/>
    <cellStyle name="Output 2 4 5 2 2 2 4" xfId="38574"/>
    <cellStyle name="Output 2 4 5 2 2 2 5" xfId="38575"/>
    <cellStyle name="Output 2 4 5 2 2 2 6" xfId="38576"/>
    <cellStyle name="Output 2 4 5 2 2 2 7" xfId="38577"/>
    <cellStyle name="Output 2 4 5 2 2 2 8" xfId="38578"/>
    <cellStyle name="Output 2 4 5 2 2 2 9" xfId="38579"/>
    <cellStyle name="Output 2 4 5 2 2 3" xfId="38580"/>
    <cellStyle name="Output 2 4 5 2 2 3 10" xfId="38581"/>
    <cellStyle name="Output 2 4 5 2 2 3 2" xfId="38582"/>
    <cellStyle name="Output 2 4 5 2 2 3 3" xfId="38583"/>
    <cellStyle name="Output 2 4 5 2 2 3 4" xfId="38584"/>
    <cellStyle name="Output 2 4 5 2 2 3 5" xfId="38585"/>
    <cellStyle name="Output 2 4 5 2 2 3 6" xfId="38586"/>
    <cellStyle name="Output 2 4 5 2 2 3 7" xfId="38587"/>
    <cellStyle name="Output 2 4 5 2 2 3 8" xfId="38588"/>
    <cellStyle name="Output 2 4 5 2 2 3 9" xfId="38589"/>
    <cellStyle name="Output 2 4 5 2 2 4" xfId="38590"/>
    <cellStyle name="Output 2 4 5 2 2 4 2" xfId="38591"/>
    <cellStyle name="Output 2 4 5 2 2 4 3" xfId="38592"/>
    <cellStyle name="Output 2 4 5 2 2 4 4" xfId="38593"/>
    <cellStyle name="Output 2 4 5 2 2 4 5" xfId="38594"/>
    <cellStyle name="Output 2 4 5 2 2 4 6" xfId="38595"/>
    <cellStyle name="Output 2 4 5 2 2 4 7" xfId="38596"/>
    <cellStyle name="Output 2 4 5 2 2 4 8" xfId="38597"/>
    <cellStyle name="Output 2 4 5 2 2 4 9" xfId="38598"/>
    <cellStyle name="Output 2 4 5 2 2 5" xfId="38599"/>
    <cellStyle name="Output 2 4 5 2 2 6" xfId="38600"/>
    <cellStyle name="Output 2 4 5 2 2 7" xfId="38601"/>
    <cellStyle name="Output 2 4 5 2 2 8" xfId="38602"/>
    <cellStyle name="Output 2 4 5 2 2 9" xfId="38603"/>
    <cellStyle name="Output 2 4 5 2 3" xfId="38604"/>
    <cellStyle name="Output 2 4 5 2 3 2" xfId="38605"/>
    <cellStyle name="Output 2 4 5 2 3 2 10" xfId="38606"/>
    <cellStyle name="Output 2 4 5 2 3 2 2" xfId="38607"/>
    <cellStyle name="Output 2 4 5 2 3 2 3" xfId="38608"/>
    <cellStyle name="Output 2 4 5 2 3 2 4" xfId="38609"/>
    <cellStyle name="Output 2 4 5 2 3 2 5" xfId="38610"/>
    <cellStyle name="Output 2 4 5 2 3 2 6" xfId="38611"/>
    <cellStyle name="Output 2 4 5 2 3 2 7" xfId="38612"/>
    <cellStyle name="Output 2 4 5 2 3 2 8" xfId="38613"/>
    <cellStyle name="Output 2 4 5 2 3 2 9" xfId="38614"/>
    <cellStyle name="Output 2 4 5 2 3 3" xfId="38615"/>
    <cellStyle name="Output 2 4 5 2 3 3 10" xfId="38616"/>
    <cellStyle name="Output 2 4 5 2 3 3 2" xfId="38617"/>
    <cellStyle name="Output 2 4 5 2 3 3 3" xfId="38618"/>
    <cellStyle name="Output 2 4 5 2 3 3 4" xfId="38619"/>
    <cellStyle name="Output 2 4 5 2 3 3 5" xfId="38620"/>
    <cellStyle name="Output 2 4 5 2 3 3 6" xfId="38621"/>
    <cellStyle name="Output 2 4 5 2 3 3 7" xfId="38622"/>
    <cellStyle name="Output 2 4 5 2 3 3 8" xfId="38623"/>
    <cellStyle name="Output 2 4 5 2 3 3 9" xfId="38624"/>
    <cellStyle name="Output 2 4 5 2 3 4" xfId="38625"/>
    <cellStyle name="Output 2 4 5 2 3 4 2" xfId="38626"/>
    <cellStyle name="Output 2 4 5 2 3 4 3" xfId="38627"/>
    <cellStyle name="Output 2 4 5 2 3 4 4" xfId="38628"/>
    <cellStyle name="Output 2 4 5 2 3 4 5" xfId="38629"/>
    <cellStyle name="Output 2 4 5 2 3 4 6" xfId="38630"/>
    <cellStyle name="Output 2 4 5 2 3 4 7" xfId="38631"/>
    <cellStyle name="Output 2 4 5 2 3 4 8" xfId="38632"/>
    <cellStyle name="Output 2 4 5 2 3 4 9" xfId="38633"/>
    <cellStyle name="Output 2 4 5 2 3 5" xfId="38634"/>
    <cellStyle name="Output 2 4 5 2 3 6" xfId="38635"/>
    <cellStyle name="Output 2 4 5 2 3 7" xfId="38636"/>
    <cellStyle name="Output 2 4 5 2 3 8" xfId="38637"/>
    <cellStyle name="Output 2 4 5 2 3 9" xfId="38638"/>
    <cellStyle name="Output 2 4 5 2 4" xfId="38639"/>
    <cellStyle name="Output 2 4 5 2 4 10" xfId="38640"/>
    <cellStyle name="Output 2 4 5 2 4 2" xfId="38641"/>
    <cellStyle name="Output 2 4 5 2 4 3" xfId="38642"/>
    <cellStyle name="Output 2 4 5 2 4 4" xfId="38643"/>
    <cellStyle name="Output 2 4 5 2 4 5" xfId="38644"/>
    <cellStyle name="Output 2 4 5 2 4 6" xfId="38645"/>
    <cellStyle name="Output 2 4 5 2 4 7" xfId="38646"/>
    <cellStyle name="Output 2 4 5 2 4 8" xfId="38647"/>
    <cellStyle name="Output 2 4 5 2 4 9" xfId="38648"/>
    <cellStyle name="Output 2 4 5 2 5" xfId="38649"/>
    <cellStyle name="Output 2 4 5 2 5 10" xfId="38650"/>
    <cellStyle name="Output 2 4 5 2 5 2" xfId="38651"/>
    <cellStyle name="Output 2 4 5 2 5 3" xfId="38652"/>
    <cellStyle name="Output 2 4 5 2 5 4" xfId="38653"/>
    <cellStyle name="Output 2 4 5 2 5 5" xfId="38654"/>
    <cellStyle name="Output 2 4 5 2 5 6" xfId="38655"/>
    <cellStyle name="Output 2 4 5 2 5 7" xfId="38656"/>
    <cellStyle name="Output 2 4 5 2 5 8" xfId="38657"/>
    <cellStyle name="Output 2 4 5 2 5 9" xfId="38658"/>
    <cellStyle name="Output 2 4 5 2 6" xfId="38659"/>
    <cellStyle name="Output 2 4 5 2 6 2" xfId="38660"/>
    <cellStyle name="Output 2 4 5 2 6 3" xfId="38661"/>
    <cellStyle name="Output 2 4 5 2 6 4" xfId="38662"/>
    <cellStyle name="Output 2 4 5 2 6 5" xfId="38663"/>
    <cellStyle name="Output 2 4 5 2 6 6" xfId="38664"/>
    <cellStyle name="Output 2 4 5 2 6 7" xfId="38665"/>
    <cellStyle name="Output 2 4 5 2 6 8" xfId="38666"/>
    <cellStyle name="Output 2 4 5 2 6 9" xfId="38667"/>
    <cellStyle name="Output 2 4 5 2 7" xfId="38668"/>
    <cellStyle name="Output 2 4 5 2 8" xfId="38669"/>
    <cellStyle name="Output 2 4 5 2 9" xfId="38670"/>
    <cellStyle name="Output 2 4 5 3" xfId="38671"/>
    <cellStyle name="Output 2 4 5 3 2" xfId="38672"/>
    <cellStyle name="Output 2 4 5 3 2 10" xfId="38673"/>
    <cellStyle name="Output 2 4 5 3 2 2" xfId="38674"/>
    <cellStyle name="Output 2 4 5 3 2 3" xfId="38675"/>
    <cellStyle name="Output 2 4 5 3 2 4" xfId="38676"/>
    <cellStyle name="Output 2 4 5 3 2 5" xfId="38677"/>
    <cellStyle name="Output 2 4 5 3 2 6" xfId="38678"/>
    <cellStyle name="Output 2 4 5 3 2 7" xfId="38679"/>
    <cellStyle name="Output 2 4 5 3 2 8" xfId="38680"/>
    <cellStyle name="Output 2 4 5 3 2 9" xfId="38681"/>
    <cellStyle name="Output 2 4 5 3 3" xfId="38682"/>
    <cellStyle name="Output 2 4 5 3 3 10" xfId="38683"/>
    <cellStyle name="Output 2 4 5 3 3 2" xfId="38684"/>
    <cellStyle name="Output 2 4 5 3 3 3" xfId="38685"/>
    <cellStyle name="Output 2 4 5 3 3 4" xfId="38686"/>
    <cellStyle name="Output 2 4 5 3 3 5" xfId="38687"/>
    <cellStyle name="Output 2 4 5 3 3 6" xfId="38688"/>
    <cellStyle name="Output 2 4 5 3 3 7" xfId="38689"/>
    <cellStyle name="Output 2 4 5 3 3 8" xfId="38690"/>
    <cellStyle name="Output 2 4 5 3 3 9" xfId="38691"/>
    <cellStyle name="Output 2 4 5 3 4" xfId="38692"/>
    <cellStyle name="Output 2 4 5 3 4 2" xfId="38693"/>
    <cellStyle name="Output 2 4 5 3 4 3" xfId="38694"/>
    <cellStyle name="Output 2 4 5 3 4 4" xfId="38695"/>
    <cellStyle name="Output 2 4 5 3 4 5" xfId="38696"/>
    <cellStyle name="Output 2 4 5 3 4 6" xfId="38697"/>
    <cellStyle name="Output 2 4 5 3 4 7" xfId="38698"/>
    <cellStyle name="Output 2 4 5 3 4 8" xfId="38699"/>
    <cellStyle name="Output 2 4 5 3 4 9" xfId="38700"/>
    <cellStyle name="Output 2 4 5 3 5" xfId="38701"/>
    <cellStyle name="Output 2 4 5 3 6" xfId="38702"/>
    <cellStyle name="Output 2 4 5 3 7" xfId="38703"/>
    <cellStyle name="Output 2 4 5 3 8" xfId="38704"/>
    <cellStyle name="Output 2 4 5 3 9" xfId="38705"/>
    <cellStyle name="Output 2 4 5 4" xfId="38706"/>
    <cellStyle name="Output 2 4 5 4 2" xfId="38707"/>
    <cellStyle name="Output 2 4 5 4 2 10" xfId="38708"/>
    <cellStyle name="Output 2 4 5 4 2 2" xfId="38709"/>
    <cellStyle name="Output 2 4 5 4 2 3" xfId="38710"/>
    <cellStyle name="Output 2 4 5 4 2 4" xfId="38711"/>
    <cellStyle name="Output 2 4 5 4 2 5" xfId="38712"/>
    <cellStyle name="Output 2 4 5 4 2 6" xfId="38713"/>
    <cellStyle name="Output 2 4 5 4 2 7" xfId="38714"/>
    <cellStyle name="Output 2 4 5 4 2 8" xfId="38715"/>
    <cellStyle name="Output 2 4 5 4 2 9" xfId="38716"/>
    <cellStyle name="Output 2 4 5 4 3" xfId="38717"/>
    <cellStyle name="Output 2 4 5 4 3 10" xfId="38718"/>
    <cellStyle name="Output 2 4 5 4 3 2" xfId="38719"/>
    <cellStyle name="Output 2 4 5 4 3 3" xfId="38720"/>
    <cellStyle name="Output 2 4 5 4 3 4" xfId="38721"/>
    <cellStyle name="Output 2 4 5 4 3 5" xfId="38722"/>
    <cellStyle name="Output 2 4 5 4 3 6" xfId="38723"/>
    <cellStyle name="Output 2 4 5 4 3 7" xfId="38724"/>
    <cellStyle name="Output 2 4 5 4 3 8" xfId="38725"/>
    <cellStyle name="Output 2 4 5 4 3 9" xfId="38726"/>
    <cellStyle name="Output 2 4 5 4 4" xfId="38727"/>
    <cellStyle name="Output 2 4 5 4 4 2" xfId="38728"/>
    <cellStyle name="Output 2 4 5 4 4 3" xfId="38729"/>
    <cellStyle name="Output 2 4 5 4 4 4" xfId="38730"/>
    <cellStyle name="Output 2 4 5 4 4 5" xfId="38731"/>
    <cellStyle name="Output 2 4 5 4 4 6" xfId="38732"/>
    <cellStyle name="Output 2 4 5 4 4 7" xfId="38733"/>
    <cellStyle name="Output 2 4 5 4 4 8" xfId="38734"/>
    <cellStyle name="Output 2 4 5 4 4 9" xfId="38735"/>
    <cellStyle name="Output 2 4 5 4 5" xfId="38736"/>
    <cellStyle name="Output 2 4 5 4 6" xfId="38737"/>
    <cellStyle name="Output 2 4 5 4 7" xfId="38738"/>
    <cellStyle name="Output 2 4 5 4 8" xfId="38739"/>
    <cellStyle name="Output 2 4 5 4 9" xfId="38740"/>
    <cellStyle name="Output 2 4 5 5" xfId="38741"/>
    <cellStyle name="Output 2 4 5 5 2" xfId="38742"/>
    <cellStyle name="Output 2 4 5 5 2 10" xfId="38743"/>
    <cellStyle name="Output 2 4 5 5 2 2" xfId="38744"/>
    <cellStyle name="Output 2 4 5 5 2 3" xfId="38745"/>
    <cellStyle name="Output 2 4 5 5 2 4" xfId="38746"/>
    <cellStyle name="Output 2 4 5 5 2 5" xfId="38747"/>
    <cellStyle name="Output 2 4 5 5 2 6" xfId="38748"/>
    <cellStyle name="Output 2 4 5 5 2 7" xfId="38749"/>
    <cellStyle name="Output 2 4 5 5 2 8" xfId="38750"/>
    <cellStyle name="Output 2 4 5 5 2 9" xfId="38751"/>
    <cellStyle name="Output 2 4 5 5 3" xfId="38752"/>
    <cellStyle name="Output 2 4 5 5 3 2" xfId="38753"/>
    <cellStyle name="Output 2 4 5 5 3 3" xfId="38754"/>
    <cellStyle name="Output 2 4 5 5 3 4" xfId="38755"/>
    <cellStyle name="Output 2 4 5 5 3 5" xfId="38756"/>
    <cellStyle name="Output 2 4 5 5 3 6" xfId="38757"/>
    <cellStyle name="Output 2 4 5 5 3 7" xfId="38758"/>
    <cellStyle name="Output 2 4 5 5 3 8" xfId="38759"/>
    <cellStyle name="Output 2 4 5 5 3 9" xfId="38760"/>
    <cellStyle name="Output 2 4 5 5 4" xfId="38761"/>
    <cellStyle name="Output 2 4 5 5 5" xfId="38762"/>
    <cellStyle name="Output 2 4 5 5 6" xfId="38763"/>
    <cellStyle name="Output 2 4 5 5 7" xfId="38764"/>
    <cellStyle name="Output 2 4 5 5 8" xfId="38765"/>
    <cellStyle name="Output 2 4 5 6" xfId="38766"/>
    <cellStyle name="Output 2 4 5 6 2" xfId="38767"/>
    <cellStyle name="Output 2 4 5 6 3" xfId="38768"/>
    <cellStyle name="Output 2 4 5 6 4" xfId="38769"/>
    <cellStyle name="Output 2 4 5 6 5" xfId="38770"/>
    <cellStyle name="Output 2 4 5 6 6" xfId="38771"/>
    <cellStyle name="Output 2 4 5 6 7" xfId="38772"/>
    <cellStyle name="Output 2 4 5 6 8" xfId="38773"/>
    <cellStyle name="Output 2 4 5 6 9" xfId="38774"/>
    <cellStyle name="Output 2 4 5 7" xfId="38775"/>
    <cellStyle name="Output 2 4 5 8" xfId="38776"/>
    <cellStyle name="Output 2 4 5 9" xfId="38777"/>
    <cellStyle name="Output 2 4 6" xfId="38778"/>
    <cellStyle name="Output 2 4 6 10" xfId="38779"/>
    <cellStyle name="Output 2 4 6 11" xfId="38780"/>
    <cellStyle name="Output 2 4 6 2" xfId="38781"/>
    <cellStyle name="Output 2 4 6 2 2" xfId="38782"/>
    <cellStyle name="Output 2 4 6 2 2 10" xfId="38783"/>
    <cellStyle name="Output 2 4 6 2 2 2" xfId="38784"/>
    <cellStyle name="Output 2 4 6 2 2 3" xfId="38785"/>
    <cellStyle name="Output 2 4 6 2 2 4" xfId="38786"/>
    <cellStyle name="Output 2 4 6 2 2 5" xfId="38787"/>
    <cellStyle name="Output 2 4 6 2 2 6" xfId="38788"/>
    <cellStyle name="Output 2 4 6 2 2 7" xfId="38789"/>
    <cellStyle name="Output 2 4 6 2 2 8" xfId="38790"/>
    <cellStyle name="Output 2 4 6 2 2 9" xfId="38791"/>
    <cellStyle name="Output 2 4 6 2 3" xfId="38792"/>
    <cellStyle name="Output 2 4 6 2 3 10" xfId="38793"/>
    <cellStyle name="Output 2 4 6 2 3 2" xfId="38794"/>
    <cellStyle name="Output 2 4 6 2 3 3" xfId="38795"/>
    <cellStyle name="Output 2 4 6 2 3 4" xfId="38796"/>
    <cellStyle name="Output 2 4 6 2 3 5" xfId="38797"/>
    <cellStyle name="Output 2 4 6 2 3 6" xfId="38798"/>
    <cellStyle name="Output 2 4 6 2 3 7" xfId="38799"/>
    <cellStyle name="Output 2 4 6 2 3 8" xfId="38800"/>
    <cellStyle name="Output 2 4 6 2 3 9" xfId="38801"/>
    <cellStyle name="Output 2 4 6 2 4" xfId="38802"/>
    <cellStyle name="Output 2 4 6 2 4 2" xfId="38803"/>
    <cellStyle name="Output 2 4 6 2 4 3" xfId="38804"/>
    <cellStyle name="Output 2 4 6 2 4 4" xfId="38805"/>
    <cellStyle name="Output 2 4 6 2 4 5" xfId="38806"/>
    <cellStyle name="Output 2 4 6 2 4 6" xfId="38807"/>
    <cellStyle name="Output 2 4 6 2 4 7" xfId="38808"/>
    <cellStyle name="Output 2 4 6 2 4 8" xfId="38809"/>
    <cellStyle name="Output 2 4 6 2 4 9" xfId="38810"/>
    <cellStyle name="Output 2 4 6 2 5" xfId="38811"/>
    <cellStyle name="Output 2 4 6 2 6" xfId="38812"/>
    <cellStyle name="Output 2 4 6 2 7" xfId="38813"/>
    <cellStyle name="Output 2 4 6 2 8" xfId="38814"/>
    <cellStyle name="Output 2 4 6 2 9" xfId="38815"/>
    <cellStyle name="Output 2 4 6 3" xfId="38816"/>
    <cellStyle name="Output 2 4 6 3 2" xfId="38817"/>
    <cellStyle name="Output 2 4 6 3 2 10" xfId="38818"/>
    <cellStyle name="Output 2 4 6 3 2 2" xfId="38819"/>
    <cellStyle name="Output 2 4 6 3 2 3" xfId="38820"/>
    <cellStyle name="Output 2 4 6 3 2 4" xfId="38821"/>
    <cellStyle name="Output 2 4 6 3 2 5" xfId="38822"/>
    <cellStyle name="Output 2 4 6 3 2 6" xfId="38823"/>
    <cellStyle name="Output 2 4 6 3 2 7" xfId="38824"/>
    <cellStyle name="Output 2 4 6 3 2 8" xfId="38825"/>
    <cellStyle name="Output 2 4 6 3 2 9" xfId="38826"/>
    <cellStyle name="Output 2 4 6 3 3" xfId="38827"/>
    <cellStyle name="Output 2 4 6 3 3 10" xfId="38828"/>
    <cellStyle name="Output 2 4 6 3 3 2" xfId="38829"/>
    <cellStyle name="Output 2 4 6 3 3 3" xfId="38830"/>
    <cellStyle name="Output 2 4 6 3 3 4" xfId="38831"/>
    <cellStyle name="Output 2 4 6 3 3 5" xfId="38832"/>
    <cellStyle name="Output 2 4 6 3 3 6" xfId="38833"/>
    <cellStyle name="Output 2 4 6 3 3 7" xfId="38834"/>
    <cellStyle name="Output 2 4 6 3 3 8" xfId="38835"/>
    <cellStyle name="Output 2 4 6 3 3 9" xfId="38836"/>
    <cellStyle name="Output 2 4 6 3 4" xfId="38837"/>
    <cellStyle name="Output 2 4 6 3 4 2" xfId="38838"/>
    <cellStyle name="Output 2 4 6 3 4 3" xfId="38839"/>
    <cellStyle name="Output 2 4 6 3 4 4" xfId="38840"/>
    <cellStyle name="Output 2 4 6 3 4 5" xfId="38841"/>
    <cellStyle name="Output 2 4 6 3 4 6" xfId="38842"/>
    <cellStyle name="Output 2 4 6 3 4 7" xfId="38843"/>
    <cellStyle name="Output 2 4 6 3 4 8" xfId="38844"/>
    <cellStyle name="Output 2 4 6 3 4 9" xfId="38845"/>
    <cellStyle name="Output 2 4 6 3 5" xfId="38846"/>
    <cellStyle name="Output 2 4 6 3 6" xfId="38847"/>
    <cellStyle name="Output 2 4 6 3 7" xfId="38848"/>
    <cellStyle name="Output 2 4 6 3 8" xfId="38849"/>
    <cellStyle name="Output 2 4 6 3 9" xfId="38850"/>
    <cellStyle name="Output 2 4 6 4" xfId="38851"/>
    <cellStyle name="Output 2 4 6 4 10" xfId="38852"/>
    <cellStyle name="Output 2 4 6 4 2" xfId="38853"/>
    <cellStyle name="Output 2 4 6 4 3" xfId="38854"/>
    <cellStyle name="Output 2 4 6 4 4" xfId="38855"/>
    <cellStyle name="Output 2 4 6 4 5" xfId="38856"/>
    <cellStyle name="Output 2 4 6 4 6" xfId="38857"/>
    <cellStyle name="Output 2 4 6 4 7" xfId="38858"/>
    <cellStyle name="Output 2 4 6 4 8" xfId="38859"/>
    <cellStyle name="Output 2 4 6 4 9" xfId="38860"/>
    <cellStyle name="Output 2 4 6 5" xfId="38861"/>
    <cellStyle name="Output 2 4 6 5 10" xfId="38862"/>
    <cellStyle name="Output 2 4 6 5 2" xfId="38863"/>
    <cellStyle name="Output 2 4 6 5 3" xfId="38864"/>
    <cellStyle name="Output 2 4 6 5 4" xfId="38865"/>
    <cellStyle name="Output 2 4 6 5 5" xfId="38866"/>
    <cellStyle name="Output 2 4 6 5 6" xfId="38867"/>
    <cellStyle name="Output 2 4 6 5 7" xfId="38868"/>
    <cellStyle name="Output 2 4 6 5 8" xfId="38869"/>
    <cellStyle name="Output 2 4 6 5 9" xfId="38870"/>
    <cellStyle name="Output 2 4 6 6" xfId="38871"/>
    <cellStyle name="Output 2 4 6 6 2" xfId="38872"/>
    <cellStyle name="Output 2 4 6 6 3" xfId="38873"/>
    <cellStyle name="Output 2 4 6 6 4" xfId="38874"/>
    <cellStyle name="Output 2 4 6 6 5" xfId="38875"/>
    <cellStyle name="Output 2 4 6 6 6" xfId="38876"/>
    <cellStyle name="Output 2 4 6 6 7" xfId="38877"/>
    <cellStyle name="Output 2 4 6 6 8" xfId="38878"/>
    <cellStyle name="Output 2 4 6 6 9" xfId="38879"/>
    <cellStyle name="Output 2 4 6 7" xfId="38880"/>
    <cellStyle name="Output 2 4 6 8" xfId="38881"/>
    <cellStyle name="Output 2 4 6 9" xfId="38882"/>
    <cellStyle name="Output 2 4 7" xfId="38883"/>
    <cellStyle name="Output 2 4 7 10" xfId="38884"/>
    <cellStyle name="Output 2 4 7 2" xfId="38885"/>
    <cellStyle name="Output 2 4 7 2 10" xfId="38886"/>
    <cellStyle name="Output 2 4 7 2 2" xfId="38887"/>
    <cellStyle name="Output 2 4 7 2 3" xfId="38888"/>
    <cellStyle name="Output 2 4 7 2 4" xfId="38889"/>
    <cellStyle name="Output 2 4 7 2 5" xfId="38890"/>
    <cellStyle name="Output 2 4 7 2 6" xfId="38891"/>
    <cellStyle name="Output 2 4 7 2 7" xfId="38892"/>
    <cellStyle name="Output 2 4 7 2 8" xfId="38893"/>
    <cellStyle name="Output 2 4 7 2 9" xfId="38894"/>
    <cellStyle name="Output 2 4 7 3" xfId="38895"/>
    <cellStyle name="Output 2 4 7 3 10" xfId="38896"/>
    <cellStyle name="Output 2 4 7 3 2" xfId="38897"/>
    <cellStyle name="Output 2 4 7 3 3" xfId="38898"/>
    <cellStyle name="Output 2 4 7 3 4" xfId="38899"/>
    <cellStyle name="Output 2 4 7 3 5" xfId="38900"/>
    <cellStyle name="Output 2 4 7 3 6" xfId="38901"/>
    <cellStyle name="Output 2 4 7 3 7" xfId="38902"/>
    <cellStyle name="Output 2 4 7 3 8" xfId="38903"/>
    <cellStyle name="Output 2 4 7 3 9" xfId="38904"/>
    <cellStyle name="Output 2 4 7 4" xfId="38905"/>
    <cellStyle name="Output 2 4 7 4 10" xfId="38906"/>
    <cellStyle name="Output 2 4 7 4 2" xfId="38907"/>
    <cellStyle name="Output 2 4 7 4 3" xfId="38908"/>
    <cellStyle name="Output 2 4 7 4 4" xfId="38909"/>
    <cellStyle name="Output 2 4 7 4 5" xfId="38910"/>
    <cellStyle name="Output 2 4 7 4 6" xfId="38911"/>
    <cellStyle name="Output 2 4 7 4 7" xfId="38912"/>
    <cellStyle name="Output 2 4 7 4 8" xfId="38913"/>
    <cellStyle name="Output 2 4 7 4 9" xfId="38914"/>
    <cellStyle name="Output 2 4 7 5" xfId="38915"/>
    <cellStyle name="Output 2 4 7 5 2" xfId="38916"/>
    <cellStyle name="Output 2 4 7 5 3" xfId="38917"/>
    <cellStyle name="Output 2 4 7 5 4" xfId="38918"/>
    <cellStyle name="Output 2 4 7 5 5" xfId="38919"/>
    <cellStyle name="Output 2 4 7 5 6" xfId="38920"/>
    <cellStyle name="Output 2 4 7 5 7" xfId="38921"/>
    <cellStyle name="Output 2 4 7 5 8" xfId="38922"/>
    <cellStyle name="Output 2 4 7 5 9" xfId="38923"/>
    <cellStyle name="Output 2 4 7 6" xfId="38924"/>
    <cellStyle name="Output 2 4 7 7" xfId="38925"/>
    <cellStyle name="Output 2 4 7 8" xfId="38926"/>
    <cellStyle name="Output 2 4 7 9" xfId="38927"/>
    <cellStyle name="Output 2 4 8" xfId="38928"/>
    <cellStyle name="Output 2 4 8 10" xfId="38929"/>
    <cellStyle name="Output 2 4 8 2" xfId="38930"/>
    <cellStyle name="Output 2 4 8 2 10" xfId="38931"/>
    <cellStyle name="Output 2 4 8 2 2" xfId="38932"/>
    <cellStyle name="Output 2 4 8 2 3" xfId="38933"/>
    <cellStyle name="Output 2 4 8 2 4" xfId="38934"/>
    <cellStyle name="Output 2 4 8 2 5" xfId="38935"/>
    <cellStyle name="Output 2 4 8 2 6" xfId="38936"/>
    <cellStyle name="Output 2 4 8 2 7" xfId="38937"/>
    <cellStyle name="Output 2 4 8 2 8" xfId="38938"/>
    <cellStyle name="Output 2 4 8 2 9" xfId="38939"/>
    <cellStyle name="Output 2 4 8 3" xfId="38940"/>
    <cellStyle name="Output 2 4 8 3 10" xfId="38941"/>
    <cellStyle name="Output 2 4 8 3 2" xfId="38942"/>
    <cellStyle name="Output 2 4 8 3 3" xfId="38943"/>
    <cellStyle name="Output 2 4 8 3 4" xfId="38944"/>
    <cellStyle name="Output 2 4 8 3 5" xfId="38945"/>
    <cellStyle name="Output 2 4 8 3 6" xfId="38946"/>
    <cellStyle name="Output 2 4 8 3 7" xfId="38947"/>
    <cellStyle name="Output 2 4 8 3 8" xfId="38948"/>
    <cellStyle name="Output 2 4 8 3 9" xfId="38949"/>
    <cellStyle name="Output 2 4 8 4" xfId="38950"/>
    <cellStyle name="Output 2 4 8 4 10" xfId="38951"/>
    <cellStyle name="Output 2 4 8 4 2" xfId="38952"/>
    <cellStyle name="Output 2 4 8 4 3" xfId="38953"/>
    <cellStyle name="Output 2 4 8 4 4" xfId="38954"/>
    <cellStyle name="Output 2 4 8 4 5" xfId="38955"/>
    <cellStyle name="Output 2 4 8 4 6" xfId="38956"/>
    <cellStyle name="Output 2 4 8 4 7" xfId="38957"/>
    <cellStyle name="Output 2 4 8 4 8" xfId="38958"/>
    <cellStyle name="Output 2 4 8 4 9" xfId="38959"/>
    <cellStyle name="Output 2 4 8 5" xfId="38960"/>
    <cellStyle name="Output 2 4 8 5 2" xfId="38961"/>
    <cellStyle name="Output 2 4 8 5 3" xfId="38962"/>
    <cellStyle name="Output 2 4 8 5 4" xfId="38963"/>
    <cellStyle name="Output 2 4 8 5 5" xfId="38964"/>
    <cellStyle name="Output 2 4 8 5 6" xfId="38965"/>
    <cellStyle name="Output 2 4 8 5 7" xfId="38966"/>
    <cellStyle name="Output 2 4 8 5 8" xfId="38967"/>
    <cellStyle name="Output 2 4 8 5 9" xfId="38968"/>
    <cellStyle name="Output 2 4 8 6" xfId="38969"/>
    <cellStyle name="Output 2 4 8 7" xfId="38970"/>
    <cellStyle name="Output 2 4 8 8" xfId="38971"/>
    <cellStyle name="Output 2 4 8 9" xfId="38972"/>
    <cellStyle name="Output 2 4 9" xfId="38973"/>
    <cellStyle name="Output 2 4 9 2" xfId="38974"/>
    <cellStyle name="Output 2 4 9 2 10" xfId="38975"/>
    <cellStyle name="Output 2 4 9 2 2" xfId="38976"/>
    <cellStyle name="Output 2 4 9 2 3" xfId="38977"/>
    <cellStyle name="Output 2 4 9 2 4" xfId="38978"/>
    <cellStyle name="Output 2 4 9 2 5" xfId="38979"/>
    <cellStyle name="Output 2 4 9 2 6" xfId="38980"/>
    <cellStyle name="Output 2 4 9 2 7" xfId="38981"/>
    <cellStyle name="Output 2 4 9 2 8" xfId="38982"/>
    <cellStyle name="Output 2 4 9 2 9" xfId="38983"/>
    <cellStyle name="Output 2 4 9 3" xfId="38984"/>
    <cellStyle name="Output 2 4 9 3 2" xfId="38985"/>
    <cellStyle name="Output 2 4 9 3 3" xfId="38986"/>
    <cellStyle name="Output 2 4 9 3 4" xfId="38987"/>
    <cellStyle name="Output 2 4 9 3 5" xfId="38988"/>
    <cellStyle name="Output 2 4 9 3 6" xfId="38989"/>
    <cellStyle name="Output 2 4 9 3 7" xfId="38990"/>
    <cellStyle name="Output 2 4 9 3 8" xfId="38991"/>
    <cellStyle name="Output 2 4 9 3 9" xfId="38992"/>
    <cellStyle name="Output 2 4 9 4" xfId="38993"/>
    <cellStyle name="Output 2 4 9 5" xfId="38994"/>
    <cellStyle name="Output 2 4 9 6" xfId="38995"/>
    <cellStyle name="Output 2 4 9 7" xfId="38996"/>
    <cellStyle name="Output 2 4 9 8" xfId="38997"/>
    <cellStyle name="Output 2 4 9 9" xfId="38998"/>
    <cellStyle name="Output 2 5" xfId="38999"/>
    <cellStyle name="Output 2 5 10" xfId="39000"/>
    <cellStyle name="Output 2 5 10 10" xfId="39001"/>
    <cellStyle name="Output 2 5 10 2" xfId="39002"/>
    <cellStyle name="Output 2 5 10 3" xfId="39003"/>
    <cellStyle name="Output 2 5 10 4" xfId="39004"/>
    <cellStyle name="Output 2 5 10 5" xfId="39005"/>
    <cellStyle name="Output 2 5 10 6" xfId="39006"/>
    <cellStyle name="Output 2 5 10 7" xfId="39007"/>
    <cellStyle name="Output 2 5 10 8" xfId="39008"/>
    <cellStyle name="Output 2 5 10 9" xfId="39009"/>
    <cellStyle name="Output 2 5 11" xfId="39010"/>
    <cellStyle name="Output 2 5 11 10" xfId="39011"/>
    <cellStyle name="Output 2 5 11 2" xfId="39012"/>
    <cellStyle name="Output 2 5 11 3" xfId="39013"/>
    <cellStyle name="Output 2 5 11 4" xfId="39014"/>
    <cellStyle name="Output 2 5 11 5" xfId="39015"/>
    <cellStyle name="Output 2 5 11 6" xfId="39016"/>
    <cellStyle name="Output 2 5 11 7" xfId="39017"/>
    <cellStyle name="Output 2 5 11 8" xfId="39018"/>
    <cellStyle name="Output 2 5 11 9" xfId="39019"/>
    <cellStyle name="Output 2 5 12" xfId="39020"/>
    <cellStyle name="Output 2 5 12 10" xfId="39021"/>
    <cellStyle name="Output 2 5 12 2" xfId="39022"/>
    <cellStyle name="Output 2 5 12 3" xfId="39023"/>
    <cellStyle name="Output 2 5 12 4" xfId="39024"/>
    <cellStyle name="Output 2 5 12 5" xfId="39025"/>
    <cellStyle name="Output 2 5 12 6" xfId="39026"/>
    <cellStyle name="Output 2 5 12 7" xfId="39027"/>
    <cellStyle name="Output 2 5 12 8" xfId="39028"/>
    <cellStyle name="Output 2 5 12 9" xfId="39029"/>
    <cellStyle name="Output 2 5 13" xfId="39030"/>
    <cellStyle name="Output 2 5 13 2" xfId="39031"/>
    <cellStyle name="Output 2 5 13 3" xfId="39032"/>
    <cellStyle name="Output 2 5 13 4" xfId="39033"/>
    <cellStyle name="Output 2 5 13 5" xfId="39034"/>
    <cellStyle name="Output 2 5 13 6" xfId="39035"/>
    <cellStyle name="Output 2 5 13 7" xfId="39036"/>
    <cellStyle name="Output 2 5 13 8" xfId="39037"/>
    <cellStyle name="Output 2 5 13 9" xfId="39038"/>
    <cellStyle name="Output 2 5 14" xfId="39039"/>
    <cellStyle name="Output 2 5 15" xfId="39040"/>
    <cellStyle name="Output 2 5 16" xfId="39041"/>
    <cellStyle name="Output 2 5 17" xfId="39042"/>
    <cellStyle name="Output 2 5 18" xfId="39043"/>
    <cellStyle name="Output 2 5 2" xfId="39044"/>
    <cellStyle name="Output 2 5 2 10" xfId="39045"/>
    <cellStyle name="Output 2 5 2 11" xfId="39046"/>
    <cellStyle name="Output 2 5 2 12" xfId="39047"/>
    <cellStyle name="Output 2 5 2 2" xfId="39048"/>
    <cellStyle name="Output 2 5 2 2 10" xfId="39049"/>
    <cellStyle name="Output 2 5 2 2 2" xfId="39050"/>
    <cellStyle name="Output 2 5 2 2 2 10" xfId="39051"/>
    <cellStyle name="Output 2 5 2 2 2 11" xfId="39052"/>
    <cellStyle name="Output 2 5 2 2 2 2" xfId="39053"/>
    <cellStyle name="Output 2 5 2 2 2 2 2" xfId="39054"/>
    <cellStyle name="Output 2 5 2 2 2 2 2 10" xfId="39055"/>
    <cellStyle name="Output 2 5 2 2 2 2 2 2" xfId="39056"/>
    <cellStyle name="Output 2 5 2 2 2 2 2 3" xfId="39057"/>
    <cellStyle name="Output 2 5 2 2 2 2 2 4" xfId="39058"/>
    <cellStyle name="Output 2 5 2 2 2 2 2 5" xfId="39059"/>
    <cellStyle name="Output 2 5 2 2 2 2 2 6" xfId="39060"/>
    <cellStyle name="Output 2 5 2 2 2 2 2 7" xfId="39061"/>
    <cellStyle name="Output 2 5 2 2 2 2 2 8" xfId="39062"/>
    <cellStyle name="Output 2 5 2 2 2 2 2 9" xfId="39063"/>
    <cellStyle name="Output 2 5 2 2 2 2 3" xfId="39064"/>
    <cellStyle name="Output 2 5 2 2 2 2 3 10" xfId="39065"/>
    <cellStyle name="Output 2 5 2 2 2 2 3 2" xfId="39066"/>
    <cellStyle name="Output 2 5 2 2 2 2 3 3" xfId="39067"/>
    <cellStyle name="Output 2 5 2 2 2 2 3 4" xfId="39068"/>
    <cellStyle name="Output 2 5 2 2 2 2 3 5" xfId="39069"/>
    <cellStyle name="Output 2 5 2 2 2 2 3 6" xfId="39070"/>
    <cellStyle name="Output 2 5 2 2 2 2 3 7" xfId="39071"/>
    <cellStyle name="Output 2 5 2 2 2 2 3 8" xfId="39072"/>
    <cellStyle name="Output 2 5 2 2 2 2 3 9" xfId="39073"/>
    <cellStyle name="Output 2 5 2 2 2 2 4" xfId="39074"/>
    <cellStyle name="Output 2 5 2 2 2 2 4 2" xfId="39075"/>
    <cellStyle name="Output 2 5 2 2 2 2 4 3" xfId="39076"/>
    <cellStyle name="Output 2 5 2 2 2 2 4 4" xfId="39077"/>
    <cellStyle name="Output 2 5 2 2 2 2 4 5" xfId="39078"/>
    <cellStyle name="Output 2 5 2 2 2 2 4 6" xfId="39079"/>
    <cellStyle name="Output 2 5 2 2 2 2 4 7" xfId="39080"/>
    <cellStyle name="Output 2 5 2 2 2 2 4 8" xfId="39081"/>
    <cellStyle name="Output 2 5 2 2 2 2 4 9" xfId="39082"/>
    <cellStyle name="Output 2 5 2 2 2 2 5" xfId="39083"/>
    <cellStyle name="Output 2 5 2 2 2 2 6" xfId="39084"/>
    <cellStyle name="Output 2 5 2 2 2 2 7" xfId="39085"/>
    <cellStyle name="Output 2 5 2 2 2 2 8" xfId="39086"/>
    <cellStyle name="Output 2 5 2 2 2 2 9" xfId="39087"/>
    <cellStyle name="Output 2 5 2 2 2 3" xfId="39088"/>
    <cellStyle name="Output 2 5 2 2 2 3 2" xfId="39089"/>
    <cellStyle name="Output 2 5 2 2 2 3 2 10" xfId="39090"/>
    <cellStyle name="Output 2 5 2 2 2 3 2 2" xfId="39091"/>
    <cellStyle name="Output 2 5 2 2 2 3 2 3" xfId="39092"/>
    <cellStyle name="Output 2 5 2 2 2 3 2 4" xfId="39093"/>
    <cellStyle name="Output 2 5 2 2 2 3 2 5" xfId="39094"/>
    <cellStyle name="Output 2 5 2 2 2 3 2 6" xfId="39095"/>
    <cellStyle name="Output 2 5 2 2 2 3 2 7" xfId="39096"/>
    <cellStyle name="Output 2 5 2 2 2 3 2 8" xfId="39097"/>
    <cellStyle name="Output 2 5 2 2 2 3 2 9" xfId="39098"/>
    <cellStyle name="Output 2 5 2 2 2 3 3" xfId="39099"/>
    <cellStyle name="Output 2 5 2 2 2 3 3 10" xfId="39100"/>
    <cellStyle name="Output 2 5 2 2 2 3 3 2" xfId="39101"/>
    <cellStyle name="Output 2 5 2 2 2 3 3 3" xfId="39102"/>
    <cellStyle name="Output 2 5 2 2 2 3 3 4" xfId="39103"/>
    <cellStyle name="Output 2 5 2 2 2 3 3 5" xfId="39104"/>
    <cellStyle name="Output 2 5 2 2 2 3 3 6" xfId="39105"/>
    <cellStyle name="Output 2 5 2 2 2 3 3 7" xfId="39106"/>
    <cellStyle name="Output 2 5 2 2 2 3 3 8" xfId="39107"/>
    <cellStyle name="Output 2 5 2 2 2 3 3 9" xfId="39108"/>
    <cellStyle name="Output 2 5 2 2 2 3 4" xfId="39109"/>
    <cellStyle name="Output 2 5 2 2 2 3 4 2" xfId="39110"/>
    <cellStyle name="Output 2 5 2 2 2 3 4 3" xfId="39111"/>
    <cellStyle name="Output 2 5 2 2 2 3 4 4" xfId="39112"/>
    <cellStyle name="Output 2 5 2 2 2 3 4 5" xfId="39113"/>
    <cellStyle name="Output 2 5 2 2 2 3 4 6" xfId="39114"/>
    <cellStyle name="Output 2 5 2 2 2 3 4 7" xfId="39115"/>
    <cellStyle name="Output 2 5 2 2 2 3 4 8" xfId="39116"/>
    <cellStyle name="Output 2 5 2 2 2 3 4 9" xfId="39117"/>
    <cellStyle name="Output 2 5 2 2 2 3 5" xfId="39118"/>
    <cellStyle name="Output 2 5 2 2 2 3 6" xfId="39119"/>
    <cellStyle name="Output 2 5 2 2 2 3 7" xfId="39120"/>
    <cellStyle name="Output 2 5 2 2 2 3 8" xfId="39121"/>
    <cellStyle name="Output 2 5 2 2 2 3 9" xfId="39122"/>
    <cellStyle name="Output 2 5 2 2 2 4" xfId="39123"/>
    <cellStyle name="Output 2 5 2 2 2 4 10" xfId="39124"/>
    <cellStyle name="Output 2 5 2 2 2 4 2" xfId="39125"/>
    <cellStyle name="Output 2 5 2 2 2 4 3" xfId="39126"/>
    <cellStyle name="Output 2 5 2 2 2 4 4" xfId="39127"/>
    <cellStyle name="Output 2 5 2 2 2 4 5" xfId="39128"/>
    <cellStyle name="Output 2 5 2 2 2 4 6" xfId="39129"/>
    <cellStyle name="Output 2 5 2 2 2 4 7" xfId="39130"/>
    <cellStyle name="Output 2 5 2 2 2 4 8" xfId="39131"/>
    <cellStyle name="Output 2 5 2 2 2 4 9" xfId="39132"/>
    <cellStyle name="Output 2 5 2 2 2 5" xfId="39133"/>
    <cellStyle name="Output 2 5 2 2 2 5 10" xfId="39134"/>
    <cellStyle name="Output 2 5 2 2 2 5 2" xfId="39135"/>
    <cellStyle name="Output 2 5 2 2 2 5 3" xfId="39136"/>
    <cellStyle name="Output 2 5 2 2 2 5 4" xfId="39137"/>
    <cellStyle name="Output 2 5 2 2 2 5 5" xfId="39138"/>
    <cellStyle name="Output 2 5 2 2 2 5 6" xfId="39139"/>
    <cellStyle name="Output 2 5 2 2 2 5 7" xfId="39140"/>
    <cellStyle name="Output 2 5 2 2 2 5 8" xfId="39141"/>
    <cellStyle name="Output 2 5 2 2 2 5 9" xfId="39142"/>
    <cellStyle name="Output 2 5 2 2 2 6" xfId="39143"/>
    <cellStyle name="Output 2 5 2 2 2 6 2" xfId="39144"/>
    <cellStyle name="Output 2 5 2 2 2 6 3" xfId="39145"/>
    <cellStyle name="Output 2 5 2 2 2 6 4" xfId="39146"/>
    <cellStyle name="Output 2 5 2 2 2 6 5" xfId="39147"/>
    <cellStyle name="Output 2 5 2 2 2 6 6" xfId="39148"/>
    <cellStyle name="Output 2 5 2 2 2 6 7" xfId="39149"/>
    <cellStyle name="Output 2 5 2 2 2 6 8" xfId="39150"/>
    <cellStyle name="Output 2 5 2 2 2 6 9" xfId="39151"/>
    <cellStyle name="Output 2 5 2 2 2 7" xfId="39152"/>
    <cellStyle name="Output 2 5 2 2 2 8" xfId="39153"/>
    <cellStyle name="Output 2 5 2 2 2 9" xfId="39154"/>
    <cellStyle name="Output 2 5 2 2 3" xfId="39155"/>
    <cellStyle name="Output 2 5 2 2 3 2" xfId="39156"/>
    <cellStyle name="Output 2 5 2 2 3 2 10" xfId="39157"/>
    <cellStyle name="Output 2 5 2 2 3 2 2" xfId="39158"/>
    <cellStyle name="Output 2 5 2 2 3 2 3" xfId="39159"/>
    <cellStyle name="Output 2 5 2 2 3 2 4" xfId="39160"/>
    <cellStyle name="Output 2 5 2 2 3 2 5" xfId="39161"/>
    <cellStyle name="Output 2 5 2 2 3 2 6" xfId="39162"/>
    <cellStyle name="Output 2 5 2 2 3 2 7" xfId="39163"/>
    <cellStyle name="Output 2 5 2 2 3 2 8" xfId="39164"/>
    <cellStyle name="Output 2 5 2 2 3 2 9" xfId="39165"/>
    <cellStyle name="Output 2 5 2 2 3 3" xfId="39166"/>
    <cellStyle name="Output 2 5 2 2 3 3 10" xfId="39167"/>
    <cellStyle name="Output 2 5 2 2 3 3 2" xfId="39168"/>
    <cellStyle name="Output 2 5 2 2 3 3 3" xfId="39169"/>
    <cellStyle name="Output 2 5 2 2 3 3 4" xfId="39170"/>
    <cellStyle name="Output 2 5 2 2 3 3 5" xfId="39171"/>
    <cellStyle name="Output 2 5 2 2 3 3 6" xfId="39172"/>
    <cellStyle name="Output 2 5 2 2 3 3 7" xfId="39173"/>
    <cellStyle name="Output 2 5 2 2 3 3 8" xfId="39174"/>
    <cellStyle name="Output 2 5 2 2 3 3 9" xfId="39175"/>
    <cellStyle name="Output 2 5 2 2 3 4" xfId="39176"/>
    <cellStyle name="Output 2 5 2 2 3 4 2" xfId="39177"/>
    <cellStyle name="Output 2 5 2 2 3 4 3" xfId="39178"/>
    <cellStyle name="Output 2 5 2 2 3 4 4" xfId="39179"/>
    <cellStyle name="Output 2 5 2 2 3 4 5" xfId="39180"/>
    <cellStyle name="Output 2 5 2 2 3 4 6" xfId="39181"/>
    <cellStyle name="Output 2 5 2 2 3 4 7" xfId="39182"/>
    <cellStyle name="Output 2 5 2 2 3 4 8" xfId="39183"/>
    <cellStyle name="Output 2 5 2 2 3 4 9" xfId="39184"/>
    <cellStyle name="Output 2 5 2 2 3 5" xfId="39185"/>
    <cellStyle name="Output 2 5 2 2 3 6" xfId="39186"/>
    <cellStyle name="Output 2 5 2 2 3 7" xfId="39187"/>
    <cellStyle name="Output 2 5 2 2 3 8" xfId="39188"/>
    <cellStyle name="Output 2 5 2 2 3 9" xfId="39189"/>
    <cellStyle name="Output 2 5 2 2 4" xfId="39190"/>
    <cellStyle name="Output 2 5 2 2 4 2" xfId="39191"/>
    <cellStyle name="Output 2 5 2 2 4 2 10" xfId="39192"/>
    <cellStyle name="Output 2 5 2 2 4 2 2" xfId="39193"/>
    <cellStyle name="Output 2 5 2 2 4 2 3" xfId="39194"/>
    <cellStyle name="Output 2 5 2 2 4 2 4" xfId="39195"/>
    <cellStyle name="Output 2 5 2 2 4 2 5" xfId="39196"/>
    <cellStyle name="Output 2 5 2 2 4 2 6" xfId="39197"/>
    <cellStyle name="Output 2 5 2 2 4 2 7" xfId="39198"/>
    <cellStyle name="Output 2 5 2 2 4 2 8" xfId="39199"/>
    <cellStyle name="Output 2 5 2 2 4 2 9" xfId="39200"/>
    <cellStyle name="Output 2 5 2 2 4 3" xfId="39201"/>
    <cellStyle name="Output 2 5 2 2 4 3 10" xfId="39202"/>
    <cellStyle name="Output 2 5 2 2 4 3 2" xfId="39203"/>
    <cellStyle name="Output 2 5 2 2 4 3 3" xfId="39204"/>
    <cellStyle name="Output 2 5 2 2 4 3 4" xfId="39205"/>
    <cellStyle name="Output 2 5 2 2 4 3 5" xfId="39206"/>
    <cellStyle name="Output 2 5 2 2 4 3 6" xfId="39207"/>
    <cellStyle name="Output 2 5 2 2 4 3 7" xfId="39208"/>
    <cellStyle name="Output 2 5 2 2 4 3 8" xfId="39209"/>
    <cellStyle name="Output 2 5 2 2 4 3 9" xfId="39210"/>
    <cellStyle name="Output 2 5 2 2 4 4" xfId="39211"/>
    <cellStyle name="Output 2 5 2 2 4 4 2" xfId="39212"/>
    <cellStyle name="Output 2 5 2 2 4 4 3" xfId="39213"/>
    <cellStyle name="Output 2 5 2 2 4 4 4" xfId="39214"/>
    <cellStyle name="Output 2 5 2 2 4 4 5" xfId="39215"/>
    <cellStyle name="Output 2 5 2 2 4 4 6" xfId="39216"/>
    <cellStyle name="Output 2 5 2 2 4 4 7" xfId="39217"/>
    <cellStyle name="Output 2 5 2 2 4 4 8" xfId="39218"/>
    <cellStyle name="Output 2 5 2 2 4 4 9" xfId="39219"/>
    <cellStyle name="Output 2 5 2 2 4 5" xfId="39220"/>
    <cellStyle name="Output 2 5 2 2 4 6" xfId="39221"/>
    <cellStyle name="Output 2 5 2 2 4 7" xfId="39222"/>
    <cellStyle name="Output 2 5 2 2 4 8" xfId="39223"/>
    <cellStyle name="Output 2 5 2 2 4 9" xfId="39224"/>
    <cellStyle name="Output 2 5 2 2 5" xfId="39225"/>
    <cellStyle name="Output 2 5 2 2 5 2" xfId="39226"/>
    <cellStyle name="Output 2 5 2 2 5 2 10" xfId="39227"/>
    <cellStyle name="Output 2 5 2 2 5 2 2" xfId="39228"/>
    <cellStyle name="Output 2 5 2 2 5 2 3" xfId="39229"/>
    <cellStyle name="Output 2 5 2 2 5 2 4" xfId="39230"/>
    <cellStyle name="Output 2 5 2 2 5 2 5" xfId="39231"/>
    <cellStyle name="Output 2 5 2 2 5 2 6" xfId="39232"/>
    <cellStyle name="Output 2 5 2 2 5 2 7" xfId="39233"/>
    <cellStyle name="Output 2 5 2 2 5 2 8" xfId="39234"/>
    <cellStyle name="Output 2 5 2 2 5 2 9" xfId="39235"/>
    <cellStyle name="Output 2 5 2 2 5 3" xfId="39236"/>
    <cellStyle name="Output 2 5 2 2 5 3 2" xfId="39237"/>
    <cellStyle name="Output 2 5 2 2 5 3 3" xfId="39238"/>
    <cellStyle name="Output 2 5 2 2 5 3 4" xfId="39239"/>
    <cellStyle name="Output 2 5 2 2 5 3 5" xfId="39240"/>
    <cellStyle name="Output 2 5 2 2 5 3 6" xfId="39241"/>
    <cellStyle name="Output 2 5 2 2 5 3 7" xfId="39242"/>
    <cellStyle name="Output 2 5 2 2 5 3 8" xfId="39243"/>
    <cellStyle name="Output 2 5 2 2 5 3 9" xfId="39244"/>
    <cellStyle name="Output 2 5 2 2 5 4" xfId="39245"/>
    <cellStyle name="Output 2 5 2 2 5 5" xfId="39246"/>
    <cellStyle name="Output 2 5 2 2 5 6" xfId="39247"/>
    <cellStyle name="Output 2 5 2 2 5 7" xfId="39248"/>
    <cellStyle name="Output 2 5 2 2 5 8" xfId="39249"/>
    <cellStyle name="Output 2 5 2 2 5 9" xfId="39250"/>
    <cellStyle name="Output 2 5 2 2 6" xfId="39251"/>
    <cellStyle name="Output 2 5 2 2 6 2" xfId="39252"/>
    <cellStyle name="Output 2 5 2 2 6 3" xfId="39253"/>
    <cellStyle name="Output 2 5 2 2 6 4" xfId="39254"/>
    <cellStyle name="Output 2 5 2 2 6 5" xfId="39255"/>
    <cellStyle name="Output 2 5 2 2 6 6" xfId="39256"/>
    <cellStyle name="Output 2 5 2 2 6 7" xfId="39257"/>
    <cellStyle name="Output 2 5 2 2 6 8" xfId="39258"/>
    <cellStyle name="Output 2 5 2 2 6 9" xfId="39259"/>
    <cellStyle name="Output 2 5 2 2 7" xfId="39260"/>
    <cellStyle name="Output 2 5 2 2 8" xfId="39261"/>
    <cellStyle name="Output 2 5 2 2 9" xfId="39262"/>
    <cellStyle name="Output 2 5 2 3" xfId="39263"/>
    <cellStyle name="Output 2 5 2 3 10" xfId="39264"/>
    <cellStyle name="Output 2 5 2 3 2" xfId="39265"/>
    <cellStyle name="Output 2 5 2 3 2 10" xfId="39266"/>
    <cellStyle name="Output 2 5 2 3 2 11" xfId="39267"/>
    <cellStyle name="Output 2 5 2 3 2 2" xfId="39268"/>
    <cellStyle name="Output 2 5 2 3 2 2 2" xfId="39269"/>
    <cellStyle name="Output 2 5 2 3 2 2 2 10" xfId="39270"/>
    <cellStyle name="Output 2 5 2 3 2 2 2 2" xfId="39271"/>
    <cellStyle name="Output 2 5 2 3 2 2 2 3" xfId="39272"/>
    <cellStyle name="Output 2 5 2 3 2 2 2 4" xfId="39273"/>
    <cellStyle name="Output 2 5 2 3 2 2 2 5" xfId="39274"/>
    <cellStyle name="Output 2 5 2 3 2 2 2 6" xfId="39275"/>
    <cellStyle name="Output 2 5 2 3 2 2 2 7" xfId="39276"/>
    <cellStyle name="Output 2 5 2 3 2 2 2 8" xfId="39277"/>
    <cellStyle name="Output 2 5 2 3 2 2 2 9" xfId="39278"/>
    <cellStyle name="Output 2 5 2 3 2 2 3" xfId="39279"/>
    <cellStyle name="Output 2 5 2 3 2 2 3 10" xfId="39280"/>
    <cellStyle name="Output 2 5 2 3 2 2 3 2" xfId="39281"/>
    <cellStyle name="Output 2 5 2 3 2 2 3 3" xfId="39282"/>
    <cellStyle name="Output 2 5 2 3 2 2 3 4" xfId="39283"/>
    <cellStyle name="Output 2 5 2 3 2 2 3 5" xfId="39284"/>
    <cellStyle name="Output 2 5 2 3 2 2 3 6" xfId="39285"/>
    <cellStyle name="Output 2 5 2 3 2 2 3 7" xfId="39286"/>
    <cellStyle name="Output 2 5 2 3 2 2 3 8" xfId="39287"/>
    <cellStyle name="Output 2 5 2 3 2 2 3 9" xfId="39288"/>
    <cellStyle name="Output 2 5 2 3 2 2 4" xfId="39289"/>
    <cellStyle name="Output 2 5 2 3 2 2 4 2" xfId="39290"/>
    <cellStyle name="Output 2 5 2 3 2 2 4 3" xfId="39291"/>
    <cellStyle name="Output 2 5 2 3 2 2 4 4" xfId="39292"/>
    <cellStyle name="Output 2 5 2 3 2 2 4 5" xfId="39293"/>
    <cellStyle name="Output 2 5 2 3 2 2 4 6" xfId="39294"/>
    <cellStyle name="Output 2 5 2 3 2 2 4 7" xfId="39295"/>
    <cellStyle name="Output 2 5 2 3 2 2 4 8" xfId="39296"/>
    <cellStyle name="Output 2 5 2 3 2 2 4 9" xfId="39297"/>
    <cellStyle name="Output 2 5 2 3 2 2 5" xfId="39298"/>
    <cellStyle name="Output 2 5 2 3 2 2 6" xfId="39299"/>
    <cellStyle name="Output 2 5 2 3 2 2 7" xfId="39300"/>
    <cellStyle name="Output 2 5 2 3 2 2 8" xfId="39301"/>
    <cellStyle name="Output 2 5 2 3 2 2 9" xfId="39302"/>
    <cellStyle name="Output 2 5 2 3 2 3" xfId="39303"/>
    <cellStyle name="Output 2 5 2 3 2 3 2" xfId="39304"/>
    <cellStyle name="Output 2 5 2 3 2 3 2 10" xfId="39305"/>
    <cellStyle name="Output 2 5 2 3 2 3 2 2" xfId="39306"/>
    <cellStyle name="Output 2 5 2 3 2 3 2 3" xfId="39307"/>
    <cellStyle name="Output 2 5 2 3 2 3 2 4" xfId="39308"/>
    <cellStyle name="Output 2 5 2 3 2 3 2 5" xfId="39309"/>
    <cellStyle name="Output 2 5 2 3 2 3 2 6" xfId="39310"/>
    <cellStyle name="Output 2 5 2 3 2 3 2 7" xfId="39311"/>
    <cellStyle name="Output 2 5 2 3 2 3 2 8" xfId="39312"/>
    <cellStyle name="Output 2 5 2 3 2 3 2 9" xfId="39313"/>
    <cellStyle name="Output 2 5 2 3 2 3 3" xfId="39314"/>
    <cellStyle name="Output 2 5 2 3 2 3 3 10" xfId="39315"/>
    <cellStyle name="Output 2 5 2 3 2 3 3 2" xfId="39316"/>
    <cellStyle name="Output 2 5 2 3 2 3 3 3" xfId="39317"/>
    <cellStyle name="Output 2 5 2 3 2 3 3 4" xfId="39318"/>
    <cellStyle name="Output 2 5 2 3 2 3 3 5" xfId="39319"/>
    <cellStyle name="Output 2 5 2 3 2 3 3 6" xfId="39320"/>
    <cellStyle name="Output 2 5 2 3 2 3 3 7" xfId="39321"/>
    <cellStyle name="Output 2 5 2 3 2 3 3 8" xfId="39322"/>
    <cellStyle name="Output 2 5 2 3 2 3 3 9" xfId="39323"/>
    <cellStyle name="Output 2 5 2 3 2 3 4" xfId="39324"/>
    <cellStyle name="Output 2 5 2 3 2 3 4 2" xfId="39325"/>
    <cellStyle name="Output 2 5 2 3 2 3 4 3" xfId="39326"/>
    <cellStyle name="Output 2 5 2 3 2 3 4 4" xfId="39327"/>
    <cellStyle name="Output 2 5 2 3 2 3 4 5" xfId="39328"/>
    <cellStyle name="Output 2 5 2 3 2 3 4 6" xfId="39329"/>
    <cellStyle name="Output 2 5 2 3 2 3 4 7" xfId="39330"/>
    <cellStyle name="Output 2 5 2 3 2 3 4 8" xfId="39331"/>
    <cellStyle name="Output 2 5 2 3 2 3 4 9" xfId="39332"/>
    <cellStyle name="Output 2 5 2 3 2 3 5" xfId="39333"/>
    <cellStyle name="Output 2 5 2 3 2 3 6" xfId="39334"/>
    <cellStyle name="Output 2 5 2 3 2 3 7" xfId="39335"/>
    <cellStyle name="Output 2 5 2 3 2 3 8" xfId="39336"/>
    <cellStyle name="Output 2 5 2 3 2 3 9" xfId="39337"/>
    <cellStyle name="Output 2 5 2 3 2 4" xfId="39338"/>
    <cellStyle name="Output 2 5 2 3 2 4 10" xfId="39339"/>
    <cellStyle name="Output 2 5 2 3 2 4 2" xfId="39340"/>
    <cellStyle name="Output 2 5 2 3 2 4 3" xfId="39341"/>
    <cellStyle name="Output 2 5 2 3 2 4 4" xfId="39342"/>
    <cellStyle name="Output 2 5 2 3 2 4 5" xfId="39343"/>
    <cellStyle name="Output 2 5 2 3 2 4 6" xfId="39344"/>
    <cellStyle name="Output 2 5 2 3 2 4 7" xfId="39345"/>
    <cellStyle name="Output 2 5 2 3 2 4 8" xfId="39346"/>
    <cellStyle name="Output 2 5 2 3 2 4 9" xfId="39347"/>
    <cellStyle name="Output 2 5 2 3 2 5" xfId="39348"/>
    <cellStyle name="Output 2 5 2 3 2 5 10" xfId="39349"/>
    <cellStyle name="Output 2 5 2 3 2 5 2" xfId="39350"/>
    <cellStyle name="Output 2 5 2 3 2 5 3" xfId="39351"/>
    <cellStyle name="Output 2 5 2 3 2 5 4" xfId="39352"/>
    <cellStyle name="Output 2 5 2 3 2 5 5" xfId="39353"/>
    <cellStyle name="Output 2 5 2 3 2 5 6" xfId="39354"/>
    <cellStyle name="Output 2 5 2 3 2 5 7" xfId="39355"/>
    <cellStyle name="Output 2 5 2 3 2 5 8" xfId="39356"/>
    <cellStyle name="Output 2 5 2 3 2 5 9" xfId="39357"/>
    <cellStyle name="Output 2 5 2 3 2 6" xfId="39358"/>
    <cellStyle name="Output 2 5 2 3 2 6 2" xfId="39359"/>
    <cellStyle name="Output 2 5 2 3 2 6 3" xfId="39360"/>
    <cellStyle name="Output 2 5 2 3 2 6 4" xfId="39361"/>
    <cellStyle name="Output 2 5 2 3 2 6 5" xfId="39362"/>
    <cellStyle name="Output 2 5 2 3 2 6 6" xfId="39363"/>
    <cellStyle name="Output 2 5 2 3 2 6 7" xfId="39364"/>
    <cellStyle name="Output 2 5 2 3 2 6 8" xfId="39365"/>
    <cellStyle name="Output 2 5 2 3 2 6 9" xfId="39366"/>
    <cellStyle name="Output 2 5 2 3 2 7" xfId="39367"/>
    <cellStyle name="Output 2 5 2 3 2 8" xfId="39368"/>
    <cellStyle name="Output 2 5 2 3 2 9" xfId="39369"/>
    <cellStyle name="Output 2 5 2 3 3" xfId="39370"/>
    <cellStyle name="Output 2 5 2 3 3 2" xfId="39371"/>
    <cellStyle name="Output 2 5 2 3 3 2 10" xfId="39372"/>
    <cellStyle name="Output 2 5 2 3 3 2 2" xfId="39373"/>
    <cellStyle name="Output 2 5 2 3 3 2 3" xfId="39374"/>
    <cellStyle name="Output 2 5 2 3 3 2 4" xfId="39375"/>
    <cellStyle name="Output 2 5 2 3 3 2 5" xfId="39376"/>
    <cellStyle name="Output 2 5 2 3 3 2 6" xfId="39377"/>
    <cellStyle name="Output 2 5 2 3 3 2 7" xfId="39378"/>
    <cellStyle name="Output 2 5 2 3 3 2 8" xfId="39379"/>
    <cellStyle name="Output 2 5 2 3 3 2 9" xfId="39380"/>
    <cellStyle name="Output 2 5 2 3 3 3" xfId="39381"/>
    <cellStyle name="Output 2 5 2 3 3 3 10" xfId="39382"/>
    <cellStyle name="Output 2 5 2 3 3 3 2" xfId="39383"/>
    <cellStyle name="Output 2 5 2 3 3 3 3" xfId="39384"/>
    <cellStyle name="Output 2 5 2 3 3 3 4" xfId="39385"/>
    <cellStyle name="Output 2 5 2 3 3 3 5" xfId="39386"/>
    <cellStyle name="Output 2 5 2 3 3 3 6" xfId="39387"/>
    <cellStyle name="Output 2 5 2 3 3 3 7" xfId="39388"/>
    <cellStyle name="Output 2 5 2 3 3 3 8" xfId="39389"/>
    <cellStyle name="Output 2 5 2 3 3 3 9" xfId="39390"/>
    <cellStyle name="Output 2 5 2 3 3 4" xfId="39391"/>
    <cellStyle name="Output 2 5 2 3 3 4 2" xfId="39392"/>
    <cellStyle name="Output 2 5 2 3 3 4 3" xfId="39393"/>
    <cellStyle name="Output 2 5 2 3 3 4 4" xfId="39394"/>
    <cellStyle name="Output 2 5 2 3 3 4 5" xfId="39395"/>
    <cellStyle name="Output 2 5 2 3 3 4 6" xfId="39396"/>
    <cellStyle name="Output 2 5 2 3 3 4 7" xfId="39397"/>
    <cellStyle name="Output 2 5 2 3 3 4 8" xfId="39398"/>
    <cellStyle name="Output 2 5 2 3 3 4 9" xfId="39399"/>
    <cellStyle name="Output 2 5 2 3 3 5" xfId="39400"/>
    <cellStyle name="Output 2 5 2 3 3 6" xfId="39401"/>
    <cellStyle name="Output 2 5 2 3 3 7" xfId="39402"/>
    <cellStyle name="Output 2 5 2 3 3 8" xfId="39403"/>
    <cellStyle name="Output 2 5 2 3 3 9" xfId="39404"/>
    <cellStyle name="Output 2 5 2 3 4" xfId="39405"/>
    <cellStyle name="Output 2 5 2 3 4 2" xfId="39406"/>
    <cellStyle name="Output 2 5 2 3 4 2 10" xfId="39407"/>
    <cellStyle name="Output 2 5 2 3 4 2 2" xfId="39408"/>
    <cellStyle name="Output 2 5 2 3 4 2 3" xfId="39409"/>
    <cellStyle name="Output 2 5 2 3 4 2 4" xfId="39410"/>
    <cellStyle name="Output 2 5 2 3 4 2 5" xfId="39411"/>
    <cellStyle name="Output 2 5 2 3 4 2 6" xfId="39412"/>
    <cellStyle name="Output 2 5 2 3 4 2 7" xfId="39413"/>
    <cellStyle name="Output 2 5 2 3 4 2 8" xfId="39414"/>
    <cellStyle name="Output 2 5 2 3 4 2 9" xfId="39415"/>
    <cellStyle name="Output 2 5 2 3 4 3" xfId="39416"/>
    <cellStyle name="Output 2 5 2 3 4 3 10" xfId="39417"/>
    <cellStyle name="Output 2 5 2 3 4 3 2" xfId="39418"/>
    <cellStyle name="Output 2 5 2 3 4 3 3" xfId="39419"/>
    <cellStyle name="Output 2 5 2 3 4 3 4" xfId="39420"/>
    <cellStyle name="Output 2 5 2 3 4 3 5" xfId="39421"/>
    <cellStyle name="Output 2 5 2 3 4 3 6" xfId="39422"/>
    <cellStyle name="Output 2 5 2 3 4 3 7" xfId="39423"/>
    <cellStyle name="Output 2 5 2 3 4 3 8" xfId="39424"/>
    <cellStyle name="Output 2 5 2 3 4 3 9" xfId="39425"/>
    <cellStyle name="Output 2 5 2 3 4 4" xfId="39426"/>
    <cellStyle name="Output 2 5 2 3 4 4 2" xfId="39427"/>
    <cellStyle name="Output 2 5 2 3 4 4 3" xfId="39428"/>
    <cellStyle name="Output 2 5 2 3 4 4 4" xfId="39429"/>
    <cellStyle name="Output 2 5 2 3 4 4 5" xfId="39430"/>
    <cellStyle name="Output 2 5 2 3 4 4 6" xfId="39431"/>
    <cellStyle name="Output 2 5 2 3 4 4 7" xfId="39432"/>
    <cellStyle name="Output 2 5 2 3 4 4 8" xfId="39433"/>
    <cellStyle name="Output 2 5 2 3 4 4 9" xfId="39434"/>
    <cellStyle name="Output 2 5 2 3 4 5" xfId="39435"/>
    <cellStyle name="Output 2 5 2 3 4 6" xfId="39436"/>
    <cellStyle name="Output 2 5 2 3 4 7" xfId="39437"/>
    <cellStyle name="Output 2 5 2 3 4 8" xfId="39438"/>
    <cellStyle name="Output 2 5 2 3 4 9" xfId="39439"/>
    <cellStyle name="Output 2 5 2 3 5" xfId="39440"/>
    <cellStyle name="Output 2 5 2 3 5 2" xfId="39441"/>
    <cellStyle name="Output 2 5 2 3 5 2 10" xfId="39442"/>
    <cellStyle name="Output 2 5 2 3 5 2 2" xfId="39443"/>
    <cellStyle name="Output 2 5 2 3 5 2 3" xfId="39444"/>
    <cellStyle name="Output 2 5 2 3 5 2 4" xfId="39445"/>
    <cellStyle name="Output 2 5 2 3 5 2 5" xfId="39446"/>
    <cellStyle name="Output 2 5 2 3 5 2 6" xfId="39447"/>
    <cellStyle name="Output 2 5 2 3 5 2 7" xfId="39448"/>
    <cellStyle name="Output 2 5 2 3 5 2 8" xfId="39449"/>
    <cellStyle name="Output 2 5 2 3 5 2 9" xfId="39450"/>
    <cellStyle name="Output 2 5 2 3 5 3" xfId="39451"/>
    <cellStyle name="Output 2 5 2 3 5 3 2" xfId="39452"/>
    <cellStyle name="Output 2 5 2 3 5 3 3" xfId="39453"/>
    <cellStyle name="Output 2 5 2 3 5 3 4" xfId="39454"/>
    <cellStyle name="Output 2 5 2 3 5 3 5" xfId="39455"/>
    <cellStyle name="Output 2 5 2 3 5 3 6" xfId="39456"/>
    <cellStyle name="Output 2 5 2 3 5 3 7" xfId="39457"/>
    <cellStyle name="Output 2 5 2 3 5 3 8" xfId="39458"/>
    <cellStyle name="Output 2 5 2 3 5 3 9" xfId="39459"/>
    <cellStyle name="Output 2 5 2 3 5 4" xfId="39460"/>
    <cellStyle name="Output 2 5 2 3 5 5" xfId="39461"/>
    <cellStyle name="Output 2 5 2 3 5 6" xfId="39462"/>
    <cellStyle name="Output 2 5 2 3 5 7" xfId="39463"/>
    <cellStyle name="Output 2 5 2 3 5 8" xfId="39464"/>
    <cellStyle name="Output 2 5 2 3 6" xfId="39465"/>
    <cellStyle name="Output 2 5 2 3 6 2" xfId="39466"/>
    <cellStyle name="Output 2 5 2 3 6 3" xfId="39467"/>
    <cellStyle name="Output 2 5 2 3 6 4" xfId="39468"/>
    <cellStyle name="Output 2 5 2 3 6 5" xfId="39469"/>
    <cellStyle name="Output 2 5 2 3 6 6" xfId="39470"/>
    <cellStyle name="Output 2 5 2 3 6 7" xfId="39471"/>
    <cellStyle name="Output 2 5 2 3 6 8" xfId="39472"/>
    <cellStyle name="Output 2 5 2 3 6 9" xfId="39473"/>
    <cellStyle name="Output 2 5 2 3 7" xfId="39474"/>
    <cellStyle name="Output 2 5 2 3 8" xfId="39475"/>
    <cellStyle name="Output 2 5 2 3 9" xfId="39476"/>
    <cellStyle name="Output 2 5 2 4" xfId="39477"/>
    <cellStyle name="Output 2 5 2 4 10" xfId="39478"/>
    <cellStyle name="Output 2 5 2 4 11" xfId="39479"/>
    <cellStyle name="Output 2 5 2 4 2" xfId="39480"/>
    <cellStyle name="Output 2 5 2 4 2 2" xfId="39481"/>
    <cellStyle name="Output 2 5 2 4 2 2 10" xfId="39482"/>
    <cellStyle name="Output 2 5 2 4 2 2 2" xfId="39483"/>
    <cellStyle name="Output 2 5 2 4 2 2 3" xfId="39484"/>
    <cellStyle name="Output 2 5 2 4 2 2 4" xfId="39485"/>
    <cellStyle name="Output 2 5 2 4 2 2 5" xfId="39486"/>
    <cellStyle name="Output 2 5 2 4 2 2 6" xfId="39487"/>
    <cellStyle name="Output 2 5 2 4 2 2 7" xfId="39488"/>
    <cellStyle name="Output 2 5 2 4 2 2 8" xfId="39489"/>
    <cellStyle name="Output 2 5 2 4 2 2 9" xfId="39490"/>
    <cellStyle name="Output 2 5 2 4 2 3" xfId="39491"/>
    <cellStyle name="Output 2 5 2 4 2 3 10" xfId="39492"/>
    <cellStyle name="Output 2 5 2 4 2 3 2" xfId="39493"/>
    <cellStyle name="Output 2 5 2 4 2 3 3" xfId="39494"/>
    <cellStyle name="Output 2 5 2 4 2 3 4" xfId="39495"/>
    <cellStyle name="Output 2 5 2 4 2 3 5" xfId="39496"/>
    <cellStyle name="Output 2 5 2 4 2 3 6" xfId="39497"/>
    <cellStyle name="Output 2 5 2 4 2 3 7" xfId="39498"/>
    <cellStyle name="Output 2 5 2 4 2 3 8" xfId="39499"/>
    <cellStyle name="Output 2 5 2 4 2 3 9" xfId="39500"/>
    <cellStyle name="Output 2 5 2 4 2 4" xfId="39501"/>
    <cellStyle name="Output 2 5 2 4 2 4 2" xfId="39502"/>
    <cellStyle name="Output 2 5 2 4 2 4 3" xfId="39503"/>
    <cellStyle name="Output 2 5 2 4 2 4 4" xfId="39504"/>
    <cellStyle name="Output 2 5 2 4 2 4 5" xfId="39505"/>
    <cellStyle name="Output 2 5 2 4 2 4 6" xfId="39506"/>
    <cellStyle name="Output 2 5 2 4 2 4 7" xfId="39507"/>
    <cellStyle name="Output 2 5 2 4 2 4 8" xfId="39508"/>
    <cellStyle name="Output 2 5 2 4 2 4 9" xfId="39509"/>
    <cellStyle name="Output 2 5 2 4 2 5" xfId="39510"/>
    <cellStyle name="Output 2 5 2 4 2 6" xfId="39511"/>
    <cellStyle name="Output 2 5 2 4 2 7" xfId="39512"/>
    <cellStyle name="Output 2 5 2 4 2 8" xfId="39513"/>
    <cellStyle name="Output 2 5 2 4 2 9" xfId="39514"/>
    <cellStyle name="Output 2 5 2 4 3" xfId="39515"/>
    <cellStyle name="Output 2 5 2 4 3 2" xfId="39516"/>
    <cellStyle name="Output 2 5 2 4 3 2 10" xfId="39517"/>
    <cellStyle name="Output 2 5 2 4 3 2 2" xfId="39518"/>
    <cellStyle name="Output 2 5 2 4 3 2 3" xfId="39519"/>
    <cellStyle name="Output 2 5 2 4 3 2 4" xfId="39520"/>
    <cellStyle name="Output 2 5 2 4 3 2 5" xfId="39521"/>
    <cellStyle name="Output 2 5 2 4 3 2 6" xfId="39522"/>
    <cellStyle name="Output 2 5 2 4 3 2 7" xfId="39523"/>
    <cellStyle name="Output 2 5 2 4 3 2 8" xfId="39524"/>
    <cellStyle name="Output 2 5 2 4 3 2 9" xfId="39525"/>
    <cellStyle name="Output 2 5 2 4 3 3" xfId="39526"/>
    <cellStyle name="Output 2 5 2 4 3 3 10" xfId="39527"/>
    <cellStyle name="Output 2 5 2 4 3 3 2" xfId="39528"/>
    <cellStyle name="Output 2 5 2 4 3 3 3" xfId="39529"/>
    <cellStyle name="Output 2 5 2 4 3 3 4" xfId="39530"/>
    <cellStyle name="Output 2 5 2 4 3 3 5" xfId="39531"/>
    <cellStyle name="Output 2 5 2 4 3 3 6" xfId="39532"/>
    <cellStyle name="Output 2 5 2 4 3 3 7" xfId="39533"/>
    <cellStyle name="Output 2 5 2 4 3 3 8" xfId="39534"/>
    <cellStyle name="Output 2 5 2 4 3 3 9" xfId="39535"/>
    <cellStyle name="Output 2 5 2 4 3 4" xfId="39536"/>
    <cellStyle name="Output 2 5 2 4 3 4 2" xfId="39537"/>
    <cellStyle name="Output 2 5 2 4 3 4 3" xfId="39538"/>
    <cellStyle name="Output 2 5 2 4 3 4 4" xfId="39539"/>
    <cellStyle name="Output 2 5 2 4 3 4 5" xfId="39540"/>
    <cellStyle name="Output 2 5 2 4 3 4 6" xfId="39541"/>
    <cellStyle name="Output 2 5 2 4 3 4 7" xfId="39542"/>
    <cellStyle name="Output 2 5 2 4 3 4 8" xfId="39543"/>
    <cellStyle name="Output 2 5 2 4 3 4 9" xfId="39544"/>
    <cellStyle name="Output 2 5 2 4 3 5" xfId="39545"/>
    <cellStyle name="Output 2 5 2 4 3 6" xfId="39546"/>
    <cellStyle name="Output 2 5 2 4 3 7" xfId="39547"/>
    <cellStyle name="Output 2 5 2 4 3 8" xfId="39548"/>
    <cellStyle name="Output 2 5 2 4 3 9" xfId="39549"/>
    <cellStyle name="Output 2 5 2 4 4" xfId="39550"/>
    <cellStyle name="Output 2 5 2 4 4 10" xfId="39551"/>
    <cellStyle name="Output 2 5 2 4 4 2" xfId="39552"/>
    <cellStyle name="Output 2 5 2 4 4 3" xfId="39553"/>
    <cellStyle name="Output 2 5 2 4 4 4" xfId="39554"/>
    <cellStyle name="Output 2 5 2 4 4 5" xfId="39555"/>
    <cellStyle name="Output 2 5 2 4 4 6" xfId="39556"/>
    <cellStyle name="Output 2 5 2 4 4 7" xfId="39557"/>
    <cellStyle name="Output 2 5 2 4 4 8" xfId="39558"/>
    <cellStyle name="Output 2 5 2 4 4 9" xfId="39559"/>
    <cellStyle name="Output 2 5 2 4 5" xfId="39560"/>
    <cellStyle name="Output 2 5 2 4 5 10" xfId="39561"/>
    <cellStyle name="Output 2 5 2 4 5 2" xfId="39562"/>
    <cellStyle name="Output 2 5 2 4 5 3" xfId="39563"/>
    <cellStyle name="Output 2 5 2 4 5 4" xfId="39564"/>
    <cellStyle name="Output 2 5 2 4 5 5" xfId="39565"/>
    <cellStyle name="Output 2 5 2 4 5 6" xfId="39566"/>
    <cellStyle name="Output 2 5 2 4 5 7" xfId="39567"/>
    <cellStyle name="Output 2 5 2 4 5 8" xfId="39568"/>
    <cellStyle name="Output 2 5 2 4 5 9" xfId="39569"/>
    <cellStyle name="Output 2 5 2 4 6" xfId="39570"/>
    <cellStyle name="Output 2 5 2 4 6 2" xfId="39571"/>
    <cellStyle name="Output 2 5 2 4 6 3" xfId="39572"/>
    <cellStyle name="Output 2 5 2 4 6 4" xfId="39573"/>
    <cellStyle name="Output 2 5 2 4 6 5" xfId="39574"/>
    <cellStyle name="Output 2 5 2 4 6 6" xfId="39575"/>
    <cellStyle name="Output 2 5 2 4 6 7" xfId="39576"/>
    <cellStyle name="Output 2 5 2 4 6 8" xfId="39577"/>
    <cellStyle name="Output 2 5 2 4 6 9" xfId="39578"/>
    <cellStyle name="Output 2 5 2 4 7" xfId="39579"/>
    <cellStyle name="Output 2 5 2 4 8" xfId="39580"/>
    <cellStyle name="Output 2 5 2 4 9" xfId="39581"/>
    <cellStyle name="Output 2 5 2 5" xfId="39582"/>
    <cellStyle name="Output 2 5 2 5 2" xfId="39583"/>
    <cellStyle name="Output 2 5 2 5 2 10" xfId="39584"/>
    <cellStyle name="Output 2 5 2 5 2 2" xfId="39585"/>
    <cellStyle name="Output 2 5 2 5 2 3" xfId="39586"/>
    <cellStyle name="Output 2 5 2 5 2 4" xfId="39587"/>
    <cellStyle name="Output 2 5 2 5 2 5" xfId="39588"/>
    <cellStyle name="Output 2 5 2 5 2 6" xfId="39589"/>
    <cellStyle name="Output 2 5 2 5 2 7" xfId="39590"/>
    <cellStyle name="Output 2 5 2 5 2 8" xfId="39591"/>
    <cellStyle name="Output 2 5 2 5 2 9" xfId="39592"/>
    <cellStyle name="Output 2 5 2 5 3" xfId="39593"/>
    <cellStyle name="Output 2 5 2 5 3 10" xfId="39594"/>
    <cellStyle name="Output 2 5 2 5 3 2" xfId="39595"/>
    <cellStyle name="Output 2 5 2 5 3 3" xfId="39596"/>
    <cellStyle name="Output 2 5 2 5 3 4" xfId="39597"/>
    <cellStyle name="Output 2 5 2 5 3 5" xfId="39598"/>
    <cellStyle name="Output 2 5 2 5 3 6" xfId="39599"/>
    <cellStyle name="Output 2 5 2 5 3 7" xfId="39600"/>
    <cellStyle name="Output 2 5 2 5 3 8" xfId="39601"/>
    <cellStyle name="Output 2 5 2 5 3 9" xfId="39602"/>
    <cellStyle name="Output 2 5 2 5 4" xfId="39603"/>
    <cellStyle name="Output 2 5 2 5 4 2" xfId="39604"/>
    <cellStyle name="Output 2 5 2 5 4 3" xfId="39605"/>
    <cellStyle name="Output 2 5 2 5 4 4" xfId="39606"/>
    <cellStyle name="Output 2 5 2 5 4 5" xfId="39607"/>
    <cellStyle name="Output 2 5 2 5 4 6" xfId="39608"/>
    <cellStyle name="Output 2 5 2 5 4 7" xfId="39609"/>
    <cellStyle name="Output 2 5 2 5 4 8" xfId="39610"/>
    <cellStyle name="Output 2 5 2 5 4 9" xfId="39611"/>
    <cellStyle name="Output 2 5 2 5 5" xfId="39612"/>
    <cellStyle name="Output 2 5 2 5 6" xfId="39613"/>
    <cellStyle name="Output 2 5 2 5 7" xfId="39614"/>
    <cellStyle name="Output 2 5 2 5 8" xfId="39615"/>
    <cellStyle name="Output 2 5 2 5 9" xfId="39616"/>
    <cellStyle name="Output 2 5 2 6" xfId="39617"/>
    <cellStyle name="Output 2 5 2 6 2" xfId="39618"/>
    <cellStyle name="Output 2 5 2 6 2 10" xfId="39619"/>
    <cellStyle name="Output 2 5 2 6 2 2" xfId="39620"/>
    <cellStyle name="Output 2 5 2 6 2 3" xfId="39621"/>
    <cellStyle name="Output 2 5 2 6 2 4" xfId="39622"/>
    <cellStyle name="Output 2 5 2 6 2 5" xfId="39623"/>
    <cellStyle name="Output 2 5 2 6 2 6" xfId="39624"/>
    <cellStyle name="Output 2 5 2 6 2 7" xfId="39625"/>
    <cellStyle name="Output 2 5 2 6 2 8" xfId="39626"/>
    <cellStyle name="Output 2 5 2 6 2 9" xfId="39627"/>
    <cellStyle name="Output 2 5 2 6 3" xfId="39628"/>
    <cellStyle name="Output 2 5 2 6 3 10" xfId="39629"/>
    <cellStyle name="Output 2 5 2 6 3 2" xfId="39630"/>
    <cellStyle name="Output 2 5 2 6 3 3" xfId="39631"/>
    <cellStyle name="Output 2 5 2 6 3 4" xfId="39632"/>
    <cellStyle name="Output 2 5 2 6 3 5" xfId="39633"/>
    <cellStyle name="Output 2 5 2 6 3 6" xfId="39634"/>
    <cellStyle name="Output 2 5 2 6 3 7" xfId="39635"/>
    <cellStyle name="Output 2 5 2 6 3 8" xfId="39636"/>
    <cellStyle name="Output 2 5 2 6 3 9" xfId="39637"/>
    <cellStyle name="Output 2 5 2 6 4" xfId="39638"/>
    <cellStyle name="Output 2 5 2 6 4 2" xfId="39639"/>
    <cellStyle name="Output 2 5 2 6 4 3" xfId="39640"/>
    <cellStyle name="Output 2 5 2 6 4 4" xfId="39641"/>
    <cellStyle name="Output 2 5 2 6 4 5" xfId="39642"/>
    <cellStyle name="Output 2 5 2 6 4 6" xfId="39643"/>
    <cellStyle name="Output 2 5 2 6 4 7" xfId="39644"/>
    <cellStyle name="Output 2 5 2 6 4 8" xfId="39645"/>
    <cellStyle name="Output 2 5 2 6 4 9" xfId="39646"/>
    <cellStyle name="Output 2 5 2 6 5" xfId="39647"/>
    <cellStyle name="Output 2 5 2 6 6" xfId="39648"/>
    <cellStyle name="Output 2 5 2 6 7" xfId="39649"/>
    <cellStyle name="Output 2 5 2 6 8" xfId="39650"/>
    <cellStyle name="Output 2 5 2 6 9" xfId="39651"/>
    <cellStyle name="Output 2 5 2 7" xfId="39652"/>
    <cellStyle name="Output 2 5 2 7 2" xfId="39653"/>
    <cellStyle name="Output 2 5 2 7 2 10" xfId="39654"/>
    <cellStyle name="Output 2 5 2 7 2 2" xfId="39655"/>
    <cellStyle name="Output 2 5 2 7 2 3" xfId="39656"/>
    <cellStyle name="Output 2 5 2 7 2 4" xfId="39657"/>
    <cellStyle name="Output 2 5 2 7 2 5" xfId="39658"/>
    <cellStyle name="Output 2 5 2 7 2 6" xfId="39659"/>
    <cellStyle name="Output 2 5 2 7 2 7" xfId="39660"/>
    <cellStyle name="Output 2 5 2 7 2 8" xfId="39661"/>
    <cellStyle name="Output 2 5 2 7 2 9" xfId="39662"/>
    <cellStyle name="Output 2 5 2 7 3" xfId="39663"/>
    <cellStyle name="Output 2 5 2 7 3 2" xfId="39664"/>
    <cellStyle name="Output 2 5 2 7 3 3" xfId="39665"/>
    <cellStyle name="Output 2 5 2 7 3 4" xfId="39666"/>
    <cellStyle name="Output 2 5 2 7 3 5" xfId="39667"/>
    <cellStyle name="Output 2 5 2 7 3 6" xfId="39668"/>
    <cellStyle name="Output 2 5 2 7 3 7" xfId="39669"/>
    <cellStyle name="Output 2 5 2 7 3 8" xfId="39670"/>
    <cellStyle name="Output 2 5 2 7 3 9" xfId="39671"/>
    <cellStyle name="Output 2 5 2 7 4" xfId="39672"/>
    <cellStyle name="Output 2 5 2 7 5" xfId="39673"/>
    <cellStyle name="Output 2 5 2 7 6" xfId="39674"/>
    <cellStyle name="Output 2 5 2 7 7" xfId="39675"/>
    <cellStyle name="Output 2 5 2 7 8" xfId="39676"/>
    <cellStyle name="Output 2 5 2 7 9" xfId="39677"/>
    <cellStyle name="Output 2 5 2 8" xfId="39678"/>
    <cellStyle name="Output 2 5 2 8 2" xfId="39679"/>
    <cellStyle name="Output 2 5 2 8 3" xfId="39680"/>
    <cellStyle name="Output 2 5 2 8 4" xfId="39681"/>
    <cellStyle name="Output 2 5 2 8 5" xfId="39682"/>
    <cellStyle name="Output 2 5 2 8 6" xfId="39683"/>
    <cellStyle name="Output 2 5 2 8 7" xfId="39684"/>
    <cellStyle name="Output 2 5 2 8 8" xfId="39685"/>
    <cellStyle name="Output 2 5 2 8 9" xfId="39686"/>
    <cellStyle name="Output 2 5 2 9" xfId="39687"/>
    <cellStyle name="Output 2 5 3" xfId="39688"/>
    <cellStyle name="Output 2 5 3 10" xfId="39689"/>
    <cellStyle name="Output 2 5 3 11" xfId="39690"/>
    <cellStyle name="Output 2 5 3 12" xfId="39691"/>
    <cellStyle name="Output 2 5 3 2" xfId="39692"/>
    <cellStyle name="Output 2 5 3 2 10" xfId="39693"/>
    <cellStyle name="Output 2 5 3 2 2" xfId="39694"/>
    <cellStyle name="Output 2 5 3 2 2 10" xfId="39695"/>
    <cellStyle name="Output 2 5 3 2 2 11" xfId="39696"/>
    <cellStyle name="Output 2 5 3 2 2 2" xfId="39697"/>
    <cellStyle name="Output 2 5 3 2 2 2 2" xfId="39698"/>
    <cellStyle name="Output 2 5 3 2 2 2 2 10" xfId="39699"/>
    <cellStyle name="Output 2 5 3 2 2 2 2 2" xfId="39700"/>
    <cellStyle name="Output 2 5 3 2 2 2 2 3" xfId="39701"/>
    <cellStyle name="Output 2 5 3 2 2 2 2 4" xfId="39702"/>
    <cellStyle name="Output 2 5 3 2 2 2 2 5" xfId="39703"/>
    <cellStyle name="Output 2 5 3 2 2 2 2 6" xfId="39704"/>
    <cellStyle name="Output 2 5 3 2 2 2 2 7" xfId="39705"/>
    <cellStyle name="Output 2 5 3 2 2 2 2 8" xfId="39706"/>
    <cellStyle name="Output 2 5 3 2 2 2 2 9" xfId="39707"/>
    <cellStyle name="Output 2 5 3 2 2 2 3" xfId="39708"/>
    <cellStyle name="Output 2 5 3 2 2 2 3 10" xfId="39709"/>
    <cellStyle name="Output 2 5 3 2 2 2 3 2" xfId="39710"/>
    <cellStyle name="Output 2 5 3 2 2 2 3 3" xfId="39711"/>
    <cellStyle name="Output 2 5 3 2 2 2 3 4" xfId="39712"/>
    <cellStyle name="Output 2 5 3 2 2 2 3 5" xfId="39713"/>
    <cellStyle name="Output 2 5 3 2 2 2 3 6" xfId="39714"/>
    <cellStyle name="Output 2 5 3 2 2 2 3 7" xfId="39715"/>
    <cellStyle name="Output 2 5 3 2 2 2 3 8" xfId="39716"/>
    <cellStyle name="Output 2 5 3 2 2 2 3 9" xfId="39717"/>
    <cellStyle name="Output 2 5 3 2 2 2 4" xfId="39718"/>
    <cellStyle name="Output 2 5 3 2 2 2 4 2" xfId="39719"/>
    <cellStyle name="Output 2 5 3 2 2 2 4 3" xfId="39720"/>
    <cellStyle name="Output 2 5 3 2 2 2 4 4" xfId="39721"/>
    <cellStyle name="Output 2 5 3 2 2 2 4 5" xfId="39722"/>
    <cellStyle name="Output 2 5 3 2 2 2 4 6" xfId="39723"/>
    <cellStyle name="Output 2 5 3 2 2 2 4 7" xfId="39724"/>
    <cellStyle name="Output 2 5 3 2 2 2 4 8" xfId="39725"/>
    <cellStyle name="Output 2 5 3 2 2 2 4 9" xfId="39726"/>
    <cellStyle name="Output 2 5 3 2 2 2 5" xfId="39727"/>
    <cellStyle name="Output 2 5 3 2 2 2 6" xfId="39728"/>
    <cellStyle name="Output 2 5 3 2 2 2 7" xfId="39729"/>
    <cellStyle name="Output 2 5 3 2 2 2 8" xfId="39730"/>
    <cellStyle name="Output 2 5 3 2 2 2 9" xfId="39731"/>
    <cellStyle name="Output 2 5 3 2 2 3" xfId="39732"/>
    <cellStyle name="Output 2 5 3 2 2 3 2" xfId="39733"/>
    <cellStyle name="Output 2 5 3 2 2 3 2 10" xfId="39734"/>
    <cellStyle name="Output 2 5 3 2 2 3 2 2" xfId="39735"/>
    <cellStyle name="Output 2 5 3 2 2 3 2 3" xfId="39736"/>
    <cellStyle name="Output 2 5 3 2 2 3 2 4" xfId="39737"/>
    <cellStyle name="Output 2 5 3 2 2 3 2 5" xfId="39738"/>
    <cellStyle name="Output 2 5 3 2 2 3 2 6" xfId="39739"/>
    <cellStyle name="Output 2 5 3 2 2 3 2 7" xfId="39740"/>
    <cellStyle name="Output 2 5 3 2 2 3 2 8" xfId="39741"/>
    <cellStyle name="Output 2 5 3 2 2 3 2 9" xfId="39742"/>
    <cellStyle name="Output 2 5 3 2 2 3 3" xfId="39743"/>
    <cellStyle name="Output 2 5 3 2 2 3 3 10" xfId="39744"/>
    <cellStyle name="Output 2 5 3 2 2 3 3 2" xfId="39745"/>
    <cellStyle name="Output 2 5 3 2 2 3 3 3" xfId="39746"/>
    <cellStyle name="Output 2 5 3 2 2 3 3 4" xfId="39747"/>
    <cellStyle name="Output 2 5 3 2 2 3 3 5" xfId="39748"/>
    <cellStyle name="Output 2 5 3 2 2 3 3 6" xfId="39749"/>
    <cellStyle name="Output 2 5 3 2 2 3 3 7" xfId="39750"/>
    <cellStyle name="Output 2 5 3 2 2 3 3 8" xfId="39751"/>
    <cellStyle name="Output 2 5 3 2 2 3 3 9" xfId="39752"/>
    <cellStyle name="Output 2 5 3 2 2 3 4" xfId="39753"/>
    <cellStyle name="Output 2 5 3 2 2 3 4 2" xfId="39754"/>
    <cellStyle name="Output 2 5 3 2 2 3 4 3" xfId="39755"/>
    <cellStyle name="Output 2 5 3 2 2 3 4 4" xfId="39756"/>
    <cellStyle name="Output 2 5 3 2 2 3 4 5" xfId="39757"/>
    <cellStyle name="Output 2 5 3 2 2 3 4 6" xfId="39758"/>
    <cellStyle name="Output 2 5 3 2 2 3 4 7" xfId="39759"/>
    <cellStyle name="Output 2 5 3 2 2 3 4 8" xfId="39760"/>
    <cellStyle name="Output 2 5 3 2 2 3 4 9" xfId="39761"/>
    <cellStyle name="Output 2 5 3 2 2 3 5" xfId="39762"/>
    <cellStyle name="Output 2 5 3 2 2 3 6" xfId="39763"/>
    <cellStyle name="Output 2 5 3 2 2 3 7" xfId="39764"/>
    <cellStyle name="Output 2 5 3 2 2 3 8" xfId="39765"/>
    <cellStyle name="Output 2 5 3 2 2 3 9" xfId="39766"/>
    <cellStyle name="Output 2 5 3 2 2 4" xfId="39767"/>
    <cellStyle name="Output 2 5 3 2 2 4 10" xfId="39768"/>
    <cellStyle name="Output 2 5 3 2 2 4 2" xfId="39769"/>
    <cellStyle name="Output 2 5 3 2 2 4 3" xfId="39770"/>
    <cellStyle name="Output 2 5 3 2 2 4 4" xfId="39771"/>
    <cellStyle name="Output 2 5 3 2 2 4 5" xfId="39772"/>
    <cellStyle name="Output 2 5 3 2 2 4 6" xfId="39773"/>
    <cellStyle name="Output 2 5 3 2 2 4 7" xfId="39774"/>
    <cellStyle name="Output 2 5 3 2 2 4 8" xfId="39775"/>
    <cellStyle name="Output 2 5 3 2 2 4 9" xfId="39776"/>
    <cellStyle name="Output 2 5 3 2 2 5" xfId="39777"/>
    <cellStyle name="Output 2 5 3 2 2 5 10" xfId="39778"/>
    <cellStyle name="Output 2 5 3 2 2 5 2" xfId="39779"/>
    <cellStyle name="Output 2 5 3 2 2 5 3" xfId="39780"/>
    <cellStyle name="Output 2 5 3 2 2 5 4" xfId="39781"/>
    <cellStyle name="Output 2 5 3 2 2 5 5" xfId="39782"/>
    <cellStyle name="Output 2 5 3 2 2 5 6" xfId="39783"/>
    <cellStyle name="Output 2 5 3 2 2 5 7" xfId="39784"/>
    <cellStyle name="Output 2 5 3 2 2 5 8" xfId="39785"/>
    <cellStyle name="Output 2 5 3 2 2 5 9" xfId="39786"/>
    <cellStyle name="Output 2 5 3 2 2 6" xfId="39787"/>
    <cellStyle name="Output 2 5 3 2 2 6 2" xfId="39788"/>
    <cellStyle name="Output 2 5 3 2 2 6 3" xfId="39789"/>
    <cellStyle name="Output 2 5 3 2 2 6 4" xfId="39790"/>
    <cellStyle name="Output 2 5 3 2 2 6 5" xfId="39791"/>
    <cellStyle name="Output 2 5 3 2 2 6 6" xfId="39792"/>
    <cellStyle name="Output 2 5 3 2 2 6 7" xfId="39793"/>
    <cellStyle name="Output 2 5 3 2 2 6 8" xfId="39794"/>
    <cellStyle name="Output 2 5 3 2 2 6 9" xfId="39795"/>
    <cellStyle name="Output 2 5 3 2 2 7" xfId="39796"/>
    <cellStyle name="Output 2 5 3 2 2 8" xfId="39797"/>
    <cellStyle name="Output 2 5 3 2 2 9" xfId="39798"/>
    <cellStyle name="Output 2 5 3 2 3" xfId="39799"/>
    <cellStyle name="Output 2 5 3 2 3 2" xfId="39800"/>
    <cellStyle name="Output 2 5 3 2 3 2 10" xfId="39801"/>
    <cellStyle name="Output 2 5 3 2 3 2 2" xfId="39802"/>
    <cellStyle name="Output 2 5 3 2 3 2 3" xfId="39803"/>
    <cellStyle name="Output 2 5 3 2 3 2 4" xfId="39804"/>
    <cellStyle name="Output 2 5 3 2 3 2 5" xfId="39805"/>
    <cellStyle name="Output 2 5 3 2 3 2 6" xfId="39806"/>
    <cellStyle name="Output 2 5 3 2 3 2 7" xfId="39807"/>
    <cellStyle name="Output 2 5 3 2 3 2 8" xfId="39808"/>
    <cellStyle name="Output 2 5 3 2 3 2 9" xfId="39809"/>
    <cellStyle name="Output 2 5 3 2 3 3" xfId="39810"/>
    <cellStyle name="Output 2 5 3 2 3 3 10" xfId="39811"/>
    <cellStyle name="Output 2 5 3 2 3 3 2" xfId="39812"/>
    <cellStyle name="Output 2 5 3 2 3 3 3" xfId="39813"/>
    <cellStyle name="Output 2 5 3 2 3 3 4" xfId="39814"/>
    <cellStyle name="Output 2 5 3 2 3 3 5" xfId="39815"/>
    <cellStyle name="Output 2 5 3 2 3 3 6" xfId="39816"/>
    <cellStyle name="Output 2 5 3 2 3 3 7" xfId="39817"/>
    <cellStyle name="Output 2 5 3 2 3 3 8" xfId="39818"/>
    <cellStyle name="Output 2 5 3 2 3 3 9" xfId="39819"/>
    <cellStyle name="Output 2 5 3 2 3 4" xfId="39820"/>
    <cellStyle name="Output 2 5 3 2 3 4 2" xfId="39821"/>
    <cellStyle name="Output 2 5 3 2 3 4 3" xfId="39822"/>
    <cellStyle name="Output 2 5 3 2 3 4 4" xfId="39823"/>
    <cellStyle name="Output 2 5 3 2 3 4 5" xfId="39824"/>
    <cellStyle name="Output 2 5 3 2 3 4 6" xfId="39825"/>
    <cellStyle name="Output 2 5 3 2 3 4 7" xfId="39826"/>
    <cellStyle name="Output 2 5 3 2 3 4 8" xfId="39827"/>
    <cellStyle name="Output 2 5 3 2 3 4 9" xfId="39828"/>
    <cellStyle name="Output 2 5 3 2 3 5" xfId="39829"/>
    <cellStyle name="Output 2 5 3 2 3 6" xfId="39830"/>
    <cellStyle name="Output 2 5 3 2 3 7" xfId="39831"/>
    <cellStyle name="Output 2 5 3 2 3 8" xfId="39832"/>
    <cellStyle name="Output 2 5 3 2 3 9" xfId="39833"/>
    <cellStyle name="Output 2 5 3 2 4" xfId="39834"/>
    <cellStyle name="Output 2 5 3 2 4 2" xfId="39835"/>
    <cellStyle name="Output 2 5 3 2 4 2 10" xfId="39836"/>
    <cellStyle name="Output 2 5 3 2 4 2 2" xfId="39837"/>
    <cellStyle name="Output 2 5 3 2 4 2 3" xfId="39838"/>
    <cellStyle name="Output 2 5 3 2 4 2 4" xfId="39839"/>
    <cellStyle name="Output 2 5 3 2 4 2 5" xfId="39840"/>
    <cellStyle name="Output 2 5 3 2 4 2 6" xfId="39841"/>
    <cellStyle name="Output 2 5 3 2 4 2 7" xfId="39842"/>
    <cellStyle name="Output 2 5 3 2 4 2 8" xfId="39843"/>
    <cellStyle name="Output 2 5 3 2 4 2 9" xfId="39844"/>
    <cellStyle name="Output 2 5 3 2 4 3" xfId="39845"/>
    <cellStyle name="Output 2 5 3 2 4 3 10" xfId="39846"/>
    <cellStyle name="Output 2 5 3 2 4 3 2" xfId="39847"/>
    <cellStyle name="Output 2 5 3 2 4 3 3" xfId="39848"/>
    <cellStyle name="Output 2 5 3 2 4 3 4" xfId="39849"/>
    <cellStyle name="Output 2 5 3 2 4 3 5" xfId="39850"/>
    <cellStyle name="Output 2 5 3 2 4 3 6" xfId="39851"/>
    <cellStyle name="Output 2 5 3 2 4 3 7" xfId="39852"/>
    <cellStyle name="Output 2 5 3 2 4 3 8" xfId="39853"/>
    <cellStyle name="Output 2 5 3 2 4 3 9" xfId="39854"/>
    <cellStyle name="Output 2 5 3 2 4 4" xfId="39855"/>
    <cellStyle name="Output 2 5 3 2 4 4 2" xfId="39856"/>
    <cellStyle name="Output 2 5 3 2 4 4 3" xfId="39857"/>
    <cellStyle name="Output 2 5 3 2 4 4 4" xfId="39858"/>
    <cellStyle name="Output 2 5 3 2 4 4 5" xfId="39859"/>
    <cellStyle name="Output 2 5 3 2 4 4 6" xfId="39860"/>
    <cellStyle name="Output 2 5 3 2 4 4 7" xfId="39861"/>
    <cellStyle name="Output 2 5 3 2 4 4 8" xfId="39862"/>
    <cellStyle name="Output 2 5 3 2 4 4 9" xfId="39863"/>
    <cellStyle name="Output 2 5 3 2 4 5" xfId="39864"/>
    <cellStyle name="Output 2 5 3 2 4 6" xfId="39865"/>
    <cellStyle name="Output 2 5 3 2 4 7" xfId="39866"/>
    <cellStyle name="Output 2 5 3 2 4 8" xfId="39867"/>
    <cellStyle name="Output 2 5 3 2 4 9" xfId="39868"/>
    <cellStyle name="Output 2 5 3 2 5" xfId="39869"/>
    <cellStyle name="Output 2 5 3 2 5 2" xfId="39870"/>
    <cellStyle name="Output 2 5 3 2 5 2 10" xfId="39871"/>
    <cellStyle name="Output 2 5 3 2 5 2 2" xfId="39872"/>
    <cellStyle name="Output 2 5 3 2 5 2 3" xfId="39873"/>
    <cellStyle name="Output 2 5 3 2 5 2 4" xfId="39874"/>
    <cellStyle name="Output 2 5 3 2 5 2 5" xfId="39875"/>
    <cellStyle name="Output 2 5 3 2 5 2 6" xfId="39876"/>
    <cellStyle name="Output 2 5 3 2 5 2 7" xfId="39877"/>
    <cellStyle name="Output 2 5 3 2 5 2 8" xfId="39878"/>
    <cellStyle name="Output 2 5 3 2 5 2 9" xfId="39879"/>
    <cellStyle name="Output 2 5 3 2 5 3" xfId="39880"/>
    <cellStyle name="Output 2 5 3 2 5 3 2" xfId="39881"/>
    <cellStyle name="Output 2 5 3 2 5 3 3" xfId="39882"/>
    <cellStyle name="Output 2 5 3 2 5 3 4" xfId="39883"/>
    <cellStyle name="Output 2 5 3 2 5 3 5" xfId="39884"/>
    <cellStyle name="Output 2 5 3 2 5 3 6" xfId="39885"/>
    <cellStyle name="Output 2 5 3 2 5 3 7" xfId="39886"/>
    <cellStyle name="Output 2 5 3 2 5 3 8" xfId="39887"/>
    <cellStyle name="Output 2 5 3 2 5 3 9" xfId="39888"/>
    <cellStyle name="Output 2 5 3 2 5 4" xfId="39889"/>
    <cellStyle name="Output 2 5 3 2 5 5" xfId="39890"/>
    <cellStyle name="Output 2 5 3 2 5 6" xfId="39891"/>
    <cellStyle name="Output 2 5 3 2 5 7" xfId="39892"/>
    <cellStyle name="Output 2 5 3 2 5 8" xfId="39893"/>
    <cellStyle name="Output 2 5 3 2 5 9" xfId="39894"/>
    <cellStyle name="Output 2 5 3 2 6" xfId="39895"/>
    <cellStyle name="Output 2 5 3 2 6 2" xfId="39896"/>
    <cellStyle name="Output 2 5 3 2 6 3" xfId="39897"/>
    <cellStyle name="Output 2 5 3 2 6 4" xfId="39898"/>
    <cellStyle name="Output 2 5 3 2 6 5" xfId="39899"/>
    <cellStyle name="Output 2 5 3 2 6 6" xfId="39900"/>
    <cellStyle name="Output 2 5 3 2 6 7" xfId="39901"/>
    <cellStyle name="Output 2 5 3 2 6 8" xfId="39902"/>
    <cellStyle name="Output 2 5 3 2 6 9" xfId="39903"/>
    <cellStyle name="Output 2 5 3 2 7" xfId="39904"/>
    <cellStyle name="Output 2 5 3 2 8" xfId="39905"/>
    <cellStyle name="Output 2 5 3 2 9" xfId="39906"/>
    <cellStyle name="Output 2 5 3 3" xfId="39907"/>
    <cellStyle name="Output 2 5 3 3 10" xfId="39908"/>
    <cellStyle name="Output 2 5 3 3 2" xfId="39909"/>
    <cellStyle name="Output 2 5 3 3 2 10" xfId="39910"/>
    <cellStyle name="Output 2 5 3 3 2 11" xfId="39911"/>
    <cellStyle name="Output 2 5 3 3 2 2" xfId="39912"/>
    <cellStyle name="Output 2 5 3 3 2 2 2" xfId="39913"/>
    <cellStyle name="Output 2 5 3 3 2 2 2 10" xfId="39914"/>
    <cellStyle name="Output 2 5 3 3 2 2 2 2" xfId="39915"/>
    <cellStyle name="Output 2 5 3 3 2 2 2 3" xfId="39916"/>
    <cellStyle name="Output 2 5 3 3 2 2 2 4" xfId="39917"/>
    <cellStyle name="Output 2 5 3 3 2 2 2 5" xfId="39918"/>
    <cellStyle name="Output 2 5 3 3 2 2 2 6" xfId="39919"/>
    <cellStyle name="Output 2 5 3 3 2 2 2 7" xfId="39920"/>
    <cellStyle name="Output 2 5 3 3 2 2 2 8" xfId="39921"/>
    <cellStyle name="Output 2 5 3 3 2 2 2 9" xfId="39922"/>
    <cellStyle name="Output 2 5 3 3 2 2 3" xfId="39923"/>
    <cellStyle name="Output 2 5 3 3 2 2 3 10" xfId="39924"/>
    <cellStyle name="Output 2 5 3 3 2 2 3 2" xfId="39925"/>
    <cellStyle name="Output 2 5 3 3 2 2 3 3" xfId="39926"/>
    <cellStyle name="Output 2 5 3 3 2 2 3 4" xfId="39927"/>
    <cellStyle name="Output 2 5 3 3 2 2 3 5" xfId="39928"/>
    <cellStyle name="Output 2 5 3 3 2 2 3 6" xfId="39929"/>
    <cellStyle name="Output 2 5 3 3 2 2 3 7" xfId="39930"/>
    <cellStyle name="Output 2 5 3 3 2 2 3 8" xfId="39931"/>
    <cellStyle name="Output 2 5 3 3 2 2 3 9" xfId="39932"/>
    <cellStyle name="Output 2 5 3 3 2 2 4" xfId="39933"/>
    <cellStyle name="Output 2 5 3 3 2 2 4 2" xfId="39934"/>
    <cellStyle name="Output 2 5 3 3 2 2 4 3" xfId="39935"/>
    <cellStyle name="Output 2 5 3 3 2 2 4 4" xfId="39936"/>
    <cellStyle name="Output 2 5 3 3 2 2 4 5" xfId="39937"/>
    <cellStyle name="Output 2 5 3 3 2 2 4 6" xfId="39938"/>
    <cellStyle name="Output 2 5 3 3 2 2 4 7" xfId="39939"/>
    <cellStyle name="Output 2 5 3 3 2 2 4 8" xfId="39940"/>
    <cellStyle name="Output 2 5 3 3 2 2 4 9" xfId="39941"/>
    <cellStyle name="Output 2 5 3 3 2 2 5" xfId="39942"/>
    <cellStyle name="Output 2 5 3 3 2 2 6" xfId="39943"/>
    <cellStyle name="Output 2 5 3 3 2 2 7" xfId="39944"/>
    <cellStyle name="Output 2 5 3 3 2 2 8" xfId="39945"/>
    <cellStyle name="Output 2 5 3 3 2 2 9" xfId="39946"/>
    <cellStyle name="Output 2 5 3 3 2 3" xfId="39947"/>
    <cellStyle name="Output 2 5 3 3 2 3 2" xfId="39948"/>
    <cellStyle name="Output 2 5 3 3 2 3 2 10" xfId="39949"/>
    <cellStyle name="Output 2 5 3 3 2 3 2 2" xfId="39950"/>
    <cellStyle name="Output 2 5 3 3 2 3 2 3" xfId="39951"/>
    <cellStyle name="Output 2 5 3 3 2 3 2 4" xfId="39952"/>
    <cellStyle name="Output 2 5 3 3 2 3 2 5" xfId="39953"/>
    <cellStyle name="Output 2 5 3 3 2 3 2 6" xfId="39954"/>
    <cellStyle name="Output 2 5 3 3 2 3 2 7" xfId="39955"/>
    <cellStyle name="Output 2 5 3 3 2 3 2 8" xfId="39956"/>
    <cellStyle name="Output 2 5 3 3 2 3 2 9" xfId="39957"/>
    <cellStyle name="Output 2 5 3 3 2 3 3" xfId="39958"/>
    <cellStyle name="Output 2 5 3 3 2 3 3 10" xfId="39959"/>
    <cellStyle name="Output 2 5 3 3 2 3 3 2" xfId="39960"/>
    <cellStyle name="Output 2 5 3 3 2 3 3 3" xfId="39961"/>
    <cellStyle name="Output 2 5 3 3 2 3 3 4" xfId="39962"/>
    <cellStyle name="Output 2 5 3 3 2 3 3 5" xfId="39963"/>
    <cellStyle name="Output 2 5 3 3 2 3 3 6" xfId="39964"/>
    <cellStyle name="Output 2 5 3 3 2 3 3 7" xfId="39965"/>
    <cellStyle name="Output 2 5 3 3 2 3 3 8" xfId="39966"/>
    <cellStyle name="Output 2 5 3 3 2 3 3 9" xfId="39967"/>
    <cellStyle name="Output 2 5 3 3 2 3 4" xfId="39968"/>
    <cellStyle name="Output 2 5 3 3 2 3 4 2" xfId="39969"/>
    <cellStyle name="Output 2 5 3 3 2 3 4 3" xfId="39970"/>
    <cellStyle name="Output 2 5 3 3 2 3 4 4" xfId="39971"/>
    <cellStyle name="Output 2 5 3 3 2 3 4 5" xfId="39972"/>
    <cellStyle name="Output 2 5 3 3 2 3 4 6" xfId="39973"/>
    <cellStyle name="Output 2 5 3 3 2 3 4 7" xfId="39974"/>
    <cellStyle name="Output 2 5 3 3 2 3 4 8" xfId="39975"/>
    <cellStyle name="Output 2 5 3 3 2 3 4 9" xfId="39976"/>
    <cellStyle name="Output 2 5 3 3 2 3 5" xfId="39977"/>
    <cellStyle name="Output 2 5 3 3 2 3 6" xfId="39978"/>
    <cellStyle name="Output 2 5 3 3 2 3 7" xfId="39979"/>
    <cellStyle name="Output 2 5 3 3 2 3 8" xfId="39980"/>
    <cellStyle name="Output 2 5 3 3 2 3 9" xfId="39981"/>
    <cellStyle name="Output 2 5 3 3 2 4" xfId="39982"/>
    <cellStyle name="Output 2 5 3 3 2 4 10" xfId="39983"/>
    <cellStyle name="Output 2 5 3 3 2 4 2" xfId="39984"/>
    <cellStyle name="Output 2 5 3 3 2 4 3" xfId="39985"/>
    <cellStyle name="Output 2 5 3 3 2 4 4" xfId="39986"/>
    <cellStyle name="Output 2 5 3 3 2 4 5" xfId="39987"/>
    <cellStyle name="Output 2 5 3 3 2 4 6" xfId="39988"/>
    <cellStyle name="Output 2 5 3 3 2 4 7" xfId="39989"/>
    <cellStyle name="Output 2 5 3 3 2 4 8" xfId="39990"/>
    <cellStyle name="Output 2 5 3 3 2 4 9" xfId="39991"/>
    <cellStyle name="Output 2 5 3 3 2 5" xfId="39992"/>
    <cellStyle name="Output 2 5 3 3 2 5 10" xfId="39993"/>
    <cellStyle name="Output 2 5 3 3 2 5 2" xfId="39994"/>
    <cellStyle name="Output 2 5 3 3 2 5 3" xfId="39995"/>
    <cellStyle name="Output 2 5 3 3 2 5 4" xfId="39996"/>
    <cellStyle name="Output 2 5 3 3 2 5 5" xfId="39997"/>
    <cellStyle name="Output 2 5 3 3 2 5 6" xfId="39998"/>
    <cellStyle name="Output 2 5 3 3 2 5 7" xfId="39999"/>
    <cellStyle name="Output 2 5 3 3 2 5 8" xfId="40000"/>
    <cellStyle name="Output 2 5 3 3 2 5 9" xfId="40001"/>
    <cellStyle name="Output 2 5 3 3 2 6" xfId="40002"/>
    <cellStyle name="Output 2 5 3 3 2 6 2" xfId="40003"/>
    <cellStyle name="Output 2 5 3 3 2 6 3" xfId="40004"/>
    <cellStyle name="Output 2 5 3 3 2 6 4" xfId="40005"/>
    <cellStyle name="Output 2 5 3 3 2 6 5" xfId="40006"/>
    <cellStyle name="Output 2 5 3 3 2 6 6" xfId="40007"/>
    <cellStyle name="Output 2 5 3 3 2 6 7" xfId="40008"/>
    <cellStyle name="Output 2 5 3 3 2 6 8" xfId="40009"/>
    <cellStyle name="Output 2 5 3 3 2 6 9" xfId="40010"/>
    <cellStyle name="Output 2 5 3 3 2 7" xfId="40011"/>
    <cellStyle name="Output 2 5 3 3 2 8" xfId="40012"/>
    <cellStyle name="Output 2 5 3 3 2 9" xfId="40013"/>
    <cellStyle name="Output 2 5 3 3 3" xfId="40014"/>
    <cellStyle name="Output 2 5 3 3 3 2" xfId="40015"/>
    <cellStyle name="Output 2 5 3 3 3 2 10" xfId="40016"/>
    <cellStyle name="Output 2 5 3 3 3 2 2" xfId="40017"/>
    <cellStyle name="Output 2 5 3 3 3 2 3" xfId="40018"/>
    <cellStyle name="Output 2 5 3 3 3 2 4" xfId="40019"/>
    <cellStyle name="Output 2 5 3 3 3 2 5" xfId="40020"/>
    <cellStyle name="Output 2 5 3 3 3 2 6" xfId="40021"/>
    <cellStyle name="Output 2 5 3 3 3 2 7" xfId="40022"/>
    <cellStyle name="Output 2 5 3 3 3 2 8" xfId="40023"/>
    <cellStyle name="Output 2 5 3 3 3 2 9" xfId="40024"/>
    <cellStyle name="Output 2 5 3 3 3 3" xfId="40025"/>
    <cellStyle name="Output 2 5 3 3 3 3 10" xfId="40026"/>
    <cellStyle name="Output 2 5 3 3 3 3 2" xfId="40027"/>
    <cellStyle name="Output 2 5 3 3 3 3 3" xfId="40028"/>
    <cellStyle name="Output 2 5 3 3 3 3 4" xfId="40029"/>
    <cellStyle name="Output 2 5 3 3 3 3 5" xfId="40030"/>
    <cellStyle name="Output 2 5 3 3 3 3 6" xfId="40031"/>
    <cellStyle name="Output 2 5 3 3 3 3 7" xfId="40032"/>
    <cellStyle name="Output 2 5 3 3 3 3 8" xfId="40033"/>
    <cellStyle name="Output 2 5 3 3 3 3 9" xfId="40034"/>
    <cellStyle name="Output 2 5 3 3 3 4" xfId="40035"/>
    <cellStyle name="Output 2 5 3 3 3 4 2" xfId="40036"/>
    <cellStyle name="Output 2 5 3 3 3 4 3" xfId="40037"/>
    <cellStyle name="Output 2 5 3 3 3 4 4" xfId="40038"/>
    <cellStyle name="Output 2 5 3 3 3 4 5" xfId="40039"/>
    <cellStyle name="Output 2 5 3 3 3 4 6" xfId="40040"/>
    <cellStyle name="Output 2 5 3 3 3 4 7" xfId="40041"/>
    <cellStyle name="Output 2 5 3 3 3 4 8" xfId="40042"/>
    <cellStyle name="Output 2 5 3 3 3 4 9" xfId="40043"/>
    <cellStyle name="Output 2 5 3 3 3 5" xfId="40044"/>
    <cellStyle name="Output 2 5 3 3 3 6" xfId="40045"/>
    <cellStyle name="Output 2 5 3 3 3 7" xfId="40046"/>
    <cellStyle name="Output 2 5 3 3 3 8" xfId="40047"/>
    <cellStyle name="Output 2 5 3 3 3 9" xfId="40048"/>
    <cellStyle name="Output 2 5 3 3 4" xfId="40049"/>
    <cellStyle name="Output 2 5 3 3 4 2" xfId="40050"/>
    <cellStyle name="Output 2 5 3 3 4 2 10" xfId="40051"/>
    <cellStyle name="Output 2 5 3 3 4 2 2" xfId="40052"/>
    <cellStyle name="Output 2 5 3 3 4 2 3" xfId="40053"/>
    <cellStyle name="Output 2 5 3 3 4 2 4" xfId="40054"/>
    <cellStyle name="Output 2 5 3 3 4 2 5" xfId="40055"/>
    <cellStyle name="Output 2 5 3 3 4 2 6" xfId="40056"/>
    <cellStyle name="Output 2 5 3 3 4 2 7" xfId="40057"/>
    <cellStyle name="Output 2 5 3 3 4 2 8" xfId="40058"/>
    <cellStyle name="Output 2 5 3 3 4 2 9" xfId="40059"/>
    <cellStyle name="Output 2 5 3 3 4 3" xfId="40060"/>
    <cellStyle name="Output 2 5 3 3 4 3 10" xfId="40061"/>
    <cellStyle name="Output 2 5 3 3 4 3 2" xfId="40062"/>
    <cellStyle name="Output 2 5 3 3 4 3 3" xfId="40063"/>
    <cellStyle name="Output 2 5 3 3 4 3 4" xfId="40064"/>
    <cellStyle name="Output 2 5 3 3 4 3 5" xfId="40065"/>
    <cellStyle name="Output 2 5 3 3 4 3 6" xfId="40066"/>
    <cellStyle name="Output 2 5 3 3 4 3 7" xfId="40067"/>
    <cellStyle name="Output 2 5 3 3 4 3 8" xfId="40068"/>
    <cellStyle name="Output 2 5 3 3 4 3 9" xfId="40069"/>
    <cellStyle name="Output 2 5 3 3 4 4" xfId="40070"/>
    <cellStyle name="Output 2 5 3 3 4 4 2" xfId="40071"/>
    <cellStyle name="Output 2 5 3 3 4 4 3" xfId="40072"/>
    <cellStyle name="Output 2 5 3 3 4 4 4" xfId="40073"/>
    <cellStyle name="Output 2 5 3 3 4 4 5" xfId="40074"/>
    <cellStyle name="Output 2 5 3 3 4 4 6" xfId="40075"/>
    <cellStyle name="Output 2 5 3 3 4 4 7" xfId="40076"/>
    <cellStyle name="Output 2 5 3 3 4 4 8" xfId="40077"/>
    <cellStyle name="Output 2 5 3 3 4 4 9" xfId="40078"/>
    <cellStyle name="Output 2 5 3 3 4 5" xfId="40079"/>
    <cellStyle name="Output 2 5 3 3 4 6" xfId="40080"/>
    <cellStyle name="Output 2 5 3 3 4 7" xfId="40081"/>
    <cellStyle name="Output 2 5 3 3 4 8" xfId="40082"/>
    <cellStyle name="Output 2 5 3 3 4 9" xfId="40083"/>
    <cellStyle name="Output 2 5 3 3 5" xfId="40084"/>
    <cellStyle name="Output 2 5 3 3 5 2" xfId="40085"/>
    <cellStyle name="Output 2 5 3 3 5 2 10" xfId="40086"/>
    <cellStyle name="Output 2 5 3 3 5 2 2" xfId="40087"/>
    <cellStyle name="Output 2 5 3 3 5 2 3" xfId="40088"/>
    <cellStyle name="Output 2 5 3 3 5 2 4" xfId="40089"/>
    <cellStyle name="Output 2 5 3 3 5 2 5" xfId="40090"/>
    <cellStyle name="Output 2 5 3 3 5 2 6" xfId="40091"/>
    <cellStyle name="Output 2 5 3 3 5 2 7" xfId="40092"/>
    <cellStyle name="Output 2 5 3 3 5 2 8" xfId="40093"/>
    <cellStyle name="Output 2 5 3 3 5 2 9" xfId="40094"/>
    <cellStyle name="Output 2 5 3 3 5 3" xfId="40095"/>
    <cellStyle name="Output 2 5 3 3 5 3 2" xfId="40096"/>
    <cellStyle name="Output 2 5 3 3 5 3 3" xfId="40097"/>
    <cellStyle name="Output 2 5 3 3 5 3 4" xfId="40098"/>
    <cellStyle name="Output 2 5 3 3 5 3 5" xfId="40099"/>
    <cellStyle name="Output 2 5 3 3 5 3 6" xfId="40100"/>
    <cellStyle name="Output 2 5 3 3 5 3 7" xfId="40101"/>
    <cellStyle name="Output 2 5 3 3 5 3 8" xfId="40102"/>
    <cellStyle name="Output 2 5 3 3 5 3 9" xfId="40103"/>
    <cellStyle name="Output 2 5 3 3 5 4" xfId="40104"/>
    <cellStyle name="Output 2 5 3 3 5 5" xfId="40105"/>
    <cellStyle name="Output 2 5 3 3 5 6" xfId="40106"/>
    <cellStyle name="Output 2 5 3 3 5 7" xfId="40107"/>
    <cellStyle name="Output 2 5 3 3 5 8" xfId="40108"/>
    <cellStyle name="Output 2 5 3 3 6" xfId="40109"/>
    <cellStyle name="Output 2 5 3 3 6 2" xfId="40110"/>
    <cellStyle name="Output 2 5 3 3 6 3" xfId="40111"/>
    <cellStyle name="Output 2 5 3 3 6 4" xfId="40112"/>
    <cellStyle name="Output 2 5 3 3 6 5" xfId="40113"/>
    <cellStyle name="Output 2 5 3 3 6 6" xfId="40114"/>
    <cellStyle name="Output 2 5 3 3 6 7" xfId="40115"/>
    <cellStyle name="Output 2 5 3 3 6 8" xfId="40116"/>
    <cellStyle name="Output 2 5 3 3 6 9" xfId="40117"/>
    <cellStyle name="Output 2 5 3 3 7" xfId="40118"/>
    <cellStyle name="Output 2 5 3 3 8" xfId="40119"/>
    <cellStyle name="Output 2 5 3 3 9" xfId="40120"/>
    <cellStyle name="Output 2 5 3 4" xfId="40121"/>
    <cellStyle name="Output 2 5 3 4 10" xfId="40122"/>
    <cellStyle name="Output 2 5 3 4 11" xfId="40123"/>
    <cellStyle name="Output 2 5 3 4 2" xfId="40124"/>
    <cellStyle name="Output 2 5 3 4 2 2" xfId="40125"/>
    <cellStyle name="Output 2 5 3 4 2 2 10" xfId="40126"/>
    <cellStyle name="Output 2 5 3 4 2 2 2" xfId="40127"/>
    <cellStyle name="Output 2 5 3 4 2 2 3" xfId="40128"/>
    <cellStyle name="Output 2 5 3 4 2 2 4" xfId="40129"/>
    <cellStyle name="Output 2 5 3 4 2 2 5" xfId="40130"/>
    <cellStyle name="Output 2 5 3 4 2 2 6" xfId="40131"/>
    <cellStyle name="Output 2 5 3 4 2 2 7" xfId="40132"/>
    <cellStyle name="Output 2 5 3 4 2 2 8" xfId="40133"/>
    <cellStyle name="Output 2 5 3 4 2 2 9" xfId="40134"/>
    <cellStyle name="Output 2 5 3 4 2 3" xfId="40135"/>
    <cellStyle name="Output 2 5 3 4 2 3 10" xfId="40136"/>
    <cellStyle name="Output 2 5 3 4 2 3 2" xfId="40137"/>
    <cellStyle name="Output 2 5 3 4 2 3 3" xfId="40138"/>
    <cellStyle name="Output 2 5 3 4 2 3 4" xfId="40139"/>
    <cellStyle name="Output 2 5 3 4 2 3 5" xfId="40140"/>
    <cellStyle name="Output 2 5 3 4 2 3 6" xfId="40141"/>
    <cellStyle name="Output 2 5 3 4 2 3 7" xfId="40142"/>
    <cellStyle name="Output 2 5 3 4 2 3 8" xfId="40143"/>
    <cellStyle name="Output 2 5 3 4 2 3 9" xfId="40144"/>
    <cellStyle name="Output 2 5 3 4 2 4" xfId="40145"/>
    <cellStyle name="Output 2 5 3 4 2 4 2" xfId="40146"/>
    <cellStyle name="Output 2 5 3 4 2 4 3" xfId="40147"/>
    <cellStyle name="Output 2 5 3 4 2 4 4" xfId="40148"/>
    <cellStyle name="Output 2 5 3 4 2 4 5" xfId="40149"/>
    <cellStyle name="Output 2 5 3 4 2 4 6" xfId="40150"/>
    <cellStyle name="Output 2 5 3 4 2 4 7" xfId="40151"/>
    <cellStyle name="Output 2 5 3 4 2 4 8" xfId="40152"/>
    <cellStyle name="Output 2 5 3 4 2 4 9" xfId="40153"/>
    <cellStyle name="Output 2 5 3 4 2 5" xfId="40154"/>
    <cellStyle name="Output 2 5 3 4 2 6" xfId="40155"/>
    <cellStyle name="Output 2 5 3 4 2 7" xfId="40156"/>
    <cellStyle name="Output 2 5 3 4 2 8" xfId="40157"/>
    <cellStyle name="Output 2 5 3 4 2 9" xfId="40158"/>
    <cellStyle name="Output 2 5 3 4 3" xfId="40159"/>
    <cellStyle name="Output 2 5 3 4 3 2" xfId="40160"/>
    <cellStyle name="Output 2 5 3 4 3 2 10" xfId="40161"/>
    <cellStyle name="Output 2 5 3 4 3 2 2" xfId="40162"/>
    <cellStyle name="Output 2 5 3 4 3 2 3" xfId="40163"/>
    <cellStyle name="Output 2 5 3 4 3 2 4" xfId="40164"/>
    <cellStyle name="Output 2 5 3 4 3 2 5" xfId="40165"/>
    <cellStyle name="Output 2 5 3 4 3 2 6" xfId="40166"/>
    <cellStyle name="Output 2 5 3 4 3 2 7" xfId="40167"/>
    <cellStyle name="Output 2 5 3 4 3 2 8" xfId="40168"/>
    <cellStyle name="Output 2 5 3 4 3 2 9" xfId="40169"/>
    <cellStyle name="Output 2 5 3 4 3 3" xfId="40170"/>
    <cellStyle name="Output 2 5 3 4 3 3 10" xfId="40171"/>
    <cellStyle name="Output 2 5 3 4 3 3 2" xfId="40172"/>
    <cellStyle name="Output 2 5 3 4 3 3 3" xfId="40173"/>
    <cellStyle name="Output 2 5 3 4 3 3 4" xfId="40174"/>
    <cellStyle name="Output 2 5 3 4 3 3 5" xfId="40175"/>
    <cellStyle name="Output 2 5 3 4 3 3 6" xfId="40176"/>
    <cellStyle name="Output 2 5 3 4 3 3 7" xfId="40177"/>
    <cellStyle name="Output 2 5 3 4 3 3 8" xfId="40178"/>
    <cellStyle name="Output 2 5 3 4 3 3 9" xfId="40179"/>
    <cellStyle name="Output 2 5 3 4 3 4" xfId="40180"/>
    <cellStyle name="Output 2 5 3 4 3 4 2" xfId="40181"/>
    <cellStyle name="Output 2 5 3 4 3 4 3" xfId="40182"/>
    <cellStyle name="Output 2 5 3 4 3 4 4" xfId="40183"/>
    <cellStyle name="Output 2 5 3 4 3 4 5" xfId="40184"/>
    <cellStyle name="Output 2 5 3 4 3 4 6" xfId="40185"/>
    <cellStyle name="Output 2 5 3 4 3 4 7" xfId="40186"/>
    <cellStyle name="Output 2 5 3 4 3 4 8" xfId="40187"/>
    <cellStyle name="Output 2 5 3 4 3 4 9" xfId="40188"/>
    <cellStyle name="Output 2 5 3 4 3 5" xfId="40189"/>
    <cellStyle name="Output 2 5 3 4 3 6" xfId="40190"/>
    <cellStyle name="Output 2 5 3 4 3 7" xfId="40191"/>
    <cellStyle name="Output 2 5 3 4 3 8" xfId="40192"/>
    <cellStyle name="Output 2 5 3 4 3 9" xfId="40193"/>
    <cellStyle name="Output 2 5 3 4 4" xfId="40194"/>
    <cellStyle name="Output 2 5 3 4 4 10" xfId="40195"/>
    <cellStyle name="Output 2 5 3 4 4 2" xfId="40196"/>
    <cellStyle name="Output 2 5 3 4 4 3" xfId="40197"/>
    <cellStyle name="Output 2 5 3 4 4 4" xfId="40198"/>
    <cellStyle name="Output 2 5 3 4 4 5" xfId="40199"/>
    <cellStyle name="Output 2 5 3 4 4 6" xfId="40200"/>
    <cellStyle name="Output 2 5 3 4 4 7" xfId="40201"/>
    <cellStyle name="Output 2 5 3 4 4 8" xfId="40202"/>
    <cellStyle name="Output 2 5 3 4 4 9" xfId="40203"/>
    <cellStyle name="Output 2 5 3 4 5" xfId="40204"/>
    <cellStyle name="Output 2 5 3 4 5 10" xfId="40205"/>
    <cellStyle name="Output 2 5 3 4 5 2" xfId="40206"/>
    <cellStyle name="Output 2 5 3 4 5 3" xfId="40207"/>
    <cellStyle name="Output 2 5 3 4 5 4" xfId="40208"/>
    <cellStyle name="Output 2 5 3 4 5 5" xfId="40209"/>
    <cellStyle name="Output 2 5 3 4 5 6" xfId="40210"/>
    <cellStyle name="Output 2 5 3 4 5 7" xfId="40211"/>
    <cellStyle name="Output 2 5 3 4 5 8" xfId="40212"/>
    <cellStyle name="Output 2 5 3 4 5 9" xfId="40213"/>
    <cellStyle name="Output 2 5 3 4 6" xfId="40214"/>
    <cellStyle name="Output 2 5 3 4 6 2" xfId="40215"/>
    <cellStyle name="Output 2 5 3 4 6 3" xfId="40216"/>
    <cellStyle name="Output 2 5 3 4 6 4" xfId="40217"/>
    <cellStyle name="Output 2 5 3 4 6 5" xfId="40218"/>
    <cellStyle name="Output 2 5 3 4 6 6" xfId="40219"/>
    <cellStyle name="Output 2 5 3 4 6 7" xfId="40220"/>
    <cellStyle name="Output 2 5 3 4 6 8" xfId="40221"/>
    <cellStyle name="Output 2 5 3 4 6 9" xfId="40222"/>
    <cellStyle name="Output 2 5 3 4 7" xfId="40223"/>
    <cellStyle name="Output 2 5 3 4 8" xfId="40224"/>
    <cellStyle name="Output 2 5 3 4 9" xfId="40225"/>
    <cellStyle name="Output 2 5 3 5" xfId="40226"/>
    <cellStyle name="Output 2 5 3 5 2" xfId="40227"/>
    <cellStyle name="Output 2 5 3 5 2 10" xfId="40228"/>
    <cellStyle name="Output 2 5 3 5 2 2" xfId="40229"/>
    <cellStyle name="Output 2 5 3 5 2 3" xfId="40230"/>
    <cellStyle name="Output 2 5 3 5 2 4" xfId="40231"/>
    <cellStyle name="Output 2 5 3 5 2 5" xfId="40232"/>
    <cellStyle name="Output 2 5 3 5 2 6" xfId="40233"/>
    <cellStyle name="Output 2 5 3 5 2 7" xfId="40234"/>
    <cellStyle name="Output 2 5 3 5 2 8" xfId="40235"/>
    <cellStyle name="Output 2 5 3 5 2 9" xfId="40236"/>
    <cellStyle name="Output 2 5 3 5 3" xfId="40237"/>
    <cellStyle name="Output 2 5 3 5 3 10" xfId="40238"/>
    <cellStyle name="Output 2 5 3 5 3 2" xfId="40239"/>
    <cellStyle name="Output 2 5 3 5 3 3" xfId="40240"/>
    <cellStyle name="Output 2 5 3 5 3 4" xfId="40241"/>
    <cellStyle name="Output 2 5 3 5 3 5" xfId="40242"/>
    <cellStyle name="Output 2 5 3 5 3 6" xfId="40243"/>
    <cellStyle name="Output 2 5 3 5 3 7" xfId="40244"/>
    <cellStyle name="Output 2 5 3 5 3 8" xfId="40245"/>
    <cellStyle name="Output 2 5 3 5 3 9" xfId="40246"/>
    <cellStyle name="Output 2 5 3 5 4" xfId="40247"/>
    <cellStyle name="Output 2 5 3 5 4 2" xfId="40248"/>
    <cellStyle name="Output 2 5 3 5 4 3" xfId="40249"/>
    <cellStyle name="Output 2 5 3 5 4 4" xfId="40250"/>
    <cellStyle name="Output 2 5 3 5 4 5" xfId="40251"/>
    <cellStyle name="Output 2 5 3 5 4 6" xfId="40252"/>
    <cellStyle name="Output 2 5 3 5 4 7" xfId="40253"/>
    <cellStyle name="Output 2 5 3 5 4 8" xfId="40254"/>
    <cellStyle name="Output 2 5 3 5 4 9" xfId="40255"/>
    <cellStyle name="Output 2 5 3 5 5" xfId="40256"/>
    <cellStyle name="Output 2 5 3 5 6" xfId="40257"/>
    <cellStyle name="Output 2 5 3 5 7" xfId="40258"/>
    <cellStyle name="Output 2 5 3 5 8" xfId="40259"/>
    <cellStyle name="Output 2 5 3 5 9" xfId="40260"/>
    <cellStyle name="Output 2 5 3 6" xfId="40261"/>
    <cellStyle name="Output 2 5 3 6 2" xfId="40262"/>
    <cellStyle name="Output 2 5 3 6 2 10" xfId="40263"/>
    <cellStyle name="Output 2 5 3 6 2 2" xfId="40264"/>
    <cellStyle name="Output 2 5 3 6 2 3" xfId="40265"/>
    <cellStyle name="Output 2 5 3 6 2 4" xfId="40266"/>
    <cellStyle name="Output 2 5 3 6 2 5" xfId="40267"/>
    <cellStyle name="Output 2 5 3 6 2 6" xfId="40268"/>
    <cellStyle name="Output 2 5 3 6 2 7" xfId="40269"/>
    <cellStyle name="Output 2 5 3 6 2 8" xfId="40270"/>
    <cellStyle name="Output 2 5 3 6 2 9" xfId="40271"/>
    <cellStyle name="Output 2 5 3 6 3" xfId="40272"/>
    <cellStyle name="Output 2 5 3 6 3 10" xfId="40273"/>
    <cellStyle name="Output 2 5 3 6 3 2" xfId="40274"/>
    <cellStyle name="Output 2 5 3 6 3 3" xfId="40275"/>
    <cellStyle name="Output 2 5 3 6 3 4" xfId="40276"/>
    <cellStyle name="Output 2 5 3 6 3 5" xfId="40277"/>
    <cellStyle name="Output 2 5 3 6 3 6" xfId="40278"/>
    <cellStyle name="Output 2 5 3 6 3 7" xfId="40279"/>
    <cellStyle name="Output 2 5 3 6 3 8" xfId="40280"/>
    <cellStyle name="Output 2 5 3 6 3 9" xfId="40281"/>
    <cellStyle name="Output 2 5 3 6 4" xfId="40282"/>
    <cellStyle name="Output 2 5 3 6 4 2" xfId="40283"/>
    <cellStyle name="Output 2 5 3 6 4 3" xfId="40284"/>
    <cellStyle name="Output 2 5 3 6 4 4" xfId="40285"/>
    <cellStyle name="Output 2 5 3 6 4 5" xfId="40286"/>
    <cellStyle name="Output 2 5 3 6 4 6" xfId="40287"/>
    <cellStyle name="Output 2 5 3 6 4 7" xfId="40288"/>
    <cellStyle name="Output 2 5 3 6 4 8" xfId="40289"/>
    <cellStyle name="Output 2 5 3 6 4 9" xfId="40290"/>
    <cellStyle name="Output 2 5 3 6 5" xfId="40291"/>
    <cellStyle name="Output 2 5 3 6 6" xfId="40292"/>
    <cellStyle name="Output 2 5 3 6 7" xfId="40293"/>
    <cellStyle name="Output 2 5 3 6 8" xfId="40294"/>
    <cellStyle name="Output 2 5 3 6 9" xfId="40295"/>
    <cellStyle name="Output 2 5 3 7" xfId="40296"/>
    <cellStyle name="Output 2 5 3 7 2" xfId="40297"/>
    <cellStyle name="Output 2 5 3 7 2 10" xfId="40298"/>
    <cellStyle name="Output 2 5 3 7 2 2" xfId="40299"/>
    <cellStyle name="Output 2 5 3 7 2 3" xfId="40300"/>
    <cellStyle name="Output 2 5 3 7 2 4" xfId="40301"/>
    <cellStyle name="Output 2 5 3 7 2 5" xfId="40302"/>
    <cellStyle name="Output 2 5 3 7 2 6" xfId="40303"/>
    <cellStyle name="Output 2 5 3 7 2 7" xfId="40304"/>
    <cellStyle name="Output 2 5 3 7 2 8" xfId="40305"/>
    <cellStyle name="Output 2 5 3 7 2 9" xfId="40306"/>
    <cellStyle name="Output 2 5 3 7 3" xfId="40307"/>
    <cellStyle name="Output 2 5 3 7 3 2" xfId="40308"/>
    <cellStyle name="Output 2 5 3 7 3 3" xfId="40309"/>
    <cellStyle name="Output 2 5 3 7 3 4" xfId="40310"/>
    <cellStyle name="Output 2 5 3 7 3 5" xfId="40311"/>
    <cellStyle name="Output 2 5 3 7 3 6" xfId="40312"/>
    <cellStyle name="Output 2 5 3 7 3 7" xfId="40313"/>
    <cellStyle name="Output 2 5 3 7 3 8" xfId="40314"/>
    <cellStyle name="Output 2 5 3 7 3 9" xfId="40315"/>
    <cellStyle name="Output 2 5 3 7 4" xfId="40316"/>
    <cellStyle name="Output 2 5 3 7 5" xfId="40317"/>
    <cellStyle name="Output 2 5 3 7 6" xfId="40318"/>
    <cellStyle name="Output 2 5 3 7 7" xfId="40319"/>
    <cellStyle name="Output 2 5 3 7 8" xfId="40320"/>
    <cellStyle name="Output 2 5 3 7 9" xfId="40321"/>
    <cellStyle name="Output 2 5 3 8" xfId="40322"/>
    <cellStyle name="Output 2 5 3 8 2" xfId="40323"/>
    <cellStyle name="Output 2 5 3 8 3" xfId="40324"/>
    <cellStyle name="Output 2 5 3 8 4" xfId="40325"/>
    <cellStyle name="Output 2 5 3 8 5" xfId="40326"/>
    <cellStyle name="Output 2 5 3 8 6" xfId="40327"/>
    <cellStyle name="Output 2 5 3 8 7" xfId="40328"/>
    <cellStyle name="Output 2 5 3 8 8" xfId="40329"/>
    <cellStyle name="Output 2 5 3 8 9" xfId="40330"/>
    <cellStyle name="Output 2 5 3 9" xfId="40331"/>
    <cellStyle name="Output 2 5 4" xfId="40332"/>
    <cellStyle name="Output 2 5 4 10" xfId="40333"/>
    <cellStyle name="Output 2 5 4 2" xfId="40334"/>
    <cellStyle name="Output 2 5 4 2 10" xfId="40335"/>
    <cellStyle name="Output 2 5 4 2 11" xfId="40336"/>
    <cellStyle name="Output 2 5 4 2 2" xfId="40337"/>
    <cellStyle name="Output 2 5 4 2 2 2" xfId="40338"/>
    <cellStyle name="Output 2 5 4 2 2 2 10" xfId="40339"/>
    <cellStyle name="Output 2 5 4 2 2 2 2" xfId="40340"/>
    <cellStyle name="Output 2 5 4 2 2 2 3" xfId="40341"/>
    <cellStyle name="Output 2 5 4 2 2 2 4" xfId="40342"/>
    <cellStyle name="Output 2 5 4 2 2 2 5" xfId="40343"/>
    <cellStyle name="Output 2 5 4 2 2 2 6" xfId="40344"/>
    <cellStyle name="Output 2 5 4 2 2 2 7" xfId="40345"/>
    <cellStyle name="Output 2 5 4 2 2 2 8" xfId="40346"/>
    <cellStyle name="Output 2 5 4 2 2 2 9" xfId="40347"/>
    <cellStyle name="Output 2 5 4 2 2 3" xfId="40348"/>
    <cellStyle name="Output 2 5 4 2 2 3 10" xfId="40349"/>
    <cellStyle name="Output 2 5 4 2 2 3 2" xfId="40350"/>
    <cellStyle name="Output 2 5 4 2 2 3 3" xfId="40351"/>
    <cellStyle name="Output 2 5 4 2 2 3 4" xfId="40352"/>
    <cellStyle name="Output 2 5 4 2 2 3 5" xfId="40353"/>
    <cellStyle name="Output 2 5 4 2 2 3 6" xfId="40354"/>
    <cellStyle name="Output 2 5 4 2 2 3 7" xfId="40355"/>
    <cellStyle name="Output 2 5 4 2 2 3 8" xfId="40356"/>
    <cellStyle name="Output 2 5 4 2 2 3 9" xfId="40357"/>
    <cellStyle name="Output 2 5 4 2 2 4" xfId="40358"/>
    <cellStyle name="Output 2 5 4 2 2 4 2" xfId="40359"/>
    <cellStyle name="Output 2 5 4 2 2 4 3" xfId="40360"/>
    <cellStyle name="Output 2 5 4 2 2 4 4" xfId="40361"/>
    <cellStyle name="Output 2 5 4 2 2 4 5" xfId="40362"/>
    <cellStyle name="Output 2 5 4 2 2 4 6" xfId="40363"/>
    <cellStyle name="Output 2 5 4 2 2 4 7" xfId="40364"/>
    <cellStyle name="Output 2 5 4 2 2 4 8" xfId="40365"/>
    <cellStyle name="Output 2 5 4 2 2 4 9" xfId="40366"/>
    <cellStyle name="Output 2 5 4 2 2 5" xfId="40367"/>
    <cellStyle name="Output 2 5 4 2 2 6" xfId="40368"/>
    <cellStyle name="Output 2 5 4 2 2 7" xfId="40369"/>
    <cellStyle name="Output 2 5 4 2 2 8" xfId="40370"/>
    <cellStyle name="Output 2 5 4 2 2 9" xfId="40371"/>
    <cellStyle name="Output 2 5 4 2 3" xfId="40372"/>
    <cellStyle name="Output 2 5 4 2 3 2" xfId="40373"/>
    <cellStyle name="Output 2 5 4 2 3 2 10" xfId="40374"/>
    <cellStyle name="Output 2 5 4 2 3 2 2" xfId="40375"/>
    <cellStyle name="Output 2 5 4 2 3 2 3" xfId="40376"/>
    <cellStyle name="Output 2 5 4 2 3 2 4" xfId="40377"/>
    <cellStyle name="Output 2 5 4 2 3 2 5" xfId="40378"/>
    <cellStyle name="Output 2 5 4 2 3 2 6" xfId="40379"/>
    <cellStyle name="Output 2 5 4 2 3 2 7" xfId="40380"/>
    <cellStyle name="Output 2 5 4 2 3 2 8" xfId="40381"/>
    <cellStyle name="Output 2 5 4 2 3 2 9" xfId="40382"/>
    <cellStyle name="Output 2 5 4 2 3 3" xfId="40383"/>
    <cellStyle name="Output 2 5 4 2 3 3 10" xfId="40384"/>
    <cellStyle name="Output 2 5 4 2 3 3 2" xfId="40385"/>
    <cellStyle name="Output 2 5 4 2 3 3 3" xfId="40386"/>
    <cellStyle name="Output 2 5 4 2 3 3 4" xfId="40387"/>
    <cellStyle name="Output 2 5 4 2 3 3 5" xfId="40388"/>
    <cellStyle name="Output 2 5 4 2 3 3 6" xfId="40389"/>
    <cellStyle name="Output 2 5 4 2 3 3 7" xfId="40390"/>
    <cellStyle name="Output 2 5 4 2 3 3 8" xfId="40391"/>
    <cellStyle name="Output 2 5 4 2 3 3 9" xfId="40392"/>
    <cellStyle name="Output 2 5 4 2 3 4" xfId="40393"/>
    <cellStyle name="Output 2 5 4 2 3 4 2" xfId="40394"/>
    <cellStyle name="Output 2 5 4 2 3 4 3" xfId="40395"/>
    <cellStyle name="Output 2 5 4 2 3 4 4" xfId="40396"/>
    <cellStyle name="Output 2 5 4 2 3 4 5" xfId="40397"/>
    <cellStyle name="Output 2 5 4 2 3 4 6" xfId="40398"/>
    <cellStyle name="Output 2 5 4 2 3 4 7" xfId="40399"/>
    <cellStyle name="Output 2 5 4 2 3 4 8" xfId="40400"/>
    <cellStyle name="Output 2 5 4 2 3 4 9" xfId="40401"/>
    <cellStyle name="Output 2 5 4 2 3 5" xfId="40402"/>
    <cellStyle name="Output 2 5 4 2 3 6" xfId="40403"/>
    <cellStyle name="Output 2 5 4 2 3 7" xfId="40404"/>
    <cellStyle name="Output 2 5 4 2 3 8" xfId="40405"/>
    <cellStyle name="Output 2 5 4 2 3 9" xfId="40406"/>
    <cellStyle name="Output 2 5 4 2 4" xfId="40407"/>
    <cellStyle name="Output 2 5 4 2 4 10" xfId="40408"/>
    <cellStyle name="Output 2 5 4 2 4 2" xfId="40409"/>
    <cellStyle name="Output 2 5 4 2 4 3" xfId="40410"/>
    <cellStyle name="Output 2 5 4 2 4 4" xfId="40411"/>
    <cellStyle name="Output 2 5 4 2 4 5" xfId="40412"/>
    <cellStyle name="Output 2 5 4 2 4 6" xfId="40413"/>
    <cellStyle name="Output 2 5 4 2 4 7" xfId="40414"/>
    <cellStyle name="Output 2 5 4 2 4 8" xfId="40415"/>
    <cellStyle name="Output 2 5 4 2 4 9" xfId="40416"/>
    <cellStyle name="Output 2 5 4 2 5" xfId="40417"/>
    <cellStyle name="Output 2 5 4 2 5 10" xfId="40418"/>
    <cellStyle name="Output 2 5 4 2 5 2" xfId="40419"/>
    <cellStyle name="Output 2 5 4 2 5 3" xfId="40420"/>
    <cellStyle name="Output 2 5 4 2 5 4" xfId="40421"/>
    <cellStyle name="Output 2 5 4 2 5 5" xfId="40422"/>
    <cellStyle name="Output 2 5 4 2 5 6" xfId="40423"/>
    <cellStyle name="Output 2 5 4 2 5 7" xfId="40424"/>
    <cellStyle name="Output 2 5 4 2 5 8" xfId="40425"/>
    <cellStyle name="Output 2 5 4 2 5 9" xfId="40426"/>
    <cellStyle name="Output 2 5 4 2 6" xfId="40427"/>
    <cellStyle name="Output 2 5 4 2 6 2" xfId="40428"/>
    <cellStyle name="Output 2 5 4 2 6 3" xfId="40429"/>
    <cellStyle name="Output 2 5 4 2 6 4" xfId="40430"/>
    <cellStyle name="Output 2 5 4 2 6 5" xfId="40431"/>
    <cellStyle name="Output 2 5 4 2 6 6" xfId="40432"/>
    <cellStyle name="Output 2 5 4 2 6 7" xfId="40433"/>
    <cellStyle name="Output 2 5 4 2 6 8" xfId="40434"/>
    <cellStyle name="Output 2 5 4 2 6 9" xfId="40435"/>
    <cellStyle name="Output 2 5 4 2 7" xfId="40436"/>
    <cellStyle name="Output 2 5 4 2 8" xfId="40437"/>
    <cellStyle name="Output 2 5 4 2 9" xfId="40438"/>
    <cellStyle name="Output 2 5 4 3" xfId="40439"/>
    <cellStyle name="Output 2 5 4 3 2" xfId="40440"/>
    <cellStyle name="Output 2 5 4 3 2 10" xfId="40441"/>
    <cellStyle name="Output 2 5 4 3 2 2" xfId="40442"/>
    <cellStyle name="Output 2 5 4 3 2 3" xfId="40443"/>
    <cellStyle name="Output 2 5 4 3 2 4" xfId="40444"/>
    <cellStyle name="Output 2 5 4 3 2 5" xfId="40445"/>
    <cellStyle name="Output 2 5 4 3 2 6" xfId="40446"/>
    <cellStyle name="Output 2 5 4 3 2 7" xfId="40447"/>
    <cellStyle name="Output 2 5 4 3 2 8" xfId="40448"/>
    <cellStyle name="Output 2 5 4 3 2 9" xfId="40449"/>
    <cellStyle name="Output 2 5 4 3 3" xfId="40450"/>
    <cellStyle name="Output 2 5 4 3 3 10" xfId="40451"/>
    <cellStyle name="Output 2 5 4 3 3 2" xfId="40452"/>
    <cellStyle name="Output 2 5 4 3 3 3" xfId="40453"/>
    <cellStyle name="Output 2 5 4 3 3 4" xfId="40454"/>
    <cellStyle name="Output 2 5 4 3 3 5" xfId="40455"/>
    <cellStyle name="Output 2 5 4 3 3 6" xfId="40456"/>
    <cellStyle name="Output 2 5 4 3 3 7" xfId="40457"/>
    <cellStyle name="Output 2 5 4 3 3 8" xfId="40458"/>
    <cellStyle name="Output 2 5 4 3 3 9" xfId="40459"/>
    <cellStyle name="Output 2 5 4 3 4" xfId="40460"/>
    <cellStyle name="Output 2 5 4 3 4 2" xfId="40461"/>
    <cellStyle name="Output 2 5 4 3 4 3" xfId="40462"/>
    <cellStyle name="Output 2 5 4 3 4 4" xfId="40463"/>
    <cellStyle name="Output 2 5 4 3 4 5" xfId="40464"/>
    <cellStyle name="Output 2 5 4 3 4 6" xfId="40465"/>
    <cellStyle name="Output 2 5 4 3 4 7" xfId="40466"/>
    <cellStyle name="Output 2 5 4 3 4 8" xfId="40467"/>
    <cellStyle name="Output 2 5 4 3 4 9" xfId="40468"/>
    <cellStyle name="Output 2 5 4 3 5" xfId="40469"/>
    <cellStyle name="Output 2 5 4 3 6" xfId="40470"/>
    <cellStyle name="Output 2 5 4 3 7" xfId="40471"/>
    <cellStyle name="Output 2 5 4 3 8" xfId="40472"/>
    <cellStyle name="Output 2 5 4 3 9" xfId="40473"/>
    <cellStyle name="Output 2 5 4 4" xfId="40474"/>
    <cellStyle name="Output 2 5 4 4 2" xfId="40475"/>
    <cellStyle name="Output 2 5 4 4 2 10" xfId="40476"/>
    <cellStyle name="Output 2 5 4 4 2 2" xfId="40477"/>
    <cellStyle name="Output 2 5 4 4 2 3" xfId="40478"/>
    <cellStyle name="Output 2 5 4 4 2 4" xfId="40479"/>
    <cellStyle name="Output 2 5 4 4 2 5" xfId="40480"/>
    <cellStyle name="Output 2 5 4 4 2 6" xfId="40481"/>
    <cellStyle name="Output 2 5 4 4 2 7" xfId="40482"/>
    <cellStyle name="Output 2 5 4 4 2 8" xfId="40483"/>
    <cellStyle name="Output 2 5 4 4 2 9" xfId="40484"/>
    <cellStyle name="Output 2 5 4 4 3" xfId="40485"/>
    <cellStyle name="Output 2 5 4 4 3 10" xfId="40486"/>
    <cellStyle name="Output 2 5 4 4 3 2" xfId="40487"/>
    <cellStyle name="Output 2 5 4 4 3 3" xfId="40488"/>
    <cellStyle name="Output 2 5 4 4 3 4" xfId="40489"/>
    <cellStyle name="Output 2 5 4 4 3 5" xfId="40490"/>
    <cellStyle name="Output 2 5 4 4 3 6" xfId="40491"/>
    <cellStyle name="Output 2 5 4 4 3 7" xfId="40492"/>
    <cellStyle name="Output 2 5 4 4 3 8" xfId="40493"/>
    <cellStyle name="Output 2 5 4 4 3 9" xfId="40494"/>
    <cellStyle name="Output 2 5 4 4 4" xfId="40495"/>
    <cellStyle name="Output 2 5 4 4 4 2" xfId="40496"/>
    <cellStyle name="Output 2 5 4 4 4 3" xfId="40497"/>
    <cellStyle name="Output 2 5 4 4 4 4" xfId="40498"/>
    <cellStyle name="Output 2 5 4 4 4 5" xfId="40499"/>
    <cellStyle name="Output 2 5 4 4 4 6" xfId="40500"/>
    <cellStyle name="Output 2 5 4 4 4 7" xfId="40501"/>
    <cellStyle name="Output 2 5 4 4 4 8" xfId="40502"/>
    <cellStyle name="Output 2 5 4 4 4 9" xfId="40503"/>
    <cellStyle name="Output 2 5 4 4 5" xfId="40504"/>
    <cellStyle name="Output 2 5 4 4 6" xfId="40505"/>
    <cellStyle name="Output 2 5 4 4 7" xfId="40506"/>
    <cellStyle name="Output 2 5 4 4 8" xfId="40507"/>
    <cellStyle name="Output 2 5 4 4 9" xfId="40508"/>
    <cellStyle name="Output 2 5 4 5" xfId="40509"/>
    <cellStyle name="Output 2 5 4 5 2" xfId="40510"/>
    <cellStyle name="Output 2 5 4 5 2 10" xfId="40511"/>
    <cellStyle name="Output 2 5 4 5 2 2" xfId="40512"/>
    <cellStyle name="Output 2 5 4 5 2 3" xfId="40513"/>
    <cellStyle name="Output 2 5 4 5 2 4" xfId="40514"/>
    <cellStyle name="Output 2 5 4 5 2 5" xfId="40515"/>
    <cellStyle name="Output 2 5 4 5 2 6" xfId="40516"/>
    <cellStyle name="Output 2 5 4 5 2 7" xfId="40517"/>
    <cellStyle name="Output 2 5 4 5 2 8" xfId="40518"/>
    <cellStyle name="Output 2 5 4 5 2 9" xfId="40519"/>
    <cellStyle name="Output 2 5 4 5 3" xfId="40520"/>
    <cellStyle name="Output 2 5 4 5 3 2" xfId="40521"/>
    <cellStyle name="Output 2 5 4 5 3 3" xfId="40522"/>
    <cellStyle name="Output 2 5 4 5 3 4" xfId="40523"/>
    <cellStyle name="Output 2 5 4 5 3 5" xfId="40524"/>
    <cellStyle name="Output 2 5 4 5 3 6" xfId="40525"/>
    <cellStyle name="Output 2 5 4 5 3 7" xfId="40526"/>
    <cellStyle name="Output 2 5 4 5 3 8" xfId="40527"/>
    <cellStyle name="Output 2 5 4 5 3 9" xfId="40528"/>
    <cellStyle name="Output 2 5 4 5 4" xfId="40529"/>
    <cellStyle name="Output 2 5 4 5 5" xfId="40530"/>
    <cellStyle name="Output 2 5 4 5 6" xfId="40531"/>
    <cellStyle name="Output 2 5 4 5 7" xfId="40532"/>
    <cellStyle name="Output 2 5 4 5 8" xfId="40533"/>
    <cellStyle name="Output 2 5 4 5 9" xfId="40534"/>
    <cellStyle name="Output 2 5 4 6" xfId="40535"/>
    <cellStyle name="Output 2 5 4 6 2" xfId="40536"/>
    <cellStyle name="Output 2 5 4 6 3" xfId="40537"/>
    <cellStyle name="Output 2 5 4 6 4" xfId="40538"/>
    <cellStyle name="Output 2 5 4 6 5" xfId="40539"/>
    <cellStyle name="Output 2 5 4 6 6" xfId="40540"/>
    <cellStyle name="Output 2 5 4 6 7" xfId="40541"/>
    <cellStyle name="Output 2 5 4 6 8" xfId="40542"/>
    <cellStyle name="Output 2 5 4 6 9" xfId="40543"/>
    <cellStyle name="Output 2 5 4 7" xfId="40544"/>
    <cellStyle name="Output 2 5 4 8" xfId="40545"/>
    <cellStyle name="Output 2 5 4 9" xfId="40546"/>
    <cellStyle name="Output 2 5 5" xfId="40547"/>
    <cellStyle name="Output 2 5 5 10" xfId="40548"/>
    <cellStyle name="Output 2 5 5 2" xfId="40549"/>
    <cellStyle name="Output 2 5 5 2 10" xfId="40550"/>
    <cellStyle name="Output 2 5 5 2 11" xfId="40551"/>
    <cellStyle name="Output 2 5 5 2 2" xfId="40552"/>
    <cellStyle name="Output 2 5 5 2 2 2" xfId="40553"/>
    <cellStyle name="Output 2 5 5 2 2 2 10" xfId="40554"/>
    <cellStyle name="Output 2 5 5 2 2 2 2" xfId="40555"/>
    <cellStyle name="Output 2 5 5 2 2 2 3" xfId="40556"/>
    <cellStyle name="Output 2 5 5 2 2 2 4" xfId="40557"/>
    <cellStyle name="Output 2 5 5 2 2 2 5" xfId="40558"/>
    <cellStyle name="Output 2 5 5 2 2 2 6" xfId="40559"/>
    <cellStyle name="Output 2 5 5 2 2 2 7" xfId="40560"/>
    <cellStyle name="Output 2 5 5 2 2 2 8" xfId="40561"/>
    <cellStyle name="Output 2 5 5 2 2 2 9" xfId="40562"/>
    <cellStyle name="Output 2 5 5 2 2 3" xfId="40563"/>
    <cellStyle name="Output 2 5 5 2 2 3 10" xfId="40564"/>
    <cellStyle name="Output 2 5 5 2 2 3 2" xfId="40565"/>
    <cellStyle name="Output 2 5 5 2 2 3 3" xfId="40566"/>
    <cellStyle name="Output 2 5 5 2 2 3 4" xfId="40567"/>
    <cellStyle name="Output 2 5 5 2 2 3 5" xfId="40568"/>
    <cellStyle name="Output 2 5 5 2 2 3 6" xfId="40569"/>
    <cellStyle name="Output 2 5 5 2 2 3 7" xfId="40570"/>
    <cellStyle name="Output 2 5 5 2 2 3 8" xfId="40571"/>
    <cellStyle name="Output 2 5 5 2 2 3 9" xfId="40572"/>
    <cellStyle name="Output 2 5 5 2 2 4" xfId="40573"/>
    <cellStyle name="Output 2 5 5 2 2 4 2" xfId="40574"/>
    <cellStyle name="Output 2 5 5 2 2 4 3" xfId="40575"/>
    <cellStyle name="Output 2 5 5 2 2 4 4" xfId="40576"/>
    <cellStyle name="Output 2 5 5 2 2 4 5" xfId="40577"/>
    <cellStyle name="Output 2 5 5 2 2 4 6" xfId="40578"/>
    <cellStyle name="Output 2 5 5 2 2 4 7" xfId="40579"/>
    <cellStyle name="Output 2 5 5 2 2 4 8" xfId="40580"/>
    <cellStyle name="Output 2 5 5 2 2 4 9" xfId="40581"/>
    <cellStyle name="Output 2 5 5 2 2 5" xfId="40582"/>
    <cellStyle name="Output 2 5 5 2 2 6" xfId="40583"/>
    <cellStyle name="Output 2 5 5 2 2 7" xfId="40584"/>
    <cellStyle name="Output 2 5 5 2 2 8" xfId="40585"/>
    <cellStyle name="Output 2 5 5 2 2 9" xfId="40586"/>
    <cellStyle name="Output 2 5 5 2 3" xfId="40587"/>
    <cellStyle name="Output 2 5 5 2 3 2" xfId="40588"/>
    <cellStyle name="Output 2 5 5 2 3 2 10" xfId="40589"/>
    <cellStyle name="Output 2 5 5 2 3 2 2" xfId="40590"/>
    <cellStyle name="Output 2 5 5 2 3 2 3" xfId="40591"/>
    <cellStyle name="Output 2 5 5 2 3 2 4" xfId="40592"/>
    <cellStyle name="Output 2 5 5 2 3 2 5" xfId="40593"/>
    <cellStyle name="Output 2 5 5 2 3 2 6" xfId="40594"/>
    <cellStyle name="Output 2 5 5 2 3 2 7" xfId="40595"/>
    <cellStyle name="Output 2 5 5 2 3 2 8" xfId="40596"/>
    <cellStyle name="Output 2 5 5 2 3 2 9" xfId="40597"/>
    <cellStyle name="Output 2 5 5 2 3 3" xfId="40598"/>
    <cellStyle name="Output 2 5 5 2 3 3 10" xfId="40599"/>
    <cellStyle name="Output 2 5 5 2 3 3 2" xfId="40600"/>
    <cellStyle name="Output 2 5 5 2 3 3 3" xfId="40601"/>
    <cellStyle name="Output 2 5 5 2 3 3 4" xfId="40602"/>
    <cellStyle name="Output 2 5 5 2 3 3 5" xfId="40603"/>
    <cellStyle name="Output 2 5 5 2 3 3 6" xfId="40604"/>
    <cellStyle name="Output 2 5 5 2 3 3 7" xfId="40605"/>
    <cellStyle name="Output 2 5 5 2 3 3 8" xfId="40606"/>
    <cellStyle name="Output 2 5 5 2 3 3 9" xfId="40607"/>
    <cellStyle name="Output 2 5 5 2 3 4" xfId="40608"/>
    <cellStyle name="Output 2 5 5 2 3 4 2" xfId="40609"/>
    <cellStyle name="Output 2 5 5 2 3 4 3" xfId="40610"/>
    <cellStyle name="Output 2 5 5 2 3 4 4" xfId="40611"/>
    <cellStyle name="Output 2 5 5 2 3 4 5" xfId="40612"/>
    <cellStyle name="Output 2 5 5 2 3 4 6" xfId="40613"/>
    <cellStyle name="Output 2 5 5 2 3 4 7" xfId="40614"/>
    <cellStyle name="Output 2 5 5 2 3 4 8" xfId="40615"/>
    <cellStyle name="Output 2 5 5 2 3 4 9" xfId="40616"/>
    <cellStyle name="Output 2 5 5 2 3 5" xfId="40617"/>
    <cellStyle name="Output 2 5 5 2 3 6" xfId="40618"/>
    <cellStyle name="Output 2 5 5 2 3 7" xfId="40619"/>
    <cellStyle name="Output 2 5 5 2 3 8" xfId="40620"/>
    <cellStyle name="Output 2 5 5 2 3 9" xfId="40621"/>
    <cellStyle name="Output 2 5 5 2 4" xfId="40622"/>
    <cellStyle name="Output 2 5 5 2 4 10" xfId="40623"/>
    <cellStyle name="Output 2 5 5 2 4 2" xfId="40624"/>
    <cellStyle name="Output 2 5 5 2 4 3" xfId="40625"/>
    <cellStyle name="Output 2 5 5 2 4 4" xfId="40626"/>
    <cellStyle name="Output 2 5 5 2 4 5" xfId="40627"/>
    <cellStyle name="Output 2 5 5 2 4 6" xfId="40628"/>
    <cellStyle name="Output 2 5 5 2 4 7" xfId="40629"/>
    <cellStyle name="Output 2 5 5 2 4 8" xfId="40630"/>
    <cellStyle name="Output 2 5 5 2 4 9" xfId="40631"/>
    <cellStyle name="Output 2 5 5 2 5" xfId="40632"/>
    <cellStyle name="Output 2 5 5 2 5 10" xfId="40633"/>
    <cellStyle name="Output 2 5 5 2 5 2" xfId="40634"/>
    <cellStyle name="Output 2 5 5 2 5 3" xfId="40635"/>
    <cellStyle name="Output 2 5 5 2 5 4" xfId="40636"/>
    <cellStyle name="Output 2 5 5 2 5 5" xfId="40637"/>
    <cellStyle name="Output 2 5 5 2 5 6" xfId="40638"/>
    <cellStyle name="Output 2 5 5 2 5 7" xfId="40639"/>
    <cellStyle name="Output 2 5 5 2 5 8" xfId="40640"/>
    <cellStyle name="Output 2 5 5 2 5 9" xfId="40641"/>
    <cellStyle name="Output 2 5 5 2 6" xfId="40642"/>
    <cellStyle name="Output 2 5 5 2 6 2" xfId="40643"/>
    <cellStyle name="Output 2 5 5 2 6 3" xfId="40644"/>
    <cellStyle name="Output 2 5 5 2 6 4" xfId="40645"/>
    <cellStyle name="Output 2 5 5 2 6 5" xfId="40646"/>
    <cellStyle name="Output 2 5 5 2 6 6" xfId="40647"/>
    <cellStyle name="Output 2 5 5 2 6 7" xfId="40648"/>
    <cellStyle name="Output 2 5 5 2 6 8" xfId="40649"/>
    <cellStyle name="Output 2 5 5 2 6 9" xfId="40650"/>
    <cellStyle name="Output 2 5 5 2 7" xfId="40651"/>
    <cellStyle name="Output 2 5 5 2 8" xfId="40652"/>
    <cellStyle name="Output 2 5 5 2 9" xfId="40653"/>
    <cellStyle name="Output 2 5 5 3" xfId="40654"/>
    <cellStyle name="Output 2 5 5 3 2" xfId="40655"/>
    <cellStyle name="Output 2 5 5 3 2 10" xfId="40656"/>
    <cellStyle name="Output 2 5 5 3 2 2" xfId="40657"/>
    <cellStyle name="Output 2 5 5 3 2 3" xfId="40658"/>
    <cellStyle name="Output 2 5 5 3 2 4" xfId="40659"/>
    <cellStyle name="Output 2 5 5 3 2 5" xfId="40660"/>
    <cellStyle name="Output 2 5 5 3 2 6" xfId="40661"/>
    <cellStyle name="Output 2 5 5 3 2 7" xfId="40662"/>
    <cellStyle name="Output 2 5 5 3 2 8" xfId="40663"/>
    <cellStyle name="Output 2 5 5 3 2 9" xfId="40664"/>
    <cellStyle name="Output 2 5 5 3 3" xfId="40665"/>
    <cellStyle name="Output 2 5 5 3 3 10" xfId="40666"/>
    <cellStyle name="Output 2 5 5 3 3 2" xfId="40667"/>
    <cellStyle name="Output 2 5 5 3 3 3" xfId="40668"/>
    <cellStyle name="Output 2 5 5 3 3 4" xfId="40669"/>
    <cellStyle name="Output 2 5 5 3 3 5" xfId="40670"/>
    <cellStyle name="Output 2 5 5 3 3 6" xfId="40671"/>
    <cellStyle name="Output 2 5 5 3 3 7" xfId="40672"/>
    <cellStyle name="Output 2 5 5 3 3 8" xfId="40673"/>
    <cellStyle name="Output 2 5 5 3 3 9" xfId="40674"/>
    <cellStyle name="Output 2 5 5 3 4" xfId="40675"/>
    <cellStyle name="Output 2 5 5 3 4 2" xfId="40676"/>
    <cellStyle name="Output 2 5 5 3 4 3" xfId="40677"/>
    <cellStyle name="Output 2 5 5 3 4 4" xfId="40678"/>
    <cellStyle name="Output 2 5 5 3 4 5" xfId="40679"/>
    <cellStyle name="Output 2 5 5 3 4 6" xfId="40680"/>
    <cellStyle name="Output 2 5 5 3 4 7" xfId="40681"/>
    <cellStyle name="Output 2 5 5 3 4 8" xfId="40682"/>
    <cellStyle name="Output 2 5 5 3 4 9" xfId="40683"/>
    <cellStyle name="Output 2 5 5 3 5" xfId="40684"/>
    <cellStyle name="Output 2 5 5 3 6" xfId="40685"/>
    <cellStyle name="Output 2 5 5 3 7" xfId="40686"/>
    <cellStyle name="Output 2 5 5 3 8" xfId="40687"/>
    <cellStyle name="Output 2 5 5 3 9" xfId="40688"/>
    <cellStyle name="Output 2 5 5 4" xfId="40689"/>
    <cellStyle name="Output 2 5 5 4 2" xfId="40690"/>
    <cellStyle name="Output 2 5 5 4 2 10" xfId="40691"/>
    <cellStyle name="Output 2 5 5 4 2 2" xfId="40692"/>
    <cellStyle name="Output 2 5 5 4 2 3" xfId="40693"/>
    <cellStyle name="Output 2 5 5 4 2 4" xfId="40694"/>
    <cellStyle name="Output 2 5 5 4 2 5" xfId="40695"/>
    <cellStyle name="Output 2 5 5 4 2 6" xfId="40696"/>
    <cellStyle name="Output 2 5 5 4 2 7" xfId="40697"/>
    <cellStyle name="Output 2 5 5 4 2 8" xfId="40698"/>
    <cellStyle name="Output 2 5 5 4 2 9" xfId="40699"/>
    <cellStyle name="Output 2 5 5 4 3" xfId="40700"/>
    <cellStyle name="Output 2 5 5 4 3 10" xfId="40701"/>
    <cellStyle name="Output 2 5 5 4 3 2" xfId="40702"/>
    <cellStyle name="Output 2 5 5 4 3 3" xfId="40703"/>
    <cellStyle name="Output 2 5 5 4 3 4" xfId="40704"/>
    <cellStyle name="Output 2 5 5 4 3 5" xfId="40705"/>
    <cellStyle name="Output 2 5 5 4 3 6" xfId="40706"/>
    <cellStyle name="Output 2 5 5 4 3 7" xfId="40707"/>
    <cellStyle name="Output 2 5 5 4 3 8" xfId="40708"/>
    <cellStyle name="Output 2 5 5 4 3 9" xfId="40709"/>
    <cellStyle name="Output 2 5 5 4 4" xfId="40710"/>
    <cellStyle name="Output 2 5 5 4 4 2" xfId="40711"/>
    <cellStyle name="Output 2 5 5 4 4 3" xfId="40712"/>
    <cellStyle name="Output 2 5 5 4 4 4" xfId="40713"/>
    <cellStyle name="Output 2 5 5 4 4 5" xfId="40714"/>
    <cellStyle name="Output 2 5 5 4 4 6" xfId="40715"/>
    <cellStyle name="Output 2 5 5 4 4 7" xfId="40716"/>
    <cellStyle name="Output 2 5 5 4 4 8" xfId="40717"/>
    <cellStyle name="Output 2 5 5 4 4 9" xfId="40718"/>
    <cellStyle name="Output 2 5 5 4 5" xfId="40719"/>
    <cellStyle name="Output 2 5 5 4 6" xfId="40720"/>
    <cellStyle name="Output 2 5 5 4 7" xfId="40721"/>
    <cellStyle name="Output 2 5 5 4 8" xfId="40722"/>
    <cellStyle name="Output 2 5 5 4 9" xfId="40723"/>
    <cellStyle name="Output 2 5 5 5" xfId="40724"/>
    <cellStyle name="Output 2 5 5 5 2" xfId="40725"/>
    <cellStyle name="Output 2 5 5 5 2 10" xfId="40726"/>
    <cellStyle name="Output 2 5 5 5 2 2" xfId="40727"/>
    <cellStyle name="Output 2 5 5 5 2 3" xfId="40728"/>
    <cellStyle name="Output 2 5 5 5 2 4" xfId="40729"/>
    <cellStyle name="Output 2 5 5 5 2 5" xfId="40730"/>
    <cellStyle name="Output 2 5 5 5 2 6" xfId="40731"/>
    <cellStyle name="Output 2 5 5 5 2 7" xfId="40732"/>
    <cellStyle name="Output 2 5 5 5 2 8" xfId="40733"/>
    <cellStyle name="Output 2 5 5 5 2 9" xfId="40734"/>
    <cellStyle name="Output 2 5 5 5 3" xfId="40735"/>
    <cellStyle name="Output 2 5 5 5 3 2" xfId="40736"/>
    <cellStyle name="Output 2 5 5 5 3 3" xfId="40737"/>
    <cellStyle name="Output 2 5 5 5 3 4" xfId="40738"/>
    <cellStyle name="Output 2 5 5 5 3 5" xfId="40739"/>
    <cellStyle name="Output 2 5 5 5 3 6" xfId="40740"/>
    <cellStyle name="Output 2 5 5 5 3 7" xfId="40741"/>
    <cellStyle name="Output 2 5 5 5 3 8" xfId="40742"/>
    <cellStyle name="Output 2 5 5 5 3 9" xfId="40743"/>
    <cellStyle name="Output 2 5 5 5 4" xfId="40744"/>
    <cellStyle name="Output 2 5 5 5 5" xfId="40745"/>
    <cellStyle name="Output 2 5 5 5 6" xfId="40746"/>
    <cellStyle name="Output 2 5 5 5 7" xfId="40747"/>
    <cellStyle name="Output 2 5 5 5 8" xfId="40748"/>
    <cellStyle name="Output 2 5 5 6" xfId="40749"/>
    <cellStyle name="Output 2 5 5 6 2" xfId="40750"/>
    <cellStyle name="Output 2 5 5 6 3" xfId="40751"/>
    <cellStyle name="Output 2 5 5 6 4" xfId="40752"/>
    <cellStyle name="Output 2 5 5 6 5" xfId="40753"/>
    <cellStyle name="Output 2 5 5 6 6" xfId="40754"/>
    <cellStyle name="Output 2 5 5 6 7" xfId="40755"/>
    <cellStyle name="Output 2 5 5 6 8" xfId="40756"/>
    <cellStyle name="Output 2 5 5 6 9" xfId="40757"/>
    <cellStyle name="Output 2 5 5 7" xfId="40758"/>
    <cellStyle name="Output 2 5 5 8" xfId="40759"/>
    <cellStyle name="Output 2 5 5 9" xfId="40760"/>
    <cellStyle name="Output 2 5 6" xfId="40761"/>
    <cellStyle name="Output 2 5 6 10" xfId="40762"/>
    <cellStyle name="Output 2 5 6 11" xfId="40763"/>
    <cellStyle name="Output 2 5 6 2" xfId="40764"/>
    <cellStyle name="Output 2 5 6 2 2" xfId="40765"/>
    <cellStyle name="Output 2 5 6 2 2 10" xfId="40766"/>
    <cellStyle name="Output 2 5 6 2 2 2" xfId="40767"/>
    <cellStyle name="Output 2 5 6 2 2 3" xfId="40768"/>
    <cellStyle name="Output 2 5 6 2 2 4" xfId="40769"/>
    <cellStyle name="Output 2 5 6 2 2 5" xfId="40770"/>
    <cellStyle name="Output 2 5 6 2 2 6" xfId="40771"/>
    <cellStyle name="Output 2 5 6 2 2 7" xfId="40772"/>
    <cellStyle name="Output 2 5 6 2 2 8" xfId="40773"/>
    <cellStyle name="Output 2 5 6 2 2 9" xfId="40774"/>
    <cellStyle name="Output 2 5 6 2 3" xfId="40775"/>
    <cellStyle name="Output 2 5 6 2 3 10" xfId="40776"/>
    <cellStyle name="Output 2 5 6 2 3 2" xfId="40777"/>
    <cellStyle name="Output 2 5 6 2 3 3" xfId="40778"/>
    <cellStyle name="Output 2 5 6 2 3 4" xfId="40779"/>
    <cellStyle name="Output 2 5 6 2 3 5" xfId="40780"/>
    <cellStyle name="Output 2 5 6 2 3 6" xfId="40781"/>
    <cellStyle name="Output 2 5 6 2 3 7" xfId="40782"/>
    <cellStyle name="Output 2 5 6 2 3 8" xfId="40783"/>
    <cellStyle name="Output 2 5 6 2 3 9" xfId="40784"/>
    <cellStyle name="Output 2 5 6 2 4" xfId="40785"/>
    <cellStyle name="Output 2 5 6 2 4 2" xfId="40786"/>
    <cellStyle name="Output 2 5 6 2 4 3" xfId="40787"/>
    <cellStyle name="Output 2 5 6 2 4 4" xfId="40788"/>
    <cellStyle name="Output 2 5 6 2 4 5" xfId="40789"/>
    <cellStyle name="Output 2 5 6 2 4 6" xfId="40790"/>
    <cellStyle name="Output 2 5 6 2 4 7" xfId="40791"/>
    <cellStyle name="Output 2 5 6 2 4 8" xfId="40792"/>
    <cellStyle name="Output 2 5 6 2 4 9" xfId="40793"/>
    <cellStyle name="Output 2 5 6 2 5" xfId="40794"/>
    <cellStyle name="Output 2 5 6 2 6" xfId="40795"/>
    <cellStyle name="Output 2 5 6 2 7" xfId="40796"/>
    <cellStyle name="Output 2 5 6 2 8" xfId="40797"/>
    <cellStyle name="Output 2 5 6 2 9" xfId="40798"/>
    <cellStyle name="Output 2 5 6 3" xfId="40799"/>
    <cellStyle name="Output 2 5 6 3 2" xfId="40800"/>
    <cellStyle name="Output 2 5 6 3 2 10" xfId="40801"/>
    <cellStyle name="Output 2 5 6 3 2 2" xfId="40802"/>
    <cellStyle name="Output 2 5 6 3 2 3" xfId="40803"/>
    <cellStyle name="Output 2 5 6 3 2 4" xfId="40804"/>
    <cellStyle name="Output 2 5 6 3 2 5" xfId="40805"/>
    <cellStyle name="Output 2 5 6 3 2 6" xfId="40806"/>
    <cellStyle name="Output 2 5 6 3 2 7" xfId="40807"/>
    <cellStyle name="Output 2 5 6 3 2 8" xfId="40808"/>
    <cellStyle name="Output 2 5 6 3 2 9" xfId="40809"/>
    <cellStyle name="Output 2 5 6 3 3" xfId="40810"/>
    <cellStyle name="Output 2 5 6 3 3 10" xfId="40811"/>
    <cellStyle name="Output 2 5 6 3 3 2" xfId="40812"/>
    <cellStyle name="Output 2 5 6 3 3 3" xfId="40813"/>
    <cellStyle name="Output 2 5 6 3 3 4" xfId="40814"/>
    <cellStyle name="Output 2 5 6 3 3 5" xfId="40815"/>
    <cellStyle name="Output 2 5 6 3 3 6" xfId="40816"/>
    <cellStyle name="Output 2 5 6 3 3 7" xfId="40817"/>
    <cellStyle name="Output 2 5 6 3 3 8" xfId="40818"/>
    <cellStyle name="Output 2 5 6 3 3 9" xfId="40819"/>
    <cellStyle name="Output 2 5 6 3 4" xfId="40820"/>
    <cellStyle name="Output 2 5 6 3 4 2" xfId="40821"/>
    <cellStyle name="Output 2 5 6 3 4 3" xfId="40822"/>
    <cellStyle name="Output 2 5 6 3 4 4" xfId="40823"/>
    <cellStyle name="Output 2 5 6 3 4 5" xfId="40824"/>
    <cellStyle name="Output 2 5 6 3 4 6" xfId="40825"/>
    <cellStyle name="Output 2 5 6 3 4 7" xfId="40826"/>
    <cellStyle name="Output 2 5 6 3 4 8" xfId="40827"/>
    <cellStyle name="Output 2 5 6 3 4 9" xfId="40828"/>
    <cellStyle name="Output 2 5 6 3 5" xfId="40829"/>
    <cellStyle name="Output 2 5 6 3 6" xfId="40830"/>
    <cellStyle name="Output 2 5 6 3 7" xfId="40831"/>
    <cellStyle name="Output 2 5 6 3 8" xfId="40832"/>
    <cellStyle name="Output 2 5 6 3 9" xfId="40833"/>
    <cellStyle name="Output 2 5 6 4" xfId="40834"/>
    <cellStyle name="Output 2 5 6 4 10" xfId="40835"/>
    <cellStyle name="Output 2 5 6 4 2" xfId="40836"/>
    <cellStyle name="Output 2 5 6 4 3" xfId="40837"/>
    <cellStyle name="Output 2 5 6 4 4" xfId="40838"/>
    <cellStyle name="Output 2 5 6 4 5" xfId="40839"/>
    <cellStyle name="Output 2 5 6 4 6" xfId="40840"/>
    <cellStyle name="Output 2 5 6 4 7" xfId="40841"/>
    <cellStyle name="Output 2 5 6 4 8" xfId="40842"/>
    <cellStyle name="Output 2 5 6 4 9" xfId="40843"/>
    <cellStyle name="Output 2 5 6 5" xfId="40844"/>
    <cellStyle name="Output 2 5 6 5 10" xfId="40845"/>
    <cellStyle name="Output 2 5 6 5 2" xfId="40846"/>
    <cellStyle name="Output 2 5 6 5 3" xfId="40847"/>
    <cellStyle name="Output 2 5 6 5 4" xfId="40848"/>
    <cellStyle name="Output 2 5 6 5 5" xfId="40849"/>
    <cellStyle name="Output 2 5 6 5 6" xfId="40850"/>
    <cellStyle name="Output 2 5 6 5 7" xfId="40851"/>
    <cellStyle name="Output 2 5 6 5 8" xfId="40852"/>
    <cellStyle name="Output 2 5 6 5 9" xfId="40853"/>
    <cellStyle name="Output 2 5 6 6" xfId="40854"/>
    <cellStyle name="Output 2 5 6 6 2" xfId="40855"/>
    <cellStyle name="Output 2 5 6 6 3" xfId="40856"/>
    <cellStyle name="Output 2 5 6 6 4" xfId="40857"/>
    <cellStyle name="Output 2 5 6 6 5" xfId="40858"/>
    <cellStyle name="Output 2 5 6 6 6" xfId="40859"/>
    <cellStyle name="Output 2 5 6 6 7" xfId="40860"/>
    <cellStyle name="Output 2 5 6 6 8" xfId="40861"/>
    <cellStyle name="Output 2 5 6 6 9" xfId="40862"/>
    <cellStyle name="Output 2 5 6 7" xfId="40863"/>
    <cellStyle name="Output 2 5 6 8" xfId="40864"/>
    <cellStyle name="Output 2 5 6 9" xfId="40865"/>
    <cellStyle name="Output 2 5 7" xfId="40866"/>
    <cellStyle name="Output 2 5 7 10" xfId="40867"/>
    <cellStyle name="Output 2 5 7 2" xfId="40868"/>
    <cellStyle name="Output 2 5 7 2 10" xfId="40869"/>
    <cellStyle name="Output 2 5 7 2 2" xfId="40870"/>
    <cellStyle name="Output 2 5 7 2 3" xfId="40871"/>
    <cellStyle name="Output 2 5 7 2 4" xfId="40872"/>
    <cellStyle name="Output 2 5 7 2 5" xfId="40873"/>
    <cellStyle name="Output 2 5 7 2 6" xfId="40874"/>
    <cellStyle name="Output 2 5 7 2 7" xfId="40875"/>
    <cellStyle name="Output 2 5 7 2 8" xfId="40876"/>
    <cellStyle name="Output 2 5 7 2 9" xfId="40877"/>
    <cellStyle name="Output 2 5 7 3" xfId="40878"/>
    <cellStyle name="Output 2 5 7 3 10" xfId="40879"/>
    <cellStyle name="Output 2 5 7 3 2" xfId="40880"/>
    <cellStyle name="Output 2 5 7 3 3" xfId="40881"/>
    <cellStyle name="Output 2 5 7 3 4" xfId="40882"/>
    <cellStyle name="Output 2 5 7 3 5" xfId="40883"/>
    <cellStyle name="Output 2 5 7 3 6" xfId="40884"/>
    <cellStyle name="Output 2 5 7 3 7" xfId="40885"/>
    <cellStyle name="Output 2 5 7 3 8" xfId="40886"/>
    <cellStyle name="Output 2 5 7 3 9" xfId="40887"/>
    <cellStyle name="Output 2 5 7 4" xfId="40888"/>
    <cellStyle name="Output 2 5 7 4 10" xfId="40889"/>
    <cellStyle name="Output 2 5 7 4 2" xfId="40890"/>
    <cellStyle name="Output 2 5 7 4 3" xfId="40891"/>
    <cellStyle name="Output 2 5 7 4 4" xfId="40892"/>
    <cellStyle name="Output 2 5 7 4 5" xfId="40893"/>
    <cellStyle name="Output 2 5 7 4 6" xfId="40894"/>
    <cellStyle name="Output 2 5 7 4 7" xfId="40895"/>
    <cellStyle name="Output 2 5 7 4 8" xfId="40896"/>
    <cellStyle name="Output 2 5 7 4 9" xfId="40897"/>
    <cellStyle name="Output 2 5 7 5" xfId="40898"/>
    <cellStyle name="Output 2 5 7 5 2" xfId="40899"/>
    <cellStyle name="Output 2 5 7 5 3" xfId="40900"/>
    <cellStyle name="Output 2 5 7 5 4" xfId="40901"/>
    <cellStyle name="Output 2 5 7 5 5" xfId="40902"/>
    <cellStyle name="Output 2 5 7 5 6" xfId="40903"/>
    <cellStyle name="Output 2 5 7 5 7" xfId="40904"/>
    <cellStyle name="Output 2 5 7 5 8" xfId="40905"/>
    <cellStyle name="Output 2 5 7 5 9" xfId="40906"/>
    <cellStyle name="Output 2 5 7 6" xfId="40907"/>
    <cellStyle name="Output 2 5 7 7" xfId="40908"/>
    <cellStyle name="Output 2 5 7 8" xfId="40909"/>
    <cellStyle name="Output 2 5 7 9" xfId="40910"/>
    <cellStyle name="Output 2 5 8" xfId="40911"/>
    <cellStyle name="Output 2 5 8 10" xfId="40912"/>
    <cellStyle name="Output 2 5 8 2" xfId="40913"/>
    <cellStyle name="Output 2 5 8 2 10" xfId="40914"/>
    <cellStyle name="Output 2 5 8 2 2" xfId="40915"/>
    <cellStyle name="Output 2 5 8 2 3" xfId="40916"/>
    <cellStyle name="Output 2 5 8 2 4" xfId="40917"/>
    <cellStyle name="Output 2 5 8 2 5" xfId="40918"/>
    <cellStyle name="Output 2 5 8 2 6" xfId="40919"/>
    <cellStyle name="Output 2 5 8 2 7" xfId="40920"/>
    <cellStyle name="Output 2 5 8 2 8" xfId="40921"/>
    <cellStyle name="Output 2 5 8 2 9" xfId="40922"/>
    <cellStyle name="Output 2 5 8 3" xfId="40923"/>
    <cellStyle name="Output 2 5 8 3 10" xfId="40924"/>
    <cellStyle name="Output 2 5 8 3 2" xfId="40925"/>
    <cellStyle name="Output 2 5 8 3 3" xfId="40926"/>
    <cellStyle name="Output 2 5 8 3 4" xfId="40927"/>
    <cellStyle name="Output 2 5 8 3 5" xfId="40928"/>
    <cellStyle name="Output 2 5 8 3 6" xfId="40929"/>
    <cellStyle name="Output 2 5 8 3 7" xfId="40930"/>
    <cellStyle name="Output 2 5 8 3 8" xfId="40931"/>
    <cellStyle name="Output 2 5 8 3 9" xfId="40932"/>
    <cellStyle name="Output 2 5 8 4" xfId="40933"/>
    <cellStyle name="Output 2 5 8 4 10" xfId="40934"/>
    <cellStyle name="Output 2 5 8 4 2" xfId="40935"/>
    <cellStyle name="Output 2 5 8 4 3" xfId="40936"/>
    <cellStyle name="Output 2 5 8 4 4" xfId="40937"/>
    <cellStyle name="Output 2 5 8 4 5" xfId="40938"/>
    <cellStyle name="Output 2 5 8 4 6" xfId="40939"/>
    <cellStyle name="Output 2 5 8 4 7" xfId="40940"/>
    <cellStyle name="Output 2 5 8 4 8" xfId="40941"/>
    <cellStyle name="Output 2 5 8 4 9" xfId="40942"/>
    <cellStyle name="Output 2 5 8 5" xfId="40943"/>
    <cellStyle name="Output 2 5 8 5 2" xfId="40944"/>
    <cellStyle name="Output 2 5 8 5 3" xfId="40945"/>
    <cellStyle name="Output 2 5 8 5 4" xfId="40946"/>
    <cellStyle name="Output 2 5 8 5 5" xfId="40947"/>
    <cellStyle name="Output 2 5 8 5 6" xfId="40948"/>
    <cellStyle name="Output 2 5 8 5 7" xfId="40949"/>
    <cellStyle name="Output 2 5 8 5 8" xfId="40950"/>
    <cellStyle name="Output 2 5 8 5 9" xfId="40951"/>
    <cellStyle name="Output 2 5 8 6" xfId="40952"/>
    <cellStyle name="Output 2 5 8 7" xfId="40953"/>
    <cellStyle name="Output 2 5 8 8" xfId="40954"/>
    <cellStyle name="Output 2 5 8 9" xfId="40955"/>
    <cellStyle name="Output 2 5 9" xfId="40956"/>
    <cellStyle name="Output 2 5 9 2" xfId="40957"/>
    <cellStyle name="Output 2 5 9 2 10" xfId="40958"/>
    <cellStyle name="Output 2 5 9 2 2" xfId="40959"/>
    <cellStyle name="Output 2 5 9 2 3" xfId="40960"/>
    <cellStyle name="Output 2 5 9 2 4" xfId="40961"/>
    <cellStyle name="Output 2 5 9 2 5" xfId="40962"/>
    <cellStyle name="Output 2 5 9 2 6" xfId="40963"/>
    <cellStyle name="Output 2 5 9 2 7" xfId="40964"/>
    <cellStyle name="Output 2 5 9 2 8" xfId="40965"/>
    <cellStyle name="Output 2 5 9 2 9" xfId="40966"/>
    <cellStyle name="Output 2 5 9 3" xfId="40967"/>
    <cellStyle name="Output 2 5 9 3 2" xfId="40968"/>
    <cellStyle name="Output 2 5 9 3 3" xfId="40969"/>
    <cellStyle name="Output 2 5 9 3 4" xfId="40970"/>
    <cellStyle name="Output 2 5 9 3 5" xfId="40971"/>
    <cellStyle name="Output 2 5 9 3 6" xfId="40972"/>
    <cellStyle name="Output 2 5 9 3 7" xfId="40973"/>
    <cellStyle name="Output 2 5 9 3 8" xfId="40974"/>
    <cellStyle name="Output 2 5 9 3 9" xfId="40975"/>
    <cellStyle name="Output 2 5 9 4" xfId="40976"/>
    <cellStyle name="Output 2 5 9 5" xfId="40977"/>
    <cellStyle name="Output 2 5 9 6" xfId="40978"/>
    <cellStyle name="Output 2 5 9 7" xfId="40979"/>
    <cellStyle name="Output 2 5 9 8" xfId="40980"/>
    <cellStyle name="Output 2 5 9 9" xfId="40981"/>
    <cellStyle name="Output 2 6" xfId="40982"/>
    <cellStyle name="Output 2 6 10" xfId="40983"/>
    <cellStyle name="Output 2 6 10 2" xfId="40984"/>
    <cellStyle name="Output 2 6 10 3" xfId="40985"/>
    <cellStyle name="Output 2 6 10 4" xfId="40986"/>
    <cellStyle name="Output 2 6 10 5" xfId="40987"/>
    <cellStyle name="Output 2 6 10 6" xfId="40988"/>
    <cellStyle name="Output 2 6 10 7" xfId="40989"/>
    <cellStyle name="Output 2 6 10 8" xfId="40990"/>
    <cellStyle name="Output 2 6 10 9" xfId="40991"/>
    <cellStyle name="Output 2 6 11" xfId="40992"/>
    <cellStyle name="Output 2 6 12" xfId="40993"/>
    <cellStyle name="Output 2 6 2" xfId="40994"/>
    <cellStyle name="Output 2 6 2 10" xfId="40995"/>
    <cellStyle name="Output 2 6 2 11" xfId="40996"/>
    <cellStyle name="Output 2 6 2 12" xfId="40997"/>
    <cellStyle name="Output 2 6 2 2" xfId="40998"/>
    <cellStyle name="Output 2 6 2 2 10" xfId="40999"/>
    <cellStyle name="Output 2 6 2 2 2" xfId="41000"/>
    <cellStyle name="Output 2 6 2 2 2 10" xfId="41001"/>
    <cellStyle name="Output 2 6 2 2 2 11" xfId="41002"/>
    <cellStyle name="Output 2 6 2 2 2 2" xfId="41003"/>
    <cellStyle name="Output 2 6 2 2 2 2 2" xfId="41004"/>
    <cellStyle name="Output 2 6 2 2 2 2 2 10" xfId="41005"/>
    <cellStyle name="Output 2 6 2 2 2 2 2 2" xfId="41006"/>
    <cellStyle name="Output 2 6 2 2 2 2 2 3" xfId="41007"/>
    <cellStyle name="Output 2 6 2 2 2 2 2 4" xfId="41008"/>
    <cellStyle name="Output 2 6 2 2 2 2 2 5" xfId="41009"/>
    <cellStyle name="Output 2 6 2 2 2 2 2 6" xfId="41010"/>
    <cellStyle name="Output 2 6 2 2 2 2 2 7" xfId="41011"/>
    <cellStyle name="Output 2 6 2 2 2 2 2 8" xfId="41012"/>
    <cellStyle name="Output 2 6 2 2 2 2 2 9" xfId="41013"/>
    <cellStyle name="Output 2 6 2 2 2 2 3" xfId="41014"/>
    <cellStyle name="Output 2 6 2 2 2 2 3 10" xfId="41015"/>
    <cellStyle name="Output 2 6 2 2 2 2 3 2" xfId="41016"/>
    <cellStyle name="Output 2 6 2 2 2 2 3 3" xfId="41017"/>
    <cellStyle name="Output 2 6 2 2 2 2 3 4" xfId="41018"/>
    <cellStyle name="Output 2 6 2 2 2 2 3 5" xfId="41019"/>
    <cellStyle name="Output 2 6 2 2 2 2 3 6" xfId="41020"/>
    <cellStyle name="Output 2 6 2 2 2 2 3 7" xfId="41021"/>
    <cellStyle name="Output 2 6 2 2 2 2 3 8" xfId="41022"/>
    <cellStyle name="Output 2 6 2 2 2 2 3 9" xfId="41023"/>
    <cellStyle name="Output 2 6 2 2 2 2 4" xfId="41024"/>
    <cellStyle name="Output 2 6 2 2 2 2 4 2" xfId="41025"/>
    <cellStyle name="Output 2 6 2 2 2 2 4 3" xfId="41026"/>
    <cellStyle name="Output 2 6 2 2 2 2 4 4" xfId="41027"/>
    <cellStyle name="Output 2 6 2 2 2 2 4 5" xfId="41028"/>
    <cellStyle name="Output 2 6 2 2 2 2 4 6" xfId="41029"/>
    <cellStyle name="Output 2 6 2 2 2 2 4 7" xfId="41030"/>
    <cellStyle name="Output 2 6 2 2 2 2 4 8" xfId="41031"/>
    <cellStyle name="Output 2 6 2 2 2 2 4 9" xfId="41032"/>
    <cellStyle name="Output 2 6 2 2 2 2 5" xfId="41033"/>
    <cellStyle name="Output 2 6 2 2 2 2 6" xfId="41034"/>
    <cellStyle name="Output 2 6 2 2 2 2 7" xfId="41035"/>
    <cellStyle name="Output 2 6 2 2 2 2 8" xfId="41036"/>
    <cellStyle name="Output 2 6 2 2 2 2 9" xfId="41037"/>
    <cellStyle name="Output 2 6 2 2 2 3" xfId="41038"/>
    <cellStyle name="Output 2 6 2 2 2 3 2" xfId="41039"/>
    <cellStyle name="Output 2 6 2 2 2 3 2 10" xfId="41040"/>
    <cellStyle name="Output 2 6 2 2 2 3 2 2" xfId="41041"/>
    <cellStyle name="Output 2 6 2 2 2 3 2 3" xfId="41042"/>
    <cellStyle name="Output 2 6 2 2 2 3 2 4" xfId="41043"/>
    <cellStyle name="Output 2 6 2 2 2 3 2 5" xfId="41044"/>
    <cellStyle name="Output 2 6 2 2 2 3 2 6" xfId="41045"/>
    <cellStyle name="Output 2 6 2 2 2 3 2 7" xfId="41046"/>
    <cellStyle name="Output 2 6 2 2 2 3 2 8" xfId="41047"/>
    <cellStyle name="Output 2 6 2 2 2 3 2 9" xfId="41048"/>
    <cellStyle name="Output 2 6 2 2 2 3 3" xfId="41049"/>
    <cellStyle name="Output 2 6 2 2 2 3 3 10" xfId="41050"/>
    <cellStyle name="Output 2 6 2 2 2 3 3 2" xfId="41051"/>
    <cellStyle name="Output 2 6 2 2 2 3 3 3" xfId="41052"/>
    <cellStyle name="Output 2 6 2 2 2 3 3 4" xfId="41053"/>
    <cellStyle name="Output 2 6 2 2 2 3 3 5" xfId="41054"/>
    <cellStyle name="Output 2 6 2 2 2 3 3 6" xfId="41055"/>
    <cellStyle name="Output 2 6 2 2 2 3 3 7" xfId="41056"/>
    <cellStyle name="Output 2 6 2 2 2 3 3 8" xfId="41057"/>
    <cellStyle name="Output 2 6 2 2 2 3 3 9" xfId="41058"/>
    <cellStyle name="Output 2 6 2 2 2 3 4" xfId="41059"/>
    <cellStyle name="Output 2 6 2 2 2 3 4 2" xfId="41060"/>
    <cellStyle name="Output 2 6 2 2 2 3 4 3" xfId="41061"/>
    <cellStyle name="Output 2 6 2 2 2 3 4 4" xfId="41062"/>
    <cellStyle name="Output 2 6 2 2 2 3 4 5" xfId="41063"/>
    <cellStyle name="Output 2 6 2 2 2 3 4 6" xfId="41064"/>
    <cellStyle name="Output 2 6 2 2 2 3 4 7" xfId="41065"/>
    <cellStyle name="Output 2 6 2 2 2 3 4 8" xfId="41066"/>
    <cellStyle name="Output 2 6 2 2 2 3 4 9" xfId="41067"/>
    <cellStyle name="Output 2 6 2 2 2 3 5" xfId="41068"/>
    <cellStyle name="Output 2 6 2 2 2 3 6" xfId="41069"/>
    <cellStyle name="Output 2 6 2 2 2 3 7" xfId="41070"/>
    <cellStyle name="Output 2 6 2 2 2 3 8" xfId="41071"/>
    <cellStyle name="Output 2 6 2 2 2 3 9" xfId="41072"/>
    <cellStyle name="Output 2 6 2 2 2 4" xfId="41073"/>
    <cellStyle name="Output 2 6 2 2 2 4 10" xfId="41074"/>
    <cellStyle name="Output 2 6 2 2 2 4 2" xfId="41075"/>
    <cellStyle name="Output 2 6 2 2 2 4 3" xfId="41076"/>
    <cellStyle name="Output 2 6 2 2 2 4 4" xfId="41077"/>
    <cellStyle name="Output 2 6 2 2 2 4 5" xfId="41078"/>
    <cellStyle name="Output 2 6 2 2 2 4 6" xfId="41079"/>
    <cellStyle name="Output 2 6 2 2 2 4 7" xfId="41080"/>
    <cellStyle name="Output 2 6 2 2 2 4 8" xfId="41081"/>
    <cellStyle name="Output 2 6 2 2 2 4 9" xfId="41082"/>
    <cellStyle name="Output 2 6 2 2 2 5" xfId="41083"/>
    <cellStyle name="Output 2 6 2 2 2 5 10" xfId="41084"/>
    <cellStyle name="Output 2 6 2 2 2 5 2" xfId="41085"/>
    <cellStyle name="Output 2 6 2 2 2 5 3" xfId="41086"/>
    <cellStyle name="Output 2 6 2 2 2 5 4" xfId="41087"/>
    <cellStyle name="Output 2 6 2 2 2 5 5" xfId="41088"/>
    <cellStyle name="Output 2 6 2 2 2 5 6" xfId="41089"/>
    <cellStyle name="Output 2 6 2 2 2 5 7" xfId="41090"/>
    <cellStyle name="Output 2 6 2 2 2 5 8" xfId="41091"/>
    <cellStyle name="Output 2 6 2 2 2 5 9" xfId="41092"/>
    <cellStyle name="Output 2 6 2 2 2 6" xfId="41093"/>
    <cellStyle name="Output 2 6 2 2 2 6 2" xfId="41094"/>
    <cellStyle name="Output 2 6 2 2 2 6 3" xfId="41095"/>
    <cellStyle name="Output 2 6 2 2 2 6 4" xfId="41096"/>
    <cellStyle name="Output 2 6 2 2 2 6 5" xfId="41097"/>
    <cellStyle name="Output 2 6 2 2 2 6 6" xfId="41098"/>
    <cellStyle name="Output 2 6 2 2 2 6 7" xfId="41099"/>
    <cellStyle name="Output 2 6 2 2 2 6 8" xfId="41100"/>
    <cellStyle name="Output 2 6 2 2 2 6 9" xfId="41101"/>
    <cellStyle name="Output 2 6 2 2 2 7" xfId="41102"/>
    <cellStyle name="Output 2 6 2 2 2 8" xfId="41103"/>
    <cellStyle name="Output 2 6 2 2 2 9" xfId="41104"/>
    <cellStyle name="Output 2 6 2 2 3" xfId="41105"/>
    <cellStyle name="Output 2 6 2 2 3 2" xfId="41106"/>
    <cellStyle name="Output 2 6 2 2 3 2 10" xfId="41107"/>
    <cellStyle name="Output 2 6 2 2 3 2 2" xfId="41108"/>
    <cellStyle name="Output 2 6 2 2 3 2 3" xfId="41109"/>
    <cellStyle name="Output 2 6 2 2 3 2 4" xfId="41110"/>
    <cellStyle name="Output 2 6 2 2 3 2 5" xfId="41111"/>
    <cellStyle name="Output 2 6 2 2 3 2 6" xfId="41112"/>
    <cellStyle name="Output 2 6 2 2 3 2 7" xfId="41113"/>
    <cellStyle name="Output 2 6 2 2 3 2 8" xfId="41114"/>
    <cellStyle name="Output 2 6 2 2 3 2 9" xfId="41115"/>
    <cellStyle name="Output 2 6 2 2 3 3" xfId="41116"/>
    <cellStyle name="Output 2 6 2 2 3 3 10" xfId="41117"/>
    <cellStyle name="Output 2 6 2 2 3 3 2" xfId="41118"/>
    <cellStyle name="Output 2 6 2 2 3 3 3" xfId="41119"/>
    <cellStyle name="Output 2 6 2 2 3 3 4" xfId="41120"/>
    <cellStyle name="Output 2 6 2 2 3 3 5" xfId="41121"/>
    <cellStyle name="Output 2 6 2 2 3 3 6" xfId="41122"/>
    <cellStyle name="Output 2 6 2 2 3 3 7" xfId="41123"/>
    <cellStyle name="Output 2 6 2 2 3 3 8" xfId="41124"/>
    <cellStyle name="Output 2 6 2 2 3 3 9" xfId="41125"/>
    <cellStyle name="Output 2 6 2 2 3 4" xfId="41126"/>
    <cellStyle name="Output 2 6 2 2 3 4 2" xfId="41127"/>
    <cellStyle name="Output 2 6 2 2 3 4 3" xfId="41128"/>
    <cellStyle name="Output 2 6 2 2 3 4 4" xfId="41129"/>
    <cellStyle name="Output 2 6 2 2 3 4 5" xfId="41130"/>
    <cellStyle name="Output 2 6 2 2 3 4 6" xfId="41131"/>
    <cellStyle name="Output 2 6 2 2 3 4 7" xfId="41132"/>
    <cellStyle name="Output 2 6 2 2 3 4 8" xfId="41133"/>
    <cellStyle name="Output 2 6 2 2 3 4 9" xfId="41134"/>
    <cellStyle name="Output 2 6 2 2 3 5" xfId="41135"/>
    <cellStyle name="Output 2 6 2 2 3 6" xfId="41136"/>
    <cellStyle name="Output 2 6 2 2 3 7" xfId="41137"/>
    <cellStyle name="Output 2 6 2 2 3 8" xfId="41138"/>
    <cellStyle name="Output 2 6 2 2 3 9" xfId="41139"/>
    <cellStyle name="Output 2 6 2 2 4" xfId="41140"/>
    <cellStyle name="Output 2 6 2 2 4 2" xfId="41141"/>
    <cellStyle name="Output 2 6 2 2 4 2 10" xfId="41142"/>
    <cellStyle name="Output 2 6 2 2 4 2 2" xfId="41143"/>
    <cellStyle name="Output 2 6 2 2 4 2 3" xfId="41144"/>
    <cellStyle name="Output 2 6 2 2 4 2 4" xfId="41145"/>
    <cellStyle name="Output 2 6 2 2 4 2 5" xfId="41146"/>
    <cellStyle name="Output 2 6 2 2 4 2 6" xfId="41147"/>
    <cellStyle name="Output 2 6 2 2 4 2 7" xfId="41148"/>
    <cellStyle name="Output 2 6 2 2 4 2 8" xfId="41149"/>
    <cellStyle name="Output 2 6 2 2 4 2 9" xfId="41150"/>
    <cellStyle name="Output 2 6 2 2 4 3" xfId="41151"/>
    <cellStyle name="Output 2 6 2 2 4 3 10" xfId="41152"/>
    <cellStyle name="Output 2 6 2 2 4 3 2" xfId="41153"/>
    <cellStyle name="Output 2 6 2 2 4 3 3" xfId="41154"/>
    <cellStyle name="Output 2 6 2 2 4 3 4" xfId="41155"/>
    <cellStyle name="Output 2 6 2 2 4 3 5" xfId="41156"/>
    <cellStyle name="Output 2 6 2 2 4 3 6" xfId="41157"/>
    <cellStyle name="Output 2 6 2 2 4 3 7" xfId="41158"/>
    <cellStyle name="Output 2 6 2 2 4 3 8" xfId="41159"/>
    <cellStyle name="Output 2 6 2 2 4 3 9" xfId="41160"/>
    <cellStyle name="Output 2 6 2 2 4 4" xfId="41161"/>
    <cellStyle name="Output 2 6 2 2 4 4 2" xfId="41162"/>
    <cellStyle name="Output 2 6 2 2 4 4 3" xfId="41163"/>
    <cellStyle name="Output 2 6 2 2 4 4 4" xfId="41164"/>
    <cellStyle name="Output 2 6 2 2 4 4 5" xfId="41165"/>
    <cellStyle name="Output 2 6 2 2 4 4 6" xfId="41166"/>
    <cellStyle name="Output 2 6 2 2 4 4 7" xfId="41167"/>
    <cellStyle name="Output 2 6 2 2 4 4 8" xfId="41168"/>
    <cellStyle name="Output 2 6 2 2 4 4 9" xfId="41169"/>
    <cellStyle name="Output 2 6 2 2 4 5" xfId="41170"/>
    <cellStyle name="Output 2 6 2 2 4 6" xfId="41171"/>
    <cellStyle name="Output 2 6 2 2 4 7" xfId="41172"/>
    <cellStyle name="Output 2 6 2 2 4 8" xfId="41173"/>
    <cellStyle name="Output 2 6 2 2 4 9" xfId="41174"/>
    <cellStyle name="Output 2 6 2 2 5" xfId="41175"/>
    <cellStyle name="Output 2 6 2 2 5 2" xfId="41176"/>
    <cellStyle name="Output 2 6 2 2 5 2 10" xfId="41177"/>
    <cellStyle name="Output 2 6 2 2 5 2 2" xfId="41178"/>
    <cellStyle name="Output 2 6 2 2 5 2 3" xfId="41179"/>
    <cellStyle name="Output 2 6 2 2 5 2 4" xfId="41180"/>
    <cellStyle name="Output 2 6 2 2 5 2 5" xfId="41181"/>
    <cellStyle name="Output 2 6 2 2 5 2 6" xfId="41182"/>
    <cellStyle name="Output 2 6 2 2 5 2 7" xfId="41183"/>
    <cellStyle name="Output 2 6 2 2 5 2 8" xfId="41184"/>
    <cellStyle name="Output 2 6 2 2 5 2 9" xfId="41185"/>
    <cellStyle name="Output 2 6 2 2 5 3" xfId="41186"/>
    <cellStyle name="Output 2 6 2 2 5 3 2" xfId="41187"/>
    <cellStyle name="Output 2 6 2 2 5 3 3" xfId="41188"/>
    <cellStyle name="Output 2 6 2 2 5 3 4" xfId="41189"/>
    <cellStyle name="Output 2 6 2 2 5 3 5" xfId="41190"/>
    <cellStyle name="Output 2 6 2 2 5 3 6" xfId="41191"/>
    <cellStyle name="Output 2 6 2 2 5 3 7" xfId="41192"/>
    <cellStyle name="Output 2 6 2 2 5 3 8" xfId="41193"/>
    <cellStyle name="Output 2 6 2 2 5 3 9" xfId="41194"/>
    <cellStyle name="Output 2 6 2 2 5 4" xfId="41195"/>
    <cellStyle name="Output 2 6 2 2 5 5" xfId="41196"/>
    <cellStyle name="Output 2 6 2 2 5 6" xfId="41197"/>
    <cellStyle name="Output 2 6 2 2 5 7" xfId="41198"/>
    <cellStyle name="Output 2 6 2 2 5 8" xfId="41199"/>
    <cellStyle name="Output 2 6 2 2 5 9" xfId="41200"/>
    <cellStyle name="Output 2 6 2 2 6" xfId="41201"/>
    <cellStyle name="Output 2 6 2 2 6 2" xfId="41202"/>
    <cellStyle name="Output 2 6 2 2 6 3" xfId="41203"/>
    <cellStyle name="Output 2 6 2 2 6 4" xfId="41204"/>
    <cellStyle name="Output 2 6 2 2 6 5" xfId="41205"/>
    <cellStyle name="Output 2 6 2 2 6 6" xfId="41206"/>
    <cellStyle name="Output 2 6 2 2 6 7" xfId="41207"/>
    <cellStyle name="Output 2 6 2 2 6 8" xfId="41208"/>
    <cellStyle name="Output 2 6 2 2 6 9" xfId="41209"/>
    <cellStyle name="Output 2 6 2 2 7" xfId="41210"/>
    <cellStyle name="Output 2 6 2 2 8" xfId="41211"/>
    <cellStyle name="Output 2 6 2 2 9" xfId="41212"/>
    <cellStyle name="Output 2 6 2 3" xfId="41213"/>
    <cellStyle name="Output 2 6 2 3 10" xfId="41214"/>
    <cellStyle name="Output 2 6 2 3 2" xfId="41215"/>
    <cellStyle name="Output 2 6 2 3 2 10" xfId="41216"/>
    <cellStyle name="Output 2 6 2 3 2 11" xfId="41217"/>
    <cellStyle name="Output 2 6 2 3 2 2" xfId="41218"/>
    <cellStyle name="Output 2 6 2 3 2 2 2" xfId="41219"/>
    <cellStyle name="Output 2 6 2 3 2 2 2 10" xfId="41220"/>
    <cellStyle name="Output 2 6 2 3 2 2 2 2" xfId="41221"/>
    <cellStyle name="Output 2 6 2 3 2 2 2 3" xfId="41222"/>
    <cellStyle name="Output 2 6 2 3 2 2 2 4" xfId="41223"/>
    <cellStyle name="Output 2 6 2 3 2 2 2 5" xfId="41224"/>
    <cellStyle name="Output 2 6 2 3 2 2 2 6" xfId="41225"/>
    <cellStyle name="Output 2 6 2 3 2 2 2 7" xfId="41226"/>
    <cellStyle name="Output 2 6 2 3 2 2 2 8" xfId="41227"/>
    <cellStyle name="Output 2 6 2 3 2 2 2 9" xfId="41228"/>
    <cellStyle name="Output 2 6 2 3 2 2 3" xfId="41229"/>
    <cellStyle name="Output 2 6 2 3 2 2 3 10" xfId="41230"/>
    <cellStyle name="Output 2 6 2 3 2 2 3 2" xfId="41231"/>
    <cellStyle name="Output 2 6 2 3 2 2 3 3" xfId="41232"/>
    <cellStyle name="Output 2 6 2 3 2 2 3 4" xfId="41233"/>
    <cellStyle name="Output 2 6 2 3 2 2 3 5" xfId="41234"/>
    <cellStyle name="Output 2 6 2 3 2 2 3 6" xfId="41235"/>
    <cellStyle name="Output 2 6 2 3 2 2 3 7" xfId="41236"/>
    <cellStyle name="Output 2 6 2 3 2 2 3 8" xfId="41237"/>
    <cellStyle name="Output 2 6 2 3 2 2 3 9" xfId="41238"/>
    <cellStyle name="Output 2 6 2 3 2 2 4" xfId="41239"/>
    <cellStyle name="Output 2 6 2 3 2 2 4 2" xfId="41240"/>
    <cellStyle name="Output 2 6 2 3 2 2 4 3" xfId="41241"/>
    <cellStyle name="Output 2 6 2 3 2 2 4 4" xfId="41242"/>
    <cellStyle name="Output 2 6 2 3 2 2 4 5" xfId="41243"/>
    <cellStyle name="Output 2 6 2 3 2 2 4 6" xfId="41244"/>
    <cellStyle name="Output 2 6 2 3 2 2 4 7" xfId="41245"/>
    <cellStyle name="Output 2 6 2 3 2 2 4 8" xfId="41246"/>
    <cellStyle name="Output 2 6 2 3 2 2 4 9" xfId="41247"/>
    <cellStyle name="Output 2 6 2 3 2 2 5" xfId="41248"/>
    <cellStyle name="Output 2 6 2 3 2 2 6" xfId="41249"/>
    <cellStyle name="Output 2 6 2 3 2 2 7" xfId="41250"/>
    <cellStyle name="Output 2 6 2 3 2 2 8" xfId="41251"/>
    <cellStyle name="Output 2 6 2 3 2 2 9" xfId="41252"/>
    <cellStyle name="Output 2 6 2 3 2 3" xfId="41253"/>
    <cellStyle name="Output 2 6 2 3 2 3 2" xfId="41254"/>
    <cellStyle name="Output 2 6 2 3 2 3 2 10" xfId="41255"/>
    <cellStyle name="Output 2 6 2 3 2 3 2 2" xfId="41256"/>
    <cellStyle name="Output 2 6 2 3 2 3 2 3" xfId="41257"/>
    <cellStyle name="Output 2 6 2 3 2 3 2 4" xfId="41258"/>
    <cellStyle name="Output 2 6 2 3 2 3 2 5" xfId="41259"/>
    <cellStyle name="Output 2 6 2 3 2 3 2 6" xfId="41260"/>
    <cellStyle name="Output 2 6 2 3 2 3 2 7" xfId="41261"/>
    <cellStyle name="Output 2 6 2 3 2 3 2 8" xfId="41262"/>
    <cellStyle name="Output 2 6 2 3 2 3 2 9" xfId="41263"/>
    <cellStyle name="Output 2 6 2 3 2 3 3" xfId="41264"/>
    <cellStyle name="Output 2 6 2 3 2 3 3 10" xfId="41265"/>
    <cellStyle name="Output 2 6 2 3 2 3 3 2" xfId="41266"/>
    <cellStyle name="Output 2 6 2 3 2 3 3 3" xfId="41267"/>
    <cellStyle name="Output 2 6 2 3 2 3 3 4" xfId="41268"/>
    <cellStyle name="Output 2 6 2 3 2 3 3 5" xfId="41269"/>
    <cellStyle name="Output 2 6 2 3 2 3 3 6" xfId="41270"/>
    <cellStyle name="Output 2 6 2 3 2 3 3 7" xfId="41271"/>
    <cellStyle name="Output 2 6 2 3 2 3 3 8" xfId="41272"/>
    <cellStyle name="Output 2 6 2 3 2 3 3 9" xfId="41273"/>
    <cellStyle name="Output 2 6 2 3 2 3 4" xfId="41274"/>
    <cellStyle name="Output 2 6 2 3 2 3 4 2" xfId="41275"/>
    <cellStyle name="Output 2 6 2 3 2 3 4 3" xfId="41276"/>
    <cellStyle name="Output 2 6 2 3 2 3 4 4" xfId="41277"/>
    <cellStyle name="Output 2 6 2 3 2 3 4 5" xfId="41278"/>
    <cellStyle name="Output 2 6 2 3 2 3 4 6" xfId="41279"/>
    <cellStyle name="Output 2 6 2 3 2 3 4 7" xfId="41280"/>
    <cellStyle name="Output 2 6 2 3 2 3 4 8" xfId="41281"/>
    <cellStyle name="Output 2 6 2 3 2 3 4 9" xfId="41282"/>
    <cellStyle name="Output 2 6 2 3 2 3 5" xfId="41283"/>
    <cellStyle name="Output 2 6 2 3 2 3 6" xfId="41284"/>
    <cellStyle name="Output 2 6 2 3 2 3 7" xfId="41285"/>
    <cellStyle name="Output 2 6 2 3 2 3 8" xfId="41286"/>
    <cellStyle name="Output 2 6 2 3 2 3 9" xfId="41287"/>
    <cellStyle name="Output 2 6 2 3 2 4" xfId="41288"/>
    <cellStyle name="Output 2 6 2 3 2 4 10" xfId="41289"/>
    <cellStyle name="Output 2 6 2 3 2 4 2" xfId="41290"/>
    <cellStyle name="Output 2 6 2 3 2 4 3" xfId="41291"/>
    <cellStyle name="Output 2 6 2 3 2 4 4" xfId="41292"/>
    <cellStyle name="Output 2 6 2 3 2 4 5" xfId="41293"/>
    <cellStyle name="Output 2 6 2 3 2 4 6" xfId="41294"/>
    <cellStyle name="Output 2 6 2 3 2 4 7" xfId="41295"/>
    <cellStyle name="Output 2 6 2 3 2 4 8" xfId="41296"/>
    <cellStyle name="Output 2 6 2 3 2 4 9" xfId="41297"/>
    <cellStyle name="Output 2 6 2 3 2 5" xfId="41298"/>
    <cellStyle name="Output 2 6 2 3 2 5 10" xfId="41299"/>
    <cellStyle name="Output 2 6 2 3 2 5 2" xfId="41300"/>
    <cellStyle name="Output 2 6 2 3 2 5 3" xfId="41301"/>
    <cellStyle name="Output 2 6 2 3 2 5 4" xfId="41302"/>
    <cellStyle name="Output 2 6 2 3 2 5 5" xfId="41303"/>
    <cellStyle name="Output 2 6 2 3 2 5 6" xfId="41304"/>
    <cellStyle name="Output 2 6 2 3 2 5 7" xfId="41305"/>
    <cellStyle name="Output 2 6 2 3 2 5 8" xfId="41306"/>
    <cellStyle name="Output 2 6 2 3 2 5 9" xfId="41307"/>
    <cellStyle name="Output 2 6 2 3 2 6" xfId="41308"/>
    <cellStyle name="Output 2 6 2 3 2 6 2" xfId="41309"/>
    <cellStyle name="Output 2 6 2 3 2 6 3" xfId="41310"/>
    <cellStyle name="Output 2 6 2 3 2 6 4" xfId="41311"/>
    <cellStyle name="Output 2 6 2 3 2 6 5" xfId="41312"/>
    <cellStyle name="Output 2 6 2 3 2 6 6" xfId="41313"/>
    <cellStyle name="Output 2 6 2 3 2 6 7" xfId="41314"/>
    <cellStyle name="Output 2 6 2 3 2 6 8" xfId="41315"/>
    <cellStyle name="Output 2 6 2 3 2 6 9" xfId="41316"/>
    <cellStyle name="Output 2 6 2 3 2 7" xfId="41317"/>
    <cellStyle name="Output 2 6 2 3 2 8" xfId="41318"/>
    <cellStyle name="Output 2 6 2 3 2 9" xfId="41319"/>
    <cellStyle name="Output 2 6 2 3 3" xfId="41320"/>
    <cellStyle name="Output 2 6 2 3 3 2" xfId="41321"/>
    <cellStyle name="Output 2 6 2 3 3 2 10" xfId="41322"/>
    <cellStyle name="Output 2 6 2 3 3 2 2" xfId="41323"/>
    <cellStyle name="Output 2 6 2 3 3 2 3" xfId="41324"/>
    <cellStyle name="Output 2 6 2 3 3 2 4" xfId="41325"/>
    <cellStyle name="Output 2 6 2 3 3 2 5" xfId="41326"/>
    <cellStyle name="Output 2 6 2 3 3 2 6" xfId="41327"/>
    <cellStyle name="Output 2 6 2 3 3 2 7" xfId="41328"/>
    <cellStyle name="Output 2 6 2 3 3 2 8" xfId="41329"/>
    <cellStyle name="Output 2 6 2 3 3 2 9" xfId="41330"/>
    <cellStyle name="Output 2 6 2 3 3 3" xfId="41331"/>
    <cellStyle name="Output 2 6 2 3 3 3 10" xfId="41332"/>
    <cellStyle name="Output 2 6 2 3 3 3 2" xfId="41333"/>
    <cellStyle name="Output 2 6 2 3 3 3 3" xfId="41334"/>
    <cellStyle name="Output 2 6 2 3 3 3 4" xfId="41335"/>
    <cellStyle name="Output 2 6 2 3 3 3 5" xfId="41336"/>
    <cellStyle name="Output 2 6 2 3 3 3 6" xfId="41337"/>
    <cellStyle name="Output 2 6 2 3 3 3 7" xfId="41338"/>
    <cellStyle name="Output 2 6 2 3 3 3 8" xfId="41339"/>
    <cellStyle name="Output 2 6 2 3 3 3 9" xfId="41340"/>
    <cellStyle name="Output 2 6 2 3 3 4" xfId="41341"/>
    <cellStyle name="Output 2 6 2 3 3 4 2" xfId="41342"/>
    <cellStyle name="Output 2 6 2 3 3 4 3" xfId="41343"/>
    <cellStyle name="Output 2 6 2 3 3 4 4" xfId="41344"/>
    <cellStyle name="Output 2 6 2 3 3 4 5" xfId="41345"/>
    <cellStyle name="Output 2 6 2 3 3 4 6" xfId="41346"/>
    <cellStyle name="Output 2 6 2 3 3 4 7" xfId="41347"/>
    <cellStyle name="Output 2 6 2 3 3 4 8" xfId="41348"/>
    <cellStyle name="Output 2 6 2 3 3 4 9" xfId="41349"/>
    <cellStyle name="Output 2 6 2 3 3 5" xfId="41350"/>
    <cellStyle name="Output 2 6 2 3 3 6" xfId="41351"/>
    <cellStyle name="Output 2 6 2 3 3 7" xfId="41352"/>
    <cellStyle name="Output 2 6 2 3 3 8" xfId="41353"/>
    <cellStyle name="Output 2 6 2 3 3 9" xfId="41354"/>
    <cellStyle name="Output 2 6 2 3 4" xfId="41355"/>
    <cellStyle name="Output 2 6 2 3 4 2" xfId="41356"/>
    <cellStyle name="Output 2 6 2 3 4 2 10" xfId="41357"/>
    <cellStyle name="Output 2 6 2 3 4 2 2" xfId="41358"/>
    <cellStyle name="Output 2 6 2 3 4 2 3" xfId="41359"/>
    <cellStyle name="Output 2 6 2 3 4 2 4" xfId="41360"/>
    <cellStyle name="Output 2 6 2 3 4 2 5" xfId="41361"/>
    <cellStyle name="Output 2 6 2 3 4 2 6" xfId="41362"/>
    <cellStyle name="Output 2 6 2 3 4 2 7" xfId="41363"/>
    <cellStyle name="Output 2 6 2 3 4 2 8" xfId="41364"/>
    <cellStyle name="Output 2 6 2 3 4 2 9" xfId="41365"/>
    <cellStyle name="Output 2 6 2 3 4 3" xfId="41366"/>
    <cellStyle name="Output 2 6 2 3 4 3 10" xfId="41367"/>
    <cellStyle name="Output 2 6 2 3 4 3 2" xfId="41368"/>
    <cellStyle name="Output 2 6 2 3 4 3 3" xfId="41369"/>
    <cellStyle name="Output 2 6 2 3 4 3 4" xfId="41370"/>
    <cellStyle name="Output 2 6 2 3 4 3 5" xfId="41371"/>
    <cellStyle name="Output 2 6 2 3 4 3 6" xfId="41372"/>
    <cellStyle name="Output 2 6 2 3 4 3 7" xfId="41373"/>
    <cellStyle name="Output 2 6 2 3 4 3 8" xfId="41374"/>
    <cellStyle name="Output 2 6 2 3 4 3 9" xfId="41375"/>
    <cellStyle name="Output 2 6 2 3 4 4" xfId="41376"/>
    <cellStyle name="Output 2 6 2 3 4 4 2" xfId="41377"/>
    <cellStyle name="Output 2 6 2 3 4 4 3" xfId="41378"/>
    <cellStyle name="Output 2 6 2 3 4 4 4" xfId="41379"/>
    <cellStyle name="Output 2 6 2 3 4 4 5" xfId="41380"/>
    <cellStyle name="Output 2 6 2 3 4 4 6" xfId="41381"/>
    <cellStyle name="Output 2 6 2 3 4 4 7" xfId="41382"/>
    <cellStyle name="Output 2 6 2 3 4 4 8" xfId="41383"/>
    <cellStyle name="Output 2 6 2 3 4 4 9" xfId="41384"/>
    <cellStyle name="Output 2 6 2 3 4 5" xfId="41385"/>
    <cellStyle name="Output 2 6 2 3 4 6" xfId="41386"/>
    <cellStyle name="Output 2 6 2 3 4 7" xfId="41387"/>
    <cellStyle name="Output 2 6 2 3 4 8" xfId="41388"/>
    <cellStyle name="Output 2 6 2 3 4 9" xfId="41389"/>
    <cellStyle name="Output 2 6 2 3 5" xfId="41390"/>
    <cellStyle name="Output 2 6 2 3 5 2" xfId="41391"/>
    <cellStyle name="Output 2 6 2 3 5 2 10" xfId="41392"/>
    <cellStyle name="Output 2 6 2 3 5 2 2" xfId="41393"/>
    <cellStyle name="Output 2 6 2 3 5 2 3" xfId="41394"/>
    <cellStyle name="Output 2 6 2 3 5 2 4" xfId="41395"/>
    <cellStyle name="Output 2 6 2 3 5 2 5" xfId="41396"/>
    <cellStyle name="Output 2 6 2 3 5 2 6" xfId="41397"/>
    <cellStyle name="Output 2 6 2 3 5 2 7" xfId="41398"/>
    <cellStyle name="Output 2 6 2 3 5 2 8" xfId="41399"/>
    <cellStyle name="Output 2 6 2 3 5 2 9" xfId="41400"/>
    <cellStyle name="Output 2 6 2 3 5 3" xfId="41401"/>
    <cellStyle name="Output 2 6 2 3 5 3 2" xfId="41402"/>
    <cellStyle name="Output 2 6 2 3 5 3 3" xfId="41403"/>
    <cellStyle name="Output 2 6 2 3 5 3 4" xfId="41404"/>
    <cellStyle name="Output 2 6 2 3 5 3 5" xfId="41405"/>
    <cellStyle name="Output 2 6 2 3 5 3 6" xfId="41406"/>
    <cellStyle name="Output 2 6 2 3 5 3 7" xfId="41407"/>
    <cellStyle name="Output 2 6 2 3 5 3 8" xfId="41408"/>
    <cellStyle name="Output 2 6 2 3 5 3 9" xfId="41409"/>
    <cellStyle name="Output 2 6 2 3 5 4" xfId="41410"/>
    <cellStyle name="Output 2 6 2 3 5 5" xfId="41411"/>
    <cellStyle name="Output 2 6 2 3 5 6" xfId="41412"/>
    <cellStyle name="Output 2 6 2 3 5 7" xfId="41413"/>
    <cellStyle name="Output 2 6 2 3 5 8" xfId="41414"/>
    <cellStyle name="Output 2 6 2 3 6" xfId="41415"/>
    <cellStyle name="Output 2 6 2 3 6 2" xfId="41416"/>
    <cellStyle name="Output 2 6 2 3 6 3" xfId="41417"/>
    <cellStyle name="Output 2 6 2 3 6 4" xfId="41418"/>
    <cellStyle name="Output 2 6 2 3 6 5" xfId="41419"/>
    <cellStyle name="Output 2 6 2 3 6 6" xfId="41420"/>
    <cellStyle name="Output 2 6 2 3 6 7" xfId="41421"/>
    <cellStyle name="Output 2 6 2 3 6 8" xfId="41422"/>
    <cellStyle name="Output 2 6 2 3 6 9" xfId="41423"/>
    <cellStyle name="Output 2 6 2 3 7" xfId="41424"/>
    <cellStyle name="Output 2 6 2 3 8" xfId="41425"/>
    <cellStyle name="Output 2 6 2 3 9" xfId="41426"/>
    <cellStyle name="Output 2 6 2 4" xfId="41427"/>
    <cellStyle name="Output 2 6 2 4 10" xfId="41428"/>
    <cellStyle name="Output 2 6 2 4 11" xfId="41429"/>
    <cellStyle name="Output 2 6 2 4 2" xfId="41430"/>
    <cellStyle name="Output 2 6 2 4 2 2" xfId="41431"/>
    <cellStyle name="Output 2 6 2 4 2 2 10" xfId="41432"/>
    <cellStyle name="Output 2 6 2 4 2 2 2" xfId="41433"/>
    <cellStyle name="Output 2 6 2 4 2 2 3" xfId="41434"/>
    <cellStyle name="Output 2 6 2 4 2 2 4" xfId="41435"/>
    <cellStyle name="Output 2 6 2 4 2 2 5" xfId="41436"/>
    <cellStyle name="Output 2 6 2 4 2 2 6" xfId="41437"/>
    <cellStyle name="Output 2 6 2 4 2 2 7" xfId="41438"/>
    <cellStyle name="Output 2 6 2 4 2 2 8" xfId="41439"/>
    <cellStyle name="Output 2 6 2 4 2 2 9" xfId="41440"/>
    <cellStyle name="Output 2 6 2 4 2 3" xfId="41441"/>
    <cellStyle name="Output 2 6 2 4 2 3 10" xfId="41442"/>
    <cellStyle name="Output 2 6 2 4 2 3 2" xfId="41443"/>
    <cellStyle name="Output 2 6 2 4 2 3 3" xfId="41444"/>
    <cellStyle name="Output 2 6 2 4 2 3 4" xfId="41445"/>
    <cellStyle name="Output 2 6 2 4 2 3 5" xfId="41446"/>
    <cellStyle name="Output 2 6 2 4 2 3 6" xfId="41447"/>
    <cellStyle name="Output 2 6 2 4 2 3 7" xfId="41448"/>
    <cellStyle name="Output 2 6 2 4 2 3 8" xfId="41449"/>
    <cellStyle name="Output 2 6 2 4 2 3 9" xfId="41450"/>
    <cellStyle name="Output 2 6 2 4 2 4" xfId="41451"/>
    <cellStyle name="Output 2 6 2 4 2 4 2" xfId="41452"/>
    <cellStyle name="Output 2 6 2 4 2 4 3" xfId="41453"/>
    <cellStyle name="Output 2 6 2 4 2 4 4" xfId="41454"/>
    <cellStyle name="Output 2 6 2 4 2 4 5" xfId="41455"/>
    <cellStyle name="Output 2 6 2 4 2 4 6" xfId="41456"/>
    <cellStyle name="Output 2 6 2 4 2 4 7" xfId="41457"/>
    <cellStyle name="Output 2 6 2 4 2 4 8" xfId="41458"/>
    <cellStyle name="Output 2 6 2 4 2 4 9" xfId="41459"/>
    <cellStyle name="Output 2 6 2 4 2 5" xfId="41460"/>
    <cellStyle name="Output 2 6 2 4 2 6" xfId="41461"/>
    <cellStyle name="Output 2 6 2 4 2 7" xfId="41462"/>
    <cellStyle name="Output 2 6 2 4 2 8" xfId="41463"/>
    <cellStyle name="Output 2 6 2 4 2 9" xfId="41464"/>
    <cellStyle name="Output 2 6 2 4 3" xfId="41465"/>
    <cellStyle name="Output 2 6 2 4 3 2" xfId="41466"/>
    <cellStyle name="Output 2 6 2 4 3 2 10" xfId="41467"/>
    <cellStyle name="Output 2 6 2 4 3 2 2" xfId="41468"/>
    <cellStyle name="Output 2 6 2 4 3 2 3" xfId="41469"/>
    <cellStyle name="Output 2 6 2 4 3 2 4" xfId="41470"/>
    <cellStyle name="Output 2 6 2 4 3 2 5" xfId="41471"/>
    <cellStyle name="Output 2 6 2 4 3 2 6" xfId="41472"/>
    <cellStyle name="Output 2 6 2 4 3 2 7" xfId="41473"/>
    <cellStyle name="Output 2 6 2 4 3 2 8" xfId="41474"/>
    <cellStyle name="Output 2 6 2 4 3 2 9" xfId="41475"/>
    <cellStyle name="Output 2 6 2 4 3 3" xfId="41476"/>
    <cellStyle name="Output 2 6 2 4 3 3 10" xfId="41477"/>
    <cellStyle name="Output 2 6 2 4 3 3 2" xfId="41478"/>
    <cellStyle name="Output 2 6 2 4 3 3 3" xfId="41479"/>
    <cellStyle name="Output 2 6 2 4 3 3 4" xfId="41480"/>
    <cellStyle name="Output 2 6 2 4 3 3 5" xfId="41481"/>
    <cellStyle name="Output 2 6 2 4 3 3 6" xfId="41482"/>
    <cellStyle name="Output 2 6 2 4 3 3 7" xfId="41483"/>
    <cellStyle name="Output 2 6 2 4 3 3 8" xfId="41484"/>
    <cellStyle name="Output 2 6 2 4 3 3 9" xfId="41485"/>
    <cellStyle name="Output 2 6 2 4 3 4" xfId="41486"/>
    <cellStyle name="Output 2 6 2 4 3 4 2" xfId="41487"/>
    <cellStyle name="Output 2 6 2 4 3 4 3" xfId="41488"/>
    <cellStyle name="Output 2 6 2 4 3 4 4" xfId="41489"/>
    <cellStyle name="Output 2 6 2 4 3 4 5" xfId="41490"/>
    <cellStyle name="Output 2 6 2 4 3 4 6" xfId="41491"/>
    <cellStyle name="Output 2 6 2 4 3 4 7" xfId="41492"/>
    <cellStyle name="Output 2 6 2 4 3 4 8" xfId="41493"/>
    <cellStyle name="Output 2 6 2 4 3 4 9" xfId="41494"/>
    <cellStyle name="Output 2 6 2 4 3 5" xfId="41495"/>
    <cellStyle name="Output 2 6 2 4 3 6" xfId="41496"/>
    <cellStyle name="Output 2 6 2 4 3 7" xfId="41497"/>
    <cellStyle name="Output 2 6 2 4 3 8" xfId="41498"/>
    <cellStyle name="Output 2 6 2 4 3 9" xfId="41499"/>
    <cellStyle name="Output 2 6 2 4 4" xfId="41500"/>
    <cellStyle name="Output 2 6 2 4 4 10" xfId="41501"/>
    <cellStyle name="Output 2 6 2 4 4 2" xfId="41502"/>
    <cellStyle name="Output 2 6 2 4 4 3" xfId="41503"/>
    <cellStyle name="Output 2 6 2 4 4 4" xfId="41504"/>
    <cellStyle name="Output 2 6 2 4 4 5" xfId="41505"/>
    <cellStyle name="Output 2 6 2 4 4 6" xfId="41506"/>
    <cellStyle name="Output 2 6 2 4 4 7" xfId="41507"/>
    <cellStyle name="Output 2 6 2 4 4 8" xfId="41508"/>
    <cellStyle name="Output 2 6 2 4 4 9" xfId="41509"/>
    <cellStyle name="Output 2 6 2 4 5" xfId="41510"/>
    <cellStyle name="Output 2 6 2 4 5 10" xfId="41511"/>
    <cellStyle name="Output 2 6 2 4 5 2" xfId="41512"/>
    <cellStyle name="Output 2 6 2 4 5 3" xfId="41513"/>
    <cellStyle name="Output 2 6 2 4 5 4" xfId="41514"/>
    <cellStyle name="Output 2 6 2 4 5 5" xfId="41515"/>
    <cellStyle name="Output 2 6 2 4 5 6" xfId="41516"/>
    <cellStyle name="Output 2 6 2 4 5 7" xfId="41517"/>
    <cellStyle name="Output 2 6 2 4 5 8" xfId="41518"/>
    <cellStyle name="Output 2 6 2 4 5 9" xfId="41519"/>
    <cellStyle name="Output 2 6 2 4 6" xfId="41520"/>
    <cellStyle name="Output 2 6 2 4 6 2" xfId="41521"/>
    <cellStyle name="Output 2 6 2 4 6 3" xfId="41522"/>
    <cellStyle name="Output 2 6 2 4 6 4" xfId="41523"/>
    <cellStyle name="Output 2 6 2 4 6 5" xfId="41524"/>
    <cellStyle name="Output 2 6 2 4 6 6" xfId="41525"/>
    <cellStyle name="Output 2 6 2 4 6 7" xfId="41526"/>
    <cellStyle name="Output 2 6 2 4 6 8" xfId="41527"/>
    <cellStyle name="Output 2 6 2 4 6 9" xfId="41528"/>
    <cellStyle name="Output 2 6 2 4 7" xfId="41529"/>
    <cellStyle name="Output 2 6 2 4 8" xfId="41530"/>
    <cellStyle name="Output 2 6 2 4 9" xfId="41531"/>
    <cellStyle name="Output 2 6 2 5" xfId="41532"/>
    <cellStyle name="Output 2 6 2 5 2" xfId="41533"/>
    <cellStyle name="Output 2 6 2 5 2 10" xfId="41534"/>
    <cellStyle name="Output 2 6 2 5 2 2" xfId="41535"/>
    <cellStyle name="Output 2 6 2 5 2 3" xfId="41536"/>
    <cellStyle name="Output 2 6 2 5 2 4" xfId="41537"/>
    <cellStyle name="Output 2 6 2 5 2 5" xfId="41538"/>
    <cellStyle name="Output 2 6 2 5 2 6" xfId="41539"/>
    <cellStyle name="Output 2 6 2 5 2 7" xfId="41540"/>
    <cellStyle name="Output 2 6 2 5 2 8" xfId="41541"/>
    <cellStyle name="Output 2 6 2 5 2 9" xfId="41542"/>
    <cellStyle name="Output 2 6 2 5 3" xfId="41543"/>
    <cellStyle name="Output 2 6 2 5 3 10" xfId="41544"/>
    <cellStyle name="Output 2 6 2 5 3 2" xfId="41545"/>
    <cellStyle name="Output 2 6 2 5 3 3" xfId="41546"/>
    <cellStyle name="Output 2 6 2 5 3 4" xfId="41547"/>
    <cellStyle name="Output 2 6 2 5 3 5" xfId="41548"/>
    <cellStyle name="Output 2 6 2 5 3 6" xfId="41549"/>
    <cellStyle name="Output 2 6 2 5 3 7" xfId="41550"/>
    <cellStyle name="Output 2 6 2 5 3 8" xfId="41551"/>
    <cellStyle name="Output 2 6 2 5 3 9" xfId="41552"/>
    <cellStyle name="Output 2 6 2 5 4" xfId="41553"/>
    <cellStyle name="Output 2 6 2 5 4 2" xfId="41554"/>
    <cellStyle name="Output 2 6 2 5 4 3" xfId="41555"/>
    <cellStyle name="Output 2 6 2 5 4 4" xfId="41556"/>
    <cellStyle name="Output 2 6 2 5 4 5" xfId="41557"/>
    <cellStyle name="Output 2 6 2 5 4 6" xfId="41558"/>
    <cellStyle name="Output 2 6 2 5 4 7" xfId="41559"/>
    <cellStyle name="Output 2 6 2 5 4 8" xfId="41560"/>
    <cellStyle name="Output 2 6 2 5 4 9" xfId="41561"/>
    <cellStyle name="Output 2 6 2 5 5" xfId="41562"/>
    <cellStyle name="Output 2 6 2 5 6" xfId="41563"/>
    <cellStyle name="Output 2 6 2 5 7" xfId="41564"/>
    <cellStyle name="Output 2 6 2 5 8" xfId="41565"/>
    <cellStyle name="Output 2 6 2 5 9" xfId="41566"/>
    <cellStyle name="Output 2 6 2 6" xfId="41567"/>
    <cellStyle name="Output 2 6 2 6 2" xfId="41568"/>
    <cellStyle name="Output 2 6 2 6 2 10" xfId="41569"/>
    <cellStyle name="Output 2 6 2 6 2 2" xfId="41570"/>
    <cellStyle name="Output 2 6 2 6 2 3" xfId="41571"/>
    <cellStyle name="Output 2 6 2 6 2 4" xfId="41572"/>
    <cellStyle name="Output 2 6 2 6 2 5" xfId="41573"/>
    <cellStyle name="Output 2 6 2 6 2 6" xfId="41574"/>
    <cellStyle name="Output 2 6 2 6 2 7" xfId="41575"/>
    <cellStyle name="Output 2 6 2 6 2 8" xfId="41576"/>
    <cellStyle name="Output 2 6 2 6 2 9" xfId="41577"/>
    <cellStyle name="Output 2 6 2 6 3" xfId="41578"/>
    <cellStyle name="Output 2 6 2 6 3 10" xfId="41579"/>
    <cellStyle name="Output 2 6 2 6 3 2" xfId="41580"/>
    <cellStyle name="Output 2 6 2 6 3 3" xfId="41581"/>
    <cellStyle name="Output 2 6 2 6 3 4" xfId="41582"/>
    <cellStyle name="Output 2 6 2 6 3 5" xfId="41583"/>
    <cellStyle name="Output 2 6 2 6 3 6" xfId="41584"/>
    <cellStyle name="Output 2 6 2 6 3 7" xfId="41585"/>
    <cellStyle name="Output 2 6 2 6 3 8" xfId="41586"/>
    <cellStyle name="Output 2 6 2 6 3 9" xfId="41587"/>
    <cellStyle name="Output 2 6 2 6 4" xfId="41588"/>
    <cellStyle name="Output 2 6 2 6 4 2" xfId="41589"/>
    <cellStyle name="Output 2 6 2 6 4 3" xfId="41590"/>
    <cellStyle name="Output 2 6 2 6 4 4" xfId="41591"/>
    <cellStyle name="Output 2 6 2 6 4 5" xfId="41592"/>
    <cellStyle name="Output 2 6 2 6 4 6" xfId="41593"/>
    <cellStyle name="Output 2 6 2 6 4 7" xfId="41594"/>
    <cellStyle name="Output 2 6 2 6 4 8" xfId="41595"/>
    <cellStyle name="Output 2 6 2 6 4 9" xfId="41596"/>
    <cellStyle name="Output 2 6 2 6 5" xfId="41597"/>
    <cellStyle name="Output 2 6 2 6 6" xfId="41598"/>
    <cellStyle name="Output 2 6 2 6 7" xfId="41599"/>
    <cellStyle name="Output 2 6 2 6 8" xfId="41600"/>
    <cellStyle name="Output 2 6 2 6 9" xfId="41601"/>
    <cellStyle name="Output 2 6 2 7" xfId="41602"/>
    <cellStyle name="Output 2 6 2 7 2" xfId="41603"/>
    <cellStyle name="Output 2 6 2 7 2 10" xfId="41604"/>
    <cellStyle name="Output 2 6 2 7 2 2" xfId="41605"/>
    <cellStyle name="Output 2 6 2 7 2 3" xfId="41606"/>
    <cellStyle name="Output 2 6 2 7 2 4" xfId="41607"/>
    <cellStyle name="Output 2 6 2 7 2 5" xfId="41608"/>
    <cellStyle name="Output 2 6 2 7 2 6" xfId="41609"/>
    <cellStyle name="Output 2 6 2 7 2 7" xfId="41610"/>
    <cellStyle name="Output 2 6 2 7 2 8" xfId="41611"/>
    <cellStyle name="Output 2 6 2 7 2 9" xfId="41612"/>
    <cellStyle name="Output 2 6 2 7 3" xfId="41613"/>
    <cellStyle name="Output 2 6 2 7 3 2" xfId="41614"/>
    <cellStyle name="Output 2 6 2 7 3 3" xfId="41615"/>
    <cellStyle name="Output 2 6 2 7 3 4" xfId="41616"/>
    <cellStyle name="Output 2 6 2 7 3 5" xfId="41617"/>
    <cellStyle name="Output 2 6 2 7 3 6" xfId="41618"/>
    <cellStyle name="Output 2 6 2 7 3 7" xfId="41619"/>
    <cellStyle name="Output 2 6 2 7 3 8" xfId="41620"/>
    <cellStyle name="Output 2 6 2 7 3 9" xfId="41621"/>
    <cellStyle name="Output 2 6 2 7 4" xfId="41622"/>
    <cellStyle name="Output 2 6 2 7 5" xfId="41623"/>
    <cellStyle name="Output 2 6 2 7 6" xfId="41624"/>
    <cellStyle name="Output 2 6 2 7 7" xfId="41625"/>
    <cellStyle name="Output 2 6 2 7 8" xfId="41626"/>
    <cellStyle name="Output 2 6 2 7 9" xfId="41627"/>
    <cellStyle name="Output 2 6 2 8" xfId="41628"/>
    <cellStyle name="Output 2 6 2 8 2" xfId="41629"/>
    <cellStyle name="Output 2 6 2 8 3" xfId="41630"/>
    <cellStyle name="Output 2 6 2 8 4" xfId="41631"/>
    <cellStyle name="Output 2 6 2 8 5" xfId="41632"/>
    <cellStyle name="Output 2 6 2 8 6" xfId="41633"/>
    <cellStyle name="Output 2 6 2 8 7" xfId="41634"/>
    <cellStyle name="Output 2 6 2 8 8" xfId="41635"/>
    <cellStyle name="Output 2 6 2 8 9" xfId="41636"/>
    <cellStyle name="Output 2 6 2 9" xfId="41637"/>
    <cellStyle name="Output 2 6 3" xfId="41638"/>
    <cellStyle name="Output 2 6 3 10" xfId="41639"/>
    <cellStyle name="Output 2 6 3 11" xfId="41640"/>
    <cellStyle name="Output 2 6 3 12" xfId="41641"/>
    <cellStyle name="Output 2 6 3 2" xfId="41642"/>
    <cellStyle name="Output 2 6 3 2 10" xfId="41643"/>
    <cellStyle name="Output 2 6 3 2 2" xfId="41644"/>
    <cellStyle name="Output 2 6 3 2 2 10" xfId="41645"/>
    <cellStyle name="Output 2 6 3 2 2 11" xfId="41646"/>
    <cellStyle name="Output 2 6 3 2 2 2" xfId="41647"/>
    <cellStyle name="Output 2 6 3 2 2 2 2" xfId="41648"/>
    <cellStyle name="Output 2 6 3 2 2 2 2 10" xfId="41649"/>
    <cellStyle name="Output 2 6 3 2 2 2 2 2" xfId="41650"/>
    <cellStyle name="Output 2 6 3 2 2 2 2 3" xfId="41651"/>
    <cellStyle name="Output 2 6 3 2 2 2 2 4" xfId="41652"/>
    <cellStyle name="Output 2 6 3 2 2 2 2 5" xfId="41653"/>
    <cellStyle name="Output 2 6 3 2 2 2 2 6" xfId="41654"/>
    <cellStyle name="Output 2 6 3 2 2 2 2 7" xfId="41655"/>
    <cellStyle name="Output 2 6 3 2 2 2 2 8" xfId="41656"/>
    <cellStyle name="Output 2 6 3 2 2 2 2 9" xfId="41657"/>
    <cellStyle name="Output 2 6 3 2 2 2 3" xfId="41658"/>
    <cellStyle name="Output 2 6 3 2 2 2 3 10" xfId="41659"/>
    <cellStyle name="Output 2 6 3 2 2 2 3 2" xfId="41660"/>
    <cellStyle name="Output 2 6 3 2 2 2 3 3" xfId="41661"/>
    <cellStyle name="Output 2 6 3 2 2 2 3 4" xfId="41662"/>
    <cellStyle name="Output 2 6 3 2 2 2 3 5" xfId="41663"/>
    <cellStyle name="Output 2 6 3 2 2 2 3 6" xfId="41664"/>
    <cellStyle name="Output 2 6 3 2 2 2 3 7" xfId="41665"/>
    <cellStyle name="Output 2 6 3 2 2 2 3 8" xfId="41666"/>
    <cellStyle name="Output 2 6 3 2 2 2 3 9" xfId="41667"/>
    <cellStyle name="Output 2 6 3 2 2 2 4" xfId="41668"/>
    <cellStyle name="Output 2 6 3 2 2 2 4 2" xfId="41669"/>
    <cellStyle name="Output 2 6 3 2 2 2 4 3" xfId="41670"/>
    <cellStyle name="Output 2 6 3 2 2 2 4 4" xfId="41671"/>
    <cellStyle name="Output 2 6 3 2 2 2 4 5" xfId="41672"/>
    <cellStyle name="Output 2 6 3 2 2 2 4 6" xfId="41673"/>
    <cellStyle name="Output 2 6 3 2 2 2 4 7" xfId="41674"/>
    <cellStyle name="Output 2 6 3 2 2 2 4 8" xfId="41675"/>
    <cellStyle name="Output 2 6 3 2 2 2 4 9" xfId="41676"/>
    <cellStyle name="Output 2 6 3 2 2 2 5" xfId="41677"/>
    <cellStyle name="Output 2 6 3 2 2 2 6" xfId="41678"/>
    <cellStyle name="Output 2 6 3 2 2 2 7" xfId="41679"/>
    <cellStyle name="Output 2 6 3 2 2 2 8" xfId="41680"/>
    <cellStyle name="Output 2 6 3 2 2 2 9" xfId="41681"/>
    <cellStyle name="Output 2 6 3 2 2 3" xfId="41682"/>
    <cellStyle name="Output 2 6 3 2 2 3 2" xfId="41683"/>
    <cellStyle name="Output 2 6 3 2 2 3 2 10" xfId="41684"/>
    <cellStyle name="Output 2 6 3 2 2 3 2 2" xfId="41685"/>
    <cellStyle name="Output 2 6 3 2 2 3 2 3" xfId="41686"/>
    <cellStyle name="Output 2 6 3 2 2 3 2 4" xfId="41687"/>
    <cellStyle name="Output 2 6 3 2 2 3 2 5" xfId="41688"/>
    <cellStyle name="Output 2 6 3 2 2 3 2 6" xfId="41689"/>
    <cellStyle name="Output 2 6 3 2 2 3 2 7" xfId="41690"/>
    <cellStyle name="Output 2 6 3 2 2 3 2 8" xfId="41691"/>
    <cellStyle name="Output 2 6 3 2 2 3 2 9" xfId="41692"/>
    <cellStyle name="Output 2 6 3 2 2 3 3" xfId="41693"/>
    <cellStyle name="Output 2 6 3 2 2 3 3 10" xfId="41694"/>
    <cellStyle name="Output 2 6 3 2 2 3 3 2" xfId="41695"/>
    <cellStyle name="Output 2 6 3 2 2 3 3 3" xfId="41696"/>
    <cellStyle name="Output 2 6 3 2 2 3 3 4" xfId="41697"/>
    <cellStyle name="Output 2 6 3 2 2 3 3 5" xfId="41698"/>
    <cellStyle name="Output 2 6 3 2 2 3 3 6" xfId="41699"/>
    <cellStyle name="Output 2 6 3 2 2 3 3 7" xfId="41700"/>
    <cellStyle name="Output 2 6 3 2 2 3 3 8" xfId="41701"/>
    <cellStyle name="Output 2 6 3 2 2 3 3 9" xfId="41702"/>
    <cellStyle name="Output 2 6 3 2 2 3 4" xfId="41703"/>
    <cellStyle name="Output 2 6 3 2 2 3 4 2" xfId="41704"/>
    <cellStyle name="Output 2 6 3 2 2 3 4 3" xfId="41705"/>
    <cellStyle name="Output 2 6 3 2 2 3 4 4" xfId="41706"/>
    <cellStyle name="Output 2 6 3 2 2 3 4 5" xfId="41707"/>
    <cellStyle name="Output 2 6 3 2 2 3 4 6" xfId="41708"/>
    <cellStyle name="Output 2 6 3 2 2 3 4 7" xfId="41709"/>
    <cellStyle name="Output 2 6 3 2 2 3 4 8" xfId="41710"/>
    <cellStyle name="Output 2 6 3 2 2 3 4 9" xfId="41711"/>
    <cellStyle name="Output 2 6 3 2 2 3 5" xfId="41712"/>
    <cellStyle name="Output 2 6 3 2 2 3 6" xfId="41713"/>
    <cellStyle name="Output 2 6 3 2 2 3 7" xfId="41714"/>
    <cellStyle name="Output 2 6 3 2 2 3 8" xfId="41715"/>
    <cellStyle name="Output 2 6 3 2 2 3 9" xfId="41716"/>
    <cellStyle name="Output 2 6 3 2 2 4" xfId="41717"/>
    <cellStyle name="Output 2 6 3 2 2 4 10" xfId="41718"/>
    <cellStyle name="Output 2 6 3 2 2 4 2" xfId="41719"/>
    <cellStyle name="Output 2 6 3 2 2 4 3" xfId="41720"/>
    <cellStyle name="Output 2 6 3 2 2 4 4" xfId="41721"/>
    <cellStyle name="Output 2 6 3 2 2 4 5" xfId="41722"/>
    <cellStyle name="Output 2 6 3 2 2 4 6" xfId="41723"/>
    <cellStyle name="Output 2 6 3 2 2 4 7" xfId="41724"/>
    <cellStyle name="Output 2 6 3 2 2 4 8" xfId="41725"/>
    <cellStyle name="Output 2 6 3 2 2 4 9" xfId="41726"/>
    <cellStyle name="Output 2 6 3 2 2 5" xfId="41727"/>
    <cellStyle name="Output 2 6 3 2 2 5 10" xfId="41728"/>
    <cellStyle name="Output 2 6 3 2 2 5 2" xfId="41729"/>
    <cellStyle name="Output 2 6 3 2 2 5 3" xfId="41730"/>
    <cellStyle name="Output 2 6 3 2 2 5 4" xfId="41731"/>
    <cellStyle name="Output 2 6 3 2 2 5 5" xfId="41732"/>
    <cellStyle name="Output 2 6 3 2 2 5 6" xfId="41733"/>
    <cellStyle name="Output 2 6 3 2 2 5 7" xfId="41734"/>
    <cellStyle name="Output 2 6 3 2 2 5 8" xfId="41735"/>
    <cellStyle name="Output 2 6 3 2 2 5 9" xfId="41736"/>
    <cellStyle name="Output 2 6 3 2 2 6" xfId="41737"/>
    <cellStyle name="Output 2 6 3 2 2 6 2" xfId="41738"/>
    <cellStyle name="Output 2 6 3 2 2 6 3" xfId="41739"/>
    <cellStyle name="Output 2 6 3 2 2 6 4" xfId="41740"/>
    <cellStyle name="Output 2 6 3 2 2 6 5" xfId="41741"/>
    <cellStyle name="Output 2 6 3 2 2 6 6" xfId="41742"/>
    <cellStyle name="Output 2 6 3 2 2 6 7" xfId="41743"/>
    <cellStyle name="Output 2 6 3 2 2 6 8" xfId="41744"/>
    <cellStyle name="Output 2 6 3 2 2 6 9" xfId="41745"/>
    <cellStyle name="Output 2 6 3 2 2 7" xfId="41746"/>
    <cellStyle name="Output 2 6 3 2 2 8" xfId="41747"/>
    <cellStyle name="Output 2 6 3 2 2 9" xfId="41748"/>
    <cellStyle name="Output 2 6 3 2 3" xfId="41749"/>
    <cellStyle name="Output 2 6 3 2 3 2" xfId="41750"/>
    <cellStyle name="Output 2 6 3 2 3 2 10" xfId="41751"/>
    <cellStyle name="Output 2 6 3 2 3 2 2" xfId="41752"/>
    <cellStyle name="Output 2 6 3 2 3 2 3" xfId="41753"/>
    <cellStyle name="Output 2 6 3 2 3 2 4" xfId="41754"/>
    <cellStyle name="Output 2 6 3 2 3 2 5" xfId="41755"/>
    <cellStyle name="Output 2 6 3 2 3 2 6" xfId="41756"/>
    <cellStyle name="Output 2 6 3 2 3 2 7" xfId="41757"/>
    <cellStyle name="Output 2 6 3 2 3 2 8" xfId="41758"/>
    <cellStyle name="Output 2 6 3 2 3 2 9" xfId="41759"/>
    <cellStyle name="Output 2 6 3 2 3 3" xfId="41760"/>
    <cellStyle name="Output 2 6 3 2 3 3 10" xfId="41761"/>
    <cellStyle name="Output 2 6 3 2 3 3 2" xfId="41762"/>
    <cellStyle name="Output 2 6 3 2 3 3 3" xfId="41763"/>
    <cellStyle name="Output 2 6 3 2 3 3 4" xfId="41764"/>
    <cellStyle name="Output 2 6 3 2 3 3 5" xfId="41765"/>
    <cellStyle name="Output 2 6 3 2 3 3 6" xfId="41766"/>
    <cellStyle name="Output 2 6 3 2 3 3 7" xfId="41767"/>
    <cellStyle name="Output 2 6 3 2 3 3 8" xfId="41768"/>
    <cellStyle name="Output 2 6 3 2 3 3 9" xfId="41769"/>
    <cellStyle name="Output 2 6 3 2 3 4" xfId="41770"/>
    <cellStyle name="Output 2 6 3 2 3 4 2" xfId="41771"/>
    <cellStyle name="Output 2 6 3 2 3 4 3" xfId="41772"/>
    <cellStyle name="Output 2 6 3 2 3 4 4" xfId="41773"/>
    <cellStyle name="Output 2 6 3 2 3 4 5" xfId="41774"/>
    <cellStyle name="Output 2 6 3 2 3 4 6" xfId="41775"/>
    <cellStyle name="Output 2 6 3 2 3 4 7" xfId="41776"/>
    <cellStyle name="Output 2 6 3 2 3 4 8" xfId="41777"/>
    <cellStyle name="Output 2 6 3 2 3 4 9" xfId="41778"/>
    <cellStyle name="Output 2 6 3 2 3 5" xfId="41779"/>
    <cellStyle name="Output 2 6 3 2 3 6" xfId="41780"/>
    <cellStyle name="Output 2 6 3 2 3 7" xfId="41781"/>
    <cellStyle name="Output 2 6 3 2 3 8" xfId="41782"/>
    <cellStyle name="Output 2 6 3 2 3 9" xfId="41783"/>
    <cellStyle name="Output 2 6 3 2 4" xfId="41784"/>
    <cellStyle name="Output 2 6 3 2 4 2" xfId="41785"/>
    <cellStyle name="Output 2 6 3 2 4 2 10" xfId="41786"/>
    <cellStyle name="Output 2 6 3 2 4 2 2" xfId="41787"/>
    <cellStyle name="Output 2 6 3 2 4 2 3" xfId="41788"/>
    <cellStyle name="Output 2 6 3 2 4 2 4" xfId="41789"/>
    <cellStyle name="Output 2 6 3 2 4 2 5" xfId="41790"/>
    <cellStyle name="Output 2 6 3 2 4 2 6" xfId="41791"/>
    <cellStyle name="Output 2 6 3 2 4 2 7" xfId="41792"/>
    <cellStyle name="Output 2 6 3 2 4 2 8" xfId="41793"/>
    <cellStyle name="Output 2 6 3 2 4 2 9" xfId="41794"/>
    <cellStyle name="Output 2 6 3 2 4 3" xfId="41795"/>
    <cellStyle name="Output 2 6 3 2 4 3 10" xfId="41796"/>
    <cellStyle name="Output 2 6 3 2 4 3 2" xfId="41797"/>
    <cellStyle name="Output 2 6 3 2 4 3 3" xfId="41798"/>
    <cellStyle name="Output 2 6 3 2 4 3 4" xfId="41799"/>
    <cellStyle name="Output 2 6 3 2 4 3 5" xfId="41800"/>
    <cellStyle name="Output 2 6 3 2 4 3 6" xfId="41801"/>
    <cellStyle name="Output 2 6 3 2 4 3 7" xfId="41802"/>
    <cellStyle name="Output 2 6 3 2 4 3 8" xfId="41803"/>
    <cellStyle name="Output 2 6 3 2 4 3 9" xfId="41804"/>
    <cellStyle name="Output 2 6 3 2 4 4" xfId="41805"/>
    <cellStyle name="Output 2 6 3 2 4 4 2" xfId="41806"/>
    <cellStyle name="Output 2 6 3 2 4 4 3" xfId="41807"/>
    <cellStyle name="Output 2 6 3 2 4 4 4" xfId="41808"/>
    <cellStyle name="Output 2 6 3 2 4 4 5" xfId="41809"/>
    <cellStyle name="Output 2 6 3 2 4 4 6" xfId="41810"/>
    <cellStyle name="Output 2 6 3 2 4 4 7" xfId="41811"/>
    <cellStyle name="Output 2 6 3 2 4 4 8" xfId="41812"/>
    <cellStyle name="Output 2 6 3 2 4 4 9" xfId="41813"/>
    <cellStyle name="Output 2 6 3 2 4 5" xfId="41814"/>
    <cellStyle name="Output 2 6 3 2 4 6" xfId="41815"/>
    <cellStyle name="Output 2 6 3 2 4 7" xfId="41816"/>
    <cellStyle name="Output 2 6 3 2 4 8" xfId="41817"/>
    <cellStyle name="Output 2 6 3 2 4 9" xfId="41818"/>
    <cellStyle name="Output 2 6 3 2 5" xfId="41819"/>
    <cellStyle name="Output 2 6 3 2 5 2" xfId="41820"/>
    <cellStyle name="Output 2 6 3 2 5 2 10" xfId="41821"/>
    <cellStyle name="Output 2 6 3 2 5 2 2" xfId="41822"/>
    <cellStyle name="Output 2 6 3 2 5 2 3" xfId="41823"/>
    <cellStyle name="Output 2 6 3 2 5 2 4" xfId="41824"/>
    <cellStyle name="Output 2 6 3 2 5 2 5" xfId="41825"/>
    <cellStyle name="Output 2 6 3 2 5 2 6" xfId="41826"/>
    <cellStyle name="Output 2 6 3 2 5 2 7" xfId="41827"/>
    <cellStyle name="Output 2 6 3 2 5 2 8" xfId="41828"/>
    <cellStyle name="Output 2 6 3 2 5 2 9" xfId="41829"/>
    <cellStyle name="Output 2 6 3 2 5 3" xfId="41830"/>
    <cellStyle name="Output 2 6 3 2 5 3 2" xfId="41831"/>
    <cellStyle name="Output 2 6 3 2 5 3 3" xfId="41832"/>
    <cellStyle name="Output 2 6 3 2 5 3 4" xfId="41833"/>
    <cellStyle name="Output 2 6 3 2 5 3 5" xfId="41834"/>
    <cellStyle name="Output 2 6 3 2 5 3 6" xfId="41835"/>
    <cellStyle name="Output 2 6 3 2 5 3 7" xfId="41836"/>
    <cellStyle name="Output 2 6 3 2 5 3 8" xfId="41837"/>
    <cellStyle name="Output 2 6 3 2 5 3 9" xfId="41838"/>
    <cellStyle name="Output 2 6 3 2 5 4" xfId="41839"/>
    <cellStyle name="Output 2 6 3 2 5 5" xfId="41840"/>
    <cellStyle name="Output 2 6 3 2 5 6" xfId="41841"/>
    <cellStyle name="Output 2 6 3 2 5 7" xfId="41842"/>
    <cellStyle name="Output 2 6 3 2 5 8" xfId="41843"/>
    <cellStyle name="Output 2 6 3 2 5 9" xfId="41844"/>
    <cellStyle name="Output 2 6 3 2 6" xfId="41845"/>
    <cellStyle name="Output 2 6 3 2 6 2" xfId="41846"/>
    <cellStyle name="Output 2 6 3 2 6 3" xfId="41847"/>
    <cellStyle name="Output 2 6 3 2 6 4" xfId="41848"/>
    <cellStyle name="Output 2 6 3 2 6 5" xfId="41849"/>
    <cellStyle name="Output 2 6 3 2 6 6" xfId="41850"/>
    <cellStyle name="Output 2 6 3 2 6 7" xfId="41851"/>
    <cellStyle name="Output 2 6 3 2 6 8" xfId="41852"/>
    <cellStyle name="Output 2 6 3 2 6 9" xfId="41853"/>
    <cellStyle name="Output 2 6 3 2 7" xfId="41854"/>
    <cellStyle name="Output 2 6 3 2 8" xfId="41855"/>
    <cellStyle name="Output 2 6 3 2 9" xfId="41856"/>
    <cellStyle name="Output 2 6 3 3" xfId="41857"/>
    <cellStyle name="Output 2 6 3 3 10" xfId="41858"/>
    <cellStyle name="Output 2 6 3 3 2" xfId="41859"/>
    <cellStyle name="Output 2 6 3 3 2 10" xfId="41860"/>
    <cellStyle name="Output 2 6 3 3 2 11" xfId="41861"/>
    <cellStyle name="Output 2 6 3 3 2 2" xfId="41862"/>
    <cellStyle name="Output 2 6 3 3 2 2 2" xfId="41863"/>
    <cellStyle name="Output 2 6 3 3 2 2 2 10" xfId="41864"/>
    <cellStyle name="Output 2 6 3 3 2 2 2 2" xfId="41865"/>
    <cellStyle name="Output 2 6 3 3 2 2 2 3" xfId="41866"/>
    <cellStyle name="Output 2 6 3 3 2 2 2 4" xfId="41867"/>
    <cellStyle name="Output 2 6 3 3 2 2 2 5" xfId="41868"/>
    <cellStyle name="Output 2 6 3 3 2 2 2 6" xfId="41869"/>
    <cellStyle name="Output 2 6 3 3 2 2 2 7" xfId="41870"/>
    <cellStyle name="Output 2 6 3 3 2 2 2 8" xfId="41871"/>
    <cellStyle name="Output 2 6 3 3 2 2 2 9" xfId="41872"/>
    <cellStyle name="Output 2 6 3 3 2 2 3" xfId="41873"/>
    <cellStyle name="Output 2 6 3 3 2 2 3 10" xfId="41874"/>
    <cellStyle name="Output 2 6 3 3 2 2 3 2" xfId="41875"/>
    <cellStyle name="Output 2 6 3 3 2 2 3 3" xfId="41876"/>
    <cellStyle name="Output 2 6 3 3 2 2 3 4" xfId="41877"/>
    <cellStyle name="Output 2 6 3 3 2 2 3 5" xfId="41878"/>
    <cellStyle name="Output 2 6 3 3 2 2 3 6" xfId="41879"/>
    <cellStyle name="Output 2 6 3 3 2 2 3 7" xfId="41880"/>
    <cellStyle name="Output 2 6 3 3 2 2 3 8" xfId="41881"/>
    <cellStyle name="Output 2 6 3 3 2 2 3 9" xfId="41882"/>
    <cellStyle name="Output 2 6 3 3 2 2 4" xfId="41883"/>
    <cellStyle name="Output 2 6 3 3 2 2 4 2" xfId="41884"/>
    <cellStyle name="Output 2 6 3 3 2 2 4 3" xfId="41885"/>
    <cellStyle name="Output 2 6 3 3 2 2 4 4" xfId="41886"/>
    <cellStyle name="Output 2 6 3 3 2 2 4 5" xfId="41887"/>
    <cellStyle name="Output 2 6 3 3 2 2 4 6" xfId="41888"/>
    <cellStyle name="Output 2 6 3 3 2 2 4 7" xfId="41889"/>
    <cellStyle name="Output 2 6 3 3 2 2 4 8" xfId="41890"/>
    <cellStyle name="Output 2 6 3 3 2 2 4 9" xfId="41891"/>
    <cellStyle name="Output 2 6 3 3 2 2 5" xfId="41892"/>
    <cellStyle name="Output 2 6 3 3 2 2 6" xfId="41893"/>
    <cellStyle name="Output 2 6 3 3 2 2 7" xfId="41894"/>
    <cellStyle name="Output 2 6 3 3 2 2 8" xfId="41895"/>
    <cellStyle name="Output 2 6 3 3 2 2 9" xfId="41896"/>
    <cellStyle name="Output 2 6 3 3 2 3" xfId="41897"/>
    <cellStyle name="Output 2 6 3 3 2 3 2" xfId="41898"/>
    <cellStyle name="Output 2 6 3 3 2 3 2 10" xfId="41899"/>
    <cellStyle name="Output 2 6 3 3 2 3 2 2" xfId="41900"/>
    <cellStyle name="Output 2 6 3 3 2 3 2 3" xfId="41901"/>
    <cellStyle name="Output 2 6 3 3 2 3 2 4" xfId="41902"/>
    <cellStyle name="Output 2 6 3 3 2 3 2 5" xfId="41903"/>
    <cellStyle name="Output 2 6 3 3 2 3 2 6" xfId="41904"/>
    <cellStyle name="Output 2 6 3 3 2 3 2 7" xfId="41905"/>
    <cellStyle name="Output 2 6 3 3 2 3 2 8" xfId="41906"/>
    <cellStyle name="Output 2 6 3 3 2 3 2 9" xfId="41907"/>
    <cellStyle name="Output 2 6 3 3 2 3 3" xfId="41908"/>
    <cellStyle name="Output 2 6 3 3 2 3 3 10" xfId="41909"/>
    <cellStyle name="Output 2 6 3 3 2 3 3 2" xfId="41910"/>
    <cellStyle name="Output 2 6 3 3 2 3 3 3" xfId="41911"/>
    <cellStyle name="Output 2 6 3 3 2 3 3 4" xfId="41912"/>
    <cellStyle name="Output 2 6 3 3 2 3 3 5" xfId="41913"/>
    <cellStyle name="Output 2 6 3 3 2 3 3 6" xfId="41914"/>
    <cellStyle name="Output 2 6 3 3 2 3 3 7" xfId="41915"/>
    <cellStyle name="Output 2 6 3 3 2 3 3 8" xfId="41916"/>
    <cellStyle name="Output 2 6 3 3 2 3 3 9" xfId="41917"/>
    <cellStyle name="Output 2 6 3 3 2 3 4" xfId="41918"/>
    <cellStyle name="Output 2 6 3 3 2 3 4 2" xfId="41919"/>
    <cellStyle name="Output 2 6 3 3 2 3 4 3" xfId="41920"/>
    <cellStyle name="Output 2 6 3 3 2 3 4 4" xfId="41921"/>
    <cellStyle name="Output 2 6 3 3 2 3 4 5" xfId="41922"/>
    <cellStyle name="Output 2 6 3 3 2 3 4 6" xfId="41923"/>
    <cellStyle name="Output 2 6 3 3 2 3 4 7" xfId="41924"/>
    <cellStyle name="Output 2 6 3 3 2 3 4 8" xfId="41925"/>
    <cellStyle name="Output 2 6 3 3 2 3 4 9" xfId="41926"/>
    <cellStyle name="Output 2 6 3 3 2 3 5" xfId="41927"/>
    <cellStyle name="Output 2 6 3 3 2 3 6" xfId="41928"/>
    <cellStyle name="Output 2 6 3 3 2 3 7" xfId="41929"/>
    <cellStyle name="Output 2 6 3 3 2 3 8" xfId="41930"/>
    <cellStyle name="Output 2 6 3 3 2 3 9" xfId="41931"/>
    <cellStyle name="Output 2 6 3 3 2 4" xfId="41932"/>
    <cellStyle name="Output 2 6 3 3 2 4 10" xfId="41933"/>
    <cellStyle name="Output 2 6 3 3 2 4 2" xfId="41934"/>
    <cellStyle name="Output 2 6 3 3 2 4 3" xfId="41935"/>
    <cellStyle name="Output 2 6 3 3 2 4 4" xfId="41936"/>
    <cellStyle name="Output 2 6 3 3 2 4 5" xfId="41937"/>
    <cellStyle name="Output 2 6 3 3 2 4 6" xfId="41938"/>
    <cellStyle name="Output 2 6 3 3 2 4 7" xfId="41939"/>
    <cellStyle name="Output 2 6 3 3 2 4 8" xfId="41940"/>
    <cellStyle name="Output 2 6 3 3 2 4 9" xfId="41941"/>
    <cellStyle name="Output 2 6 3 3 2 5" xfId="41942"/>
    <cellStyle name="Output 2 6 3 3 2 5 10" xfId="41943"/>
    <cellStyle name="Output 2 6 3 3 2 5 2" xfId="41944"/>
    <cellStyle name="Output 2 6 3 3 2 5 3" xfId="41945"/>
    <cellStyle name="Output 2 6 3 3 2 5 4" xfId="41946"/>
    <cellStyle name="Output 2 6 3 3 2 5 5" xfId="41947"/>
    <cellStyle name="Output 2 6 3 3 2 5 6" xfId="41948"/>
    <cellStyle name="Output 2 6 3 3 2 5 7" xfId="41949"/>
    <cellStyle name="Output 2 6 3 3 2 5 8" xfId="41950"/>
    <cellStyle name="Output 2 6 3 3 2 5 9" xfId="41951"/>
    <cellStyle name="Output 2 6 3 3 2 6" xfId="41952"/>
    <cellStyle name="Output 2 6 3 3 2 6 2" xfId="41953"/>
    <cellStyle name="Output 2 6 3 3 2 6 3" xfId="41954"/>
    <cellStyle name="Output 2 6 3 3 2 6 4" xfId="41955"/>
    <cellStyle name="Output 2 6 3 3 2 6 5" xfId="41956"/>
    <cellStyle name="Output 2 6 3 3 2 6 6" xfId="41957"/>
    <cellStyle name="Output 2 6 3 3 2 6 7" xfId="41958"/>
    <cellStyle name="Output 2 6 3 3 2 6 8" xfId="41959"/>
    <cellStyle name="Output 2 6 3 3 2 6 9" xfId="41960"/>
    <cellStyle name="Output 2 6 3 3 2 7" xfId="41961"/>
    <cellStyle name="Output 2 6 3 3 2 8" xfId="41962"/>
    <cellStyle name="Output 2 6 3 3 2 9" xfId="41963"/>
    <cellStyle name="Output 2 6 3 3 3" xfId="41964"/>
    <cellStyle name="Output 2 6 3 3 3 2" xfId="41965"/>
    <cellStyle name="Output 2 6 3 3 3 2 10" xfId="41966"/>
    <cellStyle name="Output 2 6 3 3 3 2 2" xfId="41967"/>
    <cellStyle name="Output 2 6 3 3 3 2 3" xfId="41968"/>
    <cellStyle name="Output 2 6 3 3 3 2 4" xfId="41969"/>
    <cellStyle name="Output 2 6 3 3 3 2 5" xfId="41970"/>
    <cellStyle name="Output 2 6 3 3 3 2 6" xfId="41971"/>
    <cellStyle name="Output 2 6 3 3 3 2 7" xfId="41972"/>
    <cellStyle name="Output 2 6 3 3 3 2 8" xfId="41973"/>
    <cellStyle name="Output 2 6 3 3 3 2 9" xfId="41974"/>
    <cellStyle name="Output 2 6 3 3 3 3" xfId="41975"/>
    <cellStyle name="Output 2 6 3 3 3 3 10" xfId="41976"/>
    <cellStyle name="Output 2 6 3 3 3 3 2" xfId="41977"/>
    <cellStyle name="Output 2 6 3 3 3 3 3" xfId="41978"/>
    <cellStyle name="Output 2 6 3 3 3 3 4" xfId="41979"/>
    <cellStyle name="Output 2 6 3 3 3 3 5" xfId="41980"/>
    <cellStyle name="Output 2 6 3 3 3 3 6" xfId="41981"/>
    <cellStyle name="Output 2 6 3 3 3 3 7" xfId="41982"/>
    <cellStyle name="Output 2 6 3 3 3 3 8" xfId="41983"/>
    <cellStyle name="Output 2 6 3 3 3 3 9" xfId="41984"/>
    <cellStyle name="Output 2 6 3 3 3 4" xfId="41985"/>
    <cellStyle name="Output 2 6 3 3 3 4 2" xfId="41986"/>
    <cellStyle name="Output 2 6 3 3 3 4 3" xfId="41987"/>
    <cellStyle name="Output 2 6 3 3 3 4 4" xfId="41988"/>
    <cellStyle name="Output 2 6 3 3 3 4 5" xfId="41989"/>
    <cellStyle name="Output 2 6 3 3 3 4 6" xfId="41990"/>
    <cellStyle name="Output 2 6 3 3 3 4 7" xfId="41991"/>
    <cellStyle name="Output 2 6 3 3 3 4 8" xfId="41992"/>
    <cellStyle name="Output 2 6 3 3 3 4 9" xfId="41993"/>
    <cellStyle name="Output 2 6 3 3 3 5" xfId="41994"/>
    <cellStyle name="Output 2 6 3 3 3 6" xfId="41995"/>
    <cellStyle name="Output 2 6 3 3 3 7" xfId="41996"/>
    <cellStyle name="Output 2 6 3 3 3 8" xfId="41997"/>
    <cellStyle name="Output 2 6 3 3 3 9" xfId="41998"/>
    <cellStyle name="Output 2 6 3 3 4" xfId="41999"/>
    <cellStyle name="Output 2 6 3 3 4 2" xfId="42000"/>
    <cellStyle name="Output 2 6 3 3 4 2 10" xfId="42001"/>
    <cellStyle name="Output 2 6 3 3 4 2 2" xfId="42002"/>
    <cellStyle name="Output 2 6 3 3 4 2 3" xfId="42003"/>
    <cellStyle name="Output 2 6 3 3 4 2 4" xfId="42004"/>
    <cellStyle name="Output 2 6 3 3 4 2 5" xfId="42005"/>
    <cellStyle name="Output 2 6 3 3 4 2 6" xfId="42006"/>
    <cellStyle name="Output 2 6 3 3 4 2 7" xfId="42007"/>
    <cellStyle name="Output 2 6 3 3 4 2 8" xfId="42008"/>
    <cellStyle name="Output 2 6 3 3 4 2 9" xfId="42009"/>
    <cellStyle name="Output 2 6 3 3 4 3" xfId="42010"/>
    <cellStyle name="Output 2 6 3 3 4 3 10" xfId="42011"/>
    <cellStyle name="Output 2 6 3 3 4 3 2" xfId="42012"/>
    <cellStyle name="Output 2 6 3 3 4 3 3" xfId="42013"/>
    <cellStyle name="Output 2 6 3 3 4 3 4" xfId="42014"/>
    <cellStyle name="Output 2 6 3 3 4 3 5" xfId="42015"/>
    <cellStyle name="Output 2 6 3 3 4 3 6" xfId="42016"/>
    <cellStyle name="Output 2 6 3 3 4 3 7" xfId="42017"/>
    <cellStyle name="Output 2 6 3 3 4 3 8" xfId="42018"/>
    <cellStyle name="Output 2 6 3 3 4 3 9" xfId="42019"/>
    <cellStyle name="Output 2 6 3 3 4 4" xfId="42020"/>
    <cellStyle name="Output 2 6 3 3 4 4 2" xfId="42021"/>
    <cellStyle name="Output 2 6 3 3 4 4 3" xfId="42022"/>
    <cellStyle name="Output 2 6 3 3 4 4 4" xfId="42023"/>
    <cellStyle name="Output 2 6 3 3 4 4 5" xfId="42024"/>
    <cellStyle name="Output 2 6 3 3 4 4 6" xfId="42025"/>
    <cellStyle name="Output 2 6 3 3 4 4 7" xfId="42026"/>
    <cellStyle name="Output 2 6 3 3 4 4 8" xfId="42027"/>
    <cellStyle name="Output 2 6 3 3 4 4 9" xfId="42028"/>
    <cellStyle name="Output 2 6 3 3 4 5" xfId="42029"/>
    <cellStyle name="Output 2 6 3 3 4 6" xfId="42030"/>
    <cellStyle name="Output 2 6 3 3 4 7" xfId="42031"/>
    <cellStyle name="Output 2 6 3 3 4 8" xfId="42032"/>
    <cellStyle name="Output 2 6 3 3 4 9" xfId="42033"/>
    <cellStyle name="Output 2 6 3 3 5" xfId="42034"/>
    <cellStyle name="Output 2 6 3 3 5 2" xfId="42035"/>
    <cellStyle name="Output 2 6 3 3 5 2 10" xfId="42036"/>
    <cellStyle name="Output 2 6 3 3 5 2 2" xfId="42037"/>
    <cellStyle name="Output 2 6 3 3 5 2 3" xfId="42038"/>
    <cellStyle name="Output 2 6 3 3 5 2 4" xfId="42039"/>
    <cellStyle name="Output 2 6 3 3 5 2 5" xfId="42040"/>
    <cellStyle name="Output 2 6 3 3 5 2 6" xfId="42041"/>
    <cellStyle name="Output 2 6 3 3 5 2 7" xfId="42042"/>
    <cellStyle name="Output 2 6 3 3 5 2 8" xfId="42043"/>
    <cellStyle name="Output 2 6 3 3 5 2 9" xfId="42044"/>
    <cellStyle name="Output 2 6 3 3 5 3" xfId="42045"/>
    <cellStyle name="Output 2 6 3 3 5 3 2" xfId="42046"/>
    <cellStyle name="Output 2 6 3 3 5 3 3" xfId="42047"/>
    <cellStyle name="Output 2 6 3 3 5 3 4" xfId="42048"/>
    <cellStyle name="Output 2 6 3 3 5 3 5" xfId="42049"/>
    <cellStyle name="Output 2 6 3 3 5 3 6" xfId="42050"/>
    <cellStyle name="Output 2 6 3 3 5 3 7" xfId="42051"/>
    <cellStyle name="Output 2 6 3 3 5 3 8" xfId="42052"/>
    <cellStyle name="Output 2 6 3 3 5 3 9" xfId="42053"/>
    <cellStyle name="Output 2 6 3 3 5 4" xfId="42054"/>
    <cellStyle name="Output 2 6 3 3 5 5" xfId="42055"/>
    <cellStyle name="Output 2 6 3 3 5 6" xfId="42056"/>
    <cellStyle name="Output 2 6 3 3 5 7" xfId="42057"/>
    <cellStyle name="Output 2 6 3 3 5 8" xfId="42058"/>
    <cellStyle name="Output 2 6 3 3 6" xfId="42059"/>
    <cellStyle name="Output 2 6 3 3 6 2" xfId="42060"/>
    <cellStyle name="Output 2 6 3 3 6 3" xfId="42061"/>
    <cellStyle name="Output 2 6 3 3 6 4" xfId="42062"/>
    <cellStyle name="Output 2 6 3 3 6 5" xfId="42063"/>
    <cellStyle name="Output 2 6 3 3 6 6" xfId="42064"/>
    <cellStyle name="Output 2 6 3 3 6 7" xfId="42065"/>
    <cellStyle name="Output 2 6 3 3 6 8" xfId="42066"/>
    <cellStyle name="Output 2 6 3 3 6 9" xfId="42067"/>
    <cellStyle name="Output 2 6 3 3 7" xfId="42068"/>
    <cellStyle name="Output 2 6 3 3 8" xfId="42069"/>
    <cellStyle name="Output 2 6 3 3 9" xfId="42070"/>
    <cellStyle name="Output 2 6 3 4" xfId="42071"/>
    <cellStyle name="Output 2 6 3 4 10" xfId="42072"/>
    <cellStyle name="Output 2 6 3 4 11" xfId="42073"/>
    <cellStyle name="Output 2 6 3 4 2" xfId="42074"/>
    <cellStyle name="Output 2 6 3 4 2 2" xfId="42075"/>
    <cellStyle name="Output 2 6 3 4 2 2 10" xfId="42076"/>
    <cellStyle name="Output 2 6 3 4 2 2 2" xfId="42077"/>
    <cellStyle name="Output 2 6 3 4 2 2 3" xfId="42078"/>
    <cellStyle name="Output 2 6 3 4 2 2 4" xfId="42079"/>
    <cellStyle name="Output 2 6 3 4 2 2 5" xfId="42080"/>
    <cellStyle name="Output 2 6 3 4 2 2 6" xfId="42081"/>
    <cellStyle name="Output 2 6 3 4 2 2 7" xfId="42082"/>
    <cellStyle name="Output 2 6 3 4 2 2 8" xfId="42083"/>
    <cellStyle name="Output 2 6 3 4 2 2 9" xfId="42084"/>
    <cellStyle name="Output 2 6 3 4 2 3" xfId="42085"/>
    <cellStyle name="Output 2 6 3 4 2 3 10" xfId="42086"/>
    <cellStyle name="Output 2 6 3 4 2 3 2" xfId="42087"/>
    <cellStyle name="Output 2 6 3 4 2 3 3" xfId="42088"/>
    <cellStyle name="Output 2 6 3 4 2 3 4" xfId="42089"/>
    <cellStyle name="Output 2 6 3 4 2 3 5" xfId="42090"/>
    <cellStyle name="Output 2 6 3 4 2 3 6" xfId="42091"/>
    <cellStyle name="Output 2 6 3 4 2 3 7" xfId="42092"/>
    <cellStyle name="Output 2 6 3 4 2 3 8" xfId="42093"/>
    <cellStyle name="Output 2 6 3 4 2 3 9" xfId="42094"/>
    <cellStyle name="Output 2 6 3 4 2 4" xfId="42095"/>
    <cellStyle name="Output 2 6 3 4 2 4 2" xfId="42096"/>
    <cellStyle name="Output 2 6 3 4 2 4 3" xfId="42097"/>
    <cellStyle name="Output 2 6 3 4 2 4 4" xfId="42098"/>
    <cellStyle name="Output 2 6 3 4 2 4 5" xfId="42099"/>
    <cellStyle name="Output 2 6 3 4 2 4 6" xfId="42100"/>
    <cellStyle name="Output 2 6 3 4 2 4 7" xfId="42101"/>
    <cellStyle name="Output 2 6 3 4 2 4 8" xfId="42102"/>
    <cellStyle name="Output 2 6 3 4 2 4 9" xfId="42103"/>
    <cellStyle name="Output 2 6 3 4 2 5" xfId="42104"/>
    <cellStyle name="Output 2 6 3 4 2 6" xfId="42105"/>
    <cellStyle name="Output 2 6 3 4 2 7" xfId="42106"/>
    <cellStyle name="Output 2 6 3 4 2 8" xfId="42107"/>
    <cellStyle name="Output 2 6 3 4 2 9" xfId="42108"/>
    <cellStyle name="Output 2 6 3 4 3" xfId="42109"/>
    <cellStyle name="Output 2 6 3 4 3 2" xfId="42110"/>
    <cellStyle name="Output 2 6 3 4 3 2 10" xfId="42111"/>
    <cellStyle name="Output 2 6 3 4 3 2 2" xfId="42112"/>
    <cellStyle name="Output 2 6 3 4 3 2 3" xfId="42113"/>
    <cellStyle name="Output 2 6 3 4 3 2 4" xfId="42114"/>
    <cellStyle name="Output 2 6 3 4 3 2 5" xfId="42115"/>
    <cellStyle name="Output 2 6 3 4 3 2 6" xfId="42116"/>
    <cellStyle name="Output 2 6 3 4 3 2 7" xfId="42117"/>
    <cellStyle name="Output 2 6 3 4 3 2 8" xfId="42118"/>
    <cellStyle name="Output 2 6 3 4 3 2 9" xfId="42119"/>
    <cellStyle name="Output 2 6 3 4 3 3" xfId="42120"/>
    <cellStyle name="Output 2 6 3 4 3 3 10" xfId="42121"/>
    <cellStyle name="Output 2 6 3 4 3 3 2" xfId="42122"/>
    <cellStyle name="Output 2 6 3 4 3 3 3" xfId="42123"/>
    <cellStyle name="Output 2 6 3 4 3 3 4" xfId="42124"/>
    <cellStyle name="Output 2 6 3 4 3 3 5" xfId="42125"/>
    <cellStyle name="Output 2 6 3 4 3 3 6" xfId="42126"/>
    <cellStyle name="Output 2 6 3 4 3 3 7" xfId="42127"/>
    <cellStyle name="Output 2 6 3 4 3 3 8" xfId="42128"/>
    <cellStyle name="Output 2 6 3 4 3 3 9" xfId="42129"/>
    <cellStyle name="Output 2 6 3 4 3 4" xfId="42130"/>
    <cellStyle name="Output 2 6 3 4 3 4 2" xfId="42131"/>
    <cellStyle name="Output 2 6 3 4 3 4 3" xfId="42132"/>
    <cellStyle name="Output 2 6 3 4 3 4 4" xfId="42133"/>
    <cellStyle name="Output 2 6 3 4 3 4 5" xfId="42134"/>
    <cellStyle name="Output 2 6 3 4 3 4 6" xfId="42135"/>
    <cellStyle name="Output 2 6 3 4 3 4 7" xfId="42136"/>
    <cellStyle name="Output 2 6 3 4 3 4 8" xfId="42137"/>
    <cellStyle name="Output 2 6 3 4 3 4 9" xfId="42138"/>
    <cellStyle name="Output 2 6 3 4 3 5" xfId="42139"/>
    <cellStyle name="Output 2 6 3 4 3 6" xfId="42140"/>
    <cellStyle name="Output 2 6 3 4 3 7" xfId="42141"/>
    <cellStyle name="Output 2 6 3 4 3 8" xfId="42142"/>
    <cellStyle name="Output 2 6 3 4 3 9" xfId="42143"/>
    <cellStyle name="Output 2 6 3 4 4" xfId="42144"/>
    <cellStyle name="Output 2 6 3 4 4 10" xfId="42145"/>
    <cellStyle name="Output 2 6 3 4 4 2" xfId="42146"/>
    <cellStyle name="Output 2 6 3 4 4 3" xfId="42147"/>
    <cellStyle name="Output 2 6 3 4 4 4" xfId="42148"/>
    <cellStyle name="Output 2 6 3 4 4 5" xfId="42149"/>
    <cellStyle name="Output 2 6 3 4 4 6" xfId="42150"/>
    <cellStyle name="Output 2 6 3 4 4 7" xfId="42151"/>
    <cellStyle name="Output 2 6 3 4 4 8" xfId="42152"/>
    <cellStyle name="Output 2 6 3 4 4 9" xfId="42153"/>
    <cellStyle name="Output 2 6 3 4 5" xfId="42154"/>
    <cellStyle name="Output 2 6 3 4 5 10" xfId="42155"/>
    <cellStyle name="Output 2 6 3 4 5 2" xfId="42156"/>
    <cellStyle name="Output 2 6 3 4 5 3" xfId="42157"/>
    <cellStyle name="Output 2 6 3 4 5 4" xfId="42158"/>
    <cellStyle name="Output 2 6 3 4 5 5" xfId="42159"/>
    <cellStyle name="Output 2 6 3 4 5 6" xfId="42160"/>
    <cellStyle name="Output 2 6 3 4 5 7" xfId="42161"/>
    <cellStyle name="Output 2 6 3 4 5 8" xfId="42162"/>
    <cellStyle name="Output 2 6 3 4 5 9" xfId="42163"/>
    <cellStyle name="Output 2 6 3 4 6" xfId="42164"/>
    <cellStyle name="Output 2 6 3 4 6 2" xfId="42165"/>
    <cellStyle name="Output 2 6 3 4 6 3" xfId="42166"/>
    <cellStyle name="Output 2 6 3 4 6 4" xfId="42167"/>
    <cellStyle name="Output 2 6 3 4 6 5" xfId="42168"/>
    <cellStyle name="Output 2 6 3 4 6 6" xfId="42169"/>
    <cellStyle name="Output 2 6 3 4 6 7" xfId="42170"/>
    <cellStyle name="Output 2 6 3 4 6 8" xfId="42171"/>
    <cellStyle name="Output 2 6 3 4 6 9" xfId="42172"/>
    <cellStyle name="Output 2 6 3 4 7" xfId="42173"/>
    <cellStyle name="Output 2 6 3 4 8" xfId="42174"/>
    <cellStyle name="Output 2 6 3 4 9" xfId="42175"/>
    <cellStyle name="Output 2 6 3 5" xfId="42176"/>
    <cellStyle name="Output 2 6 3 5 2" xfId="42177"/>
    <cellStyle name="Output 2 6 3 5 2 10" xfId="42178"/>
    <cellStyle name="Output 2 6 3 5 2 2" xfId="42179"/>
    <cellStyle name="Output 2 6 3 5 2 3" xfId="42180"/>
    <cellStyle name="Output 2 6 3 5 2 4" xfId="42181"/>
    <cellStyle name="Output 2 6 3 5 2 5" xfId="42182"/>
    <cellStyle name="Output 2 6 3 5 2 6" xfId="42183"/>
    <cellStyle name="Output 2 6 3 5 2 7" xfId="42184"/>
    <cellStyle name="Output 2 6 3 5 2 8" xfId="42185"/>
    <cellStyle name="Output 2 6 3 5 2 9" xfId="42186"/>
    <cellStyle name="Output 2 6 3 5 3" xfId="42187"/>
    <cellStyle name="Output 2 6 3 5 3 10" xfId="42188"/>
    <cellStyle name="Output 2 6 3 5 3 2" xfId="42189"/>
    <cellStyle name="Output 2 6 3 5 3 3" xfId="42190"/>
    <cellStyle name="Output 2 6 3 5 3 4" xfId="42191"/>
    <cellStyle name="Output 2 6 3 5 3 5" xfId="42192"/>
    <cellStyle name="Output 2 6 3 5 3 6" xfId="42193"/>
    <cellStyle name="Output 2 6 3 5 3 7" xfId="42194"/>
    <cellStyle name="Output 2 6 3 5 3 8" xfId="42195"/>
    <cellStyle name="Output 2 6 3 5 3 9" xfId="42196"/>
    <cellStyle name="Output 2 6 3 5 4" xfId="42197"/>
    <cellStyle name="Output 2 6 3 5 4 2" xfId="42198"/>
    <cellStyle name="Output 2 6 3 5 4 3" xfId="42199"/>
    <cellStyle name="Output 2 6 3 5 4 4" xfId="42200"/>
    <cellStyle name="Output 2 6 3 5 4 5" xfId="42201"/>
    <cellStyle name="Output 2 6 3 5 4 6" xfId="42202"/>
    <cellStyle name="Output 2 6 3 5 4 7" xfId="42203"/>
    <cellStyle name="Output 2 6 3 5 4 8" xfId="42204"/>
    <cellStyle name="Output 2 6 3 5 4 9" xfId="42205"/>
    <cellStyle name="Output 2 6 3 5 5" xfId="42206"/>
    <cellStyle name="Output 2 6 3 5 6" xfId="42207"/>
    <cellStyle name="Output 2 6 3 5 7" xfId="42208"/>
    <cellStyle name="Output 2 6 3 5 8" xfId="42209"/>
    <cellStyle name="Output 2 6 3 5 9" xfId="42210"/>
    <cellStyle name="Output 2 6 3 6" xfId="42211"/>
    <cellStyle name="Output 2 6 3 6 2" xfId="42212"/>
    <cellStyle name="Output 2 6 3 6 2 10" xfId="42213"/>
    <cellStyle name="Output 2 6 3 6 2 2" xfId="42214"/>
    <cellStyle name="Output 2 6 3 6 2 3" xfId="42215"/>
    <cellStyle name="Output 2 6 3 6 2 4" xfId="42216"/>
    <cellStyle name="Output 2 6 3 6 2 5" xfId="42217"/>
    <cellStyle name="Output 2 6 3 6 2 6" xfId="42218"/>
    <cellStyle name="Output 2 6 3 6 2 7" xfId="42219"/>
    <cellStyle name="Output 2 6 3 6 2 8" xfId="42220"/>
    <cellStyle name="Output 2 6 3 6 2 9" xfId="42221"/>
    <cellStyle name="Output 2 6 3 6 3" xfId="42222"/>
    <cellStyle name="Output 2 6 3 6 3 10" xfId="42223"/>
    <cellStyle name="Output 2 6 3 6 3 2" xfId="42224"/>
    <cellStyle name="Output 2 6 3 6 3 3" xfId="42225"/>
    <cellStyle name="Output 2 6 3 6 3 4" xfId="42226"/>
    <cellStyle name="Output 2 6 3 6 3 5" xfId="42227"/>
    <cellStyle name="Output 2 6 3 6 3 6" xfId="42228"/>
    <cellStyle name="Output 2 6 3 6 3 7" xfId="42229"/>
    <cellStyle name="Output 2 6 3 6 3 8" xfId="42230"/>
    <cellStyle name="Output 2 6 3 6 3 9" xfId="42231"/>
    <cellStyle name="Output 2 6 3 6 4" xfId="42232"/>
    <cellStyle name="Output 2 6 3 6 4 2" xfId="42233"/>
    <cellStyle name="Output 2 6 3 6 4 3" xfId="42234"/>
    <cellStyle name="Output 2 6 3 6 4 4" xfId="42235"/>
    <cellStyle name="Output 2 6 3 6 4 5" xfId="42236"/>
    <cellStyle name="Output 2 6 3 6 4 6" xfId="42237"/>
    <cellStyle name="Output 2 6 3 6 4 7" xfId="42238"/>
    <cellStyle name="Output 2 6 3 6 4 8" xfId="42239"/>
    <cellStyle name="Output 2 6 3 6 4 9" xfId="42240"/>
    <cellStyle name="Output 2 6 3 6 5" xfId="42241"/>
    <cellStyle name="Output 2 6 3 6 6" xfId="42242"/>
    <cellStyle name="Output 2 6 3 6 7" xfId="42243"/>
    <cellStyle name="Output 2 6 3 6 8" xfId="42244"/>
    <cellStyle name="Output 2 6 3 6 9" xfId="42245"/>
    <cellStyle name="Output 2 6 3 7" xfId="42246"/>
    <cellStyle name="Output 2 6 3 7 2" xfId="42247"/>
    <cellStyle name="Output 2 6 3 7 2 10" xfId="42248"/>
    <cellStyle name="Output 2 6 3 7 2 2" xfId="42249"/>
    <cellStyle name="Output 2 6 3 7 2 3" xfId="42250"/>
    <cellStyle name="Output 2 6 3 7 2 4" xfId="42251"/>
    <cellStyle name="Output 2 6 3 7 2 5" xfId="42252"/>
    <cellStyle name="Output 2 6 3 7 2 6" xfId="42253"/>
    <cellStyle name="Output 2 6 3 7 2 7" xfId="42254"/>
    <cellStyle name="Output 2 6 3 7 2 8" xfId="42255"/>
    <cellStyle name="Output 2 6 3 7 2 9" xfId="42256"/>
    <cellStyle name="Output 2 6 3 7 3" xfId="42257"/>
    <cellStyle name="Output 2 6 3 7 3 2" xfId="42258"/>
    <cellStyle name="Output 2 6 3 7 3 3" xfId="42259"/>
    <cellStyle name="Output 2 6 3 7 3 4" xfId="42260"/>
    <cellStyle name="Output 2 6 3 7 3 5" xfId="42261"/>
    <cellStyle name="Output 2 6 3 7 3 6" xfId="42262"/>
    <cellStyle name="Output 2 6 3 7 3 7" xfId="42263"/>
    <cellStyle name="Output 2 6 3 7 3 8" xfId="42264"/>
    <cellStyle name="Output 2 6 3 7 3 9" xfId="42265"/>
    <cellStyle name="Output 2 6 3 7 4" xfId="42266"/>
    <cellStyle name="Output 2 6 3 7 5" xfId="42267"/>
    <cellStyle name="Output 2 6 3 7 6" xfId="42268"/>
    <cellStyle name="Output 2 6 3 7 7" xfId="42269"/>
    <cellStyle name="Output 2 6 3 7 8" xfId="42270"/>
    <cellStyle name="Output 2 6 3 7 9" xfId="42271"/>
    <cellStyle name="Output 2 6 3 8" xfId="42272"/>
    <cellStyle name="Output 2 6 3 8 2" xfId="42273"/>
    <cellStyle name="Output 2 6 3 8 3" xfId="42274"/>
    <cellStyle name="Output 2 6 3 8 4" xfId="42275"/>
    <cellStyle name="Output 2 6 3 8 5" xfId="42276"/>
    <cellStyle name="Output 2 6 3 8 6" xfId="42277"/>
    <cellStyle name="Output 2 6 3 8 7" xfId="42278"/>
    <cellStyle name="Output 2 6 3 8 8" xfId="42279"/>
    <cellStyle name="Output 2 6 3 8 9" xfId="42280"/>
    <cellStyle name="Output 2 6 3 9" xfId="42281"/>
    <cellStyle name="Output 2 6 4" xfId="42282"/>
    <cellStyle name="Output 2 6 4 10" xfId="42283"/>
    <cellStyle name="Output 2 6 4 2" xfId="42284"/>
    <cellStyle name="Output 2 6 4 2 10" xfId="42285"/>
    <cellStyle name="Output 2 6 4 2 11" xfId="42286"/>
    <cellStyle name="Output 2 6 4 2 2" xfId="42287"/>
    <cellStyle name="Output 2 6 4 2 2 2" xfId="42288"/>
    <cellStyle name="Output 2 6 4 2 2 2 10" xfId="42289"/>
    <cellStyle name="Output 2 6 4 2 2 2 2" xfId="42290"/>
    <cellStyle name="Output 2 6 4 2 2 2 3" xfId="42291"/>
    <cellStyle name="Output 2 6 4 2 2 2 4" xfId="42292"/>
    <cellStyle name="Output 2 6 4 2 2 2 5" xfId="42293"/>
    <cellStyle name="Output 2 6 4 2 2 2 6" xfId="42294"/>
    <cellStyle name="Output 2 6 4 2 2 2 7" xfId="42295"/>
    <cellStyle name="Output 2 6 4 2 2 2 8" xfId="42296"/>
    <cellStyle name="Output 2 6 4 2 2 2 9" xfId="42297"/>
    <cellStyle name="Output 2 6 4 2 2 3" xfId="42298"/>
    <cellStyle name="Output 2 6 4 2 2 3 10" xfId="42299"/>
    <cellStyle name="Output 2 6 4 2 2 3 2" xfId="42300"/>
    <cellStyle name="Output 2 6 4 2 2 3 3" xfId="42301"/>
    <cellStyle name="Output 2 6 4 2 2 3 4" xfId="42302"/>
    <cellStyle name="Output 2 6 4 2 2 3 5" xfId="42303"/>
    <cellStyle name="Output 2 6 4 2 2 3 6" xfId="42304"/>
    <cellStyle name="Output 2 6 4 2 2 3 7" xfId="42305"/>
    <cellStyle name="Output 2 6 4 2 2 3 8" xfId="42306"/>
    <cellStyle name="Output 2 6 4 2 2 3 9" xfId="42307"/>
    <cellStyle name="Output 2 6 4 2 2 4" xfId="42308"/>
    <cellStyle name="Output 2 6 4 2 2 4 2" xfId="42309"/>
    <cellStyle name="Output 2 6 4 2 2 4 3" xfId="42310"/>
    <cellStyle name="Output 2 6 4 2 2 4 4" xfId="42311"/>
    <cellStyle name="Output 2 6 4 2 2 4 5" xfId="42312"/>
    <cellStyle name="Output 2 6 4 2 2 4 6" xfId="42313"/>
    <cellStyle name="Output 2 6 4 2 2 4 7" xfId="42314"/>
    <cellStyle name="Output 2 6 4 2 2 4 8" xfId="42315"/>
    <cellStyle name="Output 2 6 4 2 2 4 9" xfId="42316"/>
    <cellStyle name="Output 2 6 4 2 2 5" xfId="42317"/>
    <cellStyle name="Output 2 6 4 2 2 6" xfId="42318"/>
    <cellStyle name="Output 2 6 4 2 2 7" xfId="42319"/>
    <cellStyle name="Output 2 6 4 2 2 8" xfId="42320"/>
    <cellStyle name="Output 2 6 4 2 2 9" xfId="42321"/>
    <cellStyle name="Output 2 6 4 2 3" xfId="42322"/>
    <cellStyle name="Output 2 6 4 2 3 2" xfId="42323"/>
    <cellStyle name="Output 2 6 4 2 3 2 10" xfId="42324"/>
    <cellStyle name="Output 2 6 4 2 3 2 2" xfId="42325"/>
    <cellStyle name="Output 2 6 4 2 3 2 3" xfId="42326"/>
    <cellStyle name="Output 2 6 4 2 3 2 4" xfId="42327"/>
    <cellStyle name="Output 2 6 4 2 3 2 5" xfId="42328"/>
    <cellStyle name="Output 2 6 4 2 3 2 6" xfId="42329"/>
    <cellStyle name="Output 2 6 4 2 3 2 7" xfId="42330"/>
    <cellStyle name="Output 2 6 4 2 3 2 8" xfId="42331"/>
    <cellStyle name="Output 2 6 4 2 3 2 9" xfId="42332"/>
    <cellStyle name="Output 2 6 4 2 3 3" xfId="42333"/>
    <cellStyle name="Output 2 6 4 2 3 3 10" xfId="42334"/>
    <cellStyle name="Output 2 6 4 2 3 3 2" xfId="42335"/>
    <cellStyle name="Output 2 6 4 2 3 3 3" xfId="42336"/>
    <cellStyle name="Output 2 6 4 2 3 3 4" xfId="42337"/>
    <cellStyle name="Output 2 6 4 2 3 3 5" xfId="42338"/>
    <cellStyle name="Output 2 6 4 2 3 3 6" xfId="42339"/>
    <cellStyle name="Output 2 6 4 2 3 3 7" xfId="42340"/>
    <cellStyle name="Output 2 6 4 2 3 3 8" xfId="42341"/>
    <cellStyle name="Output 2 6 4 2 3 3 9" xfId="42342"/>
    <cellStyle name="Output 2 6 4 2 3 4" xfId="42343"/>
    <cellStyle name="Output 2 6 4 2 3 4 2" xfId="42344"/>
    <cellStyle name="Output 2 6 4 2 3 4 3" xfId="42345"/>
    <cellStyle name="Output 2 6 4 2 3 4 4" xfId="42346"/>
    <cellStyle name="Output 2 6 4 2 3 4 5" xfId="42347"/>
    <cellStyle name="Output 2 6 4 2 3 4 6" xfId="42348"/>
    <cellStyle name="Output 2 6 4 2 3 4 7" xfId="42349"/>
    <cellStyle name="Output 2 6 4 2 3 4 8" xfId="42350"/>
    <cellStyle name="Output 2 6 4 2 3 4 9" xfId="42351"/>
    <cellStyle name="Output 2 6 4 2 3 5" xfId="42352"/>
    <cellStyle name="Output 2 6 4 2 3 6" xfId="42353"/>
    <cellStyle name="Output 2 6 4 2 3 7" xfId="42354"/>
    <cellStyle name="Output 2 6 4 2 3 8" xfId="42355"/>
    <cellStyle name="Output 2 6 4 2 3 9" xfId="42356"/>
    <cellStyle name="Output 2 6 4 2 4" xfId="42357"/>
    <cellStyle name="Output 2 6 4 2 4 10" xfId="42358"/>
    <cellStyle name="Output 2 6 4 2 4 2" xfId="42359"/>
    <cellStyle name="Output 2 6 4 2 4 3" xfId="42360"/>
    <cellStyle name="Output 2 6 4 2 4 4" xfId="42361"/>
    <cellStyle name="Output 2 6 4 2 4 5" xfId="42362"/>
    <cellStyle name="Output 2 6 4 2 4 6" xfId="42363"/>
    <cellStyle name="Output 2 6 4 2 4 7" xfId="42364"/>
    <cellStyle name="Output 2 6 4 2 4 8" xfId="42365"/>
    <cellStyle name="Output 2 6 4 2 4 9" xfId="42366"/>
    <cellStyle name="Output 2 6 4 2 5" xfId="42367"/>
    <cellStyle name="Output 2 6 4 2 5 10" xfId="42368"/>
    <cellStyle name="Output 2 6 4 2 5 2" xfId="42369"/>
    <cellStyle name="Output 2 6 4 2 5 3" xfId="42370"/>
    <cellStyle name="Output 2 6 4 2 5 4" xfId="42371"/>
    <cellStyle name="Output 2 6 4 2 5 5" xfId="42372"/>
    <cellStyle name="Output 2 6 4 2 5 6" xfId="42373"/>
    <cellStyle name="Output 2 6 4 2 5 7" xfId="42374"/>
    <cellStyle name="Output 2 6 4 2 5 8" xfId="42375"/>
    <cellStyle name="Output 2 6 4 2 5 9" xfId="42376"/>
    <cellStyle name="Output 2 6 4 2 6" xfId="42377"/>
    <cellStyle name="Output 2 6 4 2 6 2" xfId="42378"/>
    <cellStyle name="Output 2 6 4 2 6 3" xfId="42379"/>
    <cellStyle name="Output 2 6 4 2 6 4" xfId="42380"/>
    <cellStyle name="Output 2 6 4 2 6 5" xfId="42381"/>
    <cellStyle name="Output 2 6 4 2 6 6" xfId="42382"/>
    <cellStyle name="Output 2 6 4 2 6 7" xfId="42383"/>
    <cellStyle name="Output 2 6 4 2 6 8" xfId="42384"/>
    <cellStyle name="Output 2 6 4 2 6 9" xfId="42385"/>
    <cellStyle name="Output 2 6 4 2 7" xfId="42386"/>
    <cellStyle name="Output 2 6 4 2 8" xfId="42387"/>
    <cellStyle name="Output 2 6 4 2 9" xfId="42388"/>
    <cellStyle name="Output 2 6 4 3" xfId="42389"/>
    <cellStyle name="Output 2 6 4 3 2" xfId="42390"/>
    <cellStyle name="Output 2 6 4 3 2 10" xfId="42391"/>
    <cellStyle name="Output 2 6 4 3 2 2" xfId="42392"/>
    <cellStyle name="Output 2 6 4 3 2 3" xfId="42393"/>
    <cellStyle name="Output 2 6 4 3 2 4" xfId="42394"/>
    <cellStyle name="Output 2 6 4 3 2 5" xfId="42395"/>
    <cellStyle name="Output 2 6 4 3 2 6" xfId="42396"/>
    <cellStyle name="Output 2 6 4 3 2 7" xfId="42397"/>
    <cellStyle name="Output 2 6 4 3 2 8" xfId="42398"/>
    <cellStyle name="Output 2 6 4 3 2 9" xfId="42399"/>
    <cellStyle name="Output 2 6 4 3 3" xfId="42400"/>
    <cellStyle name="Output 2 6 4 3 3 10" xfId="42401"/>
    <cellStyle name="Output 2 6 4 3 3 2" xfId="42402"/>
    <cellStyle name="Output 2 6 4 3 3 3" xfId="42403"/>
    <cellStyle name="Output 2 6 4 3 3 4" xfId="42404"/>
    <cellStyle name="Output 2 6 4 3 3 5" xfId="42405"/>
    <cellStyle name="Output 2 6 4 3 3 6" xfId="42406"/>
    <cellStyle name="Output 2 6 4 3 3 7" xfId="42407"/>
    <cellStyle name="Output 2 6 4 3 3 8" xfId="42408"/>
    <cellStyle name="Output 2 6 4 3 3 9" xfId="42409"/>
    <cellStyle name="Output 2 6 4 3 4" xfId="42410"/>
    <cellStyle name="Output 2 6 4 3 4 2" xfId="42411"/>
    <cellStyle name="Output 2 6 4 3 4 3" xfId="42412"/>
    <cellStyle name="Output 2 6 4 3 4 4" xfId="42413"/>
    <cellStyle name="Output 2 6 4 3 4 5" xfId="42414"/>
    <cellStyle name="Output 2 6 4 3 4 6" xfId="42415"/>
    <cellStyle name="Output 2 6 4 3 4 7" xfId="42416"/>
    <cellStyle name="Output 2 6 4 3 4 8" xfId="42417"/>
    <cellStyle name="Output 2 6 4 3 4 9" xfId="42418"/>
    <cellStyle name="Output 2 6 4 3 5" xfId="42419"/>
    <cellStyle name="Output 2 6 4 3 6" xfId="42420"/>
    <cellStyle name="Output 2 6 4 3 7" xfId="42421"/>
    <cellStyle name="Output 2 6 4 3 8" xfId="42422"/>
    <cellStyle name="Output 2 6 4 3 9" xfId="42423"/>
    <cellStyle name="Output 2 6 4 4" xfId="42424"/>
    <cellStyle name="Output 2 6 4 4 2" xfId="42425"/>
    <cellStyle name="Output 2 6 4 4 2 10" xfId="42426"/>
    <cellStyle name="Output 2 6 4 4 2 2" xfId="42427"/>
    <cellStyle name="Output 2 6 4 4 2 3" xfId="42428"/>
    <cellStyle name="Output 2 6 4 4 2 4" xfId="42429"/>
    <cellStyle name="Output 2 6 4 4 2 5" xfId="42430"/>
    <cellStyle name="Output 2 6 4 4 2 6" xfId="42431"/>
    <cellStyle name="Output 2 6 4 4 2 7" xfId="42432"/>
    <cellStyle name="Output 2 6 4 4 2 8" xfId="42433"/>
    <cellStyle name="Output 2 6 4 4 2 9" xfId="42434"/>
    <cellStyle name="Output 2 6 4 4 3" xfId="42435"/>
    <cellStyle name="Output 2 6 4 4 3 10" xfId="42436"/>
    <cellStyle name="Output 2 6 4 4 3 2" xfId="42437"/>
    <cellStyle name="Output 2 6 4 4 3 3" xfId="42438"/>
    <cellStyle name="Output 2 6 4 4 3 4" xfId="42439"/>
    <cellStyle name="Output 2 6 4 4 3 5" xfId="42440"/>
    <cellStyle name="Output 2 6 4 4 3 6" xfId="42441"/>
    <cellStyle name="Output 2 6 4 4 3 7" xfId="42442"/>
    <cellStyle name="Output 2 6 4 4 3 8" xfId="42443"/>
    <cellStyle name="Output 2 6 4 4 3 9" xfId="42444"/>
    <cellStyle name="Output 2 6 4 4 4" xfId="42445"/>
    <cellStyle name="Output 2 6 4 4 4 2" xfId="42446"/>
    <cellStyle name="Output 2 6 4 4 4 3" xfId="42447"/>
    <cellStyle name="Output 2 6 4 4 4 4" xfId="42448"/>
    <cellStyle name="Output 2 6 4 4 4 5" xfId="42449"/>
    <cellStyle name="Output 2 6 4 4 4 6" xfId="42450"/>
    <cellStyle name="Output 2 6 4 4 4 7" xfId="42451"/>
    <cellStyle name="Output 2 6 4 4 4 8" xfId="42452"/>
    <cellStyle name="Output 2 6 4 4 4 9" xfId="42453"/>
    <cellStyle name="Output 2 6 4 4 5" xfId="42454"/>
    <cellStyle name="Output 2 6 4 4 6" xfId="42455"/>
    <cellStyle name="Output 2 6 4 4 7" xfId="42456"/>
    <cellStyle name="Output 2 6 4 4 8" xfId="42457"/>
    <cellStyle name="Output 2 6 4 4 9" xfId="42458"/>
    <cellStyle name="Output 2 6 4 5" xfId="42459"/>
    <cellStyle name="Output 2 6 4 5 2" xfId="42460"/>
    <cellStyle name="Output 2 6 4 5 2 10" xfId="42461"/>
    <cellStyle name="Output 2 6 4 5 2 2" xfId="42462"/>
    <cellStyle name="Output 2 6 4 5 2 3" xfId="42463"/>
    <cellStyle name="Output 2 6 4 5 2 4" xfId="42464"/>
    <cellStyle name="Output 2 6 4 5 2 5" xfId="42465"/>
    <cellStyle name="Output 2 6 4 5 2 6" xfId="42466"/>
    <cellStyle name="Output 2 6 4 5 2 7" xfId="42467"/>
    <cellStyle name="Output 2 6 4 5 2 8" xfId="42468"/>
    <cellStyle name="Output 2 6 4 5 2 9" xfId="42469"/>
    <cellStyle name="Output 2 6 4 5 3" xfId="42470"/>
    <cellStyle name="Output 2 6 4 5 3 2" xfId="42471"/>
    <cellStyle name="Output 2 6 4 5 3 3" xfId="42472"/>
    <cellStyle name="Output 2 6 4 5 3 4" xfId="42473"/>
    <cellStyle name="Output 2 6 4 5 3 5" xfId="42474"/>
    <cellStyle name="Output 2 6 4 5 3 6" xfId="42475"/>
    <cellStyle name="Output 2 6 4 5 3 7" xfId="42476"/>
    <cellStyle name="Output 2 6 4 5 3 8" xfId="42477"/>
    <cellStyle name="Output 2 6 4 5 3 9" xfId="42478"/>
    <cellStyle name="Output 2 6 4 5 4" xfId="42479"/>
    <cellStyle name="Output 2 6 4 5 5" xfId="42480"/>
    <cellStyle name="Output 2 6 4 5 6" xfId="42481"/>
    <cellStyle name="Output 2 6 4 5 7" xfId="42482"/>
    <cellStyle name="Output 2 6 4 5 8" xfId="42483"/>
    <cellStyle name="Output 2 6 4 5 9" xfId="42484"/>
    <cellStyle name="Output 2 6 4 6" xfId="42485"/>
    <cellStyle name="Output 2 6 4 6 2" xfId="42486"/>
    <cellStyle name="Output 2 6 4 6 3" xfId="42487"/>
    <cellStyle name="Output 2 6 4 6 4" xfId="42488"/>
    <cellStyle name="Output 2 6 4 6 5" xfId="42489"/>
    <cellStyle name="Output 2 6 4 6 6" xfId="42490"/>
    <cellStyle name="Output 2 6 4 6 7" xfId="42491"/>
    <cellStyle name="Output 2 6 4 6 8" xfId="42492"/>
    <cellStyle name="Output 2 6 4 6 9" xfId="42493"/>
    <cellStyle name="Output 2 6 4 7" xfId="42494"/>
    <cellStyle name="Output 2 6 4 8" xfId="42495"/>
    <cellStyle name="Output 2 6 4 9" xfId="42496"/>
    <cellStyle name="Output 2 6 5" xfId="42497"/>
    <cellStyle name="Output 2 6 5 10" xfId="42498"/>
    <cellStyle name="Output 2 6 5 2" xfId="42499"/>
    <cellStyle name="Output 2 6 5 2 10" xfId="42500"/>
    <cellStyle name="Output 2 6 5 2 11" xfId="42501"/>
    <cellStyle name="Output 2 6 5 2 2" xfId="42502"/>
    <cellStyle name="Output 2 6 5 2 2 2" xfId="42503"/>
    <cellStyle name="Output 2 6 5 2 2 2 10" xfId="42504"/>
    <cellStyle name="Output 2 6 5 2 2 2 2" xfId="42505"/>
    <cellStyle name="Output 2 6 5 2 2 2 3" xfId="42506"/>
    <cellStyle name="Output 2 6 5 2 2 2 4" xfId="42507"/>
    <cellStyle name="Output 2 6 5 2 2 2 5" xfId="42508"/>
    <cellStyle name="Output 2 6 5 2 2 2 6" xfId="42509"/>
    <cellStyle name="Output 2 6 5 2 2 2 7" xfId="42510"/>
    <cellStyle name="Output 2 6 5 2 2 2 8" xfId="42511"/>
    <cellStyle name="Output 2 6 5 2 2 2 9" xfId="42512"/>
    <cellStyle name="Output 2 6 5 2 2 3" xfId="42513"/>
    <cellStyle name="Output 2 6 5 2 2 3 10" xfId="42514"/>
    <cellStyle name="Output 2 6 5 2 2 3 2" xfId="42515"/>
    <cellStyle name="Output 2 6 5 2 2 3 3" xfId="42516"/>
    <cellStyle name="Output 2 6 5 2 2 3 4" xfId="42517"/>
    <cellStyle name="Output 2 6 5 2 2 3 5" xfId="42518"/>
    <cellStyle name="Output 2 6 5 2 2 3 6" xfId="42519"/>
    <cellStyle name="Output 2 6 5 2 2 3 7" xfId="42520"/>
    <cellStyle name="Output 2 6 5 2 2 3 8" xfId="42521"/>
    <cellStyle name="Output 2 6 5 2 2 3 9" xfId="42522"/>
    <cellStyle name="Output 2 6 5 2 2 4" xfId="42523"/>
    <cellStyle name="Output 2 6 5 2 2 4 2" xfId="42524"/>
    <cellStyle name="Output 2 6 5 2 2 4 3" xfId="42525"/>
    <cellStyle name="Output 2 6 5 2 2 4 4" xfId="42526"/>
    <cellStyle name="Output 2 6 5 2 2 4 5" xfId="42527"/>
    <cellStyle name="Output 2 6 5 2 2 4 6" xfId="42528"/>
    <cellStyle name="Output 2 6 5 2 2 4 7" xfId="42529"/>
    <cellStyle name="Output 2 6 5 2 2 4 8" xfId="42530"/>
    <cellStyle name="Output 2 6 5 2 2 4 9" xfId="42531"/>
    <cellStyle name="Output 2 6 5 2 2 5" xfId="42532"/>
    <cellStyle name="Output 2 6 5 2 2 6" xfId="42533"/>
    <cellStyle name="Output 2 6 5 2 2 7" xfId="42534"/>
    <cellStyle name="Output 2 6 5 2 2 8" xfId="42535"/>
    <cellStyle name="Output 2 6 5 2 2 9" xfId="42536"/>
    <cellStyle name="Output 2 6 5 2 3" xfId="42537"/>
    <cellStyle name="Output 2 6 5 2 3 2" xfId="42538"/>
    <cellStyle name="Output 2 6 5 2 3 2 10" xfId="42539"/>
    <cellStyle name="Output 2 6 5 2 3 2 2" xfId="42540"/>
    <cellStyle name="Output 2 6 5 2 3 2 3" xfId="42541"/>
    <cellStyle name="Output 2 6 5 2 3 2 4" xfId="42542"/>
    <cellStyle name="Output 2 6 5 2 3 2 5" xfId="42543"/>
    <cellStyle name="Output 2 6 5 2 3 2 6" xfId="42544"/>
    <cellStyle name="Output 2 6 5 2 3 2 7" xfId="42545"/>
    <cellStyle name="Output 2 6 5 2 3 2 8" xfId="42546"/>
    <cellStyle name="Output 2 6 5 2 3 2 9" xfId="42547"/>
    <cellStyle name="Output 2 6 5 2 3 3" xfId="42548"/>
    <cellStyle name="Output 2 6 5 2 3 3 10" xfId="42549"/>
    <cellStyle name="Output 2 6 5 2 3 3 2" xfId="42550"/>
    <cellStyle name="Output 2 6 5 2 3 3 3" xfId="42551"/>
    <cellStyle name="Output 2 6 5 2 3 3 4" xfId="42552"/>
    <cellStyle name="Output 2 6 5 2 3 3 5" xfId="42553"/>
    <cellStyle name="Output 2 6 5 2 3 3 6" xfId="42554"/>
    <cellStyle name="Output 2 6 5 2 3 3 7" xfId="42555"/>
    <cellStyle name="Output 2 6 5 2 3 3 8" xfId="42556"/>
    <cellStyle name="Output 2 6 5 2 3 3 9" xfId="42557"/>
    <cellStyle name="Output 2 6 5 2 3 4" xfId="42558"/>
    <cellStyle name="Output 2 6 5 2 3 4 2" xfId="42559"/>
    <cellStyle name="Output 2 6 5 2 3 4 3" xfId="42560"/>
    <cellStyle name="Output 2 6 5 2 3 4 4" xfId="42561"/>
    <cellStyle name="Output 2 6 5 2 3 4 5" xfId="42562"/>
    <cellStyle name="Output 2 6 5 2 3 4 6" xfId="42563"/>
    <cellStyle name="Output 2 6 5 2 3 4 7" xfId="42564"/>
    <cellStyle name="Output 2 6 5 2 3 4 8" xfId="42565"/>
    <cellStyle name="Output 2 6 5 2 3 4 9" xfId="42566"/>
    <cellStyle name="Output 2 6 5 2 3 5" xfId="42567"/>
    <cellStyle name="Output 2 6 5 2 3 6" xfId="42568"/>
    <cellStyle name="Output 2 6 5 2 3 7" xfId="42569"/>
    <cellStyle name="Output 2 6 5 2 3 8" xfId="42570"/>
    <cellStyle name="Output 2 6 5 2 3 9" xfId="42571"/>
    <cellStyle name="Output 2 6 5 2 4" xfId="42572"/>
    <cellStyle name="Output 2 6 5 2 4 10" xfId="42573"/>
    <cellStyle name="Output 2 6 5 2 4 2" xfId="42574"/>
    <cellStyle name="Output 2 6 5 2 4 3" xfId="42575"/>
    <cellStyle name="Output 2 6 5 2 4 4" xfId="42576"/>
    <cellStyle name="Output 2 6 5 2 4 5" xfId="42577"/>
    <cellStyle name="Output 2 6 5 2 4 6" xfId="42578"/>
    <cellStyle name="Output 2 6 5 2 4 7" xfId="42579"/>
    <cellStyle name="Output 2 6 5 2 4 8" xfId="42580"/>
    <cellStyle name="Output 2 6 5 2 4 9" xfId="42581"/>
    <cellStyle name="Output 2 6 5 2 5" xfId="42582"/>
    <cellStyle name="Output 2 6 5 2 5 10" xfId="42583"/>
    <cellStyle name="Output 2 6 5 2 5 2" xfId="42584"/>
    <cellStyle name="Output 2 6 5 2 5 3" xfId="42585"/>
    <cellStyle name="Output 2 6 5 2 5 4" xfId="42586"/>
    <cellStyle name="Output 2 6 5 2 5 5" xfId="42587"/>
    <cellStyle name="Output 2 6 5 2 5 6" xfId="42588"/>
    <cellStyle name="Output 2 6 5 2 5 7" xfId="42589"/>
    <cellStyle name="Output 2 6 5 2 5 8" xfId="42590"/>
    <cellStyle name="Output 2 6 5 2 5 9" xfId="42591"/>
    <cellStyle name="Output 2 6 5 2 6" xfId="42592"/>
    <cellStyle name="Output 2 6 5 2 6 2" xfId="42593"/>
    <cellStyle name="Output 2 6 5 2 6 3" xfId="42594"/>
    <cellStyle name="Output 2 6 5 2 6 4" xfId="42595"/>
    <cellStyle name="Output 2 6 5 2 6 5" xfId="42596"/>
    <cellStyle name="Output 2 6 5 2 6 6" xfId="42597"/>
    <cellStyle name="Output 2 6 5 2 6 7" xfId="42598"/>
    <cellStyle name="Output 2 6 5 2 6 8" xfId="42599"/>
    <cellStyle name="Output 2 6 5 2 6 9" xfId="42600"/>
    <cellStyle name="Output 2 6 5 2 7" xfId="42601"/>
    <cellStyle name="Output 2 6 5 2 8" xfId="42602"/>
    <cellStyle name="Output 2 6 5 2 9" xfId="42603"/>
    <cellStyle name="Output 2 6 5 3" xfId="42604"/>
    <cellStyle name="Output 2 6 5 3 2" xfId="42605"/>
    <cellStyle name="Output 2 6 5 3 2 10" xfId="42606"/>
    <cellStyle name="Output 2 6 5 3 2 2" xfId="42607"/>
    <cellStyle name="Output 2 6 5 3 2 3" xfId="42608"/>
    <cellStyle name="Output 2 6 5 3 2 4" xfId="42609"/>
    <cellStyle name="Output 2 6 5 3 2 5" xfId="42610"/>
    <cellStyle name="Output 2 6 5 3 2 6" xfId="42611"/>
    <cellStyle name="Output 2 6 5 3 2 7" xfId="42612"/>
    <cellStyle name="Output 2 6 5 3 2 8" xfId="42613"/>
    <cellStyle name="Output 2 6 5 3 2 9" xfId="42614"/>
    <cellStyle name="Output 2 6 5 3 3" xfId="42615"/>
    <cellStyle name="Output 2 6 5 3 3 10" xfId="42616"/>
    <cellStyle name="Output 2 6 5 3 3 2" xfId="42617"/>
    <cellStyle name="Output 2 6 5 3 3 3" xfId="42618"/>
    <cellStyle name="Output 2 6 5 3 3 4" xfId="42619"/>
    <cellStyle name="Output 2 6 5 3 3 5" xfId="42620"/>
    <cellStyle name="Output 2 6 5 3 3 6" xfId="42621"/>
    <cellStyle name="Output 2 6 5 3 3 7" xfId="42622"/>
    <cellStyle name="Output 2 6 5 3 3 8" xfId="42623"/>
    <cellStyle name="Output 2 6 5 3 3 9" xfId="42624"/>
    <cellStyle name="Output 2 6 5 3 4" xfId="42625"/>
    <cellStyle name="Output 2 6 5 3 4 2" xfId="42626"/>
    <cellStyle name="Output 2 6 5 3 4 3" xfId="42627"/>
    <cellStyle name="Output 2 6 5 3 4 4" xfId="42628"/>
    <cellStyle name="Output 2 6 5 3 4 5" xfId="42629"/>
    <cellStyle name="Output 2 6 5 3 4 6" xfId="42630"/>
    <cellStyle name="Output 2 6 5 3 4 7" xfId="42631"/>
    <cellStyle name="Output 2 6 5 3 4 8" xfId="42632"/>
    <cellStyle name="Output 2 6 5 3 4 9" xfId="42633"/>
    <cellStyle name="Output 2 6 5 3 5" xfId="42634"/>
    <cellStyle name="Output 2 6 5 3 6" xfId="42635"/>
    <cellStyle name="Output 2 6 5 3 7" xfId="42636"/>
    <cellStyle name="Output 2 6 5 3 8" xfId="42637"/>
    <cellStyle name="Output 2 6 5 3 9" xfId="42638"/>
    <cellStyle name="Output 2 6 5 4" xfId="42639"/>
    <cellStyle name="Output 2 6 5 4 2" xfId="42640"/>
    <cellStyle name="Output 2 6 5 4 2 10" xfId="42641"/>
    <cellStyle name="Output 2 6 5 4 2 2" xfId="42642"/>
    <cellStyle name="Output 2 6 5 4 2 3" xfId="42643"/>
    <cellStyle name="Output 2 6 5 4 2 4" xfId="42644"/>
    <cellStyle name="Output 2 6 5 4 2 5" xfId="42645"/>
    <cellStyle name="Output 2 6 5 4 2 6" xfId="42646"/>
    <cellStyle name="Output 2 6 5 4 2 7" xfId="42647"/>
    <cellStyle name="Output 2 6 5 4 2 8" xfId="42648"/>
    <cellStyle name="Output 2 6 5 4 2 9" xfId="42649"/>
    <cellStyle name="Output 2 6 5 4 3" xfId="42650"/>
    <cellStyle name="Output 2 6 5 4 3 10" xfId="42651"/>
    <cellStyle name="Output 2 6 5 4 3 2" xfId="42652"/>
    <cellStyle name="Output 2 6 5 4 3 3" xfId="42653"/>
    <cellStyle name="Output 2 6 5 4 3 4" xfId="42654"/>
    <cellStyle name="Output 2 6 5 4 3 5" xfId="42655"/>
    <cellStyle name="Output 2 6 5 4 3 6" xfId="42656"/>
    <cellStyle name="Output 2 6 5 4 3 7" xfId="42657"/>
    <cellStyle name="Output 2 6 5 4 3 8" xfId="42658"/>
    <cellStyle name="Output 2 6 5 4 3 9" xfId="42659"/>
    <cellStyle name="Output 2 6 5 4 4" xfId="42660"/>
    <cellStyle name="Output 2 6 5 4 4 2" xfId="42661"/>
    <cellStyle name="Output 2 6 5 4 4 3" xfId="42662"/>
    <cellStyle name="Output 2 6 5 4 4 4" xfId="42663"/>
    <cellStyle name="Output 2 6 5 4 4 5" xfId="42664"/>
    <cellStyle name="Output 2 6 5 4 4 6" xfId="42665"/>
    <cellStyle name="Output 2 6 5 4 4 7" xfId="42666"/>
    <cellStyle name="Output 2 6 5 4 4 8" xfId="42667"/>
    <cellStyle name="Output 2 6 5 4 4 9" xfId="42668"/>
    <cellStyle name="Output 2 6 5 4 5" xfId="42669"/>
    <cellStyle name="Output 2 6 5 4 6" xfId="42670"/>
    <cellStyle name="Output 2 6 5 4 7" xfId="42671"/>
    <cellStyle name="Output 2 6 5 4 8" xfId="42672"/>
    <cellStyle name="Output 2 6 5 4 9" xfId="42673"/>
    <cellStyle name="Output 2 6 5 5" xfId="42674"/>
    <cellStyle name="Output 2 6 5 5 2" xfId="42675"/>
    <cellStyle name="Output 2 6 5 5 2 10" xfId="42676"/>
    <cellStyle name="Output 2 6 5 5 2 2" xfId="42677"/>
    <cellStyle name="Output 2 6 5 5 2 3" xfId="42678"/>
    <cellStyle name="Output 2 6 5 5 2 4" xfId="42679"/>
    <cellStyle name="Output 2 6 5 5 2 5" xfId="42680"/>
    <cellStyle name="Output 2 6 5 5 2 6" xfId="42681"/>
    <cellStyle name="Output 2 6 5 5 2 7" xfId="42682"/>
    <cellStyle name="Output 2 6 5 5 2 8" xfId="42683"/>
    <cellStyle name="Output 2 6 5 5 2 9" xfId="42684"/>
    <cellStyle name="Output 2 6 5 5 3" xfId="42685"/>
    <cellStyle name="Output 2 6 5 5 3 2" xfId="42686"/>
    <cellStyle name="Output 2 6 5 5 3 3" xfId="42687"/>
    <cellStyle name="Output 2 6 5 5 3 4" xfId="42688"/>
    <cellStyle name="Output 2 6 5 5 3 5" xfId="42689"/>
    <cellStyle name="Output 2 6 5 5 3 6" xfId="42690"/>
    <cellStyle name="Output 2 6 5 5 3 7" xfId="42691"/>
    <cellStyle name="Output 2 6 5 5 3 8" xfId="42692"/>
    <cellStyle name="Output 2 6 5 5 3 9" xfId="42693"/>
    <cellStyle name="Output 2 6 5 5 4" xfId="42694"/>
    <cellStyle name="Output 2 6 5 5 5" xfId="42695"/>
    <cellStyle name="Output 2 6 5 5 6" xfId="42696"/>
    <cellStyle name="Output 2 6 5 5 7" xfId="42697"/>
    <cellStyle name="Output 2 6 5 5 8" xfId="42698"/>
    <cellStyle name="Output 2 6 5 6" xfId="42699"/>
    <cellStyle name="Output 2 6 5 6 2" xfId="42700"/>
    <cellStyle name="Output 2 6 5 6 3" xfId="42701"/>
    <cellStyle name="Output 2 6 5 6 4" xfId="42702"/>
    <cellStyle name="Output 2 6 5 6 5" xfId="42703"/>
    <cellStyle name="Output 2 6 5 6 6" xfId="42704"/>
    <cellStyle name="Output 2 6 5 6 7" xfId="42705"/>
    <cellStyle name="Output 2 6 5 6 8" xfId="42706"/>
    <cellStyle name="Output 2 6 5 6 9" xfId="42707"/>
    <cellStyle name="Output 2 6 5 7" xfId="42708"/>
    <cellStyle name="Output 2 6 5 8" xfId="42709"/>
    <cellStyle name="Output 2 6 5 9" xfId="42710"/>
    <cellStyle name="Output 2 6 6" xfId="42711"/>
    <cellStyle name="Output 2 6 6 10" xfId="42712"/>
    <cellStyle name="Output 2 6 6 11" xfId="42713"/>
    <cellStyle name="Output 2 6 6 2" xfId="42714"/>
    <cellStyle name="Output 2 6 6 2 2" xfId="42715"/>
    <cellStyle name="Output 2 6 6 2 2 10" xfId="42716"/>
    <cellStyle name="Output 2 6 6 2 2 2" xfId="42717"/>
    <cellStyle name="Output 2 6 6 2 2 3" xfId="42718"/>
    <cellStyle name="Output 2 6 6 2 2 4" xfId="42719"/>
    <cellStyle name="Output 2 6 6 2 2 5" xfId="42720"/>
    <cellStyle name="Output 2 6 6 2 2 6" xfId="42721"/>
    <cellStyle name="Output 2 6 6 2 2 7" xfId="42722"/>
    <cellStyle name="Output 2 6 6 2 2 8" xfId="42723"/>
    <cellStyle name="Output 2 6 6 2 2 9" xfId="42724"/>
    <cellStyle name="Output 2 6 6 2 3" xfId="42725"/>
    <cellStyle name="Output 2 6 6 2 3 10" xfId="42726"/>
    <cellStyle name="Output 2 6 6 2 3 2" xfId="42727"/>
    <cellStyle name="Output 2 6 6 2 3 3" xfId="42728"/>
    <cellStyle name="Output 2 6 6 2 3 4" xfId="42729"/>
    <cellStyle name="Output 2 6 6 2 3 5" xfId="42730"/>
    <cellStyle name="Output 2 6 6 2 3 6" xfId="42731"/>
    <cellStyle name="Output 2 6 6 2 3 7" xfId="42732"/>
    <cellStyle name="Output 2 6 6 2 3 8" xfId="42733"/>
    <cellStyle name="Output 2 6 6 2 3 9" xfId="42734"/>
    <cellStyle name="Output 2 6 6 2 4" xfId="42735"/>
    <cellStyle name="Output 2 6 6 2 4 2" xfId="42736"/>
    <cellStyle name="Output 2 6 6 2 4 3" xfId="42737"/>
    <cellStyle name="Output 2 6 6 2 4 4" xfId="42738"/>
    <cellStyle name="Output 2 6 6 2 4 5" xfId="42739"/>
    <cellStyle name="Output 2 6 6 2 4 6" xfId="42740"/>
    <cellStyle name="Output 2 6 6 2 4 7" xfId="42741"/>
    <cellStyle name="Output 2 6 6 2 4 8" xfId="42742"/>
    <cellStyle name="Output 2 6 6 2 4 9" xfId="42743"/>
    <cellStyle name="Output 2 6 6 2 5" xfId="42744"/>
    <cellStyle name="Output 2 6 6 2 6" xfId="42745"/>
    <cellStyle name="Output 2 6 6 2 7" xfId="42746"/>
    <cellStyle name="Output 2 6 6 2 8" xfId="42747"/>
    <cellStyle name="Output 2 6 6 2 9" xfId="42748"/>
    <cellStyle name="Output 2 6 6 3" xfId="42749"/>
    <cellStyle name="Output 2 6 6 3 2" xfId="42750"/>
    <cellStyle name="Output 2 6 6 3 2 10" xfId="42751"/>
    <cellStyle name="Output 2 6 6 3 2 2" xfId="42752"/>
    <cellStyle name="Output 2 6 6 3 2 3" xfId="42753"/>
    <cellStyle name="Output 2 6 6 3 2 4" xfId="42754"/>
    <cellStyle name="Output 2 6 6 3 2 5" xfId="42755"/>
    <cellStyle name="Output 2 6 6 3 2 6" xfId="42756"/>
    <cellStyle name="Output 2 6 6 3 2 7" xfId="42757"/>
    <cellStyle name="Output 2 6 6 3 2 8" xfId="42758"/>
    <cellStyle name="Output 2 6 6 3 2 9" xfId="42759"/>
    <cellStyle name="Output 2 6 6 3 3" xfId="42760"/>
    <cellStyle name="Output 2 6 6 3 3 10" xfId="42761"/>
    <cellStyle name="Output 2 6 6 3 3 2" xfId="42762"/>
    <cellStyle name="Output 2 6 6 3 3 3" xfId="42763"/>
    <cellStyle name="Output 2 6 6 3 3 4" xfId="42764"/>
    <cellStyle name="Output 2 6 6 3 3 5" xfId="42765"/>
    <cellStyle name="Output 2 6 6 3 3 6" xfId="42766"/>
    <cellStyle name="Output 2 6 6 3 3 7" xfId="42767"/>
    <cellStyle name="Output 2 6 6 3 3 8" xfId="42768"/>
    <cellStyle name="Output 2 6 6 3 3 9" xfId="42769"/>
    <cellStyle name="Output 2 6 6 3 4" xfId="42770"/>
    <cellStyle name="Output 2 6 6 3 4 2" xfId="42771"/>
    <cellStyle name="Output 2 6 6 3 4 3" xfId="42772"/>
    <cellStyle name="Output 2 6 6 3 4 4" xfId="42773"/>
    <cellStyle name="Output 2 6 6 3 4 5" xfId="42774"/>
    <cellStyle name="Output 2 6 6 3 4 6" xfId="42775"/>
    <cellStyle name="Output 2 6 6 3 4 7" xfId="42776"/>
    <cellStyle name="Output 2 6 6 3 4 8" xfId="42777"/>
    <cellStyle name="Output 2 6 6 3 4 9" xfId="42778"/>
    <cellStyle name="Output 2 6 6 3 5" xfId="42779"/>
    <cellStyle name="Output 2 6 6 3 6" xfId="42780"/>
    <cellStyle name="Output 2 6 6 3 7" xfId="42781"/>
    <cellStyle name="Output 2 6 6 3 8" xfId="42782"/>
    <cellStyle name="Output 2 6 6 3 9" xfId="42783"/>
    <cellStyle name="Output 2 6 6 4" xfId="42784"/>
    <cellStyle name="Output 2 6 6 4 10" xfId="42785"/>
    <cellStyle name="Output 2 6 6 4 2" xfId="42786"/>
    <cellStyle name="Output 2 6 6 4 3" xfId="42787"/>
    <cellStyle name="Output 2 6 6 4 4" xfId="42788"/>
    <cellStyle name="Output 2 6 6 4 5" xfId="42789"/>
    <cellStyle name="Output 2 6 6 4 6" xfId="42790"/>
    <cellStyle name="Output 2 6 6 4 7" xfId="42791"/>
    <cellStyle name="Output 2 6 6 4 8" xfId="42792"/>
    <cellStyle name="Output 2 6 6 4 9" xfId="42793"/>
    <cellStyle name="Output 2 6 6 5" xfId="42794"/>
    <cellStyle name="Output 2 6 6 5 10" xfId="42795"/>
    <cellStyle name="Output 2 6 6 5 2" xfId="42796"/>
    <cellStyle name="Output 2 6 6 5 3" xfId="42797"/>
    <cellStyle name="Output 2 6 6 5 4" xfId="42798"/>
    <cellStyle name="Output 2 6 6 5 5" xfId="42799"/>
    <cellStyle name="Output 2 6 6 5 6" xfId="42800"/>
    <cellStyle name="Output 2 6 6 5 7" xfId="42801"/>
    <cellStyle name="Output 2 6 6 5 8" xfId="42802"/>
    <cellStyle name="Output 2 6 6 5 9" xfId="42803"/>
    <cellStyle name="Output 2 6 6 6" xfId="42804"/>
    <cellStyle name="Output 2 6 6 6 2" xfId="42805"/>
    <cellStyle name="Output 2 6 6 6 3" xfId="42806"/>
    <cellStyle name="Output 2 6 6 6 4" xfId="42807"/>
    <cellStyle name="Output 2 6 6 6 5" xfId="42808"/>
    <cellStyle name="Output 2 6 6 6 6" xfId="42809"/>
    <cellStyle name="Output 2 6 6 6 7" xfId="42810"/>
    <cellStyle name="Output 2 6 6 6 8" xfId="42811"/>
    <cellStyle name="Output 2 6 6 6 9" xfId="42812"/>
    <cellStyle name="Output 2 6 6 7" xfId="42813"/>
    <cellStyle name="Output 2 6 6 8" xfId="42814"/>
    <cellStyle name="Output 2 6 6 9" xfId="42815"/>
    <cellStyle name="Output 2 6 7" xfId="42816"/>
    <cellStyle name="Output 2 6 7 2" xfId="42817"/>
    <cellStyle name="Output 2 6 7 3" xfId="42818"/>
    <cellStyle name="Output 2 6 7 3 2" xfId="42819"/>
    <cellStyle name="Output 2 6 7 3 3" xfId="42820"/>
    <cellStyle name="Output 2 6 7 3 4" xfId="42821"/>
    <cellStyle name="Output 2 6 7 3 5" xfId="42822"/>
    <cellStyle name="Output 2 6 7 3 6" xfId="42823"/>
    <cellStyle name="Output 2 6 7 3 7" xfId="42824"/>
    <cellStyle name="Output 2 6 7 3 8" xfId="42825"/>
    <cellStyle name="Output 2 6 7 3 9" xfId="42826"/>
    <cellStyle name="Output 2 6 7 4" xfId="42827"/>
    <cellStyle name="Output 2 6 7 5" xfId="42828"/>
    <cellStyle name="Output 2 6 8" xfId="42829"/>
    <cellStyle name="Output 2 6 8 10" xfId="42830"/>
    <cellStyle name="Output 2 6 8 2" xfId="42831"/>
    <cellStyle name="Output 2 6 8 2 10" xfId="42832"/>
    <cellStyle name="Output 2 6 8 2 2" xfId="42833"/>
    <cellStyle name="Output 2 6 8 2 3" xfId="42834"/>
    <cellStyle name="Output 2 6 8 2 4" xfId="42835"/>
    <cellStyle name="Output 2 6 8 2 5" xfId="42836"/>
    <cellStyle name="Output 2 6 8 2 6" xfId="42837"/>
    <cellStyle name="Output 2 6 8 2 7" xfId="42838"/>
    <cellStyle name="Output 2 6 8 2 8" xfId="42839"/>
    <cellStyle name="Output 2 6 8 2 9" xfId="42840"/>
    <cellStyle name="Output 2 6 8 3" xfId="42841"/>
    <cellStyle name="Output 2 6 8 3 10" xfId="42842"/>
    <cellStyle name="Output 2 6 8 3 2" xfId="42843"/>
    <cellStyle name="Output 2 6 8 3 3" xfId="42844"/>
    <cellStyle name="Output 2 6 8 3 4" xfId="42845"/>
    <cellStyle name="Output 2 6 8 3 5" xfId="42846"/>
    <cellStyle name="Output 2 6 8 3 6" xfId="42847"/>
    <cellStyle name="Output 2 6 8 3 7" xfId="42848"/>
    <cellStyle name="Output 2 6 8 3 8" xfId="42849"/>
    <cellStyle name="Output 2 6 8 3 9" xfId="42850"/>
    <cellStyle name="Output 2 6 8 4" xfId="42851"/>
    <cellStyle name="Output 2 6 8 4 2" xfId="42852"/>
    <cellStyle name="Output 2 6 8 4 3" xfId="42853"/>
    <cellStyle name="Output 2 6 8 4 4" xfId="42854"/>
    <cellStyle name="Output 2 6 8 4 5" xfId="42855"/>
    <cellStyle name="Output 2 6 8 4 6" xfId="42856"/>
    <cellStyle name="Output 2 6 8 4 7" xfId="42857"/>
    <cellStyle name="Output 2 6 8 4 8" xfId="42858"/>
    <cellStyle name="Output 2 6 8 4 9" xfId="42859"/>
    <cellStyle name="Output 2 6 8 5" xfId="42860"/>
    <cellStyle name="Output 2 6 8 6" xfId="42861"/>
    <cellStyle name="Output 2 6 8 7" xfId="42862"/>
    <cellStyle name="Output 2 6 8 8" xfId="42863"/>
    <cellStyle name="Output 2 6 8 9" xfId="42864"/>
    <cellStyle name="Output 2 6 9" xfId="42865"/>
    <cellStyle name="Output 2 6 9 2" xfId="42866"/>
    <cellStyle name="Output 2 7" xfId="42867"/>
    <cellStyle name="Output 2 7 10" xfId="42868"/>
    <cellStyle name="Output 2 7 10 2" xfId="42869"/>
    <cellStyle name="Output 2 7 10 3" xfId="42870"/>
    <cellStyle name="Output 2 7 10 4" xfId="42871"/>
    <cellStyle name="Output 2 7 10 5" xfId="42872"/>
    <cellStyle name="Output 2 7 10 6" xfId="42873"/>
    <cellStyle name="Output 2 7 10 7" xfId="42874"/>
    <cellStyle name="Output 2 7 10 8" xfId="42875"/>
    <cellStyle name="Output 2 7 10 9" xfId="42876"/>
    <cellStyle name="Output 2 7 11" xfId="42877"/>
    <cellStyle name="Output 2 7 12" xfId="42878"/>
    <cellStyle name="Output 2 7 13" xfId="42879"/>
    <cellStyle name="Output 2 7 14" xfId="42880"/>
    <cellStyle name="Output 2 7 2" xfId="42881"/>
    <cellStyle name="Output 2 7 2 10" xfId="42882"/>
    <cellStyle name="Output 2 7 2 11" xfId="42883"/>
    <cellStyle name="Output 2 7 2 12" xfId="42884"/>
    <cellStyle name="Output 2 7 2 2" xfId="42885"/>
    <cellStyle name="Output 2 7 2 2 10" xfId="42886"/>
    <cellStyle name="Output 2 7 2 2 2" xfId="42887"/>
    <cellStyle name="Output 2 7 2 2 2 10" xfId="42888"/>
    <cellStyle name="Output 2 7 2 2 2 11" xfId="42889"/>
    <cellStyle name="Output 2 7 2 2 2 2" xfId="42890"/>
    <cellStyle name="Output 2 7 2 2 2 2 2" xfId="42891"/>
    <cellStyle name="Output 2 7 2 2 2 2 2 10" xfId="42892"/>
    <cellStyle name="Output 2 7 2 2 2 2 2 2" xfId="42893"/>
    <cellStyle name="Output 2 7 2 2 2 2 2 3" xfId="42894"/>
    <cellStyle name="Output 2 7 2 2 2 2 2 4" xfId="42895"/>
    <cellStyle name="Output 2 7 2 2 2 2 2 5" xfId="42896"/>
    <cellStyle name="Output 2 7 2 2 2 2 2 6" xfId="42897"/>
    <cellStyle name="Output 2 7 2 2 2 2 2 7" xfId="42898"/>
    <cellStyle name="Output 2 7 2 2 2 2 2 8" xfId="42899"/>
    <cellStyle name="Output 2 7 2 2 2 2 2 9" xfId="42900"/>
    <cellStyle name="Output 2 7 2 2 2 2 3" xfId="42901"/>
    <cellStyle name="Output 2 7 2 2 2 2 3 10" xfId="42902"/>
    <cellStyle name="Output 2 7 2 2 2 2 3 2" xfId="42903"/>
    <cellStyle name="Output 2 7 2 2 2 2 3 3" xfId="42904"/>
    <cellStyle name="Output 2 7 2 2 2 2 3 4" xfId="42905"/>
    <cellStyle name="Output 2 7 2 2 2 2 3 5" xfId="42906"/>
    <cellStyle name="Output 2 7 2 2 2 2 3 6" xfId="42907"/>
    <cellStyle name="Output 2 7 2 2 2 2 3 7" xfId="42908"/>
    <cellStyle name="Output 2 7 2 2 2 2 3 8" xfId="42909"/>
    <cellStyle name="Output 2 7 2 2 2 2 3 9" xfId="42910"/>
    <cellStyle name="Output 2 7 2 2 2 2 4" xfId="42911"/>
    <cellStyle name="Output 2 7 2 2 2 2 4 2" xfId="42912"/>
    <cellStyle name="Output 2 7 2 2 2 2 4 3" xfId="42913"/>
    <cellStyle name="Output 2 7 2 2 2 2 4 4" xfId="42914"/>
    <cellStyle name="Output 2 7 2 2 2 2 4 5" xfId="42915"/>
    <cellStyle name="Output 2 7 2 2 2 2 4 6" xfId="42916"/>
    <cellStyle name="Output 2 7 2 2 2 2 4 7" xfId="42917"/>
    <cellStyle name="Output 2 7 2 2 2 2 4 8" xfId="42918"/>
    <cellStyle name="Output 2 7 2 2 2 2 4 9" xfId="42919"/>
    <cellStyle name="Output 2 7 2 2 2 2 5" xfId="42920"/>
    <cellStyle name="Output 2 7 2 2 2 2 6" xfId="42921"/>
    <cellStyle name="Output 2 7 2 2 2 2 7" xfId="42922"/>
    <cellStyle name="Output 2 7 2 2 2 2 8" xfId="42923"/>
    <cellStyle name="Output 2 7 2 2 2 2 9" xfId="42924"/>
    <cellStyle name="Output 2 7 2 2 2 3" xfId="42925"/>
    <cellStyle name="Output 2 7 2 2 2 3 2" xfId="42926"/>
    <cellStyle name="Output 2 7 2 2 2 3 2 10" xfId="42927"/>
    <cellStyle name="Output 2 7 2 2 2 3 2 2" xfId="42928"/>
    <cellStyle name="Output 2 7 2 2 2 3 2 3" xfId="42929"/>
    <cellStyle name="Output 2 7 2 2 2 3 2 4" xfId="42930"/>
    <cellStyle name="Output 2 7 2 2 2 3 2 5" xfId="42931"/>
    <cellStyle name="Output 2 7 2 2 2 3 2 6" xfId="42932"/>
    <cellStyle name="Output 2 7 2 2 2 3 2 7" xfId="42933"/>
    <cellStyle name="Output 2 7 2 2 2 3 2 8" xfId="42934"/>
    <cellStyle name="Output 2 7 2 2 2 3 2 9" xfId="42935"/>
    <cellStyle name="Output 2 7 2 2 2 3 3" xfId="42936"/>
    <cellStyle name="Output 2 7 2 2 2 3 3 10" xfId="42937"/>
    <cellStyle name="Output 2 7 2 2 2 3 3 2" xfId="42938"/>
    <cellStyle name="Output 2 7 2 2 2 3 3 3" xfId="42939"/>
    <cellStyle name="Output 2 7 2 2 2 3 3 4" xfId="42940"/>
    <cellStyle name="Output 2 7 2 2 2 3 3 5" xfId="42941"/>
    <cellStyle name="Output 2 7 2 2 2 3 3 6" xfId="42942"/>
    <cellStyle name="Output 2 7 2 2 2 3 3 7" xfId="42943"/>
    <cellStyle name="Output 2 7 2 2 2 3 3 8" xfId="42944"/>
    <cellStyle name="Output 2 7 2 2 2 3 3 9" xfId="42945"/>
    <cellStyle name="Output 2 7 2 2 2 3 4" xfId="42946"/>
    <cellStyle name="Output 2 7 2 2 2 3 4 2" xfId="42947"/>
    <cellStyle name="Output 2 7 2 2 2 3 4 3" xfId="42948"/>
    <cellStyle name="Output 2 7 2 2 2 3 4 4" xfId="42949"/>
    <cellStyle name="Output 2 7 2 2 2 3 4 5" xfId="42950"/>
    <cellStyle name="Output 2 7 2 2 2 3 4 6" xfId="42951"/>
    <cellStyle name="Output 2 7 2 2 2 3 4 7" xfId="42952"/>
    <cellStyle name="Output 2 7 2 2 2 3 4 8" xfId="42953"/>
    <cellStyle name="Output 2 7 2 2 2 3 4 9" xfId="42954"/>
    <cellStyle name="Output 2 7 2 2 2 3 5" xfId="42955"/>
    <cellStyle name="Output 2 7 2 2 2 3 6" xfId="42956"/>
    <cellStyle name="Output 2 7 2 2 2 3 7" xfId="42957"/>
    <cellStyle name="Output 2 7 2 2 2 3 8" xfId="42958"/>
    <cellStyle name="Output 2 7 2 2 2 3 9" xfId="42959"/>
    <cellStyle name="Output 2 7 2 2 2 4" xfId="42960"/>
    <cellStyle name="Output 2 7 2 2 2 4 10" xfId="42961"/>
    <cellStyle name="Output 2 7 2 2 2 4 2" xfId="42962"/>
    <cellStyle name="Output 2 7 2 2 2 4 3" xfId="42963"/>
    <cellStyle name="Output 2 7 2 2 2 4 4" xfId="42964"/>
    <cellStyle name="Output 2 7 2 2 2 4 5" xfId="42965"/>
    <cellStyle name="Output 2 7 2 2 2 4 6" xfId="42966"/>
    <cellStyle name="Output 2 7 2 2 2 4 7" xfId="42967"/>
    <cellStyle name="Output 2 7 2 2 2 4 8" xfId="42968"/>
    <cellStyle name="Output 2 7 2 2 2 4 9" xfId="42969"/>
    <cellStyle name="Output 2 7 2 2 2 5" xfId="42970"/>
    <cellStyle name="Output 2 7 2 2 2 5 10" xfId="42971"/>
    <cellStyle name="Output 2 7 2 2 2 5 2" xfId="42972"/>
    <cellStyle name="Output 2 7 2 2 2 5 3" xfId="42973"/>
    <cellStyle name="Output 2 7 2 2 2 5 4" xfId="42974"/>
    <cellStyle name="Output 2 7 2 2 2 5 5" xfId="42975"/>
    <cellStyle name="Output 2 7 2 2 2 5 6" xfId="42976"/>
    <cellStyle name="Output 2 7 2 2 2 5 7" xfId="42977"/>
    <cellStyle name="Output 2 7 2 2 2 5 8" xfId="42978"/>
    <cellStyle name="Output 2 7 2 2 2 5 9" xfId="42979"/>
    <cellStyle name="Output 2 7 2 2 2 6" xfId="42980"/>
    <cellStyle name="Output 2 7 2 2 2 6 2" xfId="42981"/>
    <cellStyle name="Output 2 7 2 2 2 6 3" xfId="42982"/>
    <cellStyle name="Output 2 7 2 2 2 6 4" xfId="42983"/>
    <cellStyle name="Output 2 7 2 2 2 6 5" xfId="42984"/>
    <cellStyle name="Output 2 7 2 2 2 6 6" xfId="42985"/>
    <cellStyle name="Output 2 7 2 2 2 6 7" xfId="42986"/>
    <cellStyle name="Output 2 7 2 2 2 6 8" xfId="42987"/>
    <cellStyle name="Output 2 7 2 2 2 6 9" xfId="42988"/>
    <cellStyle name="Output 2 7 2 2 2 7" xfId="42989"/>
    <cellStyle name="Output 2 7 2 2 2 8" xfId="42990"/>
    <cellStyle name="Output 2 7 2 2 2 9" xfId="42991"/>
    <cellStyle name="Output 2 7 2 2 3" xfId="42992"/>
    <cellStyle name="Output 2 7 2 2 3 2" xfId="42993"/>
    <cellStyle name="Output 2 7 2 2 3 2 10" xfId="42994"/>
    <cellStyle name="Output 2 7 2 2 3 2 2" xfId="42995"/>
    <cellStyle name="Output 2 7 2 2 3 2 3" xfId="42996"/>
    <cellStyle name="Output 2 7 2 2 3 2 4" xfId="42997"/>
    <cellStyle name="Output 2 7 2 2 3 2 5" xfId="42998"/>
    <cellStyle name="Output 2 7 2 2 3 2 6" xfId="42999"/>
    <cellStyle name="Output 2 7 2 2 3 2 7" xfId="43000"/>
    <cellStyle name="Output 2 7 2 2 3 2 8" xfId="43001"/>
    <cellStyle name="Output 2 7 2 2 3 2 9" xfId="43002"/>
    <cellStyle name="Output 2 7 2 2 3 3" xfId="43003"/>
    <cellStyle name="Output 2 7 2 2 3 3 10" xfId="43004"/>
    <cellStyle name="Output 2 7 2 2 3 3 2" xfId="43005"/>
    <cellStyle name="Output 2 7 2 2 3 3 3" xfId="43006"/>
    <cellStyle name="Output 2 7 2 2 3 3 4" xfId="43007"/>
    <cellStyle name="Output 2 7 2 2 3 3 5" xfId="43008"/>
    <cellStyle name="Output 2 7 2 2 3 3 6" xfId="43009"/>
    <cellStyle name="Output 2 7 2 2 3 3 7" xfId="43010"/>
    <cellStyle name="Output 2 7 2 2 3 3 8" xfId="43011"/>
    <cellStyle name="Output 2 7 2 2 3 3 9" xfId="43012"/>
    <cellStyle name="Output 2 7 2 2 3 4" xfId="43013"/>
    <cellStyle name="Output 2 7 2 2 3 4 2" xfId="43014"/>
    <cellStyle name="Output 2 7 2 2 3 4 3" xfId="43015"/>
    <cellStyle name="Output 2 7 2 2 3 4 4" xfId="43016"/>
    <cellStyle name="Output 2 7 2 2 3 4 5" xfId="43017"/>
    <cellStyle name="Output 2 7 2 2 3 4 6" xfId="43018"/>
    <cellStyle name="Output 2 7 2 2 3 4 7" xfId="43019"/>
    <cellStyle name="Output 2 7 2 2 3 4 8" xfId="43020"/>
    <cellStyle name="Output 2 7 2 2 3 4 9" xfId="43021"/>
    <cellStyle name="Output 2 7 2 2 3 5" xfId="43022"/>
    <cellStyle name="Output 2 7 2 2 3 6" xfId="43023"/>
    <cellStyle name="Output 2 7 2 2 3 7" xfId="43024"/>
    <cellStyle name="Output 2 7 2 2 3 8" xfId="43025"/>
    <cellStyle name="Output 2 7 2 2 3 9" xfId="43026"/>
    <cellStyle name="Output 2 7 2 2 4" xfId="43027"/>
    <cellStyle name="Output 2 7 2 2 4 2" xfId="43028"/>
    <cellStyle name="Output 2 7 2 2 4 2 10" xfId="43029"/>
    <cellStyle name="Output 2 7 2 2 4 2 2" xfId="43030"/>
    <cellStyle name="Output 2 7 2 2 4 2 3" xfId="43031"/>
    <cellStyle name="Output 2 7 2 2 4 2 4" xfId="43032"/>
    <cellStyle name="Output 2 7 2 2 4 2 5" xfId="43033"/>
    <cellStyle name="Output 2 7 2 2 4 2 6" xfId="43034"/>
    <cellStyle name="Output 2 7 2 2 4 2 7" xfId="43035"/>
    <cellStyle name="Output 2 7 2 2 4 2 8" xfId="43036"/>
    <cellStyle name="Output 2 7 2 2 4 2 9" xfId="43037"/>
    <cellStyle name="Output 2 7 2 2 4 3" xfId="43038"/>
    <cellStyle name="Output 2 7 2 2 4 3 10" xfId="43039"/>
    <cellStyle name="Output 2 7 2 2 4 3 2" xfId="43040"/>
    <cellStyle name="Output 2 7 2 2 4 3 3" xfId="43041"/>
    <cellStyle name="Output 2 7 2 2 4 3 4" xfId="43042"/>
    <cellStyle name="Output 2 7 2 2 4 3 5" xfId="43043"/>
    <cellStyle name="Output 2 7 2 2 4 3 6" xfId="43044"/>
    <cellStyle name="Output 2 7 2 2 4 3 7" xfId="43045"/>
    <cellStyle name="Output 2 7 2 2 4 3 8" xfId="43046"/>
    <cellStyle name="Output 2 7 2 2 4 3 9" xfId="43047"/>
    <cellStyle name="Output 2 7 2 2 4 4" xfId="43048"/>
    <cellStyle name="Output 2 7 2 2 4 4 2" xfId="43049"/>
    <cellStyle name="Output 2 7 2 2 4 4 3" xfId="43050"/>
    <cellStyle name="Output 2 7 2 2 4 4 4" xfId="43051"/>
    <cellStyle name="Output 2 7 2 2 4 4 5" xfId="43052"/>
    <cellStyle name="Output 2 7 2 2 4 4 6" xfId="43053"/>
    <cellStyle name="Output 2 7 2 2 4 4 7" xfId="43054"/>
    <cellStyle name="Output 2 7 2 2 4 4 8" xfId="43055"/>
    <cellStyle name="Output 2 7 2 2 4 4 9" xfId="43056"/>
    <cellStyle name="Output 2 7 2 2 4 5" xfId="43057"/>
    <cellStyle name="Output 2 7 2 2 4 6" xfId="43058"/>
    <cellStyle name="Output 2 7 2 2 4 7" xfId="43059"/>
    <cellStyle name="Output 2 7 2 2 4 8" xfId="43060"/>
    <cellStyle name="Output 2 7 2 2 4 9" xfId="43061"/>
    <cellStyle name="Output 2 7 2 2 5" xfId="43062"/>
    <cellStyle name="Output 2 7 2 2 5 2" xfId="43063"/>
    <cellStyle name="Output 2 7 2 2 5 2 10" xfId="43064"/>
    <cellStyle name="Output 2 7 2 2 5 2 2" xfId="43065"/>
    <cellStyle name="Output 2 7 2 2 5 2 3" xfId="43066"/>
    <cellStyle name="Output 2 7 2 2 5 2 4" xfId="43067"/>
    <cellStyle name="Output 2 7 2 2 5 2 5" xfId="43068"/>
    <cellStyle name="Output 2 7 2 2 5 2 6" xfId="43069"/>
    <cellStyle name="Output 2 7 2 2 5 2 7" xfId="43070"/>
    <cellStyle name="Output 2 7 2 2 5 2 8" xfId="43071"/>
    <cellStyle name="Output 2 7 2 2 5 2 9" xfId="43072"/>
    <cellStyle name="Output 2 7 2 2 5 3" xfId="43073"/>
    <cellStyle name="Output 2 7 2 2 5 3 2" xfId="43074"/>
    <cellStyle name="Output 2 7 2 2 5 3 3" xfId="43075"/>
    <cellStyle name="Output 2 7 2 2 5 3 4" xfId="43076"/>
    <cellStyle name="Output 2 7 2 2 5 3 5" xfId="43077"/>
    <cellStyle name="Output 2 7 2 2 5 3 6" xfId="43078"/>
    <cellStyle name="Output 2 7 2 2 5 3 7" xfId="43079"/>
    <cellStyle name="Output 2 7 2 2 5 3 8" xfId="43080"/>
    <cellStyle name="Output 2 7 2 2 5 3 9" xfId="43081"/>
    <cellStyle name="Output 2 7 2 2 5 4" xfId="43082"/>
    <cellStyle name="Output 2 7 2 2 5 5" xfId="43083"/>
    <cellStyle name="Output 2 7 2 2 5 6" xfId="43084"/>
    <cellStyle name="Output 2 7 2 2 5 7" xfId="43085"/>
    <cellStyle name="Output 2 7 2 2 5 8" xfId="43086"/>
    <cellStyle name="Output 2 7 2 2 5 9" xfId="43087"/>
    <cellStyle name="Output 2 7 2 2 6" xfId="43088"/>
    <cellStyle name="Output 2 7 2 2 6 2" xfId="43089"/>
    <cellStyle name="Output 2 7 2 2 6 3" xfId="43090"/>
    <cellStyle name="Output 2 7 2 2 6 4" xfId="43091"/>
    <cellStyle name="Output 2 7 2 2 6 5" xfId="43092"/>
    <cellStyle name="Output 2 7 2 2 6 6" xfId="43093"/>
    <cellStyle name="Output 2 7 2 2 6 7" xfId="43094"/>
    <cellStyle name="Output 2 7 2 2 6 8" xfId="43095"/>
    <cellStyle name="Output 2 7 2 2 6 9" xfId="43096"/>
    <cellStyle name="Output 2 7 2 2 7" xfId="43097"/>
    <cellStyle name="Output 2 7 2 2 8" xfId="43098"/>
    <cellStyle name="Output 2 7 2 2 9" xfId="43099"/>
    <cellStyle name="Output 2 7 2 3" xfId="43100"/>
    <cellStyle name="Output 2 7 2 3 10" xfId="43101"/>
    <cellStyle name="Output 2 7 2 3 2" xfId="43102"/>
    <cellStyle name="Output 2 7 2 3 2 10" xfId="43103"/>
    <cellStyle name="Output 2 7 2 3 2 11" xfId="43104"/>
    <cellStyle name="Output 2 7 2 3 2 2" xfId="43105"/>
    <cellStyle name="Output 2 7 2 3 2 2 2" xfId="43106"/>
    <cellStyle name="Output 2 7 2 3 2 2 2 10" xfId="43107"/>
    <cellStyle name="Output 2 7 2 3 2 2 2 2" xfId="43108"/>
    <cellStyle name="Output 2 7 2 3 2 2 2 3" xfId="43109"/>
    <cellStyle name="Output 2 7 2 3 2 2 2 4" xfId="43110"/>
    <cellStyle name="Output 2 7 2 3 2 2 2 5" xfId="43111"/>
    <cellStyle name="Output 2 7 2 3 2 2 2 6" xfId="43112"/>
    <cellStyle name="Output 2 7 2 3 2 2 2 7" xfId="43113"/>
    <cellStyle name="Output 2 7 2 3 2 2 2 8" xfId="43114"/>
    <cellStyle name="Output 2 7 2 3 2 2 2 9" xfId="43115"/>
    <cellStyle name="Output 2 7 2 3 2 2 3" xfId="43116"/>
    <cellStyle name="Output 2 7 2 3 2 2 3 10" xfId="43117"/>
    <cellStyle name="Output 2 7 2 3 2 2 3 2" xfId="43118"/>
    <cellStyle name="Output 2 7 2 3 2 2 3 3" xfId="43119"/>
    <cellStyle name="Output 2 7 2 3 2 2 3 4" xfId="43120"/>
    <cellStyle name="Output 2 7 2 3 2 2 3 5" xfId="43121"/>
    <cellStyle name="Output 2 7 2 3 2 2 3 6" xfId="43122"/>
    <cellStyle name="Output 2 7 2 3 2 2 3 7" xfId="43123"/>
    <cellStyle name="Output 2 7 2 3 2 2 3 8" xfId="43124"/>
    <cellStyle name="Output 2 7 2 3 2 2 3 9" xfId="43125"/>
    <cellStyle name="Output 2 7 2 3 2 2 4" xfId="43126"/>
    <cellStyle name="Output 2 7 2 3 2 2 4 2" xfId="43127"/>
    <cellStyle name="Output 2 7 2 3 2 2 4 3" xfId="43128"/>
    <cellStyle name="Output 2 7 2 3 2 2 4 4" xfId="43129"/>
    <cellStyle name="Output 2 7 2 3 2 2 4 5" xfId="43130"/>
    <cellStyle name="Output 2 7 2 3 2 2 4 6" xfId="43131"/>
    <cellStyle name="Output 2 7 2 3 2 2 4 7" xfId="43132"/>
    <cellStyle name="Output 2 7 2 3 2 2 4 8" xfId="43133"/>
    <cellStyle name="Output 2 7 2 3 2 2 4 9" xfId="43134"/>
    <cellStyle name="Output 2 7 2 3 2 2 5" xfId="43135"/>
    <cellStyle name="Output 2 7 2 3 2 2 6" xfId="43136"/>
    <cellStyle name="Output 2 7 2 3 2 2 7" xfId="43137"/>
    <cellStyle name="Output 2 7 2 3 2 2 8" xfId="43138"/>
    <cellStyle name="Output 2 7 2 3 2 2 9" xfId="43139"/>
    <cellStyle name="Output 2 7 2 3 2 3" xfId="43140"/>
    <cellStyle name="Output 2 7 2 3 2 3 2" xfId="43141"/>
    <cellStyle name="Output 2 7 2 3 2 3 2 10" xfId="43142"/>
    <cellStyle name="Output 2 7 2 3 2 3 2 2" xfId="43143"/>
    <cellStyle name="Output 2 7 2 3 2 3 2 3" xfId="43144"/>
    <cellStyle name="Output 2 7 2 3 2 3 2 4" xfId="43145"/>
    <cellStyle name="Output 2 7 2 3 2 3 2 5" xfId="43146"/>
    <cellStyle name="Output 2 7 2 3 2 3 2 6" xfId="43147"/>
    <cellStyle name="Output 2 7 2 3 2 3 2 7" xfId="43148"/>
    <cellStyle name="Output 2 7 2 3 2 3 2 8" xfId="43149"/>
    <cellStyle name="Output 2 7 2 3 2 3 2 9" xfId="43150"/>
    <cellStyle name="Output 2 7 2 3 2 3 3" xfId="43151"/>
    <cellStyle name="Output 2 7 2 3 2 3 3 10" xfId="43152"/>
    <cellStyle name="Output 2 7 2 3 2 3 3 2" xfId="43153"/>
    <cellStyle name="Output 2 7 2 3 2 3 3 3" xfId="43154"/>
    <cellStyle name="Output 2 7 2 3 2 3 3 4" xfId="43155"/>
    <cellStyle name="Output 2 7 2 3 2 3 3 5" xfId="43156"/>
    <cellStyle name="Output 2 7 2 3 2 3 3 6" xfId="43157"/>
    <cellStyle name="Output 2 7 2 3 2 3 3 7" xfId="43158"/>
    <cellStyle name="Output 2 7 2 3 2 3 3 8" xfId="43159"/>
    <cellStyle name="Output 2 7 2 3 2 3 3 9" xfId="43160"/>
    <cellStyle name="Output 2 7 2 3 2 3 4" xfId="43161"/>
    <cellStyle name="Output 2 7 2 3 2 3 4 2" xfId="43162"/>
    <cellStyle name="Output 2 7 2 3 2 3 4 3" xfId="43163"/>
    <cellStyle name="Output 2 7 2 3 2 3 4 4" xfId="43164"/>
    <cellStyle name="Output 2 7 2 3 2 3 4 5" xfId="43165"/>
    <cellStyle name="Output 2 7 2 3 2 3 4 6" xfId="43166"/>
    <cellStyle name="Output 2 7 2 3 2 3 4 7" xfId="43167"/>
    <cellStyle name="Output 2 7 2 3 2 3 4 8" xfId="43168"/>
    <cellStyle name="Output 2 7 2 3 2 3 4 9" xfId="43169"/>
    <cellStyle name="Output 2 7 2 3 2 3 5" xfId="43170"/>
    <cellStyle name="Output 2 7 2 3 2 3 6" xfId="43171"/>
    <cellStyle name="Output 2 7 2 3 2 3 7" xfId="43172"/>
    <cellStyle name="Output 2 7 2 3 2 3 8" xfId="43173"/>
    <cellStyle name="Output 2 7 2 3 2 3 9" xfId="43174"/>
    <cellStyle name="Output 2 7 2 3 2 4" xfId="43175"/>
    <cellStyle name="Output 2 7 2 3 2 4 10" xfId="43176"/>
    <cellStyle name="Output 2 7 2 3 2 4 2" xfId="43177"/>
    <cellStyle name="Output 2 7 2 3 2 4 3" xfId="43178"/>
    <cellStyle name="Output 2 7 2 3 2 4 4" xfId="43179"/>
    <cellStyle name="Output 2 7 2 3 2 4 5" xfId="43180"/>
    <cellStyle name="Output 2 7 2 3 2 4 6" xfId="43181"/>
    <cellStyle name="Output 2 7 2 3 2 4 7" xfId="43182"/>
    <cellStyle name="Output 2 7 2 3 2 4 8" xfId="43183"/>
    <cellStyle name="Output 2 7 2 3 2 4 9" xfId="43184"/>
    <cellStyle name="Output 2 7 2 3 2 5" xfId="43185"/>
    <cellStyle name="Output 2 7 2 3 2 5 10" xfId="43186"/>
    <cellStyle name="Output 2 7 2 3 2 5 2" xfId="43187"/>
    <cellStyle name="Output 2 7 2 3 2 5 3" xfId="43188"/>
    <cellStyle name="Output 2 7 2 3 2 5 4" xfId="43189"/>
    <cellStyle name="Output 2 7 2 3 2 5 5" xfId="43190"/>
    <cellStyle name="Output 2 7 2 3 2 5 6" xfId="43191"/>
    <cellStyle name="Output 2 7 2 3 2 5 7" xfId="43192"/>
    <cellStyle name="Output 2 7 2 3 2 5 8" xfId="43193"/>
    <cellStyle name="Output 2 7 2 3 2 5 9" xfId="43194"/>
    <cellStyle name="Output 2 7 2 3 2 6" xfId="43195"/>
    <cellStyle name="Output 2 7 2 3 2 6 2" xfId="43196"/>
    <cellStyle name="Output 2 7 2 3 2 6 3" xfId="43197"/>
    <cellStyle name="Output 2 7 2 3 2 6 4" xfId="43198"/>
    <cellStyle name="Output 2 7 2 3 2 6 5" xfId="43199"/>
    <cellStyle name="Output 2 7 2 3 2 6 6" xfId="43200"/>
    <cellStyle name="Output 2 7 2 3 2 6 7" xfId="43201"/>
    <cellStyle name="Output 2 7 2 3 2 6 8" xfId="43202"/>
    <cellStyle name="Output 2 7 2 3 2 6 9" xfId="43203"/>
    <cellStyle name="Output 2 7 2 3 2 7" xfId="43204"/>
    <cellStyle name="Output 2 7 2 3 2 8" xfId="43205"/>
    <cellStyle name="Output 2 7 2 3 2 9" xfId="43206"/>
    <cellStyle name="Output 2 7 2 3 3" xfId="43207"/>
    <cellStyle name="Output 2 7 2 3 3 2" xfId="43208"/>
    <cellStyle name="Output 2 7 2 3 3 2 10" xfId="43209"/>
    <cellStyle name="Output 2 7 2 3 3 2 2" xfId="43210"/>
    <cellStyle name="Output 2 7 2 3 3 2 3" xfId="43211"/>
    <cellStyle name="Output 2 7 2 3 3 2 4" xfId="43212"/>
    <cellStyle name="Output 2 7 2 3 3 2 5" xfId="43213"/>
    <cellStyle name="Output 2 7 2 3 3 2 6" xfId="43214"/>
    <cellStyle name="Output 2 7 2 3 3 2 7" xfId="43215"/>
    <cellStyle name="Output 2 7 2 3 3 2 8" xfId="43216"/>
    <cellStyle name="Output 2 7 2 3 3 2 9" xfId="43217"/>
    <cellStyle name="Output 2 7 2 3 3 3" xfId="43218"/>
    <cellStyle name="Output 2 7 2 3 3 3 10" xfId="43219"/>
    <cellStyle name="Output 2 7 2 3 3 3 2" xfId="43220"/>
    <cellStyle name="Output 2 7 2 3 3 3 3" xfId="43221"/>
    <cellStyle name="Output 2 7 2 3 3 3 4" xfId="43222"/>
    <cellStyle name="Output 2 7 2 3 3 3 5" xfId="43223"/>
    <cellStyle name="Output 2 7 2 3 3 3 6" xfId="43224"/>
    <cellStyle name="Output 2 7 2 3 3 3 7" xfId="43225"/>
    <cellStyle name="Output 2 7 2 3 3 3 8" xfId="43226"/>
    <cellStyle name="Output 2 7 2 3 3 3 9" xfId="43227"/>
    <cellStyle name="Output 2 7 2 3 3 4" xfId="43228"/>
    <cellStyle name="Output 2 7 2 3 3 4 2" xfId="43229"/>
    <cellStyle name="Output 2 7 2 3 3 4 3" xfId="43230"/>
    <cellStyle name="Output 2 7 2 3 3 4 4" xfId="43231"/>
    <cellStyle name="Output 2 7 2 3 3 4 5" xfId="43232"/>
    <cellStyle name="Output 2 7 2 3 3 4 6" xfId="43233"/>
    <cellStyle name="Output 2 7 2 3 3 4 7" xfId="43234"/>
    <cellStyle name="Output 2 7 2 3 3 4 8" xfId="43235"/>
    <cellStyle name="Output 2 7 2 3 3 4 9" xfId="43236"/>
    <cellStyle name="Output 2 7 2 3 3 5" xfId="43237"/>
    <cellStyle name="Output 2 7 2 3 3 6" xfId="43238"/>
    <cellStyle name="Output 2 7 2 3 3 7" xfId="43239"/>
    <cellStyle name="Output 2 7 2 3 3 8" xfId="43240"/>
    <cellStyle name="Output 2 7 2 3 3 9" xfId="43241"/>
    <cellStyle name="Output 2 7 2 3 4" xfId="43242"/>
    <cellStyle name="Output 2 7 2 3 4 2" xfId="43243"/>
    <cellStyle name="Output 2 7 2 3 4 2 10" xfId="43244"/>
    <cellStyle name="Output 2 7 2 3 4 2 2" xfId="43245"/>
    <cellStyle name="Output 2 7 2 3 4 2 3" xfId="43246"/>
    <cellStyle name="Output 2 7 2 3 4 2 4" xfId="43247"/>
    <cellStyle name="Output 2 7 2 3 4 2 5" xfId="43248"/>
    <cellStyle name="Output 2 7 2 3 4 2 6" xfId="43249"/>
    <cellStyle name="Output 2 7 2 3 4 2 7" xfId="43250"/>
    <cellStyle name="Output 2 7 2 3 4 2 8" xfId="43251"/>
    <cellStyle name="Output 2 7 2 3 4 2 9" xfId="43252"/>
    <cellStyle name="Output 2 7 2 3 4 3" xfId="43253"/>
    <cellStyle name="Output 2 7 2 3 4 3 10" xfId="43254"/>
    <cellStyle name="Output 2 7 2 3 4 3 2" xfId="43255"/>
    <cellStyle name="Output 2 7 2 3 4 3 3" xfId="43256"/>
    <cellStyle name="Output 2 7 2 3 4 3 4" xfId="43257"/>
    <cellStyle name="Output 2 7 2 3 4 3 5" xfId="43258"/>
    <cellStyle name="Output 2 7 2 3 4 3 6" xfId="43259"/>
    <cellStyle name="Output 2 7 2 3 4 3 7" xfId="43260"/>
    <cellStyle name="Output 2 7 2 3 4 3 8" xfId="43261"/>
    <cellStyle name="Output 2 7 2 3 4 3 9" xfId="43262"/>
    <cellStyle name="Output 2 7 2 3 4 4" xfId="43263"/>
    <cellStyle name="Output 2 7 2 3 4 4 2" xfId="43264"/>
    <cellStyle name="Output 2 7 2 3 4 4 3" xfId="43265"/>
    <cellStyle name="Output 2 7 2 3 4 4 4" xfId="43266"/>
    <cellStyle name="Output 2 7 2 3 4 4 5" xfId="43267"/>
    <cellStyle name="Output 2 7 2 3 4 4 6" xfId="43268"/>
    <cellStyle name="Output 2 7 2 3 4 4 7" xfId="43269"/>
    <cellStyle name="Output 2 7 2 3 4 4 8" xfId="43270"/>
    <cellStyle name="Output 2 7 2 3 4 4 9" xfId="43271"/>
    <cellStyle name="Output 2 7 2 3 4 5" xfId="43272"/>
    <cellStyle name="Output 2 7 2 3 4 6" xfId="43273"/>
    <cellStyle name="Output 2 7 2 3 4 7" xfId="43274"/>
    <cellStyle name="Output 2 7 2 3 4 8" xfId="43275"/>
    <cellStyle name="Output 2 7 2 3 4 9" xfId="43276"/>
    <cellStyle name="Output 2 7 2 3 5" xfId="43277"/>
    <cellStyle name="Output 2 7 2 3 5 2" xfId="43278"/>
    <cellStyle name="Output 2 7 2 3 5 2 10" xfId="43279"/>
    <cellStyle name="Output 2 7 2 3 5 2 2" xfId="43280"/>
    <cellStyle name="Output 2 7 2 3 5 2 3" xfId="43281"/>
    <cellStyle name="Output 2 7 2 3 5 2 4" xfId="43282"/>
    <cellStyle name="Output 2 7 2 3 5 2 5" xfId="43283"/>
    <cellStyle name="Output 2 7 2 3 5 2 6" xfId="43284"/>
    <cellStyle name="Output 2 7 2 3 5 2 7" xfId="43285"/>
    <cellStyle name="Output 2 7 2 3 5 2 8" xfId="43286"/>
    <cellStyle name="Output 2 7 2 3 5 2 9" xfId="43287"/>
    <cellStyle name="Output 2 7 2 3 5 3" xfId="43288"/>
    <cellStyle name="Output 2 7 2 3 5 3 2" xfId="43289"/>
    <cellStyle name="Output 2 7 2 3 5 3 3" xfId="43290"/>
    <cellStyle name="Output 2 7 2 3 5 3 4" xfId="43291"/>
    <cellStyle name="Output 2 7 2 3 5 3 5" xfId="43292"/>
    <cellStyle name="Output 2 7 2 3 5 3 6" xfId="43293"/>
    <cellStyle name="Output 2 7 2 3 5 3 7" xfId="43294"/>
    <cellStyle name="Output 2 7 2 3 5 3 8" xfId="43295"/>
    <cellStyle name="Output 2 7 2 3 5 3 9" xfId="43296"/>
    <cellStyle name="Output 2 7 2 3 5 4" xfId="43297"/>
    <cellStyle name="Output 2 7 2 3 5 5" xfId="43298"/>
    <cellStyle name="Output 2 7 2 3 5 6" xfId="43299"/>
    <cellStyle name="Output 2 7 2 3 5 7" xfId="43300"/>
    <cellStyle name="Output 2 7 2 3 5 8" xfId="43301"/>
    <cellStyle name="Output 2 7 2 3 6" xfId="43302"/>
    <cellStyle name="Output 2 7 2 3 6 2" xfId="43303"/>
    <cellStyle name="Output 2 7 2 3 6 3" xfId="43304"/>
    <cellStyle name="Output 2 7 2 3 6 4" xfId="43305"/>
    <cellStyle name="Output 2 7 2 3 6 5" xfId="43306"/>
    <cellStyle name="Output 2 7 2 3 6 6" xfId="43307"/>
    <cellStyle name="Output 2 7 2 3 6 7" xfId="43308"/>
    <cellStyle name="Output 2 7 2 3 6 8" xfId="43309"/>
    <cellStyle name="Output 2 7 2 3 6 9" xfId="43310"/>
    <cellStyle name="Output 2 7 2 3 7" xfId="43311"/>
    <cellStyle name="Output 2 7 2 3 8" xfId="43312"/>
    <cellStyle name="Output 2 7 2 3 9" xfId="43313"/>
    <cellStyle name="Output 2 7 2 4" xfId="43314"/>
    <cellStyle name="Output 2 7 2 4 10" xfId="43315"/>
    <cellStyle name="Output 2 7 2 4 11" xfId="43316"/>
    <cellStyle name="Output 2 7 2 4 2" xfId="43317"/>
    <cellStyle name="Output 2 7 2 4 2 2" xfId="43318"/>
    <cellStyle name="Output 2 7 2 4 2 2 10" xfId="43319"/>
    <cellStyle name="Output 2 7 2 4 2 2 2" xfId="43320"/>
    <cellStyle name="Output 2 7 2 4 2 2 3" xfId="43321"/>
    <cellStyle name="Output 2 7 2 4 2 2 4" xfId="43322"/>
    <cellStyle name="Output 2 7 2 4 2 2 5" xfId="43323"/>
    <cellStyle name="Output 2 7 2 4 2 2 6" xfId="43324"/>
    <cellStyle name="Output 2 7 2 4 2 2 7" xfId="43325"/>
    <cellStyle name="Output 2 7 2 4 2 2 8" xfId="43326"/>
    <cellStyle name="Output 2 7 2 4 2 2 9" xfId="43327"/>
    <cellStyle name="Output 2 7 2 4 2 3" xfId="43328"/>
    <cellStyle name="Output 2 7 2 4 2 3 10" xfId="43329"/>
    <cellStyle name="Output 2 7 2 4 2 3 2" xfId="43330"/>
    <cellStyle name="Output 2 7 2 4 2 3 3" xfId="43331"/>
    <cellStyle name="Output 2 7 2 4 2 3 4" xfId="43332"/>
    <cellStyle name="Output 2 7 2 4 2 3 5" xfId="43333"/>
    <cellStyle name="Output 2 7 2 4 2 3 6" xfId="43334"/>
    <cellStyle name="Output 2 7 2 4 2 3 7" xfId="43335"/>
    <cellStyle name="Output 2 7 2 4 2 3 8" xfId="43336"/>
    <cellStyle name="Output 2 7 2 4 2 3 9" xfId="43337"/>
    <cellStyle name="Output 2 7 2 4 2 4" xfId="43338"/>
    <cellStyle name="Output 2 7 2 4 2 4 2" xfId="43339"/>
    <cellStyle name="Output 2 7 2 4 2 4 3" xfId="43340"/>
    <cellStyle name="Output 2 7 2 4 2 4 4" xfId="43341"/>
    <cellStyle name="Output 2 7 2 4 2 4 5" xfId="43342"/>
    <cellStyle name="Output 2 7 2 4 2 4 6" xfId="43343"/>
    <cellStyle name="Output 2 7 2 4 2 4 7" xfId="43344"/>
    <cellStyle name="Output 2 7 2 4 2 4 8" xfId="43345"/>
    <cellStyle name="Output 2 7 2 4 2 4 9" xfId="43346"/>
    <cellStyle name="Output 2 7 2 4 2 5" xfId="43347"/>
    <cellStyle name="Output 2 7 2 4 2 6" xfId="43348"/>
    <cellStyle name="Output 2 7 2 4 2 7" xfId="43349"/>
    <cellStyle name="Output 2 7 2 4 2 8" xfId="43350"/>
    <cellStyle name="Output 2 7 2 4 2 9" xfId="43351"/>
    <cellStyle name="Output 2 7 2 4 3" xfId="43352"/>
    <cellStyle name="Output 2 7 2 4 3 2" xfId="43353"/>
    <cellStyle name="Output 2 7 2 4 3 2 10" xfId="43354"/>
    <cellStyle name="Output 2 7 2 4 3 2 2" xfId="43355"/>
    <cellStyle name="Output 2 7 2 4 3 2 3" xfId="43356"/>
    <cellStyle name="Output 2 7 2 4 3 2 4" xfId="43357"/>
    <cellStyle name="Output 2 7 2 4 3 2 5" xfId="43358"/>
    <cellStyle name="Output 2 7 2 4 3 2 6" xfId="43359"/>
    <cellStyle name="Output 2 7 2 4 3 2 7" xfId="43360"/>
    <cellStyle name="Output 2 7 2 4 3 2 8" xfId="43361"/>
    <cellStyle name="Output 2 7 2 4 3 2 9" xfId="43362"/>
    <cellStyle name="Output 2 7 2 4 3 3" xfId="43363"/>
    <cellStyle name="Output 2 7 2 4 3 3 10" xfId="43364"/>
    <cellStyle name="Output 2 7 2 4 3 3 2" xfId="43365"/>
    <cellStyle name="Output 2 7 2 4 3 3 3" xfId="43366"/>
    <cellStyle name="Output 2 7 2 4 3 3 4" xfId="43367"/>
    <cellStyle name="Output 2 7 2 4 3 3 5" xfId="43368"/>
    <cellStyle name="Output 2 7 2 4 3 3 6" xfId="43369"/>
    <cellStyle name="Output 2 7 2 4 3 3 7" xfId="43370"/>
    <cellStyle name="Output 2 7 2 4 3 3 8" xfId="43371"/>
    <cellStyle name="Output 2 7 2 4 3 3 9" xfId="43372"/>
    <cellStyle name="Output 2 7 2 4 3 4" xfId="43373"/>
    <cellStyle name="Output 2 7 2 4 3 4 2" xfId="43374"/>
    <cellStyle name="Output 2 7 2 4 3 4 3" xfId="43375"/>
    <cellStyle name="Output 2 7 2 4 3 4 4" xfId="43376"/>
    <cellStyle name="Output 2 7 2 4 3 4 5" xfId="43377"/>
    <cellStyle name="Output 2 7 2 4 3 4 6" xfId="43378"/>
    <cellStyle name="Output 2 7 2 4 3 4 7" xfId="43379"/>
    <cellStyle name="Output 2 7 2 4 3 4 8" xfId="43380"/>
    <cellStyle name="Output 2 7 2 4 3 4 9" xfId="43381"/>
    <cellStyle name="Output 2 7 2 4 3 5" xfId="43382"/>
    <cellStyle name="Output 2 7 2 4 3 6" xfId="43383"/>
    <cellStyle name="Output 2 7 2 4 3 7" xfId="43384"/>
    <cellStyle name="Output 2 7 2 4 3 8" xfId="43385"/>
    <cellStyle name="Output 2 7 2 4 3 9" xfId="43386"/>
    <cellStyle name="Output 2 7 2 4 4" xfId="43387"/>
    <cellStyle name="Output 2 7 2 4 4 10" xfId="43388"/>
    <cellStyle name="Output 2 7 2 4 4 2" xfId="43389"/>
    <cellStyle name="Output 2 7 2 4 4 3" xfId="43390"/>
    <cellStyle name="Output 2 7 2 4 4 4" xfId="43391"/>
    <cellStyle name="Output 2 7 2 4 4 5" xfId="43392"/>
    <cellStyle name="Output 2 7 2 4 4 6" xfId="43393"/>
    <cellStyle name="Output 2 7 2 4 4 7" xfId="43394"/>
    <cellStyle name="Output 2 7 2 4 4 8" xfId="43395"/>
    <cellStyle name="Output 2 7 2 4 4 9" xfId="43396"/>
    <cellStyle name="Output 2 7 2 4 5" xfId="43397"/>
    <cellStyle name="Output 2 7 2 4 5 10" xfId="43398"/>
    <cellStyle name="Output 2 7 2 4 5 2" xfId="43399"/>
    <cellStyle name="Output 2 7 2 4 5 3" xfId="43400"/>
    <cellStyle name="Output 2 7 2 4 5 4" xfId="43401"/>
    <cellStyle name="Output 2 7 2 4 5 5" xfId="43402"/>
    <cellStyle name="Output 2 7 2 4 5 6" xfId="43403"/>
    <cellStyle name="Output 2 7 2 4 5 7" xfId="43404"/>
    <cellStyle name="Output 2 7 2 4 5 8" xfId="43405"/>
    <cellStyle name="Output 2 7 2 4 5 9" xfId="43406"/>
    <cellStyle name="Output 2 7 2 4 6" xfId="43407"/>
    <cellStyle name="Output 2 7 2 4 6 2" xfId="43408"/>
    <cellStyle name="Output 2 7 2 4 6 3" xfId="43409"/>
    <cellStyle name="Output 2 7 2 4 6 4" xfId="43410"/>
    <cellStyle name="Output 2 7 2 4 6 5" xfId="43411"/>
    <cellStyle name="Output 2 7 2 4 6 6" xfId="43412"/>
    <cellStyle name="Output 2 7 2 4 6 7" xfId="43413"/>
    <cellStyle name="Output 2 7 2 4 6 8" xfId="43414"/>
    <cellStyle name="Output 2 7 2 4 6 9" xfId="43415"/>
    <cellStyle name="Output 2 7 2 4 7" xfId="43416"/>
    <cellStyle name="Output 2 7 2 4 8" xfId="43417"/>
    <cellStyle name="Output 2 7 2 4 9" xfId="43418"/>
    <cellStyle name="Output 2 7 2 5" xfId="43419"/>
    <cellStyle name="Output 2 7 2 5 2" xfId="43420"/>
    <cellStyle name="Output 2 7 2 5 2 10" xfId="43421"/>
    <cellStyle name="Output 2 7 2 5 2 2" xfId="43422"/>
    <cellStyle name="Output 2 7 2 5 2 3" xfId="43423"/>
    <cellStyle name="Output 2 7 2 5 2 4" xfId="43424"/>
    <cellStyle name="Output 2 7 2 5 2 5" xfId="43425"/>
    <cellStyle name="Output 2 7 2 5 2 6" xfId="43426"/>
    <cellStyle name="Output 2 7 2 5 2 7" xfId="43427"/>
    <cellStyle name="Output 2 7 2 5 2 8" xfId="43428"/>
    <cellStyle name="Output 2 7 2 5 2 9" xfId="43429"/>
    <cellStyle name="Output 2 7 2 5 3" xfId="43430"/>
    <cellStyle name="Output 2 7 2 5 3 10" xfId="43431"/>
    <cellStyle name="Output 2 7 2 5 3 2" xfId="43432"/>
    <cellStyle name="Output 2 7 2 5 3 3" xfId="43433"/>
    <cellStyle name="Output 2 7 2 5 3 4" xfId="43434"/>
    <cellStyle name="Output 2 7 2 5 3 5" xfId="43435"/>
    <cellStyle name="Output 2 7 2 5 3 6" xfId="43436"/>
    <cellStyle name="Output 2 7 2 5 3 7" xfId="43437"/>
    <cellStyle name="Output 2 7 2 5 3 8" xfId="43438"/>
    <cellStyle name="Output 2 7 2 5 3 9" xfId="43439"/>
    <cellStyle name="Output 2 7 2 5 4" xfId="43440"/>
    <cellStyle name="Output 2 7 2 5 4 2" xfId="43441"/>
    <cellStyle name="Output 2 7 2 5 4 3" xfId="43442"/>
    <cellStyle name="Output 2 7 2 5 4 4" xfId="43443"/>
    <cellStyle name="Output 2 7 2 5 4 5" xfId="43444"/>
    <cellStyle name="Output 2 7 2 5 4 6" xfId="43445"/>
    <cellStyle name="Output 2 7 2 5 4 7" xfId="43446"/>
    <cellStyle name="Output 2 7 2 5 4 8" xfId="43447"/>
    <cellStyle name="Output 2 7 2 5 4 9" xfId="43448"/>
    <cellStyle name="Output 2 7 2 5 5" xfId="43449"/>
    <cellStyle name="Output 2 7 2 5 6" xfId="43450"/>
    <cellStyle name="Output 2 7 2 5 7" xfId="43451"/>
    <cellStyle name="Output 2 7 2 5 8" xfId="43452"/>
    <cellStyle name="Output 2 7 2 5 9" xfId="43453"/>
    <cellStyle name="Output 2 7 2 6" xfId="43454"/>
    <cellStyle name="Output 2 7 2 6 2" xfId="43455"/>
    <cellStyle name="Output 2 7 2 6 2 10" xfId="43456"/>
    <cellStyle name="Output 2 7 2 6 2 2" xfId="43457"/>
    <cellStyle name="Output 2 7 2 6 2 3" xfId="43458"/>
    <cellStyle name="Output 2 7 2 6 2 4" xfId="43459"/>
    <cellStyle name="Output 2 7 2 6 2 5" xfId="43460"/>
    <cellStyle name="Output 2 7 2 6 2 6" xfId="43461"/>
    <cellStyle name="Output 2 7 2 6 2 7" xfId="43462"/>
    <cellStyle name="Output 2 7 2 6 2 8" xfId="43463"/>
    <cellStyle name="Output 2 7 2 6 2 9" xfId="43464"/>
    <cellStyle name="Output 2 7 2 6 3" xfId="43465"/>
    <cellStyle name="Output 2 7 2 6 3 10" xfId="43466"/>
    <cellStyle name="Output 2 7 2 6 3 2" xfId="43467"/>
    <cellStyle name="Output 2 7 2 6 3 3" xfId="43468"/>
    <cellStyle name="Output 2 7 2 6 3 4" xfId="43469"/>
    <cellStyle name="Output 2 7 2 6 3 5" xfId="43470"/>
    <cellStyle name="Output 2 7 2 6 3 6" xfId="43471"/>
    <cellStyle name="Output 2 7 2 6 3 7" xfId="43472"/>
    <cellStyle name="Output 2 7 2 6 3 8" xfId="43473"/>
    <cellStyle name="Output 2 7 2 6 3 9" xfId="43474"/>
    <cellStyle name="Output 2 7 2 6 4" xfId="43475"/>
    <cellStyle name="Output 2 7 2 6 4 2" xfId="43476"/>
    <cellStyle name="Output 2 7 2 6 4 3" xfId="43477"/>
    <cellStyle name="Output 2 7 2 6 4 4" xfId="43478"/>
    <cellStyle name="Output 2 7 2 6 4 5" xfId="43479"/>
    <cellStyle name="Output 2 7 2 6 4 6" xfId="43480"/>
    <cellStyle name="Output 2 7 2 6 4 7" xfId="43481"/>
    <cellStyle name="Output 2 7 2 6 4 8" xfId="43482"/>
    <cellStyle name="Output 2 7 2 6 4 9" xfId="43483"/>
    <cellStyle name="Output 2 7 2 6 5" xfId="43484"/>
    <cellStyle name="Output 2 7 2 6 6" xfId="43485"/>
    <cellStyle name="Output 2 7 2 6 7" xfId="43486"/>
    <cellStyle name="Output 2 7 2 6 8" xfId="43487"/>
    <cellStyle name="Output 2 7 2 6 9" xfId="43488"/>
    <cellStyle name="Output 2 7 2 7" xfId="43489"/>
    <cellStyle name="Output 2 7 2 7 2" xfId="43490"/>
    <cellStyle name="Output 2 7 2 7 2 10" xfId="43491"/>
    <cellStyle name="Output 2 7 2 7 2 2" xfId="43492"/>
    <cellStyle name="Output 2 7 2 7 2 3" xfId="43493"/>
    <cellStyle name="Output 2 7 2 7 2 4" xfId="43494"/>
    <cellStyle name="Output 2 7 2 7 2 5" xfId="43495"/>
    <cellStyle name="Output 2 7 2 7 2 6" xfId="43496"/>
    <cellStyle name="Output 2 7 2 7 2 7" xfId="43497"/>
    <cellStyle name="Output 2 7 2 7 2 8" xfId="43498"/>
    <cellStyle name="Output 2 7 2 7 2 9" xfId="43499"/>
    <cellStyle name="Output 2 7 2 7 3" xfId="43500"/>
    <cellStyle name="Output 2 7 2 7 3 2" xfId="43501"/>
    <cellStyle name="Output 2 7 2 7 3 3" xfId="43502"/>
    <cellStyle name="Output 2 7 2 7 3 4" xfId="43503"/>
    <cellStyle name="Output 2 7 2 7 3 5" xfId="43504"/>
    <cellStyle name="Output 2 7 2 7 3 6" xfId="43505"/>
    <cellStyle name="Output 2 7 2 7 3 7" xfId="43506"/>
    <cellStyle name="Output 2 7 2 7 3 8" xfId="43507"/>
    <cellStyle name="Output 2 7 2 7 3 9" xfId="43508"/>
    <cellStyle name="Output 2 7 2 7 4" xfId="43509"/>
    <cellStyle name="Output 2 7 2 7 5" xfId="43510"/>
    <cellStyle name="Output 2 7 2 7 6" xfId="43511"/>
    <cellStyle name="Output 2 7 2 7 7" xfId="43512"/>
    <cellStyle name="Output 2 7 2 7 8" xfId="43513"/>
    <cellStyle name="Output 2 7 2 7 9" xfId="43514"/>
    <cellStyle name="Output 2 7 2 8" xfId="43515"/>
    <cellStyle name="Output 2 7 2 8 2" xfId="43516"/>
    <cellStyle name="Output 2 7 2 8 3" xfId="43517"/>
    <cellStyle name="Output 2 7 2 8 4" xfId="43518"/>
    <cellStyle name="Output 2 7 2 8 5" xfId="43519"/>
    <cellStyle name="Output 2 7 2 8 6" xfId="43520"/>
    <cellStyle name="Output 2 7 2 8 7" xfId="43521"/>
    <cellStyle name="Output 2 7 2 8 8" xfId="43522"/>
    <cellStyle name="Output 2 7 2 8 9" xfId="43523"/>
    <cellStyle name="Output 2 7 2 9" xfId="43524"/>
    <cellStyle name="Output 2 7 3" xfId="43525"/>
    <cellStyle name="Output 2 7 3 10" xfId="43526"/>
    <cellStyle name="Output 2 7 3 11" xfId="43527"/>
    <cellStyle name="Output 2 7 3 12" xfId="43528"/>
    <cellStyle name="Output 2 7 3 2" xfId="43529"/>
    <cellStyle name="Output 2 7 3 2 10" xfId="43530"/>
    <cellStyle name="Output 2 7 3 2 2" xfId="43531"/>
    <cellStyle name="Output 2 7 3 2 2 10" xfId="43532"/>
    <cellStyle name="Output 2 7 3 2 2 11" xfId="43533"/>
    <cellStyle name="Output 2 7 3 2 2 2" xfId="43534"/>
    <cellStyle name="Output 2 7 3 2 2 2 2" xfId="43535"/>
    <cellStyle name="Output 2 7 3 2 2 2 2 10" xfId="43536"/>
    <cellStyle name="Output 2 7 3 2 2 2 2 2" xfId="43537"/>
    <cellStyle name="Output 2 7 3 2 2 2 2 3" xfId="43538"/>
    <cellStyle name="Output 2 7 3 2 2 2 2 4" xfId="43539"/>
    <cellStyle name="Output 2 7 3 2 2 2 2 5" xfId="43540"/>
    <cellStyle name="Output 2 7 3 2 2 2 2 6" xfId="43541"/>
    <cellStyle name="Output 2 7 3 2 2 2 2 7" xfId="43542"/>
    <cellStyle name="Output 2 7 3 2 2 2 2 8" xfId="43543"/>
    <cellStyle name="Output 2 7 3 2 2 2 2 9" xfId="43544"/>
    <cellStyle name="Output 2 7 3 2 2 2 3" xfId="43545"/>
    <cellStyle name="Output 2 7 3 2 2 2 3 10" xfId="43546"/>
    <cellStyle name="Output 2 7 3 2 2 2 3 2" xfId="43547"/>
    <cellStyle name="Output 2 7 3 2 2 2 3 3" xfId="43548"/>
    <cellStyle name="Output 2 7 3 2 2 2 3 4" xfId="43549"/>
    <cellStyle name="Output 2 7 3 2 2 2 3 5" xfId="43550"/>
    <cellStyle name="Output 2 7 3 2 2 2 3 6" xfId="43551"/>
    <cellStyle name="Output 2 7 3 2 2 2 3 7" xfId="43552"/>
    <cellStyle name="Output 2 7 3 2 2 2 3 8" xfId="43553"/>
    <cellStyle name="Output 2 7 3 2 2 2 3 9" xfId="43554"/>
    <cellStyle name="Output 2 7 3 2 2 2 4" xfId="43555"/>
    <cellStyle name="Output 2 7 3 2 2 2 4 2" xfId="43556"/>
    <cellStyle name="Output 2 7 3 2 2 2 4 3" xfId="43557"/>
    <cellStyle name="Output 2 7 3 2 2 2 4 4" xfId="43558"/>
    <cellStyle name="Output 2 7 3 2 2 2 4 5" xfId="43559"/>
    <cellStyle name="Output 2 7 3 2 2 2 4 6" xfId="43560"/>
    <cellStyle name="Output 2 7 3 2 2 2 4 7" xfId="43561"/>
    <cellStyle name="Output 2 7 3 2 2 2 4 8" xfId="43562"/>
    <cellStyle name="Output 2 7 3 2 2 2 4 9" xfId="43563"/>
    <cellStyle name="Output 2 7 3 2 2 2 5" xfId="43564"/>
    <cellStyle name="Output 2 7 3 2 2 2 6" xfId="43565"/>
    <cellStyle name="Output 2 7 3 2 2 2 7" xfId="43566"/>
    <cellStyle name="Output 2 7 3 2 2 2 8" xfId="43567"/>
    <cellStyle name="Output 2 7 3 2 2 2 9" xfId="43568"/>
    <cellStyle name="Output 2 7 3 2 2 3" xfId="43569"/>
    <cellStyle name="Output 2 7 3 2 2 3 2" xfId="43570"/>
    <cellStyle name="Output 2 7 3 2 2 3 2 10" xfId="43571"/>
    <cellStyle name="Output 2 7 3 2 2 3 2 2" xfId="43572"/>
    <cellStyle name="Output 2 7 3 2 2 3 2 3" xfId="43573"/>
    <cellStyle name="Output 2 7 3 2 2 3 2 4" xfId="43574"/>
    <cellStyle name="Output 2 7 3 2 2 3 2 5" xfId="43575"/>
    <cellStyle name="Output 2 7 3 2 2 3 2 6" xfId="43576"/>
    <cellStyle name="Output 2 7 3 2 2 3 2 7" xfId="43577"/>
    <cellStyle name="Output 2 7 3 2 2 3 2 8" xfId="43578"/>
    <cellStyle name="Output 2 7 3 2 2 3 2 9" xfId="43579"/>
    <cellStyle name="Output 2 7 3 2 2 3 3" xfId="43580"/>
    <cellStyle name="Output 2 7 3 2 2 3 3 10" xfId="43581"/>
    <cellStyle name="Output 2 7 3 2 2 3 3 2" xfId="43582"/>
    <cellStyle name="Output 2 7 3 2 2 3 3 3" xfId="43583"/>
    <cellStyle name="Output 2 7 3 2 2 3 3 4" xfId="43584"/>
    <cellStyle name="Output 2 7 3 2 2 3 3 5" xfId="43585"/>
    <cellStyle name="Output 2 7 3 2 2 3 3 6" xfId="43586"/>
    <cellStyle name="Output 2 7 3 2 2 3 3 7" xfId="43587"/>
    <cellStyle name="Output 2 7 3 2 2 3 3 8" xfId="43588"/>
    <cellStyle name="Output 2 7 3 2 2 3 3 9" xfId="43589"/>
    <cellStyle name="Output 2 7 3 2 2 3 4" xfId="43590"/>
    <cellStyle name="Output 2 7 3 2 2 3 4 2" xfId="43591"/>
    <cellStyle name="Output 2 7 3 2 2 3 4 3" xfId="43592"/>
    <cellStyle name="Output 2 7 3 2 2 3 4 4" xfId="43593"/>
    <cellStyle name="Output 2 7 3 2 2 3 4 5" xfId="43594"/>
    <cellStyle name="Output 2 7 3 2 2 3 4 6" xfId="43595"/>
    <cellStyle name="Output 2 7 3 2 2 3 4 7" xfId="43596"/>
    <cellStyle name="Output 2 7 3 2 2 3 4 8" xfId="43597"/>
    <cellStyle name="Output 2 7 3 2 2 3 4 9" xfId="43598"/>
    <cellStyle name="Output 2 7 3 2 2 3 5" xfId="43599"/>
    <cellStyle name="Output 2 7 3 2 2 3 6" xfId="43600"/>
    <cellStyle name="Output 2 7 3 2 2 3 7" xfId="43601"/>
    <cellStyle name="Output 2 7 3 2 2 3 8" xfId="43602"/>
    <cellStyle name="Output 2 7 3 2 2 3 9" xfId="43603"/>
    <cellStyle name="Output 2 7 3 2 2 4" xfId="43604"/>
    <cellStyle name="Output 2 7 3 2 2 4 10" xfId="43605"/>
    <cellStyle name="Output 2 7 3 2 2 4 2" xfId="43606"/>
    <cellStyle name="Output 2 7 3 2 2 4 3" xfId="43607"/>
    <cellStyle name="Output 2 7 3 2 2 4 4" xfId="43608"/>
    <cellStyle name="Output 2 7 3 2 2 4 5" xfId="43609"/>
    <cellStyle name="Output 2 7 3 2 2 4 6" xfId="43610"/>
    <cellStyle name="Output 2 7 3 2 2 4 7" xfId="43611"/>
    <cellStyle name="Output 2 7 3 2 2 4 8" xfId="43612"/>
    <cellStyle name="Output 2 7 3 2 2 4 9" xfId="43613"/>
    <cellStyle name="Output 2 7 3 2 2 5" xfId="43614"/>
    <cellStyle name="Output 2 7 3 2 2 5 10" xfId="43615"/>
    <cellStyle name="Output 2 7 3 2 2 5 2" xfId="43616"/>
    <cellStyle name="Output 2 7 3 2 2 5 3" xfId="43617"/>
    <cellStyle name="Output 2 7 3 2 2 5 4" xfId="43618"/>
    <cellStyle name="Output 2 7 3 2 2 5 5" xfId="43619"/>
    <cellStyle name="Output 2 7 3 2 2 5 6" xfId="43620"/>
    <cellStyle name="Output 2 7 3 2 2 5 7" xfId="43621"/>
    <cellStyle name="Output 2 7 3 2 2 5 8" xfId="43622"/>
    <cellStyle name="Output 2 7 3 2 2 5 9" xfId="43623"/>
    <cellStyle name="Output 2 7 3 2 2 6" xfId="43624"/>
    <cellStyle name="Output 2 7 3 2 2 6 2" xfId="43625"/>
    <cellStyle name="Output 2 7 3 2 2 6 3" xfId="43626"/>
    <cellStyle name="Output 2 7 3 2 2 6 4" xfId="43627"/>
    <cellStyle name="Output 2 7 3 2 2 6 5" xfId="43628"/>
    <cellStyle name="Output 2 7 3 2 2 6 6" xfId="43629"/>
    <cellStyle name="Output 2 7 3 2 2 6 7" xfId="43630"/>
    <cellStyle name="Output 2 7 3 2 2 6 8" xfId="43631"/>
    <cellStyle name="Output 2 7 3 2 2 6 9" xfId="43632"/>
    <cellStyle name="Output 2 7 3 2 2 7" xfId="43633"/>
    <cellStyle name="Output 2 7 3 2 2 8" xfId="43634"/>
    <cellStyle name="Output 2 7 3 2 2 9" xfId="43635"/>
    <cellStyle name="Output 2 7 3 2 3" xfId="43636"/>
    <cellStyle name="Output 2 7 3 2 3 2" xfId="43637"/>
    <cellStyle name="Output 2 7 3 2 3 2 10" xfId="43638"/>
    <cellStyle name="Output 2 7 3 2 3 2 2" xfId="43639"/>
    <cellStyle name="Output 2 7 3 2 3 2 3" xfId="43640"/>
    <cellStyle name="Output 2 7 3 2 3 2 4" xfId="43641"/>
    <cellStyle name="Output 2 7 3 2 3 2 5" xfId="43642"/>
    <cellStyle name="Output 2 7 3 2 3 2 6" xfId="43643"/>
    <cellStyle name="Output 2 7 3 2 3 2 7" xfId="43644"/>
    <cellStyle name="Output 2 7 3 2 3 2 8" xfId="43645"/>
    <cellStyle name="Output 2 7 3 2 3 2 9" xfId="43646"/>
    <cellStyle name="Output 2 7 3 2 3 3" xfId="43647"/>
    <cellStyle name="Output 2 7 3 2 3 3 10" xfId="43648"/>
    <cellStyle name="Output 2 7 3 2 3 3 2" xfId="43649"/>
    <cellStyle name="Output 2 7 3 2 3 3 3" xfId="43650"/>
    <cellStyle name="Output 2 7 3 2 3 3 4" xfId="43651"/>
    <cellStyle name="Output 2 7 3 2 3 3 5" xfId="43652"/>
    <cellStyle name="Output 2 7 3 2 3 3 6" xfId="43653"/>
    <cellStyle name="Output 2 7 3 2 3 3 7" xfId="43654"/>
    <cellStyle name="Output 2 7 3 2 3 3 8" xfId="43655"/>
    <cellStyle name="Output 2 7 3 2 3 3 9" xfId="43656"/>
    <cellStyle name="Output 2 7 3 2 3 4" xfId="43657"/>
    <cellStyle name="Output 2 7 3 2 3 4 2" xfId="43658"/>
    <cellStyle name="Output 2 7 3 2 3 4 3" xfId="43659"/>
    <cellStyle name="Output 2 7 3 2 3 4 4" xfId="43660"/>
    <cellStyle name="Output 2 7 3 2 3 4 5" xfId="43661"/>
    <cellStyle name="Output 2 7 3 2 3 4 6" xfId="43662"/>
    <cellStyle name="Output 2 7 3 2 3 4 7" xfId="43663"/>
    <cellStyle name="Output 2 7 3 2 3 4 8" xfId="43664"/>
    <cellStyle name="Output 2 7 3 2 3 4 9" xfId="43665"/>
    <cellStyle name="Output 2 7 3 2 3 5" xfId="43666"/>
    <cellStyle name="Output 2 7 3 2 3 6" xfId="43667"/>
    <cellStyle name="Output 2 7 3 2 3 7" xfId="43668"/>
    <cellStyle name="Output 2 7 3 2 3 8" xfId="43669"/>
    <cellStyle name="Output 2 7 3 2 3 9" xfId="43670"/>
    <cellStyle name="Output 2 7 3 2 4" xfId="43671"/>
    <cellStyle name="Output 2 7 3 2 4 2" xfId="43672"/>
    <cellStyle name="Output 2 7 3 2 4 2 10" xfId="43673"/>
    <cellStyle name="Output 2 7 3 2 4 2 2" xfId="43674"/>
    <cellStyle name="Output 2 7 3 2 4 2 3" xfId="43675"/>
    <cellStyle name="Output 2 7 3 2 4 2 4" xfId="43676"/>
    <cellStyle name="Output 2 7 3 2 4 2 5" xfId="43677"/>
    <cellStyle name="Output 2 7 3 2 4 2 6" xfId="43678"/>
    <cellStyle name="Output 2 7 3 2 4 2 7" xfId="43679"/>
    <cellStyle name="Output 2 7 3 2 4 2 8" xfId="43680"/>
    <cellStyle name="Output 2 7 3 2 4 2 9" xfId="43681"/>
    <cellStyle name="Output 2 7 3 2 4 3" xfId="43682"/>
    <cellStyle name="Output 2 7 3 2 4 3 10" xfId="43683"/>
    <cellStyle name="Output 2 7 3 2 4 3 2" xfId="43684"/>
    <cellStyle name="Output 2 7 3 2 4 3 3" xfId="43685"/>
    <cellStyle name="Output 2 7 3 2 4 3 4" xfId="43686"/>
    <cellStyle name="Output 2 7 3 2 4 3 5" xfId="43687"/>
    <cellStyle name="Output 2 7 3 2 4 3 6" xfId="43688"/>
    <cellStyle name="Output 2 7 3 2 4 3 7" xfId="43689"/>
    <cellStyle name="Output 2 7 3 2 4 3 8" xfId="43690"/>
    <cellStyle name="Output 2 7 3 2 4 3 9" xfId="43691"/>
    <cellStyle name="Output 2 7 3 2 4 4" xfId="43692"/>
    <cellStyle name="Output 2 7 3 2 4 4 2" xfId="43693"/>
    <cellStyle name="Output 2 7 3 2 4 4 3" xfId="43694"/>
    <cellStyle name="Output 2 7 3 2 4 4 4" xfId="43695"/>
    <cellStyle name="Output 2 7 3 2 4 4 5" xfId="43696"/>
    <cellStyle name="Output 2 7 3 2 4 4 6" xfId="43697"/>
    <cellStyle name="Output 2 7 3 2 4 4 7" xfId="43698"/>
    <cellStyle name="Output 2 7 3 2 4 4 8" xfId="43699"/>
    <cellStyle name="Output 2 7 3 2 4 4 9" xfId="43700"/>
    <cellStyle name="Output 2 7 3 2 4 5" xfId="43701"/>
    <cellStyle name="Output 2 7 3 2 4 6" xfId="43702"/>
    <cellStyle name="Output 2 7 3 2 4 7" xfId="43703"/>
    <cellStyle name="Output 2 7 3 2 4 8" xfId="43704"/>
    <cellStyle name="Output 2 7 3 2 4 9" xfId="43705"/>
    <cellStyle name="Output 2 7 3 2 5" xfId="43706"/>
    <cellStyle name="Output 2 7 3 2 5 2" xfId="43707"/>
    <cellStyle name="Output 2 7 3 2 5 2 10" xfId="43708"/>
    <cellStyle name="Output 2 7 3 2 5 2 2" xfId="43709"/>
    <cellStyle name="Output 2 7 3 2 5 2 3" xfId="43710"/>
    <cellStyle name="Output 2 7 3 2 5 2 4" xfId="43711"/>
    <cellStyle name="Output 2 7 3 2 5 2 5" xfId="43712"/>
    <cellStyle name="Output 2 7 3 2 5 2 6" xfId="43713"/>
    <cellStyle name="Output 2 7 3 2 5 2 7" xfId="43714"/>
    <cellStyle name="Output 2 7 3 2 5 2 8" xfId="43715"/>
    <cellStyle name="Output 2 7 3 2 5 2 9" xfId="43716"/>
    <cellStyle name="Output 2 7 3 2 5 3" xfId="43717"/>
    <cellStyle name="Output 2 7 3 2 5 3 2" xfId="43718"/>
    <cellStyle name="Output 2 7 3 2 5 3 3" xfId="43719"/>
    <cellStyle name="Output 2 7 3 2 5 3 4" xfId="43720"/>
    <cellStyle name="Output 2 7 3 2 5 3 5" xfId="43721"/>
    <cellStyle name="Output 2 7 3 2 5 3 6" xfId="43722"/>
    <cellStyle name="Output 2 7 3 2 5 3 7" xfId="43723"/>
    <cellStyle name="Output 2 7 3 2 5 3 8" xfId="43724"/>
    <cellStyle name="Output 2 7 3 2 5 3 9" xfId="43725"/>
    <cellStyle name="Output 2 7 3 2 5 4" xfId="43726"/>
    <cellStyle name="Output 2 7 3 2 5 5" xfId="43727"/>
    <cellStyle name="Output 2 7 3 2 5 6" xfId="43728"/>
    <cellStyle name="Output 2 7 3 2 5 7" xfId="43729"/>
    <cellStyle name="Output 2 7 3 2 5 8" xfId="43730"/>
    <cellStyle name="Output 2 7 3 2 5 9" xfId="43731"/>
    <cellStyle name="Output 2 7 3 2 6" xfId="43732"/>
    <cellStyle name="Output 2 7 3 2 6 2" xfId="43733"/>
    <cellStyle name="Output 2 7 3 2 6 3" xfId="43734"/>
    <cellStyle name="Output 2 7 3 2 6 4" xfId="43735"/>
    <cellStyle name="Output 2 7 3 2 6 5" xfId="43736"/>
    <cellStyle name="Output 2 7 3 2 6 6" xfId="43737"/>
    <cellStyle name="Output 2 7 3 2 6 7" xfId="43738"/>
    <cellStyle name="Output 2 7 3 2 6 8" xfId="43739"/>
    <cellStyle name="Output 2 7 3 2 6 9" xfId="43740"/>
    <cellStyle name="Output 2 7 3 2 7" xfId="43741"/>
    <cellStyle name="Output 2 7 3 2 8" xfId="43742"/>
    <cellStyle name="Output 2 7 3 2 9" xfId="43743"/>
    <cellStyle name="Output 2 7 3 3" xfId="43744"/>
    <cellStyle name="Output 2 7 3 3 10" xfId="43745"/>
    <cellStyle name="Output 2 7 3 3 2" xfId="43746"/>
    <cellStyle name="Output 2 7 3 3 2 10" xfId="43747"/>
    <cellStyle name="Output 2 7 3 3 2 11" xfId="43748"/>
    <cellStyle name="Output 2 7 3 3 2 2" xfId="43749"/>
    <cellStyle name="Output 2 7 3 3 2 2 2" xfId="43750"/>
    <cellStyle name="Output 2 7 3 3 2 2 2 10" xfId="43751"/>
    <cellStyle name="Output 2 7 3 3 2 2 2 2" xfId="43752"/>
    <cellStyle name="Output 2 7 3 3 2 2 2 3" xfId="43753"/>
    <cellStyle name="Output 2 7 3 3 2 2 2 4" xfId="43754"/>
    <cellStyle name="Output 2 7 3 3 2 2 2 5" xfId="43755"/>
    <cellStyle name="Output 2 7 3 3 2 2 2 6" xfId="43756"/>
    <cellStyle name="Output 2 7 3 3 2 2 2 7" xfId="43757"/>
    <cellStyle name="Output 2 7 3 3 2 2 2 8" xfId="43758"/>
    <cellStyle name="Output 2 7 3 3 2 2 2 9" xfId="43759"/>
    <cellStyle name="Output 2 7 3 3 2 2 3" xfId="43760"/>
    <cellStyle name="Output 2 7 3 3 2 2 3 10" xfId="43761"/>
    <cellStyle name="Output 2 7 3 3 2 2 3 2" xfId="43762"/>
    <cellStyle name="Output 2 7 3 3 2 2 3 3" xfId="43763"/>
    <cellStyle name="Output 2 7 3 3 2 2 3 4" xfId="43764"/>
    <cellStyle name="Output 2 7 3 3 2 2 3 5" xfId="43765"/>
    <cellStyle name="Output 2 7 3 3 2 2 3 6" xfId="43766"/>
    <cellStyle name="Output 2 7 3 3 2 2 3 7" xfId="43767"/>
    <cellStyle name="Output 2 7 3 3 2 2 3 8" xfId="43768"/>
    <cellStyle name="Output 2 7 3 3 2 2 3 9" xfId="43769"/>
    <cellStyle name="Output 2 7 3 3 2 2 4" xfId="43770"/>
    <cellStyle name="Output 2 7 3 3 2 2 4 2" xfId="43771"/>
    <cellStyle name="Output 2 7 3 3 2 2 4 3" xfId="43772"/>
    <cellStyle name="Output 2 7 3 3 2 2 4 4" xfId="43773"/>
    <cellStyle name="Output 2 7 3 3 2 2 4 5" xfId="43774"/>
    <cellStyle name="Output 2 7 3 3 2 2 4 6" xfId="43775"/>
    <cellStyle name="Output 2 7 3 3 2 2 4 7" xfId="43776"/>
    <cellStyle name="Output 2 7 3 3 2 2 4 8" xfId="43777"/>
    <cellStyle name="Output 2 7 3 3 2 2 4 9" xfId="43778"/>
    <cellStyle name="Output 2 7 3 3 2 2 5" xfId="43779"/>
    <cellStyle name="Output 2 7 3 3 2 2 6" xfId="43780"/>
    <cellStyle name="Output 2 7 3 3 2 2 7" xfId="43781"/>
    <cellStyle name="Output 2 7 3 3 2 2 8" xfId="43782"/>
    <cellStyle name="Output 2 7 3 3 2 2 9" xfId="43783"/>
    <cellStyle name="Output 2 7 3 3 2 3" xfId="43784"/>
    <cellStyle name="Output 2 7 3 3 2 3 2" xfId="43785"/>
    <cellStyle name="Output 2 7 3 3 2 3 2 10" xfId="43786"/>
    <cellStyle name="Output 2 7 3 3 2 3 2 2" xfId="43787"/>
    <cellStyle name="Output 2 7 3 3 2 3 2 3" xfId="43788"/>
    <cellStyle name="Output 2 7 3 3 2 3 2 4" xfId="43789"/>
    <cellStyle name="Output 2 7 3 3 2 3 2 5" xfId="43790"/>
    <cellStyle name="Output 2 7 3 3 2 3 2 6" xfId="43791"/>
    <cellStyle name="Output 2 7 3 3 2 3 2 7" xfId="43792"/>
    <cellStyle name="Output 2 7 3 3 2 3 2 8" xfId="43793"/>
    <cellStyle name="Output 2 7 3 3 2 3 2 9" xfId="43794"/>
    <cellStyle name="Output 2 7 3 3 2 3 3" xfId="43795"/>
    <cellStyle name="Output 2 7 3 3 2 3 3 10" xfId="43796"/>
    <cellStyle name="Output 2 7 3 3 2 3 3 2" xfId="43797"/>
    <cellStyle name="Output 2 7 3 3 2 3 3 3" xfId="43798"/>
    <cellStyle name="Output 2 7 3 3 2 3 3 4" xfId="43799"/>
    <cellStyle name="Output 2 7 3 3 2 3 3 5" xfId="43800"/>
    <cellStyle name="Output 2 7 3 3 2 3 3 6" xfId="43801"/>
    <cellStyle name="Output 2 7 3 3 2 3 3 7" xfId="43802"/>
    <cellStyle name="Output 2 7 3 3 2 3 3 8" xfId="43803"/>
    <cellStyle name="Output 2 7 3 3 2 3 3 9" xfId="43804"/>
    <cellStyle name="Output 2 7 3 3 2 3 4" xfId="43805"/>
    <cellStyle name="Output 2 7 3 3 2 3 4 2" xfId="43806"/>
    <cellStyle name="Output 2 7 3 3 2 3 4 3" xfId="43807"/>
    <cellStyle name="Output 2 7 3 3 2 3 4 4" xfId="43808"/>
    <cellStyle name="Output 2 7 3 3 2 3 4 5" xfId="43809"/>
    <cellStyle name="Output 2 7 3 3 2 3 4 6" xfId="43810"/>
    <cellStyle name="Output 2 7 3 3 2 3 4 7" xfId="43811"/>
    <cellStyle name="Output 2 7 3 3 2 3 4 8" xfId="43812"/>
    <cellStyle name="Output 2 7 3 3 2 3 4 9" xfId="43813"/>
    <cellStyle name="Output 2 7 3 3 2 3 5" xfId="43814"/>
    <cellStyle name="Output 2 7 3 3 2 3 6" xfId="43815"/>
    <cellStyle name="Output 2 7 3 3 2 3 7" xfId="43816"/>
    <cellStyle name="Output 2 7 3 3 2 3 8" xfId="43817"/>
    <cellStyle name="Output 2 7 3 3 2 3 9" xfId="43818"/>
    <cellStyle name="Output 2 7 3 3 2 4" xfId="43819"/>
    <cellStyle name="Output 2 7 3 3 2 4 10" xfId="43820"/>
    <cellStyle name="Output 2 7 3 3 2 4 2" xfId="43821"/>
    <cellStyle name="Output 2 7 3 3 2 4 3" xfId="43822"/>
    <cellStyle name="Output 2 7 3 3 2 4 4" xfId="43823"/>
    <cellStyle name="Output 2 7 3 3 2 4 5" xfId="43824"/>
    <cellStyle name="Output 2 7 3 3 2 4 6" xfId="43825"/>
    <cellStyle name="Output 2 7 3 3 2 4 7" xfId="43826"/>
    <cellStyle name="Output 2 7 3 3 2 4 8" xfId="43827"/>
    <cellStyle name="Output 2 7 3 3 2 4 9" xfId="43828"/>
    <cellStyle name="Output 2 7 3 3 2 5" xfId="43829"/>
    <cellStyle name="Output 2 7 3 3 2 5 10" xfId="43830"/>
    <cellStyle name="Output 2 7 3 3 2 5 2" xfId="43831"/>
    <cellStyle name="Output 2 7 3 3 2 5 3" xfId="43832"/>
    <cellStyle name="Output 2 7 3 3 2 5 4" xfId="43833"/>
    <cellStyle name="Output 2 7 3 3 2 5 5" xfId="43834"/>
    <cellStyle name="Output 2 7 3 3 2 5 6" xfId="43835"/>
    <cellStyle name="Output 2 7 3 3 2 5 7" xfId="43836"/>
    <cellStyle name="Output 2 7 3 3 2 5 8" xfId="43837"/>
    <cellStyle name="Output 2 7 3 3 2 5 9" xfId="43838"/>
    <cellStyle name="Output 2 7 3 3 2 6" xfId="43839"/>
    <cellStyle name="Output 2 7 3 3 2 6 2" xfId="43840"/>
    <cellStyle name="Output 2 7 3 3 2 6 3" xfId="43841"/>
    <cellStyle name="Output 2 7 3 3 2 6 4" xfId="43842"/>
    <cellStyle name="Output 2 7 3 3 2 6 5" xfId="43843"/>
    <cellStyle name="Output 2 7 3 3 2 6 6" xfId="43844"/>
    <cellStyle name="Output 2 7 3 3 2 6 7" xfId="43845"/>
    <cellStyle name="Output 2 7 3 3 2 6 8" xfId="43846"/>
    <cellStyle name="Output 2 7 3 3 2 6 9" xfId="43847"/>
    <cellStyle name="Output 2 7 3 3 2 7" xfId="43848"/>
    <cellStyle name="Output 2 7 3 3 2 8" xfId="43849"/>
    <cellStyle name="Output 2 7 3 3 2 9" xfId="43850"/>
    <cellStyle name="Output 2 7 3 3 3" xfId="43851"/>
    <cellStyle name="Output 2 7 3 3 3 2" xfId="43852"/>
    <cellStyle name="Output 2 7 3 3 3 2 10" xfId="43853"/>
    <cellStyle name="Output 2 7 3 3 3 2 2" xfId="43854"/>
    <cellStyle name="Output 2 7 3 3 3 2 3" xfId="43855"/>
    <cellStyle name="Output 2 7 3 3 3 2 4" xfId="43856"/>
    <cellStyle name="Output 2 7 3 3 3 2 5" xfId="43857"/>
    <cellStyle name="Output 2 7 3 3 3 2 6" xfId="43858"/>
    <cellStyle name="Output 2 7 3 3 3 2 7" xfId="43859"/>
    <cellStyle name="Output 2 7 3 3 3 2 8" xfId="43860"/>
    <cellStyle name="Output 2 7 3 3 3 2 9" xfId="43861"/>
    <cellStyle name="Output 2 7 3 3 3 3" xfId="43862"/>
    <cellStyle name="Output 2 7 3 3 3 3 10" xfId="43863"/>
    <cellStyle name="Output 2 7 3 3 3 3 2" xfId="43864"/>
    <cellStyle name="Output 2 7 3 3 3 3 3" xfId="43865"/>
    <cellStyle name="Output 2 7 3 3 3 3 4" xfId="43866"/>
    <cellStyle name="Output 2 7 3 3 3 3 5" xfId="43867"/>
    <cellStyle name="Output 2 7 3 3 3 3 6" xfId="43868"/>
    <cellStyle name="Output 2 7 3 3 3 3 7" xfId="43869"/>
    <cellStyle name="Output 2 7 3 3 3 3 8" xfId="43870"/>
    <cellStyle name="Output 2 7 3 3 3 3 9" xfId="43871"/>
    <cellStyle name="Output 2 7 3 3 3 4" xfId="43872"/>
    <cellStyle name="Output 2 7 3 3 3 4 2" xfId="43873"/>
    <cellStyle name="Output 2 7 3 3 3 4 3" xfId="43874"/>
    <cellStyle name="Output 2 7 3 3 3 4 4" xfId="43875"/>
    <cellStyle name="Output 2 7 3 3 3 4 5" xfId="43876"/>
    <cellStyle name="Output 2 7 3 3 3 4 6" xfId="43877"/>
    <cellStyle name="Output 2 7 3 3 3 4 7" xfId="43878"/>
    <cellStyle name="Output 2 7 3 3 3 4 8" xfId="43879"/>
    <cellStyle name="Output 2 7 3 3 3 4 9" xfId="43880"/>
    <cellStyle name="Output 2 7 3 3 3 5" xfId="43881"/>
    <cellStyle name="Output 2 7 3 3 3 6" xfId="43882"/>
    <cellStyle name="Output 2 7 3 3 3 7" xfId="43883"/>
    <cellStyle name="Output 2 7 3 3 3 8" xfId="43884"/>
    <cellStyle name="Output 2 7 3 3 3 9" xfId="43885"/>
    <cellStyle name="Output 2 7 3 3 4" xfId="43886"/>
    <cellStyle name="Output 2 7 3 3 4 2" xfId="43887"/>
    <cellStyle name="Output 2 7 3 3 4 2 10" xfId="43888"/>
    <cellStyle name="Output 2 7 3 3 4 2 2" xfId="43889"/>
    <cellStyle name="Output 2 7 3 3 4 2 3" xfId="43890"/>
    <cellStyle name="Output 2 7 3 3 4 2 4" xfId="43891"/>
    <cellStyle name="Output 2 7 3 3 4 2 5" xfId="43892"/>
    <cellStyle name="Output 2 7 3 3 4 2 6" xfId="43893"/>
    <cellStyle name="Output 2 7 3 3 4 2 7" xfId="43894"/>
    <cellStyle name="Output 2 7 3 3 4 2 8" xfId="43895"/>
    <cellStyle name="Output 2 7 3 3 4 2 9" xfId="43896"/>
    <cellStyle name="Output 2 7 3 3 4 3" xfId="43897"/>
    <cellStyle name="Output 2 7 3 3 4 3 10" xfId="43898"/>
    <cellStyle name="Output 2 7 3 3 4 3 2" xfId="43899"/>
    <cellStyle name="Output 2 7 3 3 4 3 3" xfId="43900"/>
    <cellStyle name="Output 2 7 3 3 4 3 4" xfId="43901"/>
    <cellStyle name="Output 2 7 3 3 4 3 5" xfId="43902"/>
    <cellStyle name="Output 2 7 3 3 4 3 6" xfId="43903"/>
    <cellStyle name="Output 2 7 3 3 4 3 7" xfId="43904"/>
    <cellStyle name="Output 2 7 3 3 4 3 8" xfId="43905"/>
    <cellStyle name="Output 2 7 3 3 4 3 9" xfId="43906"/>
    <cellStyle name="Output 2 7 3 3 4 4" xfId="43907"/>
    <cellStyle name="Output 2 7 3 3 4 4 2" xfId="43908"/>
    <cellStyle name="Output 2 7 3 3 4 4 3" xfId="43909"/>
    <cellStyle name="Output 2 7 3 3 4 4 4" xfId="43910"/>
    <cellStyle name="Output 2 7 3 3 4 4 5" xfId="43911"/>
    <cellStyle name="Output 2 7 3 3 4 4 6" xfId="43912"/>
    <cellStyle name="Output 2 7 3 3 4 4 7" xfId="43913"/>
    <cellStyle name="Output 2 7 3 3 4 4 8" xfId="43914"/>
    <cellStyle name="Output 2 7 3 3 4 4 9" xfId="43915"/>
    <cellStyle name="Output 2 7 3 3 4 5" xfId="43916"/>
    <cellStyle name="Output 2 7 3 3 4 6" xfId="43917"/>
    <cellStyle name="Output 2 7 3 3 4 7" xfId="43918"/>
    <cellStyle name="Output 2 7 3 3 4 8" xfId="43919"/>
    <cellStyle name="Output 2 7 3 3 4 9" xfId="43920"/>
    <cellStyle name="Output 2 7 3 3 5" xfId="43921"/>
    <cellStyle name="Output 2 7 3 3 5 2" xfId="43922"/>
    <cellStyle name="Output 2 7 3 3 5 2 10" xfId="43923"/>
    <cellStyle name="Output 2 7 3 3 5 2 2" xfId="43924"/>
    <cellStyle name="Output 2 7 3 3 5 2 3" xfId="43925"/>
    <cellStyle name="Output 2 7 3 3 5 2 4" xfId="43926"/>
    <cellStyle name="Output 2 7 3 3 5 2 5" xfId="43927"/>
    <cellStyle name="Output 2 7 3 3 5 2 6" xfId="43928"/>
    <cellStyle name="Output 2 7 3 3 5 2 7" xfId="43929"/>
    <cellStyle name="Output 2 7 3 3 5 2 8" xfId="43930"/>
    <cellStyle name="Output 2 7 3 3 5 2 9" xfId="43931"/>
    <cellStyle name="Output 2 7 3 3 5 3" xfId="43932"/>
    <cellStyle name="Output 2 7 3 3 5 3 2" xfId="43933"/>
    <cellStyle name="Output 2 7 3 3 5 3 3" xfId="43934"/>
    <cellStyle name="Output 2 7 3 3 5 3 4" xfId="43935"/>
    <cellStyle name="Output 2 7 3 3 5 3 5" xfId="43936"/>
    <cellStyle name="Output 2 7 3 3 5 3 6" xfId="43937"/>
    <cellStyle name="Output 2 7 3 3 5 3 7" xfId="43938"/>
    <cellStyle name="Output 2 7 3 3 5 3 8" xfId="43939"/>
    <cellStyle name="Output 2 7 3 3 5 3 9" xfId="43940"/>
    <cellStyle name="Output 2 7 3 3 5 4" xfId="43941"/>
    <cellStyle name="Output 2 7 3 3 5 5" xfId="43942"/>
    <cellStyle name="Output 2 7 3 3 5 6" xfId="43943"/>
    <cellStyle name="Output 2 7 3 3 5 7" xfId="43944"/>
    <cellStyle name="Output 2 7 3 3 5 8" xfId="43945"/>
    <cellStyle name="Output 2 7 3 3 6" xfId="43946"/>
    <cellStyle name="Output 2 7 3 3 6 2" xfId="43947"/>
    <cellStyle name="Output 2 7 3 3 6 3" xfId="43948"/>
    <cellStyle name="Output 2 7 3 3 6 4" xfId="43949"/>
    <cellStyle name="Output 2 7 3 3 6 5" xfId="43950"/>
    <cellStyle name="Output 2 7 3 3 6 6" xfId="43951"/>
    <cellStyle name="Output 2 7 3 3 6 7" xfId="43952"/>
    <cellStyle name="Output 2 7 3 3 6 8" xfId="43953"/>
    <cellStyle name="Output 2 7 3 3 6 9" xfId="43954"/>
    <cellStyle name="Output 2 7 3 3 7" xfId="43955"/>
    <cellStyle name="Output 2 7 3 3 8" xfId="43956"/>
    <cellStyle name="Output 2 7 3 3 9" xfId="43957"/>
    <cellStyle name="Output 2 7 3 4" xfId="43958"/>
    <cellStyle name="Output 2 7 3 4 10" xfId="43959"/>
    <cellStyle name="Output 2 7 3 4 11" xfId="43960"/>
    <cellStyle name="Output 2 7 3 4 2" xfId="43961"/>
    <cellStyle name="Output 2 7 3 4 2 2" xfId="43962"/>
    <cellStyle name="Output 2 7 3 4 2 2 10" xfId="43963"/>
    <cellStyle name="Output 2 7 3 4 2 2 2" xfId="43964"/>
    <cellStyle name="Output 2 7 3 4 2 2 3" xfId="43965"/>
    <cellStyle name="Output 2 7 3 4 2 2 4" xfId="43966"/>
    <cellStyle name="Output 2 7 3 4 2 2 5" xfId="43967"/>
    <cellStyle name="Output 2 7 3 4 2 2 6" xfId="43968"/>
    <cellStyle name="Output 2 7 3 4 2 2 7" xfId="43969"/>
    <cellStyle name="Output 2 7 3 4 2 2 8" xfId="43970"/>
    <cellStyle name="Output 2 7 3 4 2 2 9" xfId="43971"/>
    <cellStyle name="Output 2 7 3 4 2 3" xfId="43972"/>
    <cellStyle name="Output 2 7 3 4 2 3 10" xfId="43973"/>
    <cellStyle name="Output 2 7 3 4 2 3 2" xfId="43974"/>
    <cellStyle name="Output 2 7 3 4 2 3 3" xfId="43975"/>
    <cellStyle name="Output 2 7 3 4 2 3 4" xfId="43976"/>
    <cellStyle name="Output 2 7 3 4 2 3 5" xfId="43977"/>
    <cellStyle name="Output 2 7 3 4 2 3 6" xfId="43978"/>
    <cellStyle name="Output 2 7 3 4 2 3 7" xfId="43979"/>
    <cellStyle name="Output 2 7 3 4 2 3 8" xfId="43980"/>
    <cellStyle name="Output 2 7 3 4 2 3 9" xfId="43981"/>
    <cellStyle name="Output 2 7 3 4 2 4" xfId="43982"/>
    <cellStyle name="Output 2 7 3 4 2 4 2" xfId="43983"/>
    <cellStyle name="Output 2 7 3 4 2 4 3" xfId="43984"/>
    <cellStyle name="Output 2 7 3 4 2 4 4" xfId="43985"/>
    <cellStyle name="Output 2 7 3 4 2 4 5" xfId="43986"/>
    <cellStyle name="Output 2 7 3 4 2 4 6" xfId="43987"/>
    <cellStyle name="Output 2 7 3 4 2 4 7" xfId="43988"/>
    <cellStyle name="Output 2 7 3 4 2 4 8" xfId="43989"/>
    <cellStyle name="Output 2 7 3 4 2 4 9" xfId="43990"/>
    <cellStyle name="Output 2 7 3 4 2 5" xfId="43991"/>
    <cellStyle name="Output 2 7 3 4 2 6" xfId="43992"/>
    <cellStyle name="Output 2 7 3 4 2 7" xfId="43993"/>
    <cellStyle name="Output 2 7 3 4 2 8" xfId="43994"/>
    <cellStyle name="Output 2 7 3 4 2 9" xfId="43995"/>
    <cellStyle name="Output 2 7 3 4 3" xfId="43996"/>
    <cellStyle name="Output 2 7 3 4 3 2" xfId="43997"/>
    <cellStyle name="Output 2 7 3 4 3 2 10" xfId="43998"/>
    <cellStyle name="Output 2 7 3 4 3 2 2" xfId="43999"/>
    <cellStyle name="Output 2 7 3 4 3 2 3" xfId="44000"/>
    <cellStyle name="Output 2 7 3 4 3 2 4" xfId="44001"/>
    <cellStyle name="Output 2 7 3 4 3 2 5" xfId="44002"/>
    <cellStyle name="Output 2 7 3 4 3 2 6" xfId="44003"/>
    <cellStyle name="Output 2 7 3 4 3 2 7" xfId="44004"/>
    <cellStyle name="Output 2 7 3 4 3 2 8" xfId="44005"/>
    <cellStyle name="Output 2 7 3 4 3 2 9" xfId="44006"/>
    <cellStyle name="Output 2 7 3 4 3 3" xfId="44007"/>
    <cellStyle name="Output 2 7 3 4 3 3 10" xfId="44008"/>
    <cellStyle name="Output 2 7 3 4 3 3 2" xfId="44009"/>
    <cellStyle name="Output 2 7 3 4 3 3 3" xfId="44010"/>
    <cellStyle name="Output 2 7 3 4 3 3 4" xfId="44011"/>
    <cellStyle name="Output 2 7 3 4 3 3 5" xfId="44012"/>
    <cellStyle name="Output 2 7 3 4 3 3 6" xfId="44013"/>
    <cellStyle name="Output 2 7 3 4 3 3 7" xfId="44014"/>
    <cellStyle name="Output 2 7 3 4 3 3 8" xfId="44015"/>
    <cellStyle name="Output 2 7 3 4 3 3 9" xfId="44016"/>
    <cellStyle name="Output 2 7 3 4 3 4" xfId="44017"/>
    <cellStyle name="Output 2 7 3 4 3 4 2" xfId="44018"/>
    <cellStyle name="Output 2 7 3 4 3 4 3" xfId="44019"/>
    <cellStyle name="Output 2 7 3 4 3 4 4" xfId="44020"/>
    <cellStyle name="Output 2 7 3 4 3 4 5" xfId="44021"/>
    <cellStyle name="Output 2 7 3 4 3 4 6" xfId="44022"/>
    <cellStyle name="Output 2 7 3 4 3 4 7" xfId="44023"/>
    <cellStyle name="Output 2 7 3 4 3 4 8" xfId="44024"/>
    <cellStyle name="Output 2 7 3 4 3 4 9" xfId="44025"/>
    <cellStyle name="Output 2 7 3 4 3 5" xfId="44026"/>
    <cellStyle name="Output 2 7 3 4 3 6" xfId="44027"/>
    <cellStyle name="Output 2 7 3 4 3 7" xfId="44028"/>
    <cellStyle name="Output 2 7 3 4 3 8" xfId="44029"/>
    <cellStyle name="Output 2 7 3 4 3 9" xfId="44030"/>
    <cellStyle name="Output 2 7 3 4 4" xfId="44031"/>
    <cellStyle name="Output 2 7 3 4 4 10" xfId="44032"/>
    <cellStyle name="Output 2 7 3 4 4 2" xfId="44033"/>
    <cellStyle name="Output 2 7 3 4 4 3" xfId="44034"/>
    <cellStyle name="Output 2 7 3 4 4 4" xfId="44035"/>
    <cellStyle name="Output 2 7 3 4 4 5" xfId="44036"/>
    <cellStyle name="Output 2 7 3 4 4 6" xfId="44037"/>
    <cellStyle name="Output 2 7 3 4 4 7" xfId="44038"/>
    <cellStyle name="Output 2 7 3 4 4 8" xfId="44039"/>
    <cellStyle name="Output 2 7 3 4 4 9" xfId="44040"/>
    <cellStyle name="Output 2 7 3 4 5" xfId="44041"/>
    <cellStyle name="Output 2 7 3 4 5 10" xfId="44042"/>
    <cellStyle name="Output 2 7 3 4 5 2" xfId="44043"/>
    <cellStyle name="Output 2 7 3 4 5 3" xfId="44044"/>
    <cellStyle name="Output 2 7 3 4 5 4" xfId="44045"/>
    <cellStyle name="Output 2 7 3 4 5 5" xfId="44046"/>
    <cellStyle name="Output 2 7 3 4 5 6" xfId="44047"/>
    <cellStyle name="Output 2 7 3 4 5 7" xfId="44048"/>
    <cellStyle name="Output 2 7 3 4 5 8" xfId="44049"/>
    <cellStyle name="Output 2 7 3 4 5 9" xfId="44050"/>
    <cellStyle name="Output 2 7 3 4 6" xfId="44051"/>
    <cellStyle name="Output 2 7 3 4 6 2" xfId="44052"/>
    <cellStyle name="Output 2 7 3 4 6 3" xfId="44053"/>
    <cellStyle name="Output 2 7 3 4 6 4" xfId="44054"/>
    <cellStyle name="Output 2 7 3 4 6 5" xfId="44055"/>
    <cellStyle name="Output 2 7 3 4 6 6" xfId="44056"/>
    <cellStyle name="Output 2 7 3 4 6 7" xfId="44057"/>
    <cellStyle name="Output 2 7 3 4 6 8" xfId="44058"/>
    <cellStyle name="Output 2 7 3 4 6 9" xfId="44059"/>
    <cellStyle name="Output 2 7 3 4 7" xfId="44060"/>
    <cellStyle name="Output 2 7 3 4 8" xfId="44061"/>
    <cellStyle name="Output 2 7 3 4 9" xfId="44062"/>
    <cellStyle name="Output 2 7 3 5" xfId="44063"/>
    <cellStyle name="Output 2 7 3 5 2" xfId="44064"/>
    <cellStyle name="Output 2 7 3 5 2 10" xfId="44065"/>
    <cellStyle name="Output 2 7 3 5 2 2" xfId="44066"/>
    <cellStyle name="Output 2 7 3 5 2 3" xfId="44067"/>
    <cellStyle name="Output 2 7 3 5 2 4" xfId="44068"/>
    <cellStyle name="Output 2 7 3 5 2 5" xfId="44069"/>
    <cellStyle name="Output 2 7 3 5 2 6" xfId="44070"/>
    <cellStyle name="Output 2 7 3 5 2 7" xfId="44071"/>
    <cellStyle name="Output 2 7 3 5 2 8" xfId="44072"/>
    <cellStyle name="Output 2 7 3 5 2 9" xfId="44073"/>
    <cellStyle name="Output 2 7 3 5 3" xfId="44074"/>
    <cellStyle name="Output 2 7 3 5 3 10" xfId="44075"/>
    <cellStyle name="Output 2 7 3 5 3 2" xfId="44076"/>
    <cellStyle name="Output 2 7 3 5 3 3" xfId="44077"/>
    <cellStyle name="Output 2 7 3 5 3 4" xfId="44078"/>
    <cellStyle name="Output 2 7 3 5 3 5" xfId="44079"/>
    <cellStyle name="Output 2 7 3 5 3 6" xfId="44080"/>
    <cellStyle name="Output 2 7 3 5 3 7" xfId="44081"/>
    <cellStyle name="Output 2 7 3 5 3 8" xfId="44082"/>
    <cellStyle name="Output 2 7 3 5 3 9" xfId="44083"/>
    <cellStyle name="Output 2 7 3 5 4" xfId="44084"/>
    <cellStyle name="Output 2 7 3 5 4 2" xfId="44085"/>
    <cellStyle name="Output 2 7 3 5 4 3" xfId="44086"/>
    <cellStyle name="Output 2 7 3 5 4 4" xfId="44087"/>
    <cellStyle name="Output 2 7 3 5 4 5" xfId="44088"/>
    <cellStyle name="Output 2 7 3 5 4 6" xfId="44089"/>
    <cellStyle name="Output 2 7 3 5 4 7" xfId="44090"/>
    <cellStyle name="Output 2 7 3 5 4 8" xfId="44091"/>
    <cellStyle name="Output 2 7 3 5 4 9" xfId="44092"/>
    <cellStyle name="Output 2 7 3 5 5" xfId="44093"/>
    <cellStyle name="Output 2 7 3 5 6" xfId="44094"/>
    <cellStyle name="Output 2 7 3 5 7" xfId="44095"/>
    <cellStyle name="Output 2 7 3 5 8" xfId="44096"/>
    <cellStyle name="Output 2 7 3 5 9" xfId="44097"/>
    <cellStyle name="Output 2 7 3 6" xfId="44098"/>
    <cellStyle name="Output 2 7 3 6 2" xfId="44099"/>
    <cellStyle name="Output 2 7 3 6 2 10" xfId="44100"/>
    <cellStyle name="Output 2 7 3 6 2 2" xfId="44101"/>
    <cellStyle name="Output 2 7 3 6 2 3" xfId="44102"/>
    <cellStyle name="Output 2 7 3 6 2 4" xfId="44103"/>
    <cellStyle name="Output 2 7 3 6 2 5" xfId="44104"/>
    <cellStyle name="Output 2 7 3 6 2 6" xfId="44105"/>
    <cellStyle name="Output 2 7 3 6 2 7" xfId="44106"/>
    <cellStyle name="Output 2 7 3 6 2 8" xfId="44107"/>
    <cellStyle name="Output 2 7 3 6 2 9" xfId="44108"/>
    <cellStyle name="Output 2 7 3 6 3" xfId="44109"/>
    <cellStyle name="Output 2 7 3 6 3 10" xfId="44110"/>
    <cellStyle name="Output 2 7 3 6 3 2" xfId="44111"/>
    <cellStyle name="Output 2 7 3 6 3 3" xfId="44112"/>
    <cellStyle name="Output 2 7 3 6 3 4" xfId="44113"/>
    <cellStyle name="Output 2 7 3 6 3 5" xfId="44114"/>
    <cellStyle name="Output 2 7 3 6 3 6" xfId="44115"/>
    <cellStyle name="Output 2 7 3 6 3 7" xfId="44116"/>
    <cellStyle name="Output 2 7 3 6 3 8" xfId="44117"/>
    <cellStyle name="Output 2 7 3 6 3 9" xfId="44118"/>
    <cellStyle name="Output 2 7 3 6 4" xfId="44119"/>
    <cellStyle name="Output 2 7 3 6 4 2" xfId="44120"/>
    <cellStyle name="Output 2 7 3 6 4 3" xfId="44121"/>
    <cellStyle name="Output 2 7 3 6 4 4" xfId="44122"/>
    <cellStyle name="Output 2 7 3 6 4 5" xfId="44123"/>
    <cellStyle name="Output 2 7 3 6 4 6" xfId="44124"/>
    <cellStyle name="Output 2 7 3 6 4 7" xfId="44125"/>
    <cellStyle name="Output 2 7 3 6 4 8" xfId="44126"/>
    <cellStyle name="Output 2 7 3 6 4 9" xfId="44127"/>
    <cellStyle name="Output 2 7 3 6 5" xfId="44128"/>
    <cellStyle name="Output 2 7 3 6 6" xfId="44129"/>
    <cellStyle name="Output 2 7 3 6 7" xfId="44130"/>
    <cellStyle name="Output 2 7 3 6 8" xfId="44131"/>
    <cellStyle name="Output 2 7 3 6 9" xfId="44132"/>
    <cellStyle name="Output 2 7 3 7" xfId="44133"/>
    <cellStyle name="Output 2 7 3 7 2" xfId="44134"/>
    <cellStyle name="Output 2 7 3 7 2 10" xfId="44135"/>
    <cellStyle name="Output 2 7 3 7 2 2" xfId="44136"/>
    <cellStyle name="Output 2 7 3 7 2 3" xfId="44137"/>
    <cellStyle name="Output 2 7 3 7 2 4" xfId="44138"/>
    <cellStyle name="Output 2 7 3 7 2 5" xfId="44139"/>
    <cellStyle name="Output 2 7 3 7 2 6" xfId="44140"/>
    <cellStyle name="Output 2 7 3 7 2 7" xfId="44141"/>
    <cellStyle name="Output 2 7 3 7 2 8" xfId="44142"/>
    <cellStyle name="Output 2 7 3 7 2 9" xfId="44143"/>
    <cellStyle name="Output 2 7 3 7 3" xfId="44144"/>
    <cellStyle name="Output 2 7 3 7 3 2" xfId="44145"/>
    <cellStyle name="Output 2 7 3 7 3 3" xfId="44146"/>
    <cellStyle name="Output 2 7 3 7 3 4" xfId="44147"/>
    <cellStyle name="Output 2 7 3 7 3 5" xfId="44148"/>
    <cellStyle name="Output 2 7 3 7 3 6" xfId="44149"/>
    <cellStyle name="Output 2 7 3 7 3 7" xfId="44150"/>
    <cellStyle name="Output 2 7 3 7 3 8" xfId="44151"/>
    <cellStyle name="Output 2 7 3 7 3 9" xfId="44152"/>
    <cellStyle name="Output 2 7 3 7 4" xfId="44153"/>
    <cellStyle name="Output 2 7 3 7 5" xfId="44154"/>
    <cellStyle name="Output 2 7 3 7 6" xfId="44155"/>
    <cellStyle name="Output 2 7 3 7 7" xfId="44156"/>
    <cellStyle name="Output 2 7 3 7 8" xfId="44157"/>
    <cellStyle name="Output 2 7 3 7 9" xfId="44158"/>
    <cellStyle name="Output 2 7 3 8" xfId="44159"/>
    <cellStyle name="Output 2 7 3 8 2" xfId="44160"/>
    <cellStyle name="Output 2 7 3 8 3" xfId="44161"/>
    <cellStyle name="Output 2 7 3 8 4" xfId="44162"/>
    <cellStyle name="Output 2 7 3 8 5" xfId="44163"/>
    <cellStyle name="Output 2 7 3 8 6" xfId="44164"/>
    <cellStyle name="Output 2 7 3 8 7" xfId="44165"/>
    <cellStyle name="Output 2 7 3 8 8" xfId="44166"/>
    <cellStyle name="Output 2 7 3 8 9" xfId="44167"/>
    <cellStyle name="Output 2 7 3 9" xfId="44168"/>
    <cellStyle name="Output 2 7 4" xfId="44169"/>
    <cellStyle name="Output 2 7 4 10" xfId="44170"/>
    <cellStyle name="Output 2 7 4 2" xfId="44171"/>
    <cellStyle name="Output 2 7 4 2 10" xfId="44172"/>
    <cellStyle name="Output 2 7 4 2 11" xfId="44173"/>
    <cellStyle name="Output 2 7 4 2 2" xfId="44174"/>
    <cellStyle name="Output 2 7 4 2 2 2" xfId="44175"/>
    <cellStyle name="Output 2 7 4 2 2 2 10" xfId="44176"/>
    <cellStyle name="Output 2 7 4 2 2 2 2" xfId="44177"/>
    <cellStyle name="Output 2 7 4 2 2 2 3" xfId="44178"/>
    <cellStyle name="Output 2 7 4 2 2 2 4" xfId="44179"/>
    <cellStyle name="Output 2 7 4 2 2 2 5" xfId="44180"/>
    <cellStyle name="Output 2 7 4 2 2 2 6" xfId="44181"/>
    <cellStyle name="Output 2 7 4 2 2 2 7" xfId="44182"/>
    <cellStyle name="Output 2 7 4 2 2 2 8" xfId="44183"/>
    <cellStyle name="Output 2 7 4 2 2 2 9" xfId="44184"/>
    <cellStyle name="Output 2 7 4 2 2 3" xfId="44185"/>
    <cellStyle name="Output 2 7 4 2 2 3 10" xfId="44186"/>
    <cellStyle name="Output 2 7 4 2 2 3 2" xfId="44187"/>
    <cellStyle name="Output 2 7 4 2 2 3 3" xfId="44188"/>
    <cellStyle name="Output 2 7 4 2 2 3 4" xfId="44189"/>
    <cellStyle name="Output 2 7 4 2 2 3 5" xfId="44190"/>
    <cellStyle name="Output 2 7 4 2 2 3 6" xfId="44191"/>
    <cellStyle name="Output 2 7 4 2 2 3 7" xfId="44192"/>
    <cellStyle name="Output 2 7 4 2 2 3 8" xfId="44193"/>
    <cellStyle name="Output 2 7 4 2 2 3 9" xfId="44194"/>
    <cellStyle name="Output 2 7 4 2 2 4" xfId="44195"/>
    <cellStyle name="Output 2 7 4 2 2 4 2" xfId="44196"/>
    <cellStyle name="Output 2 7 4 2 2 4 3" xfId="44197"/>
    <cellStyle name="Output 2 7 4 2 2 4 4" xfId="44198"/>
    <cellStyle name="Output 2 7 4 2 2 4 5" xfId="44199"/>
    <cellStyle name="Output 2 7 4 2 2 4 6" xfId="44200"/>
    <cellStyle name="Output 2 7 4 2 2 4 7" xfId="44201"/>
    <cellStyle name="Output 2 7 4 2 2 4 8" xfId="44202"/>
    <cellStyle name="Output 2 7 4 2 2 4 9" xfId="44203"/>
    <cellStyle name="Output 2 7 4 2 2 5" xfId="44204"/>
    <cellStyle name="Output 2 7 4 2 2 6" xfId="44205"/>
    <cellStyle name="Output 2 7 4 2 2 7" xfId="44206"/>
    <cellStyle name="Output 2 7 4 2 2 8" xfId="44207"/>
    <cellStyle name="Output 2 7 4 2 2 9" xfId="44208"/>
    <cellStyle name="Output 2 7 4 2 3" xfId="44209"/>
    <cellStyle name="Output 2 7 4 2 3 2" xfId="44210"/>
    <cellStyle name="Output 2 7 4 2 3 2 10" xfId="44211"/>
    <cellStyle name="Output 2 7 4 2 3 2 2" xfId="44212"/>
    <cellStyle name="Output 2 7 4 2 3 2 3" xfId="44213"/>
    <cellStyle name="Output 2 7 4 2 3 2 4" xfId="44214"/>
    <cellStyle name="Output 2 7 4 2 3 2 5" xfId="44215"/>
    <cellStyle name="Output 2 7 4 2 3 2 6" xfId="44216"/>
    <cellStyle name="Output 2 7 4 2 3 2 7" xfId="44217"/>
    <cellStyle name="Output 2 7 4 2 3 2 8" xfId="44218"/>
    <cellStyle name="Output 2 7 4 2 3 2 9" xfId="44219"/>
    <cellStyle name="Output 2 7 4 2 3 3" xfId="44220"/>
    <cellStyle name="Output 2 7 4 2 3 3 10" xfId="44221"/>
    <cellStyle name="Output 2 7 4 2 3 3 2" xfId="44222"/>
    <cellStyle name="Output 2 7 4 2 3 3 3" xfId="44223"/>
    <cellStyle name="Output 2 7 4 2 3 3 4" xfId="44224"/>
    <cellStyle name="Output 2 7 4 2 3 3 5" xfId="44225"/>
    <cellStyle name="Output 2 7 4 2 3 3 6" xfId="44226"/>
    <cellStyle name="Output 2 7 4 2 3 3 7" xfId="44227"/>
    <cellStyle name="Output 2 7 4 2 3 3 8" xfId="44228"/>
    <cellStyle name="Output 2 7 4 2 3 3 9" xfId="44229"/>
    <cellStyle name="Output 2 7 4 2 3 4" xfId="44230"/>
    <cellStyle name="Output 2 7 4 2 3 4 2" xfId="44231"/>
    <cellStyle name="Output 2 7 4 2 3 4 3" xfId="44232"/>
    <cellStyle name="Output 2 7 4 2 3 4 4" xfId="44233"/>
    <cellStyle name="Output 2 7 4 2 3 4 5" xfId="44234"/>
    <cellStyle name="Output 2 7 4 2 3 4 6" xfId="44235"/>
    <cellStyle name="Output 2 7 4 2 3 4 7" xfId="44236"/>
    <cellStyle name="Output 2 7 4 2 3 4 8" xfId="44237"/>
    <cellStyle name="Output 2 7 4 2 3 4 9" xfId="44238"/>
    <cellStyle name="Output 2 7 4 2 3 5" xfId="44239"/>
    <cellStyle name="Output 2 7 4 2 3 6" xfId="44240"/>
    <cellStyle name="Output 2 7 4 2 3 7" xfId="44241"/>
    <cellStyle name="Output 2 7 4 2 3 8" xfId="44242"/>
    <cellStyle name="Output 2 7 4 2 3 9" xfId="44243"/>
    <cellStyle name="Output 2 7 4 2 4" xfId="44244"/>
    <cellStyle name="Output 2 7 4 2 4 10" xfId="44245"/>
    <cellStyle name="Output 2 7 4 2 4 2" xfId="44246"/>
    <cellStyle name="Output 2 7 4 2 4 3" xfId="44247"/>
    <cellStyle name="Output 2 7 4 2 4 4" xfId="44248"/>
    <cellStyle name="Output 2 7 4 2 4 5" xfId="44249"/>
    <cellStyle name="Output 2 7 4 2 4 6" xfId="44250"/>
    <cellStyle name="Output 2 7 4 2 4 7" xfId="44251"/>
    <cellStyle name="Output 2 7 4 2 4 8" xfId="44252"/>
    <cellStyle name="Output 2 7 4 2 4 9" xfId="44253"/>
    <cellStyle name="Output 2 7 4 2 5" xfId="44254"/>
    <cellStyle name="Output 2 7 4 2 5 10" xfId="44255"/>
    <cellStyle name="Output 2 7 4 2 5 2" xfId="44256"/>
    <cellStyle name="Output 2 7 4 2 5 3" xfId="44257"/>
    <cellStyle name="Output 2 7 4 2 5 4" xfId="44258"/>
    <cellStyle name="Output 2 7 4 2 5 5" xfId="44259"/>
    <cellStyle name="Output 2 7 4 2 5 6" xfId="44260"/>
    <cellStyle name="Output 2 7 4 2 5 7" xfId="44261"/>
    <cellStyle name="Output 2 7 4 2 5 8" xfId="44262"/>
    <cellStyle name="Output 2 7 4 2 5 9" xfId="44263"/>
    <cellStyle name="Output 2 7 4 2 6" xfId="44264"/>
    <cellStyle name="Output 2 7 4 2 6 2" xfId="44265"/>
    <cellStyle name="Output 2 7 4 2 6 3" xfId="44266"/>
    <cellStyle name="Output 2 7 4 2 6 4" xfId="44267"/>
    <cellStyle name="Output 2 7 4 2 6 5" xfId="44268"/>
    <cellStyle name="Output 2 7 4 2 6 6" xfId="44269"/>
    <cellStyle name="Output 2 7 4 2 6 7" xfId="44270"/>
    <cellStyle name="Output 2 7 4 2 6 8" xfId="44271"/>
    <cellStyle name="Output 2 7 4 2 6 9" xfId="44272"/>
    <cellStyle name="Output 2 7 4 2 7" xfId="44273"/>
    <cellStyle name="Output 2 7 4 2 8" xfId="44274"/>
    <cellStyle name="Output 2 7 4 2 9" xfId="44275"/>
    <cellStyle name="Output 2 7 4 3" xfId="44276"/>
    <cellStyle name="Output 2 7 4 3 2" xfId="44277"/>
    <cellStyle name="Output 2 7 4 3 2 10" xfId="44278"/>
    <cellStyle name="Output 2 7 4 3 2 2" xfId="44279"/>
    <cellStyle name="Output 2 7 4 3 2 3" xfId="44280"/>
    <cellStyle name="Output 2 7 4 3 2 4" xfId="44281"/>
    <cellStyle name="Output 2 7 4 3 2 5" xfId="44282"/>
    <cellStyle name="Output 2 7 4 3 2 6" xfId="44283"/>
    <cellStyle name="Output 2 7 4 3 2 7" xfId="44284"/>
    <cellStyle name="Output 2 7 4 3 2 8" xfId="44285"/>
    <cellStyle name="Output 2 7 4 3 2 9" xfId="44286"/>
    <cellStyle name="Output 2 7 4 3 3" xfId="44287"/>
    <cellStyle name="Output 2 7 4 3 3 10" xfId="44288"/>
    <cellStyle name="Output 2 7 4 3 3 2" xfId="44289"/>
    <cellStyle name="Output 2 7 4 3 3 3" xfId="44290"/>
    <cellStyle name="Output 2 7 4 3 3 4" xfId="44291"/>
    <cellStyle name="Output 2 7 4 3 3 5" xfId="44292"/>
    <cellStyle name="Output 2 7 4 3 3 6" xfId="44293"/>
    <cellStyle name="Output 2 7 4 3 3 7" xfId="44294"/>
    <cellStyle name="Output 2 7 4 3 3 8" xfId="44295"/>
    <cellStyle name="Output 2 7 4 3 3 9" xfId="44296"/>
    <cellStyle name="Output 2 7 4 3 4" xfId="44297"/>
    <cellStyle name="Output 2 7 4 3 4 2" xfId="44298"/>
    <cellStyle name="Output 2 7 4 3 4 3" xfId="44299"/>
    <cellStyle name="Output 2 7 4 3 4 4" xfId="44300"/>
    <cellStyle name="Output 2 7 4 3 4 5" xfId="44301"/>
    <cellStyle name="Output 2 7 4 3 4 6" xfId="44302"/>
    <cellStyle name="Output 2 7 4 3 4 7" xfId="44303"/>
    <cellStyle name="Output 2 7 4 3 4 8" xfId="44304"/>
    <cellStyle name="Output 2 7 4 3 4 9" xfId="44305"/>
    <cellStyle name="Output 2 7 4 3 5" xfId="44306"/>
    <cellStyle name="Output 2 7 4 3 6" xfId="44307"/>
    <cellStyle name="Output 2 7 4 3 7" xfId="44308"/>
    <cellStyle name="Output 2 7 4 3 8" xfId="44309"/>
    <cellStyle name="Output 2 7 4 3 9" xfId="44310"/>
    <cellStyle name="Output 2 7 4 4" xfId="44311"/>
    <cellStyle name="Output 2 7 4 4 2" xfId="44312"/>
    <cellStyle name="Output 2 7 4 4 2 10" xfId="44313"/>
    <cellStyle name="Output 2 7 4 4 2 2" xfId="44314"/>
    <cellStyle name="Output 2 7 4 4 2 3" xfId="44315"/>
    <cellStyle name="Output 2 7 4 4 2 4" xfId="44316"/>
    <cellStyle name="Output 2 7 4 4 2 5" xfId="44317"/>
    <cellStyle name="Output 2 7 4 4 2 6" xfId="44318"/>
    <cellStyle name="Output 2 7 4 4 2 7" xfId="44319"/>
    <cellStyle name="Output 2 7 4 4 2 8" xfId="44320"/>
    <cellStyle name="Output 2 7 4 4 2 9" xfId="44321"/>
    <cellStyle name="Output 2 7 4 4 3" xfId="44322"/>
    <cellStyle name="Output 2 7 4 4 3 10" xfId="44323"/>
    <cellStyle name="Output 2 7 4 4 3 2" xfId="44324"/>
    <cellStyle name="Output 2 7 4 4 3 3" xfId="44325"/>
    <cellStyle name="Output 2 7 4 4 3 4" xfId="44326"/>
    <cellStyle name="Output 2 7 4 4 3 5" xfId="44327"/>
    <cellStyle name="Output 2 7 4 4 3 6" xfId="44328"/>
    <cellStyle name="Output 2 7 4 4 3 7" xfId="44329"/>
    <cellStyle name="Output 2 7 4 4 3 8" xfId="44330"/>
    <cellStyle name="Output 2 7 4 4 3 9" xfId="44331"/>
    <cellStyle name="Output 2 7 4 4 4" xfId="44332"/>
    <cellStyle name="Output 2 7 4 4 4 2" xfId="44333"/>
    <cellStyle name="Output 2 7 4 4 4 3" xfId="44334"/>
    <cellStyle name="Output 2 7 4 4 4 4" xfId="44335"/>
    <cellStyle name="Output 2 7 4 4 4 5" xfId="44336"/>
    <cellStyle name="Output 2 7 4 4 4 6" xfId="44337"/>
    <cellStyle name="Output 2 7 4 4 4 7" xfId="44338"/>
    <cellStyle name="Output 2 7 4 4 4 8" xfId="44339"/>
    <cellStyle name="Output 2 7 4 4 4 9" xfId="44340"/>
    <cellStyle name="Output 2 7 4 4 5" xfId="44341"/>
    <cellStyle name="Output 2 7 4 4 6" xfId="44342"/>
    <cellStyle name="Output 2 7 4 4 7" xfId="44343"/>
    <cellStyle name="Output 2 7 4 4 8" xfId="44344"/>
    <cellStyle name="Output 2 7 4 4 9" xfId="44345"/>
    <cellStyle name="Output 2 7 4 5" xfId="44346"/>
    <cellStyle name="Output 2 7 4 5 2" xfId="44347"/>
    <cellStyle name="Output 2 7 4 5 2 10" xfId="44348"/>
    <cellStyle name="Output 2 7 4 5 2 2" xfId="44349"/>
    <cellStyle name="Output 2 7 4 5 2 3" xfId="44350"/>
    <cellStyle name="Output 2 7 4 5 2 4" xfId="44351"/>
    <cellStyle name="Output 2 7 4 5 2 5" xfId="44352"/>
    <cellStyle name="Output 2 7 4 5 2 6" xfId="44353"/>
    <cellStyle name="Output 2 7 4 5 2 7" xfId="44354"/>
    <cellStyle name="Output 2 7 4 5 2 8" xfId="44355"/>
    <cellStyle name="Output 2 7 4 5 2 9" xfId="44356"/>
    <cellStyle name="Output 2 7 4 5 3" xfId="44357"/>
    <cellStyle name="Output 2 7 4 5 3 2" xfId="44358"/>
    <cellStyle name="Output 2 7 4 5 3 3" xfId="44359"/>
    <cellStyle name="Output 2 7 4 5 3 4" xfId="44360"/>
    <cellStyle name="Output 2 7 4 5 3 5" xfId="44361"/>
    <cellStyle name="Output 2 7 4 5 3 6" xfId="44362"/>
    <cellStyle name="Output 2 7 4 5 3 7" xfId="44363"/>
    <cellStyle name="Output 2 7 4 5 3 8" xfId="44364"/>
    <cellStyle name="Output 2 7 4 5 3 9" xfId="44365"/>
    <cellStyle name="Output 2 7 4 5 4" xfId="44366"/>
    <cellStyle name="Output 2 7 4 5 5" xfId="44367"/>
    <cellStyle name="Output 2 7 4 5 6" xfId="44368"/>
    <cellStyle name="Output 2 7 4 5 7" xfId="44369"/>
    <cellStyle name="Output 2 7 4 5 8" xfId="44370"/>
    <cellStyle name="Output 2 7 4 5 9" xfId="44371"/>
    <cellStyle name="Output 2 7 4 6" xfId="44372"/>
    <cellStyle name="Output 2 7 4 6 2" xfId="44373"/>
    <cellStyle name="Output 2 7 4 6 3" xfId="44374"/>
    <cellStyle name="Output 2 7 4 6 4" xfId="44375"/>
    <cellStyle name="Output 2 7 4 6 5" xfId="44376"/>
    <cellStyle name="Output 2 7 4 6 6" xfId="44377"/>
    <cellStyle name="Output 2 7 4 6 7" xfId="44378"/>
    <cellStyle name="Output 2 7 4 6 8" xfId="44379"/>
    <cellStyle name="Output 2 7 4 6 9" xfId="44380"/>
    <cellStyle name="Output 2 7 4 7" xfId="44381"/>
    <cellStyle name="Output 2 7 4 8" xfId="44382"/>
    <cellStyle name="Output 2 7 4 9" xfId="44383"/>
    <cellStyle name="Output 2 7 5" xfId="44384"/>
    <cellStyle name="Output 2 7 5 10" xfId="44385"/>
    <cellStyle name="Output 2 7 5 2" xfId="44386"/>
    <cellStyle name="Output 2 7 5 2 10" xfId="44387"/>
    <cellStyle name="Output 2 7 5 2 11" xfId="44388"/>
    <cellStyle name="Output 2 7 5 2 2" xfId="44389"/>
    <cellStyle name="Output 2 7 5 2 2 2" xfId="44390"/>
    <cellStyle name="Output 2 7 5 2 2 2 10" xfId="44391"/>
    <cellStyle name="Output 2 7 5 2 2 2 2" xfId="44392"/>
    <cellStyle name="Output 2 7 5 2 2 2 3" xfId="44393"/>
    <cellStyle name="Output 2 7 5 2 2 2 4" xfId="44394"/>
    <cellStyle name="Output 2 7 5 2 2 2 5" xfId="44395"/>
    <cellStyle name="Output 2 7 5 2 2 2 6" xfId="44396"/>
    <cellStyle name="Output 2 7 5 2 2 2 7" xfId="44397"/>
    <cellStyle name="Output 2 7 5 2 2 2 8" xfId="44398"/>
    <cellStyle name="Output 2 7 5 2 2 2 9" xfId="44399"/>
    <cellStyle name="Output 2 7 5 2 2 3" xfId="44400"/>
    <cellStyle name="Output 2 7 5 2 2 3 10" xfId="44401"/>
    <cellStyle name="Output 2 7 5 2 2 3 2" xfId="44402"/>
    <cellStyle name="Output 2 7 5 2 2 3 3" xfId="44403"/>
    <cellStyle name="Output 2 7 5 2 2 3 4" xfId="44404"/>
    <cellStyle name="Output 2 7 5 2 2 3 5" xfId="44405"/>
    <cellStyle name="Output 2 7 5 2 2 3 6" xfId="44406"/>
    <cellStyle name="Output 2 7 5 2 2 3 7" xfId="44407"/>
    <cellStyle name="Output 2 7 5 2 2 3 8" xfId="44408"/>
    <cellStyle name="Output 2 7 5 2 2 3 9" xfId="44409"/>
    <cellStyle name="Output 2 7 5 2 2 4" xfId="44410"/>
    <cellStyle name="Output 2 7 5 2 2 4 2" xfId="44411"/>
    <cellStyle name="Output 2 7 5 2 2 4 3" xfId="44412"/>
    <cellStyle name="Output 2 7 5 2 2 4 4" xfId="44413"/>
    <cellStyle name="Output 2 7 5 2 2 4 5" xfId="44414"/>
    <cellStyle name="Output 2 7 5 2 2 4 6" xfId="44415"/>
    <cellStyle name="Output 2 7 5 2 2 4 7" xfId="44416"/>
    <cellStyle name="Output 2 7 5 2 2 4 8" xfId="44417"/>
    <cellStyle name="Output 2 7 5 2 2 4 9" xfId="44418"/>
    <cellStyle name="Output 2 7 5 2 2 5" xfId="44419"/>
    <cellStyle name="Output 2 7 5 2 2 6" xfId="44420"/>
    <cellStyle name="Output 2 7 5 2 2 7" xfId="44421"/>
    <cellStyle name="Output 2 7 5 2 2 8" xfId="44422"/>
    <cellStyle name="Output 2 7 5 2 2 9" xfId="44423"/>
    <cellStyle name="Output 2 7 5 2 3" xfId="44424"/>
    <cellStyle name="Output 2 7 5 2 3 2" xfId="44425"/>
    <cellStyle name="Output 2 7 5 2 3 2 10" xfId="44426"/>
    <cellStyle name="Output 2 7 5 2 3 2 2" xfId="44427"/>
    <cellStyle name="Output 2 7 5 2 3 2 3" xfId="44428"/>
    <cellStyle name="Output 2 7 5 2 3 2 4" xfId="44429"/>
    <cellStyle name="Output 2 7 5 2 3 2 5" xfId="44430"/>
    <cellStyle name="Output 2 7 5 2 3 2 6" xfId="44431"/>
    <cellStyle name="Output 2 7 5 2 3 2 7" xfId="44432"/>
    <cellStyle name="Output 2 7 5 2 3 2 8" xfId="44433"/>
    <cellStyle name="Output 2 7 5 2 3 2 9" xfId="44434"/>
    <cellStyle name="Output 2 7 5 2 3 3" xfId="44435"/>
    <cellStyle name="Output 2 7 5 2 3 3 10" xfId="44436"/>
    <cellStyle name="Output 2 7 5 2 3 3 2" xfId="44437"/>
    <cellStyle name="Output 2 7 5 2 3 3 3" xfId="44438"/>
    <cellStyle name="Output 2 7 5 2 3 3 4" xfId="44439"/>
    <cellStyle name="Output 2 7 5 2 3 3 5" xfId="44440"/>
    <cellStyle name="Output 2 7 5 2 3 3 6" xfId="44441"/>
    <cellStyle name="Output 2 7 5 2 3 3 7" xfId="44442"/>
    <cellStyle name="Output 2 7 5 2 3 3 8" xfId="44443"/>
    <cellStyle name="Output 2 7 5 2 3 3 9" xfId="44444"/>
    <cellStyle name="Output 2 7 5 2 3 4" xfId="44445"/>
    <cellStyle name="Output 2 7 5 2 3 4 2" xfId="44446"/>
    <cellStyle name="Output 2 7 5 2 3 4 3" xfId="44447"/>
    <cellStyle name="Output 2 7 5 2 3 4 4" xfId="44448"/>
    <cellStyle name="Output 2 7 5 2 3 4 5" xfId="44449"/>
    <cellStyle name="Output 2 7 5 2 3 4 6" xfId="44450"/>
    <cellStyle name="Output 2 7 5 2 3 4 7" xfId="44451"/>
    <cellStyle name="Output 2 7 5 2 3 4 8" xfId="44452"/>
    <cellStyle name="Output 2 7 5 2 3 4 9" xfId="44453"/>
    <cellStyle name="Output 2 7 5 2 3 5" xfId="44454"/>
    <cellStyle name="Output 2 7 5 2 3 6" xfId="44455"/>
    <cellStyle name="Output 2 7 5 2 3 7" xfId="44456"/>
    <cellStyle name="Output 2 7 5 2 3 8" xfId="44457"/>
    <cellStyle name="Output 2 7 5 2 3 9" xfId="44458"/>
    <cellStyle name="Output 2 7 5 2 4" xfId="44459"/>
    <cellStyle name="Output 2 7 5 2 4 10" xfId="44460"/>
    <cellStyle name="Output 2 7 5 2 4 2" xfId="44461"/>
    <cellStyle name="Output 2 7 5 2 4 3" xfId="44462"/>
    <cellStyle name="Output 2 7 5 2 4 4" xfId="44463"/>
    <cellStyle name="Output 2 7 5 2 4 5" xfId="44464"/>
    <cellStyle name="Output 2 7 5 2 4 6" xfId="44465"/>
    <cellStyle name="Output 2 7 5 2 4 7" xfId="44466"/>
    <cellStyle name="Output 2 7 5 2 4 8" xfId="44467"/>
    <cellStyle name="Output 2 7 5 2 4 9" xfId="44468"/>
    <cellStyle name="Output 2 7 5 2 5" xfId="44469"/>
    <cellStyle name="Output 2 7 5 2 5 10" xfId="44470"/>
    <cellStyle name="Output 2 7 5 2 5 2" xfId="44471"/>
    <cellStyle name="Output 2 7 5 2 5 3" xfId="44472"/>
    <cellStyle name="Output 2 7 5 2 5 4" xfId="44473"/>
    <cellStyle name="Output 2 7 5 2 5 5" xfId="44474"/>
    <cellStyle name="Output 2 7 5 2 5 6" xfId="44475"/>
    <cellStyle name="Output 2 7 5 2 5 7" xfId="44476"/>
    <cellStyle name="Output 2 7 5 2 5 8" xfId="44477"/>
    <cellStyle name="Output 2 7 5 2 5 9" xfId="44478"/>
    <cellStyle name="Output 2 7 5 2 6" xfId="44479"/>
    <cellStyle name="Output 2 7 5 2 6 2" xfId="44480"/>
    <cellStyle name="Output 2 7 5 2 6 3" xfId="44481"/>
    <cellStyle name="Output 2 7 5 2 6 4" xfId="44482"/>
    <cellStyle name="Output 2 7 5 2 6 5" xfId="44483"/>
    <cellStyle name="Output 2 7 5 2 6 6" xfId="44484"/>
    <cellStyle name="Output 2 7 5 2 6 7" xfId="44485"/>
    <cellStyle name="Output 2 7 5 2 6 8" xfId="44486"/>
    <cellStyle name="Output 2 7 5 2 6 9" xfId="44487"/>
    <cellStyle name="Output 2 7 5 2 7" xfId="44488"/>
    <cellStyle name="Output 2 7 5 2 8" xfId="44489"/>
    <cellStyle name="Output 2 7 5 2 9" xfId="44490"/>
    <cellStyle name="Output 2 7 5 3" xfId="44491"/>
    <cellStyle name="Output 2 7 5 3 2" xfId="44492"/>
    <cellStyle name="Output 2 7 5 3 2 10" xfId="44493"/>
    <cellStyle name="Output 2 7 5 3 2 2" xfId="44494"/>
    <cellStyle name="Output 2 7 5 3 2 3" xfId="44495"/>
    <cellStyle name="Output 2 7 5 3 2 4" xfId="44496"/>
    <cellStyle name="Output 2 7 5 3 2 5" xfId="44497"/>
    <cellStyle name="Output 2 7 5 3 2 6" xfId="44498"/>
    <cellStyle name="Output 2 7 5 3 2 7" xfId="44499"/>
    <cellStyle name="Output 2 7 5 3 2 8" xfId="44500"/>
    <cellStyle name="Output 2 7 5 3 2 9" xfId="44501"/>
    <cellStyle name="Output 2 7 5 3 3" xfId="44502"/>
    <cellStyle name="Output 2 7 5 3 3 10" xfId="44503"/>
    <cellStyle name="Output 2 7 5 3 3 2" xfId="44504"/>
    <cellStyle name="Output 2 7 5 3 3 3" xfId="44505"/>
    <cellStyle name="Output 2 7 5 3 3 4" xfId="44506"/>
    <cellStyle name="Output 2 7 5 3 3 5" xfId="44507"/>
    <cellStyle name="Output 2 7 5 3 3 6" xfId="44508"/>
    <cellStyle name="Output 2 7 5 3 3 7" xfId="44509"/>
    <cellStyle name="Output 2 7 5 3 3 8" xfId="44510"/>
    <cellStyle name="Output 2 7 5 3 3 9" xfId="44511"/>
    <cellStyle name="Output 2 7 5 3 4" xfId="44512"/>
    <cellStyle name="Output 2 7 5 3 4 2" xfId="44513"/>
    <cellStyle name="Output 2 7 5 3 4 3" xfId="44514"/>
    <cellStyle name="Output 2 7 5 3 4 4" xfId="44515"/>
    <cellStyle name="Output 2 7 5 3 4 5" xfId="44516"/>
    <cellStyle name="Output 2 7 5 3 4 6" xfId="44517"/>
    <cellStyle name="Output 2 7 5 3 4 7" xfId="44518"/>
    <cellStyle name="Output 2 7 5 3 4 8" xfId="44519"/>
    <cellStyle name="Output 2 7 5 3 4 9" xfId="44520"/>
    <cellStyle name="Output 2 7 5 3 5" xfId="44521"/>
    <cellStyle name="Output 2 7 5 3 6" xfId="44522"/>
    <cellStyle name="Output 2 7 5 3 7" xfId="44523"/>
    <cellStyle name="Output 2 7 5 3 8" xfId="44524"/>
    <cellStyle name="Output 2 7 5 3 9" xfId="44525"/>
    <cellStyle name="Output 2 7 5 4" xfId="44526"/>
    <cellStyle name="Output 2 7 5 4 2" xfId="44527"/>
    <cellStyle name="Output 2 7 5 4 2 10" xfId="44528"/>
    <cellStyle name="Output 2 7 5 4 2 2" xfId="44529"/>
    <cellStyle name="Output 2 7 5 4 2 3" xfId="44530"/>
    <cellStyle name="Output 2 7 5 4 2 4" xfId="44531"/>
    <cellStyle name="Output 2 7 5 4 2 5" xfId="44532"/>
    <cellStyle name="Output 2 7 5 4 2 6" xfId="44533"/>
    <cellStyle name="Output 2 7 5 4 2 7" xfId="44534"/>
    <cellStyle name="Output 2 7 5 4 2 8" xfId="44535"/>
    <cellStyle name="Output 2 7 5 4 2 9" xfId="44536"/>
    <cellStyle name="Output 2 7 5 4 3" xfId="44537"/>
    <cellStyle name="Output 2 7 5 4 3 10" xfId="44538"/>
    <cellStyle name="Output 2 7 5 4 3 2" xfId="44539"/>
    <cellStyle name="Output 2 7 5 4 3 3" xfId="44540"/>
    <cellStyle name="Output 2 7 5 4 3 4" xfId="44541"/>
    <cellStyle name="Output 2 7 5 4 3 5" xfId="44542"/>
    <cellStyle name="Output 2 7 5 4 3 6" xfId="44543"/>
    <cellStyle name="Output 2 7 5 4 3 7" xfId="44544"/>
    <cellStyle name="Output 2 7 5 4 3 8" xfId="44545"/>
    <cellStyle name="Output 2 7 5 4 3 9" xfId="44546"/>
    <cellStyle name="Output 2 7 5 4 4" xfId="44547"/>
    <cellStyle name="Output 2 7 5 4 4 2" xfId="44548"/>
    <cellStyle name="Output 2 7 5 4 4 3" xfId="44549"/>
    <cellStyle name="Output 2 7 5 4 4 4" xfId="44550"/>
    <cellStyle name="Output 2 7 5 4 4 5" xfId="44551"/>
    <cellStyle name="Output 2 7 5 4 4 6" xfId="44552"/>
    <cellStyle name="Output 2 7 5 4 4 7" xfId="44553"/>
    <cellStyle name="Output 2 7 5 4 4 8" xfId="44554"/>
    <cellStyle name="Output 2 7 5 4 4 9" xfId="44555"/>
    <cellStyle name="Output 2 7 5 4 5" xfId="44556"/>
    <cellStyle name="Output 2 7 5 4 6" xfId="44557"/>
    <cellStyle name="Output 2 7 5 4 7" xfId="44558"/>
    <cellStyle name="Output 2 7 5 4 8" xfId="44559"/>
    <cellStyle name="Output 2 7 5 4 9" xfId="44560"/>
    <cellStyle name="Output 2 7 5 5" xfId="44561"/>
    <cellStyle name="Output 2 7 5 5 2" xfId="44562"/>
    <cellStyle name="Output 2 7 5 5 2 10" xfId="44563"/>
    <cellStyle name="Output 2 7 5 5 2 2" xfId="44564"/>
    <cellStyle name="Output 2 7 5 5 2 3" xfId="44565"/>
    <cellStyle name="Output 2 7 5 5 2 4" xfId="44566"/>
    <cellStyle name="Output 2 7 5 5 2 5" xfId="44567"/>
    <cellStyle name="Output 2 7 5 5 2 6" xfId="44568"/>
    <cellStyle name="Output 2 7 5 5 2 7" xfId="44569"/>
    <cellStyle name="Output 2 7 5 5 2 8" xfId="44570"/>
    <cellStyle name="Output 2 7 5 5 2 9" xfId="44571"/>
    <cellStyle name="Output 2 7 5 5 3" xfId="44572"/>
    <cellStyle name="Output 2 7 5 5 3 2" xfId="44573"/>
    <cellStyle name="Output 2 7 5 5 3 3" xfId="44574"/>
    <cellStyle name="Output 2 7 5 5 3 4" xfId="44575"/>
    <cellStyle name="Output 2 7 5 5 3 5" xfId="44576"/>
    <cellStyle name="Output 2 7 5 5 3 6" xfId="44577"/>
    <cellStyle name="Output 2 7 5 5 3 7" xfId="44578"/>
    <cellStyle name="Output 2 7 5 5 3 8" xfId="44579"/>
    <cellStyle name="Output 2 7 5 5 3 9" xfId="44580"/>
    <cellStyle name="Output 2 7 5 5 4" xfId="44581"/>
    <cellStyle name="Output 2 7 5 5 5" xfId="44582"/>
    <cellStyle name="Output 2 7 5 5 6" xfId="44583"/>
    <cellStyle name="Output 2 7 5 5 7" xfId="44584"/>
    <cellStyle name="Output 2 7 5 5 8" xfId="44585"/>
    <cellStyle name="Output 2 7 5 6" xfId="44586"/>
    <cellStyle name="Output 2 7 5 6 2" xfId="44587"/>
    <cellStyle name="Output 2 7 5 6 3" xfId="44588"/>
    <cellStyle name="Output 2 7 5 6 4" xfId="44589"/>
    <cellStyle name="Output 2 7 5 6 5" xfId="44590"/>
    <cellStyle name="Output 2 7 5 6 6" xfId="44591"/>
    <cellStyle name="Output 2 7 5 6 7" xfId="44592"/>
    <cellStyle name="Output 2 7 5 6 8" xfId="44593"/>
    <cellStyle name="Output 2 7 5 6 9" xfId="44594"/>
    <cellStyle name="Output 2 7 5 7" xfId="44595"/>
    <cellStyle name="Output 2 7 5 8" xfId="44596"/>
    <cellStyle name="Output 2 7 5 9" xfId="44597"/>
    <cellStyle name="Output 2 7 6" xfId="44598"/>
    <cellStyle name="Output 2 7 6 10" xfId="44599"/>
    <cellStyle name="Output 2 7 6 11" xfId="44600"/>
    <cellStyle name="Output 2 7 6 2" xfId="44601"/>
    <cellStyle name="Output 2 7 6 2 2" xfId="44602"/>
    <cellStyle name="Output 2 7 6 2 2 10" xfId="44603"/>
    <cellStyle name="Output 2 7 6 2 2 2" xfId="44604"/>
    <cellStyle name="Output 2 7 6 2 2 3" xfId="44605"/>
    <cellStyle name="Output 2 7 6 2 2 4" xfId="44606"/>
    <cellStyle name="Output 2 7 6 2 2 5" xfId="44607"/>
    <cellStyle name="Output 2 7 6 2 2 6" xfId="44608"/>
    <cellStyle name="Output 2 7 6 2 2 7" xfId="44609"/>
    <cellStyle name="Output 2 7 6 2 2 8" xfId="44610"/>
    <cellStyle name="Output 2 7 6 2 2 9" xfId="44611"/>
    <cellStyle name="Output 2 7 6 2 3" xfId="44612"/>
    <cellStyle name="Output 2 7 6 2 3 10" xfId="44613"/>
    <cellStyle name="Output 2 7 6 2 3 2" xfId="44614"/>
    <cellStyle name="Output 2 7 6 2 3 3" xfId="44615"/>
    <cellStyle name="Output 2 7 6 2 3 4" xfId="44616"/>
    <cellStyle name="Output 2 7 6 2 3 5" xfId="44617"/>
    <cellStyle name="Output 2 7 6 2 3 6" xfId="44618"/>
    <cellStyle name="Output 2 7 6 2 3 7" xfId="44619"/>
    <cellStyle name="Output 2 7 6 2 3 8" xfId="44620"/>
    <cellStyle name="Output 2 7 6 2 3 9" xfId="44621"/>
    <cellStyle name="Output 2 7 6 2 4" xfId="44622"/>
    <cellStyle name="Output 2 7 6 2 4 2" xfId="44623"/>
    <cellStyle name="Output 2 7 6 2 4 3" xfId="44624"/>
    <cellStyle name="Output 2 7 6 2 4 4" xfId="44625"/>
    <cellStyle name="Output 2 7 6 2 4 5" xfId="44626"/>
    <cellStyle name="Output 2 7 6 2 4 6" xfId="44627"/>
    <cellStyle name="Output 2 7 6 2 4 7" xfId="44628"/>
    <cellStyle name="Output 2 7 6 2 4 8" xfId="44629"/>
    <cellStyle name="Output 2 7 6 2 4 9" xfId="44630"/>
    <cellStyle name="Output 2 7 6 2 5" xfId="44631"/>
    <cellStyle name="Output 2 7 6 2 6" xfId="44632"/>
    <cellStyle name="Output 2 7 6 2 7" xfId="44633"/>
    <cellStyle name="Output 2 7 6 2 8" xfId="44634"/>
    <cellStyle name="Output 2 7 6 2 9" xfId="44635"/>
    <cellStyle name="Output 2 7 6 3" xfId="44636"/>
    <cellStyle name="Output 2 7 6 3 2" xfId="44637"/>
    <cellStyle name="Output 2 7 6 3 2 10" xfId="44638"/>
    <cellStyle name="Output 2 7 6 3 2 2" xfId="44639"/>
    <cellStyle name="Output 2 7 6 3 2 3" xfId="44640"/>
    <cellStyle name="Output 2 7 6 3 2 4" xfId="44641"/>
    <cellStyle name="Output 2 7 6 3 2 5" xfId="44642"/>
    <cellStyle name="Output 2 7 6 3 2 6" xfId="44643"/>
    <cellStyle name="Output 2 7 6 3 2 7" xfId="44644"/>
    <cellStyle name="Output 2 7 6 3 2 8" xfId="44645"/>
    <cellStyle name="Output 2 7 6 3 2 9" xfId="44646"/>
    <cellStyle name="Output 2 7 6 3 3" xfId="44647"/>
    <cellStyle name="Output 2 7 6 3 3 10" xfId="44648"/>
    <cellStyle name="Output 2 7 6 3 3 2" xfId="44649"/>
    <cellStyle name="Output 2 7 6 3 3 3" xfId="44650"/>
    <cellStyle name="Output 2 7 6 3 3 4" xfId="44651"/>
    <cellStyle name="Output 2 7 6 3 3 5" xfId="44652"/>
    <cellStyle name="Output 2 7 6 3 3 6" xfId="44653"/>
    <cellStyle name="Output 2 7 6 3 3 7" xfId="44654"/>
    <cellStyle name="Output 2 7 6 3 3 8" xfId="44655"/>
    <cellStyle name="Output 2 7 6 3 3 9" xfId="44656"/>
    <cellStyle name="Output 2 7 6 3 4" xfId="44657"/>
    <cellStyle name="Output 2 7 6 3 4 2" xfId="44658"/>
    <cellStyle name="Output 2 7 6 3 4 3" xfId="44659"/>
    <cellStyle name="Output 2 7 6 3 4 4" xfId="44660"/>
    <cellStyle name="Output 2 7 6 3 4 5" xfId="44661"/>
    <cellStyle name="Output 2 7 6 3 4 6" xfId="44662"/>
    <cellStyle name="Output 2 7 6 3 4 7" xfId="44663"/>
    <cellStyle name="Output 2 7 6 3 4 8" xfId="44664"/>
    <cellStyle name="Output 2 7 6 3 4 9" xfId="44665"/>
    <cellStyle name="Output 2 7 6 3 5" xfId="44666"/>
    <cellStyle name="Output 2 7 6 3 6" xfId="44667"/>
    <cellStyle name="Output 2 7 6 3 7" xfId="44668"/>
    <cellStyle name="Output 2 7 6 3 8" xfId="44669"/>
    <cellStyle name="Output 2 7 6 3 9" xfId="44670"/>
    <cellStyle name="Output 2 7 6 4" xfId="44671"/>
    <cellStyle name="Output 2 7 6 4 10" xfId="44672"/>
    <cellStyle name="Output 2 7 6 4 2" xfId="44673"/>
    <cellStyle name="Output 2 7 6 4 3" xfId="44674"/>
    <cellStyle name="Output 2 7 6 4 4" xfId="44675"/>
    <cellStyle name="Output 2 7 6 4 5" xfId="44676"/>
    <cellStyle name="Output 2 7 6 4 6" xfId="44677"/>
    <cellStyle name="Output 2 7 6 4 7" xfId="44678"/>
    <cellStyle name="Output 2 7 6 4 8" xfId="44679"/>
    <cellStyle name="Output 2 7 6 4 9" xfId="44680"/>
    <cellStyle name="Output 2 7 6 5" xfId="44681"/>
    <cellStyle name="Output 2 7 6 5 10" xfId="44682"/>
    <cellStyle name="Output 2 7 6 5 2" xfId="44683"/>
    <cellStyle name="Output 2 7 6 5 3" xfId="44684"/>
    <cellStyle name="Output 2 7 6 5 4" xfId="44685"/>
    <cellStyle name="Output 2 7 6 5 5" xfId="44686"/>
    <cellStyle name="Output 2 7 6 5 6" xfId="44687"/>
    <cellStyle name="Output 2 7 6 5 7" xfId="44688"/>
    <cellStyle name="Output 2 7 6 5 8" xfId="44689"/>
    <cellStyle name="Output 2 7 6 5 9" xfId="44690"/>
    <cellStyle name="Output 2 7 6 6" xfId="44691"/>
    <cellStyle name="Output 2 7 6 6 2" xfId="44692"/>
    <cellStyle name="Output 2 7 6 6 3" xfId="44693"/>
    <cellStyle name="Output 2 7 6 6 4" xfId="44694"/>
    <cellStyle name="Output 2 7 6 6 5" xfId="44695"/>
    <cellStyle name="Output 2 7 6 6 6" xfId="44696"/>
    <cellStyle name="Output 2 7 6 6 7" xfId="44697"/>
    <cellStyle name="Output 2 7 6 6 8" xfId="44698"/>
    <cellStyle name="Output 2 7 6 6 9" xfId="44699"/>
    <cellStyle name="Output 2 7 6 7" xfId="44700"/>
    <cellStyle name="Output 2 7 6 8" xfId="44701"/>
    <cellStyle name="Output 2 7 6 9" xfId="44702"/>
    <cellStyle name="Output 2 7 7" xfId="44703"/>
    <cellStyle name="Output 2 7 7 2" xfId="44704"/>
    <cellStyle name="Output 2 7 7 2 10" xfId="44705"/>
    <cellStyle name="Output 2 7 7 2 2" xfId="44706"/>
    <cellStyle name="Output 2 7 7 2 3" xfId="44707"/>
    <cellStyle name="Output 2 7 7 2 4" xfId="44708"/>
    <cellStyle name="Output 2 7 7 2 5" xfId="44709"/>
    <cellStyle name="Output 2 7 7 2 6" xfId="44710"/>
    <cellStyle name="Output 2 7 7 2 7" xfId="44711"/>
    <cellStyle name="Output 2 7 7 2 8" xfId="44712"/>
    <cellStyle name="Output 2 7 7 2 9" xfId="44713"/>
    <cellStyle name="Output 2 7 7 3" xfId="44714"/>
    <cellStyle name="Output 2 7 7 3 10" xfId="44715"/>
    <cellStyle name="Output 2 7 7 3 2" xfId="44716"/>
    <cellStyle name="Output 2 7 7 3 3" xfId="44717"/>
    <cellStyle name="Output 2 7 7 3 4" xfId="44718"/>
    <cellStyle name="Output 2 7 7 3 5" xfId="44719"/>
    <cellStyle name="Output 2 7 7 3 6" xfId="44720"/>
    <cellStyle name="Output 2 7 7 3 7" xfId="44721"/>
    <cellStyle name="Output 2 7 7 3 8" xfId="44722"/>
    <cellStyle name="Output 2 7 7 3 9" xfId="44723"/>
    <cellStyle name="Output 2 7 7 4" xfId="44724"/>
    <cellStyle name="Output 2 7 7 4 2" xfId="44725"/>
    <cellStyle name="Output 2 7 7 4 3" xfId="44726"/>
    <cellStyle name="Output 2 7 7 4 4" xfId="44727"/>
    <cellStyle name="Output 2 7 7 4 5" xfId="44728"/>
    <cellStyle name="Output 2 7 7 4 6" xfId="44729"/>
    <cellStyle name="Output 2 7 7 4 7" xfId="44730"/>
    <cellStyle name="Output 2 7 7 4 8" xfId="44731"/>
    <cellStyle name="Output 2 7 7 4 9" xfId="44732"/>
    <cellStyle name="Output 2 7 7 5" xfId="44733"/>
    <cellStyle name="Output 2 7 7 6" xfId="44734"/>
    <cellStyle name="Output 2 7 7 7" xfId="44735"/>
    <cellStyle name="Output 2 7 7 8" xfId="44736"/>
    <cellStyle name="Output 2 7 7 9" xfId="44737"/>
    <cellStyle name="Output 2 7 8" xfId="44738"/>
    <cellStyle name="Output 2 7 8 2" xfId="44739"/>
    <cellStyle name="Output 2 7 8 2 10" xfId="44740"/>
    <cellStyle name="Output 2 7 8 2 2" xfId="44741"/>
    <cellStyle name="Output 2 7 8 2 3" xfId="44742"/>
    <cellStyle name="Output 2 7 8 2 4" xfId="44743"/>
    <cellStyle name="Output 2 7 8 2 5" xfId="44744"/>
    <cellStyle name="Output 2 7 8 2 6" xfId="44745"/>
    <cellStyle name="Output 2 7 8 2 7" xfId="44746"/>
    <cellStyle name="Output 2 7 8 2 8" xfId="44747"/>
    <cellStyle name="Output 2 7 8 2 9" xfId="44748"/>
    <cellStyle name="Output 2 7 8 3" xfId="44749"/>
    <cellStyle name="Output 2 7 8 3 10" xfId="44750"/>
    <cellStyle name="Output 2 7 8 3 2" xfId="44751"/>
    <cellStyle name="Output 2 7 8 3 3" xfId="44752"/>
    <cellStyle name="Output 2 7 8 3 4" xfId="44753"/>
    <cellStyle name="Output 2 7 8 3 5" xfId="44754"/>
    <cellStyle name="Output 2 7 8 3 6" xfId="44755"/>
    <cellStyle name="Output 2 7 8 3 7" xfId="44756"/>
    <cellStyle name="Output 2 7 8 3 8" xfId="44757"/>
    <cellStyle name="Output 2 7 8 3 9" xfId="44758"/>
    <cellStyle name="Output 2 7 8 4" xfId="44759"/>
    <cellStyle name="Output 2 7 8 4 2" xfId="44760"/>
    <cellStyle name="Output 2 7 8 4 3" xfId="44761"/>
    <cellStyle name="Output 2 7 8 4 4" xfId="44762"/>
    <cellStyle name="Output 2 7 8 4 5" xfId="44763"/>
    <cellStyle name="Output 2 7 8 4 6" xfId="44764"/>
    <cellStyle name="Output 2 7 8 4 7" xfId="44765"/>
    <cellStyle name="Output 2 7 8 4 8" xfId="44766"/>
    <cellStyle name="Output 2 7 8 4 9" xfId="44767"/>
    <cellStyle name="Output 2 7 8 5" xfId="44768"/>
    <cellStyle name="Output 2 7 8 6" xfId="44769"/>
    <cellStyle name="Output 2 7 8 7" xfId="44770"/>
    <cellStyle name="Output 2 7 8 8" xfId="44771"/>
    <cellStyle name="Output 2 7 8 9" xfId="44772"/>
    <cellStyle name="Output 2 7 9" xfId="44773"/>
    <cellStyle name="Output 2 7 9 2" xfId="44774"/>
    <cellStyle name="Output 2 7 9 2 10" xfId="44775"/>
    <cellStyle name="Output 2 7 9 2 2" xfId="44776"/>
    <cellStyle name="Output 2 7 9 2 3" xfId="44777"/>
    <cellStyle name="Output 2 7 9 2 4" xfId="44778"/>
    <cellStyle name="Output 2 7 9 2 5" xfId="44779"/>
    <cellStyle name="Output 2 7 9 2 6" xfId="44780"/>
    <cellStyle name="Output 2 7 9 2 7" xfId="44781"/>
    <cellStyle name="Output 2 7 9 2 8" xfId="44782"/>
    <cellStyle name="Output 2 7 9 2 9" xfId="44783"/>
    <cellStyle name="Output 2 7 9 3" xfId="44784"/>
    <cellStyle name="Output 2 7 9 3 2" xfId="44785"/>
    <cellStyle name="Output 2 7 9 3 3" xfId="44786"/>
    <cellStyle name="Output 2 7 9 3 4" xfId="44787"/>
    <cellStyle name="Output 2 7 9 3 5" xfId="44788"/>
    <cellStyle name="Output 2 7 9 3 6" xfId="44789"/>
    <cellStyle name="Output 2 7 9 3 7" xfId="44790"/>
    <cellStyle name="Output 2 7 9 3 8" xfId="44791"/>
    <cellStyle name="Output 2 7 9 3 9" xfId="44792"/>
    <cellStyle name="Output 2 7 9 4" xfId="44793"/>
    <cellStyle name="Output 2 7 9 5" xfId="44794"/>
    <cellStyle name="Output 2 7 9 6" xfId="44795"/>
    <cellStyle name="Output 2 7 9 7" xfId="44796"/>
    <cellStyle name="Output 2 7 9 8" xfId="44797"/>
    <cellStyle name="Output 2 7 9 9" xfId="44798"/>
    <cellStyle name="Output 2 8" xfId="44799"/>
    <cellStyle name="Output 2 8 10" xfId="44800"/>
    <cellStyle name="Output 2 8 11" xfId="44801"/>
    <cellStyle name="Output 2 8 12" xfId="44802"/>
    <cellStyle name="Output 2 8 2" xfId="44803"/>
    <cellStyle name="Output 2 8 2 10" xfId="44804"/>
    <cellStyle name="Output 2 8 2 2" xfId="44805"/>
    <cellStyle name="Output 2 8 2 2 10" xfId="44806"/>
    <cellStyle name="Output 2 8 2 2 11" xfId="44807"/>
    <cellStyle name="Output 2 8 2 2 2" xfId="44808"/>
    <cellStyle name="Output 2 8 2 2 2 2" xfId="44809"/>
    <cellStyle name="Output 2 8 2 2 2 2 10" xfId="44810"/>
    <cellStyle name="Output 2 8 2 2 2 2 2" xfId="44811"/>
    <cellStyle name="Output 2 8 2 2 2 2 3" xfId="44812"/>
    <cellStyle name="Output 2 8 2 2 2 2 4" xfId="44813"/>
    <cellStyle name="Output 2 8 2 2 2 2 5" xfId="44814"/>
    <cellStyle name="Output 2 8 2 2 2 2 6" xfId="44815"/>
    <cellStyle name="Output 2 8 2 2 2 2 7" xfId="44816"/>
    <cellStyle name="Output 2 8 2 2 2 2 8" xfId="44817"/>
    <cellStyle name="Output 2 8 2 2 2 2 9" xfId="44818"/>
    <cellStyle name="Output 2 8 2 2 2 3" xfId="44819"/>
    <cellStyle name="Output 2 8 2 2 2 3 10" xfId="44820"/>
    <cellStyle name="Output 2 8 2 2 2 3 2" xfId="44821"/>
    <cellStyle name="Output 2 8 2 2 2 3 3" xfId="44822"/>
    <cellStyle name="Output 2 8 2 2 2 3 4" xfId="44823"/>
    <cellStyle name="Output 2 8 2 2 2 3 5" xfId="44824"/>
    <cellStyle name="Output 2 8 2 2 2 3 6" xfId="44825"/>
    <cellStyle name="Output 2 8 2 2 2 3 7" xfId="44826"/>
    <cellStyle name="Output 2 8 2 2 2 3 8" xfId="44827"/>
    <cellStyle name="Output 2 8 2 2 2 3 9" xfId="44828"/>
    <cellStyle name="Output 2 8 2 2 2 4" xfId="44829"/>
    <cellStyle name="Output 2 8 2 2 2 4 2" xfId="44830"/>
    <cellStyle name="Output 2 8 2 2 2 4 3" xfId="44831"/>
    <cellStyle name="Output 2 8 2 2 2 4 4" xfId="44832"/>
    <cellStyle name="Output 2 8 2 2 2 4 5" xfId="44833"/>
    <cellStyle name="Output 2 8 2 2 2 4 6" xfId="44834"/>
    <cellStyle name="Output 2 8 2 2 2 4 7" xfId="44835"/>
    <cellStyle name="Output 2 8 2 2 2 4 8" xfId="44836"/>
    <cellStyle name="Output 2 8 2 2 2 4 9" xfId="44837"/>
    <cellStyle name="Output 2 8 2 2 2 5" xfId="44838"/>
    <cellStyle name="Output 2 8 2 2 2 6" xfId="44839"/>
    <cellStyle name="Output 2 8 2 2 2 7" xfId="44840"/>
    <cellStyle name="Output 2 8 2 2 2 8" xfId="44841"/>
    <cellStyle name="Output 2 8 2 2 2 9" xfId="44842"/>
    <cellStyle name="Output 2 8 2 2 3" xfId="44843"/>
    <cellStyle name="Output 2 8 2 2 3 2" xfId="44844"/>
    <cellStyle name="Output 2 8 2 2 3 2 10" xfId="44845"/>
    <cellStyle name="Output 2 8 2 2 3 2 2" xfId="44846"/>
    <cellStyle name="Output 2 8 2 2 3 2 3" xfId="44847"/>
    <cellStyle name="Output 2 8 2 2 3 2 4" xfId="44848"/>
    <cellStyle name="Output 2 8 2 2 3 2 5" xfId="44849"/>
    <cellStyle name="Output 2 8 2 2 3 2 6" xfId="44850"/>
    <cellStyle name="Output 2 8 2 2 3 2 7" xfId="44851"/>
    <cellStyle name="Output 2 8 2 2 3 2 8" xfId="44852"/>
    <cellStyle name="Output 2 8 2 2 3 2 9" xfId="44853"/>
    <cellStyle name="Output 2 8 2 2 3 3" xfId="44854"/>
    <cellStyle name="Output 2 8 2 2 3 3 10" xfId="44855"/>
    <cellStyle name="Output 2 8 2 2 3 3 2" xfId="44856"/>
    <cellStyle name="Output 2 8 2 2 3 3 3" xfId="44857"/>
    <cellStyle name="Output 2 8 2 2 3 3 4" xfId="44858"/>
    <cellStyle name="Output 2 8 2 2 3 3 5" xfId="44859"/>
    <cellStyle name="Output 2 8 2 2 3 3 6" xfId="44860"/>
    <cellStyle name="Output 2 8 2 2 3 3 7" xfId="44861"/>
    <cellStyle name="Output 2 8 2 2 3 3 8" xfId="44862"/>
    <cellStyle name="Output 2 8 2 2 3 3 9" xfId="44863"/>
    <cellStyle name="Output 2 8 2 2 3 4" xfId="44864"/>
    <cellStyle name="Output 2 8 2 2 3 4 2" xfId="44865"/>
    <cellStyle name="Output 2 8 2 2 3 4 3" xfId="44866"/>
    <cellStyle name="Output 2 8 2 2 3 4 4" xfId="44867"/>
    <cellStyle name="Output 2 8 2 2 3 4 5" xfId="44868"/>
    <cellStyle name="Output 2 8 2 2 3 4 6" xfId="44869"/>
    <cellStyle name="Output 2 8 2 2 3 4 7" xfId="44870"/>
    <cellStyle name="Output 2 8 2 2 3 4 8" xfId="44871"/>
    <cellStyle name="Output 2 8 2 2 3 4 9" xfId="44872"/>
    <cellStyle name="Output 2 8 2 2 3 5" xfId="44873"/>
    <cellStyle name="Output 2 8 2 2 3 6" xfId="44874"/>
    <cellStyle name="Output 2 8 2 2 3 7" xfId="44875"/>
    <cellStyle name="Output 2 8 2 2 3 8" xfId="44876"/>
    <cellStyle name="Output 2 8 2 2 3 9" xfId="44877"/>
    <cellStyle name="Output 2 8 2 2 4" xfId="44878"/>
    <cellStyle name="Output 2 8 2 2 4 10" xfId="44879"/>
    <cellStyle name="Output 2 8 2 2 4 2" xfId="44880"/>
    <cellStyle name="Output 2 8 2 2 4 3" xfId="44881"/>
    <cellStyle name="Output 2 8 2 2 4 4" xfId="44882"/>
    <cellStyle name="Output 2 8 2 2 4 5" xfId="44883"/>
    <cellStyle name="Output 2 8 2 2 4 6" xfId="44884"/>
    <cellStyle name="Output 2 8 2 2 4 7" xfId="44885"/>
    <cellStyle name="Output 2 8 2 2 4 8" xfId="44886"/>
    <cellStyle name="Output 2 8 2 2 4 9" xfId="44887"/>
    <cellStyle name="Output 2 8 2 2 5" xfId="44888"/>
    <cellStyle name="Output 2 8 2 2 5 10" xfId="44889"/>
    <cellStyle name="Output 2 8 2 2 5 2" xfId="44890"/>
    <cellStyle name="Output 2 8 2 2 5 3" xfId="44891"/>
    <cellStyle name="Output 2 8 2 2 5 4" xfId="44892"/>
    <cellStyle name="Output 2 8 2 2 5 5" xfId="44893"/>
    <cellStyle name="Output 2 8 2 2 5 6" xfId="44894"/>
    <cellStyle name="Output 2 8 2 2 5 7" xfId="44895"/>
    <cellStyle name="Output 2 8 2 2 5 8" xfId="44896"/>
    <cellStyle name="Output 2 8 2 2 5 9" xfId="44897"/>
    <cellStyle name="Output 2 8 2 2 6" xfId="44898"/>
    <cellStyle name="Output 2 8 2 2 6 2" xfId="44899"/>
    <cellStyle name="Output 2 8 2 2 6 3" xfId="44900"/>
    <cellStyle name="Output 2 8 2 2 6 4" xfId="44901"/>
    <cellStyle name="Output 2 8 2 2 6 5" xfId="44902"/>
    <cellStyle name="Output 2 8 2 2 6 6" xfId="44903"/>
    <cellStyle name="Output 2 8 2 2 6 7" xfId="44904"/>
    <cellStyle name="Output 2 8 2 2 6 8" xfId="44905"/>
    <cellStyle name="Output 2 8 2 2 6 9" xfId="44906"/>
    <cellStyle name="Output 2 8 2 2 7" xfId="44907"/>
    <cellStyle name="Output 2 8 2 2 8" xfId="44908"/>
    <cellStyle name="Output 2 8 2 2 9" xfId="44909"/>
    <cellStyle name="Output 2 8 2 3" xfId="44910"/>
    <cellStyle name="Output 2 8 2 3 2" xfId="44911"/>
    <cellStyle name="Output 2 8 2 3 2 10" xfId="44912"/>
    <cellStyle name="Output 2 8 2 3 2 2" xfId="44913"/>
    <cellStyle name="Output 2 8 2 3 2 3" xfId="44914"/>
    <cellStyle name="Output 2 8 2 3 2 4" xfId="44915"/>
    <cellStyle name="Output 2 8 2 3 2 5" xfId="44916"/>
    <cellStyle name="Output 2 8 2 3 2 6" xfId="44917"/>
    <cellStyle name="Output 2 8 2 3 2 7" xfId="44918"/>
    <cellStyle name="Output 2 8 2 3 2 8" xfId="44919"/>
    <cellStyle name="Output 2 8 2 3 2 9" xfId="44920"/>
    <cellStyle name="Output 2 8 2 3 3" xfId="44921"/>
    <cellStyle name="Output 2 8 2 3 3 10" xfId="44922"/>
    <cellStyle name="Output 2 8 2 3 3 2" xfId="44923"/>
    <cellStyle name="Output 2 8 2 3 3 3" xfId="44924"/>
    <cellStyle name="Output 2 8 2 3 3 4" xfId="44925"/>
    <cellStyle name="Output 2 8 2 3 3 5" xfId="44926"/>
    <cellStyle name="Output 2 8 2 3 3 6" xfId="44927"/>
    <cellStyle name="Output 2 8 2 3 3 7" xfId="44928"/>
    <cellStyle name="Output 2 8 2 3 3 8" xfId="44929"/>
    <cellStyle name="Output 2 8 2 3 3 9" xfId="44930"/>
    <cellStyle name="Output 2 8 2 3 4" xfId="44931"/>
    <cellStyle name="Output 2 8 2 3 4 2" xfId="44932"/>
    <cellStyle name="Output 2 8 2 3 4 3" xfId="44933"/>
    <cellStyle name="Output 2 8 2 3 4 4" xfId="44934"/>
    <cellStyle name="Output 2 8 2 3 4 5" xfId="44935"/>
    <cellStyle name="Output 2 8 2 3 4 6" xfId="44936"/>
    <cellStyle name="Output 2 8 2 3 4 7" xfId="44937"/>
    <cellStyle name="Output 2 8 2 3 4 8" xfId="44938"/>
    <cellStyle name="Output 2 8 2 3 4 9" xfId="44939"/>
    <cellStyle name="Output 2 8 2 3 5" xfId="44940"/>
    <cellStyle name="Output 2 8 2 3 6" xfId="44941"/>
    <cellStyle name="Output 2 8 2 3 7" xfId="44942"/>
    <cellStyle name="Output 2 8 2 3 8" xfId="44943"/>
    <cellStyle name="Output 2 8 2 3 9" xfId="44944"/>
    <cellStyle name="Output 2 8 2 4" xfId="44945"/>
    <cellStyle name="Output 2 8 2 4 2" xfId="44946"/>
    <cellStyle name="Output 2 8 2 4 2 10" xfId="44947"/>
    <cellStyle name="Output 2 8 2 4 2 2" xfId="44948"/>
    <cellStyle name="Output 2 8 2 4 2 3" xfId="44949"/>
    <cellStyle name="Output 2 8 2 4 2 4" xfId="44950"/>
    <cellStyle name="Output 2 8 2 4 2 5" xfId="44951"/>
    <cellStyle name="Output 2 8 2 4 2 6" xfId="44952"/>
    <cellStyle name="Output 2 8 2 4 2 7" xfId="44953"/>
    <cellStyle name="Output 2 8 2 4 2 8" xfId="44954"/>
    <cellStyle name="Output 2 8 2 4 2 9" xfId="44955"/>
    <cellStyle name="Output 2 8 2 4 3" xfId="44956"/>
    <cellStyle name="Output 2 8 2 4 3 10" xfId="44957"/>
    <cellStyle name="Output 2 8 2 4 3 2" xfId="44958"/>
    <cellStyle name="Output 2 8 2 4 3 3" xfId="44959"/>
    <cellStyle name="Output 2 8 2 4 3 4" xfId="44960"/>
    <cellStyle name="Output 2 8 2 4 3 5" xfId="44961"/>
    <cellStyle name="Output 2 8 2 4 3 6" xfId="44962"/>
    <cellStyle name="Output 2 8 2 4 3 7" xfId="44963"/>
    <cellStyle name="Output 2 8 2 4 3 8" xfId="44964"/>
    <cellStyle name="Output 2 8 2 4 3 9" xfId="44965"/>
    <cellStyle name="Output 2 8 2 4 4" xfId="44966"/>
    <cellStyle name="Output 2 8 2 4 4 2" xfId="44967"/>
    <cellStyle name="Output 2 8 2 4 4 3" xfId="44968"/>
    <cellStyle name="Output 2 8 2 4 4 4" xfId="44969"/>
    <cellStyle name="Output 2 8 2 4 4 5" xfId="44970"/>
    <cellStyle name="Output 2 8 2 4 4 6" xfId="44971"/>
    <cellStyle name="Output 2 8 2 4 4 7" xfId="44972"/>
    <cellStyle name="Output 2 8 2 4 4 8" xfId="44973"/>
    <cellStyle name="Output 2 8 2 4 4 9" xfId="44974"/>
    <cellStyle name="Output 2 8 2 4 5" xfId="44975"/>
    <cellStyle name="Output 2 8 2 4 6" xfId="44976"/>
    <cellStyle name="Output 2 8 2 4 7" xfId="44977"/>
    <cellStyle name="Output 2 8 2 4 8" xfId="44978"/>
    <cellStyle name="Output 2 8 2 4 9" xfId="44979"/>
    <cellStyle name="Output 2 8 2 5" xfId="44980"/>
    <cellStyle name="Output 2 8 2 5 2" xfId="44981"/>
    <cellStyle name="Output 2 8 2 5 2 10" xfId="44982"/>
    <cellStyle name="Output 2 8 2 5 2 2" xfId="44983"/>
    <cellStyle name="Output 2 8 2 5 2 3" xfId="44984"/>
    <cellStyle name="Output 2 8 2 5 2 4" xfId="44985"/>
    <cellStyle name="Output 2 8 2 5 2 5" xfId="44986"/>
    <cellStyle name="Output 2 8 2 5 2 6" xfId="44987"/>
    <cellStyle name="Output 2 8 2 5 2 7" xfId="44988"/>
    <cellStyle name="Output 2 8 2 5 2 8" xfId="44989"/>
    <cellStyle name="Output 2 8 2 5 2 9" xfId="44990"/>
    <cellStyle name="Output 2 8 2 5 3" xfId="44991"/>
    <cellStyle name="Output 2 8 2 5 3 2" xfId="44992"/>
    <cellStyle name="Output 2 8 2 5 3 3" xfId="44993"/>
    <cellStyle name="Output 2 8 2 5 3 4" xfId="44994"/>
    <cellStyle name="Output 2 8 2 5 3 5" xfId="44995"/>
    <cellStyle name="Output 2 8 2 5 3 6" xfId="44996"/>
    <cellStyle name="Output 2 8 2 5 3 7" xfId="44997"/>
    <cellStyle name="Output 2 8 2 5 3 8" xfId="44998"/>
    <cellStyle name="Output 2 8 2 5 3 9" xfId="44999"/>
    <cellStyle name="Output 2 8 2 5 4" xfId="45000"/>
    <cellStyle name="Output 2 8 2 5 5" xfId="45001"/>
    <cellStyle name="Output 2 8 2 5 6" xfId="45002"/>
    <cellStyle name="Output 2 8 2 5 7" xfId="45003"/>
    <cellStyle name="Output 2 8 2 5 8" xfId="45004"/>
    <cellStyle name="Output 2 8 2 5 9" xfId="45005"/>
    <cellStyle name="Output 2 8 2 6" xfId="45006"/>
    <cellStyle name="Output 2 8 2 6 2" xfId="45007"/>
    <cellStyle name="Output 2 8 2 6 3" xfId="45008"/>
    <cellStyle name="Output 2 8 2 6 4" xfId="45009"/>
    <cellStyle name="Output 2 8 2 6 5" xfId="45010"/>
    <cellStyle name="Output 2 8 2 6 6" xfId="45011"/>
    <cellStyle name="Output 2 8 2 6 7" xfId="45012"/>
    <cellStyle name="Output 2 8 2 6 8" xfId="45013"/>
    <cellStyle name="Output 2 8 2 6 9" xfId="45014"/>
    <cellStyle name="Output 2 8 2 7" xfId="45015"/>
    <cellStyle name="Output 2 8 2 8" xfId="45016"/>
    <cellStyle name="Output 2 8 2 9" xfId="45017"/>
    <cellStyle name="Output 2 8 3" xfId="45018"/>
    <cellStyle name="Output 2 8 3 10" xfId="45019"/>
    <cellStyle name="Output 2 8 3 2" xfId="45020"/>
    <cellStyle name="Output 2 8 3 2 10" xfId="45021"/>
    <cellStyle name="Output 2 8 3 2 11" xfId="45022"/>
    <cellStyle name="Output 2 8 3 2 2" xfId="45023"/>
    <cellStyle name="Output 2 8 3 2 2 2" xfId="45024"/>
    <cellStyle name="Output 2 8 3 2 2 2 10" xfId="45025"/>
    <cellStyle name="Output 2 8 3 2 2 2 2" xfId="45026"/>
    <cellStyle name="Output 2 8 3 2 2 2 3" xfId="45027"/>
    <cellStyle name="Output 2 8 3 2 2 2 4" xfId="45028"/>
    <cellStyle name="Output 2 8 3 2 2 2 5" xfId="45029"/>
    <cellStyle name="Output 2 8 3 2 2 2 6" xfId="45030"/>
    <cellStyle name="Output 2 8 3 2 2 2 7" xfId="45031"/>
    <cellStyle name="Output 2 8 3 2 2 2 8" xfId="45032"/>
    <cellStyle name="Output 2 8 3 2 2 2 9" xfId="45033"/>
    <cellStyle name="Output 2 8 3 2 2 3" xfId="45034"/>
    <cellStyle name="Output 2 8 3 2 2 3 10" xfId="45035"/>
    <cellStyle name="Output 2 8 3 2 2 3 2" xfId="45036"/>
    <cellStyle name="Output 2 8 3 2 2 3 3" xfId="45037"/>
    <cellStyle name="Output 2 8 3 2 2 3 4" xfId="45038"/>
    <cellStyle name="Output 2 8 3 2 2 3 5" xfId="45039"/>
    <cellStyle name="Output 2 8 3 2 2 3 6" xfId="45040"/>
    <cellStyle name="Output 2 8 3 2 2 3 7" xfId="45041"/>
    <cellStyle name="Output 2 8 3 2 2 3 8" xfId="45042"/>
    <cellStyle name="Output 2 8 3 2 2 3 9" xfId="45043"/>
    <cellStyle name="Output 2 8 3 2 2 4" xfId="45044"/>
    <cellStyle name="Output 2 8 3 2 2 4 2" xfId="45045"/>
    <cellStyle name="Output 2 8 3 2 2 4 3" xfId="45046"/>
    <cellStyle name="Output 2 8 3 2 2 4 4" xfId="45047"/>
    <cellStyle name="Output 2 8 3 2 2 4 5" xfId="45048"/>
    <cellStyle name="Output 2 8 3 2 2 4 6" xfId="45049"/>
    <cellStyle name="Output 2 8 3 2 2 4 7" xfId="45050"/>
    <cellStyle name="Output 2 8 3 2 2 4 8" xfId="45051"/>
    <cellStyle name="Output 2 8 3 2 2 4 9" xfId="45052"/>
    <cellStyle name="Output 2 8 3 2 2 5" xfId="45053"/>
    <cellStyle name="Output 2 8 3 2 2 6" xfId="45054"/>
    <cellStyle name="Output 2 8 3 2 2 7" xfId="45055"/>
    <cellStyle name="Output 2 8 3 2 2 8" xfId="45056"/>
    <cellStyle name="Output 2 8 3 2 2 9" xfId="45057"/>
    <cellStyle name="Output 2 8 3 2 3" xfId="45058"/>
    <cellStyle name="Output 2 8 3 2 3 2" xfId="45059"/>
    <cellStyle name="Output 2 8 3 2 3 2 10" xfId="45060"/>
    <cellStyle name="Output 2 8 3 2 3 2 2" xfId="45061"/>
    <cellStyle name="Output 2 8 3 2 3 2 3" xfId="45062"/>
    <cellStyle name="Output 2 8 3 2 3 2 4" xfId="45063"/>
    <cellStyle name="Output 2 8 3 2 3 2 5" xfId="45064"/>
    <cellStyle name="Output 2 8 3 2 3 2 6" xfId="45065"/>
    <cellStyle name="Output 2 8 3 2 3 2 7" xfId="45066"/>
    <cellStyle name="Output 2 8 3 2 3 2 8" xfId="45067"/>
    <cellStyle name="Output 2 8 3 2 3 2 9" xfId="45068"/>
    <cellStyle name="Output 2 8 3 2 3 3" xfId="45069"/>
    <cellStyle name="Output 2 8 3 2 3 3 10" xfId="45070"/>
    <cellStyle name="Output 2 8 3 2 3 3 2" xfId="45071"/>
    <cellStyle name="Output 2 8 3 2 3 3 3" xfId="45072"/>
    <cellStyle name="Output 2 8 3 2 3 3 4" xfId="45073"/>
    <cellStyle name="Output 2 8 3 2 3 3 5" xfId="45074"/>
    <cellStyle name="Output 2 8 3 2 3 3 6" xfId="45075"/>
    <cellStyle name="Output 2 8 3 2 3 3 7" xfId="45076"/>
    <cellStyle name="Output 2 8 3 2 3 3 8" xfId="45077"/>
    <cellStyle name="Output 2 8 3 2 3 3 9" xfId="45078"/>
    <cellStyle name="Output 2 8 3 2 3 4" xfId="45079"/>
    <cellStyle name="Output 2 8 3 2 3 4 2" xfId="45080"/>
    <cellStyle name="Output 2 8 3 2 3 4 3" xfId="45081"/>
    <cellStyle name="Output 2 8 3 2 3 4 4" xfId="45082"/>
    <cellStyle name="Output 2 8 3 2 3 4 5" xfId="45083"/>
    <cellStyle name="Output 2 8 3 2 3 4 6" xfId="45084"/>
    <cellStyle name="Output 2 8 3 2 3 4 7" xfId="45085"/>
    <cellStyle name="Output 2 8 3 2 3 4 8" xfId="45086"/>
    <cellStyle name="Output 2 8 3 2 3 4 9" xfId="45087"/>
    <cellStyle name="Output 2 8 3 2 3 5" xfId="45088"/>
    <cellStyle name="Output 2 8 3 2 3 6" xfId="45089"/>
    <cellStyle name="Output 2 8 3 2 3 7" xfId="45090"/>
    <cellStyle name="Output 2 8 3 2 3 8" xfId="45091"/>
    <cellStyle name="Output 2 8 3 2 3 9" xfId="45092"/>
    <cellStyle name="Output 2 8 3 2 4" xfId="45093"/>
    <cellStyle name="Output 2 8 3 2 4 10" xfId="45094"/>
    <cellStyle name="Output 2 8 3 2 4 2" xfId="45095"/>
    <cellStyle name="Output 2 8 3 2 4 3" xfId="45096"/>
    <cellStyle name="Output 2 8 3 2 4 4" xfId="45097"/>
    <cellStyle name="Output 2 8 3 2 4 5" xfId="45098"/>
    <cellStyle name="Output 2 8 3 2 4 6" xfId="45099"/>
    <cellStyle name="Output 2 8 3 2 4 7" xfId="45100"/>
    <cellStyle name="Output 2 8 3 2 4 8" xfId="45101"/>
    <cellStyle name="Output 2 8 3 2 4 9" xfId="45102"/>
    <cellStyle name="Output 2 8 3 2 5" xfId="45103"/>
    <cellStyle name="Output 2 8 3 2 5 10" xfId="45104"/>
    <cellStyle name="Output 2 8 3 2 5 2" xfId="45105"/>
    <cellStyle name="Output 2 8 3 2 5 3" xfId="45106"/>
    <cellStyle name="Output 2 8 3 2 5 4" xfId="45107"/>
    <cellStyle name="Output 2 8 3 2 5 5" xfId="45108"/>
    <cellStyle name="Output 2 8 3 2 5 6" xfId="45109"/>
    <cellStyle name="Output 2 8 3 2 5 7" xfId="45110"/>
    <cellStyle name="Output 2 8 3 2 5 8" xfId="45111"/>
    <cellStyle name="Output 2 8 3 2 5 9" xfId="45112"/>
    <cellStyle name="Output 2 8 3 2 6" xfId="45113"/>
    <cellStyle name="Output 2 8 3 2 6 2" xfId="45114"/>
    <cellStyle name="Output 2 8 3 2 6 3" xfId="45115"/>
    <cellStyle name="Output 2 8 3 2 6 4" xfId="45116"/>
    <cellStyle name="Output 2 8 3 2 6 5" xfId="45117"/>
    <cellStyle name="Output 2 8 3 2 6 6" xfId="45118"/>
    <cellStyle name="Output 2 8 3 2 6 7" xfId="45119"/>
    <cellStyle name="Output 2 8 3 2 6 8" xfId="45120"/>
    <cellStyle name="Output 2 8 3 2 6 9" xfId="45121"/>
    <cellStyle name="Output 2 8 3 2 7" xfId="45122"/>
    <cellStyle name="Output 2 8 3 2 8" xfId="45123"/>
    <cellStyle name="Output 2 8 3 2 9" xfId="45124"/>
    <cellStyle name="Output 2 8 3 3" xfId="45125"/>
    <cellStyle name="Output 2 8 3 3 2" xfId="45126"/>
    <cellStyle name="Output 2 8 3 3 2 10" xfId="45127"/>
    <cellStyle name="Output 2 8 3 3 2 2" xfId="45128"/>
    <cellStyle name="Output 2 8 3 3 2 3" xfId="45129"/>
    <cellStyle name="Output 2 8 3 3 2 4" xfId="45130"/>
    <cellStyle name="Output 2 8 3 3 2 5" xfId="45131"/>
    <cellStyle name="Output 2 8 3 3 2 6" xfId="45132"/>
    <cellStyle name="Output 2 8 3 3 2 7" xfId="45133"/>
    <cellStyle name="Output 2 8 3 3 2 8" xfId="45134"/>
    <cellStyle name="Output 2 8 3 3 2 9" xfId="45135"/>
    <cellStyle name="Output 2 8 3 3 3" xfId="45136"/>
    <cellStyle name="Output 2 8 3 3 3 10" xfId="45137"/>
    <cellStyle name="Output 2 8 3 3 3 2" xfId="45138"/>
    <cellStyle name="Output 2 8 3 3 3 3" xfId="45139"/>
    <cellStyle name="Output 2 8 3 3 3 4" xfId="45140"/>
    <cellStyle name="Output 2 8 3 3 3 5" xfId="45141"/>
    <cellStyle name="Output 2 8 3 3 3 6" xfId="45142"/>
    <cellStyle name="Output 2 8 3 3 3 7" xfId="45143"/>
    <cellStyle name="Output 2 8 3 3 3 8" xfId="45144"/>
    <cellStyle name="Output 2 8 3 3 3 9" xfId="45145"/>
    <cellStyle name="Output 2 8 3 3 4" xfId="45146"/>
    <cellStyle name="Output 2 8 3 3 4 2" xfId="45147"/>
    <cellStyle name="Output 2 8 3 3 4 3" xfId="45148"/>
    <cellStyle name="Output 2 8 3 3 4 4" xfId="45149"/>
    <cellStyle name="Output 2 8 3 3 4 5" xfId="45150"/>
    <cellStyle name="Output 2 8 3 3 4 6" xfId="45151"/>
    <cellStyle name="Output 2 8 3 3 4 7" xfId="45152"/>
    <cellStyle name="Output 2 8 3 3 4 8" xfId="45153"/>
    <cellStyle name="Output 2 8 3 3 4 9" xfId="45154"/>
    <cellStyle name="Output 2 8 3 3 5" xfId="45155"/>
    <cellStyle name="Output 2 8 3 3 6" xfId="45156"/>
    <cellStyle name="Output 2 8 3 3 7" xfId="45157"/>
    <cellStyle name="Output 2 8 3 3 8" xfId="45158"/>
    <cellStyle name="Output 2 8 3 3 9" xfId="45159"/>
    <cellStyle name="Output 2 8 3 4" xfId="45160"/>
    <cellStyle name="Output 2 8 3 4 2" xfId="45161"/>
    <cellStyle name="Output 2 8 3 4 2 10" xfId="45162"/>
    <cellStyle name="Output 2 8 3 4 2 2" xfId="45163"/>
    <cellStyle name="Output 2 8 3 4 2 3" xfId="45164"/>
    <cellStyle name="Output 2 8 3 4 2 4" xfId="45165"/>
    <cellStyle name="Output 2 8 3 4 2 5" xfId="45166"/>
    <cellStyle name="Output 2 8 3 4 2 6" xfId="45167"/>
    <cellStyle name="Output 2 8 3 4 2 7" xfId="45168"/>
    <cellStyle name="Output 2 8 3 4 2 8" xfId="45169"/>
    <cellStyle name="Output 2 8 3 4 2 9" xfId="45170"/>
    <cellStyle name="Output 2 8 3 4 3" xfId="45171"/>
    <cellStyle name="Output 2 8 3 4 3 10" xfId="45172"/>
    <cellStyle name="Output 2 8 3 4 3 2" xfId="45173"/>
    <cellStyle name="Output 2 8 3 4 3 3" xfId="45174"/>
    <cellStyle name="Output 2 8 3 4 3 4" xfId="45175"/>
    <cellStyle name="Output 2 8 3 4 3 5" xfId="45176"/>
    <cellStyle name="Output 2 8 3 4 3 6" xfId="45177"/>
    <cellStyle name="Output 2 8 3 4 3 7" xfId="45178"/>
    <cellStyle name="Output 2 8 3 4 3 8" xfId="45179"/>
    <cellStyle name="Output 2 8 3 4 3 9" xfId="45180"/>
    <cellStyle name="Output 2 8 3 4 4" xfId="45181"/>
    <cellStyle name="Output 2 8 3 4 4 2" xfId="45182"/>
    <cellStyle name="Output 2 8 3 4 4 3" xfId="45183"/>
    <cellStyle name="Output 2 8 3 4 4 4" xfId="45184"/>
    <cellStyle name="Output 2 8 3 4 4 5" xfId="45185"/>
    <cellStyle name="Output 2 8 3 4 4 6" xfId="45186"/>
    <cellStyle name="Output 2 8 3 4 4 7" xfId="45187"/>
    <cellStyle name="Output 2 8 3 4 4 8" xfId="45188"/>
    <cellStyle name="Output 2 8 3 4 4 9" xfId="45189"/>
    <cellStyle name="Output 2 8 3 4 5" xfId="45190"/>
    <cellStyle name="Output 2 8 3 4 6" xfId="45191"/>
    <cellStyle name="Output 2 8 3 4 7" xfId="45192"/>
    <cellStyle name="Output 2 8 3 4 8" xfId="45193"/>
    <cellStyle name="Output 2 8 3 4 9" xfId="45194"/>
    <cellStyle name="Output 2 8 3 5" xfId="45195"/>
    <cellStyle name="Output 2 8 3 5 2" xfId="45196"/>
    <cellStyle name="Output 2 8 3 5 2 10" xfId="45197"/>
    <cellStyle name="Output 2 8 3 5 2 2" xfId="45198"/>
    <cellStyle name="Output 2 8 3 5 2 3" xfId="45199"/>
    <cellStyle name="Output 2 8 3 5 2 4" xfId="45200"/>
    <cellStyle name="Output 2 8 3 5 2 5" xfId="45201"/>
    <cellStyle name="Output 2 8 3 5 2 6" xfId="45202"/>
    <cellStyle name="Output 2 8 3 5 2 7" xfId="45203"/>
    <cellStyle name="Output 2 8 3 5 2 8" xfId="45204"/>
    <cellStyle name="Output 2 8 3 5 2 9" xfId="45205"/>
    <cellStyle name="Output 2 8 3 5 3" xfId="45206"/>
    <cellStyle name="Output 2 8 3 5 3 2" xfId="45207"/>
    <cellStyle name="Output 2 8 3 5 3 3" xfId="45208"/>
    <cellStyle name="Output 2 8 3 5 3 4" xfId="45209"/>
    <cellStyle name="Output 2 8 3 5 3 5" xfId="45210"/>
    <cellStyle name="Output 2 8 3 5 3 6" xfId="45211"/>
    <cellStyle name="Output 2 8 3 5 3 7" xfId="45212"/>
    <cellStyle name="Output 2 8 3 5 3 8" xfId="45213"/>
    <cellStyle name="Output 2 8 3 5 3 9" xfId="45214"/>
    <cellStyle name="Output 2 8 3 5 4" xfId="45215"/>
    <cellStyle name="Output 2 8 3 5 5" xfId="45216"/>
    <cellStyle name="Output 2 8 3 5 6" xfId="45217"/>
    <cellStyle name="Output 2 8 3 5 7" xfId="45218"/>
    <cellStyle name="Output 2 8 3 5 8" xfId="45219"/>
    <cellStyle name="Output 2 8 3 6" xfId="45220"/>
    <cellStyle name="Output 2 8 3 6 2" xfId="45221"/>
    <cellStyle name="Output 2 8 3 6 3" xfId="45222"/>
    <cellStyle name="Output 2 8 3 6 4" xfId="45223"/>
    <cellStyle name="Output 2 8 3 6 5" xfId="45224"/>
    <cellStyle name="Output 2 8 3 6 6" xfId="45225"/>
    <cellStyle name="Output 2 8 3 6 7" xfId="45226"/>
    <cellStyle name="Output 2 8 3 6 8" xfId="45227"/>
    <cellStyle name="Output 2 8 3 6 9" xfId="45228"/>
    <cellStyle name="Output 2 8 3 7" xfId="45229"/>
    <cellStyle name="Output 2 8 3 8" xfId="45230"/>
    <cellStyle name="Output 2 8 3 9" xfId="45231"/>
    <cellStyle name="Output 2 8 4" xfId="45232"/>
    <cellStyle name="Output 2 8 4 10" xfId="45233"/>
    <cellStyle name="Output 2 8 4 11" xfId="45234"/>
    <cellStyle name="Output 2 8 4 2" xfId="45235"/>
    <cellStyle name="Output 2 8 4 2 2" xfId="45236"/>
    <cellStyle name="Output 2 8 4 2 2 10" xfId="45237"/>
    <cellStyle name="Output 2 8 4 2 2 2" xfId="45238"/>
    <cellStyle name="Output 2 8 4 2 2 3" xfId="45239"/>
    <cellStyle name="Output 2 8 4 2 2 4" xfId="45240"/>
    <cellStyle name="Output 2 8 4 2 2 5" xfId="45241"/>
    <cellStyle name="Output 2 8 4 2 2 6" xfId="45242"/>
    <cellStyle name="Output 2 8 4 2 2 7" xfId="45243"/>
    <cellStyle name="Output 2 8 4 2 2 8" xfId="45244"/>
    <cellStyle name="Output 2 8 4 2 2 9" xfId="45245"/>
    <cellStyle name="Output 2 8 4 2 3" xfId="45246"/>
    <cellStyle name="Output 2 8 4 2 3 10" xfId="45247"/>
    <cellStyle name="Output 2 8 4 2 3 2" xfId="45248"/>
    <cellStyle name="Output 2 8 4 2 3 3" xfId="45249"/>
    <cellStyle name="Output 2 8 4 2 3 4" xfId="45250"/>
    <cellStyle name="Output 2 8 4 2 3 5" xfId="45251"/>
    <cellStyle name="Output 2 8 4 2 3 6" xfId="45252"/>
    <cellStyle name="Output 2 8 4 2 3 7" xfId="45253"/>
    <cellStyle name="Output 2 8 4 2 3 8" xfId="45254"/>
    <cellStyle name="Output 2 8 4 2 3 9" xfId="45255"/>
    <cellStyle name="Output 2 8 4 2 4" xfId="45256"/>
    <cellStyle name="Output 2 8 4 2 4 2" xfId="45257"/>
    <cellStyle name="Output 2 8 4 2 4 3" xfId="45258"/>
    <cellStyle name="Output 2 8 4 2 4 4" xfId="45259"/>
    <cellStyle name="Output 2 8 4 2 4 5" xfId="45260"/>
    <cellStyle name="Output 2 8 4 2 4 6" xfId="45261"/>
    <cellStyle name="Output 2 8 4 2 4 7" xfId="45262"/>
    <cellStyle name="Output 2 8 4 2 4 8" xfId="45263"/>
    <cellStyle name="Output 2 8 4 2 4 9" xfId="45264"/>
    <cellStyle name="Output 2 8 4 2 5" xfId="45265"/>
    <cellStyle name="Output 2 8 4 2 6" xfId="45266"/>
    <cellStyle name="Output 2 8 4 2 7" xfId="45267"/>
    <cellStyle name="Output 2 8 4 2 8" xfId="45268"/>
    <cellStyle name="Output 2 8 4 2 9" xfId="45269"/>
    <cellStyle name="Output 2 8 4 3" xfId="45270"/>
    <cellStyle name="Output 2 8 4 3 2" xfId="45271"/>
    <cellStyle name="Output 2 8 4 3 2 10" xfId="45272"/>
    <cellStyle name="Output 2 8 4 3 2 2" xfId="45273"/>
    <cellStyle name="Output 2 8 4 3 2 3" xfId="45274"/>
    <cellStyle name="Output 2 8 4 3 2 4" xfId="45275"/>
    <cellStyle name="Output 2 8 4 3 2 5" xfId="45276"/>
    <cellStyle name="Output 2 8 4 3 2 6" xfId="45277"/>
    <cellStyle name="Output 2 8 4 3 2 7" xfId="45278"/>
    <cellStyle name="Output 2 8 4 3 2 8" xfId="45279"/>
    <cellStyle name="Output 2 8 4 3 2 9" xfId="45280"/>
    <cellStyle name="Output 2 8 4 3 3" xfId="45281"/>
    <cellStyle name="Output 2 8 4 3 3 10" xfId="45282"/>
    <cellStyle name="Output 2 8 4 3 3 2" xfId="45283"/>
    <cellStyle name="Output 2 8 4 3 3 3" xfId="45284"/>
    <cellStyle name="Output 2 8 4 3 3 4" xfId="45285"/>
    <cellStyle name="Output 2 8 4 3 3 5" xfId="45286"/>
    <cellStyle name="Output 2 8 4 3 3 6" xfId="45287"/>
    <cellStyle name="Output 2 8 4 3 3 7" xfId="45288"/>
    <cellStyle name="Output 2 8 4 3 3 8" xfId="45289"/>
    <cellStyle name="Output 2 8 4 3 3 9" xfId="45290"/>
    <cellStyle name="Output 2 8 4 3 4" xfId="45291"/>
    <cellStyle name="Output 2 8 4 3 4 2" xfId="45292"/>
    <cellStyle name="Output 2 8 4 3 4 3" xfId="45293"/>
    <cellStyle name="Output 2 8 4 3 4 4" xfId="45294"/>
    <cellStyle name="Output 2 8 4 3 4 5" xfId="45295"/>
    <cellStyle name="Output 2 8 4 3 4 6" xfId="45296"/>
    <cellStyle name="Output 2 8 4 3 4 7" xfId="45297"/>
    <cellStyle name="Output 2 8 4 3 4 8" xfId="45298"/>
    <cellStyle name="Output 2 8 4 3 4 9" xfId="45299"/>
    <cellStyle name="Output 2 8 4 3 5" xfId="45300"/>
    <cellStyle name="Output 2 8 4 3 6" xfId="45301"/>
    <cellStyle name="Output 2 8 4 3 7" xfId="45302"/>
    <cellStyle name="Output 2 8 4 3 8" xfId="45303"/>
    <cellStyle name="Output 2 8 4 3 9" xfId="45304"/>
    <cellStyle name="Output 2 8 4 4" xfId="45305"/>
    <cellStyle name="Output 2 8 4 4 10" xfId="45306"/>
    <cellStyle name="Output 2 8 4 4 2" xfId="45307"/>
    <cellStyle name="Output 2 8 4 4 3" xfId="45308"/>
    <cellStyle name="Output 2 8 4 4 4" xfId="45309"/>
    <cellStyle name="Output 2 8 4 4 5" xfId="45310"/>
    <cellStyle name="Output 2 8 4 4 6" xfId="45311"/>
    <cellStyle name="Output 2 8 4 4 7" xfId="45312"/>
    <cellStyle name="Output 2 8 4 4 8" xfId="45313"/>
    <cellStyle name="Output 2 8 4 4 9" xfId="45314"/>
    <cellStyle name="Output 2 8 4 5" xfId="45315"/>
    <cellStyle name="Output 2 8 4 5 10" xfId="45316"/>
    <cellStyle name="Output 2 8 4 5 2" xfId="45317"/>
    <cellStyle name="Output 2 8 4 5 3" xfId="45318"/>
    <cellStyle name="Output 2 8 4 5 4" xfId="45319"/>
    <cellStyle name="Output 2 8 4 5 5" xfId="45320"/>
    <cellStyle name="Output 2 8 4 5 6" xfId="45321"/>
    <cellStyle name="Output 2 8 4 5 7" xfId="45322"/>
    <cellStyle name="Output 2 8 4 5 8" xfId="45323"/>
    <cellStyle name="Output 2 8 4 5 9" xfId="45324"/>
    <cellStyle name="Output 2 8 4 6" xfId="45325"/>
    <cellStyle name="Output 2 8 4 6 2" xfId="45326"/>
    <cellStyle name="Output 2 8 4 6 3" xfId="45327"/>
    <cellStyle name="Output 2 8 4 6 4" xfId="45328"/>
    <cellStyle name="Output 2 8 4 6 5" xfId="45329"/>
    <cellStyle name="Output 2 8 4 6 6" xfId="45330"/>
    <cellStyle name="Output 2 8 4 6 7" xfId="45331"/>
    <cellStyle name="Output 2 8 4 6 8" xfId="45332"/>
    <cellStyle name="Output 2 8 4 6 9" xfId="45333"/>
    <cellStyle name="Output 2 8 4 7" xfId="45334"/>
    <cellStyle name="Output 2 8 4 8" xfId="45335"/>
    <cellStyle name="Output 2 8 4 9" xfId="45336"/>
    <cellStyle name="Output 2 8 5" xfId="45337"/>
    <cellStyle name="Output 2 8 5 2" xfId="45338"/>
    <cellStyle name="Output 2 8 5 2 10" xfId="45339"/>
    <cellStyle name="Output 2 8 5 2 2" xfId="45340"/>
    <cellStyle name="Output 2 8 5 2 3" xfId="45341"/>
    <cellStyle name="Output 2 8 5 2 4" xfId="45342"/>
    <cellStyle name="Output 2 8 5 2 5" xfId="45343"/>
    <cellStyle name="Output 2 8 5 2 6" xfId="45344"/>
    <cellStyle name="Output 2 8 5 2 7" xfId="45345"/>
    <cellStyle name="Output 2 8 5 2 8" xfId="45346"/>
    <cellStyle name="Output 2 8 5 2 9" xfId="45347"/>
    <cellStyle name="Output 2 8 5 3" xfId="45348"/>
    <cellStyle name="Output 2 8 5 3 10" xfId="45349"/>
    <cellStyle name="Output 2 8 5 3 2" xfId="45350"/>
    <cellStyle name="Output 2 8 5 3 3" xfId="45351"/>
    <cellStyle name="Output 2 8 5 3 4" xfId="45352"/>
    <cellStyle name="Output 2 8 5 3 5" xfId="45353"/>
    <cellStyle name="Output 2 8 5 3 6" xfId="45354"/>
    <cellStyle name="Output 2 8 5 3 7" xfId="45355"/>
    <cellStyle name="Output 2 8 5 3 8" xfId="45356"/>
    <cellStyle name="Output 2 8 5 3 9" xfId="45357"/>
    <cellStyle name="Output 2 8 5 4" xfId="45358"/>
    <cellStyle name="Output 2 8 5 4 2" xfId="45359"/>
    <cellStyle name="Output 2 8 5 4 3" xfId="45360"/>
    <cellStyle name="Output 2 8 5 4 4" xfId="45361"/>
    <cellStyle name="Output 2 8 5 4 5" xfId="45362"/>
    <cellStyle name="Output 2 8 5 4 6" xfId="45363"/>
    <cellStyle name="Output 2 8 5 4 7" xfId="45364"/>
    <cellStyle name="Output 2 8 5 4 8" xfId="45365"/>
    <cellStyle name="Output 2 8 5 4 9" xfId="45366"/>
    <cellStyle name="Output 2 8 5 5" xfId="45367"/>
    <cellStyle name="Output 2 8 5 6" xfId="45368"/>
    <cellStyle name="Output 2 8 5 7" xfId="45369"/>
    <cellStyle name="Output 2 8 5 8" xfId="45370"/>
    <cellStyle name="Output 2 8 5 9" xfId="45371"/>
    <cellStyle name="Output 2 8 6" xfId="45372"/>
    <cellStyle name="Output 2 8 6 2" xfId="45373"/>
    <cellStyle name="Output 2 8 6 2 10" xfId="45374"/>
    <cellStyle name="Output 2 8 6 2 2" xfId="45375"/>
    <cellStyle name="Output 2 8 6 2 3" xfId="45376"/>
    <cellStyle name="Output 2 8 6 2 4" xfId="45377"/>
    <cellStyle name="Output 2 8 6 2 5" xfId="45378"/>
    <cellStyle name="Output 2 8 6 2 6" xfId="45379"/>
    <cellStyle name="Output 2 8 6 2 7" xfId="45380"/>
    <cellStyle name="Output 2 8 6 2 8" xfId="45381"/>
    <cellStyle name="Output 2 8 6 2 9" xfId="45382"/>
    <cellStyle name="Output 2 8 6 3" xfId="45383"/>
    <cellStyle name="Output 2 8 6 3 10" xfId="45384"/>
    <cellStyle name="Output 2 8 6 3 2" xfId="45385"/>
    <cellStyle name="Output 2 8 6 3 3" xfId="45386"/>
    <cellStyle name="Output 2 8 6 3 4" xfId="45387"/>
    <cellStyle name="Output 2 8 6 3 5" xfId="45388"/>
    <cellStyle name="Output 2 8 6 3 6" xfId="45389"/>
    <cellStyle name="Output 2 8 6 3 7" xfId="45390"/>
    <cellStyle name="Output 2 8 6 3 8" xfId="45391"/>
    <cellStyle name="Output 2 8 6 3 9" xfId="45392"/>
    <cellStyle name="Output 2 8 6 4" xfId="45393"/>
    <cellStyle name="Output 2 8 6 4 2" xfId="45394"/>
    <cellStyle name="Output 2 8 6 4 3" xfId="45395"/>
    <cellStyle name="Output 2 8 6 4 4" xfId="45396"/>
    <cellStyle name="Output 2 8 6 4 5" xfId="45397"/>
    <cellStyle name="Output 2 8 6 4 6" xfId="45398"/>
    <cellStyle name="Output 2 8 6 4 7" xfId="45399"/>
    <cellStyle name="Output 2 8 6 4 8" xfId="45400"/>
    <cellStyle name="Output 2 8 6 4 9" xfId="45401"/>
    <cellStyle name="Output 2 8 6 5" xfId="45402"/>
    <cellStyle name="Output 2 8 6 6" xfId="45403"/>
    <cellStyle name="Output 2 8 6 7" xfId="45404"/>
    <cellStyle name="Output 2 8 6 8" xfId="45405"/>
    <cellStyle name="Output 2 8 6 9" xfId="45406"/>
    <cellStyle name="Output 2 8 7" xfId="45407"/>
    <cellStyle name="Output 2 8 7 2" xfId="45408"/>
    <cellStyle name="Output 2 8 7 2 10" xfId="45409"/>
    <cellStyle name="Output 2 8 7 2 2" xfId="45410"/>
    <cellStyle name="Output 2 8 7 2 3" xfId="45411"/>
    <cellStyle name="Output 2 8 7 2 4" xfId="45412"/>
    <cellStyle name="Output 2 8 7 2 5" xfId="45413"/>
    <cellStyle name="Output 2 8 7 2 6" xfId="45414"/>
    <cellStyle name="Output 2 8 7 2 7" xfId="45415"/>
    <cellStyle name="Output 2 8 7 2 8" xfId="45416"/>
    <cellStyle name="Output 2 8 7 2 9" xfId="45417"/>
    <cellStyle name="Output 2 8 7 3" xfId="45418"/>
    <cellStyle name="Output 2 8 7 3 2" xfId="45419"/>
    <cellStyle name="Output 2 8 7 3 3" xfId="45420"/>
    <cellStyle name="Output 2 8 7 3 4" xfId="45421"/>
    <cellStyle name="Output 2 8 7 3 5" xfId="45422"/>
    <cellStyle name="Output 2 8 7 3 6" xfId="45423"/>
    <cellStyle name="Output 2 8 7 3 7" xfId="45424"/>
    <cellStyle name="Output 2 8 7 3 8" xfId="45425"/>
    <cellStyle name="Output 2 8 7 3 9" xfId="45426"/>
    <cellStyle name="Output 2 8 7 4" xfId="45427"/>
    <cellStyle name="Output 2 8 7 5" xfId="45428"/>
    <cellStyle name="Output 2 8 7 6" xfId="45429"/>
    <cellStyle name="Output 2 8 7 7" xfId="45430"/>
    <cellStyle name="Output 2 8 7 8" xfId="45431"/>
    <cellStyle name="Output 2 8 7 9" xfId="45432"/>
    <cellStyle name="Output 2 8 8" xfId="45433"/>
    <cellStyle name="Output 2 8 8 2" xfId="45434"/>
    <cellStyle name="Output 2 8 8 3" xfId="45435"/>
    <cellStyle name="Output 2 8 8 4" xfId="45436"/>
    <cellStyle name="Output 2 8 8 5" xfId="45437"/>
    <cellStyle name="Output 2 8 8 6" xfId="45438"/>
    <cellStyle name="Output 2 8 8 7" xfId="45439"/>
    <cellStyle name="Output 2 8 8 8" xfId="45440"/>
    <cellStyle name="Output 2 8 8 9" xfId="45441"/>
    <cellStyle name="Output 2 8 9" xfId="45442"/>
    <cellStyle name="Output 2 9" xfId="45443"/>
    <cellStyle name="Output 2 9 10" xfId="45444"/>
    <cellStyle name="Output 2 9 11" xfId="45445"/>
    <cellStyle name="Output 2 9 12" xfId="45446"/>
    <cellStyle name="Output 2 9 2" xfId="45447"/>
    <cellStyle name="Output 2 9 2 10" xfId="45448"/>
    <cellStyle name="Output 2 9 2 2" xfId="45449"/>
    <cellStyle name="Output 2 9 2 2 10" xfId="45450"/>
    <cellStyle name="Output 2 9 2 2 11" xfId="45451"/>
    <cellStyle name="Output 2 9 2 2 2" xfId="45452"/>
    <cellStyle name="Output 2 9 2 2 2 2" xfId="45453"/>
    <cellStyle name="Output 2 9 2 2 2 2 10" xfId="45454"/>
    <cellStyle name="Output 2 9 2 2 2 2 2" xfId="45455"/>
    <cellStyle name="Output 2 9 2 2 2 2 3" xfId="45456"/>
    <cellStyle name="Output 2 9 2 2 2 2 4" xfId="45457"/>
    <cellStyle name="Output 2 9 2 2 2 2 5" xfId="45458"/>
    <cellStyle name="Output 2 9 2 2 2 2 6" xfId="45459"/>
    <cellStyle name="Output 2 9 2 2 2 2 7" xfId="45460"/>
    <cellStyle name="Output 2 9 2 2 2 2 8" xfId="45461"/>
    <cellStyle name="Output 2 9 2 2 2 2 9" xfId="45462"/>
    <cellStyle name="Output 2 9 2 2 2 3" xfId="45463"/>
    <cellStyle name="Output 2 9 2 2 2 3 10" xfId="45464"/>
    <cellStyle name="Output 2 9 2 2 2 3 2" xfId="45465"/>
    <cellStyle name="Output 2 9 2 2 2 3 3" xfId="45466"/>
    <cellStyle name="Output 2 9 2 2 2 3 4" xfId="45467"/>
    <cellStyle name="Output 2 9 2 2 2 3 5" xfId="45468"/>
    <cellStyle name="Output 2 9 2 2 2 3 6" xfId="45469"/>
    <cellStyle name="Output 2 9 2 2 2 3 7" xfId="45470"/>
    <cellStyle name="Output 2 9 2 2 2 3 8" xfId="45471"/>
    <cellStyle name="Output 2 9 2 2 2 3 9" xfId="45472"/>
    <cellStyle name="Output 2 9 2 2 2 4" xfId="45473"/>
    <cellStyle name="Output 2 9 2 2 2 4 2" xfId="45474"/>
    <cellStyle name="Output 2 9 2 2 2 4 3" xfId="45475"/>
    <cellStyle name="Output 2 9 2 2 2 4 4" xfId="45476"/>
    <cellStyle name="Output 2 9 2 2 2 4 5" xfId="45477"/>
    <cellStyle name="Output 2 9 2 2 2 4 6" xfId="45478"/>
    <cellStyle name="Output 2 9 2 2 2 4 7" xfId="45479"/>
    <cellStyle name="Output 2 9 2 2 2 4 8" xfId="45480"/>
    <cellStyle name="Output 2 9 2 2 2 4 9" xfId="45481"/>
    <cellStyle name="Output 2 9 2 2 2 5" xfId="45482"/>
    <cellStyle name="Output 2 9 2 2 2 6" xfId="45483"/>
    <cellStyle name="Output 2 9 2 2 2 7" xfId="45484"/>
    <cellStyle name="Output 2 9 2 2 2 8" xfId="45485"/>
    <cellStyle name="Output 2 9 2 2 2 9" xfId="45486"/>
    <cellStyle name="Output 2 9 2 2 3" xfId="45487"/>
    <cellStyle name="Output 2 9 2 2 3 2" xfId="45488"/>
    <cellStyle name="Output 2 9 2 2 3 2 10" xfId="45489"/>
    <cellStyle name="Output 2 9 2 2 3 2 2" xfId="45490"/>
    <cellStyle name="Output 2 9 2 2 3 2 3" xfId="45491"/>
    <cellStyle name="Output 2 9 2 2 3 2 4" xfId="45492"/>
    <cellStyle name="Output 2 9 2 2 3 2 5" xfId="45493"/>
    <cellStyle name="Output 2 9 2 2 3 2 6" xfId="45494"/>
    <cellStyle name="Output 2 9 2 2 3 2 7" xfId="45495"/>
    <cellStyle name="Output 2 9 2 2 3 2 8" xfId="45496"/>
    <cellStyle name="Output 2 9 2 2 3 2 9" xfId="45497"/>
    <cellStyle name="Output 2 9 2 2 3 3" xfId="45498"/>
    <cellStyle name="Output 2 9 2 2 3 3 10" xfId="45499"/>
    <cellStyle name="Output 2 9 2 2 3 3 2" xfId="45500"/>
    <cellStyle name="Output 2 9 2 2 3 3 3" xfId="45501"/>
    <cellStyle name="Output 2 9 2 2 3 3 4" xfId="45502"/>
    <cellStyle name="Output 2 9 2 2 3 3 5" xfId="45503"/>
    <cellStyle name="Output 2 9 2 2 3 3 6" xfId="45504"/>
    <cellStyle name="Output 2 9 2 2 3 3 7" xfId="45505"/>
    <cellStyle name="Output 2 9 2 2 3 3 8" xfId="45506"/>
    <cellStyle name="Output 2 9 2 2 3 3 9" xfId="45507"/>
    <cellStyle name="Output 2 9 2 2 3 4" xfId="45508"/>
    <cellStyle name="Output 2 9 2 2 3 4 2" xfId="45509"/>
    <cellStyle name="Output 2 9 2 2 3 4 3" xfId="45510"/>
    <cellStyle name="Output 2 9 2 2 3 4 4" xfId="45511"/>
    <cellStyle name="Output 2 9 2 2 3 4 5" xfId="45512"/>
    <cellStyle name="Output 2 9 2 2 3 4 6" xfId="45513"/>
    <cellStyle name="Output 2 9 2 2 3 4 7" xfId="45514"/>
    <cellStyle name="Output 2 9 2 2 3 4 8" xfId="45515"/>
    <cellStyle name="Output 2 9 2 2 3 4 9" xfId="45516"/>
    <cellStyle name="Output 2 9 2 2 3 5" xfId="45517"/>
    <cellStyle name="Output 2 9 2 2 3 6" xfId="45518"/>
    <cellStyle name="Output 2 9 2 2 3 7" xfId="45519"/>
    <cellStyle name="Output 2 9 2 2 3 8" xfId="45520"/>
    <cellStyle name="Output 2 9 2 2 3 9" xfId="45521"/>
    <cellStyle name="Output 2 9 2 2 4" xfId="45522"/>
    <cellStyle name="Output 2 9 2 2 4 10" xfId="45523"/>
    <cellStyle name="Output 2 9 2 2 4 2" xfId="45524"/>
    <cellStyle name="Output 2 9 2 2 4 3" xfId="45525"/>
    <cellStyle name="Output 2 9 2 2 4 4" xfId="45526"/>
    <cellStyle name="Output 2 9 2 2 4 5" xfId="45527"/>
    <cellStyle name="Output 2 9 2 2 4 6" xfId="45528"/>
    <cellStyle name="Output 2 9 2 2 4 7" xfId="45529"/>
    <cellStyle name="Output 2 9 2 2 4 8" xfId="45530"/>
    <cellStyle name="Output 2 9 2 2 4 9" xfId="45531"/>
    <cellStyle name="Output 2 9 2 2 5" xfId="45532"/>
    <cellStyle name="Output 2 9 2 2 5 10" xfId="45533"/>
    <cellStyle name="Output 2 9 2 2 5 2" xfId="45534"/>
    <cellStyle name="Output 2 9 2 2 5 3" xfId="45535"/>
    <cellStyle name="Output 2 9 2 2 5 4" xfId="45536"/>
    <cellStyle name="Output 2 9 2 2 5 5" xfId="45537"/>
    <cellStyle name="Output 2 9 2 2 5 6" xfId="45538"/>
    <cellStyle name="Output 2 9 2 2 5 7" xfId="45539"/>
    <cellStyle name="Output 2 9 2 2 5 8" xfId="45540"/>
    <cellStyle name="Output 2 9 2 2 5 9" xfId="45541"/>
    <cellStyle name="Output 2 9 2 2 6" xfId="45542"/>
    <cellStyle name="Output 2 9 2 2 6 2" xfId="45543"/>
    <cellStyle name="Output 2 9 2 2 6 3" xfId="45544"/>
    <cellStyle name="Output 2 9 2 2 6 4" xfId="45545"/>
    <cellStyle name="Output 2 9 2 2 6 5" xfId="45546"/>
    <cellStyle name="Output 2 9 2 2 6 6" xfId="45547"/>
    <cellStyle name="Output 2 9 2 2 6 7" xfId="45548"/>
    <cellStyle name="Output 2 9 2 2 6 8" xfId="45549"/>
    <cellStyle name="Output 2 9 2 2 6 9" xfId="45550"/>
    <cellStyle name="Output 2 9 2 2 7" xfId="45551"/>
    <cellStyle name="Output 2 9 2 2 8" xfId="45552"/>
    <cellStyle name="Output 2 9 2 2 9" xfId="45553"/>
    <cellStyle name="Output 2 9 2 3" xfId="45554"/>
    <cellStyle name="Output 2 9 2 3 2" xfId="45555"/>
    <cellStyle name="Output 2 9 2 3 2 10" xfId="45556"/>
    <cellStyle name="Output 2 9 2 3 2 2" xfId="45557"/>
    <cellStyle name="Output 2 9 2 3 2 3" xfId="45558"/>
    <cellStyle name="Output 2 9 2 3 2 4" xfId="45559"/>
    <cellStyle name="Output 2 9 2 3 2 5" xfId="45560"/>
    <cellStyle name="Output 2 9 2 3 2 6" xfId="45561"/>
    <cellStyle name="Output 2 9 2 3 2 7" xfId="45562"/>
    <cellStyle name="Output 2 9 2 3 2 8" xfId="45563"/>
    <cellStyle name="Output 2 9 2 3 2 9" xfId="45564"/>
    <cellStyle name="Output 2 9 2 3 3" xfId="45565"/>
    <cellStyle name="Output 2 9 2 3 3 10" xfId="45566"/>
    <cellStyle name="Output 2 9 2 3 3 2" xfId="45567"/>
    <cellStyle name="Output 2 9 2 3 3 3" xfId="45568"/>
    <cellStyle name="Output 2 9 2 3 3 4" xfId="45569"/>
    <cellStyle name="Output 2 9 2 3 3 5" xfId="45570"/>
    <cellStyle name="Output 2 9 2 3 3 6" xfId="45571"/>
    <cellStyle name="Output 2 9 2 3 3 7" xfId="45572"/>
    <cellStyle name="Output 2 9 2 3 3 8" xfId="45573"/>
    <cellStyle name="Output 2 9 2 3 3 9" xfId="45574"/>
    <cellStyle name="Output 2 9 2 3 4" xfId="45575"/>
    <cellStyle name="Output 2 9 2 3 4 2" xfId="45576"/>
    <cellStyle name="Output 2 9 2 3 4 3" xfId="45577"/>
    <cellStyle name="Output 2 9 2 3 4 4" xfId="45578"/>
    <cellStyle name="Output 2 9 2 3 4 5" xfId="45579"/>
    <cellStyle name="Output 2 9 2 3 4 6" xfId="45580"/>
    <cellStyle name="Output 2 9 2 3 4 7" xfId="45581"/>
    <cellStyle name="Output 2 9 2 3 4 8" xfId="45582"/>
    <cellStyle name="Output 2 9 2 3 4 9" xfId="45583"/>
    <cellStyle name="Output 2 9 2 3 5" xfId="45584"/>
    <cellStyle name="Output 2 9 2 3 6" xfId="45585"/>
    <cellStyle name="Output 2 9 2 3 7" xfId="45586"/>
    <cellStyle name="Output 2 9 2 3 8" xfId="45587"/>
    <cellStyle name="Output 2 9 2 3 9" xfId="45588"/>
    <cellStyle name="Output 2 9 2 4" xfId="45589"/>
    <cellStyle name="Output 2 9 2 4 2" xfId="45590"/>
    <cellStyle name="Output 2 9 2 4 2 10" xfId="45591"/>
    <cellStyle name="Output 2 9 2 4 2 2" xfId="45592"/>
    <cellStyle name="Output 2 9 2 4 2 3" xfId="45593"/>
    <cellStyle name="Output 2 9 2 4 2 4" xfId="45594"/>
    <cellStyle name="Output 2 9 2 4 2 5" xfId="45595"/>
    <cellStyle name="Output 2 9 2 4 2 6" xfId="45596"/>
    <cellStyle name="Output 2 9 2 4 2 7" xfId="45597"/>
    <cellStyle name="Output 2 9 2 4 2 8" xfId="45598"/>
    <cellStyle name="Output 2 9 2 4 2 9" xfId="45599"/>
    <cellStyle name="Output 2 9 2 4 3" xfId="45600"/>
    <cellStyle name="Output 2 9 2 4 3 10" xfId="45601"/>
    <cellStyle name="Output 2 9 2 4 3 2" xfId="45602"/>
    <cellStyle name="Output 2 9 2 4 3 3" xfId="45603"/>
    <cellStyle name="Output 2 9 2 4 3 4" xfId="45604"/>
    <cellStyle name="Output 2 9 2 4 3 5" xfId="45605"/>
    <cellStyle name="Output 2 9 2 4 3 6" xfId="45606"/>
    <cellStyle name="Output 2 9 2 4 3 7" xfId="45607"/>
    <cellStyle name="Output 2 9 2 4 3 8" xfId="45608"/>
    <cellStyle name="Output 2 9 2 4 3 9" xfId="45609"/>
    <cellStyle name="Output 2 9 2 4 4" xfId="45610"/>
    <cellStyle name="Output 2 9 2 4 4 2" xfId="45611"/>
    <cellStyle name="Output 2 9 2 4 4 3" xfId="45612"/>
    <cellStyle name="Output 2 9 2 4 4 4" xfId="45613"/>
    <cellStyle name="Output 2 9 2 4 4 5" xfId="45614"/>
    <cellStyle name="Output 2 9 2 4 4 6" xfId="45615"/>
    <cellStyle name="Output 2 9 2 4 4 7" xfId="45616"/>
    <cellStyle name="Output 2 9 2 4 4 8" xfId="45617"/>
    <cellStyle name="Output 2 9 2 4 4 9" xfId="45618"/>
    <cellStyle name="Output 2 9 2 4 5" xfId="45619"/>
    <cellStyle name="Output 2 9 2 4 6" xfId="45620"/>
    <cellStyle name="Output 2 9 2 4 7" xfId="45621"/>
    <cellStyle name="Output 2 9 2 4 8" xfId="45622"/>
    <cellStyle name="Output 2 9 2 4 9" xfId="45623"/>
    <cellStyle name="Output 2 9 2 5" xfId="45624"/>
    <cellStyle name="Output 2 9 2 5 2" xfId="45625"/>
    <cellStyle name="Output 2 9 2 5 2 10" xfId="45626"/>
    <cellStyle name="Output 2 9 2 5 2 2" xfId="45627"/>
    <cellStyle name="Output 2 9 2 5 2 3" xfId="45628"/>
    <cellStyle name="Output 2 9 2 5 2 4" xfId="45629"/>
    <cellStyle name="Output 2 9 2 5 2 5" xfId="45630"/>
    <cellStyle name="Output 2 9 2 5 2 6" xfId="45631"/>
    <cellStyle name="Output 2 9 2 5 2 7" xfId="45632"/>
    <cellStyle name="Output 2 9 2 5 2 8" xfId="45633"/>
    <cellStyle name="Output 2 9 2 5 2 9" xfId="45634"/>
    <cellStyle name="Output 2 9 2 5 3" xfId="45635"/>
    <cellStyle name="Output 2 9 2 5 3 2" xfId="45636"/>
    <cellStyle name="Output 2 9 2 5 3 3" xfId="45637"/>
    <cellStyle name="Output 2 9 2 5 3 4" xfId="45638"/>
    <cellStyle name="Output 2 9 2 5 3 5" xfId="45639"/>
    <cellStyle name="Output 2 9 2 5 3 6" xfId="45640"/>
    <cellStyle name="Output 2 9 2 5 3 7" xfId="45641"/>
    <cellStyle name="Output 2 9 2 5 3 8" xfId="45642"/>
    <cellStyle name="Output 2 9 2 5 3 9" xfId="45643"/>
    <cellStyle name="Output 2 9 2 5 4" xfId="45644"/>
    <cellStyle name="Output 2 9 2 5 5" xfId="45645"/>
    <cellStyle name="Output 2 9 2 5 6" xfId="45646"/>
    <cellStyle name="Output 2 9 2 5 7" xfId="45647"/>
    <cellStyle name="Output 2 9 2 5 8" xfId="45648"/>
    <cellStyle name="Output 2 9 2 5 9" xfId="45649"/>
    <cellStyle name="Output 2 9 2 6" xfId="45650"/>
    <cellStyle name="Output 2 9 2 6 2" xfId="45651"/>
    <cellStyle name="Output 2 9 2 6 3" xfId="45652"/>
    <cellStyle name="Output 2 9 2 6 4" xfId="45653"/>
    <cellStyle name="Output 2 9 2 6 5" xfId="45654"/>
    <cellStyle name="Output 2 9 2 6 6" xfId="45655"/>
    <cellStyle name="Output 2 9 2 6 7" xfId="45656"/>
    <cellStyle name="Output 2 9 2 6 8" xfId="45657"/>
    <cellStyle name="Output 2 9 2 6 9" xfId="45658"/>
    <cellStyle name="Output 2 9 2 7" xfId="45659"/>
    <cellStyle name="Output 2 9 2 8" xfId="45660"/>
    <cellStyle name="Output 2 9 2 9" xfId="45661"/>
    <cellStyle name="Output 2 9 3" xfId="45662"/>
    <cellStyle name="Output 2 9 3 10" xfId="45663"/>
    <cellStyle name="Output 2 9 3 2" xfId="45664"/>
    <cellStyle name="Output 2 9 3 2 10" xfId="45665"/>
    <cellStyle name="Output 2 9 3 2 11" xfId="45666"/>
    <cellStyle name="Output 2 9 3 2 2" xfId="45667"/>
    <cellStyle name="Output 2 9 3 2 2 2" xfId="45668"/>
    <cellStyle name="Output 2 9 3 2 2 2 10" xfId="45669"/>
    <cellStyle name="Output 2 9 3 2 2 2 2" xfId="45670"/>
    <cellStyle name="Output 2 9 3 2 2 2 3" xfId="45671"/>
    <cellStyle name="Output 2 9 3 2 2 2 4" xfId="45672"/>
    <cellStyle name="Output 2 9 3 2 2 2 5" xfId="45673"/>
    <cellStyle name="Output 2 9 3 2 2 2 6" xfId="45674"/>
    <cellStyle name="Output 2 9 3 2 2 2 7" xfId="45675"/>
    <cellStyle name="Output 2 9 3 2 2 2 8" xfId="45676"/>
    <cellStyle name="Output 2 9 3 2 2 2 9" xfId="45677"/>
    <cellStyle name="Output 2 9 3 2 2 3" xfId="45678"/>
    <cellStyle name="Output 2 9 3 2 2 3 10" xfId="45679"/>
    <cellStyle name="Output 2 9 3 2 2 3 2" xfId="45680"/>
    <cellStyle name="Output 2 9 3 2 2 3 3" xfId="45681"/>
    <cellStyle name="Output 2 9 3 2 2 3 4" xfId="45682"/>
    <cellStyle name="Output 2 9 3 2 2 3 5" xfId="45683"/>
    <cellStyle name="Output 2 9 3 2 2 3 6" xfId="45684"/>
    <cellStyle name="Output 2 9 3 2 2 3 7" xfId="45685"/>
    <cellStyle name="Output 2 9 3 2 2 3 8" xfId="45686"/>
    <cellStyle name="Output 2 9 3 2 2 3 9" xfId="45687"/>
    <cellStyle name="Output 2 9 3 2 2 4" xfId="45688"/>
    <cellStyle name="Output 2 9 3 2 2 4 2" xfId="45689"/>
    <cellStyle name="Output 2 9 3 2 2 4 3" xfId="45690"/>
    <cellStyle name="Output 2 9 3 2 2 4 4" xfId="45691"/>
    <cellStyle name="Output 2 9 3 2 2 4 5" xfId="45692"/>
    <cellStyle name="Output 2 9 3 2 2 4 6" xfId="45693"/>
    <cellStyle name="Output 2 9 3 2 2 4 7" xfId="45694"/>
    <cellStyle name="Output 2 9 3 2 2 4 8" xfId="45695"/>
    <cellStyle name="Output 2 9 3 2 2 4 9" xfId="45696"/>
    <cellStyle name="Output 2 9 3 2 2 5" xfId="45697"/>
    <cellStyle name="Output 2 9 3 2 2 6" xfId="45698"/>
    <cellStyle name="Output 2 9 3 2 2 7" xfId="45699"/>
    <cellStyle name="Output 2 9 3 2 2 8" xfId="45700"/>
    <cellStyle name="Output 2 9 3 2 2 9" xfId="45701"/>
    <cellStyle name="Output 2 9 3 2 3" xfId="45702"/>
    <cellStyle name="Output 2 9 3 2 3 2" xfId="45703"/>
    <cellStyle name="Output 2 9 3 2 3 2 10" xfId="45704"/>
    <cellStyle name="Output 2 9 3 2 3 2 2" xfId="45705"/>
    <cellStyle name="Output 2 9 3 2 3 2 3" xfId="45706"/>
    <cellStyle name="Output 2 9 3 2 3 2 4" xfId="45707"/>
    <cellStyle name="Output 2 9 3 2 3 2 5" xfId="45708"/>
    <cellStyle name="Output 2 9 3 2 3 2 6" xfId="45709"/>
    <cellStyle name="Output 2 9 3 2 3 2 7" xfId="45710"/>
    <cellStyle name="Output 2 9 3 2 3 2 8" xfId="45711"/>
    <cellStyle name="Output 2 9 3 2 3 2 9" xfId="45712"/>
    <cellStyle name="Output 2 9 3 2 3 3" xfId="45713"/>
    <cellStyle name="Output 2 9 3 2 3 3 10" xfId="45714"/>
    <cellStyle name="Output 2 9 3 2 3 3 2" xfId="45715"/>
    <cellStyle name="Output 2 9 3 2 3 3 3" xfId="45716"/>
    <cellStyle name="Output 2 9 3 2 3 3 4" xfId="45717"/>
    <cellStyle name="Output 2 9 3 2 3 3 5" xfId="45718"/>
    <cellStyle name="Output 2 9 3 2 3 3 6" xfId="45719"/>
    <cellStyle name="Output 2 9 3 2 3 3 7" xfId="45720"/>
    <cellStyle name="Output 2 9 3 2 3 3 8" xfId="45721"/>
    <cellStyle name="Output 2 9 3 2 3 3 9" xfId="45722"/>
    <cellStyle name="Output 2 9 3 2 3 4" xfId="45723"/>
    <cellStyle name="Output 2 9 3 2 3 4 2" xfId="45724"/>
    <cellStyle name="Output 2 9 3 2 3 4 3" xfId="45725"/>
    <cellStyle name="Output 2 9 3 2 3 4 4" xfId="45726"/>
    <cellStyle name="Output 2 9 3 2 3 4 5" xfId="45727"/>
    <cellStyle name="Output 2 9 3 2 3 4 6" xfId="45728"/>
    <cellStyle name="Output 2 9 3 2 3 4 7" xfId="45729"/>
    <cellStyle name="Output 2 9 3 2 3 4 8" xfId="45730"/>
    <cellStyle name="Output 2 9 3 2 3 4 9" xfId="45731"/>
    <cellStyle name="Output 2 9 3 2 3 5" xfId="45732"/>
    <cellStyle name="Output 2 9 3 2 3 6" xfId="45733"/>
    <cellStyle name="Output 2 9 3 2 3 7" xfId="45734"/>
    <cellStyle name="Output 2 9 3 2 3 8" xfId="45735"/>
    <cellStyle name="Output 2 9 3 2 3 9" xfId="45736"/>
    <cellStyle name="Output 2 9 3 2 4" xfId="45737"/>
    <cellStyle name="Output 2 9 3 2 4 10" xfId="45738"/>
    <cellStyle name="Output 2 9 3 2 4 2" xfId="45739"/>
    <cellStyle name="Output 2 9 3 2 4 3" xfId="45740"/>
    <cellStyle name="Output 2 9 3 2 4 4" xfId="45741"/>
    <cellStyle name="Output 2 9 3 2 4 5" xfId="45742"/>
    <cellStyle name="Output 2 9 3 2 4 6" xfId="45743"/>
    <cellStyle name="Output 2 9 3 2 4 7" xfId="45744"/>
    <cellStyle name="Output 2 9 3 2 4 8" xfId="45745"/>
    <cellStyle name="Output 2 9 3 2 4 9" xfId="45746"/>
    <cellStyle name="Output 2 9 3 2 5" xfId="45747"/>
    <cellStyle name="Output 2 9 3 2 5 10" xfId="45748"/>
    <cellStyle name="Output 2 9 3 2 5 2" xfId="45749"/>
    <cellStyle name="Output 2 9 3 2 5 3" xfId="45750"/>
    <cellStyle name="Output 2 9 3 2 5 4" xfId="45751"/>
    <cellStyle name="Output 2 9 3 2 5 5" xfId="45752"/>
    <cellStyle name="Output 2 9 3 2 5 6" xfId="45753"/>
    <cellStyle name="Output 2 9 3 2 5 7" xfId="45754"/>
    <cellStyle name="Output 2 9 3 2 5 8" xfId="45755"/>
    <cellStyle name="Output 2 9 3 2 5 9" xfId="45756"/>
    <cellStyle name="Output 2 9 3 2 6" xfId="45757"/>
    <cellStyle name="Output 2 9 3 2 6 2" xfId="45758"/>
    <cellStyle name="Output 2 9 3 2 6 3" xfId="45759"/>
    <cellStyle name="Output 2 9 3 2 6 4" xfId="45760"/>
    <cellStyle name="Output 2 9 3 2 6 5" xfId="45761"/>
    <cellStyle name="Output 2 9 3 2 6 6" xfId="45762"/>
    <cellStyle name="Output 2 9 3 2 6 7" xfId="45763"/>
    <cellStyle name="Output 2 9 3 2 6 8" xfId="45764"/>
    <cellStyle name="Output 2 9 3 2 6 9" xfId="45765"/>
    <cellStyle name="Output 2 9 3 2 7" xfId="45766"/>
    <cellStyle name="Output 2 9 3 2 8" xfId="45767"/>
    <cellStyle name="Output 2 9 3 2 9" xfId="45768"/>
    <cellStyle name="Output 2 9 3 3" xfId="45769"/>
    <cellStyle name="Output 2 9 3 3 2" xfId="45770"/>
    <cellStyle name="Output 2 9 3 3 2 10" xfId="45771"/>
    <cellStyle name="Output 2 9 3 3 2 2" xfId="45772"/>
    <cellStyle name="Output 2 9 3 3 2 3" xfId="45773"/>
    <cellStyle name="Output 2 9 3 3 2 4" xfId="45774"/>
    <cellStyle name="Output 2 9 3 3 2 5" xfId="45775"/>
    <cellStyle name="Output 2 9 3 3 2 6" xfId="45776"/>
    <cellStyle name="Output 2 9 3 3 2 7" xfId="45777"/>
    <cellStyle name="Output 2 9 3 3 2 8" xfId="45778"/>
    <cellStyle name="Output 2 9 3 3 2 9" xfId="45779"/>
    <cellStyle name="Output 2 9 3 3 3" xfId="45780"/>
    <cellStyle name="Output 2 9 3 3 3 10" xfId="45781"/>
    <cellStyle name="Output 2 9 3 3 3 2" xfId="45782"/>
    <cellStyle name="Output 2 9 3 3 3 3" xfId="45783"/>
    <cellStyle name="Output 2 9 3 3 3 4" xfId="45784"/>
    <cellStyle name="Output 2 9 3 3 3 5" xfId="45785"/>
    <cellStyle name="Output 2 9 3 3 3 6" xfId="45786"/>
    <cellStyle name="Output 2 9 3 3 3 7" xfId="45787"/>
    <cellStyle name="Output 2 9 3 3 3 8" xfId="45788"/>
    <cellStyle name="Output 2 9 3 3 3 9" xfId="45789"/>
    <cellStyle name="Output 2 9 3 3 4" xfId="45790"/>
    <cellStyle name="Output 2 9 3 3 4 2" xfId="45791"/>
    <cellStyle name="Output 2 9 3 3 4 3" xfId="45792"/>
    <cellStyle name="Output 2 9 3 3 4 4" xfId="45793"/>
    <cellStyle name="Output 2 9 3 3 4 5" xfId="45794"/>
    <cellStyle name="Output 2 9 3 3 4 6" xfId="45795"/>
    <cellStyle name="Output 2 9 3 3 4 7" xfId="45796"/>
    <cellStyle name="Output 2 9 3 3 4 8" xfId="45797"/>
    <cellStyle name="Output 2 9 3 3 4 9" xfId="45798"/>
    <cellStyle name="Output 2 9 3 3 5" xfId="45799"/>
    <cellStyle name="Output 2 9 3 3 6" xfId="45800"/>
    <cellStyle name="Output 2 9 3 3 7" xfId="45801"/>
    <cellStyle name="Output 2 9 3 3 8" xfId="45802"/>
    <cellStyle name="Output 2 9 3 3 9" xfId="45803"/>
    <cellStyle name="Output 2 9 3 4" xfId="45804"/>
    <cellStyle name="Output 2 9 3 4 2" xfId="45805"/>
    <cellStyle name="Output 2 9 3 4 2 10" xfId="45806"/>
    <cellStyle name="Output 2 9 3 4 2 2" xfId="45807"/>
    <cellStyle name="Output 2 9 3 4 2 3" xfId="45808"/>
    <cellStyle name="Output 2 9 3 4 2 4" xfId="45809"/>
    <cellStyle name="Output 2 9 3 4 2 5" xfId="45810"/>
    <cellStyle name="Output 2 9 3 4 2 6" xfId="45811"/>
    <cellStyle name="Output 2 9 3 4 2 7" xfId="45812"/>
    <cellStyle name="Output 2 9 3 4 2 8" xfId="45813"/>
    <cellStyle name="Output 2 9 3 4 2 9" xfId="45814"/>
    <cellStyle name="Output 2 9 3 4 3" xfId="45815"/>
    <cellStyle name="Output 2 9 3 4 3 10" xfId="45816"/>
    <cellStyle name="Output 2 9 3 4 3 2" xfId="45817"/>
    <cellStyle name="Output 2 9 3 4 3 3" xfId="45818"/>
    <cellStyle name="Output 2 9 3 4 3 4" xfId="45819"/>
    <cellStyle name="Output 2 9 3 4 3 5" xfId="45820"/>
    <cellStyle name="Output 2 9 3 4 3 6" xfId="45821"/>
    <cellStyle name="Output 2 9 3 4 3 7" xfId="45822"/>
    <cellStyle name="Output 2 9 3 4 3 8" xfId="45823"/>
    <cellStyle name="Output 2 9 3 4 3 9" xfId="45824"/>
    <cellStyle name="Output 2 9 3 4 4" xfId="45825"/>
    <cellStyle name="Output 2 9 3 4 4 2" xfId="45826"/>
    <cellStyle name="Output 2 9 3 4 4 3" xfId="45827"/>
    <cellStyle name="Output 2 9 3 4 4 4" xfId="45828"/>
    <cellStyle name="Output 2 9 3 4 4 5" xfId="45829"/>
    <cellStyle name="Output 2 9 3 4 4 6" xfId="45830"/>
    <cellStyle name="Output 2 9 3 4 4 7" xfId="45831"/>
    <cellStyle name="Output 2 9 3 4 4 8" xfId="45832"/>
    <cellStyle name="Output 2 9 3 4 4 9" xfId="45833"/>
    <cellStyle name="Output 2 9 3 4 5" xfId="45834"/>
    <cellStyle name="Output 2 9 3 4 6" xfId="45835"/>
    <cellStyle name="Output 2 9 3 4 7" xfId="45836"/>
    <cellStyle name="Output 2 9 3 4 8" xfId="45837"/>
    <cellStyle name="Output 2 9 3 4 9" xfId="45838"/>
    <cellStyle name="Output 2 9 3 5" xfId="45839"/>
    <cellStyle name="Output 2 9 3 5 2" xfId="45840"/>
    <cellStyle name="Output 2 9 3 5 2 10" xfId="45841"/>
    <cellStyle name="Output 2 9 3 5 2 2" xfId="45842"/>
    <cellStyle name="Output 2 9 3 5 2 3" xfId="45843"/>
    <cellStyle name="Output 2 9 3 5 2 4" xfId="45844"/>
    <cellStyle name="Output 2 9 3 5 2 5" xfId="45845"/>
    <cellStyle name="Output 2 9 3 5 2 6" xfId="45846"/>
    <cellStyle name="Output 2 9 3 5 2 7" xfId="45847"/>
    <cellStyle name="Output 2 9 3 5 2 8" xfId="45848"/>
    <cellStyle name="Output 2 9 3 5 2 9" xfId="45849"/>
    <cellStyle name="Output 2 9 3 5 3" xfId="45850"/>
    <cellStyle name="Output 2 9 3 5 3 2" xfId="45851"/>
    <cellStyle name="Output 2 9 3 5 3 3" xfId="45852"/>
    <cellStyle name="Output 2 9 3 5 3 4" xfId="45853"/>
    <cellStyle name="Output 2 9 3 5 3 5" xfId="45854"/>
    <cellStyle name="Output 2 9 3 5 3 6" xfId="45855"/>
    <cellStyle name="Output 2 9 3 5 3 7" xfId="45856"/>
    <cellStyle name="Output 2 9 3 5 3 8" xfId="45857"/>
    <cellStyle name="Output 2 9 3 5 3 9" xfId="45858"/>
    <cellStyle name="Output 2 9 3 5 4" xfId="45859"/>
    <cellStyle name="Output 2 9 3 5 5" xfId="45860"/>
    <cellStyle name="Output 2 9 3 5 6" xfId="45861"/>
    <cellStyle name="Output 2 9 3 5 7" xfId="45862"/>
    <cellStyle name="Output 2 9 3 5 8" xfId="45863"/>
    <cellStyle name="Output 2 9 3 6" xfId="45864"/>
    <cellStyle name="Output 2 9 3 6 2" xfId="45865"/>
    <cellStyle name="Output 2 9 3 6 3" xfId="45866"/>
    <cellStyle name="Output 2 9 3 6 4" xfId="45867"/>
    <cellStyle name="Output 2 9 3 6 5" xfId="45868"/>
    <cellStyle name="Output 2 9 3 6 6" xfId="45869"/>
    <cellStyle name="Output 2 9 3 6 7" xfId="45870"/>
    <cellStyle name="Output 2 9 3 6 8" xfId="45871"/>
    <cellStyle name="Output 2 9 3 6 9" xfId="45872"/>
    <cellStyle name="Output 2 9 3 7" xfId="45873"/>
    <cellStyle name="Output 2 9 3 8" xfId="45874"/>
    <cellStyle name="Output 2 9 3 9" xfId="45875"/>
    <cellStyle name="Output 2 9 4" xfId="45876"/>
    <cellStyle name="Output 2 9 4 10" xfId="45877"/>
    <cellStyle name="Output 2 9 4 11" xfId="45878"/>
    <cellStyle name="Output 2 9 4 2" xfId="45879"/>
    <cellStyle name="Output 2 9 4 2 2" xfId="45880"/>
    <cellStyle name="Output 2 9 4 2 2 10" xfId="45881"/>
    <cellStyle name="Output 2 9 4 2 2 2" xfId="45882"/>
    <cellStyle name="Output 2 9 4 2 2 3" xfId="45883"/>
    <cellStyle name="Output 2 9 4 2 2 4" xfId="45884"/>
    <cellStyle name="Output 2 9 4 2 2 5" xfId="45885"/>
    <cellStyle name="Output 2 9 4 2 2 6" xfId="45886"/>
    <cellStyle name="Output 2 9 4 2 2 7" xfId="45887"/>
    <cellStyle name="Output 2 9 4 2 2 8" xfId="45888"/>
    <cellStyle name="Output 2 9 4 2 2 9" xfId="45889"/>
    <cellStyle name="Output 2 9 4 2 3" xfId="45890"/>
    <cellStyle name="Output 2 9 4 2 3 10" xfId="45891"/>
    <cellStyle name="Output 2 9 4 2 3 2" xfId="45892"/>
    <cellStyle name="Output 2 9 4 2 3 3" xfId="45893"/>
    <cellStyle name="Output 2 9 4 2 3 4" xfId="45894"/>
    <cellStyle name="Output 2 9 4 2 3 5" xfId="45895"/>
    <cellStyle name="Output 2 9 4 2 3 6" xfId="45896"/>
    <cellStyle name="Output 2 9 4 2 3 7" xfId="45897"/>
    <cellStyle name="Output 2 9 4 2 3 8" xfId="45898"/>
    <cellStyle name="Output 2 9 4 2 3 9" xfId="45899"/>
    <cellStyle name="Output 2 9 4 2 4" xfId="45900"/>
    <cellStyle name="Output 2 9 4 2 4 2" xfId="45901"/>
    <cellStyle name="Output 2 9 4 2 4 3" xfId="45902"/>
    <cellStyle name="Output 2 9 4 2 4 4" xfId="45903"/>
    <cellStyle name="Output 2 9 4 2 4 5" xfId="45904"/>
    <cellStyle name="Output 2 9 4 2 4 6" xfId="45905"/>
    <cellStyle name="Output 2 9 4 2 4 7" xfId="45906"/>
    <cellStyle name="Output 2 9 4 2 4 8" xfId="45907"/>
    <cellStyle name="Output 2 9 4 2 4 9" xfId="45908"/>
    <cellStyle name="Output 2 9 4 2 5" xfId="45909"/>
    <cellStyle name="Output 2 9 4 2 6" xfId="45910"/>
    <cellStyle name="Output 2 9 4 2 7" xfId="45911"/>
    <cellStyle name="Output 2 9 4 2 8" xfId="45912"/>
    <cellStyle name="Output 2 9 4 2 9" xfId="45913"/>
    <cellStyle name="Output 2 9 4 3" xfId="45914"/>
    <cellStyle name="Output 2 9 4 3 2" xfId="45915"/>
    <cellStyle name="Output 2 9 4 3 2 10" xfId="45916"/>
    <cellStyle name="Output 2 9 4 3 2 2" xfId="45917"/>
    <cellStyle name="Output 2 9 4 3 2 3" xfId="45918"/>
    <cellStyle name="Output 2 9 4 3 2 4" xfId="45919"/>
    <cellStyle name="Output 2 9 4 3 2 5" xfId="45920"/>
    <cellStyle name="Output 2 9 4 3 2 6" xfId="45921"/>
    <cellStyle name="Output 2 9 4 3 2 7" xfId="45922"/>
    <cellStyle name="Output 2 9 4 3 2 8" xfId="45923"/>
    <cellStyle name="Output 2 9 4 3 2 9" xfId="45924"/>
    <cellStyle name="Output 2 9 4 3 3" xfId="45925"/>
    <cellStyle name="Output 2 9 4 3 3 10" xfId="45926"/>
    <cellStyle name="Output 2 9 4 3 3 2" xfId="45927"/>
    <cellStyle name="Output 2 9 4 3 3 3" xfId="45928"/>
    <cellStyle name="Output 2 9 4 3 3 4" xfId="45929"/>
    <cellStyle name="Output 2 9 4 3 3 5" xfId="45930"/>
    <cellStyle name="Output 2 9 4 3 3 6" xfId="45931"/>
    <cellStyle name="Output 2 9 4 3 3 7" xfId="45932"/>
    <cellStyle name="Output 2 9 4 3 3 8" xfId="45933"/>
    <cellStyle name="Output 2 9 4 3 3 9" xfId="45934"/>
    <cellStyle name="Output 2 9 4 3 4" xfId="45935"/>
    <cellStyle name="Output 2 9 4 3 4 2" xfId="45936"/>
    <cellStyle name="Output 2 9 4 3 4 3" xfId="45937"/>
    <cellStyle name="Output 2 9 4 3 4 4" xfId="45938"/>
    <cellStyle name="Output 2 9 4 3 4 5" xfId="45939"/>
    <cellStyle name="Output 2 9 4 3 4 6" xfId="45940"/>
    <cellStyle name="Output 2 9 4 3 4 7" xfId="45941"/>
    <cellStyle name="Output 2 9 4 3 4 8" xfId="45942"/>
    <cellStyle name="Output 2 9 4 3 4 9" xfId="45943"/>
    <cellStyle name="Output 2 9 4 3 5" xfId="45944"/>
    <cellStyle name="Output 2 9 4 3 6" xfId="45945"/>
    <cellStyle name="Output 2 9 4 3 7" xfId="45946"/>
    <cellStyle name="Output 2 9 4 3 8" xfId="45947"/>
    <cellStyle name="Output 2 9 4 3 9" xfId="45948"/>
    <cellStyle name="Output 2 9 4 4" xfId="45949"/>
    <cellStyle name="Output 2 9 4 4 10" xfId="45950"/>
    <cellStyle name="Output 2 9 4 4 2" xfId="45951"/>
    <cellStyle name="Output 2 9 4 4 3" xfId="45952"/>
    <cellStyle name="Output 2 9 4 4 4" xfId="45953"/>
    <cellStyle name="Output 2 9 4 4 5" xfId="45954"/>
    <cellStyle name="Output 2 9 4 4 6" xfId="45955"/>
    <cellStyle name="Output 2 9 4 4 7" xfId="45956"/>
    <cellStyle name="Output 2 9 4 4 8" xfId="45957"/>
    <cellStyle name="Output 2 9 4 4 9" xfId="45958"/>
    <cellStyle name="Output 2 9 4 5" xfId="45959"/>
    <cellStyle name="Output 2 9 4 5 10" xfId="45960"/>
    <cellStyle name="Output 2 9 4 5 2" xfId="45961"/>
    <cellStyle name="Output 2 9 4 5 3" xfId="45962"/>
    <cellStyle name="Output 2 9 4 5 4" xfId="45963"/>
    <cellStyle name="Output 2 9 4 5 5" xfId="45964"/>
    <cellStyle name="Output 2 9 4 5 6" xfId="45965"/>
    <cellStyle name="Output 2 9 4 5 7" xfId="45966"/>
    <cellStyle name="Output 2 9 4 5 8" xfId="45967"/>
    <cellStyle name="Output 2 9 4 5 9" xfId="45968"/>
    <cellStyle name="Output 2 9 4 6" xfId="45969"/>
    <cellStyle name="Output 2 9 4 6 2" xfId="45970"/>
    <cellStyle name="Output 2 9 4 6 3" xfId="45971"/>
    <cellStyle name="Output 2 9 4 6 4" xfId="45972"/>
    <cellStyle name="Output 2 9 4 6 5" xfId="45973"/>
    <cellStyle name="Output 2 9 4 6 6" xfId="45974"/>
    <cellStyle name="Output 2 9 4 6 7" xfId="45975"/>
    <cellStyle name="Output 2 9 4 6 8" xfId="45976"/>
    <cellStyle name="Output 2 9 4 6 9" xfId="45977"/>
    <cellStyle name="Output 2 9 4 7" xfId="45978"/>
    <cellStyle name="Output 2 9 4 8" xfId="45979"/>
    <cellStyle name="Output 2 9 4 9" xfId="45980"/>
    <cellStyle name="Output 2 9 5" xfId="45981"/>
    <cellStyle name="Output 2 9 5 2" xfId="45982"/>
    <cellStyle name="Output 2 9 5 2 10" xfId="45983"/>
    <cellStyle name="Output 2 9 5 2 2" xfId="45984"/>
    <cellStyle name="Output 2 9 5 2 3" xfId="45985"/>
    <cellStyle name="Output 2 9 5 2 4" xfId="45986"/>
    <cellStyle name="Output 2 9 5 2 5" xfId="45987"/>
    <cellStyle name="Output 2 9 5 2 6" xfId="45988"/>
    <cellStyle name="Output 2 9 5 2 7" xfId="45989"/>
    <cellStyle name="Output 2 9 5 2 8" xfId="45990"/>
    <cellStyle name="Output 2 9 5 2 9" xfId="45991"/>
    <cellStyle name="Output 2 9 5 3" xfId="45992"/>
    <cellStyle name="Output 2 9 5 3 10" xfId="45993"/>
    <cellStyle name="Output 2 9 5 3 2" xfId="45994"/>
    <cellStyle name="Output 2 9 5 3 3" xfId="45995"/>
    <cellStyle name="Output 2 9 5 3 4" xfId="45996"/>
    <cellStyle name="Output 2 9 5 3 5" xfId="45997"/>
    <cellStyle name="Output 2 9 5 3 6" xfId="45998"/>
    <cellStyle name="Output 2 9 5 3 7" xfId="45999"/>
    <cellStyle name="Output 2 9 5 3 8" xfId="46000"/>
    <cellStyle name="Output 2 9 5 3 9" xfId="46001"/>
    <cellStyle name="Output 2 9 5 4" xfId="46002"/>
    <cellStyle name="Output 2 9 5 4 2" xfId="46003"/>
    <cellStyle name="Output 2 9 5 4 3" xfId="46004"/>
    <cellStyle name="Output 2 9 5 4 4" xfId="46005"/>
    <cellStyle name="Output 2 9 5 4 5" xfId="46006"/>
    <cellStyle name="Output 2 9 5 4 6" xfId="46007"/>
    <cellStyle name="Output 2 9 5 4 7" xfId="46008"/>
    <cellStyle name="Output 2 9 5 4 8" xfId="46009"/>
    <cellStyle name="Output 2 9 5 4 9" xfId="46010"/>
    <cellStyle name="Output 2 9 5 5" xfId="46011"/>
    <cellStyle name="Output 2 9 5 6" xfId="46012"/>
    <cellStyle name="Output 2 9 5 7" xfId="46013"/>
    <cellStyle name="Output 2 9 5 8" xfId="46014"/>
    <cellStyle name="Output 2 9 5 9" xfId="46015"/>
    <cellStyle name="Output 2 9 6" xfId="46016"/>
    <cellStyle name="Output 2 9 6 2" xfId="46017"/>
    <cellStyle name="Output 2 9 6 2 10" xfId="46018"/>
    <cellStyle name="Output 2 9 6 2 2" xfId="46019"/>
    <cellStyle name="Output 2 9 6 2 3" xfId="46020"/>
    <cellStyle name="Output 2 9 6 2 4" xfId="46021"/>
    <cellStyle name="Output 2 9 6 2 5" xfId="46022"/>
    <cellStyle name="Output 2 9 6 2 6" xfId="46023"/>
    <cellStyle name="Output 2 9 6 2 7" xfId="46024"/>
    <cellStyle name="Output 2 9 6 2 8" xfId="46025"/>
    <cellStyle name="Output 2 9 6 2 9" xfId="46026"/>
    <cellStyle name="Output 2 9 6 3" xfId="46027"/>
    <cellStyle name="Output 2 9 6 3 10" xfId="46028"/>
    <cellStyle name="Output 2 9 6 3 2" xfId="46029"/>
    <cellStyle name="Output 2 9 6 3 3" xfId="46030"/>
    <cellStyle name="Output 2 9 6 3 4" xfId="46031"/>
    <cellStyle name="Output 2 9 6 3 5" xfId="46032"/>
    <cellStyle name="Output 2 9 6 3 6" xfId="46033"/>
    <cellStyle name="Output 2 9 6 3 7" xfId="46034"/>
    <cellStyle name="Output 2 9 6 3 8" xfId="46035"/>
    <cellStyle name="Output 2 9 6 3 9" xfId="46036"/>
    <cellStyle name="Output 2 9 6 4" xfId="46037"/>
    <cellStyle name="Output 2 9 6 4 2" xfId="46038"/>
    <cellStyle name="Output 2 9 6 4 3" xfId="46039"/>
    <cellStyle name="Output 2 9 6 4 4" xfId="46040"/>
    <cellStyle name="Output 2 9 6 4 5" xfId="46041"/>
    <cellStyle name="Output 2 9 6 4 6" xfId="46042"/>
    <cellStyle name="Output 2 9 6 4 7" xfId="46043"/>
    <cellStyle name="Output 2 9 6 4 8" xfId="46044"/>
    <cellStyle name="Output 2 9 6 4 9" xfId="46045"/>
    <cellStyle name="Output 2 9 6 5" xfId="46046"/>
    <cellStyle name="Output 2 9 6 6" xfId="46047"/>
    <cellStyle name="Output 2 9 6 7" xfId="46048"/>
    <cellStyle name="Output 2 9 6 8" xfId="46049"/>
    <cellStyle name="Output 2 9 6 9" xfId="46050"/>
    <cellStyle name="Output 2 9 7" xfId="46051"/>
    <cellStyle name="Output 2 9 7 2" xfId="46052"/>
    <cellStyle name="Output 2 9 7 2 10" xfId="46053"/>
    <cellStyle name="Output 2 9 7 2 2" xfId="46054"/>
    <cellStyle name="Output 2 9 7 2 3" xfId="46055"/>
    <cellStyle name="Output 2 9 7 2 4" xfId="46056"/>
    <cellStyle name="Output 2 9 7 2 5" xfId="46057"/>
    <cellStyle name="Output 2 9 7 2 6" xfId="46058"/>
    <cellStyle name="Output 2 9 7 2 7" xfId="46059"/>
    <cellStyle name="Output 2 9 7 2 8" xfId="46060"/>
    <cellStyle name="Output 2 9 7 2 9" xfId="46061"/>
    <cellStyle name="Output 2 9 7 3" xfId="46062"/>
    <cellStyle name="Output 2 9 7 3 2" xfId="46063"/>
    <cellStyle name="Output 2 9 7 3 3" xfId="46064"/>
    <cellStyle name="Output 2 9 7 3 4" xfId="46065"/>
    <cellStyle name="Output 2 9 7 3 5" xfId="46066"/>
    <cellStyle name="Output 2 9 7 3 6" xfId="46067"/>
    <cellStyle name="Output 2 9 7 3 7" xfId="46068"/>
    <cellStyle name="Output 2 9 7 3 8" xfId="46069"/>
    <cellStyle name="Output 2 9 7 3 9" xfId="46070"/>
    <cellStyle name="Output 2 9 7 4" xfId="46071"/>
    <cellStyle name="Output 2 9 7 5" xfId="46072"/>
    <cellStyle name="Output 2 9 7 6" xfId="46073"/>
    <cellStyle name="Output 2 9 7 7" xfId="46074"/>
    <cellStyle name="Output 2 9 7 8" xfId="46075"/>
    <cellStyle name="Output 2 9 7 9" xfId="46076"/>
    <cellStyle name="Output 2 9 8" xfId="46077"/>
    <cellStyle name="Output 2 9 8 2" xfId="46078"/>
    <cellStyle name="Output 2 9 8 3" xfId="46079"/>
    <cellStyle name="Output 2 9 8 4" xfId="46080"/>
    <cellStyle name="Output 2 9 8 5" xfId="46081"/>
    <cellStyle name="Output 2 9 8 6" xfId="46082"/>
    <cellStyle name="Output 2 9 8 7" xfId="46083"/>
    <cellStyle name="Output 2 9 8 8" xfId="46084"/>
    <cellStyle name="Output 2 9 8 9" xfId="46085"/>
    <cellStyle name="Output 2 9 9" xfId="46086"/>
    <cellStyle name="Output 3" xfId="46087"/>
    <cellStyle name="Output 3 10" xfId="46088"/>
    <cellStyle name="Output 3 11" xfId="46089"/>
    <cellStyle name="Output 3 12" xfId="46090"/>
    <cellStyle name="Output 3 2" xfId="46091"/>
    <cellStyle name="Output 3 2 10" xfId="46092"/>
    <cellStyle name="Output 3 2 2" xfId="46093"/>
    <cellStyle name="Output 3 2 2 2" xfId="46094"/>
    <cellStyle name="Output 3 2 2 2 10" xfId="46095"/>
    <cellStyle name="Output 3 2 2 2 2" xfId="46096"/>
    <cellStyle name="Output 3 2 2 2 3" xfId="46097"/>
    <cellStyle name="Output 3 2 2 2 4" xfId="46098"/>
    <cellStyle name="Output 3 2 2 2 5" xfId="46099"/>
    <cellStyle name="Output 3 2 2 2 6" xfId="46100"/>
    <cellStyle name="Output 3 2 2 2 7" xfId="46101"/>
    <cellStyle name="Output 3 2 2 2 8" xfId="46102"/>
    <cellStyle name="Output 3 2 2 2 9" xfId="46103"/>
    <cellStyle name="Output 3 2 2 3" xfId="46104"/>
    <cellStyle name="Output 3 2 2 3 10" xfId="46105"/>
    <cellStyle name="Output 3 2 2 3 2" xfId="46106"/>
    <cellStyle name="Output 3 2 2 3 3" xfId="46107"/>
    <cellStyle name="Output 3 2 2 3 4" xfId="46108"/>
    <cellStyle name="Output 3 2 2 3 5" xfId="46109"/>
    <cellStyle name="Output 3 2 2 3 6" xfId="46110"/>
    <cellStyle name="Output 3 2 2 3 7" xfId="46111"/>
    <cellStyle name="Output 3 2 2 3 8" xfId="46112"/>
    <cellStyle name="Output 3 2 2 3 9" xfId="46113"/>
    <cellStyle name="Output 3 2 2 4" xfId="46114"/>
    <cellStyle name="Output 3 2 2 4 2" xfId="46115"/>
    <cellStyle name="Output 3 2 2 4 3" xfId="46116"/>
    <cellStyle name="Output 3 2 2 4 4" xfId="46117"/>
    <cellStyle name="Output 3 2 2 4 5" xfId="46118"/>
    <cellStyle name="Output 3 2 2 4 6" xfId="46119"/>
    <cellStyle name="Output 3 2 2 4 7" xfId="46120"/>
    <cellStyle name="Output 3 2 2 4 8" xfId="46121"/>
    <cellStyle name="Output 3 2 2 4 9" xfId="46122"/>
    <cellStyle name="Output 3 2 2 5" xfId="46123"/>
    <cellStyle name="Output 3 2 2 6" xfId="46124"/>
    <cellStyle name="Output 3 2 2 7" xfId="46125"/>
    <cellStyle name="Output 3 2 2 8" xfId="46126"/>
    <cellStyle name="Output 3 2 3" xfId="46127"/>
    <cellStyle name="Output 3 2 3 2" xfId="46128"/>
    <cellStyle name="Output 3 2 3 2 10" xfId="46129"/>
    <cellStyle name="Output 3 2 3 2 2" xfId="46130"/>
    <cellStyle name="Output 3 2 3 2 3" xfId="46131"/>
    <cellStyle name="Output 3 2 3 2 4" xfId="46132"/>
    <cellStyle name="Output 3 2 3 2 5" xfId="46133"/>
    <cellStyle name="Output 3 2 3 2 6" xfId="46134"/>
    <cellStyle name="Output 3 2 3 2 7" xfId="46135"/>
    <cellStyle name="Output 3 2 3 2 8" xfId="46136"/>
    <cellStyle name="Output 3 2 3 2 9" xfId="46137"/>
    <cellStyle name="Output 3 2 3 3" xfId="46138"/>
    <cellStyle name="Output 3 2 3 3 10" xfId="46139"/>
    <cellStyle name="Output 3 2 3 3 2" xfId="46140"/>
    <cellStyle name="Output 3 2 3 3 3" xfId="46141"/>
    <cellStyle name="Output 3 2 3 3 4" xfId="46142"/>
    <cellStyle name="Output 3 2 3 3 5" xfId="46143"/>
    <cellStyle name="Output 3 2 3 3 6" xfId="46144"/>
    <cellStyle name="Output 3 2 3 3 7" xfId="46145"/>
    <cellStyle name="Output 3 2 3 3 8" xfId="46146"/>
    <cellStyle name="Output 3 2 3 3 9" xfId="46147"/>
    <cellStyle name="Output 3 2 3 4" xfId="46148"/>
    <cellStyle name="Output 3 2 3 4 2" xfId="46149"/>
    <cellStyle name="Output 3 2 3 4 3" xfId="46150"/>
    <cellStyle name="Output 3 2 3 4 4" xfId="46151"/>
    <cellStyle name="Output 3 2 3 4 5" xfId="46152"/>
    <cellStyle name="Output 3 2 3 4 6" xfId="46153"/>
    <cellStyle name="Output 3 2 3 4 7" xfId="46154"/>
    <cellStyle name="Output 3 2 3 4 8" xfId="46155"/>
    <cellStyle name="Output 3 2 3 4 9" xfId="46156"/>
    <cellStyle name="Output 3 2 3 5" xfId="46157"/>
    <cellStyle name="Output 3 2 3 6" xfId="46158"/>
    <cellStyle name="Output 3 2 3 7" xfId="46159"/>
    <cellStyle name="Output 3 2 3 8" xfId="46160"/>
    <cellStyle name="Output 3 2 4" xfId="46161"/>
    <cellStyle name="Output 3 2 4 10" xfId="46162"/>
    <cellStyle name="Output 3 2 4 2" xfId="46163"/>
    <cellStyle name="Output 3 2 4 3" xfId="46164"/>
    <cellStyle name="Output 3 2 4 4" xfId="46165"/>
    <cellStyle name="Output 3 2 4 5" xfId="46166"/>
    <cellStyle name="Output 3 2 4 6" xfId="46167"/>
    <cellStyle name="Output 3 2 4 7" xfId="46168"/>
    <cellStyle name="Output 3 2 4 8" xfId="46169"/>
    <cellStyle name="Output 3 2 4 9" xfId="46170"/>
    <cellStyle name="Output 3 2 5" xfId="46171"/>
    <cellStyle name="Output 3 2 5 10" xfId="46172"/>
    <cellStyle name="Output 3 2 5 2" xfId="46173"/>
    <cellStyle name="Output 3 2 5 3" xfId="46174"/>
    <cellStyle name="Output 3 2 5 4" xfId="46175"/>
    <cellStyle name="Output 3 2 5 5" xfId="46176"/>
    <cellStyle name="Output 3 2 5 6" xfId="46177"/>
    <cellStyle name="Output 3 2 5 7" xfId="46178"/>
    <cellStyle name="Output 3 2 5 8" xfId="46179"/>
    <cellStyle name="Output 3 2 5 9" xfId="46180"/>
    <cellStyle name="Output 3 2 6" xfId="46181"/>
    <cellStyle name="Output 3 2 6 2" xfId="46182"/>
    <cellStyle name="Output 3 2 6 3" xfId="46183"/>
    <cellStyle name="Output 3 2 6 4" xfId="46184"/>
    <cellStyle name="Output 3 2 6 5" xfId="46185"/>
    <cellStyle name="Output 3 2 6 6" xfId="46186"/>
    <cellStyle name="Output 3 2 6 7" xfId="46187"/>
    <cellStyle name="Output 3 2 6 8" xfId="46188"/>
    <cellStyle name="Output 3 2 6 9" xfId="46189"/>
    <cellStyle name="Output 3 2 7" xfId="46190"/>
    <cellStyle name="Output 3 2 8" xfId="46191"/>
    <cellStyle name="Output 3 2 9" xfId="46192"/>
    <cellStyle name="Output 3 3" xfId="46193"/>
    <cellStyle name="Output 3 3 2" xfId="46194"/>
    <cellStyle name="Output 3 3 2 10" xfId="46195"/>
    <cellStyle name="Output 3 3 2 2" xfId="46196"/>
    <cellStyle name="Output 3 3 2 3" xfId="46197"/>
    <cellStyle name="Output 3 3 2 4" xfId="46198"/>
    <cellStyle name="Output 3 3 2 5" xfId="46199"/>
    <cellStyle name="Output 3 3 2 6" xfId="46200"/>
    <cellStyle name="Output 3 3 2 7" xfId="46201"/>
    <cellStyle name="Output 3 3 2 8" xfId="46202"/>
    <cellStyle name="Output 3 3 2 9" xfId="46203"/>
    <cellStyle name="Output 3 3 3" xfId="46204"/>
    <cellStyle name="Output 3 3 3 10" xfId="46205"/>
    <cellStyle name="Output 3 3 3 2" xfId="46206"/>
    <cellStyle name="Output 3 3 3 3" xfId="46207"/>
    <cellStyle name="Output 3 3 3 4" xfId="46208"/>
    <cellStyle name="Output 3 3 3 5" xfId="46209"/>
    <cellStyle name="Output 3 3 3 6" xfId="46210"/>
    <cellStyle name="Output 3 3 3 7" xfId="46211"/>
    <cellStyle name="Output 3 3 3 8" xfId="46212"/>
    <cellStyle name="Output 3 3 3 9" xfId="46213"/>
    <cellStyle name="Output 3 3 4" xfId="46214"/>
    <cellStyle name="Output 3 3 4 2" xfId="46215"/>
    <cellStyle name="Output 3 3 4 3" xfId="46216"/>
    <cellStyle name="Output 3 3 4 4" xfId="46217"/>
    <cellStyle name="Output 3 3 4 5" xfId="46218"/>
    <cellStyle name="Output 3 3 4 6" xfId="46219"/>
    <cellStyle name="Output 3 3 4 7" xfId="46220"/>
    <cellStyle name="Output 3 3 4 8" xfId="46221"/>
    <cellStyle name="Output 3 3 4 9" xfId="46222"/>
    <cellStyle name="Output 3 3 5" xfId="46223"/>
    <cellStyle name="Output 3 3 6" xfId="46224"/>
    <cellStyle name="Output 3 3 7" xfId="46225"/>
    <cellStyle name="Output 3 3 8" xfId="46226"/>
    <cellStyle name="Output 3 4" xfId="46227"/>
    <cellStyle name="Output 3 4 2" xfId="46228"/>
    <cellStyle name="Output 3 4 2 10" xfId="46229"/>
    <cellStyle name="Output 3 4 2 2" xfId="46230"/>
    <cellStyle name="Output 3 4 2 3" xfId="46231"/>
    <cellStyle name="Output 3 4 2 4" xfId="46232"/>
    <cellStyle name="Output 3 4 2 5" xfId="46233"/>
    <cellStyle name="Output 3 4 2 6" xfId="46234"/>
    <cellStyle name="Output 3 4 2 7" xfId="46235"/>
    <cellStyle name="Output 3 4 2 8" xfId="46236"/>
    <cellStyle name="Output 3 4 2 9" xfId="46237"/>
    <cellStyle name="Output 3 4 3" xfId="46238"/>
    <cellStyle name="Output 3 4 3 10" xfId="46239"/>
    <cellStyle name="Output 3 4 3 2" xfId="46240"/>
    <cellStyle name="Output 3 4 3 3" xfId="46241"/>
    <cellStyle name="Output 3 4 3 4" xfId="46242"/>
    <cellStyle name="Output 3 4 3 5" xfId="46243"/>
    <cellStyle name="Output 3 4 3 6" xfId="46244"/>
    <cellStyle name="Output 3 4 3 7" xfId="46245"/>
    <cellStyle name="Output 3 4 3 8" xfId="46246"/>
    <cellStyle name="Output 3 4 3 9" xfId="46247"/>
    <cellStyle name="Output 3 4 4" xfId="46248"/>
    <cellStyle name="Output 3 4 4 2" xfId="46249"/>
    <cellStyle name="Output 3 4 4 3" xfId="46250"/>
    <cellStyle name="Output 3 4 4 4" xfId="46251"/>
    <cellStyle name="Output 3 4 4 5" xfId="46252"/>
    <cellStyle name="Output 3 4 4 6" xfId="46253"/>
    <cellStyle name="Output 3 4 4 7" xfId="46254"/>
    <cellStyle name="Output 3 4 4 8" xfId="46255"/>
    <cellStyle name="Output 3 4 4 9" xfId="46256"/>
    <cellStyle name="Output 3 4 5" xfId="46257"/>
    <cellStyle name="Output 3 4 6" xfId="46258"/>
    <cellStyle name="Output 3 4 7" xfId="46259"/>
    <cellStyle name="Output 3 4 8" xfId="46260"/>
    <cellStyle name="Output 3 5" xfId="46261"/>
    <cellStyle name="Output 3 5 2" xfId="46262"/>
    <cellStyle name="Output 3 5 2 10" xfId="46263"/>
    <cellStyle name="Output 3 5 2 2" xfId="46264"/>
    <cellStyle name="Output 3 5 2 3" xfId="46265"/>
    <cellStyle name="Output 3 5 2 4" xfId="46266"/>
    <cellStyle name="Output 3 5 2 5" xfId="46267"/>
    <cellStyle name="Output 3 5 2 6" xfId="46268"/>
    <cellStyle name="Output 3 5 2 7" xfId="46269"/>
    <cellStyle name="Output 3 5 2 8" xfId="46270"/>
    <cellStyle name="Output 3 5 2 9" xfId="46271"/>
    <cellStyle name="Output 3 5 3" xfId="46272"/>
    <cellStyle name="Output 3 5 3 10" xfId="46273"/>
    <cellStyle name="Output 3 5 3 2" xfId="46274"/>
    <cellStyle name="Output 3 5 3 3" xfId="46275"/>
    <cellStyle name="Output 3 5 3 4" xfId="46276"/>
    <cellStyle name="Output 3 5 3 5" xfId="46277"/>
    <cellStyle name="Output 3 5 3 6" xfId="46278"/>
    <cellStyle name="Output 3 5 3 7" xfId="46279"/>
    <cellStyle name="Output 3 5 3 8" xfId="46280"/>
    <cellStyle name="Output 3 5 3 9" xfId="46281"/>
    <cellStyle name="Output 3 5 4" xfId="46282"/>
    <cellStyle name="Output 3 5 4 2" xfId="46283"/>
    <cellStyle name="Output 3 5 4 3" xfId="46284"/>
    <cellStyle name="Output 3 5 4 4" xfId="46285"/>
    <cellStyle name="Output 3 5 4 5" xfId="46286"/>
    <cellStyle name="Output 3 5 4 6" xfId="46287"/>
    <cellStyle name="Output 3 5 4 7" xfId="46288"/>
    <cellStyle name="Output 3 5 4 8" xfId="46289"/>
    <cellStyle name="Output 3 5 4 9" xfId="46290"/>
    <cellStyle name="Output 3 5 5" xfId="46291"/>
    <cellStyle name="Output 3 5 6" xfId="46292"/>
    <cellStyle name="Output 3 5 7" xfId="46293"/>
    <cellStyle name="Output 3 5 8" xfId="46294"/>
    <cellStyle name="Output 3 6" xfId="46295"/>
    <cellStyle name="Output 3 6 10" xfId="46296"/>
    <cellStyle name="Output 3 6 2" xfId="46297"/>
    <cellStyle name="Output 3 6 3" xfId="46298"/>
    <cellStyle name="Output 3 6 4" xfId="46299"/>
    <cellStyle name="Output 3 6 5" xfId="46300"/>
    <cellStyle name="Output 3 6 6" xfId="46301"/>
    <cellStyle name="Output 3 6 7" xfId="46302"/>
    <cellStyle name="Output 3 6 8" xfId="46303"/>
    <cellStyle name="Output 3 6 9" xfId="46304"/>
    <cellStyle name="Output 3 7" xfId="46305"/>
    <cellStyle name="Output 3 7 10" xfId="46306"/>
    <cellStyle name="Output 3 7 2" xfId="46307"/>
    <cellStyle name="Output 3 7 3" xfId="46308"/>
    <cellStyle name="Output 3 7 4" xfId="46309"/>
    <cellStyle name="Output 3 7 5" xfId="46310"/>
    <cellStyle name="Output 3 7 6" xfId="46311"/>
    <cellStyle name="Output 3 7 7" xfId="46312"/>
    <cellStyle name="Output 3 7 8" xfId="46313"/>
    <cellStyle name="Output 3 7 9" xfId="46314"/>
    <cellStyle name="Output 3 8" xfId="46315"/>
    <cellStyle name="Output 3 8 2" xfId="46316"/>
    <cellStyle name="Output 3 8 3" xfId="46317"/>
    <cellStyle name="Output 3 8 4" xfId="46318"/>
    <cellStyle name="Output 3 8 5" xfId="46319"/>
    <cellStyle name="Output 3 8 6" xfId="46320"/>
    <cellStyle name="Output 3 8 7" xfId="46321"/>
    <cellStyle name="Output 3 8 8" xfId="46322"/>
    <cellStyle name="Output 3 8 9" xfId="46323"/>
    <cellStyle name="Output 3 9" xfId="46324"/>
    <cellStyle name="Output 4" xfId="46325"/>
    <cellStyle name="Output 4 10" xfId="46326"/>
    <cellStyle name="Output 4 11" xfId="46327"/>
    <cellStyle name="Output 4 12" xfId="46328"/>
    <cellStyle name="Output 4 2" xfId="46329"/>
    <cellStyle name="Output 4 2 10" xfId="46330"/>
    <cellStyle name="Output 4 2 2" xfId="46331"/>
    <cellStyle name="Output 4 2 2 2" xfId="46332"/>
    <cellStyle name="Output 4 2 2 2 10" xfId="46333"/>
    <cellStyle name="Output 4 2 2 2 2" xfId="46334"/>
    <cellStyle name="Output 4 2 2 2 3" xfId="46335"/>
    <cellStyle name="Output 4 2 2 2 4" xfId="46336"/>
    <cellStyle name="Output 4 2 2 2 5" xfId="46337"/>
    <cellStyle name="Output 4 2 2 2 6" xfId="46338"/>
    <cellStyle name="Output 4 2 2 2 7" xfId="46339"/>
    <cellStyle name="Output 4 2 2 2 8" xfId="46340"/>
    <cellStyle name="Output 4 2 2 2 9" xfId="46341"/>
    <cellStyle name="Output 4 2 2 3" xfId="46342"/>
    <cellStyle name="Output 4 2 2 3 10" xfId="46343"/>
    <cellStyle name="Output 4 2 2 3 2" xfId="46344"/>
    <cellStyle name="Output 4 2 2 3 3" xfId="46345"/>
    <cellStyle name="Output 4 2 2 3 4" xfId="46346"/>
    <cellStyle name="Output 4 2 2 3 5" xfId="46347"/>
    <cellStyle name="Output 4 2 2 3 6" xfId="46348"/>
    <cellStyle name="Output 4 2 2 3 7" xfId="46349"/>
    <cellStyle name="Output 4 2 2 3 8" xfId="46350"/>
    <cellStyle name="Output 4 2 2 3 9" xfId="46351"/>
    <cellStyle name="Output 4 2 2 4" xfId="46352"/>
    <cellStyle name="Output 4 2 2 4 2" xfId="46353"/>
    <cellStyle name="Output 4 2 2 4 3" xfId="46354"/>
    <cellStyle name="Output 4 2 2 4 4" xfId="46355"/>
    <cellStyle name="Output 4 2 2 4 5" xfId="46356"/>
    <cellStyle name="Output 4 2 2 4 6" xfId="46357"/>
    <cellStyle name="Output 4 2 2 4 7" xfId="46358"/>
    <cellStyle name="Output 4 2 2 4 8" xfId="46359"/>
    <cellStyle name="Output 4 2 2 4 9" xfId="46360"/>
    <cellStyle name="Output 4 2 2 5" xfId="46361"/>
    <cellStyle name="Output 4 2 2 6" xfId="46362"/>
    <cellStyle name="Output 4 2 2 7" xfId="46363"/>
    <cellStyle name="Output 4 2 2 8" xfId="46364"/>
    <cellStyle name="Output 4 2 3" xfId="46365"/>
    <cellStyle name="Output 4 2 3 2" xfId="46366"/>
    <cellStyle name="Output 4 2 3 2 10" xfId="46367"/>
    <cellStyle name="Output 4 2 3 2 2" xfId="46368"/>
    <cellStyle name="Output 4 2 3 2 3" xfId="46369"/>
    <cellStyle name="Output 4 2 3 2 4" xfId="46370"/>
    <cellStyle name="Output 4 2 3 2 5" xfId="46371"/>
    <cellStyle name="Output 4 2 3 2 6" xfId="46372"/>
    <cellStyle name="Output 4 2 3 2 7" xfId="46373"/>
    <cellStyle name="Output 4 2 3 2 8" xfId="46374"/>
    <cellStyle name="Output 4 2 3 2 9" xfId="46375"/>
    <cellStyle name="Output 4 2 3 3" xfId="46376"/>
    <cellStyle name="Output 4 2 3 3 10" xfId="46377"/>
    <cellStyle name="Output 4 2 3 3 2" xfId="46378"/>
    <cellStyle name="Output 4 2 3 3 3" xfId="46379"/>
    <cellStyle name="Output 4 2 3 3 4" xfId="46380"/>
    <cellStyle name="Output 4 2 3 3 5" xfId="46381"/>
    <cellStyle name="Output 4 2 3 3 6" xfId="46382"/>
    <cellStyle name="Output 4 2 3 3 7" xfId="46383"/>
    <cellStyle name="Output 4 2 3 3 8" xfId="46384"/>
    <cellStyle name="Output 4 2 3 3 9" xfId="46385"/>
    <cellStyle name="Output 4 2 3 4" xfId="46386"/>
    <cellStyle name="Output 4 2 3 4 2" xfId="46387"/>
    <cellStyle name="Output 4 2 3 4 3" xfId="46388"/>
    <cellStyle name="Output 4 2 3 4 4" xfId="46389"/>
    <cellStyle name="Output 4 2 3 4 5" xfId="46390"/>
    <cellStyle name="Output 4 2 3 4 6" xfId="46391"/>
    <cellStyle name="Output 4 2 3 4 7" xfId="46392"/>
    <cellStyle name="Output 4 2 3 4 8" xfId="46393"/>
    <cellStyle name="Output 4 2 3 4 9" xfId="46394"/>
    <cellStyle name="Output 4 2 3 5" xfId="46395"/>
    <cellStyle name="Output 4 2 3 6" xfId="46396"/>
    <cellStyle name="Output 4 2 3 7" xfId="46397"/>
    <cellStyle name="Output 4 2 3 8" xfId="46398"/>
    <cellStyle name="Output 4 2 4" xfId="46399"/>
    <cellStyle name="Output 4 2 4 10" xfId="46400"/>
    <cellStyle name="Output 4 2 4 2" xfId="46401"/>
    <cellStyle name="Output 4 2 4 3" xfId="46402"/>
    <cellStyle name="Output 4 2 4 4" xfId="46403"/>
    <cellStyle name="Output 4 2 4 5" xfId="46404"/>
    <cellStyle name="Output 4 2 4 6" xfId="46405"/>
    <cellStyle name="Output 4 2 4 7" xfId="46406"/>
    <cellStyle name="Output 4 2 4 8" xfId="46407"/>
    <cellStyle name="Output 4 2 4 9" xfId="46408"/>
    <cellStyle name="Output 4 2 5" xfId="46409"/>
    <cellStyle name="Output 4 2 5 10" xfId="46410"/>
    <cellStyle name="Output 4 2 5 2" xfId="46411"/>
    <cellStyle name="Output 4 2 5 3" xfId="46412"/>
    <cellStyle name="Output 4 2 5 4" xfId="46413"/>
    <cellStyle name="Output 4 2 5 5" xfId="46414"/>
    <cellStyle name="Output 4 2 5 6" xfId="46415"/>
    <cellStyle name="Output 4 2 5 7" xfId="46416"/>
    <cellStyle name="Output 4 2 5 8" xfId="46417"/>
    <cellStyle name="Output 4 2 5 9" xfId="46418"/>
    <cellStyle name="Output 4 2 6" xfId="46419"/>
    <cellStyle name="Output 4 2 6 2" xfId="46420"/>
    <cellStyle name="Output 4 2 6 3" xfId="46421"/>
    <cellStyle name="Output 4 2 6 4" xfId="46422"/>
    <cellStyle name="Output 4 2 6 5" xfId="46423"/>
    <cellStyle name="Output 4 2 6 6" xfId="46424"/>
    <cellStyle name="Output 4 2 6 7" xfId="46425"/>
    <cellStyle name="Output 4 2 6 8" xfId="46426"/>
    <cellStyle name="Output 4 2 6 9" xfId="46427"/>
    <cellStyle name="Output 4 2 7" xfId="46428"/>
    <cellStyle name="Output 4 2 8" xfId="46429"/>
    <cellStyle name="Output 4 2 9" xfId="46430"/>
    <cellStyle name="Output 4 3" xfId="46431"/>
    <cellStyle name="Output 4 3 2" xfId="46432"/>
    <cellStyle name="Output 4 3 2 10" xfId="46433"/>
    <cellStyle name="Output 4 3 2 2" xfId="46434"/>
    <cellStyle name="Output 4 3 2 3" xfId="46435"/>
    <cellStyle name="Output 4 3 2 4" xfId="46436"/>
    <cellStyle name="Output 4 3 2 5" xfId="46437"/>
    <cellStyle name="Output 4 3 2 6" xfId="46438"/>
    <cellStyle name="Output 4 3 2 7" xfId="46439"/>
    <cellStyle name="Output 4 3 2 8" xfId="46440"/>
    <cellStyle name="Output 4 3 2 9" xfId="46441"/>
    <cellStyle name="Output 4 3 3" xfId="46442"/>
    <cellStyle name="Output 4 3 3 10" xfId="46443"/>
    <cellStyle name="Output 4 3 3 2" xfId="46444"/>
    <cellStyle name="Output 4 3 3 3" xfId="46445"/>
    <cellStyle name="Output 4 3 3 4" xfId="46446"/>
    <cellStyle name="Output 4 3 3 5" xfId="46447"/>
    <cellStyle name="Output 4 3 3 6" xfId="46448"/>
    <cellStyle name="Output 4 3 3 7" xfId="46449"/>
    <cellStyle name="Output 4 3 3 8" xfId="46450"/>
    <cellStyle name="Output 4 3 3 9" xfId="46451"/>
    <cellStyle name="Output 4 3 4" xfId="46452"/>
    <cellStyle name="Output 4 3 4 2" xfId="46453"/>
    <cellStyle name="Output 4 3 4 3" xfId="46454"/>
    <cellStyle name="Output 4 3 4 4" xfId="46455"/>
    <cellStyle name="Output 4 3 4 5" xfId="46456"/>
    <cellStyle name="Output 4 3 4 6" xfId="46457"/>
    <cellStyle name="Output 4 3 4 7" xfId="46458"/>
    <cellStyle name="Output 4 3 4 8" xfId="46459"/>
    <cellStyle name="Output 4 3 4 9" xfId="46460"/>
    <cellStyle name="Output 4 3 5" xfId="46461"/>
    <cellStyle name="Output 4 3 6" xfId="46462"/>
    <cellStyle name="Output 4 3 7" xfId="46463"/>
    <cellStyle name="Output 4 3 8" xfId="46464"/>
    <cellStyle name="Output 4 4" xfId="46465"/>
    <cellStyle name="Output 4 4 2" xfId="46466"/>
    <cellStyle name="Output 4 4 2 10" xfId="46467"/>
    <cellStyle name="Output 4 4 2 2" xfId="46468"/>
    <cellStyle name="Output 4 4 2 3" xfId="46469"/>
    <cellStyle name="Output 4 4 2 4" xfId="46470"/>
    <cellStyle name="Output 4 4 2 5" xfId="46471"/>
    <cellStyle name="Output 4 4 2 6" xfId="46472"/>
    <cellStyle name="Output 4 4 2 7" xfId="46473"/>
    <cellStyle name="Output 4 4 2 8" xfId="46474"/>
    <cellStyle name="Output 4 4 2 9" xfId="46475"/>
    <cellStyle name="Output 4 4 3" xfId="46476"/>
    <cellStyle name="Output 4 4 3 10" xfId="46477"/>
    <cellStyle name="Output 4 4 3 2" xfId="46478"/>
    <cellStyle name="Output 4 4 3 3" xfId="46479"/>
    <cellStyle name="Output 4 4 3 4" xfId="46480"/>
    <cellStyle name="Output 4 4 3 5" xfId="46481"/>
    <cellStyle name="Output 4 4 3 6" xfId="46482"/>
    <cellStyle name="Output 4 4 3 7" xfId="46483"/>
    <cellStyle name="Output 4 4 3 8" xfId="46484"/>
    <cellStyle name="Output 4 4 3 9" xfId="46485"/>
    <cellStyle name="Output 4 4 4" xfId="46486"/>
    <cellStyle name="Output 4 4 4 2" xfId="46487"/>
    <cellStyle name="Output 4 4 4 3" xfId="46488"/>
    <cellStyle name="Output 4 4 4 4" xfId="46489"/>
    <cellStyle name="Output 4 4 4 5" xfId="46490"/>
    <cellStyle name="Output 4 4 4 6" xfId="46491"/>
    <cellStyle name="Output 4 4 4 7" xfId="46492"/>
    <cellStyle name="Output 4 4 4 8" xfId="46493"/>
    <cellStyle name="Output 4 4 4 9" xfId="46494"/>
    <cellStyle name="Output 4 4 5" xfId="46495"/>
    <cellStyle name="Output 4 4 6" xfId="46496"/>
    <cellStyle name="Output 4 4 7" xfId="46497"/>
    <cellStyle name="Output 4 4 8" xfId="46498"/>
    <cellStyle name="Output 4 5" xfId="46499"/>
    <cellStyle name="Output 4 5 2" xfId="46500"/>
    <cellStyle name="Output 4 5 2 10" xfId="46501"/>
    <cellStyle name="Output 4 5 2 2" xfId="46502"/>
    <cellStyle name="Output 4 5 2 3" xfId="46503"/>
    <cellStyle name="Output 4 5 2 4" xfId="46504"/>
    <cellStyle name="Output 4 5 2 5" xfId="46505"/>
    <cellStyle name="Output 4 5 2 6" xfId="46506"/>
    <cellStyle name="Output 4 5 2 7" xfId="46507"/>
    <cellStyle name="Output 4 5 2 8" xfId="46508"/>
    <cellStyle name="Output 4 5 2 9" xfId="46509"/>
    <cellStyle name="Output 4 5 3" xfId="46510"/>
    <cellStyle name="Output 4 5 3 10" xfId="46511"/>
    <cellStyle name="Output 4 5 3 2" xfId="46512"/>
    <cellStyle name="Output 4 5 3 3" xfId="46513"/>
    <cellStyle name="Output 4 5 3 4" xfId="46514"/>
    <cellStyle name="Output 4 5 3 5" xfId="46515"/>
    <cellStyle name="Output 4 5 3 6" xfId="46516"/>
    <cellStyle name="Output 4 5 3 7" xfId="46517"/>
    <cellStyle name="Output 4 5 3 8" xfId="46518"/>
    <cellStyle name="Output 4 5 3 9" xfId="46519"/>
    <cellStyle name="Output 4 5 4" xfId="46520"/>
    <cellStyle name="Output 4 5 4 2" xfId="46521"/>
    <cellStyle name="Output 4 5 4 3" xfId="46522"/>
    <cellStyle name="Output 4 5 4 4" xfId="46523"/>
    <cellStyle name="Output 4 5 4 5" xfId="46524"/>
    <cellStyle name="Output 4 5 4 6" xfId="46525"/>
    <cellStyle name="Output 4 5 4 7" xfId="46526"/>
    <cellStyle name="Output 4 5 4 8" xfId="46527"/>
    <cellStyle name="Output 4 5 4 9" xfId="46528"/>
    <cellStyle name="Output 4 5 5" xfId="46529"/>
    <cellStyle name="Output 4 5 6" xfId="46530"/>
    <cellStyle name="Output 4 5 7" xfId="46531"/>
    <cellStyle name="Output 4 5 8" xfId="46532"/>
    <cellStyle name="Output 4 6" xfId="46533"/>
    <cellStyle name="Output 4 6 10" xfId="46534"/>
    <cellStyle name="Output 4 6 2" xfId="46535"/>
    <cellStyle name="Output 4 6 3" xfId="46536"/>
    <cellStyle name="Output 4 6 4" xfId="46537"/>
    <cellStyle name="Output 4 6 5" xfId="46538"/>
    <cellStyle name="Output 4 6 6" xfId="46539"/>
    <cellStyle name="Output 4 6 7" xfId="46540"/>
    <cellStyle name="Output 4 6 8" xfId="46541"/>
    <cellStyle name="Output 4 6 9" xfId="46542"/>
    <cellStyle name="Output 4 7" xfId="46543"/>
    <cellStyle name="Output 4 7 10" xfId="46544"/>
    <cellStyle name="Output 4 7 2" xfId="46545"/>
    <cellStyle name="Output 4 7 3" xfId="46546"/>
    <cellStyle name="Output 4 7 4" xfId="46547"/>
    <cellStyle name="Output 4 7 5" xfId="46548"/>
    <cellStyle name="Output 4 7 6" xfId="46549"/>
    <cellStyle name="Output 4 7 7" xfId="46550"/>
    <cellStyle name="Output 4 7 8" xfId="46551"/>
    <cellStyle name="Output 4 7 9" xfId="46552"/>
    <cellStyle name="Output 4 8" xfId="46553"/>
    <cellStyle name="Output 4 8 2" xfId="46554"/>
    <cellStyle name="Output 4 8 3" xfId="46555"/>
    <cellStyle name="Output 4 8 4" xfId="46556"/>
    <cellStyle name="Output 4 8 5" xfId="46557"/>
    <cellStyle name="Output 4 8 6" xfId="46558"/>
    <cellStyle name="Output 4 8 7" xfId="46559"/>
    <cellStyle name="Output 4 8 8" xfId="46560"/>
    <cellStyle name="Output 4 8 9" xfId="46561"/>
    <cellStyle name="Output 4 9" xfId="46562"/>
    <cellStyle name="Output 5" xfId="46563"/>
    <cellStyle name="Output 5 10" xfId="46564"/>
    <cellStyle name="Output 5 11" xfId="46565"/>
    <cellStyle name="Output 5 12" xfId="46566"/>
    <cellStyle name="Output 5 2" xfId="46567"/>
    <cellStyle name="Output 5 2 2" xfId="46568"/>
    <cellStyle name="Output 5 2 2 10" xfId="46569"/>
    <cellStyle name="Output 5 2 2 2" xfId="46570"/>
    <cellStyle name="Output 5 2 2 3" xfId="46571"/>
    <cellStyle name="Output 5 2 2 4" xfId="46572"/>
    <cellStyle name="Output 5 2 2 5" xfId="46573"/>
    <cellStyle name="Output 5 2 2 6" xfId="46574"/>
    <cellStyle name="Output 5 2 2 7" xfId="46575"/>
    <cellStyle name="Output 5 2 2 8" xfId="46576"/>
    <cellStyle name="Output 5 2 2 9" xfId="46577"/>
    <cellStyle name="Output 5 2 3" xfId="46578"/>
    <cellStyle name="Output 5 2 3 10" xfId="46579"/>
    <cellStyle name="Output 5 2 3 2" xfId="46580"/>
    <cellStyle name="Output 5 2 3 3" xfId="46581"/>
    <cellStyle name="Output 5 2 3 4" xfId="46582"/>
    <cellStyle name="Output 5 2 3 5" xfId="46583"/>
    <cellStyle name="Output 5 2 3 6" xfId="46584"/>
    <cellStyle name="Output 5 2 3 7" xfId="46585"/>
    <cellStyle name="Output 5 2 3 8" xfId="46586"/>
    <cellStyle name="Output 5 2 3 9" xfId="46587"/>
    <cellStyle name="Output 5 2 4" xfId="46588"/>
    <cellStyle name="Output 5 2 4 2" xfId="46589"/>
    <cellStyle name="Output 5 2 4 3" xfId="46590"/>
    <cellStyle name="Output 5 2 4 4" xfId="46591"/>
    <cellStyle name="Output 5 2 4 5" xfId="46592"/>
    <cellStyle name="Output 5 2 4 6" xfId="46593"/>
    <cellStyle name="Output 5 2 4 7" xfId="46594"/>
    <cellStyle name="Output 5 2 4 8" xfId="46595"/>
    <cellStyle name="Output 5 2 4 9" xfId="46596"/>
    <cellStyle name="Output 5 2 5" xfId="46597"/>
    <cellStyle name="Output 5 2 6" xfId="46598"/>
    <cellStyle name="Output 5 2 7" xfId="46599"/>
    <cellStyle name="Output 5 2 8" xfId="46600"/>
    <cellStyle name="Output 5 3" xfId="46601"/>
    <cellStyle name="Output 5 3 2" xfId="46602"/>
    <cellStyle name="Output 5 3 2 10" xfId="46603"/>
    <cellStyle name="Output 5 3 2 2" xfId="46604"/>
    <cellStyle name="Output 5 3 2 3" xfId="46605"/>
    <cellStyle name="Output 5 3 2 4" xfId="46606"/>
    <cellStyle name="Output 5 3 2 5" xfId="46607"/>
    <cellStyle name="Output 5 3 2 6" xfId="46608"/>
    <cellStyle name="Output 5 3 2 7" xfId="46609"/>
    <cellStyle name="Output 5 3 2 8" xfId="46610"/>
    <cellStyle name="Output 5 3 2 9" xfId="46611"/>
    <cellStyle name="Output 5 3 3" xfId="46612"/>
    <cellStyle name="Output 5 3 3 10" xfId="46613"/>
    <cellStyle name="Output 5 3 3 2" xfId="46614"/>
    <cellStyle name="Output 5 3 3 3" xfId="46615"/>
    <cellStyle name="Output 5 3 3 4" xfId="46616"/>
    <cellStyle name="Output 5 3 3 5" xfId="46617"/>
    <cellStyle name="Output 5 3 3 6" xfId="46618"/>
    <cellStyle name="Output 5 3 3 7" xfId="46619"/>
    <cellStyle name="Output 5 3 3 8" xfId="46620"/>
    <cellStyle name="Output 5 3 3 9" xfId="46621"/>
    <cellStyle name="Output 5 3 4" xfId="46622"/>
    <cellStyle name="Output 5 3 4 2" xfId="46623"/>
    <cellStyle name="Output 5 3 4 3" xfId="46624"/>
    <cellStyle name="Output 5 3 4 4" xfId="46625"/>
    <cellStyle name="Output 5 3 4 5" xfId="46626"/>
    <cellStyle name="Output 5 3 4 6" xfId="46627"/>
    <cellStyle name="Output 5 3 4 7" xfId="46628"/>
    <cellStyle name="Output 5 3 4 8" xfId="46629"/>
    <cellStyle name="Output 5 3 4 9" xfId="46630"/>
    <cellStyle name="Output 5 3 5" xfId="46631"/>
    <cellStyle name="Output 5 3 6" xfId="46632"/>
    <cellStyle name="Output 5 3 7" xfId="46633"/>
    <cellStyle name="Output 5 3 8" xfId="46634"/>
    <cellStyle name="Output 5 4" xfId="46635"/>
    <cellStyle name="Output 5 4 2" xfId="46636"/>
    <cellStyle name="Output 5 4 2 10" xfId="46637"/>
    <cellStyle name="Output 5 4 2 2" xfId="46638"/>
    <cellStyle name="Output 5 4 2 3" xfId="46639"/>
    <cellStyle name="Output 5 4 2 4" xfId="46640"/>
    <cellStyle name="Output 5 4 2 5" xfId="46641"/>
    <cellStyle name="Output 5 4 2 6" xfId="46642"/>
    <cellStyle name="Output 5 4 2 7" xfId="46643"/>
    <cellStyle name="Output 5 4 2 8" xfId="46644"/>
    <cellStyle name="Output 5 4 2 9" xfId="46645"/>
    <cellStyle name="Output 5 4 3" xfId="46646"/>
    <cellStyle name="Output 5 4 3 10" xfId="46647"/>
    <cellStyle name="Output 5 4 3 2" xfId="46648"/>
    <cellStyle name="Output 5 4 3 3" xfId="46649"/>
    <cellStyle name="Output 5 4 3 4" xfId="46650"/>
    <cellStyle name="Output 5 4 3 5" xfId="46651"/>
    <cellStyle name="Output 5 4 3 6" xfId="46652"/>
    <cellStyle name="Output 5 4 3 7" xfId="46653"/>
    <cellStyle name="Output 5 4 3 8" xfId="46654"/>
    <cellStyle name="Output 5 4 3 9" xfId="46655"/>
    <cellStyle name="Output 5 4 4" xfId="46656"/>
    <cellStyle name="Output 5 4 4 2" xfId="46657"/>
    <cellStyle name="Output 5 4 4 3" xfId="46658"/>
    <cellStyle name="Output 5 4 4 4" xfId="46659"/>
    <cellStyle name="Output 5 4 4 5" xfId="46660"/>
    <cellStyle name="Output 5 4 4 6" xfId="46661"/>
    <cellStyle name="Output 5 4 4 7" xfId="46662"/>
    <cellStyle name="Output 5 4 4 8" xfId="46663"/>
    <cellStyle name="Output 5 4 4 9" xfId="46664"/>
    <cellStyle name="Output 5 4 5" xfId="46665"/>
    <cellStyle name="Output 5 4 6" xfId="46666"/>
    <cellStyle name="Output 5 4 7" xfId="46667"/>
    <cellStyle name="Output 5 4 8" xfId="46668"/>
    <cellStyle name="Output 5 5" xfId="46669"/>
    <cellStyle name="Output 5 5 2" xfId="46670"/>
    <cellStyle name="Output 5 5 2 10" xfId="46671"/>
    <cellStyle name="Output 5 5 2 2" xfId="46672"/>
    <cellStyle name="Output 5 5 2 3" xfId="46673"/>
    <cellStyle name="Output 5 5 2 4" xfId="46674"/>
    <cellStyle name="Output 5 5 2 5" xfId="46675"/>
    <cellStyle name="Output 5 5 2 6" xfId="46676"/>
    <cellStyle name="Output 5 5 2 7" xfId="46677"/>
    <cellStyle name="Output 5 5 2 8" xfId="46678"/>
    <cellStyle name="Output 5 5 2 9" xfId="46679"/>
    <cellStyle name="Output 5 5 3" xfId="46680"/>
    <cellStyle name="Output 5 5 3 10" xfId="46681"/>
    <cellStyle name="Output 5 5 3 2" xfId="46682"/>
    <cellStyle name="Output 5 5 3 3" xfId="46683"/>
    <cellStyle name="Output 5 5 3 4" xfId="46684"/>
    <cellStyle name="Output 5 5 3 5" xfId="46685"/>
    <cellStyle name="Output 5 5 3 6" xfId="46686"/>
    <cellStyle name="Output 5 5 3 7" xfId="46687"/>
    <cellStyle name="Output 5 5 3 8" xfId="46688"/>
    <cellStyle name="Output 5 5 3 9" xfId="46689"/>
    <cellStyle name="Output 5 5 4" xfId="46690"/>
    <cellStyle name="Output 5 5 4 2" xfId="46691"/>
    <cellStyle name="Output 5 5 4 3" xfId="46692"/>
    <cellStyle name="Output 5 5 4 4" xfId="46693"/>
    <cellStyle name="Output 5 5 4 5" xfId="46694"/>
    <cellStyle name="Output 5 5 4 6" xfId="46695"/>
    <cellStyle name="Output 5 5 4 7" xfId="46696"/>
    <cellStyle name="Output 5 5 4 8" xfId="46697"/>
    <cellStyle name="Output 5 5 4 9" xfId="46698"/>
    <cellStyle name="Output 5 5 5" xfId="46699"/>
    <cellStyle name="Output 5 5 6" xfId="46700"/>
    <cellStyle name="Output 5 5 7" xfId="46701"/>
    <cellStyle name="Output 5 5 8" xfId="46702"/>
    <cellStyle name="Output 5 6" xfId="46703"/>
    <cellStyle name="Output 5 6 10" xfId="46704"/>
    <cellStyle name="Output 5 6 2" xfId="46705"/>
    <cellStyle name="Output 5 6 3" xfId="46706"/>
    <cellStyle name="Output 5 6 4" xfId="46707"/>
    <cellStyle name="Output 5 6 5" xfId="46708"/>
    <cellStyle name="Output 5 6 6" xfId="46709"/>
    <cellStyle name="Output 5 6 7" xfId="46710"/>
    <cellStyle name="Output 5 6 8" xfId="46711"/>
    <cellStyle name="Output 5 6 9" xfId="46712"/>
    <cellStyle name="Output 5 7" xfId="46713"/>
    <cellStyle name="Output 5 7 10" xfId="46714"/>
    <cellStyle name="Output 5 7 2" xfId="46715"/>
    <cellStyle name="Output 5 7 3" xfId="46716"/>
    <cellStyle name="Output 5 7 4" xfId="46717"/>
    <cellStyle name="Output 5 7 5" xfId="46718"/>
    <cellStyle name="Output 5 7 6" xfId="46719"/>
    <cellStyle name="Output 5 7 7" xfId="46720"/>
    <cellStyle name="Output 5 7 8" xfId="46721"/>
    <cellStyle name="Output 5 7 9" xfId="46722"/>
    <cellStyle name="Output 5 8" xfId="46723"/>
    <cellStyle name="Output 5 8 2" xfId="46724"/>
    <cellStyle name="Output 5 8 3" xfId="46725"/>
    <cellStyle name="Output 5 8 4" xfId="46726"/>
    <cellStyle name="Output 5 8 5" xfId="46727"/>
    <cellStyle name="Output 5 8 6" xfId="46728"/>
    <cellStyle name="Output 5 8 7" xfId="46729"/>
    <cellStyle name="Output 5 8 8" xfId="46730"/>
    <cellStyle name="Output 5 8 9" xfId="46731"/>
    <cellStyle name="Output 5 9" xfId="46732"/>
    <cellStyle name="Output 6" xfId="46733"/>
    <cellStyle name="Output 6 10" xfId="46734"/>
    <cellStyle name="Output 6 11" xfId="46735"/>
    <cellStyle name="Output 6 12" xfId="46736"/>
    <cellStyle name="Output 6 2" xfId="46737"/>
    <cellStyle name="Output 6 2 2" xfId="46738"/>
    <cellStyle name="Output 6 2 2 10" xfId="46739"/>
    <cellStyle name="Output 6 2 2 2" xfId="46740"/>
    <cellStyle name="Output 6 2 2 3" xfId="46741"/>
    <cellStyle name="Output 6 2 2 4" xfId="46742"/>
    <cellStyle name="Output 6 2 2 5" xfId="46743"/>
    <cellStyle name="Output 6 2 2 6" xfId="46744"/>
    <cellStyle name="Output 6 2 2 7" xfId="46745"/>
    <cellStyle name="Output 6 2 2 8" xfId="46746"/>
    <cellStyle name="Output 6 2 2 9" xfId="46747"/>
    <cellStyle name="Output 6 2 3" xfId="46748"/>
    <cellStyle name="Output 6 2 3 10" xfId="46749"/>
    <cellStyle name="Output 6 2 3 2" xfId="46750"/>
    <cellStyle name="Output 6 2 3 3" xfId="46751"/>
    <cellStyle name="Output 6 2 3 4" xfId="46752"/>
    <cellStyle name="Output 6 2 3 5" xfId="46753"/>
    <cellStyle name="Output 6 2 3 6" xfId="46754"/>
    <cellStyle name="Output 6 2 3 7" xfId="46755"/>
    <cellStyle name="Output 6 2 3 8" xfId="46756"/>
    <cellStyle name="Output 6 2 3 9" xfId="46757"/>
    <cellStyle name="Output 6 2 4" xfId="46758"/>
    <cellStyle name="Output 6 2 4 2" xfId="46759"/>
    <cellStyle name="Output 6 2 4 3" xfId="46760"/>
    <cellStyle name="Output 6 2 4 4" xfId="46761"/>
    <cellStyle name="Output 6 2 4 5" xfId="46762"/>
    <cellStyle name="Output 6 2 4 6" xfId="46763"/>
    <cellStyle name="Output 6 2 4 7" xfId="46764"/>
    <cellStyle name="Output 6 2 4 8" xfId="46765"/>
    <cellStyle name="Output 6 2 4 9" xfId="46766"/>
    <cellStyle name="Output 6 2 5" xfId="46767"/>
    <cellStyle name="Output 6 2 6" xfId="46768"/>
    <cellStyle name="Output 6 2 7" xfId="46769"/>
    <cellStyle name="Output 6 2 8" xfId="46770"/>
    <cellStyle name="Output 6 3" xfId="46771"/>
    <cellStyle name="Output 6 3 2" xfId="46772"/>
    <cellStyle name="Output 6 3 2 10" xfId="46773"/>
    <cellStyle name="Output 6 3 2 2" xfId="46774"/>
    <cellStyle name="Output 6 3 2 3" xfId="46775"/>
    <cellStyle name="Output 6 3 2 4" xfId="46776"/>
    <cellStyle name="Output 6 3 2 5" xfId="46777"/>
    <cellStyle name="Output 6 3 2 6" xfId="46778"/>
    <cellStyle name="Output 6 3 2 7" xfId="46779"/>
    <cellStyle name="Output 6 3 2 8" xfId="46780"/>
    <cellStyle name="Output 6 3 2 9" xfId="46781"/>
    <cellStyle name="Output 6 3 3" xfId="46782"/>
    <cellStyle name="Output 6 3 3 10" xfId="46783"/>
    <cellStyle name="Output 6 3 3 2" xfId="46784"/>
    <cellStyle name="Output 6 3 3 3" xfId="46785"/>
    <cellStyle name="Output 6 3 3 4" xfId="46786"/>
    <cellStyle name="Output 6 3 3 5" xfId="46787"/>
    <cellStyle name="Output 6 3 3 6" xfId="46788"/>
    <cellStyle name="Output 6 3 3 7" xfId="46789"/>
    <cellStyle name="Output 6 3 3 8" xfId="46790"/>
    <cellStyle name="Output 6 3 3 9" xfId="46791"/>
    <cellStyle name="Output 6 3 4" xfId="46792"/>
    <cellStyle name="Output 6 3 4 2" xfId="46793"/>
    <cellStyle name="Output 6 3 4 3" xfId="46794"/>
    <cellStyle name="Output 6 3 4 4" xfId="46795"/>
    <cellStyle name="Output 6 3 4 5" xfId="46796"/>
    <cellStyle name="Output 6 3 4 6" xfId="46797"/>
    <cellStyle name="Output 6 3 4 7" xfId="46798"/>
    <cellStyle name="Output 6 3 4 8" xfId="46799"/>
    <cellStyle name="Output 6 3 4 9" xfId="46800"/>
    <cellStyle name="Output 6 3 5" xfId="46801"/>
    <cellStyle name="Output 6 3 6" xfId="46802"/>
    <cellStyle name="Output 6 3 7" xfId="46803"/>
    <cellStyle name="Output 6 3 8" xfId="46804"/>
    <cellStyle name="Output 6 4" xfId="46805"/>
    <cellStyle name="Output 6 4 2" xfId="46806"/>
    <cellStyle name="Output 6 4 2 10" xfId="46807"/>
    <cellStyle name="Output 6 4 2 2" xfId="46808"/>
    <cellStyle name="Output 6 4 2 3" xfId="46809"/>
    <cellStyle name="Output 6 4 2 4" xfId="46810"/>
    <cellStyle name="Output 6 4 2 5" xfId="46811"/>
    <cellStyle name="Output 6 4 2 6" xfId="46812"/>
    <cellStyle name="Output 6 4 2 7" xfId="46813"/>
    <cellStyle name="Output 6 4 2 8" xfId="46814"/>
    <cellStyle name="Output 6 4 2 9" xfId="46815"/>
    <cellStyle name="Output 6 4 3" xfId="46816"/>
    <cellStyle name="Output 6 4 3 10" xfId="46817"/>
    <cellStyle name="Output 6 4 3 2" xfId="46818"/>
    <cellStyle name="Output 6 4 3 3" xfId="46819"/>
    <cellStyle name="Output 6 4 3 4" xfId="46820"/>
    <cellStyle name="Output 6 4 3 5" xfId="46821"/>
    <cellStyle name="Output 6 4 3 6" xfId="46822"/>
    <cellStyle name="Output 6 4 3 7" xfId="46823"/>
    <cellStyle name="Output 6 4 3 8" xfId="46824"/>
    <cellStyle name="Output 6 4 3 9" xfId="46825"/>
    <cellStyle name="Output 6 4 4" xfId="46826"/>
    <cellStyle name="Output 6 4 4 2" xfId="46827"/>
    <cellStyle name="Output 6 4 4 3" xfId="46828"/>
    <cellStyle name="Output 6 4 4 4" xfId="46829"/>
    <cellStyle name="Output 6 4 4 5" xfId="46830"/>
    <cellStyle name="Output 6 4 4 6" xfId="46831"/>
    <cellStyle name="Output 6 4 4 7" xfId="46832"/>
    <cellStyle name="Output 6 4 4 8" xfId="46833"/>
    <cellStyle name="Output 6 4 4 9" xfId="46834"/>
    <cellStyle name="Output 6 4 5" xfId="46835"/>
    <cellStyle name="Output 6 4 6" xfId="46836"/>
    <cellStyle name="Output 6 4 7" xfId="46837"/>
    <cellStyle name="Output 6 4 8" xfId="46838"/>
    <cellStyle name="Output 6 5" xfId="46839"/>
    <cellStyle name="Output 6 5 2" xfId="46840"/>
    <cellStyle name="Output 6 5 2 10" xfId="46841"/>
    <cellStyle name="Output 6 5 2 2" xfId="46842"/>
    <cellStyle name="Output 6 5 2 3" xfId="46843"/>
    <cellStyle name="Output 6 5 2 4" xfId="46844"/>
    <cellStyle name="Output 6 5 2 5" xfId="46845"/>
    <cellStyle name="Output 6 5 2 6" xfId="46846"/>
    <cellStyle name="Output 6 5 2 7" xfId="46847"/>
    <cellStyle name="Output 6 5 2 8" xfId="46848"/>
    <cellStyle name="Output 6 5 2 9" xfId="46849"/>
    <cellStyle name="Output 6 5 3" xfId="46850"/>
    <cellStyle name="Output 6 5 3 10" xfId="46851"/>
    <cellStyle name="Output 6 5 3 2" xfId="46852"/>
    <cellStyle name="Output 6 5 3 3" xfId="46853"/>
    <cellStyle name="Output 6 5 3 4" xfId="46854"/>
    <cellStyle name="Output 6 5 3 5" xfId="46855"/>
    <cellStyle name="Output 6 5 3 6" xfId="46856"/>
    <cellStyle name="Output 6 5 3 7" xfId="46857"/>
    <cellStyle name="Output 6 5 3 8" xfId="46858"/>
    <cellStyle name="Output 6 5 3 9" xfId="46859"/>
    <cellStyle name="Output 6 5 4" xfId="46860"/>
    <cellStyle name="Output 6 5 4 2" xfId="46861"/>
    <cellStyle name="Output 6 5 4 3" xfId="46862"/>
    <cellStyle name="Output 6 5 4 4" xfId="46863"/>
    <cellStyle name="Output 6 5 4 5" xfId="46864"/>
    <cellStyle name="Output 6 5 4 6" xfId="46865"/>
    <cellStyle name="Output 6 5 4 7" xfId="46866"/>
    <cellStyle name="Output 6 5 4 8" xfId="46867"/>
    <cellStyle name="Output 6 5 4 9" xfId="46868"/>
    <cellStyle name="Output 6 5 5" xfId="46869"/>
    <cellStyle name="Output 6 5 6" xfId="46870"/>
    <cellStyle name="Output 6 5 7" xfId="46871"/>
    <cellStyle name="Output 6 5 8" xfId="46872"/>
    <cellStyle name="Output 6 6" xfId="46873"/>
    <cellStyle name="Output 6 6 10" xfId="46874"/>
    <cellStyle name="Output 6 6 2" xfId="46875"/>
    <cellStyle name="Output 6 6 3" xfId="46876"/>
    <cellStyle name="Output 6 6 4" xfId="46877"/>
    <cellStyle name="Output 6 6 5" xfId="46878"/>
    <cellStyle name="Output 6 6 6" xfId="46879"/>
    <cellStyle name="Output 6 6 7" xfId="46880"/>
    <cellStyle name="Output 6 6 8" xfId="46881"/>
    <cellStyle name="Output 6 6 9" xfId="46882"/>
    <cellStyle name="Output 6 7" xfId="46883"/>
    <cellStyle name="Output 6 7 10" xfId="46884"/>
    <cellStyle name="Output 6 7 2" xfId="46885"/>
    <cellStyle name="Output 6 7 3" xfId="46886"/>
    <cellStyle name="Output 6 7 4" xfId="46887"/>
    <cellStyle name="Output 6 7 5" xfId="46888"/>
    <cellStyle name="Output 6 7 6" xfId="46889"/>
    <cellStyle name="Output 6 7 7" xfId="46890"/>
    <cellStyle name="Output 6 7 8" xfId="46891"/>
    <cellStyle name="Output 6 7 9" xfId="46892"/>
    <cellStyle name="Output 6 8" xfId="46893"/>
    <cellStyle name="Output 6 8 2" xfId="46894"/>
    <cellStyle name="Output 6 8 3" xfId="46895"/>
    <cellStyle name="Output 6 8 4" xfId="46896"/>
    <cellStyle name="Output 6 8 5" xfId="46897"/>
    <cellStyle name="Output 6 8 6" xfId="46898"/>
    <cellStyle name="Output 6 8 7" xfId="46899"/>
    <cellStyle name="Output 6 8 8" xfId="46900"/>
    <cellStyle name="Output 6 8 9" xfId="46901"/>
    <cellStyle name="Output 6 9" xfId="46902"/>
    <cellStyle name="Output 7" xfId="46903"/>
    <cellStyle name="Output 7 2" xfId="46904"/>
    <cellStyle name="Output 7 2 2" xfId="46905"/>
    <cellStyle name="Output 7 2 3" xfId="46906"/>
    <cellStyle name="Output 7 2 4" xfId="46907"/>
    <cellStyle name="Output 7 2 5" xfId="46908"/>
    <cellStyle name="Output 7 2 6" xfId="46909"/>
    <cellStyle name="Output 7 2 7" xfId="46910"/>
    <cellStyle name="Output 7 2 8" xfId="46911"/>
    <cellStyle name="Output 7 2 9" xfId="46912"/>
    <cellStyle name="Output 7 3" xfId="46913"/>
    <cellStyle name="Output 7 4" xfId="46914"/>
    <cellStyle name="Output 7 5" xfId="46915"/>
    <cellStyle name="Output 7 6" xfId="46916"/>
    <cellStyle name="Output 7 7" xfId="46917"/>
    <cellStyle name="Output Amounts" xfId="46918"/>
    <cellStyle name="Output Column Headings" xfId="46919"/>
    <cellStyle name="Output Column Headings 2" xfId="46920"/>
    <cellStyle name="Output Column Headings 2 2" xfId="46921"/>
    <cellStyle name="Output Column Headings 3" xfId="46922"/>
    <cellStyle name="Output Column Headings 3 2" xfId="46923"/>
    <cellStyle name="Output Column Headings 4" xfId="46924"/>
    <cellStyle name="Output Line Items" xfId="46925"/>
    <cellStyle name="Output Line Items 2" xfId="46926"/>
    <cellStyle name="Output Line Items 2 2" xfId="46927"/>
    <cellStyle name="Output Line Items 3" xfId="46928"/>
    <cellStyle name="Output Line Items 3 2" xfId="46929"/>
    <cellStyle name="Output Line Items 4" xfId="46930"/>
    <cellStyle name="Output Report Heading" xfId="46931"/>
    <cellStyle name="Output Report Heading 2" xfId="46932"/>
    <cellStyle name="Output Report Heading 2 2" xfId="46933"/>
    <cellStyle name="Output Report Heading 3" xfId="46934"/>
    <cellStyle name="Output Report Heading 3 2" xfId="46935"/>
    <cellStyle name="Output Report Heading 4" xfId="46936"/>
    <cellStyle name="Output Report Title" xfId="46937"/>
    <cellStyle name="Output Report Title 2" xfId="46938"/>
    <cellStyle name="Output Report Title 2 2" xfId="46939"/>
    <cellStyle name="Output Report Title 3" xfId="46940"/>
    <cellStyle name="Output Report Title 3 2" xfId="46941"/>
    <cellStyle name="Output Report Title 4" xfId="46942"/>
    <cellStyle name="Percent" xfId="2" builtinId="5"/>
    <cellStyle name="Percent [0]" xfId="46943"/>
    <cellStyle name="Percent [0] 2" xfId="46944"/>
    <cellStyle name="Percent [0] 3" xfId="46945"/>
    <cellStyle name="Percent [2]" xfId="46946"/>
    <cellStyle name="Percent [2] 2" xfId="46947"/>
    <cellStyle name="Percent [2] 3" xfId="46948"/>
    <cellStyle name="Percent [2] 4" xfId="46949"/>
    <cellStyle name="Percent [2] 5" xfId="46950"/>
    <cellStyle name="Percent 10" xfId="46951"/>
    <cellStyle name="Percent 10 2" xfId="46952"/>
    <cellStyle name="Percent 10 3" xfId="46953"/>
    <cellStyle name="Percent 11" xfId="46954"/>
    <cellStyle name="Percent 11 2" xfId="46955"/>
    <cellStyle name="Percent 12" xfId="46956"/>
    <cellStyle name="Percent 12 2" xfId="46957"/>
    <cellStyle name="Percent 13" xfId="46958"/>
    <cellStyle name="Percent 14" xfId="46959"/>
    <cellStyle name="Percent 15" xfId="46960"/>
    <cellStyle name="Percent 16" xfId="46961"/>
    <cellStyle name="Percent 17" xfId="46962"/>
    <cellStyle name="Percent 18" xfId="46963"/>
    <cellStyle name="Percent 19" xfId="46964"/>
    <cellStyle name="Percent 2" xfId="46965"/>
    <cellStyle name="Percent 2 2" xfId="46966"/>
    <cellStyle name="Percent 2 2 2" xfId="46967"/>
    <cellStyle name="Percent 2 2 3" xfId="46968"/>
    <cellStyle name="Percent 2 3" xfId="46969"/>
    <cellStyle name="Percent 2 3 2" xfId="46970"/>
    <cellStyle name="Percent 2 3 3" xfId="46971"/>
    <cellStyle name="Percent 2 4" xfId="46972"/>
    <cellStyle name="Percent 2 4 2" xfId="46973"/>
    <cellStyle name="Percent 2 4 3" xfId="46974"/>
    <cellStyle name="Percent 2 5" xfId="46975"/>
    <cellStyle name="Percent 2 6" xfId="46976"/>
    <cellStyle name="Percent 2 6 2" xfId="46977"/>
    <cellStyle name="Percent 2 7" xfId="46978"/>
    <cellStyle name="Percent 2 8" xfId="46979"/>
    <cellStyle name="Percent 2 9" xfId="46980"/>
    <cellStyle name="Percent 20" xfId="46981"/>
    <cellStyle name="Percent 21" xfId="46982"/>
    <cellStyle name="Percent 22" xfId="46983"/>
    <cellStyle name="Percent 23" xfId="46984"/>
    <cellStyle name="Percent 24" xfId="46985"/>
    <cellStyle name="Percent 25" xfId="46986"/>
    <cellStyle name="Percent 26" xfId="46987"/>
    <cellStyle name="Percent 27" xfId="46988"/>
    <cellStyle name="Percent 28" xfId="46989"/>
    <cellStyle name="Percent 29" xfId="46990"/>
    <cellStyle name="Percent 3" xfId="46991"/>
    <cellStyle name="Percent 3 2" xfId="46992"/>
    <cellStyle name="Percent 3 2 2" xfId="46993"/>
    <cellStyle name="Percent 3 2 2 2" xfId="46994"/>
    <cellStyle name="Percent 3 2 3" xfId="46995"/>
    <cellStyle name="Percent 3 2 4" xfId="46996"/>
    <cellStyle name="Percent 3 3" xfId="46997"/>
    <cellStyle name="Percent 3 3 2" xfId="46998"/>
    <cellStyle name="Percent 3 3 3" xfId="46999"/>
    <cellStyle name="Percent 3 4" xfId="47000"/>
    <cellStyle name="Percent 3 4 2" xfId="47001"/>
    <cellStyle name="Percent 3 5" xfId="47002"/>
    <cellStyle name="Percent 3 6" xfId="47003"/>
    <cellStyle name="Percent 3 7" xfId="47004"/>
    <cellStyle name="Percent 3 8" xfId="47005"/>
    <cellStyle name="Percent 30" xfId="47006"/>
    <cellStyle name="Percent 31" xfId="47007"/>
    <cellStyle name="Percent 32" xfId="47008"/>
    <cellStyle name="Percent 33" xfId="47009"/>
    <cellStyle name="Percent 34" xfId="47010"/>
    <cellStyle name="Percent 35" xfId="47011"/>
    <cellStyle name="Percent 36" xfId="47012"/>
    <cellStyle name="Percent 37" xfId="47013"/>
    <cellStyle name="Percent 38" xfId="47014"/>
    <cellStyle name="Percent 39" xfId="47015"/>
    <cellStyle name="Percent 4" xfId="47016"/>
    <cellStyle name="Percent 4 2" xfId="47017"/>
    <cellStyle name="Percent 4 2 2" xfId="47018"/>
    <cellStyle name="Percent 4 3" xfId="47019"/>
    <cellStyle name="Percent 4 4" xfId="47020"/>
    <cellStyle name="Percent 4 5" xfId="47021"/>
    <cellStyle name="Percent 4 6" xfId="47022"/>
    <cellStyle name="Percent 40" xfId="47023"/>
    <cellStyle name="Percent 41" xfId="47024"/>
    <cellStyle name="Percent 42" xfId="47025"/>
    <cellStyle name="Percent 43" xfId="47026"/>
    <cellStyle name="Percent 44" xfId="47027"/>
    <cellStyle name="Percent 45" xfId="47028"/>
    <cellStyle name="Percent 46" xfId="47029"/>
    <cellStyle name="Percent 47" xfId="47030"/>
    <cellStyle name="Percent 48" xfId="47031"/>
    <cellStyle name="Percent 49" xfId="47032"/>
    <cellStyle name="Percent 5" xfId="47033"/>
    <cellStyle name="Percent 5 2" xfId="47034"/>
    <cellStyle name="Percent 5 3" xfId="47035"/>
    <cellStyle name="Percent 50" xfId="47036"/>
    <cellStyle name="Percent 51" xfId="47037"/>
    <cellStyle name="Percent 52" xfId="47038"/>
    <cellStyle name="Percent 53" xfId="47039"/>
    <cellStyle name="Percent 54" xfId="47040"/>
    <cellStyle name="Percent 55" xfId="47041"/>
    <cellStyle name="Percent 56" xfId="47042"/>
    <cellStyle name="Percent 57" xfId="47043"/>
    <cellStyle name="Percent 58" xfId="47044"/>
    <cellStyle name="Percent 59" xfId="47045"/>
    <cellStyle name="Percent 6" xfId="47046"/>
    <cellStyle name="Percent 6 2" xfId="47047"/>
    <cellStyle name="Percent 60" xfId="47048"/>
    <cellStyle name="Percent 61" xfId="47049"/>
    <cellStyle name="Percent 62" xfId="47050"/>
    <cellStyle name="Percent 63" xfId="47051"/>
    <cellStyle name="Percent 64" xfId="47052"/>
    <cellStyle name="Percent 65" xfId="47053"/>
    <cellStyle name="Percent 66" xfId="47054"/>
    <cellStyle name="Percent 67" xfId="47055"/>
    <cellStyle name="Percent 68" xfId="47056"/>
    <cellStyle name="Percent 69" xfId="47057"/>
    <cellStyle name="Percent 7" xfId="47058"/>
    <cellStyle name="Percent 7 2" xfId="47059"/>
    <cellStyle name="Percent 70" xfId="47060"/>
    <cellStyle name="Percent 71" xfId="47061"/>
    <cellStyle name="Percent 72" xfId="47062"/>
    <cellStyle name="Percent 73" xfId="47063"/>
    <cellStyle name="Percent 74" xfId="47064"/>
    <cellStyle name="Percent 75" xfId="47065"/>
    <cellStyle name="Percent 76" xfId="47066"/>
    <cellStyle name="Percent 77" xfId="47067"/>
    <cellStyle name="Percent 78" xfId="47068"/>
    <cellStyle name="Percent 79" xfId="47069"/>
    <cellStyle name="Percent 8" xfId="47070"/>
    <cellStyle name="Percent 80" xfId="47071"/>
    <cellStyle name="Percent 81" xfId="47072"/>
    <cellStyle name="Percent 82" xfId="47073"/>
    <cellStyle name="Percent 83" xfId="47074"/>
    <cellStyle name="Percent 84" xfId="47075"/>
    <cellStyle name="Percent 85" xfId="47076"/>
    <cellStyle name="Percent 9" xfId="47077"/>
    <cellStyle name="Percent 9 2" xfId="47078"/>
    <cellStyle name="Percentage" xfId="47079"/>
    <cellStyle name="Percentage (blue)" xfId="47080"/>
    <cellStyle name="Percentage (green)" xfId="47081"/>
    <cellStyle name="Period Title" xfId="47082"/>
    <cellStyle name="PSChar" xfId="47083"/>
    <cellStyle name="PSChar 2" xfId="47084"/>
    <cellStyle name="PSChar 2 2" xfId="47085"/>
    <cellStyle name="PSChar 3" xfId="47086"/>
    <cellStyle name="PSChar 3 2" xfId="47087"/>
    <cellStyle name="PSChar 3 3" xfId="47088"/>
    <cellStyle name="PSChar 4" xfId="47089"/>
    <cellStyle name="PSChar 4 2" xfId="47090"/>
    <cellStyle name="PSChar 5" xfId="47091"/>
    <cellStyle name="PSDate" xfId="47092"/>
    <cellStyle name="PSDate 2" xfId="47093"/>
    <cellStyle name="PSDate 3" xfId="47094"/>
    <cellStyle name="PSDate 4" xfId="47095"/>
    <cellStyle name="PSDec" xfId="47096"/>
    <cellStyle name="PSDec 2" xfId="47097"/>
    <cellStyle name="PSDec 3" xfId="47098"/>
    <cellStyle name="PSDec 4" xfId="47099"/>
    <cellStyle name="PSDetail" xfId="47100"/>
    <cellStyle name="PSDetail 2" xfId="47101"/>
    <cellStyle name="PSHeading" xfId="47102"/>
    <cellStyle name="PSHeading 2" xfId="47103"/>
    <cellStyle name="PSHeading 2 2" xfId="47104"/>
    <cellStyle name="PSHeading 2 2 2" xfId="47105"/>
    <cellStyle name="PSHeading 2 2 2 2" xfId="47106"/>
    <cellStyle name="PSHeading 2 2 2 2 2" xfId="47107"/>
    <cellStyle name="PSHeading 2 2 2 2 3" xfId="47108"/>
    <cellStyle name="PSHeading 2 2 2 2 4" xfId="47109"/>
    <cellStyle name="PSHeading 2 2 2 2 5" xfId="47110"/>
    <cellStyle name="PSHeading 2 2 2 3" xfId="47111"/>
    <cellStyle name="PSHeading 2 2 2 3 2" xfId="47112"/>
    <cellStyle name="PSHeading 2 2 2 4" xfId="47113"/>
    <cellStyle name="PSHeading 2 2 2 4 2" xfId="47114"/>
    <cellStyle name="PSHeading 2 2 2 4 3" xfId="47115"/>
    <cellStyle name="PSHeading 2 2 2 4 4" xfId="47116"/>
    <cellStyle name="PSHeading 2 2 2 5" xfId="47117"/>
    <cellStyle name="PSHeading 2 2 3" xfId="47118"/>
    <cellStyle name="PSHeading 2 2 3 2" xfId="47119"/>
    <cellStyle name="PSHeading 2 2 3 3" xfId="47120"/>
    <cellStyle name="PSHeading 2 2 3 4" xfId="47121"/>
    <cellStyle name="PSHeading 2 2 3 5" xfId="47122"/>
    <cellStyle name="PSHeading 2 2 4" xfId="47123"/>
    <cellStyle name="PSHeading 2 2 4 2" xfId="47124"/>
    <cellStyle name="PSHeading 2 2 4 3" xfId="47125"/>
    <cellStyle name="PSHeading 2 2 4 4" xfId="47126"/>
    <cellStyle name="PSHeading 2 2 4 5" xfId="47127"/>
    <cellStyle name="PSHeading 2 2 5" xfId="47128"/>
    <cellStyle name="PSHeading 2 2 5 2" xfId="47129"/>
    <cellStyle name="PSHeading 2 2 5 3" xfId="47130"/>
    <cellStyle name="PSHeading 2 2 5 4" xfId="47131"/>
    <cellStyle name="PSHeading 2 2 6" xfId="47132"/>
    <cellStyle name="PSHeading 2 3" xfId="47133"/>
    <cellStyle name="PSHeading 2 3 2" xfId="47134"/>
    <cellStyle name="PSHeading 2 3 2 2" xfId="47135"/>
    <cellStyle name="PSHeading 2 3 2 2 2" xfId="47136"/>
    <cellStyle name="PSHeading 2 3 2 3" xfId="47137"/>
    <cellStyle name="PSHeading 2 3 2 3 2" xfId="47138"/>
    <cellStyle name="PSHeading 2 3 2 3 3" xfId="47139"/>
    <cellStyle name="PSHeading 2 3 2 3 4" xfId="47140"/>
    <cellStyle name="PSHeading 2 3 2 4" xfId="47141"/>
    <cellStyle name="PSHeading 2 3 3" xfId="47142"/>
    <cellStyle name="PSHeading 2 3 3 2" xfId="47143"/>
    <cellStyle name="PSHeading 2 3 4" xfId="47144"/>
    <cellStyle name="PSHeading 2 3 4 2" xfId="47145"/>
    <cellStyle name="PSHeading 2 3 4 3" xfId="47146"/>
    <cellStyle name="PSHeading 2 3 4 4" xfId="47147"/>
    <cellStyle name="PSHeading 2 3 5" xfId="47148"/>
    <cellStyle name="PSHeading 2 4" xfId="47149"/>
    <cellStyle name="PSHeading 2 4 2" xfId="47150"/>
    <cellStyle name="PSHeading 2 4 2 2" xfId="47151"/>
    <cellStyle name="PSHeading 2 4 2 3" xfId="47152"/>
    <cellStyle name="PSHeading 2 4 2 4" xfId="47153"/>
    <cellStyle name="PSHeading 2 4 2 5" xfId="47154"/>
    <cellStyle name="PSHeading 2 4 3" xfId="47155"/>
    <cellStyle name="PSHeading 2 4 3 2" xfId="47156"/>
    <cellStyle name="PSHeading 2 4 3 3" xfId="47157"/>
    <cellStyle name="PSHeading 2 4 3 4" xfId="47158"/>
    <cellStyle name="PSHeading 2 4 4" xfId="47159"/>
    <cellStyle name="PSHeading 2 4 5" xfId="47160"/>
    <cellStyle name="PSHeading 2 4 6" xfId="47161"/>
    <cellStyle name="PSHeading 2 5" xfId="47162"/>
    <cellStyle name="PSHeading 2 5 2" xfId="47163"/>
    <cellStyle name="PSHeading 2 5 3" xfId="47164"/>
    <cellStyle name="PSHeading 2 5 4" xfId="47165"/>
    <cellStyle name="PSHeading 2 5 5" xfId="47166"/>
    <cellStyle name="PSHeading 3" xfId="47167"/>
    <cellStyle name="PSHeading 3 2" xfId="47168"/>
    <cellStyle name="PSHeading 3 2 2" xfId="47169"/>
    <cellStyle name="PSHeading 3 2 2 2" xfId="47170"/>
    <cellStyle name="PSHeading 3 2 2 2 2" xfId="47171"/>
    <cellStyle name="PSHeading 3 2 2 3" xfId="47172"/>
    <cellStyle name="PSHeading 3 2 2 3 2" xfId="47173"/>
    <cellStyle name="PSHeading 3 2 2 3 3" xfId="47174"/>
    <cellStyle name="PSHeading 3 2 2 3 4" xfId="47175"/>
    <cellStyle name="PSHeading 3 2 3" xfId="47176"/>
    <cellStyle name="PSHeading 3 2 3 2" xfId="47177"/>
    <cellStyle name="PSHeading 3 2 3 3" xfId="47178"/>
    <cellStyle name="PSHeading 3 2 3 4" xfId="47179"/>
    <cellStyle name="PSHeading 3 2 3 5" xfId="47180"/>
    <cellStyle name="PSHeading 3 2 4" xfId="47181"/>
    <cellStyle name="PSHeading 3 2 4 2" xfId="47182"/>
    <cellStyle name="PSHeading 3 2 4 3" xfId="47183"/>
    <cellStyle name="PSHeading 3 2 4 4" xfId="47184"/>
    <cellStyle name="PSHeading 3 2 4 5" xfId="47185"/>
    <cellStyle name="PSHeading 3 2 5" xfId="47186"/>
    <cellStyle name="PSHeading 3 2 5 2" xfId="47187"/>
    <cellStyle name="PSHeading 3 2 5 3" xfId="47188"/>
    <cellStyle name="PSHeading 3 2 5 4" xfId="47189"/>
    <cellStyle name="PSHeading 3 2 6" xfId="47190"/>
    <cellStyle name="PSHeading 3 3" xfId="47191"/>
    <cellStyle name="PSHeading 3 3 2" xfId="47192"/>
    <cellStyle name="PSHeading 3 3 2 2" xfId="47193"/>
    <cellStyle name="PSHeading 3 3 3" xfId="47194"/>
    <cellStyle name="PSHeading 3 3 3 2" xfId="47195"/>
    <cellStyle name="PSHeading 3 3 3 3" xfId="47196"/>
    <cellStyle name="PSHeading 3 3 3 4" xfId="47197"/>
    <cellStyle name="PSHeading 3 4" xfId="47198"/>
    <cellStyle name="PSHeading 3 4 2" xfId="47199"/>
    <cellStyle name="PSHeading 3 4 3" xfId="47200"/>
    <cellStyle name="PSHeading 3 4 4" xfId="47201"/>
    <cellStyle name="PSHeading 3 4 5" xfId="47202"/>
    <cellStyle name="PSHeading 3 5" xfId="47203"/>
    <cellStyle name="PSHeading 3 5 2" xfId="47204"/>
    <cellStyle name="PSHeading 3 5 3" xfId="47205"/>
    <cellStyle name="PSHeading 3 5 4" xfId="47206"/>
    <cellStyle name="PSHeading 3 5 5" xfId="47207"/>
    <cellStyle name="PSHeading 3 6" xfId="47208"/>
    <cellStyle name="PSHeading 3 6 2" xfId="47209"/>
    <cellStyle name="PSHeading 3 6 3" xfId="47210"/>
    <cellStyle name="PSHeading 3 6 4" xfId="47211"/>
    <cellStyle name="PSHeading 3 7" xfId="47212"/>
    <cellStyle name="PSHeading 4" xfId="47213"/>
    <cellStyle name="PSHeading 4 2" xfId="47214"/>
    <cellStyle name="PSHeading 4 2 2" xfId="47215"/>
    <cellStyle name="PSHeading 4 2 2 2" xfId="47216"/>
    <cellStyle name="PSHeading 4 2 3" xfId="47217"/>
    <cellStyle name="PSHeading 4 2 3 2" xfId="47218"/>
    <cellStyle name="PSHeading 4 2 3 3" xfId="47219"/>
    <cellStyle name="PSHeading 4 2 3 4" xfId="47220"/>
    <cellStyle name="PSHeading 4 3" xfId="47221"/>
    <cellStyle name="PSHeading 4 3 2" xfId="47222"/>
    <cellStyle name="PSHeading 4 3 3" xfId="47223"/>
    <cellStyle name="PSHeading 4 3 4" xfId="47224"/>
    <cellStyle name="PSHeading 4 3 5" xfId="47225"/>
    <cellStyle name="PSHeading 4 4" xfId="47226"/>
    <cellStyle name="PSHeading 4 4 2" xfId="47227"/>
    <cellStyle name="PSHeading 4 4 3" xfId="47228"/>
    <cellStyle name="PSHeading 4 4 4" xfId="47229"/>
    <cellStyle name="PSHeading 4 5" xfId="47230"/>
    <cellStyle name="PSHeading 5" xfId="47231"/>
    <cellStyle name="PSHeading 5 2" xfId="47232"/>
    <cellStyle name="PSHeading 5 2 2" xfId="47233"/>
    <cellStyle name="PSHeading 5 2 3" xfId="47234"/>
    <cellStyle name="PSHeading 5 2 4" xfId="47235"/>
    <cellStyle name="PSHeading 5 2 5" xfId="47236"/>
    <cellStyle name="PSHeading 5 3" xfId="47237"/>
    <cellStyle name="PSHeading 5 3 2" xfId="47238"/>
    <cellStyle name="PSHeading 5 3 3" xfId="47239"/>
    <cellStyle name="PSHeading 5 3 4" xfId="47240"/>
    <cellStyle name="PSHeading 5 4" xfId="47241"/>
    <cellStyle name="PSHeading 6" xfId="47242"/>
    <cellStyle name="PSHeading 6 2" xfId="47243"/>
    <cellStyle name="PSHeading 6 2 2" xfId="47244"/>
    <cellStyle name="PSHeading 6 3" xfId="47245"/>
    <cellStyle name="PSHeading 6 3 2" xfId="47246"/>
    <cellStyle name="PSHeading 6 3 3" xfId="47247"/>
    <cellStyle name="PSHeading 6 3 4" xfId="47248"/>
    <cellStyle name="PSHeading 6 4" xfId="47249"/>
    <cellStyle name="PSHeading 7" xfId="47250"/>
    <cellStyle name="PSHeading 7 2" xfId="47251"/>
    <cellStyle name="PSHeading 7 2 2" xfId="47252"/>
    <cellStyle name="PSHeading 7 2 3" xfId="47253"/>
    <cellStyle name="PSHeading 7 2 4" xfId="47254"/>
    <cellStyle name="PSHeading 7 2 5" xfId="47255"/>
    <cellStyle name="PSHeading 7 3" xfId="47256"/>
    <cellStyle name="PSHeading 7 3 2" xfId="47257"/>
    <cellStyle name="PSHeading 7 3 3" xfId="47258"/>
    <cellStyle name="PSHeading 7 3 4" xfId="47259"/>
    <cellStyle name="PSHeading 7 4" xfId="47260"/>
    <cellStyle name="PSHeading 7 5" xfId="47261"/>
    <cellStyle name="PSHeading 7 6" xfId="47262"/>
    <cellStyle name="PSHeading 8" xfId="47263"/>
    <cellStyle name="PSHeading 8 2" xfId="47264"/>
    <cellStyle name="PSHeading 8 3" xfId="47265"/>
    <cellStyle name="PSHeading 8 4" xfId="47266"/>
    <cellStyle name="PSHeading 8 5" xfId="47267"/>
    <cellStyle name="PSHeading_CP Non-Financial Targets" xfId="47268"/>
    <cellStyle name="PSInt" xfId="47269"/>
    <cellStyle name="PSInt 2" xfId="47270"/>
    <cellStyle name="PSInt 3" xfId="47271"/>
    <cellStyle name="PSInt 4" xfId="47272"/>
    <cellStyle name="PSSpacer" xfId="47273"/>
    <cellStyle name="PSSpacer 2" xfId="47274"/>
    <cellStyle name="PSSpacer 2 2" xfId="47275"/>
    <cellStyle name="PSSpacer 2 3" xfId="47276"/>
    <cellStyle name="PSSpacer 3" xfId="47277"/>
    <cellStyle name="PSSpacer 3 2" xfId="47278"/>
    <cellStyle name="PSSpacer 3 3" xfId="47279"/>
    <cellStyle name="PSSpacer 4" xfId="47280"/>
    <cellStyle name="PSSpacer 4 2" xfId="47281"/>
    <cellStyle name="PSSpacer 5" xfId="47282"/>
    <cellStyle name="Ratio" xfId="47283"/>
    <cellStyle name="Red Subhead 3" xfId="47284"/>
    <cellStyle name="Richard" xfId="47285"/>
    <cellStyle name="Richard 2" xfId="47286"/>
    <cellStyle name="Right Date" xfId="47287"/>
    <cellStyle name="Right Number" xfId="47288"/>
    <cellStyle name="Right Year" xfId="47289"/>
    <cellStyle name="Rounding" xfId="47290"/>
    <cellStyle name="Rounding1" xfId="47291"/>
    <cellStyle name="Row Heading" xfId="47292"/>
    <cellStyle name="Row Heading 2" xfId="47293"/>
    <cellStyle name="Row Heading 3" xfId="47294"/>
    <cellStyle name="Row Lvl 1" xfId="47295"/>
    <cellStyle name="Row Lvl 2" xfId="47296"/>
    <cellStyle name="Row Total" xfId="47297"/>
    <cellStyle name="Row Total (currency)" xfId="47298"/>
    <cellStyle name="Row Total (currency) 2" xfId="47299"/>
    <cellStyle name="Rows" xfId="47300"/>
    <cellStyle name="Rows 10" xfId="47301"/>
    <cellStyle name="Rows 11" xfId="47302"/>
    <cellStyle name="Rows 2" xfId="47303"/>
    <cellStyle name="Rows 2 2" xfId="47304"/>
    <cellStyle name="Rows 2 2 2" xfId="47305"/>
    <cellStyle name="Rows 2 2 3" xfId="47306"/>
    <cellStyle name="Rows 2 2 4" xfId="47307"/>
    <cellStyle name="Rows 2 2 5" xfId="47308"/>
    <cellStyle name="Rows 2 2 6" xfId="47309"/>
    <cellStyle name="Rows 2 2 7" xfId="47310"/>
    <cellStyle name="Rows 2 2 8" xfId="47311"/>
    <cellStyle name="Rows 2 2 9" xfId="47312"/>
    <cellStyle name="Rows 2 3" xfId="47313"/>
    <cellStyle name="Rows 2 4" xfId="47314"/>
    <cellStyle name="Rows 2 5" xfId="47315"/>
    <cellStyle name="Rows 2 6" xfId="47316"/>
    <cellStyle name="Rows 2 7" xfId="47317"/>
    <cellStyle name="Rows 2 8" xfId="47318"/>
    <cellStyle name="Rows 2 9" xfId="47319"/>
    <cellStyle name="Rows 3" xfId="47320"/>
    <cellStyle name="Rows 3 2" xfId="47321"/>
    <cellStyle name="Rows 3 2 2" xfId="47322"/>
    <cellStyle name="Rows 3 2 3" xfId="47323"/>
    <cellStyle name="Rows 3 2 4" xfId="47324"/>
    <cellStyle name="Rows 3 2 5" xfId="47325"/>
    <cellStyle name="Rows 3 2 6" xfId="47326"/>
    <cellStyle name="Rows 3 2 7" xfId="47327"/>
    <cellStyle name="Rows 3 2 8" xfId="47328"/>
    <cellStyle name="Rows 3 2 9" xfId="47329"/>
    <cellStyle name="Rows 3 3" xfId="47330"/>
    <cellStyle name="Rows 3 4" xfId="47331"/>
    <cellStyle name="Rows 3 5" xfId="47332"/>
    <cellStyle name="Rows 3 6" xfId="47333"/>
    <cellStyle name="Rows 3 7" xfId="47334"/>
    <cellStyle name="Rows 3 8" xfId="47335"/>
    <cellStyle name="Rows 3 9" xfId="47336"/>
    <cellStyle name="Rows 4" xfId="47337"/>
    <cellStyle name="Rows 4 2" xfId="47338"/>
    <cellStyle name="Rows 4 3" xfId="47339"/>
    <cellStyle name="Rows 4 4" xfId="47340"/>
    <cellStyle name="Rows 4 5" xfId="47341"/>
    <cellStyle name="Rows 4 6" xfId="47342"/>
    <cellStyle name="Rows 4 7" xfId="47343"/>
    <cellStyle name="Rows 4 8" xfId="47344"/>
    <cellStyle name="Rows 4 9" xfId="47345"/>
    <cellStyle name="Rows 5" xfId="47346"/>
    <cellStyle name="Rows 6" xfId="47347"/>
    <cellStyle name="Rows 7" xfId="47348"/>
    <cellStyle name="Rows 8" xfId="47349"/>
    <cellStyle name="Rows 9" xfId="47350"/>
    <cellStyle name="SAPBEXHLevel1" xfId="47351"/>
    <cellStyle name="SAPBEXHLevel1 10" xfId="47352"/>
    <cellStyle name="SAPBEXHLevel1 10 2" xfId="47353"/>
    <cellStyle name="SAPBEXHLevel1 10 2 10" xfId="47354"/>
    <cellStyle name="SAPBEXHLevel1 10 2 2" xfId="47355"/>
    <cellStyle name="SAPBEXHLevel1 10 2 3" xfId="47356"/>
    <cellStyle name="SAPBEXHLevel1 10 2 4" xfId="47357"/>
    <cellStyle name="SAPBEXHLevel1 10 2 5" xfId="47358"/>
    <cellStyle name="SAPBEXHLevel1 10 2 6" xfId="47359"/>
    <cellStyle name="SAPBEXHLevel1 10 2 7" xfId="47360"/>
    <cellStyle name="SAPBEXHLevel1 10 2 8" xfId="47361"/>
    <cellStyle name="SAPBEXHLevel1 10 2 9" xfId="47362"/>
    <cellStyle name="SAPBEXHLevel1 10 3" xfId="47363"/>
    <cellStyle name="SAPBEXHLevel1 10 3 10" xfId="47364"/>
    <cellStyle name="SAPBEXHLevel1 10 3 2" xfId="47365"/>
    <cellStyle name="SAPBEXHLevel1 10 3 3" xfId="47366"/>
    <cellStyle name="SAPBEXHLevel1 10 3 4" xfId="47367"/>
    <cellStyle name="SAPBEXHLevel1 10 3 5" xfId="47368"/>
    <cellStyle name="SAPBEXHLevel1 10 3 6" xfId="47369"/>
    <cellStyle name="SAPBEXHLevel1 10 3 7" xfId="47370"/>
    <cellStyle name="SAPBEXHLevel1 10 3 8" xfId="47371"/>
    <cellStyle name="SAPBEXHLevel1 10 3 9" xfId="47372"/>
    <cellStyle name="SAPBEXHLevel1 10 4" xfId="47373"/>
    <cellStyle name="SAPBEXHLevel1 10 4 2" xfId="47374"/>
    <cellStyle name="SAPBEXHLevel1 10 4 3" xfId="47375"/>
    <cellStyle name="SAPBEXHLevel1 10 4 4" xfId="47376"/>
    <cellStyle name="SAPBEXHLevel1 10 4 5" xfId="47377"/>
    <cellStyle name="SAPBEXHLevel1 10 4 6" xfId="47378"/>
    <cellStyle name="SAPBEXHLevel1 10 4 7" xfId="47379"/>
    <cellStyle name="SAPBEXHLevel1 10 4 8" xfId="47380"/>
    <cellStyle name="SAPBEXHLevel1 10 4 9" xfId="47381"/>
    <cellStyle name="SAPBEXHLevel1 10 5" xfId="47382"/>
    <cellStyle name="SAPBEXHLevel1 10 6" xfId="47383"/>
    <cellStyle name="SAPBEXHLevel1 10 7" xfId="47384"/>
    <cellStyle name="SAPBEXHLevel1 11" xfId="47385"/>
    <cellStyle name="SAPBEXHLevel1 11 2" xfId="47386"/>
    <cellStyle name="SAPBEXHLevel1 11 2 10" xfId="47387"/>
    <cellStyle name="SAPBEXHLevel1 11 2 2" xfId="47388"/>
    <cellStyle name="SAPBEXHLevel1 11 2 3" xfId="47389"/>
    <cellStyle name="SAPBEXHLevel1 11 2 4" xfId="47390"/>
    <cellStyle name="SAPBEXHLevel1 11 2 5" xfId="47391"/>
    <cellStyle name="SAPBEXHLevel1 11 2 6" xfId="47392"/>
    <cellStyle name="SAPBEXHLevel1 11 2 7" xfId="47393"/>
    <cellStyle name="SAPBEXHLevel1 11 2 8" xfId="47394"/>
    <cellStyle name="SAPBEXHLevel1 11 2 9" xfId="47395"/>
    <cellStyle name="SAPBEXHLevel1 11 3" xfId="47396"/>
    <cellStyle name="SAPBEXHLevel1 11 3 10" xfId="47397"/>
    <cellStyle name="SAPBEXHLevel1 11 3 2" xfId="47398"/>
    <cellStyle name="SAPBEXHLevel1 11 3 3" xfId="47399"/>
    <cellStyle name="SAPBEXHLevel1 11 3 4" xfId="47400"/>
    <cellStyle name="SAPBEXHLevel1 11 3 5" xfId="47401"/>
    <cellStyle name="SAPBEXHLevel1 11 3 6" xfId="47402"/>
    <cellStyle name="SAPBEXHLevel1 11 3 7" xfId="47403"/>
    <cellStyle name="SAPBEXHLevel1 11 3 8" xfId="47404"/>
    <cellStyle name="SAPBEXHLevel1 11 3 9" xfId="47405"/>
    <cellStyle name="SAPBEXHLevel1 11 4" xfId="47406"/>
    <cellStyle name="SAPBEXHLevel1 11 4 2" xfId="47407"/>
    <cellStyle name="SAPBEXHLevel1 11 4 3" xfId="47408"/>
    <cellStyle name="SAPBEXHLevel1 11 4 4" xfId="47409"/>
    <cellStyle name="SAPBEXHLevel1 11 4 5" xfId="47410"/>
    <cellStyle name="SAPBEXHLevel1 11 4 6" xfId="47411"/>
    <cellStyle name="SAPBEXHLevel1 11 4 7" xfId="47412"/>
    <cellStyle name="SAPBEXHLevel1 11 4 8" xfId="47413"/>
    <cellStyle name="SAPBEXHLevel1 11 4 9" xfId="47414"/>
    <cellStyle name="SAPBEXHLevel1 11 5" xfId="47415"/>
    <cellStyle name="SAPBEXHLevel1 11 6" xfId="47416"/>
    <cellStyle name="SAPBEXHLevel1 11 7" xfId="47417"/>
    <cellStyle name="SAPBEXHLevel1 12" xfId="47418"/>
    <cellStyle name="SAPBEXHLevel1 12 2" xfId="47419"/>
    <cellStyle name="SAPBEXHLevel1 12 2 10" xfId="47420"/>
    <cellStyle name="SAPBEXHLevel1 12 2 2" xfId="47421"/>
    <cellStyle name="SAPBEXHLevel1 12 2 3" xfId="47422"/>
    <cellStyle name="SAPBEXHLevel1 12 2 4" xfId="47423"/>
    <cellStyle name="SAPBEXHLevel1 12 2 5" xfId="47424"/>
    <cellStyle name="SAPBEXHLevel1 12 2 6" xfId="47425"/>
    <cellStyle name="SAPBEXHLevel1 12 2 7" xfId="47426"/>
    <cellStyle name="SAPBEXHLevel1 12 2 8" xfId="47427"/>
    <cellStyle name="SAPBEXHLevel1 12 2 9" xfId="47428"/>
    <cellStyle name="SAPBEXHLevel1 12 3" xfId="47429"/>
    <cellStyle name="SAPBEXHLevel1 12 3 10" xfId="47430"/>
    <cellStyle name="SAPBEXHLevel1 12 3 2" xfId="47431"/>
    <cellStyle name="SAPBEXHLevel1 12 3 3" xfId="47432"/>
    <cellStyle name="SAPBEXHLevel1 12 3 4" xfId="47433"/>
    <cellStyle name="SAPBEXHLevel1 12 3 5" xfId="47434"/>
    <cellStyle name="SAPBEXHLevel1 12 3 6" xfId="47435"/>
    <cellStyle name="SAPBEXHLevel1 12 3 7" xfId="47436"/>
    <cellStyle name="SAPBEXHLevel1 12 3 8" xfId="47437"/>
    <cellStyle name="SAPBEXHLevel1 12 3 9" xfId="47438"/>
    <cellStyle name="SAPBEXHLevel1 12 4" xfId="47439"/>
    <cellStyle name="SAPBEXHLevel1 12 4 2" xfId="47440"/>
    <cellStyle name="SAPBEXHLevel1 12 4 3" xfId="47441"/>
    <cellStyle name="SAPBEXHLevel1 12 4 4" xfId="47442"/>
    <cellStyle name="SAPBEXHLevel1 12 4 5" xfId="47443"/>
    <cellStyle name="SAPBEXHLevel1 12 4 6" xfId="47444"/>
    <cellStyle name="SAPBEXHLevel1 12 4 7" xfId="47445"/>
    <cellStyle name="SAPBEXHLevel1 12 4 8" xfId="47446"/>
    <cellStyle name="SAPBEXHLevel1 12 4 9" xfId="47447"/>
    <cellStyle name="SAPBEXHLevel1 12 5" xfId="47448"/>
    <cellStyle name="SAPBEXHLevel1 12 6" xfId="47449"/>
    <cellStyle name="SAPBEXHLevel1 12 7" xfId="47450"/>
    <cellStyle name="SAPBEXHLevel1 13" xfId="47451"/>
    <cellStyle name="SAPBEXHLevel1 13 2" xfId="47452"/>
    <cellStyle name="SAPBEXHLevel1 13 2 10" xfId="47453"/>
    <cellStyle name="SAPBEXHLevel1 13 2 2" xfId="47454"/>
    <cellStyle name="SAPBEXHLevel1 13 2 3" xfId="47455"/>
    <cellStyle name="SAPBEXHLevel1 13 2 4" xfId="47456"/>
    <cellStyle name="SAPBEXHLevel1 13 2 5" xfId="47457"/>
    <cellStyle name="SAPBEXHLevel1 13 2 6" xfId="47458"/>
    <cellStyle name="SAPBEXHLevel1 13 2 7" xfId="47459"/>
    <cellStyle name="SAPBEXHLevel1 13 2 8" xfId="47460"/>
    <cellStyle name="SAPBEXHLevel1 13 2 9" xfId="47461"/>
    <cellStyle name="SAPBEXHLevel1 13 3" xfId="47462"/>
    <cellStyle name="SAPBEXHLevel1 13 3 2" xfId="47463"/>
    <cellStyle name="SAPBEXHLevel1 13 3 3" xfId="47464"/>
    <cellStyle name="SAPBEXHLevel1 13 3 4" xfId="47465"/>
    <cellStyle name="SAPBEXHLevel1 13 3 5" xfId="47466"/>
    <cellStyle name="SAPBEXHLevel1 13 3 6" xfId="47467"/>
    <cellStyle name="SAPBEXHLevel1 13 3 7" xfId="47468"/>
    <cellStyle name="SAPBEXHLevel1 13 3 8" xfId="47469"/>
    <cellStyle name="SAPBEXHLevel1 13 3 9" xfId="47470"/>
    <cellStyle name="SAPBEXHLevel1 13 4" xfId="47471"/>
    <cellStyle name="SAPBEXHLevel1 13 5" xfId="47472"/>
    <cellStyle name="SAPBEXHLevel1 13 6" xfId="47473"/>
    <cellStyle name="SAPBEXHLevel1 13 7" xfId="47474"/>
    <cellStyle name="SAPBEXHLevel1 13 8" xfId="47475"/>
    <cellStyle name="SAPBEXHLevel1 14" xfId="47476"/>
    <cellStyle name="SAPBEXHLevel1 14 2" xfId="47477"/>
    <cellStyle name="SAPBEXHLevel1 14 3" xfId="47478"/>
    <cellStyle name="SAPBEXHLevel1 14 4" xfId="47479"/>
    <cellStyle name="SAPBEXHLevel1 14 5" xfId="47480"/>
    <cellStyle name="SAPBEXHLevel1 14 6" xfId="47481"/>
    <cellStyle name="SAPBEXHLevel1 14 7" xfId="47482"/>
    <cellStyle name="SAPBEXHLevel1 14 8" xfId="47483"/>
    <cellStyle name="SAPBEXHLevel1 14 9" xfId="47484"/>
    <cellStyle name="SAPBEXHLevel1 15" xfId="47485"/>
    <cellStyle name="SAPBEXHLevel1 16" xfId="47486"/>
    <cellStyle name="SAPBEXHLevel1 2" xfId="47487"/>
    <cellStyle name="SAPBEXHLevel1 2 10" xfId="47488"/>
    <cellStyle name="SAPBEXHLevel1 2 2" xfId="47489"/>
    <cellStyle name="SAPBEXHLevel1 2 2 2" xfId="47490"/>
    <cellStyle name="SAPBEXHLevel1 2 2 2 10" xfId="47491"/>
    <cellStyle name="SAPBEXHLevel1 2 2 2 2" xfId="47492"/>
    <cellStyle name="SAPBEXHLevel1 2 2 2 3" xfId="47493"/>
    <cellStyle name="SAPBEXHLevel1 2 2 2 4" xfId="47494"/>
    <cellStyle name="SAPBEXHLevel1 2 2 2 5" xfId="47495"/>
    <cellStyle name="SAPBEXHLevel1 2 2 2 6" xfId="47496"/>
    <cellStyle name="SAPBEXHLevel1 2 2 2 7" xfId="47497"/>
    <cellStyle name="SAPBEXHLevel1 2 2 2 8" xfId="47498"/>
    <cellStyle name="SAPBEXHLevel1 2 2 2 9" xfId="47499"/>
    <cellStyle name="SAPBEXHLevel1 2 2 3" xfId="47500"/>
    <cellStyle name="SAPBEXHLevel1 2 2 3 10" xfId="47501"/>
    <cellStyle name="SAPBEXHLevel1 2 2 3 2" xfId="47502"/>
    <cellStyle name="SAPBEXHLevel1 2 2 3 3" xfId="47503"/>
    <cellStyle name="SAPBEXHLevel1 2 2 3 4" xfId="47504"/>
    <cellStyle name="SAPBEXHLevel1 2 2 3 5" xfId="47505"/>
    <cellStyle name="SAPBEXHLevel1 2 2 3 6" xfId="47506"/>
    <cellStyle name="SAPBEXHLevel1 2 2 3 7" xfId="47507"/>
    <cellStyle name="SAPBEXHLevel1 2 2 3 8" xfId="47508"/>
    <cellStyle name="SAPBEXHLevel1 2 2 3 9" xfId="47509"/>
    <cellStyle name="SAPBEXHLevel1 2 2 4" xfId="47510"/>
    <cellStyle name="SAPBEXHLevel1 2 2 4 2" xfId="47511"/>
    <cellStyle name="SAPBEXHLevel1 2 2 4 3" xfId="47512"/>
    <cellStyle name="SAPBEXHLevel1 2 2 4 4" xfId="47513"/>
    <cellStyle name="SAPBEXHLevel1 2 2 4 5" xfId="47514"/>
    <cellStyle name="SAPBEXHLevel1 2 2 4 6" xfId="47515"/>
    <cellStyle name="SAPBEXHLevel1 2 2 4 7" xfId="47516"/>
    <cellStyle name="SAPBEXHLevel1 2 2 4 8" xfId="47517"/>
    <cellStyle name="SAPBEXHLevel1 2 2 4 9" xfId="47518"/>
    <cellStyle name="SAPBEXHLevel1 2 2 5" xfId="47519"/>
    <cellStyle name="SAPBEXHLevel1 2 2 6" xfId="47520"/>
    <cellStyle name="SAPBEXHLevel1 2 2 7" xfId="47521"/>
    <cellStyle name="SAPBEXHLevel1 2 3" xfId="47522"/>
    <cellStyle name="SAPBEXHLevel1 2 3 2" xfId="47523"/>
    <cellStyle name="SAPBEXHLevel1 2 3 2 10" xfId="47524"/>
    <cellStyle name="SAPBEXHLevel1 2 3 2 2" xfId="47525"/>
    <cellStyle name="SAPBEXHLevel1 2 3 2 3" xfId="47526"/>
    <cellStyle name="SAPBEXHLevel1 2 3 2 4" xfId="47527"/>
    <cellStyle name="SAPBEXHLevel1 2 3 2 5" xfId="47528"/>
    <cellStyle name="SAPBEXHLevel1 2 3 2 6" xfId="47529"/>
    <cellStyle name="SAPBEXHLevel1 2 3 2 7" xfId="47530"/>
    <cellStyle name="SAPBEXHLevel1 2 3 2 8" xfId="47531"/>
    <cellStyle name="SAPBEXHLevel1 2 3 2 9" xfId="47532"/>
    <cellStyle name="SAPBEXHLevel1 2 3 3" xfId="47533"/>
    <cellStyle name="SAPBEXHLevel1 2 3 3 10" xfId="47534"/>
    <cellStyle name="SAPBEXHLevel1 2 3 3 2" xfId="47535"/>
    <cellStyle name="SAPBEXHLevel1 2 3 3 3" xfId="47536"/>
    <cellStyle name="SAPBEXHLevel1 2 3 3 4" xfId="47537"/>
    <cellStyle name="SAPBEXHLevel1 2 3 3 5" xfId="47538"/>
    <cellStyle name="SAPBEXHLevel1 2 3 3 6" xfId="47539"/>
    <cellStyle name="SAPBEXHLevel1 2 3 3 7" xfId="47540"/>
    <cellStyle name="SAPBEXHLevel1 2 3 3 8" xfId="47541"/>
    <cellStyle name="SAPBEXHLevel1 2 3 3 9" xfId="47542"/>
    <cellStyle name="SAPBEXHLevel1 2 3 4" xfId="47543"/>
    <cellStyle name="SAPBEXHLevel1 2 3 4 2" xfId="47544"/>
    <cellStyle name="SAPBEXHLevel1 2 3 4 3" xfId="47545"/>
    <cellStyle name="SAPBEXHLevel1 2 3 4 4" xfId="47546"/>
    <cellStyle name="SAPBEXHLevel1 2 3 4 5" xfId="47547"/>
    <cellStyle name="SAPBEXHLevel1 2 3 4 6" xfId="47548"/>
    <cellStyle name="SAPBEXHLevel1 2 3 4 7" xfId="47549"/>
    <cellStyle name="SAPBEXHLevel1 2 3 4 8" xfId="47550"/>
    <cellStyle name="SAPBEXHLevel1 2 3 4 9" xfId="47551"/>
    <cellStyle name="SAPBEXHLevel1 2 3 5" xfId="47552"/>
    <cellStyle name="SAPBEXHLevel1 2 3 6" xfId="47553"/>
    <cellStyle name="SAPBEXHLevel1 2 3 7" xfId="47554"/>
    <cellStyle name="SAPBEXHLevel1 2 4" xfId="47555"/>
    <cellStyle name="SAPBEXHLevel1 2 4 2" xfId="47556"/>
    <cellStyle name="SAPBEXHLevel1 2 4 2 10" xfId="47557"/>
    <cellStyle name="SAPBEXHLevel1 2 4 2 2" xfId="47558"/>
    <cellStyle name="SAPBEXHLevel1 2 4 2 3" xfId="47559"/>
    <cellStyle name="SAPBEXHLevel1 2 4 2 4" xfId="47560"/>
    <cellStyle name="SAPBEXHLevel1 2 4 2 5" xfId="47561"/>
    <cellStyle name="SAPBEXHLevel1 2 4 2 6" xfId="47562"/>
    <cellStyle name="SAPBEXHLevel1 2 4 2 7" xfId="47563"/>
    <cellStyle name="SAPBEXHLevel1 2 4 2 8" xfId="47564"/>
    <cellStyle name="SAPBEXHLevel1 2 4 2 9" xfId="47565"/>
    <cellStyle name="SAPBEXHLevel1 2 4 3" xfId="47566"/>
    <cellStyle name="SAPBEXHLevel1 2 4 3 10" xfId="47567"/>
    <cellStyle name="SAPBEXHLevel1 2 4 3 2" xfId="47568"/>
    <cellStyle name="SAPBEXHLevel1 2 4 3 3" xfId="47569"/>
    <cellStyle name="SAPBEXHLevel1 2 4 3 4" xfId="47570"/>
    <cellStyle name="SAPBEXHLevel1 2 4 3 5" xfId="47571"/>
    <cellStyle name="SAPBEXHLevel1 2 4 3 6" xfId="47572"/>
    <cellStyle name="SAPBEXHLevel1 2 4 3 7" xfId="47573"/>
    <cellStyle name="SAPBEXHLevel1 2 4 3 8" xfId="47574"/>
    <cellStyle name="SAPBEXHLevel1 2 4 3 9" xfId="47575"/>
    <cellStyle name="SAPBEXHLevel1 2 4 4" xfId="47576"/>
    <cellStyle name="SAPBEXHLevel1 2 4 4 2" xfId="47577"/>
    <cellStyle name="SAPBEXHLevel1 2 4 4 3" xfId="47578"/>
    <cellStyle name="SAPBEXHLevel1 2 4 4 4" xfId="47579"/>
    <cellStyle name="SAPBEXHLevel1 2 4 4 5" xfId="47580"/>
    <cellStyle name="SAPBEXHLevel1 2 4 4 6" xfId="47581"/>
    <cellStyle name="SAPBEXHLevel1 2 4 4 7" xfId="47582"/>
    <cellStyle name="SAPBEXHLevel1 2 4 4 8" xfId="47583"/>
    <cellStyle name="SAPBEXHLevel1 2 4 4 9" xfId="47584"/>
    <cellStyle name="SAPBEXHLevel1 2 4 5" xfId="47585"/>
    <cellStyle name="SAPBEXHLevel1 2 4 6" xfId="47586"/>
    <cellStyle name="SAPBEXHLevel1 2 4 7" xfId="47587"/>
    <cellStyle name="SAPBEXHLevel1 2 5" xfId="47588"/>
    <cellStyle name="SAPBEXHLevel1 2 5 10" xfId="47589"/>
    <cellStyle name="SAPBEXHLevel1 2 5 2" xfId="47590"/>
    <cellStyle name="SAPBEXHLevel1 2 5 3" xfId="47591"/>
    <cellStyle name="SAPBEXHLevel1 2 5 4" xfId="47592"/>
    <cellStyle name="SAPBEXHLevel1 2 5 5" xfId="47593"/>
    <cellStyle name="SAPBEXHLevel1 2 5 6" xfId="47594"/>
    <cellStyle name="SAPBEXHLevel1 2 5 7" xfId="47595"/>
    <cellStyle name="SAPBEXHLevel1 2 5 8" xfId="47596"/>
    <cellStyle name="SAPBEXHLevel1 2 5 9" xfId="47597"/>
    <cellStyle name="SAPBEXHLevel1 2 6" xfId="47598"/>
    <cellStyle name="SAPBEXHLevel1 2 6 10" xfId="47599"/>
    <cellStyle name="SAPBEXHLevel1 2 6 2" xfId="47600"/>
    <cellStyle name="SAPBEXHLevel1 2 6 3" xfId="47601"/>
    <cellStyle name="SAPBEXHLevel1 2 6 4" xfId="47602"/>
    <cellStyle name="SAPBEXHLevel1 2 6 5" xfId="47603"/>
    <cellStyle name="SAPBEXHLevel1 2 6 6" xfId="47604"/>
    <cellStyle name="SAPBEXHLevel1 2 6 7" xfId="47605"/>
    <cellStyle name="SAPBEXHLevel1 2 6 8" xfId="47606"/>
    <cellStyle name="SAPBEXHLevel1 2 6 9" xfId="47607"/>
    <cellStyle name="SAPBEXHLevel1 2 7" xfId="47608"/>
    <cellStyle name="SAPBEXHLevel1 2 7 2" xfId="47609"/>
    <cellStyle name="SAPBEXHLevel1 2 7 3" xfId="47610"/>
    <cellStyle name="SAPBEXHLevel1 2 7 4" xfId="47611"/>
    <cellStyle name="SAPBEXHLevel1 2 7 5" xfId="47612"/>
    <cellStyle name="SAPBEXHLevel1 2 7 6" xfId="47613"/>
    <cellStyle name="SAPBEXHLevel1 2 7 7" xfId="47614"/>
    <cellStyle name="SAPBEXHLevel1 2 7 8" xfId="47615"/>
    <cellStyle name="SAPBEXHLevel1 2 7 9" xfId="47616"/>
    <cellStyle name="SAPBEXHLevel1 2 8" xfId="47617"/>
    <cellStyle name="SAPBEXHLevel1 2 9" xfId="47618"/>
    <cellStyle name="SAPBEXHLevel1 3" xfId="47619"/>
    <cellStyle name="SAPBEXHLevel1 3 10" xfId="47620"/>
    <cellStyle name="SAPBEXHLevel1 3 11" xfId="47621"/>
    <cellStyle name="SAPBEXHLevel1 3 2" xfId="47622"/>
    <cellStyle name="SAPBEXHLevel1 3 2 2" xfId="47623"/>
    <cellStyle name="SAPBEXHLevel1 3 2 2 10" xfId="47624"/>
    <cellStyle name="SAPBEXHLevel1 3 2 2 2" xfId="47625"/>
    <cellStyle name="SAPBEXHLevel1 3 2 2 3" xfId="47626"/>
    <cellStyle name="SAPBEXHLevel1 3 2 2 4" xfId="47627"/>
    <cellStyle name="SAPBEXHLevel1 3 2 2 5" xfId="47628"/>
    <cellStyle name="SAPBEXHLevel1 3 2 2 6" xfId="47629"/>
    <cellStyle name="SAPBEXHLevel1 3 2 2 7" xfId="47630"/>
    <cellStyle name="SAPBEXHLevel1 3 2 2 8" xfId="47631"/>
    <cellStyle name="SAPBEXHLevel1 3 2 2 9" xfId="47632"/>
    <cellStyle name="SAPBEXHLevel1 3 2 3" xfId="47633"/>
    <cellStyle name="SAPBEXHLevel1 3 2 3 10" xfId="47634"/>
    <cellStyle name="SAPBEXHLevel1 3 2 3 2" xfId="47635"/>
    <cellStyle name="SAPBEXHLevel1 3 2 3 3" xfId="47636"/>
    <cellStyle name="SAPBEXHLevel1 3 2 3 4" xfId="47637"/>
    <cellStyle name="SAPBEXHLevel1 3 2 3 5" xfId="47638"/>
    <cellStyle name="SAPBEXHLevel1 3 2 3 6" xfId="47639"/>
    <cellStyle name="SAPBEXHLevel1 3 2 3 7" xfId="47640"/>
    <cellStyle name="SAPBEXHLevel1 3 2 3 8" xfId="47641"/>
    <cellStyle name="SAPBEXHLevel1 3 2 3 9" xfId="47642"/>
    <cellStyle name="SAPBEXHLevel1 3 2 4" xfId="47643"/>
    <cellStyle name="SAPBEXHLevel1 3 2 4 2" xfId="47644"/>
    <cellStyle name="SAPBEXHLevel1 3 2 4 3" xfId="47645"/>
    <cellStyle name="SAPBEXHLevel1 3 2 4 4" xfId="47646"/>
    <cellStyle name="SAPBEXHLevel1 3 2 4 5" xfId="47647"/>
    <cellStyle name="SAPBEXHLevel1 3 2 4 6" xfId="47648"/>
    <cellStyle name="SAPBEXHLevel1 3 2 4 7" xfId="47649"/>
    <cellStyle name="SAPBEXHLevel1 3 2 4 8" xfId="47650"/>
    <cellStyle name="SAPBEXHLevel1 3 2 4 9" xfId="47651"/>
    <cellStyle name="SAPBEXHLevel1 3 2 5" xfId="47652"/>
    <cellStyle name="SAPBEXHLevel1 3 2 6" xfId="47653"/>
    <cellStyle name="SAPBEXHLevel1 3 2 7" xfId="47654"/>
    <cellStyle name="SAPBEXHLevel1 3 3" xfId="47655"/>
    <cellStyle name="SAPBEXHLevel1 3 3 2" xfId="47656"/>
    <cellStyle name="SAPBEXHLevel1 3 3 2 10" xfId="47657"/>
    <cellStyle name="SAPBEXHLevel1 3 3 2 2" xfId="47658"/>
    <cellStyle name="SAPBEXHLevel1 3 3 2 3" xfId="47659"/>
    <cellStyle name="SAPBEXHLevel1 3 3 2 4" xfId="47660"/>
    <cellStyle name="SAPBEXHLevel1 3 3 2 5" xfId="47661"/>
    <cellStyle name="SAPBEXHLevel1 3 3 2 6" xfId="47662"/>
    <cellStyle name="SAPBEXHLevel1 3 3 2 7" xfId="47663"/>
    <cellStyle name="SAPBEXHLevel1 3 3 2 8" xfId="47664"/>
    <cellStyle name="SAPBEXHLevel1 3 3 2 9" xfId="47665"/>
    <cellStyle name="SAPBEXHLevel1 3 3 3" xfId="47666"/>
    <cellStyle name="SAPBEXHLevel1 3 3 3 10" xfId="47667"/>
    <cellStyle name="SAPBEXHLevel1 3 3 3 2" xfId="47668"/>
    <cellStyle name="SAPBEXHLevel1 3 3 3 3" xfId="47669"/>
    <cellStyle name="SAPBEXHLevel1 3 3 3 4" xfId="47670"/>
    <cellStyle name="SAPBEXHLevel1 3 3 3 5" xfId="47671"/>
    <cellStyle name="SAPBEXHLevel1 3 3 3 6" xfId="47672"/>
    <cellStyle name="SAPBEXHLevel1 3 3 3 7" xfId="47673"/>
    <cellStyle name="SAPBEXHLevel1 3 3 3 8" xfId="47674"/>
    <cellStyle name="SAPBEXHLevel1 3 3 3 9" xfId="47675"/>
    <cellStyle name="SAPBEXHLevel1 3 3 4" xfId="47676"/>
    <cellStyle name="SAPBEXHLevel1 3 3 4 2" xfId="47677"/>
    <cellStyle name="SAPBEXHLevel1 3 3 4 3" xfId="47678"/>
    <cellStyle name="SAPBEXHLevel1 3 3 4 4" xfId="47679"/>
    <cellStyle name="SAPBEXHLevel1 3 3 4 5" xfId="47680"/>
    <cellStyle name="SAPBEXHLevel1 3 3 4 6" xfId="47681"/>
    <cellStyle name="SAPBEXHLevel1 3 3 4 7" xfId="47682"/>
    <cellStyle name="SAPBEXHLevel1 3 3 4 8" xfId="47683"/>
    <cellStyle name="SAPBEXHLevel1 3 3 4 9" xfId="47684"/>
    <cellStyle name="SAPBEXHLevel1 3 3 5" xfId="47685"/>
    <cellStyle name="SAPBEXHLevel1 3 3 6" xfId="47686"/>
    <cellStyle name="SAPBEXHLevel1 3 3 7" xfId="47687"/>
    <cellStyle name="SAPBEXHLevel1 3 4" xfId="47688"/>
    <cellStyle name="SAPBEXHLevel1 3 4 2" xfId="47689"/>
    <cellStyle name="SAPBEXHLevel1 3 4 2 10" xfId="47690"/>
    <cellStyle name="SAPBEXHLevel1 3 4 2 2" xfId="47691"/>
    <cellStyle name="SAPBEXHLevel1 3 4 2 3" xfId="47692"/>
    <cellStyle name="SAPBEXHLevel1 3 4 2 4" xfId="47693"/>
    <cellStyle name="SAPBEXHLevel1 3 4 2 5" xfId="47694"/>
    <cellStyle name="SAPBEXHLevel1 3 4 2 6" xfId="47695"/>
    <cellStyle name="SAPBEXHLevel1 3 4 2 7" xfId="47696"/>
    <cellStyle name="SAPBEXHLevel1 3 4 2 8" xfId="47697"/>
    <cellStyle name="SAPBEXHLevel1 3 4 2 9" xfId="47698"/>
    <cellStyle name="SAPBEXHLevel1 3 4 3" xfId="47699"/>
    <cellStyle name="SAPBEXHLevel1 3 4 3 10" xfId="47700"/>
    <cellStyle name="SAPBEXHLevel1 3 4 3 2" xfId="47701"/>
    <cellStyle name="SAPBEXHLevel1 3 4 3 3" xfId="47702"/>
    <cellStyle name="SAPBEXHLevel1 3 4 3 4" xfId="47703"/>
    <cellStyle name="SAPBEXHLevel1 3 4 3 5" xfId="47704"/>
    <cellStyle name="SAPBEXHLevel1 3 4 3 6" xfId="47705"/>
    <cellStyle name="SAPBEXHLevel1 3 4 3 7" xfId="47706"/>
    <cellStyle name="SAPBEXHLevel1 3 4 3 8" xfId="47707"/>
    <cellStyle name="SAPBEXHLevel1 3 4 3 9" xfId="47708"/>
    <cellStyle name="SAPBEXHLevel1 3 4 4" xfId="47709"/>
    <cellStyle name="SAPBEXHLevel1 3 4 4 2" xfId="47710"/>
    <cellStyle name="SAPBEXHLevel1 3 4 4 3" xfId="47711"/>
    <cellStyle name="SAPBEXHLevel1 3 4 4 4" xfId="47712"/>
    <cellStyle name="SAPBEXHLevel1 3 4 4 5" xfId="47713"/>
    <cellStyle name="SAPBEXHLevel1 3 4 4 6" xfId="47714"/>
    <cellStyle name="SAPBEXHLevel1 3 4 4 7" xfId="47715"/>
    <cellStyle name="SAPBEXHLevel1 3 4 4 8" xfId="47716"/>
    <cellStyle name="SAPBEXHLevel1 3 4 4 9" xfId="47717"/>
    <cellStyle name="SAPBEXHLevel1 3 4 5" xfId="47718"/>
    <cellStyle name="SAPBEXHLevel1 3 4 6" xfId="47719"/>
    <cellStyle name="SAPBEXHLevel1 3 4 7" xfId="47720"/>
    <cellStyle name="SAPBEXHLevel1 3 5" xfId="47721"/>
    <cellStyle name="SAPBEXHLevel1 3 5 2" xfId="47722"/>
    <cellStyle name="SAPBEXHLevel1 3 5 2 10" xfId="47723"/>
    <cellStyle name="SAPBEXHLevel1 3 5 2 2" xfId="47724"/>
    <cellStyle name="SAPBEXHLevel1 3 5 2 3" xfId="47725"/>
    <cellStyle name="SAPBEXHLevel1 3 5 2 4" xfId="47726"/>
    <cellStyle name="SAPBEXHLevel1 3 5 2 5" xfId="47727"/>
    <cellStyle name="SAPBEXHLevel1 3 5 2 6" xfId="47728"/>
    <cellStyle name="SAPBEXHLevel1 3 5 2 7" xfId="47729"/>
    <cellStyle name="SAPBEXHLevel1 3 5 2 8" xfId="47730"/>
    <cellStyle name="SAPBEXHLevel1 3 5 2 9" xfId="47731"/>
    <cellStyle name="SAPBEXHLevel1 3 5 3" xfId="47732"/>
    <cellStyle name="SAPBEXHLevel1 3 5 3 10" xfId="47733"/>
    <cellStyle name="SAPBEXHLevel1 3 5 3 2" xfId="47734"/>
    <cellStyle name="SAPBEXHLevel1 3 5 3 3" xfId="47735"/>
    <cellStyle name="SAPBEXHLevel1 3 5 3 4" xfId="47736"/>
    <cellStyle name="SAPBEXHLevel1 3 5 3 5" xfId="47737"/>
    <cellStyle name="SAPBEXHLevel1 3 5 3 6" xfId="47738"/>
    <cellStyle name="SAPBEXHLevel1 3 5 3 7" xfId="47739"/>
    <cellStyle name="SAPBEXHLevel1 3 5 3 8" xfId="47740"/>
    <cellStyle name="SAPBEXHLevel1 3 5 3 9" xfId="47741"/>
    <cellStyle name="SAPBEXHLevel1 3 5 4" xfId="47742"/>
    <cellStyle name="SAPBEXHLevel1 3 5 4 2" xfId="47743"/>
    <cellStyle name="SAPBEXHLevel1 3 5 4 3" xfId="47744"/>
    <cellStyle name="SAPBEXHLevel1 3 5 4 4" xfId="47745"/>
    <cellStyle name="SAPBEXHLevel1 3 5 4 5" xfId="47746"/>
    <cellStyle name="SAPBEXHLevel1 3 5 4 6" xfId="47747"/>
    <cellStyle name="SAPBEXHLevel1 3 5 4 7" xfId="47748"/>
    <cellStyle name="SAPBEXHLevel1 3 5 4 8" xfId="47749"/>
    <cellStyle name="SAPBEXHLevel1 3 5 4 9" xfId="47750"/>
    <cellStyle name="SAPBEXHLevel1 3 5 5" xfId="47751"/>
    <cellStyle name="SAPBEXHLevel1 3 5 6" xfId="47752"/>
    <cellStyle name="SAPBEXHLevel1 3 5 7" xfId="47753"/>
    <cellStyle name="SAPBEXHLevel1 3 6" xfId="47754"/>
    <cellStyle name="SAPBEXHLevel1 3 6 10" xfId="47755"/>
    <cellStyle name="SAPBEXHLevel1 3 6 2" xfId="47756"/>
    <cellStyle name="SAPBEXHLevel1 3 6 3" xfId="47757"/>
    <cellStyle name="SAPBEXHLevel1 3 6 4" xfId="47758"/>
    <cellStyle name="SAPBEXHLevel1 3 6 5" xfId="47759"/>
    <cellStyle name="SAPBEXHLevel1 3 6 6" xfId="47760"/>
    <cellStyle name="SAPBEXHLevel1 3 6 7" xfId="47761"/>
    <cellStyle name="SAPBEXHLevel1 3 6 8" xfId="47762"/>
    <cellStyle name="SAPBEXHLevel1 3 6 9" xfId="47763"/>
    <cellStyle name="SAPBEXHLevel1 3 7" xfId="47764"/>
    <cellStyle name="SAPBEXHLevel1 3 7 10" xfId="47765"/>
    <cellStyle name="SAPBEXHLevel1 3 7 2" xfId="47766"/>
    <cellStyle name="SAPBEXHLevel1 3 7 3" xfId="47767"/>
    <cellStyle name="SAPBEXHLevel1 3 7 4" xfId="47768"/>
    <cellStyle name="SAPBEXHLevel1 3 7 5" xfId="47769"/>
    <cellStyle name="SAPBEXHLevel1 3 7 6" xfId="47770"/>
    <cellStyle name="SAPBEXHLevel1 3 7 7" xfId="47771"/>
    <cellStyle name="SAPBEXHLevel1 3 7 8" xfId="47772"/>
    <cellStyle name="SAPBEXHLevel1 3 7 9" xfId="47773"/>
    <cellStyle name="SAPBEXHLevel1 3 8" xfId="47774"/>
    <cellStyle name="SAPBEXHLevel1 3 8 2" xfId="47775"/>
    <cellStyle name="SAPBEXHLevel1 3 8 3" xfId="47776"/>
    <cellStyle name="SAPBEXHLevel1 3 8 4" xfId="47777"/>
    <cellStyle name="SAPBEXHLevel1 3 8 5" xfId="47778"/>
    <cellStyle name="SAPBEXHLevel1 3 8 6" xfId="47779"/>
    <cellStyle name="SAPBEXHLevel1 3 8 7" xfId="47780"/>
    <cellStyle name="SAPBEXHLevel1 3 8 8" xfId="47781"/>
    <cellStyle name="SAPBEXHLevel1 3 8 9" xfId="47782"/>
    <cellStyle name="SAPBEXHLevel1 3 9" xfId="47783"/>
    <cellStyle name="SAPBEXHLevel1 4" xfId="47784"/>
    <cellStyle name="SAPBEXHLevel1 4 10" xfId="47785"/>
    <cellStyle name="SAPBEXHLevel1 4 11" xfId="47786"/>
    <cellStyle name="SAPBEXHLevel1 4 2" xfId="47787"/>
    <cellStyle name="SAPBEXHLevel1 4 2 2" xfId="47788"/>
    <cellStyle name="SAPBEXHLevel1 4 2 2 10" xfId="47789"/>
    <cellStyle name="SAPBEXHLevel1 4 2 2 2" xfId="47790"/>
    <cellStyle name="SAPBEXHLevel1 4 2 2 3" xfId="47791"/>
    <cellStyle name="SAPBEXHLevel1 4 2 2 4" xfId="47792"/>
    <cellStyle name="SAPBEXHLevel1 4 2 2 5" xfId="47793"/>
    <cellStyle name="SAPBEXHLevel1 4 2 2 6" xfId="47794"/>
    <cellStyle name="SAPBEXHLevel1 4 2 2 7" xfId="47795"/>
    <cellStyle name="SAPBEXHLevel1 4 2 2 8" xfId="47796"/>
    <cellStyle name="SAPBEXHLevel1 4 2 2 9" xfId="47797"/>
    <cellStyle name="SAPBEXHLevel1 4 2 3" xfId="47798"/>
    <cellStyle name="SAPBEXHLevel1 4 2 3 10" xfId="47799"/>
    <cellStyle name="SAPBEXHLevel1 4 2 3 2" xfId="47800"/>
    <cellStyle name="SAPBEXHLevel1 4 2 3 3" xfId="47801"/>
    <cellStyle name="SAPBEXHLevel1 4 2 3 4" xfId="47802"/>
    <cellStyle name="SAPBEXHLevel1 4 2 3 5" xfId="47803"/>
    <cellStyle name="SAPBEXHLevel1 4 2 3 6" xfId="47804"/>
    <cellStyle name="SAPBEXHLevel1 4 2 3 7" xfId="47805"/>
    <cellStyle name="SAPBEXHLevel1 4 2 3 8" xfId="47806"/>
    <cellStyle name="SAPBEXHLevel1 4 2 3 9" xfId="47807"/>
    <cellStyle name="SAPBEXHLevel1 4 2 4" xfId="47808"/>
    <cellStyle name="SAPBEXHLevel1 4 2 4 2" xfId="47809"/>
    <cellStyle name="SAPBEXHLevel1 4 2 4 3" xfId="47810"/>
    <cellStyle name="SAPBEXHLevel1 4 2 4 4" xfId="47811"/>
    <cellStyle name="SAPBEXHLevel1 4 2 4 5" xfId="47812"/>
    <cellStyle name="SAPBEXHLevel1 4 2 4 6" xfId="47813"/>
    <cellStyle name="SAPBEXHLevel1 4 2 4 7" xfId="47814"/>
    <cellStyle name="SAPBEXHLevel1 4 2 4 8" xfId="47815"/>
    <cellStyle name="SAPBEXHLevel1 4 2 4 9" xfId="47816"/>
    <cellStyle name="SAPBEXHLevel1 4 2 5" xfId="47817"/>
    <cellStyle name="SAPBEXHLevel1 4 2 6" xfId="47818"/>
    <cellStyle name="SAPBEXHLevel1 4 2 7" xfId="47819"/>
    <cellStyle name="SAPBEXHLevel1 4 3" xfId="47820"/>
    <cellStyle name="SAPBEXHLevel1 4 3 2" xfId="47821"/>
    <cellStyle name="SAPBEXHLevel1 4 3 2 10" xfId="47822"/>
    <cellStyle name="SAPBEXHLevel1 4 3 2 2" xfId="47823"/>
    <cellStyle name="SAPBEXHLevel1 4 3 2 3" xfId="47824"/>
    <cellStyle name="SAPBEXHLevel1 4 3 2 4" xfId="47825"/>
    <cellStyle name="SAPBEXHLevel1 4 3 2 5" xfId="47826"/>
    <cellStyle name="SAPBEXHLevel1 4 3 2 6" xfId="47827"/>
    <cellStyle name="SAPBEXHLevel1 4 3 2 7" xfId="47828"/>
    <cellStyle name="SAPBEXHLevel1 4 3 2 8" xfId="47829"/>
    <cellStyle name="SAPBEXHLevel1 4 3 2 9" xfId="47830"/>
    <cellStyle name="SAPBEXHLevel1 4 3 3" xfId="47831"/>
    <cellStyle name="SAPBEXHLevel1 4 3 3 10" xfId="47832"/>
    <cellStyle name="SAPBEXHLevel1 4 3 3 2" xfId="47833"/>
    <cellStyle name="SAPBEXHLevel1 4 3 3 3" xfId="47834"/>
    <cellStyle name="SAPBEXHLevel1 4 3 3 4" xfId="47835"/>
    <cellStyle name="SAPBEXHLevel1 4 3 3 5" xfId="47836"/>
    <cellStyle name="SAPBEXHLevel1 4 3 3 6" xfId="47837"/>
    <cellStyle name="SAPBEXHLevel1 4 3 3 7" xfId="47838"/>
    <cellStyle name="SAPBEXHLevel1 4 3 3 8" xfId="47839"/>
    <cellStyle name="SAPBEXHLevel1 4 3 3 9" xfId="47840"/>
    <cellStyle name="SAPBEXHLevel1 4 3 4" xfId="47841"/>
    <cellStyle name="SAPBEXHLevel1 4 3 4 2" xfId="47842"/>
    <cellStyle name="SAPBEXHLevel1 4 3 4 3" xfId="47843"/>
    <cellStyle name="SAPBEXHLevel1 4 3 4 4" xfId="47844"/>
    <cellStyle name="SAPBEXHLevel1 4 3 4 5" xfId="47845"/>
    <cellStyle name="SAPBEXHLevel1 4 3 4 6" xfId="47846"/>
    <cellStyle name="SAPBEXHLevel1 4 3 4 7" xfId="47847"/>
    <cellStyle name="SAPBEXHLevel1 4 3 4 8" xfId="47848"/>
    <cellStyle name="SAPBEXHLevel1 4 3 4 9" xfId="47849"/>
    <cellStyle name="SAPBEXHLevel1 4 3 5" xfId="47850"/>
    <cellStyle name="SAPBEXHLevel1 4 3 6" xfId="47851"/>
    <cellStyle name="SAPBEXHLevel1 4 3 7" xfId="47852"/>
    <cellStyle name="SAPBEXHLevel1 4 4" xfId="47853"/>
    <cellStyle name="SAPBEXHLevel1 4 4 2" xfId="47854"/>
    <cellStyle name="SAPBEXHLevel1 4 4 2 10" xfId="47855"/>
    <cellStyle name="SAPBEXHLevel1 4 4 2 2" xfId="47856"/>
    <cellStyle name="SAPBEXHLevel1 4 4 2 3" xfId="47857"/>
    <cellStyle name="SAPBEXHLevel1 4 4 2 4" xfId="47858"/>
    <cellStyle name="SAPBEXHLevel1 4 4 2 5" xfId="47859"/>
    <cellStyle name="SAPBEXHLevel1 4 4 2 6" xfId="47860"/>
    <cellStyle name="SAPBEXHLevel1 4 4 2 7" xfId="47861"/>
    <cellStyle name="SAPBEXHLevel1 4 4 2 8" xfId="47862"/>
    <cellStyle name="SAPBEXHLevel1 4 4 2 9" xfId="47863"/>
    <cellStyle name="SAPBEXHLevel1 4 4 3" xfId="47864"/>
    <cellStyle name="SAPBEXHLevel1 4 4 3 10" xfId="47865"/>
    <cellStyle name="SAPBEXHLevel1 4 4 3 2" xfId="47866"/>
    <cellStyle name="SAPBEXHLevel1 4 4 3 3" xfId="47867"/>
    <cellStyle name="SAPBEXHLevel1 4 4 3 4" xfId="47868"/>
    <cellStyle name="SAPBEXHLevel1 4 4 3 5" xfId="47869"/>
    <cellStyle name="SAPBEXHLevel1 4 4 3 6" xfId="47870"/>
    <cellStyle name="SAPBEXHLevel1 4 4 3 7" xfId="47871"/>
    <cellStyle name="SAPBEXHLevel1 4 4 3 8" xfId="47872"/>
    <cellStyle name="SAPBEXHLevel1 4 4 3 9" xfId="47873"/>
    <cellStyle name="SAPBEXHLevel1 4 4 4" xfId="47874"/>
    <cellStyle name="SAPBEXHLevel1 4 4 4 2" xfId="47875"/>
    <cellStyle name="SAPBEXHLevel1 4 4 4 3" xfId="47876"/>
    <cellStyle name="SAPBEXHLevel1 4 4 4 4" xfId="47877"/>
    <cellStyle name="SAPBEXHLevel1 4 4 4 5" xfId="47878"/>
    <cellStyle name="SAPBEXHLevel1 4 4 4 6" xfId="47879"/>
    <cellStyle name="SAPBEXHLevel1 4 4 4 7" xfId="47880"/>
    <cellStyle name="SAPBEXHLevel1 4 4 4 8" xfId="47881"/>
    <cellStyle name="SAPBEXHLevel1 4 4 4 9" xfId="47882"/>
    <cellStyle name="SAPBEXHLevel1 4 4 5" xfId="47883"/>
    <cellStyle name="SAPBEXHLevel1 4 4 6" xfId="47884"/>
    <cellStyle name="SAPBEXHLevel1 4 4 7" xfId="47885"/>
    <cellStyle name="SAPBEXHLevel1 4 5" xfId="47886"/>
    <cellStyle name="SAPBEXHLevel1 4 5 2" xfId="47887"/>
    <cellStyle name="SAPBEXHLevel1 4 5 2 10" xfId="47888"/>
    <cellStyle name="SAPBEXHLevel1 4 5 2 2" xfId="47889"/>
    <cellStyle name="SAPBEXHLevel1 4 5 2 3" xfId="47890"/>
    <cellStyle name="SAPBEXHLevel1 4 5 2 4" xfId="47891"/>
    <cellStyle name="SAPBEXHLevel1 4 5 2 5" xfId="47892"/>
    <cellStyle name="SAPBEXHLevel1 4 5 2 6" xfId="47893"/>
    <cellStyle name="SAPBEXHLevel1 4 5 2 7" xfId="47894"/>
    <cellStyle name="SAPBEXHLevel1 4 5 2 8" xfId="47895"/>
    <cellStyle name="SAPBEXHLevel1 4 5 2 9" xfId="47896"/>
    <cellStyle name="SAPBEXHLevel1 4 5 3" xfId="47897"/>
    <cellStyle name="SAPBEXHLevel1 4 5 3 10" xfId="47898"/>
    <cellStyle name="SAPBEXHLevel1 4 5 3 2" xfId="47899"/>
    <cellStyle name="SAPBEXHLevel1 4 5 3 3" xfId="47900"/>
    <cellStyle name="SAPBEXHLevel1 4 5 3 4" xfId="47901"/>
    <cellStyle name="SAPBEXHLevel1 4 5 3 5" xfId="47902"/>
    <cellStyle name="SAPBEXHLevel1 4 5 3 6" xfId="47903"/>
    <cellStyle name="SAPBEXHLevel1 4 5 3 7" xfId="47904"/>
    <cellStyle name="SAPBEXHLevel1 4 5 3 8" xfId="47905"/>
    <cellStyle name="SAPBEXHLevel1 4 5 3 9" xfId="47906"/>
    <cellStyle name="SAPBEXHLevel1 4 5 4" xfId="47907"/>
    <cellStyle name="SAPBEXHLevel1 4 5 4 2" xfId="47908"/>
    <cellStyle name="SAPBEXHLevel1 4 5 4 3" xfId="47909"/>
    <cellStyle name="SAPBEXHLevel1 4 5 4 4" xfId="47910"/>
    <cellStyle name="SAPBEXHLevel1 4 5 4 5" xfId="47911"/>
    <cellStyle name="SAPBEXHLevel1 4 5 4 6" xfId="47912"/>
    <cellStyle name="SAPBEXHLevel1 4 5 4 7" xfId="47913"/>
    <cellStyle name="SAPBEXHLevel1 4 5 4 8" xfId="47914"/>
    <cellStyle name="SAPBEXHLevel1 4 5 4 9" xfId="47915"/>
    <cellStyle name="SAPBEXHLevel1 4 5 5" xfId="47916"/>
    <cellStyle name="SAPBEXHLevel1 4 5 6" xfId="47917"/>
    <cellStyle name="SAPBEXHLevel1 4 5 7" xfId="47918"/>
    <cellStyle name="SAPBEXHLevel1 4 6" xfId="47919"/>
    <cellStyle name="SAPBEXHLevel1 4 6 10" xfId="47920"/>
    <cellStyle name="SAPBEXHLevel1 4 6 2" xfId="47921"/>
    <cellStyle name="SAPBEXHLevel1 4 6 3" xfId="47922"/>
    <cellStyle name="SAPBEXHLevel1 4 6 4" xfId="47923"/>
    <cellStyle name="SAPBEXHLevel1 4 6 5" xfId="47924"/>
    <cellStyle name="SAPBEXHLevel1 4 6 6" xfId="47925"/>
    <cellStyle name="SAPBEXHLevel1 4 6 7" xfId="47926"/>
    <cellStyle name="SAPBEXHLevel1 4 6 8" xfId="47927"/>
    <cellStyle name="SAPBEXHLevel1 4 6 9" xfId="47928"/>
    <cellStyle name="SAPBEXHLevel1 4 7" xfId="47929"/>
    <cellStyle name="SAPBEXHLevel1 4 7 10" xfId="47930"/>
    <cellStyle name="SAPBEXHLevel1 4 7 2" xfId="47931"/>
    <cellStyle name="SAPBEXHLevel1 4 7 3" xfId="47932"/>
    <cellStyle name="SAPBEXHLevel1 4 7 4" xfId="47933"/>
    <cellStyle name="SAPBEXHLevel1 4 7 5" xfId="47934"/>
    <cellStyle name="SAPBEXHLevel1 4 7 6" xfId="47935"/>
    <cellStyle name="SAPBEXHLevel1 4 7 7" xfId="47936"/>
    <cellStyle name="SAPBEXHLevel1 4 7 8" xfId="47937"/>
    <cellStyle name="SAPBEXHLevel1 4 7 9" xfId="47938"/>
    <cellStyle name="SAPBEXHLevel1 4 8" xfId="47939"/>
    <cellStyle name="SAPBEXHLevel1 4 8 2" xfId="47940"/>
    <cellStyle name="SAPBEXHLevel1 4 8 3" xfId="47941"/>
    <cellStyle name="SAPBEXHLevel1 4 8 4" xfId="47942"/>
    <cellStyle name="SAPBEXHLevel1 4 8 5" xfId="47943"/>
    <cellStyle name="SAPBEXHLevel1 4 8 6" xfId="47944"/>
    <cellStyle name="SAPBEXHLevel1 4 8 7" xfId="47945"/>
    <cellStyle name="SAPBEXHLevel1 4 8 8" xfId="47946"/>
    <cellStyle name="SAPBEXHLevel1 4 8 9" xfId="47947"/>
    <cellStyle name="SAPBEXHLevel1 4 9" xfId="47948"/>
    <cellStyle name="SAPBEXHLevel1 5" xfId="47949"/>
    <cellStyle name="SAPBEXHLevel1 5 2" xfId="47950"/>
    <cellStyle name="SAPBEXHLevel1 5 2 2" xfId="47951"/>
    <cellStyle name="SAPBEXHLevel1 5 2 2 10" xfId="47952"/>
    <cellStyle name="SAPBEXHLevel1 5 2 2 2" xfId="47953"/>
    <cellStyle name="SAPBEXHLevel1 5 2 2 3" xfId="47954"/>
    <cellStyle name="SAPBEXHLevel1 5 2 2 4" xfId="47955"/>
    <cellStyle name="SAPBEXHLevel1 5 2 2 5" xfId="47956"/>
    <cellStyle name="SAPBEXHLevel1 5 2 2 6" xfId="47957"/>
    <cellStyle name="SAPBEXHLevel1 5 2 2 7" xfId="47958"/>
    <cellStyle name="SAPBEXHLevel1 5 2 2 8" xfId="47959"/>
    <cellStyle name="SAPBEXHLevel1 5 2 2 9" xfId="47960"/>
    <cellStyle name="SAPBEXHLevel1 5 2 3" xfId="47961"/>
    <cellStyle name="SAPBEXHLevel1 5 2 3 10" xfId="47962"/>
    <cellStyle name="SAPBEXHLevel1 5 2 3 2" xfId="47963"/>
    <cellStyle name="SAPBEXHLevel1 5 2 3 3" xfId="47964"/>
    <cellStyle name="SAPBEXHLevel1 5 2 3 4" xfId="47965"/>
    <cellStyle name="SAPBEXHLevel1 5 2 3 5" xfId="47966"/>
    <cellStyle name="SAPBEXHLevel1 5 2 3 6" xfId="47967"/>
    <cellStyle name="SAPBEXHLevel1 5 2 3 7" xfId="47968"/>
    <cellStyle name="SAPBEXHLevel1 5 2 3 8" xfId="47969"/>
    <cellStyle name="SAPBEXHLevel1 5 2 3 9" xfId="47970"/>
    <cellStyle name="SAPBEXHLevel1 5 2 4" xfId="47971"/>
    <cellStyle name="SAPBEXHLevel1 5 2 4 2" xfId="47972"/>
    <cellStyle name="SAPBEXHLevel1 5 2 4 3" xfId="47973"/>
    <cellStyle name="SAPBEXHLevel1 5 2 4 4" xfId="47974"/>
    <cellStyle name="SAPBEXHLevel1 5 2 4 5" xfId="47975"/>
    <cellStyle name="SAPBEXHLevel1 5 2 4 6" xfId="47976"/>
    <cellStyle name="SAPBEXHLevel1 5 2 4 7" xfId="47977"/>
    <cellStyle name="SAPBEXHLevel1 5 2 4 8" xfId="47978"/>
    <cellStyle name="SAPBEXHLevel1 5 2 4 9" xfId="47979"/>
    <cellStyle name="SAPBEXHLevel1 5 2 5" xfId="47980"/>
    <cellStyle name="SAPBEXHLevel1 5 2 6" xfId="47981"/>
    <cellStyle name="SAPBEXHLevel1 5 2 7" xfId="47982"/>
    <cellStyle name="SAPBEXHLevel1 5 3" xfId="47983"/>
    <cellStyle name="SAPBEXHLevel1 5 3 2" xfId="47984"/>
    <cellStyle name="SAPBEXHLevel1 5 3 2 10" xfId="47985"/>
    <cellStyle name="SAPBEXHLevel1 5 3 2 2" xfId="47986"/>
    <cellStyle name="SAPBEXHLevel1 5 3 2 3" xfId="47987"/>
    <cellStyle name="SAPBEXHLevel1 5 3 2 4" xfId="47988"/>
    <cellStyle name="SAPBEXHLevel1 5 3 2 5" xfId="47989"/>
    <cellStyle name="SAPBEXHLevel1 5 3 2 6" xfId="47990"/>
    <cellStyle name="SAPBEXHLevel1 5 3 2 7" xfId="47991"/>
    <cellStyle name="SAPBEXHLevel1 5 3 2 8" xfId="47992"/>
    <cellStyle name="SAPBEXHLevel1 5 3 2 9" xfId="47993"/>
    <cellStyle name="SAPBEXHLevel1 5 3 3" xfId="47994"/>
    <cellStyle name="SAPBEXHLevel1 5 3 3 10" xfId="47995"/>
    <cellStyle name="SAPBEXHLevel1 5 3 3 2" xfId="47996"/>
    <cellStyle name="SAPBEXHLevel1 5 3 3 3" xfId="47997"/>
    <cellStyle name="SAPBEXHLevel1 5 3 3 4" xfId="47998"/>
    <cellStyle name="SAPBEXHLevel1 5 3 3 5" xfId="47999"/>
    <cellStyle name="SAPBEXHLevel1 5 3 3 6" xfId="48000"/>
    <cellStyle name="SAPBEXHLevel1 5 3 3 7" xfId="48001"/>
    <cellStyle name="SAPBEXHLevel1 5 3 3 8" xfId="48002"/>
    <cellStyle name="SAPBEXHLevel1 5 3 3 9" xfId="48003"/>
    <cellStyle name="SAPBEXHLevel1 5 3 4" xfId="48004"/>
    <cellStyle name="SAPBEXHLevel1 5 3 4 2" xfId="48005"/>
    <cellStyle name="SAPBEXHLevel1 5 3 4 3" xfId="48006"/>
    <cellStyle name="SAPBEXHLevel1 5 3 4 4" xfId="48007"/>
    <cellStyle name="SAPBEXHLevel1 5 3 4 5" xfId="48008"/>
    <cellStyle name="SAPBEXHLevel1 5 3 4 6" xfId="48009"/>
    <cellStyle name="SAPBEXHLevel1 5 3 4 7" xfId="48010"/>
    <cellStyle name="SAPBEXHLevel1 5 3 4 8" xfId="48011"/>
    <cellStyle name="SAPBEXHLevel1 5 3 4 9" xfId="48012"/>
    <cellStyle name="SAPBEXHLevel1 5 3 5" xfId="48013"/>
    <cellStyle name="SAPBEXHLevel1 5 3 6" xfId="48014"/>
    <cellStyle name="SAPBEXHLevel1 5 3 7" xfId="48015"/>
    <cellStyle name="SAPBEXHLevel1 5 4" xfId="48016"/>
    <cellStyle name="SAPBEXHLevel1 5 4 10" xfId="48017"/>
    <cellStyle name="SAPBEXHLevel1 5 4 2" xfId="48018"/>
    <cellStyle name="SAPBEXHLevel1 5 4 3" xfId="48019"/>
    <cellStyle name="SAPBEXHLevel1 5 4 4" xfId="48020"/>
    <cellStyle name="SAPBEXHLevel1 5 4 5" xfId="48021"/>
    <cellStyle name="SAPBEXHLevel1 5 4 6" xfId="48022"/>
    <cellStyle name="SAPBEXHLevel1 5 4 7" xfId="48023"/>
    <cellStyle name="SAPBEXHLevel1 5 4 8" xfId="48024"/>
    <cellStyle name="SAPBEXHLevel1 5 4 9" xfId="48025"/>
    <cellStyle name="SAPBEXHLevel1 5 5" xfId="48026"/>
    <cellStyle name="SAPBEXHLevel1 5 5 10" xfId="48027"/>
    <cellStyle name="SAPBEXHLevel1 5 5 2" xfId="48028"/>
    <cellStyle name="SAPBEXHLevel1 5 5 3" xfId="48029"/>
    <cellStyle name="SAPBEXHLevel1 5 5 4" xfId="48030"/>
    <cellStyle name="SAPBEXHLevel1 5 5 5" xfId="48031"/>
    <cellStyle name="SAPBEXHLevel1 5 5 6" xfId="48032"/>
    <cellStyle name="SAPBEXHLevel1 5 5 7" xfId="48033"/>
    <cellStyle name="SAPBEXHLevel1 5 5 8" xfId="48034"/>
    <cellStyle name="SAPBEXHLevel1 5 5 9" xfId="48035"/>
    <cellStyle name="SAPBEXHLevel1 5 6" xfId="48036"/>
    <cellStyle name="SAPBEXHLevel1 5 6 2" xfId="48037"/>
    <cellStyle name="SAPBEXHLevel1 5 6 3" xfId="48038"/>
    <cellStyle name="SAPBEXHLevel1 5 6 4" xfId="48039"/>
    <cellStyle name="SAPBEXHLevel1 5 6 5" xfId="48040"/>
    <cellStyle name="SAPBEXHLevel1 5 6 6" xfId="48041"/>
    <cellStyle name="SAPBEXHLevel1 5 6 7" xfId="48042"/>
    <cellStyle name="SAPBEXHLevel1 5 6 8" xfId="48043"/>
    <cellStyle name="SAPBEXHLevel1 5 6 9" xfId="48044"/>
    <cellStyle name="SAPBEXHLevel1 5 7" xfId="48045"/>
    <cellStyle name="SAPBEXHLevel1 5 8" xfId="48046"/>
    <cellStyle name="SAPBEXHLevel1 5 9" xfId="48047"/>
    <cellStyle name="SAPBEXHLevel1 6" xfId="48048"/>
    <cellStyle name="SAPBEXHLevel1 6 2" xfId="48049"/>
    <cellStyle name="SAPBEXHLevel1 6 2 2" xfId="48050"/>
    <cellStyle name="SAPBEXHLevel1 6 2 2 10" xfId="48051"/>
    <cellStyle name="SAPBEXHLevel1 6 2 2 2" xfId="48052"/>
    <cellStyle name="SAPBEXHLevel1 6 2 2 3" xfId="48053"/>
    <cellStyle name="SAPBEXHLevel1 6 2 2 4" xfId="48054"/>
    <cellStyle name="SAPBEXHLevel1 6 2 2 5" xfId="48055"/>
    <cellStyle name="SAPBEXHLevel1 6 2 2 6" xfId="48056"/>
    <cellStyle name="SAPBEXHLevel1 6 2 2 7" xfId="48057"/>
    <cellStyle name="SAPBEXHLevel1 6 2 2 8" xfId="48058"/>
    <cellStyle name="SAPBEXHLevel1 6 2 2 9" xfId="48059"/>
    <cellStyle name="SAPBEXHLevel1 6 2 3" xfId="48060"/>
    <cellStyle name="SAPBEXHLevel1 6 2 3 10" xfId="48061"/>
    <cellStyle name="SAPBEXHLevel1 6 2 3 2" xfId="48062"/>
    <cellStyle name="SAPBEXHLevel1 6 2 3 3" xfId="48063"/>
    <cellStyle name="SAPBEXHLevel1 6 2 3 4" xfId="48064"/>
    <cellStyle name="SAPBEXHLevel1 6 2 3 5" xfId="48065"/>
    <cellStyle name="SAPBEXHLevel1 6 2 3 6" xfId="48066"/>
    <cellStyle name="SAPBEXHLevel1 6 2 3 7" xfId="48067"/>
    <cellStyle name="SAPBEXHLevel1 6 2 3 8" xfId="48068"/>
    <cellStyle name="SAPBEXHLevel1 6 2 3 9" xfId="48069"/>
    <cellStyle name="SAPBEXHLevel1 6 2 4" xfId="48070"/>
    <cellStyle name="SAPBEXHLevel1 6 2 4 2" xfId="48071"/>
    <cellStyle name="SAPBEXHLevel1 6 2 4 3" xfId="48072"/>
    <cellStyle name="SAPBEXHLevel1 6 2 4 4" xfId="48073"/>
    <cellStyle name="SAPBEXHLevel1 6 2 4 5" xfId="48074"/>
    <cellStyle name="SAPBEXHLevel1 6 2 4 6" xfId="48075"/>
    <cellStyle name="SAPBEXHLevel1 6 2 4 7" xfId="48076"/>
    <cellStyle name="SAPBEXHLevel1 6 2 4 8" xfId="48077"/>
    <cellStyle name="SAPBEXHLevel1 6 2 4 9" xfId="48078"/>
    <cellStyle name="SAPBEXHLevel1 6 2 5" xfId="48079"/>
    <cellStyle name="SAPBEXHLevel1 6 2 6" xfId="48080"/>
    <cellStyle name="SAPBEXHLevel1 6 2 7" xfId="48081"/>
    <cellStyle name="SAPBEXHLevel1 6 3" xfId="48082"/>
    <cellStyle name="SAPBEXHLevel1 6 3 2" xfId="48083"/>
    <cellStyle name="SAPBEXHLevel1 6 3 2 10" xfId="48084"/>
    <cellStyle name="SAPBEXHLevel1 6 3 2 2" xfId="48085"/>
    <cellStyle name="SAPBEXHLevel1 6 3 2 3" xfId="48086"/>
    <cellStyle name="SAPBEXHLevel1 6 3 2 4" xfId="48087"/>
    <cellStyle name="SAPBEXHLevel1 6 3 2 5" xfId="48088"/>
    <cellStyle name="SAPBEXHLevel1 6 3 2 6" xfId="48089"/>
    <cellStyle name="SAPBEXHLevel1 6 3 2 7" xfId="48090"/>
    <cellStyle name="SAPBEXHLevel1 6 3 2 8" xfId="48091"/>
    <cellStyle name="SAPBEXHLevel1 6 3 2 9" xfId="48092"/>
    <cellStyle name="SAPBEXHLevel1 6 3 3" xfId="48093"/>
    <cellStyle name="SAPBEXHLevel1 6 3 3 10" xfId="48094"/>
    <cellStyle name="SAPBEXHLevel1 6 3 3 2" xfId="48095"/>
    <cellStyle name="SAPBEXHLevel1 6 3 3 3" xfId="48096"/>
    <cellStyle name="SAPBEXHLevel1 6 3 3 4" xfId="48097"/>
    <cellStyle name="SAPBEXHLevel1 6 3 3 5" xfId="48098"/>
    <cellStyle name="SAPBEXHLevel1 6 3 3 6" xfId="48099"/>
    <cellStyle name="SAPBEXHLevel1 6 3 3 7" xfId="48100"/>
    <cellStyle name="SAPBEXHLevel1 6 3 3 8" xfId="48101"/>
    <cellStyle name="SAPBEXHLevel1 6 3 3 9" xfId="48102"/>
    <cellStyle name="SAPBEXHLevel1 6 3 4" xfId="48103"/>
    <cellStyle name="SAPBEXHLevel1 6 3 4 2" xfId="48104"/>
    <cellStyle name="SAPBEXHLevel1 6 3 4 3" xfId="48105"/>
    <cellStyle name="SAPBEXHLevel1 6 3 4 4" xfId="48106"/>
    <cellStyle name="SAPBEXHLevel1 6 3 4 5" xfId="48107"/>
    <cellStyle name="SAPBEXHLevel1 6 3 4 6" xfId="48108"/>
    <cellStyle name="SAPBEXHLevel1 6 3 4 7" xfId="48109"/>
    <cellStyle name="SAPBEXHLevel1 6 3 4 8" xfId="48110"/>
    <cellStyle name="SAPBEXHLevel1 6 3 4 9" xfId="48111"/>
    <cellStyle name="SAPBEXHLevel1 6 3 5" xfId="48112"/>
    <cellStyle name="SAPBEXHLevel1 6 3 6" xfId="48113"/>
    <cellStyle name="SAPBEXHLevel1 6 3 7" xfId="48114"/>
    <cellStyle name="SAPBEXHLevel1 6 4" xfId="48115"/>
    <cellStyle name="SAPBEXHLevel1 6 4 10" xfId="48116"/>
    <cellStyle name="SAPBEXHLevel1 6 4 2" xfId="48117"/>
    <cellStyle name="SAPBEXHLevel1 6 4 3" xfId="48118"/>
    <cellStyle name="SAPBEXHLevel1 6 4 4" xfId="48119"/>
    <cellStyle name="SAPBEXHLevel1 6 4 5" xfId="48120"/>
    <cellStyle name="SAPBEXHLevel1 6 4 6" xfId="48121"/>
    <cellStyle name="SAPBEXHLevel1 6 4 7" xfId="48122"/>
    <cellStyle name="SAPBEXHLevel1 6 4 8" xfId="48123"/>
    <cellStyle name="SAPBEXHLevel1 6 4 9" xfId="48124"/>
    <cellStyle name="SAPBEXHLevel1 6 5" xfId="48125"/>
    <cellStyle name="SAPBEXHLevel1 6 5 10" xfId="48126"/>
    <cellStyle name="SAPBEXHLevel1 6 5 2" xfId="48127"/>
    <cellStyle name="SAPBEXHLevel1 6 5 3" xfId="48128"/>
    <cellStyle name="SAPBEXHLevel1 6 5 4" xfId="48129"/>
    <cellStyle name="SAPBEXHLevel1 6 5 5" xfId="48130"/>
    <cellStyle name="SAPBEXHLevel1 6 5 6" xfId="48131"/>
    <cellStyle name="SAPBEXHLevel1 6 5 7" xfId="48132"/>
    <cellStyle name="SAPBEXHLevel1 6 5 8" xfId="48133"/>
    <cellStyle name="SAPBEXHLevel1 6 5 9" xfId="48134"/>
    <cellStyle name="SAPBEXHLevel1 6 6" xfId="48135"/>
    <cellStyle name="SAPBEXHLevel1 6 6 2" xfId="48136"/>
    <cellStyle name="SAPBEXHLevel1 6 6 3" xfId="48137"/>
    <cellStyle name="SAPBEXHLevel1 6 6 4" xfId="48138"/>
    <cellStyle name="SAPBEXHLevel1 6 6 5" xfId="48139"/>
    <cellStyle name="SAPBEXHLevel1 6 6 6" xfId="48140"/>
    <cellStyle name="SAPBEXHLevel1 6 6 7" xfId="48141"/>
    <cellStyle name="SAPBEXHLevel1 6 6 8" xfId="48142"/>
    <cellStyle name="SAPBEXHLevel1 6 6 9" xfId="48143"/>
    <cellStyle name="SAPBEXHLevel1 6 7" xfId="48144"/>
    <cellStyle name="SAPBEXHLevel1 6 8" xfId="48145"/>
    <cellStyle name="SAPBEXHLevel1 6 9" xfId="48146"/>
    <cellStyle name="SAPBEXHLevel1 7" xfId="48147"/>
    <cellStyle name="SAPBEXHLevel1 7 2" xfId="48148"/>
    <cellStyle name="SAPBEXHLevel1 7 2 2" xfId="48149"/>
    <cellStyle name="SAPBEXHLevel1 7 2 2 10" xfId="48150"/>
    <cellStyle name="SAPBEXHLevel1 7 2 2 2" xfId="48151"/>
    <cellStyle name="SAPBEXHLevel1 7 2 2 3" xfId="48152"/>
    <cellStyle name="SAPBEXHLevel1 7 2 2 4" xfId="48153"/>
    <cellStyle name="SAPBEXHLevel1 7 2 2 5" xfId="48154"/>
    <cellStyle name="SAPBEXHLevel1 7 2 2 6" xfId="48155"/>
    <cellStyle name="SAPBEXHLevel1 7 2 2 7" xfId="48156"/>
    <cellStyle name="SAPBEXHLevel1 7 2 2 8" xfId="48157"/>
    <cellStyle name="SAPBEXHLevel1 7 2 2 9" xfId="48158"/>
    <cellStyle name="SAPBEXHLevel1 7 2 3" xfId="48159"/>
    <cellStyle name="SAPBEXHLevel1 7 2 3 10" xfId="48160"/>
    <cellStyle name="SAPBEXHLevel1 7 2 3 2" xfId="48161"/>
    <cellStyle name="SAPBEXHLevel1 7 2 3 3" xfId="48162"/>
    <cellStyle name="SAPBEXHLevel1 7 2 3 4" xfId="48163"/>
    <cellStyle name="SAPBEXHLevel1 7 2 3 5" xfId="48164"/>
    <cellStyle name="SAPBEXHLevel1 7 2 3 6" xfId="48165"/>
    <cellStyle name="SAPBEXHLevel1 7 2 3 7" xfId="48166"/>
    <cellStyle name="SAPBEXHLevel1 7 2 3 8" xfId="48167"/>
    <cellStyle name="SAPBEXHLevel1 7 2 3 9" xfId="48168"/>
    <cellStyle name="SAPBEXHLevel1 7 2 4" xfId="48169"/>
    <cellStyle name="SAPBEXHLevel1 7 2 4 2" xfId="48170"/>
    <cellStyle name="SAPBEXHLevel1 7 2 4 3" xfId="48171"/>
    <cellStyle name="SAPBEXHLevel1 7 2 4 4" xfId="48172"/>
    <cellStyle name="SAPBEXHLevel1 7 2 4 5" xfId="48173"/>
    <cellStyle name="SAPBEXHLevel1 7 2 4 6" xfId="48174"/>
    <cellStyle name="SAPBEXHLevel1 7 2 4 7" xfId="48175"/>
    <cellStyle name="SAPBEXHLevel1 7 2 4 8" xfId="48176"/>
    <cellStyle name="SAPBEXHLevel1 7 2 4 9" xfId="48177"/>
    <cellStyle name="SAPBEXHLevel1 7 2 5" xfId="48178"/>
    <cellStyle name="SAPBEXHLevel1 7 2 6" xfId="48179"/>
    <cellStyle name="SAPBEXHLevel1 7 2 7" xfId="48180"/>
    <cellStyle name="SAPBEXHLevel1 7 3" xfId="48181"/>
    <cellStyle name="SAPBEXHLevel1 7 3 2" xfId="48182"/>
    <cellStyle name="SAPBEXHLevel1 7 3 2 10" xfId="48183"/>
    <cellStyle name="SAPBEXHLevel1 7 3 2 2" xfId="48184"/>
    <cellStyle name="SAPBEXHLevel1 7 3 2 3" xfId="48185"/>
    <cellStyle name="SAPBEXHLevel1 7 3 2 4" xfId="48186"/>
    <cellStyle name="SAPBEXHLevel1 7 3 2 5" xfId="48187"/>
    <cellStyle name="SAPBEXHLevel1 7 3 2 6" xfId="48188"/>
    <cellStyle name="SAPBEXHLevel1 7 3 2 7" xfId="48189"/>
    <cellStyle name="SAPBEXHLevel1 7 3 2 8" xfId="48190"/>
    <cellStyle name="SAPBEXHLevel1 7 3 2 9" xfId="48191"/>
    <cellStyle name="SAPBEXHLevel1 7 3 3" xfId="48192"/>
    <cellStyle name="SAPBEXHLevel1 7 3 3 10" xfId="48193"/>
    <cellStyle name="SAPBEXHLevel1 7 3 3 2" xfId="48194"/>
    <cellStyle name="SAPBEXHLevel1 7 3 3 3" xfId="48195"/>
    <cellStyle name="SAPBEXHLevel1 7 3 3 4" xfId="48196"/>
    <cellStyle name="SAPBEXHLevel1 7 3 3 5" xfId="48197"/>
    <cellStyle name="SAPBEXHLevel1 7 3 3 6" xfId="48198"/>
    <cellStyle name="SAPBEXHLevel1 7 3 3 7" xfId="48199"/>
    <cellStyle name="SAPBEXHLevel1 7 3 3 8" xfId="48200"/>
    <cellStyle name="SAPBEXHLevel1 7 3 3 9" xfId="48201"/>
    <cellStyle name="SAPBEXHLevel1 7 3 4" xfId="48202"/>
    <cellStyle name="SAPBEXHLevel1 7 3 4 2" xfId="48203"/>
    <cellStyle name="SAPBEXHLevel1 7 3 4 3" xfId="48204"/>
    <cellStyle name="SAPBEXHLevel1 7 3 4 4" xfId="48205"/>
    <cellStyle name="SAPBEXHLevel1 7 3 4 5" xfId="48206"/>
    <cellStyle name="SAPBEXHLevel1 7 3 4 6" xfId="48207"/>
    <cellStyle name="SAPBEXHLevel1 7 3 4 7" xfId="48208"/>
    <cellStyle name="SAPBEXHLevel1 7 3 4 8" xfId="48209"/>
    <cellStyle name="SAPBEXHLevel1 7 3 4 9" xfId="48210"/>
    <cellStyle name="SAPBEXHLevel1 7 3 5" xfId="48211"/>
    <cellStyle name="SAPBEXHLevel1 7 3 6" xfId="48212"/>
    <cellStyle name="SAPBEXHLevel1 7 3 7" xfId="48213"/>
    <cellStyle name="SAPBEXHLevel1 7 4" xfId="48214"/>
    <cellStyle name="SAPBEXHLevel1 7 4 10" xfId="48215"/>
    <cellStyle name="SAPBEXHLevel1 7 4 2" xfId="48216"/>
    <cellStyle name="SAPBEXHLevel1 7 4 3" xfId="48217"/>
    <cellStyle name="SAPBEXHLevel1 7 4 4" xfId="48218"/>
    <cellStyle name="SAPBEXHLevel1 7 4 5" xfId="48219"/>
    <cellStyle name="SAPBEXHLevel1 7 4 6" xfId="48220"/>
    <cellStyle name="SAPBEXHLevel1 7 4 7" xfId="48221"/>
    <cellStyle name="SAPBEXHLevel1 7 4 8" xfId="48222"/>
    <cellStyle name="SAPBEXHLevel1 7 4 9" xfId="48223"/>
    <cellStyle name="SAPBEXHLevel1 7 5" xfId="48224"/>
    <cellStyle name="SAPBEXHLevel1 7 5 10" xfId="48225"/>
    <cellStyle name="SAPBEXHLevel1 7 5 2" xfId="48226"/>
    <cellStyle name="SAPBEXHLevel1 7 5 3" xfId="48227"/>
    <cellStyle name="SAPBEXHLevel1 7 5 4" xfId="48228"/>
    <cellStyle name="SAPBEXHLevel1 7 5 5" xfId="48229"/>
    <cellStyle name="SAPBEXHLevel1 7 5 6" xfId="48230"/>
    <cellStyle name="SAPBEXHLevel1 7 5 7" xfId="48231"/>
    <cellStyle name="SAPBEXHLevel1 7 5 8" xfId="48232"/>
    <cellStyle name="SAPBEXHLevel1 7 5 9" xfId="48233"/>
    <cellStyle name="SAPBEXHLevel1 7 6" xfId="48234"/>
    <cellStyle name="SAPBEXHLevel1 7 6 2" xfId="48235"/>
    <cellStyle name="SAPBEXHLevel1 7 6 3" xfId="48236"/>
    <cellStyle name="SAPBEXHLevel1 7 6 4" xfId="48237"/>
    <cellStyle name="SAPBEXHLevel1 7 6 5" xfId="48238"/>
    <cellStyle name="SAPBEXHLevel1 7 6 6" xfId="48239"/>
    <cellStyle name="SAPBEXHLevel1 7 6 7" xfId="48240"/>
    <cellStyle name="SAPBEXHLevel1 7 6 8" xfId="48241"/>
    <cellStyle name="SAPBEXHLevel1 7 6 9" xfId="48242"/>
    <cellStyle name="SAPBEXHLevel1 7 7" xfId="48243"/>
    <cellStyle name="SAPBEXHLevel1 7 8" xfId="48244"/>
    <cellStyle name="SAPBEXHLevel1 7 9" xfId="48245"/>
    <cellStyle name="SAPBEXHLevel1 8" xfId="48246"/>
    <cellStyle name="SAPBEXHLevel1 8 2" xfId="48247"/>
    <cellStyle name="SAPBEXHLevel1 8 2 2" xfId="48248"/>
    <cellStyle name="SAPBEXHLevel1 8 2 2 10" xfId="48249"/>
    <cellStyle name="SAPBEXHLevel1 8 2 2 2" xfId="48250"/>
    <cellStyle name="SAPBEXHLevel1 8 2 2 3" xfId="48251"/>
    <cellStyle name="SAPBEXHLevel1 8 2 2 4" xfId="48252"/>
    <cellStyle name="SAPBEXHLevel1 8 2 2 5" xfId="48253"/>
    <cellStyle name="SAPBEXHLevel1 8 2 2 6" xfId="48254"/>
    <cellStyle name="SAPBEXHLevel1 8 2 2 7" xfId="48255"/>
    <cellStyle name="SAPBEXHLevel1 8 2 2 8" xfId="48256"/>
    <cellStyle name="SAPBEXHLevel1 8 2 2 9" xfId="48257"/>
    <cellStyle name="SAPBEXHLevel1 8 2 3" xfId="48258"/>
    <cellStyle name="SAPBEXHLevel1 8 2 3 10" xfId="48259"/>
    <cellStyle name="SAPBEXHLevel1 8 2 3 2" xfId="48260"/>
    <cellStyle name="SAPBEXHLevel1 8 2 3 3" xfId="48261"/>
    <cellStyle name="SAPBEXHLevel1 8 2 3 4" xfId="48262"/>
    <cellStyle name="SAPBEXHLevel1 8 2 3 5" xfId="48263"/>
    <cellStyle name="SAPBEXHLevel1 8 2 3 6" xfId="48264"/>
    <cellStyle name="SAPBEXHLevel1 8 2 3 7" xfId="48265"/>
    <cellStyle name="SAPBEXHLevel1 8 2 3 8" xfId="48266"/>
    <cellStyle name="SAPBEXHLevel1 8 2 3 9" xfId="48267"/>
    <cellStyle name="SAPBEXHLevel1 8 2 4" xfId="48268"/>
    <cellStyle name="SAPBEXHLevel1 8 2 4 2" xfId="48269"/>
    <cellStyle name="SAPBEXHLevel1 8 2 4 3" xfId="48270"/>
    <cellStyle name="SAPBEXHLevel1 8 2 4 4" xfId="48271"/>
    <cellStyle name="SAPBEXHLevel1 8 2 4 5" xfId="48272"/>
    <cellStyle name="SAPBEXHLevel1 8 2 4 6" xfId="48273"/>
    <cellStyle name="SAPBEXHLevel1 8 2 4 7" xfId="48274"/>
    <cellStyle name="SAPBEXHLevel1 8 2 4 8" xfId="48275"/>
    <cellStyle name="SAPBEXHLevel1 8 2 4 9" xfId="48276"/>
    <cellStyle name="SAPBEXHLevel1 8 2 5" xfId="48277"/>
    <cellStyle name="SAPBEXHLevel1 8 2 6" xfId="48278"/>
    <cellStyle name="SAPBEXHLevel1 8 2 7" xfId="48279"/>
    <cellStyle name="SAPBEXHLevel1 8 3" xfId="48280"/>
    <cellStyle name="SAPBEXHLevel1 8 3 2" xfId="48281"/>
    <cellStyle name="SAPBEXHLevel1 8 3 2 10" xfId="48282"/>
    <cellStyle name="SAPBEXHLevel1 8 3 2 2" xfId="48283"/>
    <cellStyle name="SAPBEXHLevel1 8 3 2 3" xfId="48284"/>
    <cellStyle name="SAPBEXHLevel1 8 3 2 4" xfId="48285"/>
    <cellStyle name="SAPBEXHLevel1 8 3 2 5" xfId="48286"/>
    <cellStyle name="SAPBEXHLevel1 8 3 2 6" xfId="48287"/>
    <cellStyle name="SAPBEXHLevel1 8 3 2 7" xfId="48288"/>
    <cellStyle name="SAPBEXHLevel1 8 3 2 8" xfId="48289"/>
    <cellStyle name="SAPBEXHLevel1 8 3 2 9" xfId="48290"/>
    <cellStyle name="SAPBEXHLevel1 8 3 3" xfId="48291"/>
    <cellStyle name="SAPBEXHLevel1 8 3 3 10" xfId="48292"/>
    <cellStyle name="SAPBEXHLevel1 8 3 3 2" xfId="48293"/>
    <cellStyle name="SAPBEXHLevel1 8 3 3 3" xfId="48294"/>
    <cellStyle name="SAPBEXHLevel1 8 3 3 4" xfId="48295"/>
    <cellStyle name="SAPBEXHLevel1 8 3 3 5" xfId="48296"/>
    <cellStyle name="SAPBEXHLevel1 8 3 3 6" xfId="48297"/>
    <cellStyle name="SAPBEXHLevel1 8 3 3 7" xfId="48298"/>
    <cellStyle name="SAPBEXHLevel1 8 3 3 8" xfId="48299"/>
    <cellStyle name="SAPBEXHLevel1 8 3 3 9" xfId="48300"/>
    <cellStyle name="SAPBEXHLevel1 8 3 4" xfId="48301"/>
    <cellStyle name="SAPBEXHLevel1 8 3 4 2" xfId="48302"/>
    <cellStyle name="SAPBEXHLevel1 8 3 4 3" xfId="48303"/>
    <cellStyle name="SAPBEXHLevel1 8 3 4 4" xfId="48304"/>
    <cellStyle name="SAPBEXHLevel1 8 3 4 5" xfId="48305"/>
    <cellStyle name="SAPBEXHLevel1 8 3 4 6" xfId="48306"/>
    <cellStyle name="SAPBEXHLevel1 8 3 4 7" xfId="48307"/>
    <cellStyle name="SAPBEXHLevel1 8 3 4 8" xfId="48308"/>
    <cellStyle name="SAPBEXHLevel1 8 3 4 9" xfId="48309"/>
    <cellStyle name="SAPBEXHLevel1 8 3 5" xfId="48310"/>
    <cellStyle name="SAPBEXHLevel1 8 3 6" xfId="48311"/>
    <cellStyle name="SAPBEXHLevel1 8 3 7" xfId="48312"/>
    <cellStyle name="SAPBEXHLevel1 8 4" xfId="48313"/>
    <cellStyle name="SAPBEXHLevel1 8 4 10" xfId="48314"/>
    <cellStyle name="SAPBEXHLevel1 8 4 2" xfId="48315"/>
    <cellStyle name="SAPBEXHLevel1 8 4 3" xfId="48316"/>
    <cellStyle name="SAPBEXHLevel1 8 4 4" xfId="48317"/>
    <cellStyle name="SAPBEXHLevel1 8 4 5" xfId="48318"/>
    <cellStyle name="SAPBEXHLevel1 8 4 6" xfId="48319"/>
    <cellStyle name="SAPBEXHLevel1 8 4 7" xfId="48320"/>
    <cellStyle name="SAPBEXHLevel1 8 4 8" xfId="48321"/>
    <cellStyle name="SAPBEXHLevel1 8 4 9" xfId="48322"/>
    <cellStyle name="SAPBEXHLevel1 8 5" xfId="48323"/>
    <cellStyle name="SAPBEXHLevel1 8 5 10" xfId="48324"/>
    <cellStyle name="SAPBEXHLevel1 8 5 2" xfId="48325"/>
    <cellStyle name="SAPBEXHLevel1 8 5 3" xfId="48326"/>
    <cellStyle name="SAPBEXHLevel1 8 5 4" xfId="48327"/>
    <cellStyle name="SAPBEXHLevel1 8 5 5" xfId="48328"/>
    <cellStyle name="SAPBEXHLevel1 8 5 6" xfId="48329"/>
    <cellStyle name="SAPBEXHLevel1 8 5 7" xfId="48330"/>
    <cellStyle name="SAPBEXHLevel1 8 5 8" xfId="48331"/>
    <cellStyle name="SAPBEXHLevel1 8 5 9" xfId="48332"/>
    <cellStyle name="SAPBEXHLevel1 8 6" xfId="48333"/>
    <cellStyle name="SAPBEXHLevel1 8 6 2" xfId="48334"/>
    <cellStyle name="SAPBEXHLevel1 8 6 3" xfId="48335"/>
    <cellStyle name="SAPBEXHLevel1 8 6 4" xfId="48336"/>
    <cellStyle name="SAPBEXHLevel1 8 6 5" xfId="48337"/>
    <cellStyle name="SAPBEXHLevel1 8 6 6" xfId="48338"/>
    <cellStyle name="SAPBEXHLevel1 8 6 7" xfId="48339"/>
    <cellStyle name="SAPBEXHLevel1 8 6 8" xfId="48340"/>
    <cellStyle name="SAPBEXHLevel1 8 6 9" xfId="48341"/>
    <cellStyle name="SAPBEXHLevel1 8 7" xfId="48342"/>
    <cellStyle name="SAPBEXHLevel1 8 8" xfId="48343"/>
    <cellStyle name="SAPBEXHLevel1 8 9" xfId="48344"/>
    <cellStyle name="SAPBEXHLevel1 9" xfId="48345"/>
    <cellStyle name="SAPBEXHLevel1 9 2" xfId="48346"/>
    <cellStyle name="SAPBEXHLevel1 9 2 2" xfId="48347"/>
    <cellStyle name="SAPBEXHLevel1 9 2 2 10" xfId="48348"/>
    <cellStyle name="SAPBEXHLevel1 9 2 2 2" xfId="48349"/>
    <cellStyle name="SAPBEXHLevel1 9 2 2 3" xfId="48350"/>
    <cellStyle name="SAPBEXHLevel1 9 2 2 4" xfId="48351"/>
    <cellStyle name="SAPBEXHLevel1 9 2 2 5" xfId="48352"/>
    <cellStyle name="SAPBEXHLevel1 9 2 2 6" xfId="48353"/>
    <cellStyle name="SAPBEXHLevel1 9 2 2 7" xfId="48354"/>
    <cellStyle name="SAPBEXHLevel1 9 2 2 8" xfId="48355"/>
    <cellStyle name="SAPBEXHLevel1 9 2 2 9" xfId="48356"/>
    <cellStyle name="SAPBEXHLevel1 9 2 3" xfId="48357"/>
    <cellStyle name="SAPBEXHLevel1 9 2 3 10" xfId="48358"/>
    <cellStyle name="SAPBEXHLevel1 9 2 3 2" xfId="48359"/>
    <cellStyle name="SAPBEXHLevel1 9 2 3 3" xfId="48360"/>
    <cellStyle name="SAPBEXHLevel1 9 2 3 4" xfId="48361"/>
    <cellStyle name="SAPBEXHLevel1 9 2 3 5" xfId="48362"/>
    <cellStyle name="SAPBEXHLevel1 9 2 3 6" xfId="48363"/>
    <cellStyle name="SAPBEXHLevel1 9 2 3 7" xfId="48364"/>
    <cellStyle name="SAPBEXHLevel1 9 2 3 8" xfId="48365"/>
    <cellStyle name="SAPBEXHLevel1 9 2 3 9" xfId="48366"/>
    <cellStyle name="SAPBEXHLevel1 9 2 4" xfId="48367"/>
    <cellStyle name="SAPBEXHLevel1 9 2 4 2" xfId="48368"/>
    <cellStyle name="SAPBEXHLevel1 9 2 4 3" xfId="48369"/>
    <cellStyle name="SAPBEXHLevel1 9 2 4 4" xfId="48370"/>
    <cellStyle name="SAPBEXHLevel1 9 2 4 5" xfId="48371"/>
    <cellStyle name="SAPBEXHLevel1 9 2 4 6" xfId="48372"/>
    <cellStyle name="SAPBEXHLevel1 9 2 4 7" xfId="48373"/>
    <cellStyle name="SAPBEXHLevel1 9 2 4 8" xfId="48374"/>
    <cellStyle name="SAPBEXHLevel1 9 2 4 9" xfId="48375"/>
    <cellStyle name="SAPBEXHLevel1 9 2 5" xfId="48376"/>
    <cellStyle name="SAPBEXHLevel1 9 2 6" xfId="48377"/>
    <cellStyle name="SAPBEXHLevel1 9 2 7" xfId="48378"/>
    <cellStyle name="SAPBEXHLevel1 9 3" xfId="48379"/>
    <cellStyle name="SAPBEXHLevel1 9 3 2" xfId="48380"/>
    <cellStyle name="SAPBEXHLevel1 9 3 2 10" xfId="48381"/>
    <cellStyle name="SAPBEXHLevel1 9 3 2 2" xfId="48382"/>
    <cellStyle name="SAPBEXHLevel1 9 3 2 3" xfId="48383"/>
    <cellStyle name="SAPBEXHLevel1 9 3 2 4" xfId="48384"/>
    <cellStyle name="SAPBEXHLevel1 9 3 2 5" xfId="48385"/>
    <cellStyle name="SAPBEXHLevel1 9 3 2 6" xfId="48386"/>
    <cellStyle name="SAPBEXHLevel1 9 3 2 7" xfId="48387"/>
    <cellStyle name="SAPBEXHLevel1 9 3 2 8" xfId="48388"/>
    <cellStyle name="SAPBEXHLevel1 9 3 2 9" xfId="48389"/>
    <cellStyle name="SAPBEXHLevel1 9 3 3" xfId="48390"/>
    <cellStyle name="SAPBEXHLevel1 9 3 3 10" xfId="48391"/>
    <cellStyle name="SAPBEXHLevel1 9 3 3 2" xfId="48392"/>
    <cellStyle name="SAPBEXHLevel1 9 3 3 3" xfId="48393"/>
    <cellStyle name="SAPBEXHLevel1 9 3 3 4" xfId="48394"/>
    <cellStyle name="SAPBEXHLevel1 9 3 3 5" xfId="48395"/>
    <cellStyle name="SAPBEXHLevel1 9 3 3 6" xfId="48396"/>
    <cellStyle name="SAPBEXHLevel1 9 3 3 7" xfId="48397"/>
    <cellStyle name="SAPBEXHLevel1 9 3 3 8" xfId="48398"/>
    <cellStyle name="SAPBEXHLevel1 9 3 3 9" xfId="48399"/>
    <cellStyle name="SAPBEXHLevel1 9 3 4" xfId="48400"/>
    <cellStyle name="SAPBEXHLevel1 9 3 4 2" xfId="48401"/>
    <cellStyle name="SAPBEXHLevel1 9 3 4 3" xfId="48402"/>
    <cellStyle name="SAPBEXHLevel1 9 3 4 4" xfId="48403"/>
    <cellStyle name="SAPBEXHLevel1 9 3 4 5" xfId="48404"/>
    <cellStyle name="SAPBEXHLevel1 9 3 4 6" xfId="48405"/>
    <cellStyle name="SAPBEXHLevel1 9 3 4 7" xfId="48406"/>
    <cellStyle name="SAPBEXHLevel1 9 3 4 8" xfId="48407"/>
    <cellStyle name="SAPBEXHLevel1 9 3 4 9" xfId="48408"/>
    <cellStyle name="SAPBEXHLevel1 9 3 5" xfId="48409"/>
    <cellStyle name="SAPBEXHLevel1 9 3 6" xfId="48410"/>
    <cellStyle name="SAPBEXHLevel1 9 3 7" xfId="48411"/>
    <cellStyle name="SAPBEXHLevel1 9 4" xfId="48412"/>
    <cellStyle name="SAPBEXHLevel1 9 4 10" xfId="48413"/>
    <cellStyle name="SAPBEXHLevel1 9 4 2" xfId="48414"/>
    <cellStyle name="SAPBEXHLevel1 9 4 3" xfId="48415"/>
    <cellStyle name="SAPBEXHLevel1 9 4 4" xfId="48416"/>
    <cellStyle name="SAPBEXHLevel1 9 4 5" xfId="48417"/>
    <cellStyle name="SAPBEXHLevel1 9 4 6" xfId="48418"/>
    <cellStyle name="SAPBEXHLevel1 9 4 7" xfId="48419"/>
    <cellStyle name="SAPBEXHLevel1 9 4 8" xfId="48420"/>
    <cellStyle name="SAPBEXHLevel1 9 4 9" xfId="48421"/>
    <cellStyle name="SAPBEXHLevel1 9 5" xfId="48422"/>
    <cellStyle name="SAPBEXHLevel1 9 5 10" xfId="48423"/>
    <cellStyle name="SAPBEXHLevel1 9 5 2" xfId="48424"/>
    <cellStyle name="SAPBEXHLevel1 9 5 3" xfId="48425"/>
    <cellStyle name="SAPBEXHLevel1 9 5 4" xfId="48426"/>
    <cellStyle name="SAPBEXHLevel1 9 5 5" xfId="48427"/>
    <cellStyle name="SAPBEXHLevel1 9 5 6" xfId="48428"/>
    <cellStyle name="SAPBEXHLevel1 9 5 7" xfId="48429"/>
    <cellStyle name="SAPBEXHLevel1 9 5 8" xfId="48430"/>
    <cellStyle name="SAPBEXHLevel1 9 5 9" xfId="48431"/>
    <cellStyle name="SAPBEXHLevel1 9 6" xfId="48432"/>
    <cellStyle name="SAPBEXHLevel1 9 6 2" xfId="48433"/>
    <cellStyle name="SAPBEXHLevel1 9 6 3" xfId="48434"/>
    <cellStyle name="SAPBEXHLevel1 9 6 4" xfId="48435"/>
    <cellStyle name="SAPBEXHLevel1 9 6 5" xfId="48436"/>
    <cellStyle name="SAPBEXHLevel1 9 6 6" xfId="48437"/>
    <cellStyle name="SAPBEXHLevel1 9 6 7" xfId="48438"/>
    <cellStyle name="SAPBEXHLevel1 9 6 8" xfId="48439"/>
    <cellStyle name="SAPBEXHLevel1 9 6 9" xfId="48440"/>
    <cellStyle name="SAPBEXHLevel1 9 7" xfId="48441"/>
    <cellStyle name="SAPBEXHLevel1 9 8" xfId="48442"/>
    <cellStyle name="SAPBEXHLevel1 9 9" xfId="48443"/>
    <cellStyle name="SAPBEXHLevel1_ACS May 2012" xfId="48444"/>
    <cellStyle name="SAPBEXstdData" xfId="48445"/>
    <cellStyle name="SAPBEXstdData 10" xfId="48446"/>
    <cellStyle name="SAPBEXstdData 10 2" xfId="48447"/>
    <cellStyle name="SAPBEXstdData 10 2 10" xfId="48448"/>
    <cellStyle name="SAPBEXstdData 10 2 2" xfId="48449"/>
    <cellStyle name="SAPBEXstdData 10 2 3" xfId="48450"/>
    <cellStyle name="SAPBEXstdData 10 2 4" xfId="48451"/>
    <cellStyle name="SAPBEXstdData 10 2 5" xfId="48452"/>
    <cellStyle name="SAPBEXstdData 10 2 6" xfId="48453"/>
    <cellStyle name="SAPBEXstdData 10 2 7" xfId="48454"/>
    <cellStyle name="SAPBEXstdData 10 2 8" xfId="48455"/>
    <cellStyle name="SAPBEXstdData 10 2 9" xfId="48456"/>
    <cellStyle name="SAPBEXstdData 10 3" xfId="48457"/>
    <cellStyle name="SAPBEXstdData 10 3 10" xfId="48458"/>
    <cellStyle name="SAPBEXstdData 10 3 2" xfId="48459"/>
    <cellStyle name="SAPBEXstdData 10 3 3" xfId="48460"/>
    <cellStyle name="SAPBEXstdData 10 3 4" xfId="48461"/>
    <cellStyle name="SAPBEXstdData 10 3 5" xfId="48462"/>
    <cellStyle name="SAPBEXstdData 10 3 6" xfId="48463"/>
    <cellStyle name="SAPBEXstdData 10 3 7" xfId="48464"/>
    <cellStyle name="SAPBEXstdData 10 3 8" xfId="48465"/>
    <cellStyle name="SAPBEXstdData 10 3 9" xfId="48466"/>
    <cellStyle name="SAPBEXstdData 10 4" xfId="48467"/>
    <cellStyle name="SAPBEXstdData 10 4 2" xfId="48468"/>
    <cellStyle name="SAPBEXstdData 10 4 3" xfId="48469"/>
    <cellStyle name="SAPBEXstdData 10 4 4" xfId="48470"/>
    <cellStyle name="SAPBEXstdData 10 4 5" xfId="48471"/>
    <cellStyle name="SAPBEXstdData 10 4 6" xfId="48472"/>
    <cellStyle name="SAPBEXstdData 10 4 7" xfId="48473"/>
    <cellStyle name="SAPBEXstdData 10 4 8" xfId="48474"/>
    <cellStyle name="SAPBEXstdData 10 4 9" xfId="48475"/>
    <cellStyle name="SAPBEXstdData 10 5" xfId="48476"/>
    <cellStyle name="SAPBEXstdData 10 6" xfId="48477"/>
    <cellStyle name="SAPBEXstdData 10 7" xfId="48478"/>
    <cellStyle name="SAPBEXstdData 11" xfId="48479"/>
    <cellStyle name="SAPBEXstdData 11 2" xfId="48480"/>
    <cellStyle name="SAPBEXstdData 11 2 10" xfId="48481"/>
    <cellStyle name="SAPBEXstdData 11 2 2" xfId="48482"/>
    <cellStyle name="SAPBEXstdData 11 2 3" xfId="48483"/>
    <cellStyle name="SAPBEXstdData 11 2 4" xfId="48484"/>
    <cellStyle name="SAPBEXstdData 11 2 5" xfId="48485"/>
    <cellStyle name="SAPBEXstdData 11 2 6" xfId="48486"/>
    <cellStyle name="SAPBEXstdData 11 2 7" xfId="48487"/>
    <cellStyle name="SAPBEXstdData 11 2 8" xfId="48488"/>
    <cellStyle name="SAPBEXstdData 11 2 9" xfId="48489"/>
    <cellStyle name="SAPBEXstdData 11 3" xfId="48490"/>
    <cellStyle name="SAPBEXstdData 11 3 2" xfId="48491"/>
    <cellStyle name="SAPBEXstdData 11 3 3" xfId="48492"/>
    <cellStyle name="SAPBEXstdData 11 3 4" xfId="48493"/>
    <cellStyle name="SAPBEXstdData 11 3 5" xfId="48494"/>
    <cellStyle name="SAPBEXstdData 11 3 6" xfId="48495"/>
    <cellStyle name="SAPBEXstdData 11 3 7" xfId="48496"/>
    <cellStyle name="SAPBEXstdData 11 3 8" xfId="48497"/>
    <cellStyle name="SAPBEXstdData 11 3 9" xfId="48498"/>
    <cellStyle name="SAPBEXstdData 11 4" xfId="48499"/>
    <cellStyle name="SAPBEXstdData 11 5" xfId="48500"/>
    <cellStyle name="SAPBEXstdData 11 6" xfId="48501"/>
    <cellStyle name="SAPBEXstdData 11 7" xfId="48502"/>
    <cellStyle name="SAPBEXstdData 11 8" xfId="48503"/>
    <cellStyle name="SAPBEXstdData 12" xfId="48504"/>
    <cellStyle name="SAPBEXstdData 12 2" xfId="48505"/>
    <cellStyle name="SAPBEXstdData 12 3" xfId="48506"/>
    <cellStyle name="SAPBEXstdData 12 4" xfId="48507"/>
    <cellStyle name="SAPBEXstdData 12 5" xfId="48508"/>
    <cellStyle name="SAPBEXstdData 12 6" xfId="48509"/>
    <cellStyle name="SAPBEXstdData 12 7" xfId="48510"/>
    <cellStyle name="SAPBEXstdData 12 8" xfId="48511"/>
    <cellStyle name="SAPBEXstdData 12 9" xfId="48512"/>
    <cellStyle name="SAPBEXstdData 13" xfId="48513"/>
    <cellStyle name="SAPBEXstdData 14" xfId="48514"/>
    <cellStyle name="SAPBEXstdData 2" xfId="48515"/>
    <cellStyle name="SAPBEXstdData 2 10" xfId="48516"/>
    <cellStyle name="SAPBEXstdData 2 2" xfId="48517"/>
    <cellStyle name="SAPBEXstdData 2 2 2" xfId="48518"/>
    <cellStyle name="SAPBEXstdData 2 2 2 10" xfId="48519"/>
    <cellStyle name="SAPBEXstdData 2 2 2 2" xfId="48520"/>
    <cellStyle name="SAPBEXstdData 2 2 2 3" xfId="48521"/>
    <cellStyle name="SAPBEXstdData 2 2 2 4" xfId="48522"/>
    <cellStyle name="SAPBEXstdData 2 2 2 5" xfId="48523"/>
    <cellStyle name="SAPBEXstdData 2 2 2 6" xfId="48524"/>
    <cellStyle name="SAPBEXstdData 2 2 2 7" xfId="48525"/>
    <cellStyle name="SAPBEXstdData 2 2 2 8" xfId="48526"/>
    <cellStyle name="SAPBEXstdData 2 2 2 9" xfId="48527"/>
    <cellStyle name="SAPBEXstdData 2 2 3" xfId="48528"/>
    <cellStyle name="SAPBEXstdData 2 2 3 10" xfId="48529"/>
    <cellStyle name="SAPBEXstdData 2 2 3 2" xfId="48530"/>
    <cellStyle name="SAPBEXstdData 2 2 3 3" xfId="48531"/>
    <cellStyle name="SAPBEXstdData 2 2 3 4" xfId="48532"/>
    <cellStyle name="SAPBEXstdData 2 2 3 5" xfId="48533"/>
    <cellStyle name="SAPBEXstdData 2 2 3 6" xfId="48534"/>
    <cellStyle name="SAPBEXstdData 2 2 3 7" xfId="48535"/>
    <cellStyle name="SAPBEXstdData 2 2 3 8" xfId="48536"/>
    <cellStyle name="SAPBEXstdData 2 2 3 9" xfId="48537"/>
    <cellStyle name="SAPBEXstdData 2 2 4" xfId="48538"/>
    <cellStyle name="SAPBEXstdData 2 2 4 2" xfId="48539"/>
    <cellStyle name="SAPBEXstdData 2 2 4 3" xfId="48540"/>
    <cellStyle name="SAPBEXstdData 2 2 4 4" xfId="48541"/>
    <cellStyle name="SAPBEXstdData 2 2 4 5" xfId="48542"/>
    <cellStyle name="SAPBEXstdData 2 2 4 6" xfId="48543"/>
    <cellStyle name="SAPBEXstdData 2 2 4 7" xfId="48544"/>
    <cellStyle name="SAPBEXstdData 2 2 4 8" xfId="48545"/>
    <cellStyle name="SAPBEXstdData 2 2 4 9" xfId="48546"/>
    <cellStyle name="SAPBEXstdData 2 2 5" xfId="48547"/>
    <cellStyle name="SAPBEXstdData 2 2 6" xfId="48548"/>
    <cellStyle name="SAPBEXstdData 2 2 7" xfId="48549"/>
    <cellStyle name="SAPBEXstdData 2 3" xfId="48550"/>
    <cellStyle name="SAPBEXstdData 2 3 2" xfId="48551"/>
    <cellStyle name="SAPBEXstdData 2 3 2 10" xfId="48552"/>
    <cellStyle name="SAPBEXstdData 2 3 2 2" xfId="48553"/>
    <cellStyle name="SAPBEXstdData 2 3 2 3" xfId="48554"/>
    <cellStyle name="SAPBEXstdData 2 3 2 4" xfId="48555"/>
    <cellStyle name="SAPBEXstdData 2 3 2 5" xfId="48556"/>
    <cellStyle name="SAPBEXstdData 2 3 2 6" xfId="48557"/>
    <cellStyle name="SAPBEXstdData 2 3 2 7" xfId="48558"/>
    <cellStyle name="SAPBEXstdData 2 3 2 8" xfId="48559"/>
    <cellStyle name="SAPBEXstdData 2 3 2 9" xfId="48560"/>
    <cellStyle name="SAPBEXstdData 2 3 3" xfId="48561"/>
    <cellStyle name="SAPBEXstdData 2 3 3 10" xfId="48562"/>
    <cellStyle name="SAPBEXstdData 2 3 3 2" xfId="48563"/>
    <cellStyle name="SAPBEXstdData 2 3 3 3" xfId="48564"/>
    <cellStyle name="SAPBEXstdData 2 3 3 4" xfId="48565"/>
    <cellStyle name="SAPBEXstdData 2 3 3 5" xfId="48566"/>
    <cellStyle name="SAPBEXstdData 2 3 3 6" xfId="48567"/>
    <cellStyle name="SAPBEXstdData 2 3 3 7" xfId="48568"/>
    <cellStyle name="SAPBEXstdData 2 3 3 8" xfId="48569"/>
    <cellStyle name="SAPBEXstdData 2 3 3 9" xfId="48570"/>
    <cellStyle name="SAPBEXstdData 2 3 4" xfId="48571"/>
    <cellStyle name="SAPBEXstdData 2 3 4 2" xfId="48572"/>
    <cellStyle name="SAPBEXstdData 2 3 4 3" xfId="48573"/>
    <cellStyle name="SAPBEXstdData 2 3 4 4" xfId="48574"/>
    <cellStyle name="SAPBEXstdData 2 3 4 5" xfId="48575"/>
    <cellStyle name="SAPBEXstdData 2 3 4 6" xfId="48576"/>
    <cellStyle name="SAPBEXstdData 2 3 4 7" xfId="48577"/>
    <cellStyle name="SAPBEXstdData 2 3 4 8" xfId="48578"/>
    <cellStyle name="SAPBEXstdData 2 3 4 9" xfId="48579"/>
    <cellStyle name="SAPBEXstdData 2 3 5" xfId="48580"/>
    <cellStyle name="SAPBEXstdData 2 3 6" xfId="48581"/>
    <cellStyle name="SAPBEXstdData 2 3 7" xfId="48582"/>
    <cellStyle name="SAPBEXstdData 2 4" xfId="48583"/>
    <cellStyle name="SAPBEXstdData 2 4 2" xfId="48584"/>
    <cellStyle name="SAPBEXstdData 2 4 2 10" xfId="48585"/>
    <cellStyle name="SAPBEXstdData 2 4 2 2" xfId="48586"/>
    <cellStyle name="SAPBEXstdData 2 4 2 3" xfId="48587"/>
    <cellStyle name="SAPBEXstdData 2 4 2 4" xfId="48588"/>
    <cellStyle name="SAPBEXstdData 2 4 2 5" xfId="48589"/>
    <cellStyle name="SAPBEXstdData 2 4 2 6" xfId="48590"/>
    <cellStyle name="SAPBEXstdData 2 4 2 7" xfId="48591"/>
    <cellStyle name="SAPBEXstdData 2 4 2 8" xfId="48592"/>
    <cellStyle name="SAPBEXstdData 2 4 2 9" xfId="48593"/>
    <cellStyle name="SAPBEXstdData 2 4 3" xfId="48594"/>
    <cellStyle name="SAPBEXstdData 2 4 3 10" xfId="48595"/>
    <cellStyle name="SAPBEXstdData 2 4 3 2" xfId="48596"/>
    <cellStyle name="SAPBEXstdData 2 4 3 3" xfId="48597"/>
    <cellStyle name="SAPBEXstdData 2 4 3 4" xfId="48598"/>
    <cellStyle name="SAPBEXstdData 2 4 3 5" xfId="48599"/>
    <cellStyle name="SAPBEXstdData 2 4 3 6" xfId="48600"/>
    <cellStyle name="SAPBEXstdData 2 4 3 7" xfId="48601"/>
    <cellStyle name="SAPBEXstdData 2 4 3 8" xfId="48602"/>
    <cellStyle name="SAPBEXstdData 2 4 3 9" xfId="48603"/>
    <cellStyle name="SAPBEXstdData 2 4 4" xfId="48604"/>
    <cellStyle name="SAPBEXstdData 2 4 4 2" xfId="48605"/>
    <cellStyle name="SAPBEXstdData 2 4 4 3" xfId="48606"/>
    <cellStyle name="SAPBEXstdData 2 4 4 4" xfId="48607"/>
    <cellStyle name="SAPBEXstdData 2 4 4 5" xfId="48608"/>
    <cellStyle name="SAPBEXstdData 2 4 4 6" xfId="48609"/>
    <cellStyle name="SAPBEXstdData 2 4 4 7" xfId="48610"/>
    <cellStyle name="SAPBEXstdData 2 4 4 8" xfId="48611"/>
    <cellStyle name="SAPBEXstdData 2 4 4 9" xfId="48612"/>
    <cellStyle name="SAPBEXstdData 2 4 5" xfId="48613"/>
    <cellStyle name="SAPBEXstdData 2 4 6" xfId="48614"/>
    <cellStyle name="SAPBEXstdData 2 4 7" xfId="48615"/>
    <cellStyle name="SAPBEXstdData 2 5" xfId="48616"/>
    <cellStyle name="SAPBEXstdData 2 5 10" xfId="48617"/>
    <cellStyle name="SAPBEXstdData 2 5 2" xfId="48618"/>
    <cellStyle name="SAPBEXstdData 2 5 3" xfId="48619"/>
    <cellStyle name="SAPBEXstdData 2 5 4" xfId="48620"/>
    <cellStyle name="SAPBEXstdData 2 5 5" xfId="48621"/>
    <cellStyle name="SAPBEXstdData 2 5 6" xfId="48622"/>
    <cellStyle name="SAPBEXstdData 2 5 7" xfId="48623"/>
    <cellStyle name="SAPBEXstdData 2 5 8" xfId="48624"/>
    <cellStyle name="SAPBEXstdData 2 5 9" xfId="48625"/>
    <cellStyle name="SAPBEXstdData 2 6" xfId="48626"/>
    <cellStyle name="SAPBEXstdData 2 6 10" xfId="48627"/>
    <cellStyle name="SAPBEXstdData 2 6 2" xfId="48628"/>
    <cellStyle name="SAPBEXstdData 2 6 3" xfId="48629"/>
    <cellStyle name="SAPBEXstdData 2 6 4" xfId="48630"/>
    <cellStyle name="SAPBEXstdData 2 6 5" xfId="48631"/>
    <cellStyle name="SAPBEXstdData 2 6 6" xfId="48632"/>
    <cellStyle name="SAPBEXstdData 2 6 7" xfId="48633"/>
    <cellStyle name="SAPBEXstdData 2 6 8" xfId="48634"/>
    <cellStyle name="SAPBEXstdData 2 6 9" xfId="48635"/>
    <cellStyle name="SAPBEXstdData 2 7" xfId="48636"/>
    <cellStyle name="SAPBEXstdData 2 7 2" xfId="48637"/>
    <cellStyle name="SAPBEXstdData 2 7 3" xfId="48638"/>
    <cellStyle name="SAPBEXstdData 2 7 4" xfId="48639"/>
    <cellStyle name="SAPBEXstdData 2 7 5" xfId="48640"/>
    <cellStyle name="SAPBEXstdData 2 7 6" xfId="48641"/>
    <cellStyle name="SAPBEXstdData 2 7 7" xfId="48642"/>
    <cellStyle name="SAPBEXstdData 2 7 8" xfId="48643"/>
    <cellStyle name="SAPBEXstdData 2 7 9" xfId="48644"/>
    <cellStyle name="SAPBEXstdData 2 8" xfId="48645"/>
    <cellStyle name="SAPBEXstdData 2 9" xfId="48646"/>
    <cellStyle name="SAPBEXstdData 3" xfId="48647"/>
    <cellStyle name="SAPBEXstdData 3 10" xfId="48648"/>
    <cellStyle name="SAPBEXstdData 3 2" xfId="48649"/>
    <cellStyle name="SAPBEXstdData 3 2 2" xfId="48650"/>
    <cellStyle name="SAPBEXstdData 3 2 2 10" xfId="48651"/>
    <cellStyle name="SAPBEXstdData 3 2 2 2" xfId="48652"/>
    <cellStyle name="SAPBEXstdData 3 2 2 3" xfId="48653"/>
    <cellStyle name="SAPBEXstdData 3 2 2 4" xfId="48654"/>
    <cellStyle name="SAPBEXstdData 3 2 2 5" xfId="48655"/>
    <cellStyle name="SAPBEXstdData 3 2 2 6" xfId="48656"/>
    <cellStyle name="SAPBEXstdData 3 2 2 7" xfId="48657"/>
    <cellStyle name="SAPBEXstdData 3 2 2 8" xfId="48658"/>
    <cellStyle name="SAPBEXstdData 3 2 2 9" xfId="48659"/>
    <cellStyle name="SAPBEXstdData 3 2 3" xfId="48660"/>
    <cellStyle name="SAPBEXstdData 3 2 3 10" xfId="48661"/>
    <cellStyle name="SAPBEXstdData 3 2 3 2" xfId="48662"/>
    <cellStyle name="SAPBEXstdData 3 2 3 3" xfId="48663"/>
    <cellStyle name="SAPBEXstdData 3 2 3 4" xfId="48664"/>
    <cellStyle name="SAPBEXstdData 3 2 3 5" xfId="48665"/>
    <cellStyle name="SAPBEXstdData 3 2 3 6" xfId="48666"/>
    <cellStyle name="SAPBEXstdData 3 2 3 7" xfId="48667"/>
    <cellStyle name="SAPBEXstdData 3 2 3 8" xfId="48668"/>
    <cellStyle name="SAPBEXstdData 3 2 3 9" xfId="48669"/>
    <cellStyle name="SAPBEXstdData 3 2 4" xfId="48670"/>
    <cellStyle name="SAPBEXstdData 3 2 4 2" xfId="48671"/>
    <cellStyle name="SAPBEXstdData 3 2 4 3" xfId="48672"/>
    <cellStyle name="SAPBEXstdData 3 2 4 4" xfId="48673"/>
    <cellStyle name="SAPBEXstdData 3 2 4 5" xfId="48674"/>
    <cellStyle name="SAPBEXstdData 3 2 4 6" xfId="48675"/>
    <cellStyle name="SAPBEXstdData 3 2 4 7" xfId="48676"/>
    <cellStyle name="SAPBEXstdData 3 2 4 8" xfId="48677"/>
    <cellStyle name="SAPBEXstdData 3 2 4 9" xfId="48678"/>
    <cellStyle name="SAPBEXstdData 3 2 5" xfId="48679"/>
    <cellStyle name="SAPBEXstdData 3 2 6" xfId="48680"/>
    <cellStyle name="SAPBEXstdData 3 2 7" xfId="48681"/>
    <cellStyle name="SAPBEXstdData 3 3" xfId="48682"/>
    <cellStyle name="SAPBEXstdData 3 3 2" xfId="48683"/>
    <cellStyle name="SAPBEXstdData 3 3 2 10" xfId="48684"/>
    <cellStyle name="SAPBEXstdData 3 3 2 2" xfId="48685"/>
    <cellStyle name="SAPBEXstdData 3 3 2 3" xfId="48686"/>
    <cellStyle name="SAPBEXstdData 3 3 2 4" xfId="48687"/>
    <cellStyle name="SAPBEXstdData 3 3 2 5" xfId="48688"/>
    <cellStyle name="SAPBEXstdData 3 3 2 6" xfId="48689"/>
    <cellStyle name="SAPBEXstdData 3 3 2 7" xfId="48690"/>
    <cellStyle name="SAPBEXstdData 3 3 2 8" xfId="48691"/>
    <cellStyle name="SAPBEXstdData 3 3 2 9" xfId="48692"/>
    <cellStyle name="SAPBEXstdData 3 3 3" xfId="48693"/>
    <cellStyle name="SAPBEXstdData 3 3 3 10" xfId="48694"/>
    <cellStyle name="SAPBEXstdData 3 3 3 2" xfId="48695"/>
    <cellStyle name="SAPBEXstdData 3 3 3 3" xfId="48696"/>
    <cellStyle name="SAPBEXstdData 3 3 3 4" xfId="48697"/>
    <cellStyle name="SAPBEXstdData 3 3 3 5" xfId="48698"/>
    <cellStyle name="SAPBEXstdData 3 3 3 6" xfId="48699"/>
    <cellStyle name="SAPBEXstdData 3 3 3 7" xfId="48700"/>
    <cellStyle name="SAPBEXstdData 3 3 3 8" xfId="48701"/>
    <cellStyle name="SAPBEXstdData 3 3 3 9" xfId="48702"/>
    <cellStyle name="SAPBEXstdData 3 3 4" xfId="48703"/>
    <cellStyle name="SAPBEXstdData 3 3 4 2" xfId="48704"/>
    <cellStyle name="SAPBEXstdData 3 3 4 3" xfId="48705"/>
    <cellStyle name="SAPBEXstdData 3 3 4 4" xfId="48706"/>
    <cellStyle name="SAPBEXstdData 3 3 4 5" xfId="48707"/>
    <cellStyle name="SAPBEXstdData 3 3 4 6" xfId="48708"/>
    <cellStyle name="SAPBEXstdData 3 3 4 7" xfId="48709"/>
    <cellStyle name="SAPBEXstdData 3 3 4 8" xfId="48710"/>
    <cellStyle name="SAPBEXstdData 3 3 4 9" xfId="48711"/>
    <cellStyle name="SAPBEXstdData 3 3 5" xfId="48712"/>
    <cellStyle name="SAPBEXstdData 3 3 6" xfId="48713"/>
    <cellStyle name="SAPBEXstdData 3 3 7" xfId="48714"/>
    <cellStyle name="SAPBEXstdData 3 4" xfId="48715"/>
    <cellStyle name="SAPBEXstdData 3 4 2" xfId="48716"/>
    <cellStyle name="SAPBEXstdData 3 4 2 10" xfId="48717"/>
    <cellStyle name="SAPBEXstdData 3 4 2 2" xfId="48718"/>
    <cellStyle name="SAPBEXstdData 3 4 2 3" xfId="48719"/>
    <cellStyle name="SAPBEXstdData 3 4 2 4" xfId="48720"/>
    <cellStyle name="SAPBEXstdData 3 4 2 5" xfId="48721"/>
    <cellStyle name="SAPBEXstdData 3 4 2 6" xfId="48722"/>
    <cellStyle name="SAPBEXstdData 3 4 2 7" xfId="48723"/>
    <cellStyle name="SAPBEXstdData 3 4 2 8" xfId="48724"/>
    <cellStyle name="SAPBEXstdData 3 4 2 9" xfId="48725"/>
    <cellStyle name="SAPBEXstdData 3 4 3" xfId="48726"/>
    <cellStyle name="SAPBEXstdData 3 4 3 10" xfId="48727"/>
    <cellStyle name="SAPBEXstdData 3 4 3 2" xfId="48728"/>
    <cellStyle name="SAPBEXstdData 3 4 3 3" xfId="48729"/>
    <cellStyle name="SAPBEXstdData 3 4 3 4" xfId="48730"/>
    <cellStyle name="SAPBEXstdData 3 4 3 5" xfId="48731"/>
    <cellStyle name="SAPBEXstdData 3 4 3 6" xfId="48732"/>
    <cellStyle name="SAPBEXstdData 3 4 3 7" xfId="48733"/>
    <cellStyle name="SAPBEXstdData 3 4 3 8" xfId="48734"/>
    <cellStyle name="SAPBEXstdData 3 4 3 9" xfId="48735"/>
    <cellStyle name="SAPBEXstdData 3 4 4" xfId="48736"/>
    <cellStyle name="SAPBEXstdData 3 4 4 2" xfId="48737"/>
    <cellStyle name="SAPBEXstdData 3 4 4 3" xfId="48738"/>
    <cellStyle name="SAPBEXstdData 3 4 4 4" xfId="48739"/>
    <cellStyle name="SAPBEXstdData 3 4 4 5" xfId="48740"/>
    <cellStyle name="SAPBEXstdData 3 4 4 6" xfId="48741"/>
    <cellStyle name="SAPBEXstdData 3 4 4 7" xfId="48742"/>
    <cellStyle name="SAPBEXstdData 3 4 4 8" xfId="48743"/>
    <cellStyle name="SAPBEXstdData 3 4 4 9" xfId="48744"/>
    <cellStyle name="SAPBEXstdData 3 4 5" xfId="48745"/>
    <cellStyle name="SAPBEXstdData 3 4 6" xfId="48746"/>
    <cellStyle name="SAPBEXstdData 3 4 7" xfId="48747"/>
    <cellStyle name="SAPBEXstdData 3 5" xfId="48748"/>
    <cellStyle name="SAPBEXstdData 3 5 10" xfId="48749"/>
    <cellStyle name="SAPBEXstdData 3 5 2" xfId="48750"/>
    <cellStyle name="SAPBEXstdData 3 5 3" xfId="48751"/>
    <cellStyle name="SAPBEXstdData 3 5 4" xfId="48752"/>
    <cellStyle name="SAPBEXstdData 3 5 5" xfId="48753"/>
    <cellStyle name="SAPBEXstdData 3 5 6" xfId="48754"/>
    <cellStyle name="SAPBEXstdData 3 5 7" xfId="48755"/>
    <cellStyle name="SAPBEXstdData 3 5 8" xfId="48756"/>
    <cellStyle name="SAPBEXstdData 3 5 9" xfId="48757"/>
    <cellStyle name="SAPBEXstdData 3 6" xfId="48758"/>
    <cellStyle name="SAPBEXstdData 3 6 10" xfId="48759"/>
    <cellStyle name="SAPBEXstdData 3 6 2" xfId="48760"/>
    <cellStyle name="SAPBEXstdData 3 6 3" xfId="48761"/>
    <cellStyle name="SAPBEXstdData 3 6 4" xfId="48762"/>
    <cellStyle name="SAPBEXstdData 3 6 5" xfId="48763"/>
    <cellStyle name="SAPBEXstdData 3 6 6" xfId="48764"/>
    <cellStyle name="SAPBEXstdData 3 6 7" xfId="48765"/>
    <cellStyle name="SAPBEXstdData 3 6 8" xfId="48766"/>
    <cellStyle name="SAPBEXstdData 3 6 9" xfId="48767"/>
    <cellStyle name="SAPBEXstdData 3 7" xfId="48768"/>
    <cellStyle name="SAPBEXstdData 3 7 2" xfId="48769"/>
    <cellStyle name="SAPBEXstdData 3 7 3" xfId="48770"/>
    <cellStyle name="SAPBEXstdData 3 7 4" xfId="48771"/>
    <cellStyle name="SAPBEXstdData 3 7 5" xfId="48772"/>
    <cellStyle name="SAPBEXstdData 3 7 6" xfId="48773"/>
    <cellStyle name="SAPBEXstdData 3 7 7" xfId="48774"/>
    <cellStyle name="SAPBEXstdData 3 7 8" xfId="48775"/>
    <cellStyle name="SAPBEXstdData 3 7 9" xfId="48776"/>
    <cellStyle name="SAPBEXstdData 3 8" xfId="48777"/>
    <cellStyle name="SAPBEXstdData 3 9" xfId="48778"/>
    <cellStyle name="SAPBEXstdData 4" xfId="48779"/>
    <cellStyle name="SAPBEXstdData 4 2" xfId="48780"/>
    <cellStyle name="SAPBEXstdData 4 2 2" xfId="48781"/>
    <cellStyle name="SAPBEXstdData 4 2 2 10" xfId="48782"/>
    <cellStyle name="SAPBEXstdData 4 2 2 2" xfId="48783"/>
    <cellStyle name="SAPBEXstdData 4 2 2 3" xfId="48784"/>
    <cellStyle name="SAPBEXstdData 4 2 2 4" xfId="48785"/>
    <cellStyle name="SAPBEXstdData 4 2 2 5" xfId="48786"/>
    <cellStyle name="SAPBEXstdData 4 2 2 6" xfId="48787"/>
    <cellStyle name="SAPBEXstdData 4 2 2 7" xfId="48788"/>
    <cellStyle name="SAPBEXstdData 4 2 2 8" xfId="48789"/>
    <cellStyle name="SAPBEXstdData 4 2 2 9" xfId="48790"/>
    <cellStyle name="SAPBEXstdData 4 2 3" xfId="48791"/>
    <cellStyle name="SAPBEXstdData 4 2 3 10" xfId="48792"/>
    <cellStyle name="SAPBEXstdData 4 2 3 2" xfId="48793"/>
    <cellStyle name="SAPBEXstdData 4 2 3 3" xfId="48794"/>
    <cellStyle name="SAPBEXstdData 4 2 3 4" xfId="48795"/>
    <cellStyle name="SAPBEXstdData 4 2 3 5" xfId="48796"/>
    <cellStyle name="SAPBEXstdData 4 2 3 6" xfId="48797"/>
    <cellStyle name="SAPBEXstdData 4 2 3 7" xfId="48798"/>
    <cellStyle name="SAPBEXstdData 4 2 3 8" xfId="48799"/>
    <cellStyle name="SAPBEXstdData 4 2 3 9" xfId="48800"/>
    <cellStyle name="SAPBEXstdData 4 2 4" xfId="48801"/>
    <cellStyle name="SAPBEXstdData 4 2 4 2" xfId="48802"/>
    <cellStyle name="SAPBEXstdData 4 2 4 3" xfId="48803"/>
    <cellStyle name="SAPBEXstdData 4 2 4 4" xfId="48804"/>
    <cellStyle name="SAPBEXstdData 4 2 4 5" xfId="48805"/>
    <cellStyle name="SAPBEXstdData 4 2 4 6" xfId="48806"/>
    <cellStyle name="SAPBEXstdData 4 2 4 7" xfId="48807"/>
    <cellStyle name="SAPBEXstdData 4 2 4 8" xfId="48808"/>
    <cellStyle name="SAPBEXstdData 4 2 4 9" xfId="48809"/>
    <cellStyle name="SAPBEXstdData 4 2 5" xfId="48810"/>
    <cellStyle name="SAPBEXstdData 4 2 6" xfId="48811"/>
    <cellStyle name="SAPBEXstdData 4 2 7" xfId="48812"/>
    <cellStyle name="SAPBEXstdData 4 3" xfId="48813"/>
    <cellStyle name="SAPBEXstdData 4 3 2" xfId="48814"/>
    <cellStyle name="SAPBEXstdData 4 3 2 10" xfId="48815"/>
    <cellStyle name="SAPBEXstdData 4 3 2 2" xfId="48816"/>
    <cellStyle name="SAPBEXstdData 4 3 2 3" xfId="48817"/>
    <cellStyle name="SAPBEXstdData 4 3 2 4" xfId="48818"/>
    <cellStyle name="SAPBEXstdData 4 3 2 5" xfId="48819"/>
    <cellStyle name="SAPBEXstdData 4 3 2 6" xfId="48820"/>
    <cellStyle name="SAPBEXstdData 4 3 2 7" xfId="48821"/>
    <cellStyle name="SAPBEXstdData 4 3 2 8" xfId="48822"/>
    <cellStyle name="SAPBEXstdData 4 3 2 9" xfId="48823"/>
    <cellStyle name="SAPBEXstdData 4 3 3" xfId="48824"/>
    <cellStyle name="SAPBEXstdData 4 3 3 10" xfId="48825"/>
    <cellStyle name="SAPBEXstdData 4 3 3 2" xfId="48826"/>
    <cellStyle name="SAPBEXstdData 4 3 3 3" xfId="48827"/>
    <cellStyle name="SAPBEXstdData 4 3 3 4" xfId="48828"/>
    <cellStyle name="SAPBEXstdData 4 3 3 5" xfId="48829"/>
    <cellStyle name="SAPBEXstdData 4 3 3 6" xfId="48830"/>
    <cellStyle name="SAPBEXstdData 4 3 3 7" xfId="48831"/>
    <cellStyle name="SAPBEXstdData 4 3 3 8" xfId="48832"/>
    <cellStyle name="SAPBEXstdData 4 3 3 9" xfId="48833"/>
    <cellStyle name="SAPBEXstdData 4 3 4" xfId="48834"/>
    <cellStyle name="SAPBEXstdData 4 3 4 2" xfId="48835"/>
    <cellStyle name="SAPBEXstdData 4 3 4 3" xfId="48836"/>
    <cellStyle name="SAPBEXstdData 4 3 4 4" xfId="48837"/>
    <cellStyle name="SAPBEXstdData 4 3 4 5" xfId="48838"/>
    <cellStyle name="SAPBEXstdData 4 3 4 6" xfId="48839"/>
    <cellStyle name="SAPBEXstdData 4 3 4 7" xfId="48840"/>
    <cellStyle name="SAPBEXstdData 4 3 4 8" xfId="48841"/>
    <cellStyle name="SAPBEXstdData 4 3 4 9" xfId="48842"/>
    <cellStyle name="SAPBEXstdData 4 3 5" xfId="48843"/>
    <cellStyle name="SAPBEXstdData 4 3 6" xfId="48844"/>
    <cellStyle name="SAPBEXstdData 4 3 7" xfId="48845"/>
    <cellStyle name="SAPBEXstdData 4 4" xfId="48846"/>
    <cellStyle name="SAPBEXstdData 4 4 10" xfId="48847"/>
    <cellStyle name="SAPBEXstdData 4 4 2" xfId="48848"/>
    <cellStyle name="SAPBEXstdData 4 4 3" xfId="48849"/>
    <cellStyle name="SAPBEXstdData 4 4 4" xfId="48850"/>
    <cellStyle name="SAPBEXstdData 4 4 5" xfId="48851"/>
    <cellStyle name="SAPBEXstdData 4 4 6" xfId="48852"/>
    <cellStyle name="SAPBEXstdData 4 4 7" xfId="48853"/>
    <cellStyle name="SAPBEXstdData 4 4 8" xfId="48854"/>
    <cellStyle name="SAPBEXstdData 4 4 9" xfId="48855"/>
    <cellStyle name="SAPBEXstdData 4 5" xfId="48856"/>
    <cellStyle name="SAPBEXstdData 4 5 10" xfId="48857"/>
    <cellStyle name="SAPBEXstdData 4 5 2" xfId="48858"/>
    <cellStyle name="SAPBEXstdData 4 5 3" xfId="48859"/>
    <cellStyle name="SAPBEXstdData 4 5 4" xfId="48860"/>
    <cellStyle name="SAPBEXstdData 4 5 5" xfId="48861"/>
    <cellStyle name="SAPBEXstdData 4 5 6" xfId="48862"/>
    <cellStyle name="SAPBEXstdData 4 5 7" xfId="48863"/>
    <cellStyle name="SAPBEXstdData 4 5 8" xfId="48864"/>
    <cellStyle name="SAPBEXstdData 4 5 9" xfId="48865"/>
    <cellStyle name="SAPBEXstdData 4 6" xfId="48866"/>
    <cellStyle name="SAPBEXstdData 4 6 2" xfId="48867"/>
    <cellStyle name="SAPBEXstdData 4 6 3" xfId="48868"/>
    <cellStyle name="SAPBEXstdData 4 6 4" xfId="48869"/>
    <cellStyle name="SAPBEXstdData 4 6 5" xfId="48870"/>
    <cellStyle name="SAPBEXstdData 4 6 6" xfId="48871"/>
    <cellStyle name="SAPBEXstdData 4 6 7" xfId="48872"/>
    <cellStyle name="SAPBEXstdData 4 6 8" xfId="48873"/>
    <cellStyle name="SAPBEXstdData 4 6 9" xfId="48874"/>
    <cellStyle name="SAPBEXstdData 4 7" xfId="48875"/>
    <cellStyle name="SAPBEXstdData 4 8" xfId="48876"/>
    <cellStyle name="SAPBEXstdData 4 9" xfId="48877"/>
    <cellStyle name="SAPBEXstdData 5" xfId="48878"/>
    <cellStyle name="SAPBEXstdData 5 2" xfId="48879"/>
    <cellStyle name="SAPBEXstdData 5 2 2" xfId="48880"/>
    <cellStyle name="SAPBEXstdData 5 2 2 10" xfId="48881"/>
    <cellStyle name="SAPBEXstdData 5 2 2 2" xfId="48882"/>
    <cellStyle name="SAPBEXstdData 5 2 2 3" xfId="48883"/>
    <cellStyle name="SAPBEXstdData 5 2 2 4" xfId="48884"/>
    <cellStyle name="SAPBEXstdData 5 2 2 5" xfId="48885"/>
    <cellStyle name="SAPBEXstdData 5 2 2 6" xfId="48886"/>
    <cellStyle name="SAPBEXstdData 5 2 2 7" xfId="48887"/>
    <cellStyle name="SAPBEXstdData 5 2 2 8" xfId="48888"/>
    <cellStyle name="SAPBEXstdData 5 2 2 9" xfId="48889"/>
    <cellStyle name="SAPBEXstdData 5 2 3" xfId="48890"/>
    <cellStyle name="SAPBEXstdData 5 2 3 10" xfId="48891"/>
    <cellStyle name="SAPBEXstdData 5 2 3 2" xfId="48892"/>
    <cellStyle name="SAPBEXstdData 5 2 3 3" xfId="48893"/>
    <cellStyle name="SAPBEXstdData 5 2 3 4" xfId="48894"/>
    <cellStyle name="SAPBEXstdData 5 2 3 5" xfId="48895"/>
    <cellStyle name="SAPBEXstdData 5 2 3 6" xfId="48896"/>
    <cellStyle name="SAPBEXstdData 5 2 3 7" xfId="48897"/>
    <cellStyle name="SAPBEXstdData 5 2 3 8" xfId="48898"/>
    <cellStyle name="SAPBEXstdData 5 2 3 9" xfId="48899"/>
    <cellStyle name="SAPBEXstdData 5 2 4" xfId="48900"/>
    <cellStyle name="SAPBEXstdData 5 2 4 2" xfId="48901"/>
    <cellStyle name="SAPBEXstdData 5 2 4 3" xfId="48902"/>
    <cellStyle name="SAPBEXstdData 5 2 4 4" xfId="48903"/>
    <cellStyle name="SAPBEXstdData 5 2 4 5" xfId="48904"/>
    <cellStyle name="SAPBEXstdData 5 2 4 6" xfId="48905"/>
    <cellStyle name="SAPBEXstdData 5 2 4 7" xfId="48906"/>
    <cellStyle name="SAPBEXstdData 5 2 4 8" xfId="48907"/>
    <cellStyle name="SAPBEXstdData 5 2 4 9" xfId="48908"/>
    <cellStyle name="SAPBEXstdData 5 2 5" xfId="48909"/>
    <cellStyle name="SAPBEXstdData 5 2 6" xfId="48910"/>
    <cellStyle name="SAPBEXstdData 5 2 7" xfId="48911"/>
    <cellStyle name="SAPBEXstdData 5 3" xfId="48912"/>
    <cellStyle name="SAPBEXstdData 5 3 2" xfId="48913"/>
    <cellStyle name="SAPBEXstdData 5 3 2 10" xfId="48914"/>
    <cellStyle name="SAPBEXstdData 5 3 2 2" xfId="48915"/>
    <cellStyle name="SAPBEXstdData 5 3 2 3" xfId="48916"/>
    <cellStyle name="SAPBEXstdData 5 3 2 4" xfId="48917"/>
    <cellStyle name="SAPBEXstdData 5 3 2 5" xfId="48918"/>
    <cellStyle name="SAPBEXstdData 5 3 2 6" xfId="48919"/>
    <cellStyle name="SAPBEXstdData 5 3 2 7" xfId="48920"/>
    <cellStyle name="SAPBEXstdData 5 3 2 8" xfId="48921"/>
    <cellStyle name="SAPBEXstdData 5 3 2 9" xfId="48922"/>
    <cellStyle name="SAPBEXstdData 5 3 3" xfId="48923"/>
    <cellStyle name="SAPBEXstdData 5 3 3 10" xfId="48924"/>
    <cellStyle name="SAPBEXstdData 5 3 3 2" xfId="48925"/>
    <cellStyle name="SAPBEXstdData 5 3 3 3" xfId="48926"/>
    <cellStyle name="SAPBEXstdData 5 3 3 4" xfId="48927"/>
    <cellStyle name="SAPBEXstdData 5 3 3 5" xfId="48928"/>
    <cellStyle name="SAPBEXstdData 5 3 3 6" xfId="48929"/>
    <cellStyle name="SAPBEXstdData 5 3 3 7" xfId="48930"/>
    <cellStyle name="SAPBEXstdData 5 3 3 8" xfId="48931"/>
    <cellStyle name="SAPBEXstdData 5 3 3 9" xfId="48932"/>
    <cellStyle name="SAPBEXstdData 5 3 4" xfId="48933"/>
    <cellStyle name="SAPBEXstdData 5 3 4 2" xfId="48934"/>
    <cellStyle name="SAPBEXstdData 5 3 4 3" xfId="48935"/>
    <cellStyle name="SAPBEXstdData 5 3 4 4" xfId="48936"/>
    <cellStyle name="SAPBEXstdData 5 3 4 5" xfId="48937"/>
    <cellStyle name="SAPBEXstdData 5 3 4 6" xfId="48938"/>
    <cellStyle name="SAPBEXstdData 5 3 4 7" xfId="48939"/>
    <cellStyle name="SAPBEXstdData 5 3 4 8" xfId="48940"/>
    <cellStyle name="SAPBEXstdData 5 3 4 9" xfId="48941"/>
    <cellStyle name="SAPBEXstdData 5 3 5" xfId="48942"/>
    <cellStyle name="SAPBEXstdData 5 3 6" xfId="48943"/>
    <cellStyle name="SAPBEXstdData 5 3 7" xfId="48944"/>
    <cellStyle name="SAPBEXstdData 5 4" xfId="48945"/>
    <cellStyle name="SAPBEXstdData 5 4 10" xfId="48946"/>
    <cellStyle name="SAPBEXstdData 5 4 2" xfId="48947"/>
    <cellStyle name="SAPBEXstdData 5 4 3" xfId="48948"/>
    <cellStyle name="SAPBEXstdData 5 4 4" xfId="48949"/>
    <cellStyle name="SAPBEXstdData 5 4 5" xfId="48950"/>
    <cellStyle name="SAPBEXstdData 5 4 6" xfId="48951"/>
    <cellStyle name="SAPBEXstdData 5 4 7" xfId="48952"/>
    <cellStyle name="SAPBEXstdData 5 4 8" xfId="48953"/>
    <cellStyle name="SAPBEXstdData 5 4 9" xfId="48954"/>
    <cellStyle name="SAPBEXstdData 5 5" xfId="48955"/>
    <cellStyle name="SAPBEXstdData 5 5 10" xfId="48956"/>
    <cellStyle name="SAPBEXstdData 5 5 2" xfId="48957"/>
    <cellStyle name="SAPBEXstdData 5 5 3" xfId="48958"/>
    <cellStyle name="SAPBEXstdData 5 5 4" xfId="48959"/>
    <cellStyle name="SAPBEXstdData 5 5 5" xfId="48960"/>
    <cellStyle name="SAPBEXstdData 5 5 6" xfId="48961"/>
    <cellStyle name="SAPBEXstdData 5 5 7" xfId="48962"/>
    <cellStyle name="SAPBEXstdData 5 5 8" xfId="48963"/>
    <cellStyle name="SAPBEXstdData 5 5 9" xfId="48964"/>
    <cellStyle name="SAPBEXstdData 5 6" xfId="48965"/>
    <cellStyle name="SAPBEXstdData 5 6 2" xfId="48966"/>
    <cellStyle name="SAPBEXstdData 5 6 3" xfId="48967"/>
    <cellStyle name="SAPBEXstdData 5 6 4" xfId="48968"/>
    <cellStyle name="SAPBEXstdData 5 6 5" xfId="48969"/>
    <cellStyle name="SAPBEXstdData 5 6 6" xfId="48970"/>
    <cellStyle name="SAPBEXstdData 5 6 7" xfId="48971"/>
    <cellStyle name="SAPBEXstdData 5 6 8" xfId="48972"/>
    <cellStyle name="SAPBEXstdData 5 6 9" xfId="48973"/>
    <cellStyle name="SAPBEXstdData 5 7" xfId="48974"/>
    <cellStyle name="SAPBEXstdData 5 8" xfId="48975"/>
    <cellStyle name="SAPBEXstdData 5 9" xfId="48976"/>
    <cellStyle name="SAPBEXstdData 6" xfId="48977"/>
    <cellStyle name="SAPBEXstdData 6 2" xfId="48978"/>
    <cellStyle name="SAPBEXstdData 6 2 2" xfId="48979"/>
    <cellStyle name="SAPBEXstdData 6 2 2 10" xfId="48980"/>
    <cellStyle name="SAPBEXstdData 6 2 2 2" xfId="48981"/>
    <cellStyle name="SAPBEXstdData 6 2 2 3" xfId="48982"/>
    <cellStyle name="SAPBEXstdData 6 2 2 4" xfId="48983"/>
    <cellStyle name="SAPBEXstdData 6 2 2 5" xfId="48984"/>
    <cellStyle name="SAPBEXstdData 6 2 2 6" xfId="48985"/>
    <cellStyle name="SAPBEXstdData 6 2 2 7" xfId="48986"/>
    <cellStyle name="SAPBEXstdData 6 2 2 8" xfId="48987"/>
    <cellStyle name="SAPBEXstdData 6 2 2 9" xfId="48988"/>
    <cellStyle name="SAPBEXstdData 6 2 3" xfId="48989"/>
    <cellStyle name="SAPBEXstdData 6 2 3 10" xfId="48990"/>
    <cellStyle name="SAPBEXstdData 6 2 3 2" xfId="48991"/>
    <cellStyle name="SAPBEXstdData 6 2 3 3" xfId="48992"/>
    <cellStyle name="SAPBEXstdData 6 2 3 4" xfId="48993"/>
    <cellStyle name="SAPBEXstdData 6 2 3 5" xfId="48994"/>
    <cellStyle name="SAPBEXstdData 6 2 3 6" xfId="48995"/>
    <cellStyle name="SAPBEXstdData 6 2 3 7" xfId="48996"/>
    <cellStyle name="SAPBEXstdData 6 2 3 8" xfId="48997"/>
    <cellStyle name="SAPBEXstdData 6 2 3 9" xfId="48998"/>
    <cellStyle name="SAPBEXstdData 6 2 4" xfId="48999"/>
    <cellStyle name="SAPBEXstdData 6 2 4 2" xfId="49000"/>
    <cellStyle name="SAPBEXstdData 6 2 4 3" xfId="49001"/>
    <cellStyle name="SAPBEXstdData 6 2 4 4" xfId="49002"/>
    <cellStyle name="SAPBEXstdData 6 2 4 5" xfId="49003"/>
    <cellStyle name="SAPBEXstdData 6 2 4 6" xfId="49004"/>
    <cellStyle name="SAPBEXstdData 6 2 4 7" xfId="49005"/>
    <cellStyle name="SAPBEXstdData 6 2 4 8" xfId="49006"/>
    <cellStyle name="SAPBEXstdData 6 2 4 9" xfId="49007"/>
    <cellStyle name="SAPBEXstdData 6 2 5" xfId="49008"/>
    <cellStyle name="SAPBEXstdData 6 2 6" xfId="49009"/>
    <cellStyle name="SAPBEXstdData 6 2 7" xfId="49010"/>
    <cellStyle name="SAPBEXstdData 6 3" xfId="49011"/>
    <cellStyle name="SAPBEXstdData 6 3 2" xfId="49012"/>
    <cellStyle name="SAPBEXstdData 6 3 2 10" xfId="49013"/>
    <cellStyle name="SAPBEXstdData 6 3 2 2" xfId="49014"/>
    <cellStyle name="SAPBEXstdData 6 3 2 3" xfId="49015"/>
    <cellStyle name="SAPBEXstdData 6 3 2 4" xfId="49016"/>
    <cellStyle name="SAPBEXstdData 6 3 2 5" xfId="49017"/>
    <cellStyle name="SAPBEXstdData 6 3 2 6" xfId="49018"/>
    <cellStyle name="SAPBEXstdData 6 3 2 7" xfId="49019"/>
    <cellStyle name="SAPBEXstdData 6 3 2 8" xfId="49020"/>
    <cellStyle name="SAPBEXstdData 6 3 2 9" xfId="49021"/>
    <cellStyle name="SAPBEXstdData 6 3 3" xfId="49022"/>
    <cellStyle name="SAPBEXstdData 6 3 3 10" xfId="49023"/>
    <cellStyle name="SAPBEXstdData 6 3 3 2" xfId="49024"/>
    <cellStyle name="SAPBEXstdData 6 3 3 3" xfId="49025"/>
    <cellStyle name="SAPBEXstdData 6 3 3 4" xfId="49026"/>
    <cellStyle name="SAPBEXstdData 6 3 3 5" xfId="49027"/>
    <cellStyle name="SAPBEXstdData 6 3 3 6" xfId="49028"/>
    <cellStyle name="SAPBEXstdData 6 3 3 7" xfId="49029"/>
    <cellStyle name="SAPBEXstdData 6 3 3 8" xfId="49030"/>
    <cellStyle name="SAPBEXstdData 6 3 3 9" xfId="49031"/>
    <cellStyle name="SAPBEXstdData 6 3 4" xfId="49032"/>
    <cellStyle name="SAPBEXstdData 6 3 4 2" xfId="49033"/>
    <cellStyle name="SAPBEXstdData 6 3 4 3" xfId="49034"/>
    <cellStyle name="SAPBEXstdData 6 3 4 4" xfId="49035"/>
    <cellStyle name="SAPBEXstdData 6 3 4 5" xfId="49036"/>
    <cellStyle name="SAPBEXstdData 6 3 4 6" xfId="49037"/>
    <cellStyle name="SAPBEXstdData 6 3 4 7" xfId="49038"/>
    <cellStyle name="SAPBEXstdData 6 3 4 8" xfId="49039"/>
    <cellStyle name="SAPBEXstdData 6 3 4 9" xfId="49040"/>
    <cellStyle name="SAPBEXstdData 6 3 5" xfId="49041"/>
    <cellStyle name="SAPBEXstdData 6 3 6" xfId="49042"/>
    <cellStyle name="SAPBEXstdData 6 3 7" xfId="49043"/>
    <cellStyle name="SAPBEXstdData 6 4" xfId="49044"/>
    <cellStyle name="SAPBEXstdData 6 4 10" xfId="49045"/>
    <cellStyle name="SAPBEXstdData 6 4 2" xfId="49046"/>
    <cellStyle name="SAPBEXstdData 6 4 3" xfId="49047"/>
    <cellStyle name="SAPBEXstdData 6 4 4" xfId="49048"/>
    <cellStyle name="SAPBEXstdData 6 4 5" xfId="49049"/>
    <cellStyle name="SAPBEXstdData 6 4 6" xfId="49050"/>
    <cellStyle name="SAPBEXstdData 6 4 7" xfId="49051"/>
    <cellStyle name="SAPBEXstdData 6 4 8" xfId="49052"/>
    <cellStyle name="SAPBEXstdData 6 4 9" xfId="49053"/>
    <cellStyle name="SAPBEXstdData 6 5" xfId="49054"/>
    <cellStyle name="SAPBEXstdData 6 5 10" xfId="49055"/>
    <cellStyle name="SAPBEXstdData 6 5 2" xfId="49056"/>
    <cellStyle name="SAPBEXstdData 6 5 3" xfId="49057"/>
    <cellStyle name="SAPBEXstdData 6 5 4" xfId="49058"/>
    <cellStyle name="SAPBEXstdData 6 5 5" xfId="49059"/>
    <cellStyle name="SAPBEXstdData 6 5 6" xfId="49060"/>
    <cellStyle name="SAPBEXstdData 6 5 7" xfId="49061"/>
    <cellStyle name="SAPBEXstdData 6 5 8" xfId="49062"/>
    <cellStyle name="SAPBEXstdData 6 5 9" xfId="49063"/>
    <cellStyle name="SAPBEXstdData 6 6" xfId="49064"/>
    <cellStyle name="SAPBEXstdData 6 6 2" xfId="49065"/>
    <cellStyle name="SAPBEXstdData 6 6 3" xfId="49066"/>
    <cellStyle name="SAPBEXstdData 6 6 4" xfId="49067"/>
    <cellStyle name="SAPBEXstdData 6 6 5" xfId="49068"/>
    <cellStyle name="SAPBEXstdData 6 6 6" xfId="49069"/>
    <cellStyle name="SAPBEXstdData 6 6 7" xfId="49070"/>
    <cellStyle name="SAPBEXstdData 6 6 8" xfId="49071"/>
    <cellStyle name="SAPBEXstdData 6 6 9" xfId="49072"/>
    <cellStyle name="SAPBEXstdData 6 7" xfId="49073"/>
    <cellStyle name="SAPBEXstdData 6 8" xfId="49074"/>
    <cellStyle name="SAPBEXstdData 6 9" xfId="49075"/>
    <cellStyle name="SAPBEXstdData 7" xfId="49076"/>
    <cellStyle name="SAPBEXstdData 7 2" xfId="49077"/>
    <cellStyle name="SAPBEXstdData 7 2 2" xfId="49078"/>
    <cellStyle name="SAPBEXstdData 7 2 2 10" xfId="49079"/>
    <cellStyle name="SAPBEXstdData 7 2 2 2" xfId="49080"/>
    <cellStyle name="SAPBEXstdData 7 2 2 3" xfId="49081"/>
    <cellStyle name="SAPBEXstdData 7 2 2 4" xfId="49082"/>
    <cellStyle name="SAPBEXstdData 7 2 2 5" xfId="49083"/>
    <cellStyle name="SAPBEXstdData 7 2 2 6" xfId="49084"/>
    <cellStyle name="SAPBEXstdData 7 2 2 7" xfId="49085"/>
    <cellStyle name="SAPBEXstdData 7 2 2 8" xfId="49086"/>
    <cellStyle name="SAPBEXstdData 7 2 2 9" xfId="49087"/>
    <cellStyle name="SAPBEXstdData 7 2 3" xfId="49088"/>
    <cellStyle name="SAPBEXstdData 7 2 3 10" xfId="49089"/>
    <cellStyle name="SAPBEXstdData 7 2 3 2" xfId="49090"/>
    <cellStyle name="SAPBEXstdData 7 2 3 3" xfId="49091"/>
    <cellStyle name="SAPBEXstdData 7 2 3 4" xfId="49092"/>
    <cellStyle name="SAPBEXstdData 7 2 3 5" xfId="49093"/>
    <cellStyle name="SAPBEXstdData 7 2 3 6" xfId="49094"/>
    <cellStyle name="SAPBEXstdData 7 2 3 7" xfId="49095"/>
    <cellStyle name="SAPBEXstdData 7 2 3 8" xfId="49096"/>
    <cellStyle name="SAPBEXstdData 7 2 3 9" xfId="49097"/>
    <cellStyle name="SAPBEXstdData 7 2 4" xfId="49098"/>
    <cellStyle name="SAPBEXstdData 7 2 4 2" xfId="49099"/>
    <cellStyle name="SAPBEXstdData 7 2 4 3" xfId="49100"/>
    <cellStyle name="SAPBEXstdData 7 2 4 4" xfId="49101"/>
    <cellStyle name="SAPBEXstdData 7 2 4 5" xfId="49102"/>
    <cellStyle name="SAPBEXstdData 7 2 4 6" xfId="49103"/>
    <cellStyle name="SAPBEXstdData 7 2 4 7" xfId="49104"/>
    <cellStyle name="SAPBEXstdData 7 2 4 8" xfId="49105"/>
    <cellStyle name="SAPBEXstdData 7 2 4 9" xfId="49106"/>
    <cellStyle name="SAPBEXstdData 7 2 5" xfId="49107"/>
    <cellStyle name="SAPBEXstdData 7 2 6" xfId="49108"/>
    <cellStyle name="SAPBEXstdData 7 2 7" xfId="49109"/>
    <cellStyle name="SAPBEXstdData 7 3" xfId="49110"/>
    <cellStyle name="SAPBEXstdData 7 3 2" xfId="49111"/>
    <cellStyle name="SAPBEXstdData 7 3 2 10" xfId="49112"/>
    <cellStyle name="SAPBEXstdData 7 3 2 2" xfId="49113"/>
    <cellStyle name="SAPBEXstdData 7 3 2 3" xfId="49114"/>
    <cellStyle name="SAPBEXstdData 7 3 2 4" xfId="49115"/>
    <cellStyle name="SAPBEXstdData 7 3 2 5" xfId="49116"/>
    <cellStyle name="SAPBEXstdData 7 3 2 6" xfId="49117"/>
    <cellStyle name="SAPBEXstdData 7 3 2 7" xfId="49118"/>
    <cellStyle name="SAPBEXstdData 7 3 2 8" xfId="49119"/>
    <cellStyle name="SAPBEXstdData 7 3 2 9" xfId="49120"/>
    <cellStyle name="SAPBEXstdData 7 3 3" xfId="49121"/>
    <cellStyle name="SAPBEXstdData 7 3 3 10" xfId="49122"/>
    <cellStyle name="SAPBEXstdData 7 3 3 2" xfId="49123"/>
    <cellStyle name="SAPBEXstdData 7 3 3 3" xfId="49124"/>
    <cellStyle name="SAPBEXstdData 7 3 3 4" xfId="49125"/>
    <cellStyle name="SAPBEXstdData 7 3 3 5" xfId="49126"/>
    <cellStyle name="SAPBEXstdData 7 3 3 6" xfId="49127"/>
    <cellStyle name="SAPBEXstdData 7 3 3 7" xfId="49128"/>
    <cellStyle name="SAPBEXstdData 7 3 3 8" xfId="49129"/>
    <cellStyle name="SAPBEXstdData 7 3 3 9" xfId="49130"/>
    <cellStyle name="SAPBEXstdData 7 3 4" xfId="49131"/>
    <cellStyle name="SAPBEXstdData 7 3 4 2" xfId="49132"/>
    <cellStyle name="SAPBEXstdData 7 3 4 3" xfId="49133"/>
    <cellStyle name="SAPBEXstdData 7 3 4 4" xfId="49134"/>
    <cellStyle name="SAPBEXstdData 7 3 4 5" xfId="49135"/>
    <cellStyle name="SAPBEXstdData 7 3 4 6" xfId="49136"/>
    <cellStyle name="SAPBEXstdData 7 3 4 7" xfId="49137"/>
    <cellStyle name="SAPBEXstdData 7 3 4 8" xfId="49138"/>
    <cellStyle name="SAPBEXstdData 7 3 4 9" xfId="49139"/>
    <cellStyle name="SAPBEXstdData 7 3 5" xfId="49140"/>
    <cellStyle name="SAPBEXstdData 7 3 6" xfId="49141"/>
    <cellStyle name="SAPBEXstdData 7 3 7" xfId="49142"/>
    <cellStyle name="SAPBEXstdData 7 4" xfId="49143"/>
    <cellStyle name="SAPBEXstdData 7 4 10" xfId="49144"/>
    <cellStyle name="SAPBEXstdData 7 4 2" xfId="49145"/>
    <cellStyle name="SAPBEXstdData 7 4 3" xfId="49146"/>
    <cellStyle name="SAPBEXstdData 7 4 4" xfId="49147"/>
    <cellStyle name="SAPBEXstdData 7 4 5" xfId="49148"/>
    <cellStyle name="SAPBEXstdData 7 4 6" xfId="49149"/>
    <cellStyle name="SAPBEXstdData 7 4 7" xfId="49150"/>
    <cellStyle name="SAPBEXstdData 7 4 8" xfId="49151"/>
    <cellStyle name="SAPBEXstdData 7 4 9" xfId="49152"/>
    <cellStyle name="SAPBEXstdData 7 5" xfId="49153"/>
    <cellStyle name="SAPBEXstdData 7 5 10" xfId="49154"/>
    <cellStyle name="SAPBEXstdData 7 5 2" xfId="49155"/>
    <cellStyle name="SAPBEXstdData 7 5 3" xfId="49156"/>
    <cellStyle name="SAPBEXstdData 7 5 4" xfId="49157"/>
    <cellStyle name="SAPBEXstdData 7 5 5" xfId="49158"/>
    <cellStyle name="SAPBEXstdData 7 5 6" xfId="49159"/>
    <cellStyle name="SAPBEXstdData 7 5 7" xfId="49160"/>
    <cellStyle name="SAPBEXstdData 7 5 8" xfId="49161"/>
    <cellStyle name="SAPBEXstdData 7 5 9" xfId="49162"/>
    <cellStyle name="SAPBEXstdData 7 6" xfId="49163"/>
    <cellStyle name="SAPBEXstdData 7 6 2" xfId="49164"/>
    <cellStyle name="SAPBEXstdData 7 6 3" xfId="49165"/>
    <cellStyle name="SAPBEXstdData 7 6 4" xfId="49166"/>
    <cellStyle name="SAPBEXstdData 7 6 5" xfId="49167"/>
    <cellStyle name="SAPBEXstdData 7 6 6" xfId="49168"/>
    <cellStyle name="SAPBEXstdData 7 6 7" xfId="49169"/>
    <cellStyle name="SAPBEXstdData 7 6 8" xfId="49170"/>
    <cellStyle name="SAPBEXstdData 7 6 9" xfId="49171"/>
    <cellStyle name="SAPBEXstdData 7 7" xfId="49172"/>
    <cellStyle name="SAPBEXstdData 7 8" xfId="49173"/>
    <cellStyle name="SAPBEXstdData 7 9" xfId="49174"/>
    <cellStyle name="SAPBEXstdData 8" xfId="49175"/>
    <cellStyle name="SAPBEXstdData 8 2" xfId="49176"/>
    <cellStyle name="SAPBEXstdData 8 2 2" xfId="49177"/>
    <cellStyle name="SAPBEXstdData 8 2 2 10" xfId="49178"/>
    <cellStyle name="SAPBEXstdData 8 2 2 2" xfId="49179"/>
    <cellStyle name="SAPBEXstdData 8 2 2 3" xfId="49180"/>
    <cellStyle name="SAPBEXstdData 8 2 2 4" xfId="49181"/>
    <cellStyle name="SAPBEXstdData 8 2 2 5" xfId="49182"/>
    <cellStyle name="SAPBEXstdData 8 2 2 6" xfId="49183"/>
    <cellStyle name="SAPBEXstdData 8 2 2 7" xfId="49184"/>
    <cellStyle name="SAPBEXstdData 8 2 2 8" xfId="49185"/>
    <cellStyle name="SAPBEXstdData 8 2 2 9" xfId="49186"/>
    <cellStyle name="SAPBEXstdData 8 2 3" xfId="49187"/>
    <cellStyle name="SAPBEXstdData 8 2 3 10" xfId="49188"/>
    <cellStyle name="SAPBEXstdData 8 2 3 2" xfId="49189"/>
    <cellStyle name="SAPBEXstdData 8 2 3 3" xfId="49190"/>
    <cellStyle name="SAPBEXstdData 8 2 3 4" xfId="49191"/>
    <cellStyle name="SAPBEXstdData 8 2 3 5" xfId="49192"/>
    <cellStyle name="SAPBEXstdData 8 2 3 6" xfId="49193"/>
    <cellStyle name="SAPBEXstdData 8 2 3 7" xfId="49194"/>
    <cellStyle name="SAPBEXstdData 8 2 3 8" xfId="49195"/>
    <cellStyle name="SAPBEXstdData 8 2 3 9" xfId="49196"/>
    <cellStyle name="SAPBEXstdData 8 2 4" xfId="49197"/>
    <cellStyle name="SAPBEXstdData 8 2 4 2" xfId="49198"/>
    <cellStyle name="SAPBEXstdData 8 2 4 3" xfId="49199"/>
    <cellStyle name="SAPBEXstdData 8 2 4 4" xfId="49200"/>
    <cellStyle name="SAPBEXstdData 8 2 4 5" xfId="49201"/>
    <cellStyle name="SAPBEXstdData 8 2 4 6" xfId="49202"/>
    <cellStyle name="SAPBEXstdData 8 2 4 7" xfId="49203"/>
    <cellStyle name="SAPBEXstdData 8 2 4 8" xfId="49204"/>
    <cellStyle name="SAPBEXstdData 8 2 4 9" xfId="49205"/>
    <cellStyle name="SAPBEXstdData 8 2 5" xfId="49206"/>
    <cellStyle name="SAPBEXstdData 8 2 6" xfId="49207"/>
    <cellStyle name="SAPBEXstdData 8 2 7" xfId="49208"/>
    <cellStyle name="SAPBEXstdData 8 3" xfId="49209"/>
    <cellStyle name="SAPBEXstdData 8 3 2" xfId="49210"/>
    <cellStyle name="SAPBEXstdData 8 3 2 10" xfId="49211"/>
    <cellStyle name="SAPBEXstdData 8 3 2 2" xfId="49212"/>
    <cellStyle name="SAPBEXstdData 8 3 2 3" xfId="49213"/>
    <cellStyle name="SAPBEXstdData 8 3 2 4" xfId="49214"/>
    <cellStyle name="SAPBEXstdData 8 3 2 5" xfId="49215"/>
    <cellStyle name="SAPBEXstdData 8 3 2 6" xfId="49216"/>
    <cellStyle name="SAPBEXstdData 8 3 2 7" xfId="49217"/>
    <cellStyle name="SAPBEXstdData 8 3 2 8" xfId="49218"/>
    <cellStyle name="SAPBEXstdData 8 3 2 9" xfId="49219"/>
    <cellStyle name="SAPBEXstdData 8 3 3" xfId="49220"/>
    <cellStyle name="SAPBEXstdData 8 3 3 10" xfId="49221"/>
    <cellStyle name="SAPBEXstdData 8 3 3 2" xfId="49222"/>
    <cellStyle name="SAPBEXstdData 8 3 3 3" xfId="49223"/>
    <cellStyle name="SAPBEXstdData 8 3 3 4" xfId="49224"/>
    <cellStyle name="SAPBEXstdData 8 3 3 5" xfId="49225"/>
    <cellStyle name="SAPBEXstdData 8 3 3 6" xfId="49226"/>
    <cellStyle name="SAPBEXstdData 8 3 3 7" xfId="49227"/>
    <cellStyle name="SAPBEXstdData 8 3 3 8" xfId="49228"/>
    <cellStyle name="SAPBEXstdData 8 3 3 9" xfId="49229"/>
    <cellStyle name="SAPBEXstdData 8 3 4" xfId="49230"/>
    <cellStyle name="SAPBEXstdData 8 3 4 2" xfId="49231"/>
    <cellStyle name="SAPBEXstdData 8 3 4 3" xfId="49232"/>
    <cellStyle name="SAPBEXstdData 8 3 4 4" xfId="49233"/>
    <cellStyle name="SAPBEXstdData 8 3 4 5" xfId="49234"/>
    <cellStyle name="SAPBEXstdData 8 3 4 6" xfId="49235"/>
    <cellStyle name="SAPBEXstdData 8 3 4 7" xfId="49236"/>
    <cellStyle name="SAPBEXstdData 8 3 4 8" xfId="49237"/>
    <cellStyle name="SAPBEXstdData 8 3 4 9" xfId="49238"/>
    <cellStyle name="SAPBEXstdData 8 3 5" xfId="49239"/>
    <cellStyle name="SAPBEXstdData 8 3 6" xfId="49240"/>
    <cellStyle name="SAPBEXstdData 8 3 7" xfId="49241"/>
    <cellStyle name="SAPBEXstdData 8 4" xfId="49242"/>
    <cellStyle name="SAPBEXstdData 8 4 10" xfId="49243"/>
    <cellStyle name="SAPBEXstdData 8 4 2" xfId="49244"/>
    <cellStyle name="SAPBEXstdData 8 4 3" xfId="49245"/>
    <cellStyle name="SAPBEXstdData 8 4 4" xfId="49246"/>
    <cellStyle name="SAPBEXstdData 8 4 5" xfId="49247"/>
    <cellStyle name="SAPBEXstdData 8 4 6" xfId="49248"/>
    <cellStyle name="SAPBEXstdData 8 4 7" xfId="49249"/>
    <cellStyle name="SAPBEXstdData 8 4 8" xfId="49250"/>
    <cellStyle name="SAPBEXstdData 8 4 9" xfId="49251"/>
    <cellStyle name="SAPBEXstdData 8 5" xfId="49252"/>
    <cellStyle name="SAPBEXstdData 8 5 10" xfId="49253"/>
    <cellStyle name="SAPBEXstdData 8 5 2" xfId="49254"/>
    <cellStyle name="SAPBEXstdData 8 5 3" xfId="49255"/>
    <cellStyle name="SAPBEXstdData 8 5 4" xfId="49256"/>
    <cellStyle name="SAPBEXstdData 8 5 5" xfId="49257"/>
    <cellStyle name="SAPBEXstdData 8 5 6" xfId="49258"/>
    <cellStyle name="SAPBEXstdData 8 5 7" xfId="49259"/>
    <cellStyle name="SAPBEXstdData 8 5 8" xfId="49260"/>
    <cellStyle name="SAPBEXstdData 8 5 9" xfId="49261"/>
    <cellStyle name="SAPBEXstdData 8 6" xfId="49262"/>
    <cellStyle name="SAPBEXstdData 8 6 2" xfId="49263"/>
    <cellStyle name="SAPBEXstdData 8 6 3" xfId="49264"/>
    <cellStyle name="SAPBEXstdData 8 6 4" xfId="49265"/>
    <cellStyle name="SAPBEXstdData 8 6 5" xfId="49266"/>
    <cellStyle name="SAPBEXstdData 8 6 6" xfId="49267"/>
    <cellStyle name="SAPBEXstdData 8 6 7" xfId="49268"/>
    <cellStyle name="SAPBEXstdData 8 6 8" xfId="49269"/>
    <cellStyle name="SAPBEXstdData 8 6 9" xfId="49270"/>
    <cellStyle name="SAPBEXstdData 8 7" xfId="49271"/>
    <cellStyle name="SAPBEXstdData 8 8" xfId="49272"/>
    <cellStyle name="SAPBEXstdData 8 9" xfId="49273"/>
    <cellStyle name="SAPBEXstdData 9" xfId="49274"/>
    <cellStyle name="SAPBEXstdData 9 2" xfId="49275"/>
    <cellStyle name="SAPBEXstdData 9 2 10" xfId="49276"/>
    <cellStyle name="SAPBEXstdData 9 2 2" xfId="49277"/>
    <cellStyle name="SAPBEXstdData 9 2 3" xfId="49278"/>
    <cellStyle name="SAPBEXstdData 9 2 4" xfId="49279"/>
    <cellStyle name="SAPBEXstdData 9 2 5" xfId="49280"/>
    <cellStyle name="SAPBEXstdData 9 2 6" xfId="49281"/>
    <cellStyle name="SAPBEXstdData 9 2 7" xfId="49282"/>
    <cellStyle name="SAPBEXstdData 9 2 8" xfId="49283"/>
    <cellStyle name="SAPBEXstdData 9 2 9" xfId="49284"/>
    <cellStyle name="SAPBEXstdData 9 3" xfId="49285"/>
    <cellStyle name="SAPBEXstdData 9 3 10" xfId="49286"/>
    <cellStyle name="SAPBEXstdData 9 3 2" xfId="49287"/>
    <cellStyle name="SAPBEXstdData 9 3 3" xfId="49288"/>
    <cellStyle name="SAPBEXstdData 9 3 4" xfId="49289"/>
    <cellStyle name="SAPBEXstdData 9 3 5" xfId="49290"/>
    <cellStyle name="SAPBEXstdData 9 3 6" xfId="49291"/>
    <cellStyle name="SAPBEXstdData 9 3 7" xfId="49292"/>
    <cellStyle name="SAPBEXstdData 9 3 8" xfId="49293"/>
    <cellStyle name="SAPBEXstdData 9 3 9" xfId="49294"/>
    <cellStyle name="SAPBEXstdData 9 4" xfId="49295"/>
    <cellStyle name="SAPBEXstdData 9 4 2" xfId="49296"/>
    <cellStyle name="SAPBEXstdData 9 4 3" xfId="49297"/>
    <cellStyle name="SAPBEXstdData 9 4 4" xfId="49298"/>
    <cellStyle name="SAPBEXstdData 9 4 5" xfId="49299"/>
    <cellStyle name="SAPBEXstdData 9 4 6" xfId="49300"/>
    <cellStyle name="SAPBEXstdData 9 4 7" xfId="49301"/>
    <cellStyle name="SAPBEXstdData 9 4 8" xfId="49302"/>
    <cellStyle name="SAPBEXstdData 9 4 9" xfId="49303"/>
    <cellStyle name="SAPBEXstdData 9 5" xfId="49304"/>
    <cellStyle name="SAPBEXstdData 9 6" xfId="49305"/>
    <cellStyle name="SAPBEXstdData 9 7" xfId="49306"/>
    <cellStyle name="SAPBEXstdData_ACS May 2012" xfId="49307"/>
    <cellStyle name="SAPError" xfId="49308"/>
    <cellStyle name="SAPKey" xfId="49309"/>
    <cellStyle name="SAPLocked" xfId="49310"/>
    <cellStyle name="SAPOutput" xfId="49311"/>
    <cellStyle name="SAPSpace" xfId="49312"/>
    <cellStyle name="SAPText" xfId="49313"/>
    <cellStyle name="SAPUnLocked" xfId="49314"/>
    <cellStyle name="Section Number" xfId="49315"/>
    <cellStyle name="Sheet Title" xfId="49316"/>
    <cellStyle name="Smoothed Series" xfId="49317"/>
    <cellStyle name="Smoothed Series 2" xfId="49318"/>
    <cellStyle name="Smoothed Series 2 2" xfId="49319"/>
    <cellStyle name="Smoothed Series 3" xfId="49320"/>
    <cellStyle name="SRS Input" xfId="49321"/>
    <cellStyle name="SRS Locked" xfId="49322"/>
    <cellStyle name="SRS Percent" xfId="49323"/>
    <cellStyle name="SRS Perimeter" xfId="49324"/>
    <cellStyle name="Standard" xfId="49325"/>
    <cellStyle name="Style 1" xfId="49326"/>
    <cellStyle name="Style 1 2" xfId="49327"/>
    <cellStyle name="Style 1 2 2" xfId="49328"/>
    <cellStyle name="Style 1 2 3" xfId="49329"/>
    <cellStyle name="Style 1 2 4" xfId="49330"/>
    <cellStyle name="Style 1 3" xfId="49331"/>
    <cellStyle name="Style 1 3 2" xfId="49332"/>
    <cellStyle name="Style 1 4" xfId="49333"/>
    <cellStyle name="Style 1 4 2" xfId="49334"/>
    <cellStyle name="Style 1 5" xfId="49335"/>
    <cellStyle name="Style 1 6" xfId="49336"/>
    <cellStyle name="Style 1 7" xfId="49337"/>
    <cellStyle name="Style2" xfId="49338"/>
    <cellStyle name="Style3" xfId="49339"/>
    <cellStyle name="Style4" xfId="49340"/>
    <cellStyle name="Style5" xfId="49341"/>
    <cellStyle name="Subhead 1" xfId="49342"/>
    <cellStyle name="Subhead 2" xfId="49343"/>
    <cellStyle name="Sub-heading" xfId="49344"/>
    <cellStyle name="Sub-heading 2" xfId="49345"/>
    <cellStyle name="Sub-heading 3" xfId="49346"/>
    <cellStyle name="Sub-major Heading" xfId="49347"/>
    <cellStyle name="Sub-major Heading 2" xfId="49348"/>
    <cellStyle name="Sub-major Heading 3" xfId="49349"/>
    <cellStyle name="Sub-Sub_Heading" xfId="49350"/>
    <cellStyle name="sub-sub-heading" xfId="49351"/>
    <cellStyle name="sub-sub-heading 2" xfId="49352"/>
    <cellStyle name="sub-sub-heading 2 2" xfId="49353"/>
    <cellStyle name="sub-sub-heading 2 2 2" xfId="49354"/>
    <cellStyle name="sub-sub-heading 2 3" xfId="49355"/>
    <cellStyle name="sub-sub-heading 3" xfId="49356"/>
    <cellStyle name="sub-sub-heading 3 2" xfId="49357"/>
    <cellStyle name="sub-sub-heading 3 2 2" xfId="49358"/>
    <cellStyle name="sub-sub-heading 3 3" xfId="49359"/>
    <cellStyle name="sub-sub-heading 4" xfId="49360"/>
    <cellStyle name="sub-sub-heading 4 2" xfId="49361"/>
    <cellStyle name="sub-sub-heading 5" xfId="49362"/>
    <cellStyle name="Subtitle" xfId="49363"/>
    <cellStyle name="Sub-total" xfId="49364"/>
    <cellStyle name="Sub-total 2" xfId="49365"/>
    <cellStyle name="Sub-total 2 2" xfId="49366"/>
    <cellStyle name="Sub-total 2 3" xfId="49367"/>
    <cellStyle name="Sub-total 3" xfId="49368"/>
    <cellStyle name="Sub-total 3 2" xfId="49369"/>
    <cellStyle name="Sub-total 3 3" xfId="49370"/>
    <cellStyle name="Sub-total 4" xfId="49371"/>
    <cellStyle name="Sub-total 5" xfId="49372"/>
    <cellStyle name="Table Head Green" xfId="49373"/>
    <cellStyle name="Table Head Green 10" xfId="49374"/>
    <cellStyle name="Table Head Green 2" xfId="49375"/>
    <cellStyle name="Table Head Green 2 2" xfId="49376"/>
    <cellStyle name="Table Head Green 2 2 2" xfId="49377"/>
    <cellStyle name="Table Head Green 2 2 2 2" xfId="49378"/>
    <cellStyle name="Table Head Green 2 2 3" xfId="49379"/>
    <cellStyle name="Table Head Green 2 2 3 2" xfId="49380"/>
    <cellStyle name="Table Head Green 2 2 4" xfId="49381"/>
    <cellStyle name="Table Head Green 2 2 4 2" xfId="49382"/>
    <cellStyle name="Table Head Green 2 2 5" xfId="49383"/>
    <cellStyle name="Table Head Green 2 2 5 2" xfId="49384"/>
    <cellStyle name="Table Head Green 2 2 6" xfId="49385"/>
    <cellStyle name="Table Head Green 2 2 6 2" xfId="49386"/>
    <cellStyle name="Table Head Green 2 2 7" xfId="49387"/>
    <cellStyle name="Table Head Green 2 2 7 2" xfId="49388"/>
    <cellStyle name="Table Head Green 2 2 8" xfId="49389"/>
    <cellStyle name="Table Head Green 2 3" xfId="49390"/>
    <cellStyle name="Table Head Green 2 3 2" xfId="49391"/>
    <cellStyle name="Table Head Green 2 4" xfId="49392"/>
    <cellStyle name="Table Head Green 2 4 2" xfId="49393"/>
    <cellStyle name="Table Head Green 2 5" xfId="49394"/>
    <cellStyle name="Table Head Green 2 5 2" xfId="49395"/>
    <cellStyle name="Table Head Green 2 6" xfId="49396"/>
    <cellStyle name="Table Head Green 2 6 2" xfId="49397"/>
    <cellStyle name="Table Head Green 2 7" xfId="49398"/>
    <cellStyle name="Table Head Green 2 7 2" xfId="49399"/>
    <cellStyle name="Table Head Green 2 8" xfId="49400"/>
    <cellStyle name="Table Head Green 2 8 2" xfId="49401"/>
    <cellStyle name="Table Head Green 2 9" xfId="49402"/>
    <cellStyle name="Table Head Green 3" xfId="49403"/>
    <cellStyle name="Table Head Green 3 2" xfId="49404"/>
    <cellStyle name="Table Head Green 3 2 2" xfId="49405"/>
    <cellStyle name="Table Head Green 3 3" xfId="49406"/>
    <cellStyle name="Table Head Green 3 3 2" xfId="49407"/>
    <cellStyle name="Table Head Green 3 4" xfId="49408"/>
    <cellStyle name="Table Head Green 3 4 2" xfId="49409"/>
    <cellStyle name="Table Head Green 3 5" xfId="49410"/>
    <cellStyle name="Table Head Green 3 5 2" xfId="49411"/>
    <cellStyle name="Table Head Green 3 6" xfId="49412"/>
    <cellStyle name="Table Head Green 3 6 2" xfId="49413"/>
    <cellStyle name="Table Head Green 3 7" xfId="49414"/>
    <cellStyle name="Table Head Green 3 7 2" xfId="49415"/>
    <cellStyle name="Table Head Green 3 8" xfId="49416"/>
    <cellStyle name="Table Head Green 4" xfId="49417"/>
    <cellStyle name="Table Head Green 4 2" xfId="49418"/>
    <cellStyle name="Table Head Green 5" xfId="49419"/>
    <cellStyle name="Table Head Green 5 2" xfId="49420"/>
    <cellStyle name="Table Head Green 6" xfId="49421"/>
    <cellStyle name="Table Head Green 6 2" xfId="49422"/>
    <cellStyle name="Table Head Green 7" xfId="49423"/>
    <cellStyle name="Table Head Green 7 2" xfId="49424"/>
    <cellStyle name="Table Head Green 8" xfId="49425"/>
    <cellStyle name="Table Head Green 8 2" xfId="49426"/>
    <cellStyle name="Table Head Green 9" xfId="49427"/>
    <cellStyle name="Table Head Green 9 2" xfId="49428"/>
    <cellStyle name="Table Head_pldt" xfId="49429"/>
    <cellStyle name="Table Source" xfId="49430"/>
    <cellStyle name="Table Units" xfId="49431"/>
    <cellStyle name="Table Units 2" xfId="49432"/>
    <cellStyle name="Table Units 2 2" xfId="49433"/>
    <cellStyle name="Table Units 3" xfId="49434"/>
    <cellStyle name="TableCells" xfId="49435"/>
    <cellStyle name="TableCells 2" xfId="49436"/>
    <cellStyle name="TableCells 2 2" xfId="49437"/>
    <cellStyle name="TableCells 2 2 2" xfId="49438"/>
    <cellStyle name="TableCells 2 2 2 2" xfId="49439"/>
    <cellStyle name="TableCells 2 2 2 2 2" xfId="49440"/>
    <cellStyle name="TableCells 2 2 2 2 2 10" xfId="49441"/>
    <cellStyle name="TableCells 2 2 2 2 2 2" xfId="49442"/>
    <cellStyle name="TableCells 2 2 2 2 2 3" xfId="49443"/>
    <cellStyle name="TableCells 2 2 2 2 2 4" xfId="49444"/>
    <cellStyle name="TableCells 2 2 2 2 2 5" xfId="49445"/>
    <cellStyle name="TableCells 2 2 2 2 2 6" xfId="49446"/>
    <cellStyle name="TableCells 2 2 2 2 2 7" xfId="49447"/>
    <cellStyle name="TableCells 2 2 2 2 2 8" xfId="49448"/>
    <cellStyle name="TableCells 2 2 2 2 2 9" xfId="49449"/>
    <cellStyle name="TableCells 2 2 2 2 3" xfId="49450"/>
    <cellStyle name="TableCells 2 2 2 2 3 10" xfId="49451"/>
    <cellStyle name="TableCells 2 2 2 2 3 2" xfId="49452"/>
    <cellStyle name="TableCells 2 2 2 2 3 3" xfId="49453"/>
    <cellStyle name="TableCells 2 2 2 2 3 4" xfId="49454"/>
    <cellStyle name="TableCells 2 2 2 2 3 5" xfId="49455"/>
    <cellStyle name="TableCells 2 2 2 2 3 6" xfId="49456"/>
    <cellStyle name="TableCells 2 2 2 2 3 7" xfId="49457"/>
    <cellStyle name="TableCells 2 2 2 2 3 8" xfId="49458"/>
    <cellStyle name="TableCells 2 2 2 2 3 9" xfId="49459"/>
    <cellStyle name="TableCells 2 2 2 2 4" xfId="49460"/>
    <cellStyle name="TableCells 2 2 2 2 4 2" xfId="49461"/>
    <cellStyle name="TableCells 2 2 2 2 4 3" xfId="49462"/>
    <cellStyle name="TableCells 2 2 2 2 4 4" xfId="49463"/>
    <cellStyle name="TableCells 2 2 2 2 4 5" xfId="49464"/>
    <cellStyle name="TableCells 2 2 2 2 4 6" xfId="49465"/>
    <cellStyle name="TableCells 2 2 2 2 4 7" xfId="49466"/>
    <cellStyle name="TableCells 2 2 2 2 4 8" xfId="49467"/>
    <cellStyle name="TableCells 2 2 2 2 4 9" xfId="49468"/>
    <cellStyle name="TableCells 2 2 2 2 5" xfId="49469"/>
    <cellStyle name="TableCells 2 2 2 2 6" xfId="49470"/>
    <cellStyle name="TableCells 2 2 2 3" xfId="49471"/>
    <cellStyle name="TableCells 2 2 2 3 10" xfId="49472"/>
    <cellStyle name="TableCells 2 2 2 3 2" xfId="49473"/>
    <cellStyle name="TableCells 2 2 2 3 3" xfId="49474"/>
    <cellStyle name="TableCells 2 2 2 3 4" xfId="49475"/>
    <cellStyle name="TableCells 2 2 2 3 5" xfId="49476"/>
    <cellStyle name="TableCells 2 2 2 3 6" xfId="49477"/>
    <cellStyle name="TableCells 2 2 2 3 7" xfId="49478"/>
    <cellStyle name="TableCells 2 2 2 3 8" xfId="49479"/>
    <cellStyle name="TableCells 2 2 2 3 9" xfId="49480"/>
    <cellStyle name="TableCells 2 2 2 4" xfId="49481"/>
    <cellStyle name="TableCells 2 2 2 4 10" xfId="49482"/>
    <cellStyle name="TableCells 2 2 2 4 2" xfId="49483"/>
    <cellStyle name="TableCells 2 2 2 4 3" xfId="49484"/>
    <cellStyle name="TableCells 2 2 2 4 4" xfId="49485"/>
    <cellStyle name="TableCells 2 2 2 4 5" xfId="49486"/>
    <cellStyle name="TableCells 2 2 2 4 6" xfId="49487"/>
    <cellStyle name="TableCells 2 2 2 4 7" xfId="49488"/>
    <cellStyle name="TableCells 2 2 2 4 8" xfId="49489"/>
    <cellStyle name="TableCells 2 2 2 4 9" xfId="49490"/>
    <cellStyle name="TableCells 2 2 2 5" xfId="49491"/>
    <cellStyle name="TableCells 2 2 2 5 2" xfId="49492"/>
    <cellStyle name="TableCells 2 2 2 5 3" xfId="49493"/>
    <cellStyle name="TableCells 2 2 2 5 4" xfId="49494"/>
    <cellStyle name="TableCells 2 2 2 5 5" xfId="49495"/>
    <cellStyle name="TableCells 2 2 2 5 6" xfId="49496"/>
    <cellStyle name="TableCells 2 2 2 5 7" xfId="49497"/>
    <cellStyle name="TableCells 2 2 2 5 8" xfId="49498"/>
    <cellStyle name="TableCells 2 2 2 5 9" xfId="49499"/>
    <cellStyle name="TableCells 2 2 2 6" xfId="49500"/>
    <cellStyle name="TableCells 2 2 2 7" xfId="49501"/>
    <cellStyle name="TableCells 2 2 3" xfId="49502"/>
    <cellStyle name="TableCells 2 2 3 2" xfId="49503"/>
    <cellStyle name="TableCells 2 2 3 2 10" xfId="49504"/>
    <cellStyle name="TableCells 2 2 3 2 2" xfId="49505"/>
    <cellStyle name="TableCells 2 2 3 2 3" xfId="49506"/>
    <cellStyle name="TableCells 2 2 3 2 4" xfId="49507"/>
    <cellStyle name="TableCells 2 2 3 2 5" xfId="49508"/>
    <cellStyle name="TableCells 2 2 3 2 6" xfId="49509"/>
    <cellStyle name="TableCells 2 2 3 2 7" xfId="49510"/>
    <cellStyle name="TableCells 2 2 3 2 8" xfId="49511"/>
    <cellStyle name="TableCells 2 2 3 2 9" xfId="49512"/>
    <cellStyle name="TableCells 2 2 3 3" xfId="49513"/>
    <cellStyle name="TableCells 2 2 3 3 10" xfId="49514"/>
    <cellStyle name="TableCells 2 2 3 3 2" xfId="49515"/>
    <cellStyle name="TableCells 2 2 3 3 3" xfId="49516"/>
    <cellStyle name="TableCells 2 2 3 3 4" xfId="49517"/>
    <cellStyle name="TableCells 2 2 3 3 5" xfId="49518"/>
    <cellStyle name="TableCells 2 2 3 3 6" xfId="49519"/>
    <cellStyle name="TableCells 2 2 3 3 7" xfId="49520"/>
    <cellStyle name="TableCells 2 2 3 3 8" xfId="49521"/>
    <cellStyle name="TableCells 2 2 3 3 9" xfId="49522"/>
    <cellStyle name="TableCells 2 2 3 4" xfId="49523"/>
    <cellStyle name="TableCells 2 2 3 4 2" xfId="49524"/>
    <cellStyle name="TableCells 2 2 3 4 3" xfId="49525"/>
    <cellStyle name="TableCells 2 2 3 4 4" xfId="49526"/>
    <cellStyle name="TableCells 2 2 3 4 5" xfId="49527"/>
    <cellStyle name="TableCells 2 2 3 4 6" xfId="49528"/>
    <cellStyle name="TableCells 2 2 3 4 7" xfId="49529"/>
    <cellStyle name="TableCells 2 2 3 4 8" xfId="49530"/>
    <cellStyle name="TableCells 2 2 3 4 9" xfId="49531"/>
    <cellStyle name="TableCells 2 2 3 5" xfId="49532"/>
    <cellStyle name="TableCells 2 2 3 6" xfId="49533"/>
    <cellStyle name="TableCells 2 2 4" xfId="49534"/>
    <cellStyle name="TableCells 2 2 4 10" xfId="49535"/>
    <cellStyle name="TableCells 2 2 4 2" xfId="49536"/>
    <cellStyle name="TableCells 2 2 4 3" xfId="49537"/>
    <cellStyle name="TableCells 2 2 4 4" xfId="49538"/>
    <cellStyle name="TableCells 2 2 4 5" xfId="49539"/>
    <cellStyle name="TableCells 2 2 4 6" xfId="49540"/>
    <cellStyle name="TableCells 2 2 4 7" xfId="49541"/>
    <cellStyle name="TableCells 2 2 4 8" xfId="49542"/>
    <cellStyle name="TableCells 2 2 4 9" xfId="49543"/>
    <cellStyle name="TableCells 2 2 5" xfId="49544"/>
    <cellStyle name="TableCells 2 2 5 10" xfId="49545"/>
    <cellStyle name="TableCells 2 2 5 2" xfId="49546"/>
    <cellStyle name="TableCells 2 2 5 3" xfId="49547"/>
    <cellStyle name="TableCells 2 2 5 4" xfId="49548"/>
    <cellStyle name="TableCells 2 2 5 5" xfId="49549"/>
    <cellStyle name="TableCells 2 2 5 6" xfId="49550"/>
    <cellStyle name="TableCells 2 2 5 7" xfId="49551"/>
    <cellStyle name="TableCells 2 2 5 8" xfId="49552"/>
    <cellStyle name="TableCells 2 2 5 9" xfId="49553"/>
    <cellStyle name="TableCells 2 2 6" xfId="49554"/>
    <cellStyle name="TableCells 2 2 6 2" xfId="49555"/>
    <cellStyle name="TableCells 2 2 6 3" xfId="49556"/>
    <cellStyle name="TableCells 2 2 6 4" xfId="49557"/>
    <cellStyle name="TableCells 2 2 6 5" xfId="49558"/>
    <cellStyle name="TableCells 2 2 6 6" xfId="49559"/>
    <cellStyle name="TableCells 2 2 6 7" xfId="49560"/>
    <cellStyle name="TableCells 2 2 6 8" xfId="49561"/>
    <cellStyle name="TableCells 2 2 6 9" xfId="49562"/>
    <cellStyle name="TableCells 2 2 7" xfId="49563"/>
    <cellStyle name="TableCells 2 2 8" xfId="49564"/>
    <cellStyle name="TableCells 2 3" xfId="49565"/>
    <cellStyle name="TableCells 2 3 2" xfId="49566"/>
    <cellStyle name="TableCells 2 3 2 2" xfId="49567"/>
    <cellStyle name="TableCells 2 3 2 2 10" xfId="49568"/>
    <cellStyle name="TableCells 2 3 2 2 2" xfId="49569"/>
    <cellStyle name="TableCells 2 3 2 2 3" xfId="49570"/>
    <cellStyle name="TableCells 2 3 2 2 4" xfId="49571"/>
    <cellStyle name="TableCells 2 3 2 2 5" xfId="49572"/>
    <cellStyle name="TableCells 2 3 2 2 6" xfId="49573"/>
    <cellStyle name="TableCells 2 3 2 2 7" xfId="49574"/>
    <cellStyle name="TableCells 2 3 2 2 8" xfId="49575"/>
    <cellStyle name="TableCells 2 3 2 2 9" xfId="49576"/>
    <cellStyle name="TableCells 2 3 2 3" xfId="49577"/>
    <cellStyle name="TableCells 2 3 2 3 10" xfId="49578"/>
    <cellStyle name="TableCells 2 3 2 3 2" xfId="49579"/>
    <cellStyle name="TableCells 2 3 2 3 3" xfId="49580"/>
    <cellStyle name="TableCells 2 3 2 3 4" xfId="49581"/>
    <cellStyle name="TableCells 2 3 2 3 5" xfId="49582"/>
    <cellStyle name="TableCells 2 3 2 3 6" xfId="49583"/>
    <cellStyle name="TableCells 2 3 2 3 7" xfId="49584"/>
    <cellStyle name="TableCells 2 3 2 3 8" xfId="49585"/>
    <cellStyle name="TableCells 2 3 2 3 9" xfId="49586"/>
    <cellStyle name="TableCells 2 3 2 4" xfId="49587"/>
    <cellStyle name="TableCells 2 3 2 4 2" xfId="49588"/>
    <cellStyle name="TableCells 2 3 2 4 3" xfId="49589"/>
    <cellStyle name="TableCells 2 3 2 4 4" xfId="49590"/>
    <cellStyle name="TableCells 2 3 2 4 5" xfId="49591"/>
    <cellStyle name="TableCells 2 3 2 4 6" xfId="49592"/>
    <cellStyle name="TableCells 2 3 2 4 7" xfId="49593"/>
    <cellStyle name="TableCells 2 3 2 4 8" xfId="49594"/>
    <cellStyle name="TableCells 2 3 2 4 9" xfId="49595"/>
    <cellStyle name="TableCells 2 3 2 5" xfId="49596"/>
    <cellStyle name="TableCells 2 3 2 6" xfId="49597"/>
    <cellStyle name="TableCells 2 3 3" xfId="49598"/>
    <cellStyle name="TableCells 2 3 3 10" xfId="49599"/>
    <cellStyle name="TableCells 2 3 3 2" xfId="49600"/>
    <cellStyle name="TableCells 2 3 3 3" xfId="49601"/>
    <cellStyle name="TableCells 2 3 3 4" xfId="49602"/>
    <cellStyle name="TableCells 2 3 3 5" xfId="49603"/>
    <cellStyle name="TableCells 2 3 3 6" xfId="49604"/>
    <cellStyle name="TableCells 2 3 3 7" xfId="49605"/>
    <cellStyle name="TableCells 2 3 3 8" xfId="49606"/>
    <cellStyle name="TableCells 2 3 3 9" xfId="49607"/>
    <cellStyle name="TableCells 2 3 4" xfId="49608"/>
    <cellStyle name="TableCells 2 3 4 10" xfId="49609"/>
    <cellStyle name="TableCells 2 3 4 2" xfId="49610"/>
    <cellStyle name="TableCells 2 3 4 3" xfId="49611"/>
    <cellStyle name="TableCells 2 3 4 4" xfId="49612"/>
    <cellStyle name="TableCells 2 3 4 5" xfId="49613"/>
    <cellStyle name="TableCells 2 3 4 6" xfId="49614"/>
    <cellStyle name="TableCells 2 3 4 7" xfId="49615"/>
    <cellStyle name="TableCells 2 3 4 8" xfId="49616"/>
    <cellStyle name="TableCells 2 3 4 9" xfId="49617"/>
    <cellStyle name="TableCells 2 3 5" xfId="49618"/>
    <cellStyle name="TableCells 2 3 5 2" xfId="49619"/>
    <cellStyle name="TableCells 2 3 5 3" xfId="49620"/>
    <cellStyle name="TableCells 2 3 5 4" xfId="49621"/>
    <cellStyle name="TableCells 2 3 5 5" xfId="49622"/>
    <cellStyle name="TableCells 2 3 5 6" xfId="49623"/>
    <cellStyle name="TableCells 2 3 5 7" xfId="49624"/>
    <cellStyle name="TableCells 2 3 5 8" xfId="49625"/>
    <cellStyle name="TableCells 2 3 5 9" xfId="49626"/>
    <cellStyle name="TableCells 2 3 6" xfId="49627"/>
    <cellStyle name="TableCells 2 3 7" xfId="49628"/>
    <cellStyle name="TableCells 2 4" xfId="49629"/>
    <cellStyle name="TableCells 2 4 2" xfId="49630"/>
    <cellStyle name="TableCells 2 4 2 10" xfId="49631"/>
    <cellStyle name="TableCells 2 4 2 2" xfId="49632"/>
    <cellStyle name="TableCells 2 4 2 3" xfId="49633"/>
    <cellStyle name="TableCells 2 4 2 4" xfId="49634"/>
    <cellStyle name="TableCells 2 4 2 5" xfId="49635"/>
    <cellStyle name="TableCells 2 4 2 6" xfId="49636"/>
    <cellStyle name="TableCells 2 4 2 7" xfId="49637"/>
    <cellStyle name="TableCells 2 4 2 8" xfId="49638"/>
    <cellStyle name="TableCells 2 4 2 9" xfId="49639"/>
    <cellStyle name="TableCells 2 4 3" xfId="49640"/>
    <cellStyle name="TableCells 2 4 3 10" xfId="49641"/>
    <cellStyle name="TableCells 2 4 3 2" xfId="49642"/>
    <cellStyle name="TableCells 2 4 3 3" xfId="49643"/>
    <cellStyle name="TableCells 2 4 3 4" xfId="49644"/>
    <cellStyle name="TableCells 2 4 3 5" xfId="49645"/>
    <cellStyle name="TableCells 2 4 3 6" xfId="49646"/>
    <cellStyle name="TableCells 2 4 3 7" xfId="49647"/>
    <cellStyle name="TableCells 2 4 3 8" xfId="49648"/>
    <cellStyle name="TableCells 2 4 3 9" xfId="49649"/>
    <cellStyle name="TableCells 2 4 4" xfId="49650"/>
    <cellStyle name="TableCells 2 4 4 2" xfId="49651"/>
    <cellStyle name="TableCells 2 4 4 3" xfId="49652"/>
    <cellStyle name="TableCells 2 4 4 4" xfId="49653"/>
    <cellStyle name="TableCells 2 4 4 5" xfId="49654"/>
    <cellStyle name="TableCells 2 4 4 6" xfId="49655"/>
    <cellStyle name="TableCells 2 4 4 7" xfId="49656"/>
    <cellStyle name="TableCells 2 4 4 8" xfId="49657"/>
    <cellStyle name="TableCells 2 4 4 9" xfId="49658"/>
    <cellStyle name="TableCells 2 4 5" xfId="49659"/>
    <cellStyle name="TableCells 2 4 6" xfId="49660"/>
    <cellStyle name="TableCells 2 5" xfId="49661"/>
    <cellStyle name="TableCells 2 5 10" xfId="49662"/>
    <cellStyle name="TableCells 2 5 2" xfId="49663"/>
    <cellStyle name="TableCells 2 5 3" xfId="49664"/>
    <cellStyle name="TableCells 2 5 4" xfId="49665"/>
    <cellStyle name="TableCells 2 5 5" xfId="49666"/>
    <cellStyle name="TableCells 2 5 6" xfId="49667"/>
    <cellStyle name="TableCells 2 5 7" xfId="49668"/>
    <cellStyle name="TableCells 2 5 8" xfId="49669"/>
    <cellStyle name="TableCells 2 5 9" xfId="49670"/>
    <cellStyle name="TableCells 2 6" xfId="49671"/>
    <cellStyle name="TableCells 2 6 10" xfId="49672"/>
    <cellStyle name="TableCells 2 6 2" xfId="49673"/>
    <cellStyle name="TableCells 2 6 3" xfId="49674"/>
    <cellStyle name="TableCells 2 6 4" xfId="49675"/>
    <cellStyle name="TableCells 2 6 5" xfId="49676"/>
    <cellStyle name="TableCells 2 6 6" xfId="49677"/>
    <cellStyle name="TableCells 2 6 7" xfId="49678"/>
    <cellStyle name="TableCells 2 6 8" xfId="49679"/>
    <cellStyle name="TableCells 2 6 9" xfId="49680"/>
    <cellStyle name="TableCells 2 7" xfId="49681"/>
    <cellStyle name="TableCells 2 7 2" xfId="49682"/>
    <cellStyle name="TableCells 2 7 3" xfId="49683"/>
    <cellStyle name="TableCells 2 7 4" xfId="49684"/>
    <cellStyle name="TableCells 2 7 5" xfId="49685"/>
    <cellStyle name="TableCells 2 7 6" xfId="49686"/>
    <cellStyle name="TableCells 2 7 7" xfId="49687"/>
    <cellStyle name="TableCells 2 7 8" xfId="49688"/>
    <cellStyle name="TableCells 2 7 9" xfId="49689"/>
    <cellStyle name="TableCells 2 8" xfId="49690"/>
    <cellStyle name="TableCells 2 9" xfId="49691"/>
    <cellStyle name="TableCells 3" xfId="49692"/>
    <cellStyle name="TableCells 3 2" xfId="49693"/>
    <cellStyle name="TableCells 3 2 2" xfId="49694"/>
    <cellStyle name="TableCells 3 2 2 10" xfId="49695"/>
    <cellStyle name="TableCells 3 2 2 2" xfId="49696"/>
    <cellStyle name="TableCells 3 2 2 3" xfId="49697"/>
    <cellStyle name="TableCells 3 2 2 4" xfId="49698"/>
    <cellStyle name="TableCells 3 2 2 5" xfId="49699"/>
    <cellStyle name="TableCells 3 2 2 6" xfId="49700"/>
    <cellStyle name="TableCells 3 2 2 7" xfId="49701"/>
    <cellStyle name="TableCells 3 2 2 8" xfId="49702"/>
    <cellStyle name="TableCells 3 2 2 9" xfId="49703"/>
    <cellStyle name="TableCells 3 2 3" xfId="49704"/>
    <cellStyle name="TableCells 3 2 3 10" xfId="49705"/>
    <cellStyle name="TableCells 3 2 3 2" xfId="49706"/>
    <cellStyle name="TableCells 3 2 3 3" xfId="49707"/>
    <cellStyle name="TableCells 3 2 3 4" xfId="49708"/>
    <cellStyle name="TableCells 3 2 3 5" xfId="49709"/>
    <cellStyle name="TableCells 3 2 3 6" xfId="49710"/>
    <cellStyle name="TableCells 3 2 3 7" xfId="49711"/>
    <cellStyle name="TableCells 3 2 3 8" xfId="49712"/>
    <cellStyle name="TableCells 3 2 3 9" xfId="49713"/>
    <cellStyle name="TableCells 3 2 4" xfId="49714"/>
    <cellStyle name="TableCells 3 2 4 2" xfId="49715"/>
    <cellStyle name="TableCells 3 2 4 3" xfId="49716"/>
    <cellStyle name="TableCells 3 2 4 4" xfId="49717"/>
    <cellStyle name="TableCells 3 2 4 5" xfId="49718"/>
    <cellStyle name="TableCells 3 2 4 6" xfId="49719"/>
    <cellStyle name="TableCells 3 2 4 7" xfId="49720"/>
    <cellStyle name="TableCells 3 2 4 8" xfId="49721"/>
    <cellStyle name="TableCells 3 2 4 9" xfId="49722"/>
    <cellStyle name="TableCells 3 2 5" xfId="49723"/>
    <cellStyle name="TableCells 3 2 6" xfId="49724"/>
    <cellStyle name="TableCells 3 3" xfId="49725"/>
    <cellStyle name="TableCells 3 3 10" xfId="49726"/>
    <cellStyle name="TableCells 3 3 2" xfId="49727"/>
    <cellStyle name="TableCells 3 3 3" xfId="49728"/>
    <cellStyle name="TableCells 3 3 4" xfId="49729"/>
    <cellStyle name="TableCells 3 3 5" xfId="49730"/>
    <cellStyle name="TableCells 3 3 6" xfId="49731"/>
    <cellStyle name="TableCells 3 3 7" xfId="49732"/>
    <cellStyle name="TableCells 3 3 8" xfId="49733"/>
    <cellStyle name="TableCells 3 3 9" xfId="49734"/>
    <cellStyle name="TableCells 3 4" xfId="49735"/>
    <cellStyle name="TableCells 3 4 10" xfId="49736"/>
    <cellStyle name="TableCells 3 4 2" xfId="49737"/>
    <cellStyle name="TableCells 3 4 3" xfId="49738"/>
    <cellStyle name="TableCells 3 4 4" xfId="49739"/>
    <cellStyle name="TableCells 3 4 5" xfId="49740"/>
    <cellStyle name="TableCells 3 4 6" xfId="49741"/>
    <cellStyle name="TableCells 3 4 7" xfId="49742"/>
    <cellStyle name="TableCells 3 4 8" xfId="49743"/>
    <cellStyle name="TableCells 3 4 9" xfId="49744"/>
    <cellStyle name="TableCells 3 5" xfId="49745"/>
    <cellStyle name="TableCells 3 5 2" xfId="49746"/>
    <cellStyle name="TableCells 3 5 3" xfId="49747"/>
    <cellStyle name="TableCells 3 5 4" xfId="49748"/>
    <cellStyle name="TableCells 3 5 5" xfId="49749"/>
    <cellStyle name="TableCells 3 5 6" xfId="49750"/>
    <cellStyle name="TableCells 3 5 7" xfId="49751"/>
    <cellStyle name="TableCells 3 5 8" xfId="49752"/>
    <cellStyle name="TableCells 3 5 9" xfId="49753"/>
    <cellStyle name="TableCells 3 6" xfId="49754"/>
    <cellStyle name="TableCells 3 7" xfId="49755"/>
    <cellStyle name="TableCells 4" xfId="49756"/>
    <cellStyle name="TableCells 4 2" xfId="49757"/>
    <cellStyle name="TableCells 4 2 2" xfId="49758"/>
    <cellStyle name="TableCells 4 2 2 10" xfId="49759"/>
    <cellStyle name="TableCells 4 2 2 2" xfId="49760"/>
    <cellStyle name="TableCells 4 2 2 3" xfId="49761"/>
    <cellStyle name="TableCells 4 2 2 4" xfId="49762"/>
    <cellStyle name="TableCells 4 2 2 5" xfId="49763"/>
    <cellStyle name="TableCells 4 2 2 6" xfId="49764"/>
    <cellStyle name="TableCells 4 2 2 7" xfId="49765"/>
    <cellStyle name="TableCells 4 2 2 8" xfId="49766"/>
    <cellStyle name="TableCells 4 2 2 9" xfId="49767"/>
    <cellStyle name="TableCells 4 2 3" xfId="49768"/>
    <cellStyle name="TableCells 4 2 3 10" xfId="49769"/>
    <cellStyle name="TableCells 4 2 3 2" xfId="49770"/>
    <cellStyle name="TableCells 4 2 3 3" xfId="49771"/>
    <cellStyle name="TableCells 4 2 3 4" xfId="49772"/>
    <cellStyle name="TableCells 4 2 3 5" xfId="49773"/>
    <cellStyle name="TableCells 4 2 3 6" xfId="49774"/>
    <cellStyle name="TableCells 4 2 3 7" xfId="49775"/>
    <cellStyle name="TableCells 4 2 3 8" xfId="49776"/>
    <cellStyle name="TableCells 4 2 3 9" xfId="49777"/>
    <cellStyle name="TableCells 4 2 4" xfId="49778"/>
    <cellStyle name="TableCells 4 2 4 2" xfId="49779"/>
    <cellStyle name="TableCells 4 2 4 3" xfId="49780"/>
    <cellStyle name="TableCells 4 2 4 4" xfId="49781"/>
    <cellStyle name="TableCells 4 2 4 5" xfId="49782"/>
    <cellStyle name="TableCells 4 2 4 6" xfId="49783"/>
    <cellStyle name="TableCells 4 2 4 7" xfId="49784"/>
    <cellStyle name="TableCells 4 2 4 8" xfId="49785"/>
    <cellStyle name="TableCells 4 2 4 9" xfId="49786"/>
    <cellStyle name="TableCells 4 2 5" xfId="49787"/>
    <cellStyle name="TableCells 4 2 6" xfId="49788"/>
    <cellStyle name="TableCells 4 3" xfId="49789"/>
    <cellStyle name="TableCells 4 3 10" xfId="49790"/>
    <cellStyle name="TableCells 4 3 2" xfId="49791"/>
    <cellStyle name="TableCells 4 3 3" xfId="49792"/>
    <cellStyle name="TableCells 4 3 4" xfId="49793"/>
    <cellStyle name="TableCells 4 3 5" xfId="49794"/>
    <cellStyle name="TableCells 4 3 6" xfId="49795"/>
    <cellStyle name="TableCells 4 3 7" xfId="49796"/>
    <cellStyle name="TableCells 4 3 8" xfId="49797"/>
    <cellStyle name="TableCells 4 3 9" xfId="49798"/>
    <cellStyle name="TableCells 4 4" xfId="49799"/>
    <cellStyle name="TableCells 4 4 10" xfId="49800"/>
    <cellStyle name="TableCells 4 4 2" xfId="49801"/>
    <cellStyle name="TableCells 4 4 3" xfId="49802"/>
    <cellStyle name="TableCells 4 4 4" xfId="49803"/>
    <cellStyle name="TableCells 4 4 5" xfId="49804"/>
    <cellStyle name="TableCells 4 4 6" xfId="49805"/>
    <cellStyle name="TableCells 4 4 7" xfId="49806"/>
    <cellStyle name="TableCells 4 4 8" xfId="49807"/>
    <cellStyle name="TableCells 4 4 9" xfId="49808"/>
    <cellStyle name="TableCells 4 5" xfId="49809"/>
    <cellStyle name="TableCells 4 5 2" xfId="49810"/>
    <cellStyle name="TableCells 4 5 3" xfId="49811"/>
    <cellStyle name="TableCells 4 5 4" xfId="49812"/>
    <cellStyle name="TableCells 4 5 5" xfId="49813"/>
    <cellStyle name="TableCells 4 5 6" xfId="49814"/>
    <cellStyle name="TableCells 4 5 7" xfId="49815"/>
    <cellStyle name="TableCells 4 5 8" xfId="49816"/>
    <cellStyle name="TableCells 4 5 9" xfId="49817"/>
    <cellStyle name="TableCells 4 6" xfId="49818"/>
    <cellStyle name="TableCells 4 7" xfId="49819"/>
    <cellStyle name="TableCells 5" xfId="49820"/>
    <cellStyle name="TableCells 5 2" xfId="49821"/>
    <cellStyle name="TableCells 5 2 10" xfId="49822"/>
    <cellStyle name="TableCells 5 2 2" xfId="49823"/>
    <cellStyle name="TableCells 5 2 3" xfId="49824"/>
    <cellStyle name="TableCells 5 2 4" xfId="49825"/>
    <cellStyle name="TableCells 5 2 5" xfId="49826"/>
    <cellStyle name="TableCells 5 2 6" xfId="49827"/>
    <cellStyle name="TableCells 5 2 7" xfId="49828"/>
    <cellStyle name="TableCells 5 2 8" xfId="49829"/>
    <cellStyle name="TableCells 5 2 9" xfId="49830"/>
    <cellStyle name="TableCells 5 3" xfId="49831"/>
    <cellStyle name="TableCells 5 3 10" xfId="49832"/>
    <cellStyle name="TableCells 5 3 2" xfId="49833"/>
    <cellStyle name="TableCells 5 3 3" xfId="49834"/>
    <cellStyle name="TableCells 5 3 4" xfId="49835"/>
    <cellStyle name="TableCells 5 3 5" xfId="49836"/>
    <cellStyle name="TableCells 5 3 6" xfId="49837"/>
    <cellStyle name="TableCells 5 3 7" xfId="49838"/>
    <cellStyle name="TableCells 5 3 8" xfId="49839"/>
    <cellStyle name="TableCells 5 3 9" xfId="49840"/>
    <cellStyle name="TableCells 5 4" xfId="49841"/>
    <cellStyle name="TableCells 5 4 2" xfId="49842"/>
    <cellStyle name="TableCells 5 4 3" xfId="49843"/>
    <cellStyle name="TableCells 5 4 4" xfId="49844"/>
    <cellStyle name="TableCells 5 4 5" xfId="49845"/>
    <cellStyle name="TableCells 5 4 6" xfId="49846"/>
    <cellStyle name="TableCells 5 4 7" xfId="49847"/>
    <cellStyle name="TableCells 5 4 8" xfId="49848"/>
    <cellStyle name="TableCells 5 4 9" xfId="49849"/>
    <cellStyle name="TableCells 5 5" xfId="49850"/>
    <cellStyle name="TableCells 5 6" xfId="49851"/>
    <cellStyle name="TableCells 6" xfId="49852"/>
    <cellStyle name="TableCells 6 2" xfId="49853"/>
    <cellStyle name="TableCells 6 2 10" xfId="49854"/>
    <cellStyle name="TableCells 6 2 2" xfId="49855"/>
    <cellStyle name="TableCells 6 2 3" xfId="49856"/>
    <cellStyle name="TableCells 6 2 4" xfId="49857"/>
    <cellStyle name="TableCells 6 2 5" xfId="49858"/>
    <cellStyle name="TableCells 6 2 6" xfId="49859"/>
    <cellStyle name="TableCells 6 2 7" xfId="49860"/>
    <cellStyle name="TableCells 6 2 8" xfId="49861"/>
    <cellStyle name="TableCells 6 2 9" xfId="49862"/>
    <cellStyle name="TableCells 6 3" xfId="49863"/>
    <cellStyle name="TableCells 6 3 2" xfId="49864"/>
    <cellStyle name="TableCells 6 3 3" xfId="49865"/>
    <cellStyle name="TableCells 6 3 4" xfId="49866"/>
    <cellStyle name="TableCells 6 3 5" xfId="49867"/>
    <cellStyle name="TableCells 6 3 6" xfId="49868"/>
    <cellStyle name="TableCells 6 3 7" xfId="49869"/>
    <cellStyle name="TableCells 6 3 8" xfId="49870"/>
    <cellStyle name="TableCells 6 3 9" xfId="49871"/>
    <cellStyle name="TableCells 6 4" xfId="49872"/>
    <cellStyle name="TableCells 6 5" xfId="49873"/>
    <cellStyle name="TableCells 6 6" xfId="49874"/>
    <cellStyle name="TableCells 6 7" xfId="49875"/>
    <cellStyle name="TableCells 6 8" xfId="49876"/>
    <cellStyle name="TableCells 7" xfId="49877"/>
    <cellStyle name="TableCells 7 2" xfId="49878"/>
    <cellStyle name="TableCells 7 3" xfId="49879"/>
    <cellStyle name="TableCells 7 4" xfId="49880"/>
    <cellStyle name="TableCells 7 5" xfId="49881"/>
    <cellStyle name="TableCells 7 6" xfId="49882"/>
    <cellStyle name="TableCells 7 7" xfId="49883"/>
    <cellStyle name="TableCells 7 8" xfId="49884"/>
    <cellStyle name="TableCells 7 9" xfId="49885"/>
    <cellStyle name="TableCells 8" xfId="49886"/>
    <cellStyle name="TableCells_ACS Overall" xfId="49887"/>
    <cellStyle name="TableLvl2" xfId="49888"/>
    <cellStyle name="TableLvl3" xfId="49889"/>
    <cellStyle name="Text" xfId="49890"/>
    <cellStyle name="Text 2" xfId="49891"/>
    <cellStyle name="Text Head 1" xfId="49892"/>
    <cellStyle name="Text Head 2" xfId="49893"/>
    <cellStyle name="Text Indent 2" xfId="49894"/>
    <cellStyle name="Theirs" xfId="49895"/>
    <cellStyle name="Times New Roman" xfId="49896"/>
    <cellStyle name="Title 1" xfId="49897"/>
    <cellStyle name="Title 1 2" xfId="49898"/>
    <cellStyle name="Title 1 3" xfId="49899"/>
    <cellStyle name="Title 2" xfId="49900"/>
    <cellStyle name="Title 2 2" xfId="49901"/>
    <cellStyle name="Title 2 3" xfId="49902"/>
    <cellStyle name="Title 2 4" xfId="49903"/>
    <cellStyle name="Title 2 5" xfId="49904"/>
    <cellStyle name="Title 2 6" xfId="49905"/>
    <cellStyle name="Title 3" xfId="49906"/>
    <cellStyle name="Title 3 2" xfId="49907"/>
    <cellStyle name="Title 3 3" xfId="49908"/>
    <cellStyle name="Title 4" xfId="49909"/>
    <cellStyle name="Title 4 2" xfId="49910"/>
    <cellStyle name="Titleheadding" xfId="49911"/>
    <cellStyle name="TOC 1" xfId="49912"/>
    <cellStyle name="TOC 2" xfId="49913"/>
    <cellStyle name="TOC 3" xfId="49914"/>
    <cellStyle name="Total 2" xfId="49915"/>
    <cellStyle name="Total 2 10" xfId="49916"/>
    <cellStyle name="Total 2 10 2" xfId="49917"/>
    <cellStyle name="Total 2 10 2 10" xfId="49918"/>
    <cellStyle name="Total 2 10 2 2" xfId="49919"/>
    <cellStyle name="Total 2 10 2 2 2" xfId="49920"/>
    <cellStyle name="Total 2 10 2 2 2 10" xfId="49921"/>
    <cellStyle name="Total 2 10 2 2 2 2" xfId="49922"/>
    <cellStyle name="Total 2 10 2 2 2 3" xfId="49923"/>
    <cellStyle name="Total 2 10 2 2 2 4" xfId="49924"/>
    <cellStyle name="Total 2 10 2 2 2 5" xfId="49925"/>
    <cellStyle name="Total 2 10 2 2 2 6" xfId="49926"/>
    <cellStyle name="Total 2 10 2 2 2 7" xfId="49927"/>
    <cellStyle name="Total 2 10 2 2 2 8" xfId="49928"/>
    <cellStyle name="Total 2 10 2 2 2 9" xfId="49929"/>
    <cellStyle name="Total 2 10 2 2 3" xfId="49930"/>
    <cellStyle name="Total 2 10 2 2 3 10" xfId="49931"/>
    <cellStyle name="Total 2 10 2 2 3 2" xfId="49932"/>
    <cellStyle name="Total 2 10 2 2 3 3" xfId="49933"/>
    <cellStyle name="Total 2 10 2 2 3 4" xfId="49934"/>
    <cellStyle name="Total 2 10 2 2 3 5" xfId="49935"/>
    <cellStyle name="Total 2 10 2 2 3 6" xfId="49936"/>
    <cellStyle name="Total 2 10 2 2 3 7" xfId="49937"/>
    <cellStyle name="Total 2 10 2 2 3 8" xfId="49938"/>
    <cellStyle name="Total 2 10 2 2 3 9" xfId="49939"/>
    <cellStyle name="Total 2 10 2 2 4" xfId="49940"/>
    <cellStyle name="Total 2 10 2 2 4 2" xfId="49941"/>
    <cellStyle name="Total 2 10 2 2 4 3" xfId="49942"/>
    <cellStyle name="Total 2 10 2 2 4 4" xfId="49943"/>
    <cellStyle name="Total 2 10 2 2 4 5" xfId="49944"/>
    <cellStyle name="Total 2 10 2 2 4 6" xfId="49945"/>
    <cellStyle name="Total 2 10 2 2 4 7" xfId="49946"/>
    <cellStyle name="Total 2 10 2 2 4 8" xfId="49947"/>
    <cellStyle name="Total 2 10 2 2 4 9" xfId="49948"/>
    <cellStyle name="Total 2 10 2 2 5" xfId="49949"/>
    <cellStyle name="Total 2 10 2 2 6" xfId="49950"/>
    <cellStyle name="Total 2 10 2 2 7" xfId="49951"/>
    <cellStyle name="Total 2 10 2 2 8" xfId="49952"/>
    <cellStyle name="Total 2 10 2 3" xfId="49953"/>
    <cellStyle name="Total 2 10 2 3 2" xfId="49954"/>
    <cellStyle name="Total 2 10 2 3 2 10" xfId="49955"/>
    <cellStyle name="Total 2 10 2 3 2 2" xfId="49956"/>
    <cellStyle name="Total 2 10 2 3 2 3" xfId="49957"/>
    <cellStyle name="Total 2 10 2 3 2 4" xfId="49958"/>
    <cellStyle name="Total 2 10 2 3 2 5" xfId="49959"/>
    <cellStyle name="Total 2 10 2 3 2 6" xfId="49960"/>
    <cellStyle name="Total 2 10 2 3 2 7" xfId="49961"/>
    <cellStyle name="Total 2 10 2 3 2 8" xfId="49962"/>
    <cellStyle name="Total 2 10 2 3 2 9" xfId="49963"/>
    <cellStyle name="Total 2 10 2 3 3" xfId="49964"/>
    <cellStyle name="Total 2 10 2 3 3 10" xfId="49965"/>
    <cellStyle name="Total 2 10 2 3 3 2" xfId="49966"/>
    <cellStyle name="Total 2 10 2 3 3 3" xfId="49967"/>
    <cellStyle name="Total 2 10 2 3 3 4" xfId="49968"/>
    <cellStyle name="Total 2 10 2 3 3 5" xfId="49969"/>
    <cellStyle name="Total 2 10 2 3 3 6" xfId="49970"/>
    <cellStyle name="Total 2 10 2 3 3 7" xfId="49971"/>
    <cellStyle name="Total 2 10 2 3 3 8" xfId="49972"/>
    <cellStyle name="Total 2 10 2 3 3 9" xfId="49973"/>
    <cellStyle name="Total 2 10 2 3 4" xfId="49974"/>
    <cellStyle name="Total 2 10 2 3 4 2" xfId="49975"/>
    <cellStyle name="Total 2 10 2 3 4 3" xfId="49976"/>
    <cellStyle name="Total 2 10 2 3 4 4" xfId="49977"/>
    <cellStyle name="Total 2 10 2 3 4 5" xfId="49978"/>
    <cellStyle name="Total 2 10 2 3 4 6" xfId="49979"/>
    <cellStyle name="Total 2 10 2 3 4 7" xfId="49980"/>
    <cellStyle name="Total 2 10 2 3 4 8" xfId="49981"/>
    <cellStyle name="Total 2 10 2 3 4 9" xfId="49982"/>
    <cellStyle name="Total 2 10 2 3 5" xfId="49983"/>
    <cellStyle name="Total 2 10 2 3 6" xfId="49984"/>
    <cellStyle name="Total 2 10 2 3 7" xfId="49985"/>
    <cellStyle name="Total 2 10 2 3 8" xfId="49986"/>
    <cellStyle name="Total 2 10 2 4" xfId="49987"/>
    <cellStyle name="Total 2 10 2 4 10" xfId="49988"/>
    <cellStyle name="Total 2 10 2 4 2" xfId="49989"/>
    <cellStyle name="Total 2 10 2 4 3" xfId="49990"/>
    <cellStyle name="Total 2 10 2 4 4" xfId="49991"/>
    <cellStyle name="Total 2 10 2 4 5" xfId="49992"/>
    <cellStyle name="Total 2 10 2 4 6" xfId="49993"/>
    <cellStyle name="Total 2 10 2 4 7" xfId="49994"/>
    <cellStyle name="Total 2 10 2 4 8" xfId="49995"/>
    <cellStyle name="Total 2 10 2 4 9" xfId="49996"/>
    <cellStyle name="Total 2 10 2 5" xfId="49997"/>
    <cellStyle name="Total 2 10 2 5 10" xfId="49998"/>
    <cellStyle name="Total 2 10 2 5 2" xfId="49999"/>
    <cellStyle name="Total 2 10 2 5 3" xfId="50000"/>
    <cellStyle name="Total 2 10 2 5 4" xfId="50001"/>
    <cellStyle name="Total 2 10 2 5 5" xfId="50002"/>
    <cellStyle name="Total 2 10 2 5 6" xfId="50003"/>
    <cellStyle name="Total 2 10 2 5 7" xfId="50004"/>
    <cellStyle name="Total 2 10 2 5 8" xfId="50005"/>
    <cellStyle name="Total 2 10 2 5 9" xfId="50006"/>
    <cellStyle name="Total 2 10 2 6" xfId="50007"/>
    <cellStyle name="Total 2 10 2 6 2" xfId="50008"/>
    <cellStyle name="Total 2 10 2 6 3" xfId="50009"/>
    <cellStyle name="Total 2 10 2 6 4" xfId="50010"/>
    <cellStyle name="Total 2 10 2 6 5" xfId="50011"/>
    <cellStyle name="Total 2 10 2 6 6" xfId="50012"/>
    <cellStyle name="Total 2 10 2 6 7" xfId="50013"/>
    <cellStyle name="Total 2 10 2 6 8" xfId="50014"/>
    <cellStyle name="Total 2 10 2 6 9" xfId="50015"/>
    <cellStyle name="Total 2 10 2 7" xfId="50016"/>
    <cellStyle name="Total 2 10 2 8" xfId="50017"/>
    <cellStyle name="Total 2 10 2 9" xfId="50018"/>
    <cellStyle name="Total 2 10 3" xfId="50019"/>
    <cellStyle name="Total 2 10 3 2" xfId="50020"/>
    <cellStyle name="Total 2 10 3 2 10" xfId="50021"/>
    <cellStyle name="Total 2 10 3 2 2" xfId="50022"/>
    <cellStyle name="Total 2 10 3 2 3" xfId="50023"/>
    <cellStyle name="Total 2 10 3 2 4" xfId="50024"/>
    <cellStyle name="Total 2 10 3 2 5" xfId="50025"/>
    <cellStyle name="Total 2 10 3 2 6" xfId="50026"/>
    <cellStyle name="Total 2 10 3 2 7" xfId="50027"/>
    <cellStyle name="Total 2 10 3 2 8" xfId="50028"/>
    <cellStyle name="Total 2 10 3 2 9" xfId="50029"/>
    <cellStyle name="Total 2 10 3 3" xfId="50030"/>
    <cellStyle name="Total 2 10 3 3 10" xfId="50031"/>
    <cellStyle name="Total 2 10 3 3 2" xfId="50032"/>
    <cellStyle name="Total 2 10 3 3 3" xfId="50033"/>
    <cellStyle name="Total 2 10 3 3 4" xfId="50034"/>
    <cellStyle name="Total 2 10 3 3 5" xfId="50035"/>
    <cellStyle name="Total 2 10 3 3 6" xfId="50036"/>
    <cellStyle name="Total 2 10 3 3 7" xfId="50037"/>
    <cellStyle name="Total 2 10 3 3 8" xfId="50038"/>
    <cellStyle name="Total 2 10 3 3 9" xfId="50039"/>
    <cellStyle name="Total 2 10 3 4" xfId="50040"/>
    <cellStyle name="Total 2 10 3 4 2" xfId="50041"/>
    <cellStyle name="Total 2 10 3 4 3" xfId="50042"/>
    <cellStyle name="Total 2 10 3 4 4" xfId="50043"/>
    <cellStyle name="Total 2 10 3 4 5" xfId="50044"/>
    <cellStyle name="Total 2 10 3 4 6" xfId="50045"/>
    <cellStyle name="Total 2 10 3 4 7" xfId="50046"/>
    <cellStyle name="Total 2 10 3 4 8" xfId="50047"/>
    <cellStyle name="Total 2 10 3 4 9" xfId="50048"/>
    <cellStyle name="Total 2 10 3 5" xfId="50049"/>
    <cellStyle name="Total 2 10 3 6" xfId="50050"/>
    <cellStyle name="Total 2 10 3 7" xfId="50051"/>
    <cellStyle name="Total 2 10 3 8" xfId="50052"/>
    <cellStyle name="Total 2 10 4" xfId="50053"/>
    <cellStyle name="Total 2 10 4 2" xfId="50054"/>
    <cellStyle name="Total 2 10 4 2 10" xfId="50055"/>
    <cellStyle name="Total 2 10 4 2 2" xfId="50056"/>
    <cellStyle name="Total 2 10 4 2 3" xfId="50057"/>
    <cellStyle name="Total 2 10 4 2 4" xfId="50058"/>
    <cellStyle name="Total 2 10 4 2 5" xfId="50059"/>
    <cellStyle name="Total 2 10 4 2 6" xfId="50060"/>
    <cellStyle name="Total 2 10 4 2 7" xfId="50061"/>
    <cellStyle name="Total 2 10 4 2 8" xfId="50062"/>
    <cellStyle name="Total 2 10 4 2 9" xfId="50063"/>
    <cellStyle name="Total 2 10 4 3" xfId="50064"/>
    <cellStyle name="Total 2 10 4 3 10" xfId="50065"/>
    <cellStyle name="Total 2 10 4 3 2" xfId="50066"/>
    <cellStyle name="Total 2 10 4 3 3" xfId="50067"/>
    <cellStyle name="Total 2 10 4 3 4" xfId="50068"/>
    <cellStyle name="Total 2 10 4 3 5" xfId="50069"/>
    <cellStyle name="Total 2 10 4 3 6" xfId="50070"/>
    <cellStyle name="Total 2 10 4 3 7" xfId="50071"/>
    <cellStyle name="Total 2 10 4 3 8" xfId="50072"/>
    <cellStyle name="Total 2 10 4 3 9" xfId="50073"/>
    <cellStyle name="Total 2 10 4 4" xfId="50074"/>
    <cellStyle name="Total 2 10 4 4 2" xfId="50075"/>
    <cellStyle name="Total 2 10 4 4 3" xfId="50076"/>
    <cellStyle name="Total 2 10 4 4 4" xfId="50077"/>
    <cellStyle name="Total 2 10 4 4 5" xfId="50078"/>
    <cellStyle name="Total 2 10 4 4 6" xfId="50079"/>
    <cellStyle name="Total 2 10 4 4 7" xfId="50080"/>
    <cellStyle name="Total 2 10 4 4 8" xfId="50081"/>
    <cellStyle name="Total 2 10 4 4 9" xfId="50082"/>
    <cellStyle name="Total 2 10 4 5" xfId="50083"/>
    <cellStyle name="Total 2 10 4 6" xfId="50084"/>
    <cellStyle name="Total 2 10 4 7" xfId="50085"/>
    <cellStyle name="Total 2 10 4 8" xfId="50086"/>
    <cellStyle name="Total 2 10 5" xfId="50087"/>
    <cellStyle name="Total 2 10 5 2" xfId="50088"/>
    <cellStyle name="Total 2 10 5 2 10" xfId="50089"/>
    <cellStyle name="Total 2 10 5 2 2" xfId="50090"/>
    <cellStyle name="Total 2 10 5 2 3" xfId="50091"/>
    <cellStyle name="Total 2 10 5 2 4" xfId="50092"/>
    <cellStyle name="Total 2 10 5 2 5" xfId="50093"/>
    <cellStyle name="Total 2 10 5 2 6" xfId="50094"/>
    <cellStyle name="Total 2 10 5 2 7" xfId="50095"/>
    <cellStyle name="Total 2 10 5 2 8" xfId="50096"/>
    <cellStyle name="Total 2 10 5 2 9" xfId="50097"/>
    <cellStyle name="Total 2 10 5 3" xfId="50098"/>
    <cellStyle name="Total 2 10 5 3 2" xfId="50099"/>
    <cellStyle name="Total 2 10 5 3 3" xfId="50100"/>
    <cellStyle name="Total 2 10 5 3 4" xfId="50101"/>
    <cellStyle name="Total 2 10 5 3 5" xfId="50102"/>
    <cellStyle name="Total 2 10 5 3 6" xfId="50103"/>
    <cellStyle name="Total 2 10 5 3 7" xfId="50104"/>
    <cellStyle name="Total 2 10 5 3 8" xfId="50105"/>
    <cellStyle name="Total 2 10 5 3 9" xfId="50106"/>
    <cellStyle name="Total 2 10 5 4" xfId="50107"/>
    <cellStyle name="Total 2 10 5 5" xfId="50108"/>
    <cellStyle name="Total 2 10 5 6" xfId="50109"/>
    <cellStyle name="Total 2 10 5 7" xfId="50110"/>
    <cellStyle name="Total 2 10 5 8" xfId="50111"/>
    <cellStyle name="Total 2 10 5 9" xfId="50112"/>
    <cellStyle name="Total 2 10 6" xfId="50113"/>
    <cellStyle name="Total 2 10 6 2" xfId="50114"/>
    <cellStyle name="Total 2 10 6 3" xfId="50115"/>
    <cellStyle name="Total 2 10 6 4" xfId="50116"/>
    <cellStyle name="Total 2 10 6 5" xfId="50117"/>
    <cellStyle name="Total 2 10 6 6" xfId="50118"/>
    <cellStyle name="Total 2 10 6 7" xfId="50119"/>
    <cellStyle name="Total 2 10 6 8" xfId="50120"/>
    <cellStyle name="Total 2 10 6 9" xfId="50121"/>
    <cellStyle name="Total 2 10 7" xfId="50122"/>
    <cellStyle name="Total 2 10 8" xfId="50123"/>
    <cellStyle name="Total 2 10 9" xfId="50124"/>
    <cellStyle name="Total 2 11" xfId="50125"/>
    <cellStyle name="Total 2 11 2" xfId="50126"/>
    <cellStyle name="Total 2 11 2 10" xfId="50127"/>
    <cellStyle name="Total 2 11 2 2" xfId="50128"/>
    <cellStyle name="Total 2 11 2 2 2" xfId="50129"/>
    <cellStyle name="Total 2 11 2 2 2 10" xfId="50130"/>
    <cellStyle name="Total 2 11 2 2 2 2" xfId="50131"/>
    <cellStyle name="Total 2 11 2 2 2 3" xfId="50132"/>
    <cellStyle name="Total 2 11 2 2 2 4" xfId="50133"/>
    <cellStyle name="Total 2 11 2 2 2 5" xfId="50134"/>
    <cellStyle name="Total 2 11 2 2 2 6" xfId="50135"/>
    <cellStyle name="Total 2 11 2 2 2 7" xfId="50136"/>
    <cellStyle name="Total 2 11 2 2 2 8" xfId="50137"/>
    <cellStyle name="Total 2 11 2 2 2 9" xfId="50138"/>
    <cellStyle name="Total 2 11 2 2 3" xfId="50139"/>
    <cellStyle name="Total 2 11 2 2 3 10" xfId="50140"/>
    <cellStyle name="Total 2 11 2 2 3 2" xfId="50141"/>
    <cellStyle name="Total 2 11 2 2 3 3" xfId="50142"/>
    <cellStyle name="Total 2 11 2 2 3 4" xfId="50143"/>
    <cellStyle name="Total 2 11 2 2 3 5" xfId="50144"/>
    <cellStyle name="Total 2 11 2 2 3 6" xfId="50145"/>
    <cellStyle name="Total 2 11 2 2 3 7" xfId="50146"/>
    <cellStyle name="Total 2 11 2 2 3 8" xfId="50147"/>
    <cellStyle name="Total 2 11 2 2 3 9" xfId="50148"/>
    <cellStyle name="Total 2 11 2 2 4" xfId="50149"/>
    <cellStyle name="Total 2 11 2 2 4 2" xfId="50150"/>
    <cellStyle name="Total 2 11 2 2 4 3" xfId="50151"/>
    <cellStyle name="Total 2 11 2 2 4 4" xfId="50152"/>
    <cellStyle name="Total 2 11 2 2 4 5" xfId="50153"/>
    <cellStyle name="Total 2 11 2 2 4 6" xfId="50154"/>
    <cellStyle name="Total 2 11 2 2 4 7" xfId="50155"/>
    <cellStyle name="Total 2 11 2 2 4 8" xfId="50156"/>
    <cellStyle name="Total 2 11 2 2 4 9" xfId="50157"/>
    <cellStyle name="Total 2 11 2 2 5" xfId="50158"/>
    <cellStyle name="Total 2 11 2 2 6" xfId="50159"/>
    <cellStyle name="Total 2 11 2 2 7" xfId="50160"/>
    <cellStyle name="Total 2 11 2 2 8" xfId="50161"/>
    <cellStyle name="Total 2 11 2 3" xfId="50162"/>
    <cellStyle name="Total 2 11 2 3 2" xfId="50163"/>
    <cellStyle name="Total 2 11 2 3 2 10" xfId="50164"/>
    <cellStyle name="Total 2 11 2 3 2 2" xfId="50165"/>
    <cellStyle name="Total 2 11 2 3 2 3" xfId="50166"/>
    <cellStyle name="Total 2 11 2 3 2 4" xfId="50167"/>
    <cellStyle name="Total 2 11 2 3 2 5" xfId="50168"/>
    <cellStyle name="Total 2 11 2 3 2 6" xfId="50169"/>
    <cellStyle name="Total 2 11 2 3 2 7" xfId="50170"/>
    <cellStyle name="Total 2 11 2 3 2 8" xfId="50171"/>
    <cellStyle name="Total 2 11 2 3 2 9" xfId="50172"/>
    <cellStyle name="Total 2 11 2 3 3" xfId="50173"/>
    <cellStyle name="Total 2 11 2 3 3 10" xfId="50174"/>
    <cellStyle name="Total 2 11 2 3 3 2" xfId="50175"/>
    <cellStyle name="Total 2 11 2 3 3 3" xfId="50176"/>
    <cellStyle name="Total 2 11 2 3 3 4" xfId="50177"/>
    <cellStyle name="Total 2 11 2 3 3 5" xfId="50178"/>
    <cellStyle name="Total 2 11 2 3 3 6" xfId="50179"/>
    <cellStyle name="Total 2 11 2 3 3 7" xfId="50180"/>
    <cellStyle name="Total 2 11 2 3 3 8" xfId="50181"/>
    <cellStyle name="Total 2 11 2 3 3 9" xfId="50182"/>
    <cellStyle name="Total 2 11 2 3 4" xfId="50183"/>
    <cellStyle name="Total 2 11 2 3 4 2" xfId="50184"/>
    <cellStyle name="Total 2 11 2 3 4 3" xfId="50185"/>
    <cellStyle name="Total 2 11 2 3 4 4" xfId="50186"/>
    <cellStyle name="Total 2 11 2 3 4 5" xfId="50187"/>
    <cellStyle name="Total 2 11 2 3 4 6" xfId="50188"/>
    <cellStyle name="Total 2 11 2 3 4 7" xfId="50189"/>
    <cellStyle name="Total 2 11 2 3 4 8" xfId="50190"/>
    <cellStyle name="Total 2 11 2 3 4 9" xfId="50191"/>
    <cellStyle name="Total 2 11 2 3 5" xfId="50192"/>
    <cellStyle name="Total 2 11 2 3 6" xfId="50193"/>
    <cellStyle name="Total 2 11 2 3 7" xfId="50194"/>
    <cellStyle name="Total 2 11 2 3 8" xfId="50195"/>
    <cellStyle name="Total 2 11 2 4" xfId="50196"/>
    <cellStyle name="Total 2 11 2 4 10" xfId="50197"/>
    <cellStyle name="Total 2 11 2 4 2" xfId="50198"/>
    <cellStyle name="Total 2 11 2 4 3" xfId="50199"/>
    <cellStyle name="Total 2 11 2 4 4" xfId="50200"/>
    <cellStyle name="Total 2 11 2 4 5" xfId="50201"/>
    <cellStyle name="Total 2 11 2 4 6" xfId="50202"/>
    <cellStyle name="Total 2 11 2 4 7" xfId="50203"/>
    <cellStyle name="Total 2 11 2 4 8" xfId="50204"/>
    <cellStyle name="Total 2 11 2 4 9" xfId="50205"/>
    <cellStyle name="Total 2 11 2 5" xfId="50206"/>
    <cellStyle name="Total 2 11 2 5 10" xfId="50207"/>
    <cellStyle name="Total 2 11 2 5 2" xfId="50208"/>
    <cellStyle name="Total 2 11 2 5 3" xfId="50209"/>
    <cellStyle name="Total 2 11 2 5 4" xfId="50210"/>
    <cellStyle name="Total 2 11 2 5 5" xfId="50211"/>
    <cellStyle name="Total 2 11 2 5 6" xfId="50212"/>
    <cellStyle name="Total 2 11 2 5 7" xfId="50213"/>
    <cellStyle name="Total 2 11 2 5 8" xfId="50214"/>
    <cellStyle name="Total 2 11 2 5 9" xfId="50215"/>
    <cellStyle name="Total 2 11 2 6" xfId="50216"/>
    <cellStyle name="Total 2 11 2 6 2" xfId="50217"/>
    <cellStyle name="Total 2 11 2 6 3" xfId="50218"/>
    <cellStyle name="Total 2 11 2 6 4" xfId="50219"/>
    <cellStyle name="Total 2 11 2 6 5" xfId="50220"/>
    <cellStyle name="Total 2 11 2 6 6" xfId="50221"/>
    <cellStyle name="Total 2 11 2 6 7" xfId="50222"/>
    <cellStyle name="Total 2 11 2 6 8" xfId="50223"/>
    <cellStyle name="Total 2 11 2 6 9" xfId="50224"/>
    <cellStyle name="Total 2 11 2 7" xfId="50225"/>
    <cellStyle name="Total 2 11 2 8" xfId="50226"/>
    <cellStyle name="Total 2 11 2 9" xfId="50227"/>
    <cellStyle name="Total 2 11 3" xfId="50228"/>
    <cellStyle name="Total 2 11 3 2" xfId="50229"/>
    <cellStyle name="Total 2 11 3 2 10" xfId="50230"/>
    <cellStyle name="Total 2 11 3 2 2" xfId="50231"/>
    <cellStyle name="Total 2 11 3 2 3" xfId="50232"/>
    <cellStyle name="Total 2 11 3 2 4" xfId="50233"/>
    <cellStyle name="Total 2 11 3 2 5" xfId="50234"/>
    <cellStyle name="Total 2 11 3 2 6" xfId="50235"/>
    <cellStyle name="Total 2 11 3 2 7" xfId="50236"/>
    <cellStyle name="Total 2 11 3 2 8" xfId="50237"/>
    <cellStyle name="Total 2 11 3 2 9" xfId="50238"/>
    <cellStyle name="Total 2 11 3 3" xfId="50239"/>
    <cellStyle name="Total 2 11 3 3 10" xfId="50240"/>
    <cellStyle name="Total 2 11 3 3 2" xfId="50241"/>
    <cellStyle name="Total 2 11 3 3 3" xfId="50242"/>
    <cellStyle name="Total 2 11 3 3 4" xfId="50243"/>
    <cellStyle name="Total 2 11 3 3 5" xfId="50244"/>
    <cellStyle name="Total 2 11 3 3 6" xfId="50245"/>
    <cellStyle name="Total 2 11 3 3 7" xfId="50246"/>
    <cellStyle name="Total 2 11 3 3 8" xfId="50247"/>
    <cellStyle name="Total 2 11 3 3 9" xfId="50248"/>
    <cellStyle name="Total 2 11 3 4" xfId="50249"/>
    <cellStyle name="Total 2 11 3 4 2" xfId="50250"/>
    <cellStyle name="Total 2 11 3 4 3" xfId="50251"/>
    <cellStyle name="Total 2 11 3 4 4" xfId="50252"/>
    <cellStyle name="Total 2 11 3 4 5" xfId="50253"/>
    <cellStyle name="Total 2 11 3 4 6" xfId="50254"/>
    <cellStyle name="Total 2 11 3 4 7" xfId="50255"/>
    <cellStyle name="Total 2 11 3 4 8" xfId="50256"/>
    <cellStyle name="Total 2 11 3 4 9" xfId="50257"/>
    <cellStyle name="Total 2 11 3 5" xfId="50258"/>
    <cellStyle name="Total 2 11 3 6" xfId="50259"/>
    <cellStyle name="Total 2 11 3 7" xfId="50260"/>
    <cellStyle name="Total 2 11 3 8" xfId="50261"/>
    <cellStyle name="Total 2 11 4" xfId="50262"/>
    <cellStyle name="Total 2 11 4 2" xfId="50263"/>
    <cellStyle name="Total 2 11 4 2 10" xfId="50264"/>
    <cellStyle name="Total 2 11 4 2 2" xfId="50265"/>
    <cellStyle name="Total 2 11 4 2 3" xfId="50266"/>
    <cellStyle name="Total 2 11 4 2 4" xfId="50267"/>
    <cellStyle name="Total 2 11 4 2 5" xfId="50268"/>
    <cellStyle name="Total 2 11 4 2 6" xfId="50269"/>
    <cellStyle name="Total 2 11 4 2 7" xfId="50270"/>
    <cellStyle name="Total 2 11 4 2 8" xfId="50271"/>
    <cellStyle name="Total 2 11 4 2 9" xfId="50272"/>
    <cellStyle name="Total 2 11 4 3" xfId="50273"/>
    <cellStyle name="Total 2 11 4 3 10" xfId="50274"/>
    <cellStyle name="Total 2 11 4 3 2" xfId="50275"/>
    <cellStyle name="Total 2 11 4 3 3" xfId="50276"/>
    <cellStyle name="Total 2 11 4 3 4" xfId="50277"/>
    <cellStyle name="Total 2 11 4 3 5" xfId="50278"/>
    <cellStyle name="Total 2 11 4 3 6" xfId="50279"/>
    <cellStyle name="Total 2 11 4 3 7" xfId="50280"/>
    <cellStyle name="Total 2 11 4 3 8" xfId="50281"/>
    <cellStyle name="Total 2 11 4 3 9" xfId="50282"/>
    <cellStyle name="Total 2 11 4 4" xfId="50283"/>
    <cellStyle name="Total 2 11 4 4 2" xfId="50284"/>
    <cellStyle name="Total 2 11 4 4 3" xfId="50285"/>
    <cellStyle name="Total 2 11 4 4 4" xfId="50286"/>
    <cellStyle name="Total 2 11 4 4 5" xfId="50287"/>
    <cellStyle name="Total 2 11 4 4 6" xfId="50288"/>
    <cellStyle name="Total 2 11 4 4 7" xfId="50289"/>
    <cellStyle name="Total 2 11 4 4 8" xfId="50290"/>
    <cellStyle name="Total 2 11 4 4 9" xfId="50291"/>
    <cellStyle name="Total 2 11 4 5" xfId="50292"/>
    <cellStyle name="Total 2 11 4 6" xfId="50293"/>
    <cellStyle name="Total 2 11 4 7" xfId="50294"/>
    <cellStyle name="Total 2 11 4 8" xfId="50295"/>
    <cellStyle name="Total 2 11 5" xfId="50296"/>
    <cellStyle name="Total 2 11 5 2" xfId="50297"/>
    <cellStyle name="Total 2 11 5 2 10" xfId="50298"/>
    <cellStyle name="Total 2 11 5 2 2" xfId="50299"/>
    <cellStyle name="Total 2 11 5 2 3" xfId="50300"/>
    <cellStyle name="Total 2 11 5 2 4" xfId="50301"/>
    <cellStyle name="Total 2 11 5 2 5" xfId="50302"/>
    <cellStyle name="Total 2 11 5 2 6" xfId="50303"/>
    <cellStyle name="Total 2 11 5 2 7" xfId="50304"/>
    <cellStyle name="Total 2 11 5 2 8" xfId="50305"/>
    <cellStyle name="Total 2 11 5 2 9" xfId="50306"/>
    <cellStyle name="Total 2 11 5 3" xfId="50307"/>
    <cellStyle name="Total 2 11 5 3 2" xfId="50308"/>
    <cellStyle name="Total 2 11 5 3 3" xfId="50309"/>
    <cellStyle name="Total 2 11 5 3 4" xfId="50310"/>
    <cellStyle name="Total 2 11 5 3 5" xfId="50311"/>
    <cellStyle name="Total 2 11 5 3 6" xfId="50312"/>
    <cellStyle name="Total 2 11 5 3 7" xfId="50313"/>
    <cellStyle name="Total 2 11 5 3 8" xfId="50314"/>
    <cellStyle name="Total 2 11 5 3 9" xfId="50315"/>
    <cellStyle name="Total 2 11 5 4" xfId="50316"/>
    <cellStyle name="Total 2 11 5 5" xfId="50317"/>
    <cellStyle name="Total 2 11 5 6" xfId="50318"/>
    <cellStyle name="Total 2 11 5 7" xfId="50319"/>
    <cellStyle name="Total 2 11 5 8" xfId="50320"/>
    <cellStyle name="Total 2 11 6" xfId="50321"/>
    <cellStyle name="Total 2 11 6 2" xfId="50322"/>
    <cellStyle name="Total 2 11 6 3" xfId="50323"/>
    <cellStyle name="Total 2 11 6 4" xfId="50324"/>
    <cellStyle name="Total 2 11 6 5" xfId="50325"/>
    <cellStyle name="Total 2 11 6 6" xfId="50326"/>
    <cellStyle name="Total 2 11 6 7" xfId="50327"/>
    <cellStyle name="Total 2 11 6 8" xfId="50328"/>
    <cellStyle name="Total 2 11 6 9" xfId="50329"/>
    <cellStyle name="Total 2 11 7" xfId="50330"/>
    <cellStyle name="Total 2 11 8" xfId="50331"/>
    <cellStyle name="Total 2 11 9" xfId="50332"/>
    <cellStyle name="Total 2 12" xfId="50333"/>
    <cellStyle name="Total 2 12 10" xfId="50334"/>
    <cellStyle name="Total 2 12 2" xfId="50335"/>
    <cellStyle name="Total 2 12 2 2" xfId="50336"/>
    <cellStyle name="Total 2 12 2 2 10" xfId="50337"/>
    <cellStyle name="Total 2 12 2 2 2" xfId="50338"/>
    <cellStyle name="Total 2 12 2 2 3" xfId="50339"/>
    <cellStyle name="Total 2 12 2 2 4" xfId="50340"/>
    <cellStyle name="Total 2 12 2 2 5" xfId="50341"/>
    <cellStyle name="Total 2 12 2 2 6" xfId="50342"/>
    <cellStyle name="Total 2 12 2 2 7" xfId="50343"/>
    <cellStyle name="Total 2 12 2 2 8" xfId="50344"/>
    <cellStyle name="Total 2 12 2 2 9" xfId="50345"/>
    <cellStyle name="Total 2 12 2 3" xfId="50346"/>
    <cellStyle name="Total 2 12 2 3 10" xfId="50347"/>
    <cellStyle name="Total 2 12 2 3 2" xfId="50348"/>
    <cellStyle name="Total 2 12 2 3 3" xfId="50349"/>
    <cellStyle name="Total 2 12 2 3 4" xfId="50350"/>
    <cellStyle name="Total 2 12 2 3 5" xfId="50351"/>
    <cellStyle name="Total 2 12 2 3 6" xfId="50352"/>
    <cellStyle name="Total 2 12 2 3 7" xfId="50353"/>
    <cellStyle name="Total 2 12 2 3 8" xfId="50354"/>
    <cellStyle name="Total 2 12 2 3 9" xfId="50355"/>
    <cellStyle name="Total 2 12 2 4" xfId="50356"/>
    <cellStyle name="Total 2 12 2 4 2" xfId="50357"/>
    <cellStyle name="Total 2 12 2 4 3" xfId="50358"/>
    <cellStyle name="Total 2 12 2 4 4" xfId="50359"/>
    <cellStyle name="Total 2 12 2 4 5" xfId="50360"/>
    <cellStyle name="Total 2 12 2 4 6" xfId="50361"/>
    <cellStyle name="Total 2 12 2 4 7" xfId="50362"/>
    <cellStyle name="Total 2 12 2 4 8" xfId="50363"/>
    <cellStyle name="Total 2 12 2 4 9" xfId="50364"/>
    <cellStyle name="Total 2 12 2 5" xfId="50365"/>
    <cellStyle name="Total 2 12 2 6" xfId="50366"/>
    <cellStyle name="Total 2 12 2 7" xfId="50367"/>
    <cellStyle name="Total 2 12 2 8" xfId="50368"/>
    <cellStyle name="Total 2 12 3" xfId="50369"/>
    <cellStyle name="Total 2 12 3 2" xfId="50370"/>
    <cellStyle name="Total 2 12 3 2 10" xfId="50371"/>
    <cellStyle name="Total 2 12 3 2 2" xfId="50372"/>
    <cellStyle name="Total 2 12 3 2 3" xfId="50373"/>
    <cellStyle name="Total 2 12 3 2 4" xfId="50374"/>
    <cellStyle name="Total 2 12 3 2 5" xfId="50375"/>
    <cellStyle name="Total 2 12 3 2 6" xfId="50376"/>
    <cellStyle name="Total 2 12 3 2 7" xfId="50377"/>
    <cellStyle name="Total 2 12 3 2 8" xfId="50378"/>
    <cellStyle name="Total 2 12 3 2 9" xfId="50379"/>
    <cellStyle name="Total 2 12 3 3" xfId="50380"/>
    <cellStyle name="Total 2 12 3 3 10" xfId="50381"/>
    <cellStyle name="Total 2 12 3 3 2" xfId="50382"/>
    <cellStyle name="Total 2 12 3 3 3" xfId="50383"/>
    <cellStyle name="Total 2 12 3 3 4" xfId="50384"/>
    <cellStyle name="Total 2 12 3 3 5" xfId="50385"/>
    <cellStyle name="Total 2 12 3 3 6" xfId="50386"/>
    <cellStyle name="Total 2 12 3 3 7" xfId="50387"/>
    <cellStyle name="Total 2 12 3 3 8" xfId="50388"/>
    <cellStyle name="Total 2 12 3 3 9" xfId="50389"/>
    <cellStyle name="Total 2 12 3 4" xfId="50390"/>
    <cellStyle name="Total 2 12 3 4 2" xfId="50391"/>
    <cellStyle name="Total 2 12 3 4 3" xfId="50392"/>
    <cellStyle name="Total 2 12 3 4 4" xfId="50393"/>
    <cellStyle name="Total 2 12 3 4 5" xfId="50394"/>
    <cellStyle name="Total 2 12 3 4 6" xfId="50395"/>
    <cellStyle name="Total 2 12 3 4 7" xfId="50396"/>
    <cellStyle name="Total 2 12 3 4 8" xfId="50397"/>
    <cellStyle name="Total 2 12 3 4 9" xfId="50398"/>
    <cellStyle name="Total 2 12 3 5" xfId="50399"/>
    <cellStyle name="Total 2 12 3 6" xfId="50400"/>
    <cellStyle name="Total 2 12 3 7" xfId="50401"/>
    <cellStyle name="Total 2 12 3 8" xfId="50402"/>
    <cellStyle name="Total 2 12 4" xfId="50403"/>
    <cellStyle name="Total 2 12 4 10" xfId="50404"/>
    <cellStyle name="Total 2 12 4 2" xfId="50405"/>
    <cellStyle name="Total 2 12 4 3" xfId="50406"/>
    <cellStyle name="Total 2 12 4 4" xfId="50407"/>
    <cellStyle name="Total 2 12 4 5" xfId="50408"/>
    <cellStyle name="Total 2 12 4 6" xfId="50409"/>
    <cellStyle name="Total 2 12 4 7" xfId="50410"/>
    <cellStyle name="Total 2 12 4 8" xfId="50411"/>
    <cellStyle name="Total 2 12 4 9" xfId="50412"/>
    <cellStyle name="Total 2 12 5" xfId="50413"/>
    <cellStyle name="Total 2 12 5 10" xfId="50414"/>
    <cellStyle name="Total 2 12 5 2" xfId="50415"/>
    <cellStyle name="Total 2 12 5 3" xfId="50416"/>
    <cellStyle name="Total 2 12 5 4" xfId="50417"/>
    <cellStyle name="Total 2 12 5 5" xfId="50418"/>
    <cellStyle name="Total 2 12 5 6" xfId="50419"/>
    <cellStyle name="Total 2 12 5 7" xfId="50420"/>
    <cellStyle name="Total 2 12 5 8" xfId="50421"/>
    <cellStyle name="Total 2 12 5 9" xfId="50422"/>
    <cellStyle name="Total 2 12 6" xfId="50423"/>
    <cellStyle name="Total 2 12 6 2" xfId="50424"/>
    <cellStyle name="Total 2 12 6 3" xfId="50425"/>
    <cellStyle name="Total 2 12 6 4" xfId="50426"/>
    <cellStyle name="Total 2 12 6 5" xfId="50427"/>
    <cellStyle name="Total 2 12 6 6" xfId="50428"/>
    <cellStyle name="Total 2 12 6 7" xfId="50429"/>
    <cellStyle name="Total 2 12 6 8" xfId="50430"/>
    <cellStyle name="Total 2 12 6 9" xfId="50431"/>
    <cellStyle name="Total 2 12 7" xfId="50432"/>
    <cellStyle name="Total 2 12 8" xfId="50433"/>
    <cellStyle name="Total 2 12 9" xfId="50434"/>
    <cellStyle name="Total 2 13" xfId="50435"/>
    <cellStyle name="Total 2 13 2" xfId="50436"/>
    <cellStyle name="Total 2 13 3" xfId="50437"/>
    <cellStyle name="Total 2 13 3 2" xfId="50438"/>
    <cellStyle name="Total 2 13 3 3" xfId="50439"/>
    <cellStyle name="Total 2 13 3 4" xfId="50440"/>
    <cellStyle name="Total 2 13 3 5" xfId="50441"/>
    <cellStyle name="Total 2 13 3 6" xfId="50442"/>
    <cellStyle name="Total 2 13 3 7" xfId="50443"/>
    <cellStyle name="Total 2 13 3 8" xfId="50444"/>
    <cellStyle name="Total 2 13 3 9" xfId="50445"/>
    <cellStyle name="Total 2 13 4" xfId="50446"/>
    <cellStyle name="Total 2 13 5" xfId="50447"/>
    <cellStyle name="Total 2 14" xfId="50448"/>
    <cellStyle name="Total 2 14 2" xfId="50449"/>
    <cellStyle name="Total 2 14 2 10" xfId="50450"/>
    <cellStyle name="Total 2 14 2 2" xfId="50451"/>
    <cellStyle name="Total 2 14 2 3" xfId="50452"/>
    <cellStyle name="Total 2 14 2 4" xfId="50453"/>
    <cellStyle name="Total 2 14 2 5" xfId="50454"/>
    <cellStyle name="Total 2 14 2 6" xfId="50455"/>
    <cellStyle name="Total 2 14 2 7" xfId="50456"/>
    <cellStyle name="Total 2 14 2 8" xfId="50457"/>
    <cellStyle name="Total 2 14 2 9" xfId="50458"/>
    <cellStyle name="Total 2 14 3" xfId="50459"/>
    <cellStyle name="Total 2 14 3 10" xfId="50460"/>
    <cellStyle name="Total 2 14 3 2" xfId="50461"/>
    <cellStyle name="Total 2 14 3 3" xfId="50462"/>
    <cellStyle name="Total 2 14 3 4" xfId="50463"/>
    <cellStyle name="Total 2 14 3 5" xfId="50464"/>
    <cellStyle name="Total 2 14 3 6" xfId="50465"/>
    <cellStyle name="Total 2 14 3 7" xfId="50466"/>
    <cellStyle name="Total 2 14 3 8" xfId="50467"/>
    <cellStyle name="Total 2 14 3 9" xfId="50468"/>
    <cellStyle name="Total 2 14 4" xfId="50469"/>
    <cellStyle name="Total 2 14 4 10" xfId="50470"/>
    <cellStyle name="Total 2 14 4 2" xfId="50471"/>
    <cellStyle name="Total 2 14 4 3" xfId="50472"/>
    <cellStyle name="Total 2 14 4 4" xfId="50473"/>
    <cellStyle name="Total 2 14 4 5" xfId="50474"/>
    <cellStyle name="Total 2 14 4 6" xfId="50475"/>
    <cellStyle name="Total 2 14 4 7" xfId="50476"/>
    <cellStyle name="Total 2 14 4 8" xfId="50477"/>
    <cellStyle name="Total 2 14 4 9" xfId="50478"/>
    <cellStyle name="Total 2 14 5" xfId="50479"/>
    <cellStyle name="Total 2 14 5 2" xfId="50480"/>
    <cellStyle name="Total 2 14 5 3" xfId="50481"/>
    <cellStyle name="Total 2 14 5 4" xfId="50482"/>
    <cellStyle name="Total 2 14 5 5" xfId="50483"/>
    <cellStyle name="Total 2 14 5 6" xfId="50484"/>
    <cellStyle name="Total 2 14 5 7" xfId="50485"/>
    <cellStyle name="Total 2 14 5 8" xfId="50486"/>
    <cellStyle name="Total 2 14 5 9" xfId="50487"/>
    <cellStyle name="Total 2 14 6" xfId="50488"/>
    <cellStyle name="Total 2 14 7" xfId="50489"/>
    <cellStyle name="Total 2 14 8" xfId="50490"/>
    <cellStyle name="Total 2 14 9" xfId="50491"/>
    <cellStyle name="Total 2 15" xfId="50492"/>
    <cellStyle name="Total 2 15 2" xfId="50493"/>
    <cellStyle name="Total 2 15 2 10" xfId="50494"/>
    <cellStyle name="Total 2 15 2 2" xfId="50495"/>
    <cellStyle name="Total 2 15 2 3" xfId="50496"/>
    <cellStyle name="Total 2 15 2 4" xfId="50497"/>
    <cellStyle name="Total 2 15 2 5" xfId="50498"/>
    <cellStyle name="Total 2 15 2 6" xfId="50499"/>
    <cellStyle name="Total 2 15 2 7" xfId="50500"/>
    <cellStyle name="Total 2 15 2 8" xfId="50501"/>
    <cellStyle name="Total 2 15 2 9" xfId="50502"/>
    <cellStyle name="Total 2 15 3" xfId="50503"/>
    <cellStyle name="Total 2 15 3 2" xfId="50504"/>
    <cellStyle name="Total 2 15 3 3" xfId="50505"/>
    <cellStyle name="Total 2 15 3 4" xfId="50506"/>
    <cellStyle name="Total 2 15 3 5" xfId="50507"/>
    <cellStyle name="Total 2 15 3 6" xfId="50508"/>
    <cellStyle name="Total 2 15 3 7" xfId="50509"/>
    <cellStyle name="Total 2 15 3 8" xfId="50510"/>
    <cellStyle name="Total 2 15 3 9" xfId="50511"/>
    <cellStyle name="Total 2 15 4" xfId="50512"/>
    <cellStyle name="Total 2 15 5" xfId="50513"/>
    <cellStyle name="Total 2 15 6" xfId="50514"/>
    <cellStyle name="Total 2 15 7" xfId="50515"/>
    <cellStyle name="Total 2 15 8" xfId="50516"/>
    <cellStyle name="Total 2 15 9" xfId="50517"/>
    <cellStyle name="Total 2 16" xfId="50518"/>
    <cellStyle name="Total 2 16 10" xfId="50519"/>
    <cellStyle name="Total 2 16 2" xfId="50520"/>
    <cellStyle name="Total 2 16 3" xfId="50521"/>
    <cellStyle name="Total 2 16 4" xfId="50522"/>
    <cellStyle name="Total 2 16 5" xfId="50523"/>
    <cellStyle name="Total 2 16 6" xfId="50524"/>
    <cellStyle name="Total 2 16 7" xfId="50525"/>
    <cellStyle name="Total 2 16 8" xfId="50526"/>
    <cellStyle name="Total 2 16 9" xfId="50527"/>
    <cellStyle name="Total 2 17" xfId="50528"/>
    <cellStyle name="Total 2 17 10" xfId="50529"/>
    <cellStyle name="Total 2 17 2" xfId="50530"/>
    <cellStyle name="Total 2 17 3" xfId="50531"/>
    <cellStyle name="Total 2 17 4" xfId="50532"/>
    <cellStyle name="Total 2 17 5" xfId="50533"/>
    <cellStyle name="Total 2 17 6" xfId="50534"/>
    <cellStyle name="Total 2 17 7" xfId="50535"/>
    <cellStyle name="Total 2 17 8" xfId="50536"/>
    <cellStyle name="Total 2 17 9" xfId="50537"/>
    <cellStyle name="Total 2 18" xfId="50538"/>
    <cellStyle name="Total 2 18 10" xfId="50539"/>
    <cellStyle name="Total 2 18 2" xfId="50540"/>
    <cellStyle name="Total 2 18 3" xfId="50541"/>
    <cellStyle name="Total 2 18 4" xfId="50542"/>
    <cellStyle name="Total 2 18 5" xfId="50543"/>
    <cellStyle name="Total 2 18 6" xfId="50544"/>
    <cellStyle name="Total 2 18 7" xfId="50545"/>
    <cellStyle name="Total 2 18 8" xfId="50546"/>
    <cellStyle name="Total 2 18 9" xfId="50547"/>
    <cellStyle name="Total 2 19" xfId="50548"/>
    <cellStyle name="Total 2 19 2" xfId="50549"/>
    <cellStyle name="Total 2 19 3" xfId="50550"/>
    <cellStyle name="Total 2 19 4" xfId="50551"/>
    <cellStyle name="Total 2 19 5" xfId="50552"/>
    <cellStyle name="Total 2 19 6" xfId="50553"/>
    <cellStyle name="Total 2 19 7" xfId="50554"/>
    <cellStyle name="Total 2 19 8" xfId="50555"/>
    <cellStyle name="Total 2 19 9" xfId="50556"/>
    <cellStyle name="Total 2 2" xfId="50557"/>
    <cellStyle name="Total 2 2 10" xfId="50558"/>
    <cellStyle name="Total 2 2 10 10" xfId="50559"/>
    <cellStyle name="Total 2 2 10 2" xfId="50560"/>
    <cellStyle name="Total 2 2 10 3" xfId="50561"/>
    <cellStyle name="Total 2 2 10 4" xfId="50562"/>
    <cellStyle name="Total 2 2 10 5" xfId="50563"/>
    <cellStyle name="Total 2 2 10 6" xfId="50564"/>
    <cellStyle name="Total 2 2 10 7" xfId="50565"/>
    <cellStyle name="Total 2 2 10 8" xfId="50566"/>
    <cellStyle name="Total 2 2 10 9" xfId="50567"/>
    <cellStyle name="Total 2 2 11" xfId="50568"/>
    <cellStyle name="Total 2 2 11 10" xfId="50569"/>
    <cellStyle name="Total 2 2 11 2" xfId="50570"/>
    <cellStyle name="Total 2 2 11 3" xfId="50571"/>
    <cellStyle name="Total 2 2 11 4" xfId="50572"/>
    <cellStyle name="Total 2 2 11 5" xfId="50573"/>
    <cellStyle name="Total 2 2 11 6" xfId="50574"/>
    <cellStyle name="Total 2 2 11 7" xfId="50575"/>
    <cellStyle name="Total 2 2 11 8" xfId="50576"/>
    <cellStyle name="Total 2 2 11 9" xfId="50577"/>
    <cellStyle name="Total 2 2 12" xfId="50578"/>
    <cellStyle name="Total 2 2 12 10" xfId="50579"/>
    <cellStyle name="Total 2 2 12 2" xfId="50580"/>
    <cellStyle name="Total 2 2 12 3" xfId="50581"/>
    <cellStyle name="Total 2 2 12 4" xfId="50582"/>
    <cellStyle name="Total 2 2 12 5" xfId="50583"/>
    <cellStyle name="Total 2 2 12 6" xfId="50584"/>
    <cellStyle name="Total 2 2 12 7" xfId="50585"/>
    <cellStyle name="Total 2 2 12 8" xfId="50586"/>
    <cellStyle name="Total 2 2 12 9" xfId="50587"/>
    <cellStyle name="Total 2 2 13" xfId="50588"/>
    <cellStyle name="Total 2 2 13 2" xfId="50589"/>
    <cellStyle name="Total 2 2 13 3" xfId="50590"/>
    <cellStyle name="Total 2 2 13 4" xfId="50591"/>
    <cellStyle name="Total 2 2 13 5" xfId="50592"/>
    <cellStyle name="Total 2 2 13 6" xfId="50593"/>
    <cellStyle name="Total 2 2 13 7" xfId="50594"/>
    <cellStyle name="Total 2 2 13 8" xfId="50595"/>
    <cellStyle name="Total 2 2 13 9" xfId="50596"/>
    <cellStyle name="Total 2 2 14" xfId="50597"/>
    <cellStyle name="Total 2 2 15" xfId="50598"/>
    <cellStyle name="Total 2 2 16" xfId="50599"/>
    <cellStyle name="Total 2 2 17" xfId="50600"/>
    <cellStyle name="Total 2 2 2" xfId="50601"/>
    <cellStyle name="Total 2 2 2 10" xfId="50602"/>
    <cellStyle name="Total 2 2 2 11" xfId="50603"/>
    <cellStyle name="Total 2 2 2 12" xfId="50604"/>
    <cellStyle name="Total 2 2 2 2" xfId="50605"/>
    <cellStyle name="Total 2 2 2 2 2" xfId="50606"/>
    <cellStyle name="Total 2 2 2 2 2 10" xfId="50607"/>
    <cellStyle name="Total 2 2 2 2 2 2" xfId="50608"/>
    <cellStyle name="Total 2 2 2 2 2 2 2" xfId="50609"/>
    <cellStyle name="Total 2 2 2 2 2 2 2 10" xfId="50610"/>
    <cellStyle name="Total 2 2 2 2 2 2 2 2" xfId="50611"/>
    <cellStyle name="Total 2 2 2 2 2 2 2 3" xfId="50612"/>
    <cellStyle name="Total 2 2 2 2 2 2 2 4" xfId="50613"/>
    <cellStyle name="Total 2 2 2 2 2 2 2 5" xfId="50614"/>
    <cellStyle name="Total 2 2 2 2 2 2 2 6" xfId="50615"/>
    <cellStyle name="Total 2 2 2 2 2 2 2 7" xfId="50616"/>
    <cellStyle name="Total 2 2 2 2 2 2 2 8" xfId="50617"/>
    <cellStyle name="Total 2 2 2 2 2 2 2 9" xfId="50618"/>
    <cellStyle name="Total 2 2 2 2 2 2 3" xfId="50619"/>
    <cellStyle name="Total 2 2 2 2 2 2 3 10" xfId="50620"/>
    <cellStyle name="Total 2 2 2 2 2 2 3 2" xfId="50621"/>
    <cellStyle name="Total 2 2 2 2 2 2 3 3" xfId="50622"/>
    <cellStyle name="Total 2 2 2 2 2 2 3 4" xfId="50623"/>
    <cellStyle name="Total 2 2 2 2 2 2 3 5" xfId="50624"/>
    <cellStyle name="Total 2 2 2 2 2 2 3 6" xfId="50625"/>
    <cellStyle name="Total 2 2 2 2 2 2 3 7" xfId="50626"/>
    <cellStyle name="Total 2 2 2 2 2 2 3 8" xfId="50627"/>
    <cellStyle name="Total 2 2 2 2 2 2 3 9" xfId="50628"/>
    <cellStyle name="Total 2 2 2 2 2 2 4" xfId="50629"/>
    <cellStyle name="Total 2 2 2 2 2 2 4 2" xfId="50630"/>
    <cellStyle name="Total 2 2 2 2 2 2 4 3" xfId="50631"/>
    <cellStyle name="Total 2 2 2 2 2 2 4 4" xfId="50632"/>
    <cellStyle name="Total 2 2 2 2 2 2 4 5" xfId="50633"/>
    <cellStyle name="Total 2 2 2 2 2 2 4 6" xfId="50634"/>
    <cellStyle name="Total 2 2 2 2 2 2 4 7" xfId="50635"/>
    <cellStyle name="Total 2 2 2 2 2 2 4 8" xfId="50636"/>
    <cellStyle name="Total 2 2 2 2 2 2 4 9" xfId="50637"/>
    <cellStyle name="Total 2 2 2 2 2 2 5" xfId="50638"/>
    <cellStyle name="Total 2 2 2 2 2 2 6" xfId="50639"/>
    <cellStyle name="Total 2 2 2 2 2 2 7" xfId="50640"/>
    <cellStyle name="Total 2 2 2 2 2 2 8" xfId="50641"/>
    <cellStyle name="Total 2 2 2 2 2 3" xfId="50642"/>
    <cellStyle name="Total 2 2 2 2 2 3 2" xfId="50643"/>
    <cellStyle name="Total 2 2 2 2 2 3 2 10" xfId="50644"/>
    <cellStyle name="Total 2 2 2 2 2 3 2 2" xfId="50645"/>
    <cellStyle name="Total 2 2 2 2 2 3 2 3" xfId="50646"/>
    <cellStyle name="Total 2 2 2 2 2 3 2 4" xfId="50647"/>
    <cellStyle name="Total 2 2 2 2 2 3 2 5" xfId="50648"/>
    <cellStyle name="Total 2 2 2 2 2 3 2 6" xfId="50649"/>
    <cellStyle name="Total 2 2 2 2 2 3 2 7" xfId="50650"/>
    <cellStyle name="Total 2 2 2 2 2 3 2 8" xfId="50651"/>
    <cellStyle name="Total 2 2 2 2 2 3 2 9" xfId="50652"/>
    <cellStyle name="Total 2 2 2 2 2 3 3" xfId="50653"/>
    <cellStyle name="Total 2 2 2 2 2 3 3 10" xfId="50654"/>
    <cellStyle name="Total 2 2 2 2 2 3 3 2" xfId="50655"/>
    <cellStyle name="Total 2 2 2 2 2 3 3 3" xfId="50656"/>
    <cellStyle name="Total 2 2 2 2 2 3 3 4" xfId="50657"/>
    <cellStyle name="Total 2 2 2 2 2 3 3 5" xfId="50658"/>
    <cellStyle name="Total 2 2 2 2 2 3 3 6" xfId="50659"/>
    <cellStyle name="Total 2 2 2 2 2 3 3 7" xfId="50660"/>
    <cellStyle name="Total 2 2 2 2 2 3 3 8" xfId="50661"/>
    <cellStyle name="Total 2 2 2 2 2 3 3 9" xfId="50662"/>
    <cellStyle name="Total 2 2 2 2 2 3 4" xfId="50663"/>
    <cellStyle name="Total 2 2 2 2 2 3 4 2" xfId="50664"/>
    <cellStyle name="Total 2 2 2 2 2 3 4 3" xfId="50665"/>
    <cellStyle name="Total 2 2 2 2 2 3 4 4" xfId="50666"/>
    <cellStyle name="Total 2 2 2 2 2 3 4 5" xfId="50667"/>
    <cellStyle name="Total 2 2 2 2 2 3 4 6" xfId="50668"/>
    <cellStyle name="Total 2 2 2 2 2 3 4 7" xfId="50669"/>
    <cellStyle name="Total 2 2 2 2 2 3 4 8" xfId="50670"/>
    <cellStyle name="Total 2 2 2 2 2 3 4 9" xfId="50671"/>
    <cellStyle name="Total 2 2 2 2 2 3 5" xfId="50672"/>
    <cellStyle name="Total 2 2 2 2 2 3 6" xfId="50673"/>
    <cellStyle name="Total 2 2 2 2 2 3 7" xfId="50674"/>
    <cellStyle name="Total 2 2 2 2 2 3 8" xfId="50675"/>
    <cellStyle name="Total 2 2 2 2 2 4" xfId="50676"/>
    <cellStyle name="Total 2 2 2 2 2 4 10" xfId="50677"/>
    <cellStyle name="Total 2 2 2 2 2 4 2" xfId="50678"/>
    <cellStyle name="Total 2 2 2 2 2 4 3" xfId="50679"/>
    <cellStyle name="Total 2 2 2 2 2 4 4" xfId="50680"/>
    <cellStyle name="Total 2 2 2 2 2 4 5" xfId="50681"/>
    <cellStyle name="Total 2 2 2 2 2 4 6" xfId="50682"/>
    <cellStyle name="Total 2 2 2 2 2 4 7" xfId="50683"/>
    <cellStyle name="Total 2 2 2 2 2 4 8" xfId="50684"/>
    <cellStyle name="Total 2 2 2 2 2 4 9" xfId="50685"/>
    <cellStyle name="Total 2 2 2 2 2 5" xfId="50686"/>
    <cellStyle name="Total 2 2 2 2 2 5 10" xfId="50687"/>
    <cellStyle name="Total 2 2 2 2 2 5 2" xfId="50688"/>
    <cellStyle name="Total 2 2 2 2 2 5 3" xfId="50689"/>
    <cellStyle name="Total 2 2 2 2 2 5 4" xfId="50690"/>
    <cellStyle name="Total 2 2 2 2 2 5 5" xfId="50691"/>
    <cellStyle name="Total 2 2 2 2 2 5 6" xfId="50692"/>
    <cellStyle name="Total 2 2 2 2 2 5 7" xfId="50693"/>
    <cellStyle name="Total 2 2 2 2 2 5 8" xfId="50694"/>
    <cellStyle name="Total 2 2 2 2 2 5 9" xfId="50695"/>
    <cellStyle name="Total 2 2 2 2 2 6" xfId="50696"/>
    <cellStyle name="Total 2 2 2 2 2 6 2" xfId="50697"/>
    <cellStyle name="Total 2 2 2 2 2 6 3" xfId="50698"/>
    <cellStyle name="Total 2 2 2 2 2 6 4" xfId="50699"/>
    <cellStyle name="Total 2 2 2 2 2 6 5" xfId="50700"/>
    <cellStyle name="Total 2 2 2 2 2 6 6" xfId="50701"/>
    <cellStyle name="Total 2 2 2 2 2 6 7" xfId="50702"/>
    <cellStyle name="Total 2 2 2 2 2 6 8" xfId="50703"/>
    <cellStyle name="Total 2 2 2 2 2 6 9" xfId="50704"/>
    <cellStyle name="Total 2 2 2 2 2 7" xfId="50705"/>
    <cellStyle name="Total 2 2 2 2 2 8" xfId="50706"/>
    <cellStyle name="Total 2 2 2 2 2 9" xfId="50707"/>
    <cellStyle name="Total 2 2 2 2 3" xfId="50708"/>
    <cellStyle name="Total 2 2 2 2 3 2" xfId="50709"/>
    <cellStyle name="Total 2 2 2 2 3 2 10" xfId="50710"/>
    <cellStyle name="Total 2 2 2 2 3 2 2" xfId="50711"/>
    <cellStyle name="Total 2 2 2 2 3 2 3" xfId="50712"/>
    <cellStyle name="Total 2 2 2 2 3 2 4" xfId="50713"/>
    <cellStyle name="Total 2 2 2 2 3 2 5" xfId="50714"/>
    <cellStyle name="Total 2 2 2 2 3 2 6" xfId="50715"/>
    <cellStyle name="Total 2 2 2 2 3 2 7" xfId="50716"/>
    <cellStyle name="Total 2 2 2 2 3 2 8" xfId="50717"/>
    <cellStyle name="Total 2 2 2 2 3 2 9" xfId="50718"/>
    <cellStyle name="Total 2 2 2 2 3 3" xfId="50719"/>
    <cellStyle name="Total 2 2 2 2 3 3 10" xfId="50720"/>
    <cellStyle name="Total 2 2 2 2 3 3 2" xfId="50721"/>
    <cellStyle name="Total 2 2 2 2 3 3 3" xfId="50722"/>
    <cellStyle name="Total 2 2 2 2 3 3 4" xfId="50723"/>
    <cellStyle name="Total 2 2 2 2 3 3 5" xfId="50724"/>
    <cellStyle name="Total 2 2 2 2 3 3 6" xfId="50725"/>
    <cellStyle name="Total 2 2 2 2 3 3 7" xfId="50726"/>
    <cellStyle name="Total 2 2 2 2 3 3 8" xfId="50727"/>
    <cellStyle name="Total 2 2 2 2 3 3 9" xfId="50728"/>
    <cellStyle name="Total 2 2 2 2 3 4" xfId="50729"/>
    <cellStyle name="Total 2 2 2 2 3 4 2" xfId="50730"/>
    <cellStyle name="Total 2 2 2 2 3 4 3" xfId="50731"/>
    <cellStyle name="Total 2 2 2 2 3 4 4" xfId="50732"/>
    <cellStyle name="Total 2 2 2 2 3 4 5" xfId="50733"/>
    <cellStyle name="Total 2 2 2 2 3 4 6" xfId="50734"/>
    <cellStyle name="Total 2 2 2 2 3 4 7" xfId="50735"/>
    <cellStyle name="Total 2 2 2 2 3 4 8" xfId="50736"/>
    <cellStyle name="Total 2 2 2 2 3 4 9" xfId="50737"/>
    <cellStyle name="Total 2 2 2 2 3 5" xfId="50738"/>
    <cellStyle name="Total 2 2 2 2 3 6" xfId="50739"/>
    <cellStyle name="Total 2 2 2 2 3 7" xfId="50740"/>
    <cellStyle name="Total 2 2 2 2 3 8" xfId="50741"/>
    <cellStyle name="Total 2 2 2 2 4" xfId="50742"/>
    <cellStyle name="Total 2 2 2 2 4 2" xfId="50743"/>
    <cellStyle name="Total 2 2 2 2 4 2 10" xfId="50744"/>
    <cellStyle name="Total 2 2 2 2 4 2 2" xfId="50745"/>
    <cellStyle name="Total 2 2 2 2 4 2 3" xfId="50746"/>
    <cellStyle name="Total 2 2 2 2 4 2 4" xfId="50747"/>
    <cellStyle name="Total 2 2 2 2 4 2 5" xfId="50748"/>
    <cellStyle name="Total 2 2 2 2 4 2 6" xfId="50749"/>
    <cellStyle name="Total 2 2 2 2 4 2 7" xfId="50750"/>
    <cellStyle name="Total 2 2 2 2 4 2 8" xfId="50751"/>
    <cellStyle name="Total 2 2 2 2 4 2 9" xfId="50752"/>
    <cellStyle name="Total 2 2 2 2 4 3" xfId="50753"/>
    <cellStyle name="Total 2 2 2 2 4 3 10" xfId="50754"/>
    <cellStyle name="Total 2 2 2 2 4 3 2" xfId="50755"/>
    <cellStyle name="Total 2 2 2 2 4 3 3" xfId="50756"/>
    <cellStyle name="Total 2 2 2 2 4 3 4" xfId="50757"/>
    <cellStyle name="Total 2 2 2 2 4 3 5" xfId="50758"/>
    <cellStyle name="Total 2 2 2 2 4 3 6" xfId="50759"/>
    <cellStyle name="Total 2 2 2 2 4 3 7" xfId="50760"/>
    <cellStyle name="Total 2 2 2 2 4 3 8" xfId="50761"/>
    <cellStyle name="Total 2 2 2 2 4 3 9" xfId="50762"/>
    <cellStyle name="Total 2 2 2 2 4 4" xfId="50763"/>
    <cellStyle name="Total 2 2 2 2 4 4 2" xfId="50764"/>
    <cellStyle name="Total 2 2 2 2 4 4 3" xfId="50765"/>
    <cellStyle name="Total 2 2 2 2 4 4 4" xfId="50766"/>
    <cellStyle name="Total 2 2 2 2 4 4 5" xfId="50767"/>
    <cellStyle name="Total 2 2 2 2 4 4 6" xfId="50768"/>
    <cellStyle name="Total 2 2 2 2 4 4 7" xfId="50769"/>
    <cellStyle name="Total 2 2 2 2 4 4 8" xfId="50770"/>
    <cellStyle name="Total 2 2 2 2 4 4 9" xfId="50771"/>
    <cellStyle name="Total 2 2 2 2 4 5" xfId="50772"/>
    <cellStyle name="Total 2 2 2 2 4 6" xfId="50773"/>
    <cellStyle name="Total 2 2 2 2 4 7" xfId="50774"/>
    <cellStyle name="Total 2 2 2 2 4 8" xfId="50775"/>
    <cellStyle name="Total 2 2 2 2 5" xfId="50776"/>
    <cellStyle name="Total 2 2 2 2 5 2" xfId="50777"/>
    <cellStyle name="Total 2 2 2 2 5 2 10" xfId="50778"/>
    <cellStyle name="Total 2 2 2 2 5 2 2" xfId="50779"/>
    <cellStyle name="Total 2 2 2 2 5 2 3" xfId="50780"/>
    <cellStyle name="Total 2 2 2 2 5 2 4" xfId="50781"/>
    <cellStyle name="Total 2 2 2 2 5 2 5" xfId="50782"/>
    <cellStyle name="Total 2 2 2 2 5 2 6" xfId="50783"/>
    <cellStyle name="Total 2 2 2 2 5 2 7" xfId="50784"/>
    <cellStyle name="Total 2 2 2 2 5 2 8" xfId="50785"/>
    <cellStyle name="Total 2 2 2 2 5 2 9" xfId="50786"/>
    <cellStyle name="Total 2 2 2 2 5 3" xfId="50787"/>
    <cellStyle name="Total 2 2 2 2 5 3 2" xfId="50788"/>
    <cellStyle name="Total 2 2 2 2 5 3 3" xfId="50789"/>
    <cellStyle name="Total 2 2 2 2 5 3 4" xfId="50790"/>
    <cellStyle name="Total 2 2 2 2 5 3 5" xfId="50791"/>
    <cellStyle name="Total 2 2 2 2 5 3 6" xfId="50792"/>
    <cellStyle name="Total 2 2 2 2 5 3 7" xfId="50793"/>
    <cellStyle name="Total 2 2 2 2 5 3 8" xfId="50794"/>
    <cellStyle name="Total 2 2 2 2 5 3 9" xfId="50795"/>
    <cellStyle name="Total 2 2 2 2 5 4" xfId="50796"/>
    <cellStyle name="Total 2 2 2 2 5 5" xfId="50797"/>
    <cellStyle name="Total 2 2 2 2 5 6" xfId="50798"/>
    <cellStyle name="Total 2 2 2 2 5 7" xfId="50799"/>
    <cellStyle name="Total 2 2 2 2 5 8" xfId="50800"/>
    <cellStyle name="Total 2 2 2 2 5 9" xfId="50801"/>
    <cellStyle name="Total 2 2 2 2 6" xfId="50802"/>
    <cellStyle name="Total 2 2 2 2 6 2" xfId="50803"/>
    <cellStyle name="Total 2 2 2 2 6 3" xfId="50804"/>
    <cellStyle name="Total 2 2 2 2 6 4" xfId="50805"/>
    <cellStyle name="Total 2 2 2 2 6 5" xfId="50806"/>
    <cellStyle name="Total 2 2 2 2 6 6" xfId="50807"/>
    <cellStyle name="Total 2 2 2 2 6 7" xfId="50808"/>
    <cellStyle name="Total 2 2 2 2 6 8" xfId="50809"/>
    <cellStyle name="Total 2 2 2 2 6 9" xfId="50810"/>
    <cellStyle name="Total 2 2 2 2 7" xfId="50811"/>
    <cellStyle name="Total 2 2 2 2 8" xfId="50812"/>
    <cellStyle name="Total 2 2 2 2 9" xfId="50813"/>
    <cellStyle name="Total 2 2 2 3" xfId="50814"/>
    <cellStyle name="Total 2 2 2 3 2" xfId="50815"/>
    <cellStyle name="Total 2 2 2 3 2 10" xfId="50816"/>
    <cellStyle name="Total 2 2 2 3 2 2" xfId="50817"/>
    <cellStyle name="Total 2 2 2 3 2 2 2" xfId="50818"/>
    <cellStyle name="Total 2 2 2 3 2 2 2 10" xfId="50819"/>
    <cellStyle name="Total 2 2 2 3 2 2 2 2" xfId="50820"/>
    <cellStyle name="Total 2 2 2 3 2 2 2 3" xfId="50821"/>
    <cellStyle name="Total 2 2 2 3 2 2 2 4" xfId="50822"/>
    <cellStyle name="Total 2 2 2 3 2 2 2 5" xfId="50823"/>
    <cellStyle name="Total 2 2 2 3 2 2 2 6" xfId="50824"/>
    <cellStyle name="Total 2 2 2 3 2 2 2 7" xfId="50825"/>
    <cellStyle name="Total 2 2 2 3 2 2 2 8" xfId="50826"/>
    <cellStyle name="Total 2 2 2 3 2 2 2 9" xfId="50827"/>
    <cellStyle name="Total 2 2 2 3 2 2 3" xfId="50828"/>
    <cellStyle name="Total 2 2 2 3 2 2 3 10" xfId="50829"/>
    <cellStyle name="Total 2 2 2 3 2 2 3 2" xfId="50830"/>
    <cellStyle name="Total 2 2 2 3 2 2 3 3" xfId="50831"/>
    <cellStyle name="Total 2 2 2 3 2 2 3 4" xfId="50832"/>
    <cellStyle name="Total 2 2 2 3 2 2 3 5" xfId="50833"/>
    <cellStyle name="Total 2 2 2 3 2 2 3 6" xfId="50834"/>
    <cellStyle name="Total 2 2 2 3 2 2 3 7" xfId="50835"/>
    <cellStyle name="Total 2 2 2 3 2 2 3 8" xfId="50836"/>
    <cellStyle name="Total 2 2 2 3 2 2 3 9" xfId="50837"/>
    <cellStyle name="Total 2 2 2 3 2 2 4" xfId="50838"/>
    <cellStyle name="Total 2 2 2 3 2 2 4 2" xfId="50839"/>
    <cellStyle name="Total 2 2 2 3 2 2 4 3" xfId="50840"/>
    <cellStyle name="Total 2 2 2 3 2 2 4 4" xfId="50841"/>
    <cellStyle name="Total 2 2 2 3 2 2 4 5" xfId="50842"/>
    <cellStyle name="Total 2 2 2 3 2 2 4 6" xfId="50843"/>
    <cellStyle name="Total 2 2 2 3 2 2 4 7" xfId="50844"/>
    <cellStyle name="Total 2 2 2 3 2 2 4 8" xfId="50845"/>
    <cellStyle name="Total 2 2 2 3 2 2 4 9" xfId="50846"/>
    <cellStyle name="Total 2 2 2 3 2 2 5" xfId="50847"/>
    <cellStyle name="Total 2 2 2 3 2 2 6" xfId="50848"/>
    <cellStyle name="Total 2 2 2 3 2 2 7" xfId="50849"/>
    <cellStyle name="Total 2 2 2 3 2 2 8" xfId="50850"/>
    <cellStyle name="Total 2 2 2 3 2 3" xfId="50851"/>
    <cellStyle name="Total 2 2 2 3 2 3 2" xfId="50852"/>
    <cellStyle name="Total 2 2 2 3 2 3 2 10" xfId="50853"/>
    <cellStyle name="Total 2 2 2 3 2 3 2 2" xfId="50854"/>
    <cellStyle name="Total 2 2 2 3 2 3 2 3" xfId="50855"/>
    <cellStyle name="Total 2 2 2 3 2 3 2 4" xfId="50856"/>
    <cellStyle name="Total 2 2 2 3 2 3 2 5" xfId="50857"/>
    <cellStyle name="Total 2 2 2 3 2 3 2 6" xfId="50858"/>
    <cellStyle name="Total 2 2 2 3 2 3 2 7" xfId="50859"/>
    <cellStyle name="Total 2 2 2 3 2 3 2 8" xfId="50860"/>
    <cellStyle name="Total 2 2 2 3 2 3 2 9" xfId="50861"/>
    <cellStyle name="Total 2 2 2 3 2 3 3" xfId="50862"/>
    <cellStyle name="Total 2 2 2 3 2 3 3 10" xfId="50863"/>
    <cellStyle name="Total 2 2 2 3 2 3 3 2" xfId="50864"/>
    <cellStyle name="Total 2 2 2 3 2 3 3 3" xfId="50865"/>
    <cellStyle name="Total 2 2 2 3 2 3 3 4" xfId="50866"/>
    <cellStyle name="Total 2 2 2 3 2 3 3 5" xfId="50867"/>
    <cellStyle name="Total 2 2 2 3 2 3 3 6" xfId="50868"/>
    <cellStyle name="Total 2 2 2 3 2 3 3 7" xfId="50869"/>
    <cellStyle name="Total 2 2 2 3 2 3 3 8" xfId="50870"/>
    <cellStyle name="Total 2 2 2 3 2 3 3 9" xfId="50871"/>
    <cellStyle name="Total 2 2 2 3 2 3 4" xfId="50872"/>
    <cellStyle name="Total 2 2 2 3 2 3 4 2" xfId="50873"/>
    <cellStyle name="Total 2 2 2 3 2 3 4 3" xfId="50874"/>
    <cellStyle name="Total 2 2 2 3 2 3 4 4" xfId="50875"/>
    <cellStyle name="Total 2 2 2 3 2 3 4 5" xfId="50876"/>
    <cellStyle name="Total 2 2 2 3 2 3 4 6" xfId="50877"/>
    <cellStyle name="Total 2 2 2 3 2 3 4 7" xfId="50878"/>
    <cellStyle name="Total 2 2 2 3 2 3 4 8" xfId="50879"/>
    <cellStyle name="Total 2 2 2 3 2 3 4 9" xfId="50880"/>
    <cellStyle name="Total 2 2 2 3 2 3 5" xfId="50881"/>
    <cellStyle name="Total 2 2 2 3 2 3 6" xfId="50882"/>
    <cellStyle name="Total 2 2 2 3 2 3 7" xfId="50883"/>
    <cellStyle name="Total 2 2 2 3 2 3 8" xfId="50884"/>
    <cellStyle name="Total 2 2 2 3 2 4" xfId="50885"/>
    <cellStyle name="Total 2 2 2 3 2 4 10" xfId="50886"/>
    <cellStyle name="Total 2 2 2 3 2 4 2" xfId="50887"/>
    <cellStyle name="Total 2 2 2 3 2 4 3" xfId="50888"/>
    <cellStyle name="Total 2 2 2 3 2 4 4" xfId="50889"/>
    <cellStyle name="Total 2 2 2 3 2 4 5" xfId="50890"/>
    <cellStyle name="Total 2 2 2 3 2 4 6" xfId="50891"/>
    <cellStyle name="Total 2 2 2 3 2 4 7" xfId="50892"/>
    <cellStyle name="Total 2 2 2 3 2 4 8" xfId="50893"/>
    <cellStyle name="Total 2 2 2 3 2 4 9" xfId="50894"/>
    <cellStyle name="Total 2 2 2 3 2 5" xfId="50895"/>
    <cellStyle name="Total 2 2 2 3 2 5 10" xfId="50896"/>
    <cellStyle name="Total 2 2 2 3 2 5 2" xfId="50897"/>
    <cellStyle name="Total 2 2 2 3 2 5 3" xfId="50898"/>
    <cellStyle name="Total 2 2 2 3 2 5 4" xfId="50899"/>
    <cellStyle name="Total 2 2 2 3 2 5 5" xfId="50900"/>
    <cellStyle name="Total 2 2 2 3 2 5 6" xfId="50901"/>
    <cellStyle name="Total 2 2 2 3 2 5 7" xfId="50902"/>
    <cellStyle name="Total 2 2 2 3 2 5 8" xfId="50903"/>
    <cellStyle name="Total 2 2 2 3 2 5 9" xfId="50904"/>
    <cellStyle name="Total 2 2 2 3 2 6" xfId="50905"/>
    <cellStyle name="Total 2 2 2 3 2 6 2" xfId="50906"/>
    <cellStyle name="Total 2 2 2 3 2 6 3" xfId="50907"/>
    <cellStyle name="Total 2 2 2 3 2 6 4" xfId="50908"/>
    <cellStyle name="Total 2 2 2 3 2 6 5" xfId="50909"/>
    <cellStyle name="Total 2 2 2 3 2 6 6" xfId="50910"/>
    <cellStyle name="Total 2 2 2 3 2 6 7" xfId="50911"/>
    <cellStyle name="Total 2 2 2 3 2 6 8" xfId="50912"/>
    <cellStyle name="Total 2 2 2 3 2 6 9" xfId="50913"/>
    <cellStyle name="Total 2 2 2 3 2 7" xfId="50914"/>
    <cellStyle name="Total 2 2 2 3 2 8" xfId="50915"/>
    <cellStyle name="Total 2 2 2 3 2 9" xfId="50916"/>
    <cellStyle name="Total 2 2 2 3 3" xfId="50917"/>
    <cellStyle name="Total 2 2 2 3 3 2" xfId="50918"/>
    <cellStyle name="Total 2 2 2 3 3 2 10" xfId="50919"/>
    <cellStyle name="Total 2 2 2 3 3 2 2" xfId="50920"/>
    <cellStyle name="Total 2 2 2 3 3 2 3" xfId="50921"/>
    <cellStyle name="Total 2 2 2 3 3 2 4" xfId="50922"/>
    <cellStyle name="Total 2 2 2 3 3 2 5" xfId="50923"/>
    <cellStyle name="Total 2 2 2 3 3 2 6" xfId="50924"/>
    <cellStyle name="Total 2 2 2 3 3 2 7" xfId="50925"/>
    <cellStyle name="Total 2 2 2 3 3 2 8" xfId="50926"/>
    <cellStyle name="Total 2 2 2 3 3 2 9" xfId="50927"/>
    <cellStyle name="Total 2 2 2 3 3 3" xfId="50928"/>
    <cellStyle name="Total 2 2 2 3 3 3 10" xfId="50929"/>
    <cellStyle name="Total 2 2 2 3 3 3 2" xfId="50930"/>
    <cellStyle name="Total 2 2 2 3 3 3 3" xfId="50931"/>
    <cellStyle name="Total 2 2 2 3 3 3 4" xfId="50932"/>
    <cellStyle name="Total 2 2 2 3 3 3 5" xfId="50933"/>
    <cellStyle name="Total 2 2 2 3 3 3 6" xfId="50934"/>
    <cellStyle name="Total 2 2 2 3 3 3 7" xfId="50935"/>
    <cellStyle name="Total 2 2 2 3 3 3 8" xfId="50936"/>
    <cellStyle name="Total 2 2 2 3 3 3 9" xfId="50937"/>
    <cellStyle name="Total 2 2 2 3 3 4" xfId="50938"/>
    <cellStyle name="Total 2 2 2 3 3 4 2" xfId="50939"/>
    <cellStyle name="Total 2 2 2 3 3 4 3" xfId="50940"/>
    <cellStyle name="Total 2 2 2 3 3 4 4" xfId="50941"/>
    <cellStyle name="Total 2 2 2 3 3 4 5" xfId="50942"/>
    <cellStyle name="Total 2 2 2 3 3 4 6" xfId="50943"/>
    <cellStyle name="Total 2 2 2 3 3 4 7" xfId="50944"/>
    <cellStyle name="Total 2 2 2 3 3 4 8" xfId="50945"/>
    <cellStyle name="Total 2 2 2 3 3 4 9" xfId="50946"/>
    <cellStyle name="Total 2 2 2 3 3 5" xfId="50947"/>
    <cellStyle name="Total 2 2 2 3 3 6" xfId="50948"/>
    <cellStyle name="Total 2 2 2 3 3 7" xfId="50949"/>
    <cellStyle name="Total 2 2 2 3 3 8" xfId="50950"/>
    <cellStyle name="Total 2 2 2 3 4" xfId="50951"/>
    <cellStyle name="Total 2 2 2 3 4 2" xfId="50952"/>
    <cellStyle name="Total 2 2 2 3 4 2 10" xfId="50953"/>
    <cellStyle name="Total 2 2 2 3 4 2 2" xfId="50954"/>
    <cellStyle name="Total 2 2 2 3 4 2 3" xfId="50955"/>
    <cellStyle name="Total 2 2 2 3 4 2 4" xfId="50956"/>
    <cellStyle name="Total 2 2 2 3 4 2 5" xfId="50957"/>
    <cellStyle name="Total 2 2 2 3 4 2 6" xfId="50958"/>
    <cellStyle name="Total 2 2 2 3 4 2 7" xfId="50959"/>
    <cellStyle name="Total 2 2 2 3 4 2 8" xfId="50960"/>
    <cellStyle name="Total 2 2 2 3 4 2 9" xfId="50961"/>
    <cellStyle name="Total 2 2 2 3 4 3" xfId="50962"/>
    <cellStyle name="Total 2 2 2 3 4 3 10" xfId="50963"/>
    <cellStyle name="Total 2 2 2 3 4 3 2" xfId="50964"/>
    <cellStyle name="Total 2 2 2 3 4 3 3" xfId="50965"/>
    <cellStyle name="Total 2 2 2 3 4 3 4" xfId="50966"/>
    <cellStyle name="Total 2 2 2 3 4 3 5" xfId="50967"/>
    <cellStyle name="Total 2 2 2 3 4 3 6" xfId="50968"/>
    <cellStyle name="Total 2 2 2 3 4 3 7" xfId="50969"/>
    <cellStyle name="Total 2 2 2 3 4 3 8" xfId="50970"/>
    <cellStyle name="Total 2 2 2 3 4 3 9" xfId="50971"/>
    <cellStyle name="Total 2 2 2 3 4 4" xfId="50972"/>
    <cellStyle name="Total 2 2 2 3 4 4 2" xfId="50973"/>
    <cellStyle name="Total 2 2 2 3 4 4 3" xfId="50974"/>
    <cellStyle name="Total 2 2 2 3 4 4 4" xfId="50975"/>
    <cellStyle name="Total 2 2 2 3 4 4 5" xfId="50976"/>
    <cellStyle name="Total 2 2 2 3 4 4 6" xfId="50977"/>
    <cellStyle name="Total 2 2 2 3 4 4 7" xfId="50978"/>
    <cellStyle name="Total 2 2 2 3 4 4 8" xfId="50979"/>
    <cellStyle name="Total 2 2 2 3 4 4 9" xfId="50980"/>
    <cellStyle name="Total 2 2 2 3 4 5" xfId="50981"/>
    <cellStyle name="Total 2 2 2 3 4 6" xfId="50982"/>
    <cellStyle name="Total 2 2 2 3 4 7" xfId="50983"/>
    <cellStyle name="Total 2 2 2 3 4 8" xfId="50984"/>
    <cellStyle name="Total 2 2 2 3 5" xfId="50985"/>
    <cellStyle name="Total 2 2 2 3 5 2" xfId="50986"/>
    <cellStyle name="Total 2 2 2 3 5 2 10" xfId="50987"/>
    <cellStyle name="Total 2 2 2 3 5 2 2" xfId="50988"/>
    <cellStyle name="Total 2 2 2 3 5 2 3" xfId="50989"/>
    <cellStyle name="Total 2 2 2 3 5 2 4" xfId="50990"/>
    <cellStyle name="Total 2 2 2 3 5 2 5" xfId="50991"/>
    <cellStyle name="Total 2 2 2 3 5 2 6" xfId="50992"/>
    <cellStyle name="Total 2 2 2 3 5 2 7" xfId="50993"/>
    <cellStyle name="Total 2 2 2 3 5 2 8" xfId="50994"/>
    <cellStyle name="Total 2 2 2 3 5 2 9" xfId="50995"/>
    <cellStyle name="Total 2 2 2 3 5 3" xfId="50996"/>
    <cellStyle name="Total 2 2 2 3 5 3 2" xfId="50997"/>
    <cellStyle name="Total 2 2 2 3 5 3 3" xfId="50998"/>
    <cellStyle name="Total 2 2 2 3 5 3 4" xfId="50999"/>
    <cellStyle name="Total 2 2 2 3 5 3 5" xfId="51000"/>
    <cellStyle name="Total 2 2 2 3 5 3 6" xfId="51001"/>
    <cellStyle name="Total 2 2 2 3 5 3 7" xfId="51002"/>
    <cellStyle name="Total 2 2 2 3 5 3 8" xfId="51003"/>
    <cellStyle name="Total 2 2 2 3 5 3 9" xfId="51004"/>
    <cellStyle name="Total 2 2 2 3 5 4" xfId="51005"/>
    <cellStyle name="Total 2 2 2 3 5 5" xfId="51006"/>
    <cellStyle name="Total 2 2 2 3 5 6" xfId="51007"/>
    <cellStyle name="Total 2 2 2 3 5 7" xfId="51008"/>
    <cellStyle name="Total 2 2 2 3 5 8" xfId="51009"/>
    <cellStyle name="Total 2 2 2 3 6" xfId="51010"/>
    <cellStyle name="Total 2 2 2 3 6 2" xfId="51011"/>
    <cellStyle name="Total 2 2 2 3 6 3" xfId="51012"/>
    <cellStyle name="Total 2 2 2 3 6 4" xfId="51013"/>
    <cellStyle name="Total 2 2 2 3 6 5" xfId="51014"/>
    <cellStyle name="Total 2 2 2 3 6 6" xfId="51015"/>
    <cellStyle name="Total 2 2 2 3 6 7" xfId="51016"/>
    <cellStyle name="Total 2 2 2 3 6 8" xfId="51017"/>
    <cellStyle name="Total 2 2 2 3 6 9" xfId="51018"/>
    <cellStyle name="Total 2 2 2 3 7" xfId="51019"/>
    <cellStyle name="Total 2 2 2 3 8" xfId="51020"/>
    <cellStyle name="Total 2 2 2 3 9" xfId="51021"/>
    <cellStyle name="Total 2 2 2 4" xfId="51022"/>
    <cellStyle name="Total 2 2 2 4 10" xfId="51023"/>
    <cellStyle name="Total 2 2 2 4 2" xfId="51024"/>
    <cellStyle name="Total 2 2 2 4 2 2" xfId="51025"/>
    <cellStyle name="Total 2 2 2 4 2 2 10" xfId="51026"/>
    <cellStyle name="Total 2 2 2 4 2 2 2" xfId="51027"/>
    <cellStyle name="Total 2 2 2 4 2 2 3" xfId="51028"/>
    <cellStyle name="Total 2 2 2 4 2 2 4" xfId="51029"/>
    <cellStyle name="Total 2 2 2 4 2 2 5" xfId="51030"/>
    <cellStyle name="Total 2 2 2 4 2 2 6" xfId="51031"/>
    <cellStyle name="Total 2 2 2 4 2 2 7" xfId="51032"/>
    <cellStyle name="Total 2 2 2 4 2 2 8" xfId="51033"/>
    <cellStyle name="Total 2 2 2 4 2 2 9" xfId="51034"/>
    <cellStyle name="Total 2 2 2 4 2 3" xfId="51035"/>
    <cellStyle name="Total 2 2 2 4 2 3 10" xfId="51036"/>
    <cellStyle name="Total 2 2 2 4 2 3 2" xfId="51037"/>
    <cellStyle name="Total 2 2 2 4 2 3 3" xfId="51038"/>
    <cellStyle name="Total 2 2 2 4 2 3 4" xfId="51039"/>
    <cellStyle name="Total 2 2 2 4 2 3 5" xfId="51040"/>
    <cellStyle name="Total 2 2 2 4 2 3 6" xfId="51041"/>
    <cellStyle name="Total 2 2 2 4 2 3 7" xfId="51042"/>
    <cellStyle name="Total 2 2 2 4 2 3 8" xfId="51043"/>
    <cellStyle name="Total 2 2 2 4 2 3 9" xfId="51044"/>
    <cellStyle name="Total 2 2 2 4 2 4" xfId="51045"/>
    <cellStyle name="Total 2 2 2 4 2 4 2" xfId="51046"/>
    <cellStyle name="Total 2 2 2 4 2 4 3" xfId="51047"/>
    <cellStyle name="Total 2 2 2 4 2 4 4" xfId="51048"/>
    <cellStyle name="Total 2 2 2 4 2 4 5" xfId="51049"/>
    <cellStyle name="Total 2 2 2 4 2 4 6" xfId="51050"/>
    <cellStyle name="Total 2 2 2 4 2 4 7" xfId="51051"/>
    <cellStyle name="Total 2 2 2 4 2 4 8" xfId="51052"/>
    <cellStyle name="Total 2 2 2 4 2 4 9" xfId="51053"/>
    <cellStyle name="Total 2 2 2 4 2 5" xfId="51054"/>
    <cellStyle name="Total 2 2 2 4 2 6" xfId="51055"/>
    <cellStyle name="Total 2 2 2 4 2 7" xfId="51056"/>
    <cellStyle name="Total 2 2 2 4 2 8" xfId="51057"/>
    <cellStyle name="Total 2 2 2 4 3" xfId="51058"/>
    <cellStyle name="Total 2 2 2 4 3 2" xfId="51059"/>
    <cellStyle name="Total 2 2 2 4 3 2 10" xfId="51060"/>
    <cellStyle name="Total 2 2 2 4 3 2 2" xfId="51061"/>
    <cellStyle name="Total 2 2 2 4 3 2 3" xfId="51062"/>
    <cellStyle name="Total 2 2 2 4 3 2 4" xfId="51063"/>
    <cellStyle name="Total 2 2 2 4 3 2 5" xfId="51064"/>
    <cellStyle name="Total 2 2 2 4 3 2 6" xfId="51065"/>
    <cellStyle name="Total 2 2 2 4 3 2 7" xfId="51066"/>
    <cellStyle name="Total 2 2 2 4 3 2 8" xfId="51067"/>
    <cellStyle name="Total 2 2 2 4 3 2 9" xfId="51068"/>
    <cellStyle name="Total 2 2 2 4 3 3" xfId="51069"/>
    <cellStyle name="Total 2 2 2 4 3 3 10" xfId="51070"/>
    <cellStyle name="Total 2 2 2 4 3 3 2" xfId="51071"/>
    <cellStyle name="Total 2 2 2 4 3 3 3" xfId="51072"/>
    <cellStyle name="Total 2 2 2 4 3 3 4" xfId="51073"/>
    <cellStyle name="Total 2 2 2 4 3 3 5" xfId="51074"/>
    <cellStyle name="Total 2 2 2 4 3 3 6" xfId="51075"/>
    <cellStyle name="Total 2 2 2 4 3 3 7" xfId="51076"/>
    <cellStyle name="Total 2 2 2 4 3 3 8" xfId="51077"/>
    <cellStyle name="Total 2 2 2 4 3 3 9" xfId="51078"/>
    <cellStyle name="Total 2 2 2 4 3 4" xfId="51079"/>
    <cellStyle name="Total 2 2 2 4 3 4 2" xfId="51080"/>
    <cellStyle name="Total 2 2 2 4 3 4 3" xfId="51081"/>
    <cellStyle name="Total 2 2 2 4 3 4 4" xfId="51082"/>
    <cellStyle name="Total 2 2 2 4 3 4 5" xfId="51083"/>
    <cellStyle name="Total 2 2 2 4 3 4 6" xfId="51084"/>
    <cellStyle name="Total 2 2 2 4 3 4 7" xfId="51085"/>
    <cellStyle name="Total 2 2 2 4 3 4 8" xfId="51086"/>
    <cellStyle name="Total 2 2 2 4 3 4 9" xfId="51087"/>
    <cellStyle name="Total 2 2 2 4 3 5" xfId="51088"/>
    <cellStyle name="Total 2 2 2 4 3 6" xfId="51089"/>
    <cellStyle name="Total 2 2 2 4 3 7" xfId="51090"/>
    <cellStyle name="Total 2 2 2 4 3 8" xfId="51091"/>
    <cellStyle name="Total 2 2 2 4 4" xfId="51092"/>
    <cellStyle name="Total 2 2 2 4 4 10" xfId="51093"/>
    <cellStyle name="Total 2 2 2 4 4 2" xfId="51094"/>
    <cellStyle name="Total 2 2 2 4 4 3" xfId="51095"/>
    <cellStyle name="Total 2 2 2 4 4 4" xfId="51096"/>
    <cellStyle name="Total 2 2 2 4 4 5" xfId="51097"/>
    <cellStyle name="Total 2 2 2 4 4 6" xfId="51098"/>
    <cellStyle name="Total 2 2 2 4 4 7" xfId="51099"/>
    <cellStyle name="Total 2 2 2 4 4 8" xfId="51100"/>
    <cellStyle name="Total 2 2 2 4 4 9" xfId="51101"/>
    <cellStyle name="Total 2 2 2 4 5" xfId="51102"/>
    <cellStyle name="Total 2 2 2 4 5 10" xfId="51103"/>
    <cellStyle name="Total 2 2 2 4 5 2" xfId="51104"/>
    <cellStyle name="Total 2 2 2 4 5 3" xfId="51105"/>
    <cellStyle name="Total 2 2 2 4 5 4" xfId="51106"/>
    <cellStyle name="Total 2 2 2 4 5 5" xfId="51107"/>
    <cellStyle name="Total 2 2 2 4 5 6" xfId="51108"/>
    <cellStyle name="Total 2 2 2 4 5 7" xfId="51109"/>
    <cellStyle name="Total 2 2 2 4 5 8" xfId="51110"/>
    <cellStyle name="Total 2 2 2 4 5 9" xfId="51111"/>
    <cellStyle name="Total 2 2 2 4 6" xfId="51112"/>
    <cellStyle name="Total 2 2 2 4 6 2" xfId="51113"/>
    <cellStyle name="Total 2 2 2 4 6 3" xfId="51114"/>
    <cellStyle name="Total 2 2 2 4 6 4" xfId="51115"/>
    <cellStyle name="Total 2 2 2 4 6 5" xfId="51116"/>
    <cellStyle name="Total 2 2 2 4 6 6" xfId="51117"/>
    <cellStyle name="Total 2 2 2 4 6 7" xfId="51118"/>
    <cellStyle name="Total 2 2 2 4 6 8" xfId="51119"/>
    <cellStyle name="Total 2 2 2 4 6 9" xfId="51120"/>
    <cellStyle name="Total 2 2 2 4 7" xfId="51121"/>
    <cellStyle name="Total 2 2 2 4 8" xfId="51122"/>
    <cellStyle name="Total 2 2 2 4 9" xfId="51123"/>
    <cellStyle name="Total 2 2 2 5" xfId="51124"/>
    <cellStyle name="Total 2 2 2 5 2" xfId="51125"/>
    <cellStyle name="Total 2 2 2 5 2 10" xfId="51126"/>
    <cellStyle name="Total 2 2 2 5 2 2" xfId="51127"/>
    <cellStyle name="Total 2 2 2 5 2 3" xfId="51128"/>
    <cellStyle name="Total 2 2 2 5 2 4" xfId="51129"/>
    <cellStyle name="Total 2 2 2 5 2 5" xfId="51130"/>
    <cellStyle name="Total 2 2 2 5 2 6" xfId="51131"/>
    <cellStyle name="Total 2 2 2 5 2 7" xfId="51132"/>
    <cellStyle name="Total 2 2 2 5 2 8" xfId="51133"/>
    <cellStyle name="Total 2 2 2 5 2 9" xfId="51134"/>
    <cellStyle name="Total 2 2 2 5 3" xfId="51135"/>
    <cellStyle name="Total 2 2 2 5 3 10" xfId="51136"/>
    <cellStyle name="Total 2 2 2 5 3 2" xfId="51137"/>
    <cellStyle name="Total 2 2 2 5 3 3" xfId="51138"/>
    <cellStyle name="Total 2 2 2 5 3 4" xfId="51139"/>
    <cellStyle name="Total 2 2 2 5 3 5" xfId="51140"/>
    <cellStyle name="Total 2 2 2 5 3 6" xfId="51141"/>
    <cellStyle name="Total 2 2 2 5 3 7" xfId="51142"/>
    <cellStyle name="Total 2 2 2 5 3 8" xfId="51143"/>
    <cellStyle name="Total 2 2 2 5 3 9" xfId="51144"/>
    <cellStyle name="Total 2 2 2 5 4" xfId="51145"/>
    <cellStyle name="Total 2 2 2 5 4 10" xfId="51146"/>
    <cellStyle name="Total 2 2 2 5 4 2" xfId="51147"/>
    <cellStyle name="Total 2 2 2 5 4 3" xfId="51148"/>
    <cellStyle name="Total 2 2 2 5 4 4" xfId="51149"/>
    <cellStyle name="Total 2 2 2 5 4 5" xfId="51150"/>
    <cellStyle name="Total 2 2 2 5 4 6" xfId="51151"/>
    <cellStyle name="Total 2 2 2 5 4 7" xfId="51152"/>
    <cellStyle name="Total 2 2 2 5 4 8" xfId="51153"/>
    <cellStyle name="Total 2 2 2 5 4 9" xfId="51154"/>
    <cellStyle name="Total 2 2 2 5 5" xfId="51155"/>
    <cellStyle name="Total 2 2 2 5 5 2" xfId="51156"/>
    <cellStyle name="Total 2 2 2 5 5 3" xfId="51157"/>
    <cellStyle name="Total 2 2 2 5 5 4" xfId="51158"/>
    <cellStyle name="Total 2 2 2 5 5 5" xfId="51159"/>
    <cellStyle name="Total 2 2 2 5 5 6" xfId="51160"/>
    <cellStyle name="Total 2 2 2 5 5 7" xfId="51161"/>
    <cellStyle name="Total 2 2 2 5 5 8" xfId="51162"/>
    <cellStyle name="Total 2 2 2 5 5 9" xfId="51163"/>
    <cellStyle name="Total 2 2 2 5 6" xfId="51164"/>
    <cellStyle name="Total 2 2 2 5 7" xfId="51165"/>
    <cellStyle name="Total 2 2 2 5 8" xfId="51166"/>
    <cellStyle name="Total 2 2 2 5 9" xfId="51167"/>
    <cellStyle name="Total 2 2 2 6" xfId="51168"/>
    <cellStyle name="Total 2 2 2 6 2" xfId="51169"/>
    <cellStyle name="Total 2 2 2 6 2 10" xfId="51170"/>
    <cellStyle name="Total 2 2 2 6 2 2" xfId="51171"/>
    <cellStyle name="Total 2 2 2 6 2 3" xfId="51172"/>
    <cellStyle name="Total 2 2 2 6 2 4" xfId="51173"/>
    <cellStyle name="Total 2 2 2 6 2 5" xfId="51174"/>
    <cellStyle name="Total 2 2 2 6 2 6" xfId="51175"/>
    <cellStyle name="Total 2 2 2 6 2 7" xfId="51176"/>
    <cellStyle name="Total 2 2 2 6 2 8" xfId="51177"/>
    <cellStyle name="Total 2 2 2 6 2 9" xfId="51178"/>
    <cellStyle name="Total 2 2 2 6 3" xfId="51179"/>
    <cellStyle name="Total 2 2 2 6 3 10" xfId="51180"/>
    <cellStyle name="Total 2 2 2 6 3 2" xfId="51181"/>
    <cellStyle name="Total 2 2 2 6 3 3" xfId="51182"/>
    <cellStyle name="Total 2 2 2 6 3 4" xfId="51183"/>
    <cellStyle name="Total 2 2 2 6 3 5" xfId="51184"/>
    <cellStyle name="Total 2 2 2 6 3 6" xfId="51185"/>
    <cellStyle name="Total 2 2 2 6 3 7" xfId="51186"/>
    <cellStyle name="Total 2 2 2 6 3 8" xfId="51187"/>
    <cellStyle name="Total 2 2 2 6 3 9" xfId="51188"/>
    <cellStyle name="Total 2 2 2 6 4" xfId="51189"/>
    <cellStyle name="Total 2 2 2 6 4 2" xfId="51190"/>
    <cellStyle name="Total 2 2 2 6 4 3" xfId="51191"/>
    <cellStyle name="Total 2 2 2 6 4 4" xfId="51192"/>
    <cellStyle name="Total 2 2 2 6 4 5" xfId="51193"/>
    <cellStyle name="Total 2 2 2 6 4 6" xfId="51194"/>
    <cellStyle name="Total 2 2 2 6 4 7" xfId="51195"/>
    <cellStyle name="Total 2 2 2 6 4 8" xfId="51196"/>
    <cellStyle name="Total 2 2 2 6 4 9" xfId="51197"/>
    <cellStyle name="Total 2 2 2 6 5" xfId="51198"/>
    <cellStyle name="Total 2 2 2 6 6" xfId="51199"/>
    <cellStyle name="Total 2 2 2 6 7" xfId="51200"/>
    <cellStyle name="Total 2 2 2 6 8" xfId="51201"/>
    <cellStyle name="Total 2 2 2 7" xfId="51202"/>
    <cellStyle name="Total 2 2 2 7 2" xfId="51203"/>
    <cellStyle name="Total 2 2 2 7 2 10" xfId="51204"/>
    <cellStyle name="Total 2 2 2 7 2 2" xfId="51205"/>
    <cellStyle name="Total 2 2 2 7 2 3" xfId="51206"/>
    <cellStyle name="Total 2 2 2 7 2 4" xfId="51207"/>
    <cellStyle name="Total 2 2 2 7 2 5" xfId="51208"/>
    <cellStyle name="Total 2 2 2 7 2 6" xfId="51209"/>
    <cellStyle name="Total 2 2 2 7 2 7" xfId="51210"/>
    <cellStyle name="Total 2 2 2 7 2 8" xfId="51211"/>
    <cellStyle name="Total 2 2 2 7 2 9" xfId="51212"/>
    <cellStyle name="Total 2 2 2 7 3" xfId="51213"/>
    <cellStyle name="Total 2 2 2 7 3 10" xfId="51214"/>
    <cellStyle name="Total 2 2 2 7 3 2" xfId="51215"/>
    <cellStyle name="Total 2 2 2 7 3 3" xfId="51216"/>
    <cellStyle name="Total 2 2 2 7 3 4" xfId="51217"/>
    <cellStyle name="Total 2 2 2 7 3 5" xfId="51218"/>
    <cellStyle name="Total 2 2 2 7 3 6" xfId="51219"/>
    <cellStyle name="Total 2 2 2 7 3 7" xfId="51220"/>
    <cellStyle name="Total 2 2 2 7 3 8" xfId="51221"/>
    <cellStyle name="Total 2 2 2 7 3 9" xfId="51222"/>
    <cellStyle name="Total 2 2 2 7 4" xfId="51223"/>
    <cellStyle name="Total 2 2 2 7 4 2" xfId="51224"/>
    <cellStyle name="Total 2 2 2 7 4 3" xfId="51225"/>
    <cellStyle name="Total 2 2 2 7 4 4" xfId="51226"/>
    <cellStyle name="Total 2 2 2 7 4 5" xfId="51227"/>
    <cellStyle name="Total 2 2 2 7 4 6" xfId="51228"/>
    <cellStyle name="Total 2 2 2 7 4 7" xfId="51229"/>
    <cellStyle name="Total 2 2 2 7 4 8" xfId="51230"/>
    <cellStyle name="Total 2 2 2 7 4 9" xfId="51231"/>
    <cellStyle name="Total 2 2 2 7 5" xfId="51232"/>
    <cellStyle name="Total 2 2 2 7 6" xfId="51233"/>
    <cellStyle name="Total 2 2 2 7 7" xfId="51234"/>
    <cellStyle name="Total 2 2 2 7 8" xfId="51235"/>
    <cellStyle name="Total 2 2 2 8" xfId="51236"/>
    <cellStyle name="Total 2 2 2 8 2" xfId="51237"/>
    <cellStyle name="Total 2 2 2 8 2 10" xfId="51238"/>
    <cellStyle name="Total 2 2 2 8 2 2" xfId="51239"/>
    <cellStyle name="Total 2 2 2 8 2 3" xfId="51240"/>
    <cellStyle name="Total 2 2 2 8 2 4" xfId="51241"/>
    <cellStyle name="Total 2 2 2 8 2 5" xfId="51242"/>
    <cellStyle name="Total 2 2 2 8 2 6" xfId="51243"/>
    <cellStyle name="Total 2 2 2 8 2 7" xfId="51244"/>
    <cellStyle name="Total 2 2 2 8 2 8" xfId="51245"/>
    <cellStyle name="Total 2 2 2 8 2 9" xfId="51246"/>
    <cellStyle name="Total 2 2 2 8 3" xfId="51247"/>
    <cellStyle name="Total 2 2 2 8 3 2" xfId="51248"/>
    <cellStyle name="Total 2 2 2 8 3 3" xfId="51249"/>
    <cellStyle name="Total 2 2 2 8 3 4" xfId="51250"/>
    <cellStyle name="Total 2 2 2 8 3 5" xfId="51251"/>
    <cellStyle name="Total 2 2 2 8 3 6" xfId="51252"/>
    <cellStyle name="Total 2 2 2 8 3 7" xfId="51253"/>
    <cellStyle name="Total 2 2 2 8 3 8" xfId="51254"/>
    <cellStyle name="Total 2 2 2 8 3 9" xfId="51255"/>
    <cellStyle name="Total 2 2 2 8 4" xfId="51256"/>
    <cellStyle name="Total 2 2 2 8 5" xfId="51257"/>
    <cellStyle name="Total 2 2 2 8 6" xfId="51258"/>
    <cellStyle name="Total 2 2 2 8 7" xfId="51259"/>
    <cellStyle name="Total 2 2 2 8 8" xfId="51260"/>
    <cellStyle name="Total 2 2 2 9" xfId="51261"/>
    <cellStyle name="Total 2 2 2 9 2" xfId="51262"/>
    <cellStyle name="Total 2 2 2 9 3" xfId="51263"/>
    <cellStyle name="Total 2 2 2 9 4" xfId="51264"/>
    <cellStyle name="Total 2 2 2 9 5" xfId="51265"/>
    <cellStyle name="Total 2 2 2 9 6" xfId="51266"/>
    <cellStyle name="Total 2 2 2 9 7" xfId="51267"/>
    <cellStyle name="Total 2 2 2 9 8" xfId="51268"/>
    <cellStyle name="Total 2 2 2 9 9" xfId="51269"/>
    <cellStyle name="Total 2 2 3" xfId="51270"/>
    <cellStyle name="Total 2 2 3 10" xfId="51271"/>
    <cellStyle name="Total 2 2 3 11" xfId="51272"/>
    <cellStyle name="Total 2 2 3 12" xfId="51273"/>
    <cellStyle name="Total 2 2 3 2" xfId="51274"/>
    <cellStyle name="Total 2 2 3 2 2" xfId="51275"/>
    <cellStyle name="Total 2 2 3 2 2 10" xfId="51276"/>
    <cellStyle name="Total 2 2 3 2 2 2" xfId="51277"/>
    <cellStyle name="Total 2 2 3 2 2 2 2" xfId="51278"/>
    <cellStyle name="Total 2 2 3 2 2 2 2 10" xfId="51279"/>
    <cellStyle name="Total 2 2 3 2 2 2 2 2" xfId="51280"/>
    <cellStyle name="Total 2 2 3 2 2 2 2 3" xfId="51281"/>
    <cellStyle name="Total 2 2 3 2 2 2 2 4" xfId="51282"/>
    <cellStyle name="Total 2 2 3 2 2 2 2 5" xfId="51283"/>
    <cellStyle name="Total 2 2 3 2 2 2 2 6" xfId="51284"/>
    <cellStyle name="Total 2 2 3 2 2 2 2 7" xfId="51285"/>
    <cellStyle name="Total 2 2 3 2 2 2 2 8" xfId="51286"/>
    <cellStyle name="Total 2 2 3 2 2 2 2 9" xfId="51287"/>
    <cellStyle name="Total 2 2 3 2 2 2 3" xfId="51288"/>
    <cellStyle name="Total 2 2 3 2 2 2 3 10" xfId="51289"/>
    <cellStyle name="Total 2 2 3 2 2 2 3 2" xfId="51290"/>
    <cellStyle name="Total 2 2 3 2 2 2 3 3" xfId="51291"/>
    <cellStyle name="Total 2 2 3 2 2 2 3 4" xfId="51292"/>
    <cellStyle name="Total 2 2 3 2 2 2 3 5" xfId="51293"/>
    <cellStyle name="Total 2 2 3 2 2 2 3 6" xfId="51294"/>
    <cellStyle name="Total 2 2 3 2 2 2 3 7" xfId="51295"/>
    <cellStyle name="Total 2 2 3 2 2 2 3 8" xfId="51296"/>
    <cellStyle name="Total 2 2 3 2 2 2 3 9" xfId="51297"/>
    <cellStyle name="Total 2 2 3 2 2 2 4" xfId="51298"/>
    <cellStyle name="Total 2 2 3 2 2 2 4 2" xfId="51299"/>
    <cellStyle name="Total 2 2 3 2 2 2 4 3" xfId="51300"/>
    <cellStyle name="Total 2 2 3 2 2 2 4 4" xfId="51301"/>
    <cellStyle name="Total 2 2 3 2 2 2 4 5" xfId="51302"/>
    <cellStyle name="Total 2 2 3 2 2 2 4 6" xfId="51303"/>
    <cellStyle name="Total 2 2 3 2 2 2 4 7" xfId="51304"/>
    <cellStyle name="Total 2 2 3 2 2 2 4 8" xfId="51305"/>
    <cellStyle name="Total 2 2 3 2 2 2 4 9" xfId="51306"/>
    <cellStyle name="Total 2 2 3 2 2 2 5" xfId="51307"/>
    <cellStyle name="Total 2 2 3 2 2 2 6" xfId="51308"/>
    <cellStyle name="Total 2 2 3 2 2 2 7" xfId="51309"/>
    <cellStyle name="Total 2 2 3 2 2 2 8" xfId="51310"/>
    <cellStyle name="Total 2 2 3 2 2 3" xfId="51311"/>
    <cellStyle name="Total 2 2 3 2 2 3 2" xfId="51312"/>
    <cellStyle name="Total 2 2 3 2 2 3 2 10" xfId="51313"/>
    <cellStyle name="Total 2 2 3 2 2 3 2 2" xfId="51314"/>
    <cellStyle name="Total 2 2 3 2 2 3 2 3" xfId="51315"/>
    <cellStyle name="Total 2 2 3 2 2 3 2 4" xfId="51316"/>
    <cellStyle name="Total 2 2 3 2 2 3 2 5" xfId="51317"/>
    <cellStyle name="Total 2 2 3 2 2 3 2 6" xfId="51318"/>
    <cellStyle name="Total 2 2 3 2 2 3 2 7" xfId="51319"/>
    <cellStyle name="Total 2 2 3 2 2 3 2 8" xfId="51320"/>
    <cellStyle name="Total 2 2 3 2 2 3 2 9" xfId="51321"/>
    <cellStyle name="Total 2 2 3 2 2 3 3" xfId="51322"/>
    <cellStyle name="Total 2 2 3 2 2 3 3 10" xfId="51323"/>
    <cellStyle name="Total 2 2 3 2 2 3 3 2" xfId="51324"/>
    <cellStyle name="Total 2 2 3 2 2 3 3 3" xfId="51325"/>
    <cellStyle name="Total 2 2 3 2 2 3 3 4" xfId="51326"/>
    <cellStyle name="Total 2 2 3 2 2 3 3 5" xfId="51327"/>
    <cellStyle name="Total 2 2 3 2 2 3 3 6" xfId="51328"/>
    <cellStyle name="Total 2 2 3 2 2 3 3 7" xfId="51329"/>
    <cellStyle name="Total 2 2 3 2 2 3 3 8" xfId="51330"/>
    <cellStyle name="Total 2 2 3 2 2 3 3 9" xfId="51331"/>
    <cellStyle name="Total 2 2 3 2 2 3 4" xfId="51332"/>
    <cellStyle name="Total 2 2 3 2 2 3 4 2" xfId="51333"/>
    <cellStyle name="Total 2 2 3 2 2 3 4 3" xfId="51334"/>
    <cellStyle name="Total 2 2 3 2 2 3 4 4" xfId="51335"/>
    <cellStyle name="Total 2 2 3 2 2 3 4 5" xfId="51336"/>
    <cellStyle name="Total 2 2 3 2 2 3 4 6" xfId="51337"/>
    <cellStyle name="Total 2 2 3 2 2 3 4 7" xfId="51338"/>
    <cellStyle name="Total 2 2 3 2 2 3 4 8" xfId="51339"/>
    <cellStyle name="Total 2 2 3 2 2 3 4 9" xfId="51340"/>
    <cellStyle name="Total 2 2 3 2 2 3 5" xfId="51341"/>
    <cellStyle name="Total 2 2 3 2 2 3 6" xfId="51342"/>
    <cellStyle name="Total 2 2 3 2 2 3 7" xfId="51343"/>
    <cellStyle name="Total 2 2 3 2 2 3 8" xfId="51344"/>
    <cellStyle name="Total 2 2 3 2 2 4" xfId="51345"/>
    <cellStyle name="Total 2 2 3 2 2 4 10" xfId="51346"/>
    <cellStyle name="Total 2 2 3 2 2 4 2" xfId="51347"/>
    <cellStyle name="Total 2 2 3 2 2 4 3" xfId="51348"/>
    <cellStyle name="Total 2 2 3 2 2 4 4" xfId="51349"/>
    <cellStyle name="Total 2 2 3 2 2 4 5" xfId="51350"/>
    <cellStyle name="Total 2 2 3 2 2 4 6" xfId="51351"/>
    <cellStyle name="Total 2 2 3 2 2 4 7" xfId="51352"/>
    <cellStyle name="Total 2 2 3 2 2 4 8" xfId="51353"/>
    <cellStyle name="Total 2 2 3 2 2 4 9" xfId="51354"/>
    <cellStyle name="Total 2 2 3 2 2 5" xfId="51355"/>
    <cellStyle name="Total 2 2 3 2 2 5 10" xfId="51356"/>
    <cellStyle name="Total 2 2 3 2 2 5 2" xfId="51357"/>
    <cellStyle name="Total 2 2 3 2 2 5 3" xfId="51358"/>
    <cellStyle name="Total 2 2 3 2 2 5 4" xfId="51359"/>
    <cellStyle name="Total 2 2 3 2 2 5 5" xfId="51360"/>
    <cellStyle name="Total 2 2 3 2 2 5 6" xfId="51361"/>
    <cellStyle name="Total 2 2 3 2 2 5 7" xfId="51362"/>
    <cellStyle name="Total 2 2 3 2 2 5 8" xfId="51363"/>
    <cellStyle name="Total 2 2 3 2 2 5 9" xfId="51364"/>
    <cellStyle name="Total 2 2 3 2 2 6" xfId="51365"/>
    <cellStyle name="Total 2 2 3 2 2 6 2" xfId="51366"/>
    <cellStyle name="Total 2 2 3 2 2 6 3" xfId="51367"/>
    <cellStyle name="Total 2 2 3 2 2 6 4" xfId="51368"/>
    <cellStyle name="Total 2 2 3 2 2 6 5" xfId="51369"/>
    <cellStyle name="Total 2 2 3 2 2 6 6" xfId="51370"/>
    <cellStyle name="Total 2 2 3 2 2 6 7" xfId="51371"/>
    <cellStyle name="Total 2 2 3 2 2 6 8" xfId="51372"/>
    <cellStyle name="Total 2 2 3 2 2 6 9" xfId="51373"/>
    <cellStyle name="Total 2 2 3 2 2 7" xfId="51374"/>
    <cellStyle name="Total 2 2 3 2 2 8" xfId="51375"/>
    <cellStyle name="Total 2 2 3 2 2 9" xfId="51376"/>
    <cellStyle name="Total 2 2 3 2 3" xfId="51377"/>
    <cellStyle name="Total 2 2 3 2 3 2" xfId="51378"/>
    <cellStyle name="Total 2 2 3 2 3 2 10" xfId="51379"/>
    <cellStyle name="Total 2 2 3 2 3 2 2" xfId="51380"/>
    <cellStyle name="Total 2 2 3 2 3 2 3" xfId="51381"/>
    <cellStyle name="Total 2 2 3 2 3 2 4" xfId="51382"/>
    <cellStyle name="Total 2 2 3 2 3 2 5" xfId="51383"/>
    <cellStyle name="Total 2 2 3 2 3 2 6" xfId="51384"/>
    <cellStyle name="Total 2 2 3 2 3 2 7" xfId="51385"/>
    <cellStyle name="Total 2 2 3 2 3 2 8" xfId="51386"/>
    <cellStyle name="Total 2 2 3 2 3 2 9" xfId="51387"/>
    <cellStyle name="Total 2 2 3 2 3 3" xfId="51388"/>
    <cellStyle name="Total 2 2 3 2 3 3 10" xfId="51389"/>
    <cellStyle name="Total 2 2 3 2 3 3 2" xfId="51390"/>
    <cellStyle name="Total 2 2 3 2 3 3 3" xfId="51391"/>
    <cellStyle name="Total 2 2 3 2 3 3 4" xfId="51392"/>
    <cellStyle name="Total 2 2 3 2 3 3 5" xfId="51393"/>
    <cellStyle name="Total 2 2 3 2 3 3 6" xfId="51394"/>
    <cellStyle name="Total 2 2 3 2 3 3 7" xfId="51395"/>
    <cellStyle name="Total 2 2 3 2 3 3 8" xfId="51396"/>
    <cellStyle name="Total 2 2 3 2 3 3 9" xfId="51397"/>
    <cellStyle name="Total 2 2 3 2 3 4" xfId="51398"/>
    <cellStyle name="Total 2 2 3 2 3 4 2" xfId="51399"/>
    <cellStyle name="Total 2 2 3 2 3 4 3" xfId="51400"/>
    <cellStyle name="Total 2 2 3 2 3 4 4" xfId="51401"/>
    <cellStyle name="Total 2 2 3 2 3 4 5" xfId="51402"/>
    <cellStyle name="Total 2 2 3 2 3 4 6" xfId="51403"/>
    <cellStyle name="Total 2 2 3 2 3 4 7" xfId="51404"/>
    <cellStyle name="Total 2 2 3 2 3 4 8" xfId="51405"/>
    <cellStyle name="Total 2 2 3 2 3 4 9" xfId="51406"/>
    <cellStyle name="Total 2 2 3 2 3 5" xfId="51407"/>
    <cellStyle name="Total 2 2 3 2 3 6" xfId="51408"/>
    <cellStyle name="Total 2 2 3 2 3 7" xfId="51409"/>
    <cellStyle name="Total 2 2 3 2 3 8" xfId="51410"/>
    <cellStyle name="Total 2 2 3 2 4" xfId="51411"/>
    <cellStyle name="Total 2 2 3 2 4 2" xfId="51412"/>
    <cellStyle name="Total 2 2 3 2 4 2 10" xfId="51413"/>
    <cellStyle name="Total 2 2 3 2 4 2 2" xfId="51414"/>
    <cellStyle name="Total 2 2 3 2 4 2 3" xfId="51415"/>
    <cellStyle name="Total 2 2 3 2 4 2 4" xfId="51416"/>
    <cellStyle name="Total 2 2 3 2 4 2 5" xfId="51417"/>
    <cellStyle name="Total 2 2 3 2 4 2 6" xfId="51418"/>
    <cellStyle name="Total 2 2 3 2 4 2 7" xfId="51419"/>
    <cellStyle name="Total 2 2 3 2 4 2 8" xfId="51420"/>
    <cellStyle name="Total 2 2 3 2 4 2 9" xfId="51421"/>
    <cellStyle name="Total 2 2 3 2 4 3" xfId="51422"/>
    <cellStyle name="Total 2 2 3 2 4 3 10" xfId="51423"/>
    <cellStyle name="Total 2 2 3 2 4 3 2" xfId="51424"/>
    <cellStyle name="Total 2 2 3 2 4 3 3" xfId="51425"/>
    <cellStyle name="Total 2 2 3 2 4 3 4" xfId="51426"/>
    <cellStyle name="Total 2 2 3 2 4 3 5" xfId="51427"/>
    <cellStyle name="Total 2 2 3 2 4 3 6" xfId="51428"/>
    <cellStyle name="Total 2 2 3 2 4 3 7" xfId="51429"/>
    <cellStyle name="Total 2 2 3 2 4 3 8" xfId="51430"/>
    <cellStyle name="Total 2 2 3 2 4 3 9" xfId="51431"/>
    <cellStyle name="Total 2 2 3 2 4 4" xfId="51432"/>
    <cellStyle name="Total 2 2 3 2 4 4 2" xfId="51433"/>
    <cellStyle name="Total 2 2 3 2 4 4 3" xfId="51434"/>
    <cellStyle name="Total 2 2 3 2 4 4 4" xfId="51435"/>
    <cellStyle name="Total 2 2 3 2 4 4 5" xfId="51436"/>
    <cellStyle name="Total 2 2 3 2 4 4 6" xfId="51437"/>
    <cellStyle name="Total 2 2 3 2 4 4 7" xfId="51438"/>
    <cellStyle name="Total 2 2 3 2 4 4 8" xfId="51439"/>
    <cellStyle name="Total 2 2 3 2 4 4 9" xfId="51440"/>
    <cellStyle name="Total 2 2 3 2 4 5" xfId="51441"/>
    <cellStyle name="Total 2 2 3 2 4 6" xfId="51442"/>
    <cellStyle name="Total 2 2 3 2 4 7" xfId="51443"/>
    <cellStyle name="Total 2 2 3 2 4 8" xfId="51444"/>
    <cellStyle name="Total 2 2 3 2 5" xfId="51445"/>
    <cellStyle name="Total 2 2 3 2 5 2" xfId="51446"/>
    <cellStyle name="Total 2 2 3 2 5 2 10" xfId="51447"/>
    <cellStyle name="Total 2 2 3 2 5 2 2" xfId="51448"/>
    <cellStyle name="Total 2 2 3 2 5 2 3" xfId="51449"/>
    <cellStyle name="Total 2 2 3 2 5 2 4" xfId="51450"/>
    <cellStyle name="Total 2 2 3 2 5 2 5" xfId="51451"/>
    <cellStyle name="Total 2 2 3 2 5 2 6" xfId="51452"/>
    <cellStyle name="Total 2 2 3 2 5 2 7" xfId="51453"/>
    <cellStyle name="Total 2 2 3 2 5 2 8" xfId="51454"/>
    <cellStyle name="Total 2 2 3 2 5 2 9" xfId="51455"/>
    <cellStyle name="Total 2 2 3 2 5 3" xfId="51456"/>
    <cellStyle name="Total 2 2 3 2 5 3 2" xfId="51457"/>
    <cellStyle name="Total 2 2 3 2 5 3 3" xfId="51458"/>
    <cellStyle name="Total 2 2 3 2 5 3 4" xfId="51459"/>
    <cellStyle name="Total 2 2 3 2 5 3 5" xfId="51460"/>
    <cellStyle name="Total 2 2 3 2 5 3 6" xfId="51461"/>
    <cellStyle name="Total 2 2 3 2 5 3 7" xfId="51462"/>
    <cellStyle name="Total 2 2 3 2 5 3 8" xfId="51463"/>
    <cellStyle name="Total 2 2 3 2 5 3 9" xfId="51464"/>
    <cellStyle name="Total 2 2 3 2 5 4" xfId="51465"/>
    <cellStyle name="Total 2 2 3 2 5 5" xfId="51466"/>
    <cellStyle name="Total 2 2 3 2 5 6" xfId="51467"/>
    <cellStyle name="Total 2 2 3 2 5 7" xfId="51468"/>
    <cellStyle name="Total 2 2 3 2 5 8" xfId="51469"/>
    <cellStyle name="Total 2 2 3 2 5 9" xfId="51470"/>
    <cellStyle name="Total 2 2 3 2 6" xfId="51471"/>
    <cellStyle name="Total 2 2 3 2 6 2" xfId="51472"/>
    <cellStyle name="Total 2 2 3 2 6 3" xfId="51473"/>
    <cellStyle name="Total 2 2 3 2 6 4" xfId="51474"/>
    <cellStyle name="Total 2 2 3 2 6 5" xfId="51475"/>
    <cellStyle name="Total 2 2 3 2 6 6" xfId="51476"/>
    <cellStyle name="Total 2 2 3 2 6 7" xfId="51477"/>
    <cellStyle name="Total 2 2 3 2 6 8" xfId="51478"/>
    <cellStyle name="Total 2 2 3 2 6 9" xfId="51479"/>
    <cellStyle name="Total 2 2 3 2 7" xfId="51480"/>
    <cellStyle name="Total 2 2 3 2 8" xfId="51481"/>
    <cellStyle name="Total 2 2 3 2 9" xfId="51482"/>
    <cellStyle name="Total 2 2 3 3" xfId="51483"/>
    <cellStyle name="Total 2 2 3 3 2" xfId="51484"/>
    <cellStyle name="Total 2 2 3 3 2 10" xfId="51485"/>
    <cellStyle name="Total 2 2 3 3 2 2" xfId="51486"/>
    <cellStyle name="Total 2 2 3 3 2 2 2" xfId="51487"/>
    <cellStyle name="Total 2 2 3 3 2 2 2 10" xfId="51488"/>
    <cellStyle name="Total 2 2 3 3 2 2 2 2" xfId="51489"/>
    <cellStyle name="Total 2 2 3 3 2 2 2 3" xfId="51490"/>
    <cellStyle name="Total 2 2 3 3 2 2 2 4" xfId="51491"/>
    <cellStyle name="Total 2 2 3 3 2 2 2 5" xfId="51492"/>
    <cellStyle name="Total 2 2 3 3 2 2 2 6" xfId="51493"/>
    <cellStyle name="Total 2 2 3 3 2 2 2 7" xfId="51494"/>
    <cellStyle name="Total 2 2 3 3 2 2 2 8" xfId="51495"/>
    <cellStyle name="Total 2 2 3 3 2 2 2 9" xfId="51496"/>
    <cellStyle name="Total 2 2 3 3 2 2 3" xfId="51497"/>
    <cellStyle name="Total 2 2 3 3 2 2 3 10" xfId="51498"/>
    <cellStyle name="Total 2 2 3 3 2 2 3 2" xfId="51499"/>
    <cellStyle name="Total 2 2 3 3 2 2 3 3" xfId="51500"/>
    <cellStyle name="Total 2 2 3 3 2 2 3 4" xfId="51501"/>
    <cellStyle name="Total 2 2 3 3 2 2 3 5" xfId="51502"/>
    <cellStyle name="Total 2 2 3 3 2 2 3 6" xfId="51503"/>
    <cellStyle name="Total 2 2 3 3 2 2 3 7" xfId="51504"/>
    <cellStyle name="Total 2 2 3 3 2 2 3 8" xfId="51505"/>
    <cellStyle name="Total 2 2 3 3 2 2 3 9" xfId="51506"/>
    <cellStyle name="Total 2 2 3 3 2 2 4" xfId="51507"/>
    <cellStyle name="Total 2 2 3 3 2 2 4 2" xfId="51508"/>
    <cellStyle name="Total 2 2 3 3 2 2 4 3" xfId="51509"/>
    <cellStyle name="Total 2 2 3 3 2 2 4 4" xfId="51510"/>
    <cellStyle name="Total 2 2 3 3 2 2 4 5" xfId="51511"/>
    <cellStyle name="Total 2 2 3 3 2 2 4 6" xfId="51512"/>
    <cellStyle name="Total 2 2 3 3 2 2 4 7" xfId="51513"/>
    <cellStyle name="Total 2 2 3 3 2 2 4 8" xfId="51514"/>
    <cellStyle name="Total 2 2 3 3 2 2 4 9" xfId="51515"/>
    <cellStyle name="Total 2 2 3 3 2 2 5" xfId="51516"/>
    <cellStyle name="Total 2 2 3 3 2 2 6" xfId="51517"/>
    <cellStyle name="Total 2 2 3 3 2 2 7" xfId="51518"/>
    <cellStyle name="Total 2 2 3 3 2 2 8" xfId="51519"/>
    <cellStyle name="Total 2 2 3 3 2 3" xfId="51520"/>
    <cellStyle name="Total 2 2 3 3 2 3 2" xfId="51521"/>
    <cellStyle name="Total 2 2 3 3 2 3 2 10" xfId="51522"/>
    <cellStyle name="Total 2 2 3 3 2 3 2 2" xfId="51523"/>
    <cellStyle name="Total 2 2 3 3 2 3 2 3" xfId="51524"/>
    <cellStyle name="Total 2 2 3 3 2 3 2 4" xfId="51525"/>
    <cellStyle name="Total 2 2 3 3 2 3 2 5" xfId="51526"/>
    <cellStyle name="Total 2 2 3 3 2 3 2 6" xfId="51527"/>
    <cellStyle name="Total 2 2 3 3 2 3 2 7" xfId="51528"/>
    <cellStyle name="Total 2 2 3 3 2 3 2 8" xfId="51529"/>
    <cellStyle name="Total 2 2 3 3 2 3 2 9" xfId="51530"/>
    <cellStyle name="Total 2 2 3 3 2 3 3" xfId="51531"/>
    <cellStyle name="Total 2 2 3 3 2 3 3 10" xfId="51532"/>
    <cellStyle name="Total 2 2 3 3 2 3 3 2" xfId="51533"/>
    <cellStyle name="Total 2 2 3 3 2 3 3 3" xfId="51534"/>
    <cellStyle name="Total 2 2 3 3 2 3 3 4" xfId="51535"/>
    <cellStyle name="Total 2 2 3 3 2 3 3 5" xfId="51536"/>
    <cellStyle name="Total 2 2 3 3 2 3 3 6" xfId="51537"/>
    <cellStyle name="Total 2 2 3 3 2 3 3 7" xfId="51538"/>
    <cellStyle name="Total 2 2 3 3 2 3 3 8" xfId="51539"/>
    <cellStyle name="Total 2 2 3 3 2 3 3 9" xfId="51540"/>
    <cellStyle name="Total 2 2 3 3 2 3 4" xfId="51541"/>
    <cellStyle name="Total 2 2 3 3 2 3 4 2" xfId="51542"/>
    <cellStyle name="Total 2 2 3 3 2 3 4 3" xfId="51543"/>
    <cellStyle name="Total 2 2 3 3 2 3 4 4" xfId="51544"/>
    <cellStyle name="Total 2 2 3 3 2 3 4 5" xfId="51545"/>
    <cellStyle name="Total 2 2 3 3 2 3 4 6" xfId="51546"/>
    <cellStyle name="Total 2 2 3 3 2 3 4 7" xfId="51547"/>
    <cellStyle name="Total 2 2 3 3 2 3 4 8" xfId="51548"/>
    <cellStyle name="Total 2 2 3 3 2 3 4 9" xfId="51549"/>
    <cellStyle name="Total 2 2 3 3 2 3 5" xfId="51550"/>
    <cellStyle name="Total 2 2 3 3 2 3 6" xfId="51551"/>
    <cellStyle name="Total 2 2 3 3 2 3 7" xfId="51552"/>
    <cellStyle name="Total 2 2 3 3 2 3 8" xfId="51553"/>
    <cellStyle name="Total 2 2 3 3 2 4" xfId="51554"/>
    <cellStyle name="Total 2 2 3 3 2 4 10" xfId="51555"/>
    <cellStyle name="Total 2 2 3 3 2 4 2" xfId="51556"/>
    <cellStyle name="Total 2 2 3 3 2 4 3" xfId="51557"/>
    <cellStyle name="Total 2 2 3 3 2 4 4" xfId="51558"/>
    <cellStyle name="Total 2 2 3 3 2 4 5" xfId="51559"/>
    <cellStyle name="Total 2 2 3 3 2 4 6" xfId="51560"/>
    <cellStyle name="Total 2 2 3 3 2 4 7" xfId="51561"/>
    <cellStyle name="Total 2 2 3 3 2 4 8" xfId="51562"/>
    <cellStyle name="Total 2 2 3 3 2 4 9" xfId="51563"/>
    <cellStyle name="Total 2 2 3 3 2 5" xfId="51564"/>
    <cellStyle name="Total 2 2 3 3 2 5 10" xfId="51565"/>
    <cellStyle name="Total 2 2 3 3 2 5 2" xfId="51566"/>
    <cellStyle name="Total 2 2 3 3 2 5 3" xfId="51567"/>
    <cellStyle name="Total 2 2 3 3 2 5 4" xfId="51568"/>
    <cellStyle name="Total 2 2 3 3 2 5 5" xfId="51569"/>
    <cellStyle name="Total 2 2 3 3 2 5 6" xfId="51570"/>
    <cellStyle name="Total 2 2 3 3 2 5 7" xfId="51571"/>
    <cellStyle name="Total 2 2 3 3 2 5 8" xfId="51572"/>
    <cellStyle name="Total 2 2 3 3 2 5 9" xfId="51573"/>
    <cellStyle name="Total 2 2 3 3 2 6" xfId="51574"/>
    <cellStyle name="Total 2 2 3 3 2 6 2" xfId="51575"/>
    <cellStyle name="Total 2 2 3 3 2 6 3" xfId="51576"/>
    <cellStyle name="Total 2 2 3 3 2 6 4" xfId="51577"/>
    <cellStyle name="Total 2 2 3 3 2 6 5" xfId="51578"/>
    <cellStyle name="Total 2 2 3 3 2 6 6" xfId="51579"/>
    <cellStyle name="Total 2 2 3 3 2 6 7" xfId="51580"/>
    <cellStyle name="Total 2 2 3 3 2 6 8" xfId="51581"/>
    <cellStyle name="Total 2 2 3 3 2 6 9" xfId="51582"/>
    <cellStyle name="Total 2 2 3 3 2 7" xfId="51583"/>
    <cellStyle name="Total 2 2 3 3 2 8" xfId="51584"/>
    <cellStyle name="Total 2 2 3 3 2 9" xfId="51585"/>
    <cellStyle name="Total 2 2 3 3 3" xfId="51586"/>
    <cellStyle name="Total 2 2 3 3 3 2" xfId="51587"/>
    <cellStyle name="Total 2 2 3 3 3 2 10" xfId="51588"/>
    <cellStyle name="Total 2 2 3 3 3 2 2" xfId="51589"/>
    <cellStyle name="Total 2 2 3 3 3 2 3" xfId="51590"/>
    <cellStyle name="Total 2 2 3 3 3 2 4" xfId="51591"/>
    <cellStyle name="Total 2 2 3 3 3 2 5" xfId="51592"/>
    <cellStyle name="Total 2 2 3 3 3 2 6" xfId="51593"/>
    <cellStyle name="Total 2 2 3 3 3 2 7" xfId="51594"/>
    <cellStyle name="Total 2 2 3 3 3 2 8" xfId="51595"/>
    <cellStyle name="Total 2 2 3 3 3 2 9" xfId="51596"/>
    <cellStyle name="Total 2 2 3 3 3 3" xfId="51597"/>
    <cellStyle name="Total 2 2 3 3 3 3 10" xfId="51598"/>
    <cellStyle name="Total 2 2 3 3 3 3 2" xfId="51599"/>
    <cellStyle name="Total 2 2 3 3 3 3 3" xfId="51600"/>
    <cellStyle name="Total 2 2 3 3 3 3 4" xfId="51601"/>
    <cellStyle name="Total 2 2 3 3 3 3 5" xfId="51602"/>
    <cellStyle name="Total 2 2 3 3 3 3 6" xfId="51603"/>
    <cellStyle name="Total 2 2 3 3 3 3 7" xfId="51604"/>
    <cellStyle name="Total 2 2 3 3 3 3 8" xfId="51605"/>
    <cellStyle name="Total 2 2 3 3 3 3 9" xfId="51606"/>
    <cellStyle name="Total 2 2 3 3 3 4" xfId="51607"/>
    <cellStyle name="Total 2 2 3 3 3 4 2" xfId="51608"/>
    <cellStyle name="Total 2 2 3 3 3 4 3" xfId="51609"/>
    <cellStyle name="Total 2 2 3 3 3 4 4" xfId="51610"/>
    <cellStyle name="Total 2 2 3 3 3 4 5" xfId="51611"/>
    <cellStyle name="Total 2 2 3 3 3 4 6" xfId="51612"/>
    <cellStyle name="Total 2 2 3 3 3 4 7" xfId="51613"/>
    <cellStyle name="Total 2 2 3 3 3 4 8" xfId="51614"/>
    <cellStyle name="Total 2 2 3 3 3 4 9" xfId="51615"/>
    <cellStyle name="Total 2 2 3 3 3 5" xfId="51616"/>
    <cellStyle name="Total 2 2 3 3 3 6" xfId="51617"/>
    <cellStyle name="Total 2 2 3 3 3 7" xfId="51618"/>
    <cellStyle name="Total 2 2 3 3 3 8" xfId="51619"/>
    <cellStyle name="Total 2 2 3 3 4" xfId="51620"/>
    <cellStyle name="Total 2 2 3 3 4 2" xfId="51621"/>
    <cellStyle name="Total 2 2 3 3 4 2 10" xfId="51622"/>
    <cellStyle name="Total 2 2 3 3 4 2 2" xfId="51623"/>
    <cellStyle name="Total 2 2 3 3 4 2 3" xfId="51624"/>
    <cellStyle name="Total 2 2 3 3 4 2 4" xfId="51625"/>
    <cellStyle name="Total 2 2 3 3 4 2 5" xfId="51626"/>
    <cellStyle name="Total 2 2 3 3 4 2 6" xfId="51627"/>
    <cellStyle name="Total 2 2 3 3 4 2 7" xfId="51628"/>
    <cellStyle name="Total 2 2 3 3 4 2 8" xfId="51629"/>
    <cellStyle name="Total 2 2 3 3 4 2 9" xfId="51630"/>
    <cellStyle name="Total 2 2 3 3 4 3" xfId="51631"/>
    <cellStyle name="Total 2 2 3 3 4 3 10" xfId="51632"/>
    <cellStyle name="Total 2 2 3 3 4 3 2" xfId="51633"/>
    <cellStyle name="Total 2 2 3 3 4 3 3" xfId="51634"/>
    <cellStyle name="Total 2 2 3 3 4 3 4" xfId="51635"/>
    <cellStyle name="Total 2 2 3 3 4 3 5" xfId="51636"/>
    <cellStyle name="Total 2 2 3 3 4 3 6" xfId="51637"/>
    <cellStyle name="Total 2 2 3 3 4 3 7" xfId="51638"/>
    <cellStyle name="Total 2 2 3 3 4 3 8" xfId="51639"/>
    <cellStyle name="Total 2 2 3 3 4 3 9" xfId="51640"/>
    <cellStyle name="Total 2 2 3 3 4 4" xfId="51641"/>
    <cellStyle name="Total 2 2 3 3 4 4 2" xfId="51642"/>
    <cellStyle name="Total 2 2 3 3 4 4 3" xfId="51643"/>
    <cellStyle name="Total 2 2 3 3 4 4 4" xfId="51644"/>
    <cellStyle name="Total 2 2 3 3 4 4 5" xfId="51645"/>
    <cellStyle name="Total 2 2 3 3 4 4 6" xfId="51646"/>
    <cellStyle name="Total 2 2 3 3 4 4 7" xfId="51647"/>
    <cellStyle name="Total 2 2 3 3 4 4 8" xfId="51648"/>
    <cellStyle name="Total 2 2 3 3 4 4 9" xfId="51649"/>
    <cellStyle name="Total 2 2 3 3 4 5" xfId="51650"/>
    <cellStyle name="Total 2 2 3 3 4 6" xfId="51651"/>
    <cellStyle name="Total 2 2 3 3 4 7" xfId="51652"/>
    <cellStyle name="Total 2 2 3 3 4 8" xfId="51653"/>
    <cellStyle name="Total 2 2 3 3 5" xfId="51654"/>
    <cellStyle name="Total 2 2 3 3 5 2" xfId="51655"/>
    <cellStyle name="Total 2 2 3 3 5 2 10" xfId="51656"/>
    <cellStyle name="Total 2 2 3 3 5 2 2" xfId="51657"/>
    <cellStyle name="Total 2 2 3 3 5 2 3" xfId="51658"/>
    <cellStyle name="Total 2 2 3 3 5 2 4" xfId="51659"/>
    <cellStyle name="Total 2 2 3 3 5 2 5" xfId="51660"/>
    <cellStyle name="Total 2 2 3 3 5 2 6" xfId="51661"/>
    <cellStyle name="Total 2 2 3 3 5 2 7" xfId="51662"/>
    <cellStyle name="Total 2 2 3 3 5 2 8" xfId="51663"/>
    <cellStyle name="Total 2 2 3 3 5 2 9" xfId="51664"/>
    <cellStyle name="Total 2 2 3 3 5 3" xfId="51665"/>
    <cellStyle name="Total 2 2 3 3 5 3 2" xfId="51666"/>
    <cellStyle name="Total 2 2 3 3 5 3 3" xfId="51667"/>
    <cellStyle name="Total 2 2 3 3 5 3 4" xfId="51668"/>
    <cellStyle name="Total 2 2 3 3 5 3 5" xfId="51669"/>
    <cellStyle name="Total 2 2 3 3 5 3 6" xfId="51670"/>
    <cellStyle name="Total 2 2 3 3 5 3 7" xfId="51671"/>
    <cellStyle name="Total 2 2 3 3 5 3 8" xfId="51672"/>
    <cellStyle name="Total 2 2 3 3 5 3 9" xfId="51673"/>
    <cellStyle name="Total 2 2 3 3 5 4" xfId="51674"/>
    <cellStyle name="Total 2 2 3 3 5 5" xfId="51675"/>
    <cellStyle name="Total 2 2 3 3 5 6" xfId="51676"/>
    <cellStyle name="Total 2 2 3 3 5 7" xfId="51677"/>
    <cellStyle name="Total 2 2 3 3 5 8" xfId="51678"/>
    <cellStyle name="Total 2 2 3 3 6" xfId="51679"/>
    <cellStyle name="Total 2 2 3 3 6 2" xfId="51680"/>
    <cellStyle name="Total 2 2 3 3 6 3" xfId="51681"/>
    <cellStyle name="Total 2 2 3 3 6 4" xfId="51682"/>
    <cellStyle name="Total 2 2 3 3 6 5" xfId="51683"/>
    <cellStyle name="Total 2 2 3 3 6 6" xfId="51684"/>
    <cellStyle name="Total 2 2 3 3 6 7" xfId="51685"/>
    <cellStyle name="Total 2 2 3 3 6 8" xfId="51686"/>
    <cellStyle name="Total 2 2 3 3 6 9" xfId="51687"/>
    <cellStyle name="Total 2 2 3 3 7" xfId="51688"/>
    <cellStyle name="Total 2 2 3 3 8" xfId="51689"/>
    <cellStyle name="Total 2 2 3 3 9" xfId="51690"/>
    <cellStyle name="Total 2 2 3 4" xfId="51691"/>
    <cellStyle name="Total 2 2 3 4 10" xfId="51692"/>
    <cellStyle name="Total 2 2 3 4 2" xfId="51693"/>
    <cellStyle name="Total 2 2 3 4 2 2" xfId="51694"/>
    <cellStyle name="Total 2 2 3 4 2 2 10" xfId="51695"/>
    <cellStyle name="Total 2 2 3 4 2 2 2" xfId="51696"/>
    <cellStyle name="Total 2 2 3 4 2 2 3" xfId="51697"/>
    <cellStyle name="Total 2 2 3 4 2 2 4" xfId="51698"/>
    <cellStyle name="Total 2 2 3 4 2 2 5" xfId="51699"/>
    <cellStyle name="Total 2 2 3 4 2 2 6" xfId="51700"/>
    <cellStyle name="Total 2 2 3 4 2 2 7" xfId="51701"/>
    <cellStyle name="Total 2 2 3 4 2 2 8" xfId="51702"/>
    <cellStyle name="Total 2 2 3 4 2 2 9" xfId="51703"/>
    <cellStyle name="Total 2 2 3 4 2 3" xfId="51704"/>
    <cellStyle name="Total 2 2 3 4 2 3 10" xfId="51705"/>
    <cellStyle name="Total 2 2 3 4 2 3 2" xfId="51706"/>
    <cellStyle name="Total 2 2 3 4 2 3 3" xfId="51707"/>
    <cellStyle name="Total 2 2 3 4 2 3 4" xfId="51708"/>
    <cellStyle name="Total 2 2 3 4 2 3 5" xfId="51709"/>
    <cellStyle name="Total 2 2 3 4 2 3 6" xfId="51710"/>
    <cellStyle name="Total 2 2 3 4 2 3 7" xfId="51711"/>
    <cellStyle name="Total 2 2 3 4 2 3 8" xfId="51712"/>
    <cellStyle name="Total 2 2 3 4 2 3 9" xfId="51713"/>
    <cellStyle name="Total 2 2 3 4 2 4" xfId="51714"/>
    <cellStyle name="Total 2 2 3 4 2 4 2" xfId="51715"/>
    <cellStyle name="Total 2 2 3 4 2 4 3" xfId="51716"/>
    <cellStyle name="Total 2 2 3 4 2 4 4" xfId="51717"/>
    <cellStyle name="Total 2 2 3 4 2 4 5" xfId="51718"/>
    <cellStyle name="Total 2 2 3 4 2 4 6" xfId="51719"/>
    <cellStyle name="Total 2 2 3 4 2 4 7" xfId="51720"/>
    <cellStyle name="Total 2 2 3 4 2 4 8" xfId="51721"/>
    <cellStyle name="Total 2 2 3 4 2 4 9" xfId="51722"/>
    <cellStyle name="Total 2 2 3 4 2 5" xfId="51723"/>
    <cellStyle name="Total 2 2 3 4 2 6" xfId="51724"/>
    <cellStyle name="Total 2 2 3 4 2 7" xfId="51725"/>
    <cellStyle name="Total 2 2 3 4 2 8" xfId="51726"/>
    <cellStyle name="Total 2 2 3 4 3" xfId="51727"/>
    <cellStyle name="Total 2 2 3 4 3 2" xfId="51728"/>
    <cellStyle name="Total 2 2 3 4 3 2 10" xfId="51729"/>
    <cellStyle name="Total 2 2 3 4 3 2 2" xfId="51730"/>
    <cellStyle name="Total 2 2 3 4 3 2 3" xfId="51731"/>
    <cellStyle name="Total 2 2 3 4 3 2 4" xfId="51732"/>
    <cellStyle name="Total 2 2 3 4 3 2 5" xfId="51733"/>
    <cellStyle name="Total 2 2 3 4 3 2 6" xfId="51734"/>
    <cellStyle name="Total 2 2 3 4 3 2 7" xfId="51735"/>
    <cellStyle name="Total 2 2 3 4 3 2 8" xfId="51736"/>
    <cellStyle name="Total 2 2 3 4 3 2 9" xfId="51737"/>
    <cellStyle name="Total 2 2 3 4 3 3" xfId="51738"/>
    <cellStyle name="Total 2 2 3 4 3 3 10" xfId="51739"/>
    <cellStyle name="Total 2 2 3 4 3 3 2" xfId="51740"/>
    <cellStyle name="Total 2 2 3 4 3 3 3" xfId="51741"/>
    <cellStyle name="Total 2 2 3 4 3 3 4" xfId="51742"/>
    <cellStyle name="Total 2 2 3 4 3 3 5" xfId="51743"/>
    <cellStyle name="Total 2 2 3 4 3 3 6" xfId="51744"/>
    <cellStyle name="Total 2 2 3 4 3 3 7" xfId="51745"/>
    <cellStyle name="Total 2 2 3 4 3 3 8" xfId="51746"/>
    <cellStyle name="Total 2 2 3 4 3 3 9" xfId="51747"/>
    <cellStyle name="Total 2 2 3 4 3 4" xfId="51748"/>
    <cellStyle name="Total 2 2 3 4 3 4 2" xfId="51749"/>
    <cellStyle name="Total 2 2 3 4 3 4 3" xfId="51750"/>
    <cellStyle name="Total 2 2 3 4 3 4 4" xfId="51751"/>
    <cellStyle name="Total 2 2 3 4 3 4 5" xfId="51752"/>
    <cellStyle name="Total 2 2 3 4 3 4 6" xfId="51753"/>
    <cellStyle name="Total 2 2 3 4 3 4 7" xfId="51754"/>
    <cellStyle name="Total 2 2 3 4 3 4 8" xfId="51755"/>
    <cellStyle name="Total 2 2 3 4 3 4 9" xfId="51756"/>
    <cellStyle name="Total 2 2 3 4 3 5" xfId="51757"/>
    <cellStyle name="Total 2 2 3 4 3 6" xfId="51758"/>
    <cellStyle name="Total 2 2 3 4 3 7" xfId="51759"/>
    <cellStyle name="Total 2 2 3 4 3 8" xfId="51760"/>
    <cellStyle name="Total 2 2 3 4 4" xfId="51761"/>
    <cellStyle name="Total 2 2 3 4 4 10" xfId="51762"/>
    <cellStyle name="Total 2 2 3 4 4 2" xfId="51763"/>
    <cellStyle name="Total 2 2 3 4 4 3" xfId="51764"/>
    <cellStyle name="Total 2 2 3 4 4 4" xfId="51765"/>
    <cellStyle name="Total 2 2 3 4 4 5" xfId="51766"/>
    <cellStyle name="Total 2 2 3 4 4 6" xfId="51767"/>
    <cellStyle name="Total 2 2 3 4 4 7" xfId="51768"/>
    <cellStyle name="Total 2 2 3 4 4 8" xfId="51769"/>
    <cellStyle name="Total 2 2 3 4 4 9" xfId="51770"/>
    <cellStyle name="Total 2 2 3 4 5" xfId="51771"/>
    <cellStyle name="Total 2 2 3 4 5 10" xfId="51772"/>
    <cellStyle name="Total 2 2 3 4 5 2" xfId="51773"/>
    <cellStyle name="Total 2 2 3 4 5 3" xfId="51774"/>
    <cellStyle name="Total 2 2 3 4 5 4" xfId="51775"/>
    <cellStyle name="Total 2 2 3 4 5 5" xfId="51776"/>
    <cellStyle name="Total 2 2 3 4 5 6" xfId="51777"/>
    <cellStyle name="Total 2 2 3 4 5 7" xfId="51778"/>
    <cellStyle name="Total 2 2 3 4 5 8" xfId="51779"/>
    <cellStyle name="Total 2 2 3 4 5 9" xfId="51780"/>
    <cellStyle name="Total 2 2 3 4 6" xfId="51781"/>
    <cellStyle name="Total 2 2 3 4 6 2" xfId="51782"/>
    <cellStyle name="Total 2 2 3 4 6 3" xfId="51783"/>
    <cellStyle name="Total 2 2 3 4 6 4" xfId="51784"/>
    <cellStyle name="Total 2 2 3 4 6 5" xfId="51785"/>
    <cellStyle name="Total 2 2 3 4 6 6" xfId="51786"/>
    <cellStyle name="Total 2 2 3 4 6 7" xfId="51787"/>
    <cellStyle name="Total 2 2 3 4 6 8" xfId="51788"/>
    <cellStyle name="Total 2 2 3 4 6 9" xfId="51789"/>
    <cellStyle name="Total 2 2 3 4 7" xfId="51790"/>
    <cellStyle name="Total 2 2 3 4 8" xfId="51791"/>
    <cellStyle name="Total 2 2 3 4 9" xfId="51792"/>
    <cellStyle name="Total 2 2 3 5" xfId="51793"/>
    <cellStyle name="Total 2 2 3 5 2" xfId="51794"/>
    <cellStyle name="Total 2 2 3 5 2 10" xfId="51795"/>
    <cellStyle name="Total 2 2 3 5 2 2" xfId="51796"/>
    <cellStyle name="Total 2 2 3 5 2 3" xfId="51797"/>
    <cellStyle name="Total 2 2 3 5 2 4" xfId="51798"/>
    <cellStyle name="Total 2 2 3 5 2 5" xfId="51799"/>
    <cellStyle name="Total 2 2 3 5 2 6" xfId="51800"/>
    <cellStyle name="Total 2 2 3 5 2 7" xfId="51801"/>
    <cellStyle name="Total 2 2 3 5 2 8" xfId="51802"/>
    <cellStyle name="Total 2 2 3 5 2 9" xfId="51803"/>
    <cellStyle name="Total 2 2 3 5 3" xfId="51804"/>
    <cellStyle name="Total 2 2 3 5 3 10" xfId="51805"/>
    <cellStyle name="Total 2 2 3 5 3 2" xfId="51806"/>
    <cellStyle name="Total 2 2 3 5 3 3" xfId="51807"/>
    <cellStyle name="Total 2 2 3 5 3 4" xfId="51808"/>
    <cellStyle name="Total 2 2 3 5 3 5" xfId="51809"/>
    <cellStyle name="Total 2 2 3 5 3 6" xfId="51810"/>
    <cellStyle name="Total 2 2 3 5 3 7" xfId="51811"/>
    <cellStyle name="Total 2 2 3 5 3 8" xfId="51812"/>
    <cellStyle name="Total 2 2 3 5 3 9" xfId="51813"/>
    <cellStyle name="Total 2 2 3 5 4" xfId="51814"/>
    <cellStyle name="Total 2 2 3 5 4 10" xfId="51815"/>
    <cellStyle name="Total 2 2 3 5 4 2" xfId="51816"/>
    <cellStyle name="Total 2 2 3 5 4 3" xfId="51817"/>
    <cellStyle name="Total 2 2 3 5 4 4" xfId="51818"/>
    <cellStyle name="Total 2 2 3 5 4 5" xfId="51819"/>
    <cellStyle name="Total 2 2 3 5 4 6" xfId="51820"/>
    <cellStyle name="Total 2 2 3 5 4 7" xfId="51821"/>
    <cellStyle name="Total 2 2 3 5 4 8" xfId="51822"/>
    <cellStyle name="Total 2 2 3 5 4 9" xfId="51823"/>
    <cellStyle name="Total 2 2 3 5 5" xfId="51824"/>
    <cellStyle name="Total 2 2 3 5 5 2" xfId="51825"/>
    <cellStyle name="Total 2 2 3 5 5 3" xfId="51826"/>
    <cellStyle name="Total 2 2 3 5 5 4" xfId="51827"/>
    <cellStyle name="Total 2 2 3 5 5 5" xfId="51828"/>
    <cellStyle name="Total 2 2 3 5 5 6" xfId="51829"/>
    <cellStyle name="Total 2 2 3 5 5 7" xfId="51830"/>
    <cellStyle name="Total 2 2 3 5 5 8" xfId="51831"/>
    <cellStyle name="Total 2 2 3 5 5 9" xfId="51832"/>
    <cellStyle name="Total 2 2 3 5 6" xfId="51833"/>
    <cellStyle name="Total 2 2 3 5 7" xfId="51834"/>
    <cellStyle name="Total 2 2 3 5 8" xfId="51835"/>
    <cellStyle name="Total 2 2 3 5 9" xfId="51836"/>
    <cellStyle name="Total 2 2 3 6" xfId="51837"/>
    <cellStyle name="Total 2 2 3 6 2" xfId="51838"/>
    <cellStyle name="Total 2 2 3 6 2 10" xfId="51839"/>
    <cellStyle name="Total 2 2 3 6 2 2" xfId="51840"/>
    <cellStyle name="Total 2 2 3 6 2 3" xfId="51841"/>
    <cellStyle name="Total 2 2 3 6 2 4" xfId="51842"/>
    <cellStyle name="Total 2 2 3 6 2 5" xfId="51843"/>
    <cellStyle name="Total 2 2 3 6 2 6" xfId="51844"/>
    <cellStyle name="Total 2 2 3 6 2 7" xfId="51845"/>
    <cellStyle name="Total 2 2 3 6 2 8" xfId="51846"/>
    <cellStyle name="Total 2 2 3 6 2 9" xfId="51847"/>
    <cellStyle name="Total 2 2 3 6 3" xfId="51848"/>
    <cellStyle name="Total 2 2 3 6 3 10" xfId="51849"/>
    <cellStyle name="Total 2 2 3 6 3 2" xfId="51850"/>
    <cellStyle name="Total 2 2 3 6 3 3" xfId="51851"/>
    <cellStyle name="Total 2 2 3 6 3 4" xfId="51852"/>
    <cellStyle name="Total 2 2 3 6 3 5" xfId="51853"/>
    <cellStyle name="Total 2 2 3 6 3 6" xfId="51854"/>
    <cellStyle name="Total 2 2 3 6 3 7" xfId="51855"/>
    <cellStyle name="Total 2 2 3 6 3 8" xfId="51856"/>
    <cellStyle name="Total 2 2 3 6 3 9" xfId="51857"/>
    <cellStyle name="Total 2 2 3 6 4" xfId="51858"/>
    <cellStyle name="Total 2 2 3 6 4 2" xfId="51859"/>
    <cellStyle name="Total 2 2 3 6 4 3" xfId="51860"/>
    <cellStyle name="Total 2 2 3 6 4 4" xfId="51861"/>
    <cellStyle name="Total 2 2 3 6 4 5" xfId="51862"/>
    <cellStyle name="Total 2 2 3 6 4 6" xfId="51863"/>
    <cellStyle name="Total 2 2 3 6 4 7" xfId="51864"/>
    <cellStyle name="Total 2 2 3 6 4 8" xfId="51865"/>
    <cellStyle name="Total 2 2 3 6 4 9" xfId="51866"/>
    <cellStyle name="Total 2 2 3 6 5" xfId="51867"/>
    <cellStyle name="Total 2 2 3 6 6" xfId="51868"/>
    <cellStyle name="Total 2 2 3 6 7" xfId="51869"/>
    <cellStyle name="Total 2 2 3 6 8" xfId="51870"/>
    <cellStyle name="Total 2 2 3 7" xfId="51871"/>
    <cellStyle name="Total 2 2 3 7 2" xfId="51872"/>
    <cellStyle name="Total 2 2 3 7 2 10" xfId="51873"/>
    <cellStyle name="Total 2 2 3 7 2 2" xfId="51874"/>
    <cellStyle name="Total 2 2 3 7 2 3" xfId="51875"/>
    <cellStyle name="Total 2 2 3 7 2 4" xfId="51876"/>
    <cellStyle name="Total 2 2 3 7 2 5" xfId="51877"/>
    <cellStyle name="Total 2 2 3 7 2 6" xfId="51878"/>
    <cellStyle name="Total 2 2 3 7 2 7" xfId="51879"/>
    <cellStyle name="Total 2 2 3 7 2 8" xfId="51880"/>
    <cellStyle name="Total 2 2 3 7 2 9" xfId="51881"/>
    <cellStyle name="Total 2 2 3 7 3" xfId="51882"/>
    <cellStyle name="Total 2 2 3 7 3 10" xfId="51883"/>
    <cellStyle name="Total 2 2 3 7 3 2" xfId="51884"/>
    <cellStyle name="Total 2 2 3 7 3 3" xfId="51885"/>
    <cellStyle name="Total 2 2 3 7 3 4" xfId="51886"/>
    <cellStyle name="Total 2 2 3 7 3 5" xfId="51887"/>
    <cellStyle name="Total 2 2 3 7 3 6" xfId="51888"/>
    <cellStyle name="Total 2 2 3 7 3 7" xfId="51889"/>
    <cellStyle name="Total 2 2 3 7 3 8" xfId="51890"/>
    <cellStyle name="Total 2 2 3 7 3 9" xfId="51891"/>
    <cellStyle name="Total 2 2 3 7 4" xfId="51892"/>
    <cellStyle name="Total 2 2 3 7 4 2" xfId="51893"/>
    <cellStyle name="Total 2 2 3 7 4 3" xfId="51894"/>
    <cellStyle name="Total 2 2 3 7 4 4" xfId="51895"/>
    <cellStyle name="Total 2 2 3 7 4 5" xfId="51896"/>
    <cellStyle name="Total 2 2 3 7 4 6" xfId="51897"/>
    <cellStyle name="Total 2 2 3 7 4 7" xfId="51898"/>
    <cellStyle name="Total 2 2 3 7 4 8" xfId="51899"/>
    <cellStyle name="Total 2 2 3 7 4 9" xfId="51900"/>
    <cellStyle name="Total 2 2 3 7 5" xfId="51901"/>
    <cellStyle name="Total 2 2 3 7 6" xfId="51902"/>
    <cellStyle name="Total 2 2 3 7 7" xfId="51903"/>
    <cellStyle name="Total 2 2 3 7 8" xfId="51904"/>
    <cellStyle name="Total 2 2 3 8" xfId="51905"/>
    <cellStyle name="Total 2 2 3 8 2" xfId="51906"/>
    <cellStyle name="Total 2 2 3 8 2 10" xfId="51907"/>
    <cellStyle name="Total 2 2 3 8 2 2" xfId="51908"/>
    <cellStyle name="Total 2 2 3 8 2 3" xfId="51909"/>
    <cellStyle name="Total 2 2 3 8 2 4" xfId="51910"/>
    <cellStyle name="Total 2 2 3 8 2 5" xfId="51911"/>
    <cellStyle name="Total 2 2 3 8 2 6" xfId="51912"/>
    <cellStyle name="Total 2 2 3 8 2 7" xfId="51913"/>
    <cellStyle name="Total 2 2 3 8 2 8" xfId="51914"/>
    <cellStyle name="Total 2 2 3 8 2 9" xfId="51915"/>
    <cellStyle name="Total 2 2 3 8 3" xfId="51916"/>
    <cellStyle name="Total 2 2 3 8 3 2" xfId="51917"/>
    <cellStyle name="Total 2 2 3 8 3 3" xfId="51918"/>
    <cellStyle name="Total 2 2 3 8 3 4" xfId="51919"/>
    <cellStyle name="Total 2 2 3 8 3 5" xfId="51920"/>
    <cellStyle name="Total 2 2 3 8 3 6" xfId="51921"/>
    <cellStyle name="Total 2 2 3 8 3 7" xfId="51922"/>
    <cellStyle name="Total 2 2 3 8 3 8" xfId="51923"/>
    <cellStyle name="Total 2 2 3 8 3 9" xfId="51924"/>
    <cellStyle name="Total 2 2 3 8 4" xfId="51925"/>
    <cellStyle name="Total 2 2 3 8 5" xfId="51926"/>
    <cellStyle name="Total 2 2 3 8 6" xfId="51927"/>
    <cellStyle name="Total 2 2 3 8 7" xfId="51928"/>
    <cellStyle name="Total 2 2 3 8 8" xfId="51929"/>
    <cellStyle name="Total 2 2 3 9" xfId="51930"/>
    <cellStyle name="Total 2 2 3 9 2" xfId="51931"/>
    <cellStyle name="Total 2 2 3 9 3" xfId="51932"/>
    <cellStyle name="Total 2 2 3 9 4" xfId="51933"/>
    <cellStyle name="Total 2 2 3 9 5" xfId="51934"/>
    <cellStyle name="Total 2 2 3 9 6" xfId="51935"/>
    <cellStyle name="Total 2 2 3 9 7" xfId="51936"/>
    <cellStyle name="Total 2 2 3 9 8" xfId="51937"/>
    <cellStyle name="Total 2 2 3 9 9" xfId="51938"/>
    <cellStyle name="Total 2 2 4" xfId="51939"/>
    <cellStyle name="Total 2 2 4 2" xfId="51940"/>
    <cellStyle name="Total 2 2 4 2 10" xfId="51941"/>
    <cellStyle name="Total 2 2 4 2 2" xfId="51942"/>
    <cellStyle name="Total 2 2 4 2 2 2" xfId="51943"/>
    <cellStyle name="Total 2 2 4 2 2 2 10" xfId="51944"/>
    <cellStyle name="Total 2 2 4 2 2 2 2" xfId="51945"/>
    <cellStyle name="Total 2 2 4 2 2 2 3" xfId="51946"/>
    <cellStyle name="Total 2 2 4 2 2 2 4" xfId="51947"/>
    <cellStyle name="Total 2 2 4 2 2 2 5" xfId="51948"/>
    <cellStyle name="Total 2 2 4 2 2 2 6" xfId="51949"/>
    <cellStyle name="Total 2 2 4 2 2 2 7" xfId="51950"/>
    <cellStyle name="Total 2 2 4 2 2 2 8" xfId="51951"/>
    <cellStyle name="Total 2 2 4 2 2 2 9" xfId="51952"/>
    <cellStyle name="Total 2 2 4 2 2 3" xfId="51953"/>
    <cellStyle name="Total 2 2 4 2 2 3 10" xfId="51954"/>
    <cellStyle name="Total 2 2 4 2 2 3 2" xfId="51955"/>
    <cellStyle name="Total 2 2 4 2 2 3 3" xfId="51956"/>
    <cellStyle name="Total 2 2 4 2 2 3 4" xfId="51957"/>
    <cellStyle name="Total 2 2 4 2 2 3 5" xfId="51958"/>
    <cellStyle name="Total 2 2 4 2 2 3 6" xfId="51959"/>
    <cellStyle name="Total 2 2 4 2 2 3 7" xfId="51960"/>
    <cellStyle name="Total 2 2 4 2 2 3 8" xfId="51961"/>
    <cellStyle name="Total 2 2 4 2 2 3 9" xfId="51962"/>
    <cellStyle name="Total 2 2 4 2 2 4" xfId="51963"/>
    <cellStyle name="Total 2 2 4 2 2 4 2" xfId="51964"/>
    <cellStyle name="Total 2 2 4 2 2 4 3" xfId="51965"/>
    <cellStyle name="Total 2 2 4 2 2 4 4" xfId="51966"/>
    <cellStyle name="Total 2 2 4 2 2 4 5" xfId="51967"/>
    <cellStyle name="Total 2 2 4 2 2 4 6" xfId="51968"/>
    <cellStyle name="Total 2 2 4 2 2 4 7" xfId="51969"/>
    <cellStyle name="Total 2 2 4 2 2 4 8" xfId="51970"/>
    <cellStyle name="Total 2 2 4 2 2 4 9" xfId="51971"/>
    <cellStyle name="Total 2 2 4 2 2 5" xfId="51972"/>
    <cellStyle name="Total 2 2 4 2 2 6" xfId="51973"/>
    <cellStyle name="Total 2 2 4 2 2 7" xfId="51974"/>
    <cellStyle name="Total 2 2 4 2 2 8" xfId="51975"/>
    <cellStyle name="Total 2 2 4 2 3" xfId="51976"/>
    <cellStyle name="Total 2 2 4 2 3 2" xfId="51977"/>
    <cellStyle name="Total 2 2 4 2 3 2 10" xfId="51978"/>
    <cellStyle name="Total 2 2 4 2 3 2 2" xfId="51979"/>
    <cellStyle name="Total 2 2 4 2 3 2 3" xfId="51980"/>
    <cellStyle name="Total 2 2 4 2 3 2 4" xfId="51981"/>
    <cellStyle name="Total 2 2 4 2 3 2 5" xfId="51982"/>
    <cellStyle name="Total 2 2 4 2 3 2 6" xfId="51983"/>
    <cellStyle name="Total 2 2 4 2 3 2 7" xfId="51984"/>
    <cellStyle name="Total 2 2 4 2 3 2 8" xfId="51985"/>
    <cellStyle name="Total 2 2 4 2 3 2 9" xfId="51986"/>
    <cellStyle name="Total 2 2 4 2 3 3" xfId="51987"/>
    <cellStyle name="Total 2 2 4 2 3 3 10" xfId="51988"/>
    <cellStyle name="Total 2 2 4 2 3 3 2" xfId="51989"/>
    <cellStyle name="Total 2 2 4 2 3 3 3" xfId="51990"/>
    <cellStyle name="Total 2 2 4 2 3 3 4" xfId="51991"/>
    <cellStyle name="Total 2 2 4 2 3 3 5" xfId="51992"/>
    <cellStyle name="Total 2 2 4 2 3 3 6" xfId="51993"/>
    <cellStyle name="Total 2 2 4 2 3 3 7" xfId="51994"/>
    <cellStyle name="Total 2 2 4 2 3 3 8" xfId="51995"/>
    <cellStyle name="Total 2 2 4 2 3 3 9" xfId="51996"/>
    <cellStyle name="Total 2 2 4 2 3 4" xfId="51997"/>
    <cellStyle name="Total 2 2 4 2 3 4 2" xfId="51998"/>
    <cellStyle name="Total 2 2 4 2 3 4 3" xfId="51999"/>
    <cellStyle name="Total 2 2 4 2 3 4 4" xfId="52000"/>
    <cellStyle name="Total 2 2 4 2 3 4 5" xfId="52001"/>
    <cellStyle name="Total 2 2 4 2 3 4 6" xfId="52002"/>
    <cellStyle name="Total 2 2 4 2 3 4 7" xfId="52003"/>
    <cellStyle name="Total 2 2 4 2 3 4 8" xfId="52004"/>
    <cellStyle name="Total 2 2 4 2 3 4 9" xfId="52005"/>
    <cellStyle name="Total 2 2 4 2 3 5" xfId="52006"/>
    <cellStyle name="Total 2 2 4 2 3 6" xfId="52007"/>
    <cellStyle name="Total 2 2 4 2 3 7" xfId="52008"/>
    <cellStyle name="Total 2 2 4 2 3 8" xfId="52009"/>
    <cellStyle name="Total 2 2 4 2 4" xfId="52010"/>
    <cellStyle name="Total 2 2 4 2 4 10" xfId="52011"/>
    <cellStyle name="Total 2 2 4 2 4 2" xfId="52012"/>
    <cellStyle name="Total 2 2 4 2 4 3" xfId="52013"/>
    <cellStyle name="Total 2 2 4 2 4 4" xfId="52014"/>
    <cellStyle name="Total 2 2 4 2 4 5" xfId="52015"/>
    <cellStyle name="Total 2 2 4 2 4 6" xfId="52016"/>
    <cellStyle name="Total 2 2 4 2 4 7" xfId="52017"/>
    <cellStyle name="Total 2 2 4 2 4 8" xfId="52018"/>
    <cellStyle name="Total 2 2 4 2 4 9" xfId="52019"/>
    <cellStyle name="Total 2 2 4 2 5" xfId="52020"/>
    <cellStyle name="Total 2 2 4 2 5 10" xfId="52021"/>
    <cellStyle name="Total 2 2 4 2 5 2" xfId="52022"/>
    <cellStyle name="Total 2 2 4 2 5 3" xfId="52023"/>
    <cellStyle name="Total 2 2 4 2 5 4" xfId="52024"/>
    <cellStyle name="Total 2 2 4 2 5 5" xfId="52025"/>
    <cellStyle name="Total 2 2 4 2 5 6" xfId="52026"/>
    <cellStyle name="Total 2 2 4 2 5 7" xfId="52027"/>
    <cellStyle name="Total 2 2 4 2 5 8" xfId="52028"/>
    <cellStyle name="Total 2 2 4 2 5 9" xfId="52029"/>
    <cellStyle name="Total 2 2 4 2 6" xfId="52030"/>
    <cellStyle name="Total 2 2 4 2 6 2" xfId="52031"/>
    <cellStyle name="Total 2 2 4 2 6 3" xfId="52032"/>
    <cellStyle name="Total 2 2 4 2 6 4" xfId="52033"/>
    <cellStyle name="Total 2 2 4 2 6 5" xfId="52034"/>
    <cellStyle name="Total 2 2 4 2 6 6" xfId="52035"/>
    <cellStyle name="Total 2 2 4 2 6 7" xfId="52036"/>
    <cellStyle name="Total 2 2 4 2 6 8" xfId="52037"/>
    <cellStyle name="Total 2 2 4 2 6 9" xfId="52038"/>
    <cellStyle name="Total 2 2 4 2 7" xfId="52039"/>
    <cellStyle name="Total 2 2 4 2 8" xfId="52040"/>
    <cellStyle name="Total 2 2 4 2 9" xfId="52041"/>
    <cellStyle name="Total 2 2 4 3" xfId="52042"/>
    <cellStyle name="Total 2 2 4 3 2" xfId="52043"/>
    <cellStyle name="Total 2 2 4 3 2 10" xfId="52044"/>
    <cellStyle name="Total 2 2 4 3 2 2" xfId="52045"/>
    <cellStyle name="Total 2 2 4 3 2 3" xfId="52046"/>
    <cellStyle name="Total 2 2 4 3 2 4" xfId="52047"/>
    <cellStyle name="Total 2 2 4 3 2 5" xfId="52048"/>
    <cellStyle name="Total 2 2 4 3 2 6" xfId="52049"/>
    <cellStyle name="Total 2 2 4 3 2 7" xfId="52050"/>
    <cellStyle name="Total 2 2 4 3 2 8" xfId="52051"/>
    <cellStyle name="Total 2 2 4 3 2 9" xfId="52052"/>
    <cellStyle name="Total 2 2 4 3 3" xfId="52053"/>
    <cellStyle name="Total 2 2 4 3 3 10" xfId="52054"/>
    <cellStyle name="Total 2 2 4 3 3 2" xfId="52055"/>
    <cellStyle name="Total 2 2 4 3 3 3" xfId="52056"/>
    <cellStyle name="Total 2 2 4 3 3 4" xfId="52057"/>
    <cellStyle name="Total 2 2 4 3 3 5" xfId="52058"/>
    <cellStyle name="Total 2 2 4 3 3 6" xfId="52059"/>
    <cellStyle name="Total 2 2 4 3 3 7" xfId="52060"/>
    <cellStyle name="Total 2 2 4 3 3 8" xfId="52061"/>
    <cellStyle name="Total 2 2 4 3 3 9" xfId="52062"/>
    <cellStyle name="Total 2 2 4 3 4" xfId="52063"/>
    <cellStyle name="Total 2 2 4 3 4 2" xfId="52064"/>
    <cellStyle name="Total 2 2 4 3 4 3" xfId="52065"/>
    <cellStyle name="Total 2 2 4 3 4 4" xfId="52066"/>
    <cellStyle name="Total 2 2 4 3 4 5" xfId="52067"/>
    <cellStyle name="Total 2 2 4 3 4 6" xfId="52068"/>
    <cellStyle name="Total 2 2 4 3 4 7" xfId="52069"/>
    <cellStyle name="Total 2 2 4 3 4 8" xfId="52070"/>
    <cellStyle name="Total 2 2 4 3 4 9" xfId="52071"/>
    <cellStyle name="Total 2 2 4 3 5" xfId="52072"/>
    <cellStyle name="Total 2 2 4 3 6" xfId="52073"/>
    <cellStyle name="Total 2 2 4 3 7" xfId="52074"/>
    <cellStyle name="Total 2 2 4 3 8" xfId="52075"/>
    <cellStyle name="Total 2 2 4 4" xfId="52076"/>
    <cellStyle name="Total 2 2 4 4 2" xfId="52077"/>
    <cellStyle name="Total 2 2 4 4 2 10" xfId="52078"/>
    <cellStyle name="Total 2 2 4 4 2 2" xfId="52079"/>
    <cellStyle name="Total 2 2 4 4 2 3" xfId="52080"/>
    <cellStyle name="Total 2 2 4 4 2 4" xfId="52081"/>
    <cellStyle name="Total 2 2 4 4 2 5" xfId="52082"/>
    <cellStyle name="Total 2 2 4 4 2 6" xfId="52083"/>
    <cellStyle name="Total 2 2 4 4 2 7" xfId="52084"/>
    <cellStyle name="Total 2 2 4 4 2 8" xfId="52085"/>
    <cellStyle name="Total 2 2 4 4 2 9" xfId="52086"/>
    <cellStyle name="Total 2 2 4 4 3" xfId="52087"/>
    <cellStyle name="Total 2 2 4 4 3 10" xfId="52088"/>
    <cellStyle name="Total 2 2 4 4 3 2" xfId="52089"/>
    <cellStyle name="Total 2 2 4 4 3 3" xfId="52090"/>
    <cellStyle name="Total 2 2 4 4 3 4" xfId="52091"/>
    <cellStyle name="Total 2 2 4 4 3 5" xfId="52092"/>
    <cellStyle name="Total 2 2 4 4 3 6" xfId="52093"/>
    <cellStyle name="Total 2 2 4 4 3 7" xfId="52094"/>
    <cellStyle name="Total 2 2 4 4 3 8" xfId="52095"/>
    <cellStyle name="Total 2 2 4 4 3 9" xfId="52096"/>
    <cellStyle name="Total 2 2 4 4 4" xfId="52097"/>
    <cellStyle name="Total 2 2 4 4 4 2" xfId="52098"/>
    <cellStyle name="Total 2 2 4 4 4 3" xfId="52099"/>
    <cellStyle name="Total 2 2 4 4 4 4" xfId="52100"/>
    <cellStyle name="Total 2 2 4 4 4 5" xfId="52101"/>
    <cellStyle name="Total 2 2 4 4 4 6" xfId="52102"/>
    <cellStyle name="Total 2 2 4 4 4 7" xfId="52103"/>
    <cellStyle name="Total 2 2 4 4 4 8" xfId="52104"/>
    <cellStyle name="Total 2 2 4 4 4 9" xfId="52105"/>
    <cellStyle name="Total 2 2 4 4 5" xfId="52106"/>
    <cellStyle name="Total 2 2 4 4 6" xfId="52107"/>
    <cellStyle name="Total 2 2 4 4 7" xfId="52108"/>
    <cellStyle name="Total 2 2 4 4 8" xfId="52109"/>
    <cellStyle name="Total 2 2 4 5" xfId="52110"/>
    <cellStyle name="Total 2 2 4 5 2" xfId="52111"/>
    <cellStyle name="Total 2 2 4 5 2 10" xfId="52112"/>
    <cellStyle name="Total 2 2 4 5 2 2" xfId="52113"/>
    <cellStyle name="Total 2 2 4 5 2 3" xfId="52114"/>
    <cellStyle name="Total 2 2 4 5 2 4" xfId="52115"/>
    <cellStyle name="Total 2 2 4 5 2 5" xfId="52116"/>
    <cellStyle name="Total 2 2 4 5 2 6" xfId="52117"/>
    <cellStyle name="Total 2 2 4 5 2 7" xfId="52118"/>
    <cellStyle name="Total 2 2 4 5 2 8" xfId="52119"/>
    <cellStyle name="Total 2 2 4 5 2 9" xfId="52120"/>
    <cellStyle name="Total 2 2 4 5 3" xfId="52121"/>
    <cellStyle name="Total 2 2 4 5 3 2" xfId="52122"/>
    <cellStyle name="Total 2 2 4 5 3 3" xfId="52123"/>
    <cellStyle name="Total 2 2 4 5 3 4" xfId="52124"/>
    <cellStyle name="Total 2 2 4 5 3 5" xfId="52125"/>
    <cellStyle name="Total 2 2 4 5 3 6" xfId="52126"/>
    <cellStyle name="Total 2 2 4 5 3 7" xfId="52127"/>
    <cellStyle name="Total 2 2 4 5 3 8" xfId="52128"/>
    <cellStyle name="Total 2 2 4 5 3 9" xfId="52129"/>
    <cellStyle name="Total 2 2 4 5 4" xfId="52130"/>
    <cellStyle name="Total 2 2 4 5 5" xfId="52131"/>
    <cellStyle name="Total 2 2 4 5 6" xfId="52132"/>
    <cellStyle name="Total 2 2 4 5 7" xfId="52133"/>
    <cellStyle name="Total 2 2 4 5 8" xfId="52134"/>
    <cellStyle name="Total 2 2 4 5 9" xfId="52135"/>
    <cellStyle name="Total 2 2 4 6" xfId="52136"/>
    <cellStyle name="Total 2 2 4 6 2" xfId="52137"/>
    <cellStyle name="Total 2 2 4 6 3" xfId="52138"/>
    <cellStyle name="Total 2 2 4 6 4" xfId="52139"/>
    <cellStyle name="Total 2 2 4 6 5" xfId="52140"/>
    <cellStyle name="Total 2 2 4 6 6" xfId="52141"/>
    <cellStyle name="Total 2 2 4 6 7" xfId="52142"/>
    <cellStyle name="Total 2 2 4 6 8" xfId="52143"/>
    <cellStyle name="Total 2 2 4 6 9" xfId="52144"/>
    <cellStyle name="Total 2 2 4 7" xfId="52145"/>
    <cellStyle name="Total 2 2 4 8" xfId="52146"/>
    <cellStyle name="Total 2 2 4 9" xfId="52147"/>
    <cellStyle name="Total 2 2 5" xfId="52148"/>
    <cellStyle name="Total 2 2 5 2" xfId="52149"/>
    <cellStyle name="Total 2 2 5 2 10" xfId="52150"/>
    <cellStyle name="Total 2 2 5 2 2" xfId="52151"/>
    <cellStyle name="Total 2 2 5 2 2 2" xfId="52152"/>
    <cellStyle name="Total 2 2 5 2 2 2 10" xfId="52153"/>
    <cellStyle name="Total 2 2 5 2 2 2 2" xfId="52154"/>
    <cellStyle name="Total 2 2 5 2 2 2 3" xfId="52155"/>
    <cellStyle name="Total 2 2 5 2 2 2 4" xfId="52156"/>
    <cellStyle name="Total 2 2 5 2 2 2 5" xfId="52157"/>
    <cellStyle name="Total 2 2 5 2 2 2 6" xfId="52158"/>
    <cellStyle name="Total 2 2 5 2 2 2 7" xfId="52159"/>
    <cellStyle name="Total 2 2 5 2 2 2 8" xfId="52160"/>
    <cellStyle name="Total 2 2 5 2 2 2 9" xfId="52161"/>
    <cellStyle name="Total 2 2 5 2 2 3" xfId="52162"/>
    <cellStyle name="Total 2 2 5 2 2 3 10" xfId="52163"/>
    <cellStyle name="Total 2 2 5 2 2 3 2" xfId="52164"/>
    <cellStyle name="Total 2 2 5 2 2 3 3" xfId="52165"/>
    <cellStyle name="Total 2 2 5 2 2 3 4" xfId="52166"/>
    <cellStyle name="Total 2 2 5 2 2 3 5" xfId="52167"/>
    <cellStyle name="Total 2 2 5 2 2 3 6" xfId="52168"/>
    <cellStyle name="Total 2 2 5 2 2 3 7" xfId="52169"/>
    <cellStyle name="Total 2 2 5 2 2 3 8" xfId="52170"/>
    <cellStyle name="Total 2 2 5 2 2 3 9" xfId="52171"/>
    <cellStyle name="Total 2 2 5 2 2 4" xfId="52172"/>
    <cellStyle name="Total 2 2 5 2 2 4 2" xfId="52173"/>
    <cellStyle name="Total 2 2 5 2 2 4 3" xfId="52174"/>
    <cellStyle name="Total 2 2 5 2 2 4 4" xfId="52175"/>
    <cellStyle name="Total 2 2 5 2 2 4 5" xfId="52176"/>
    <cellStyle name="Total 2 2 5 2 2 4 6" xfId="52177"/>
    <cellStyle name="Total 2 2 5 2 2 4 7" xfId="52178"/>
    <cellStyle name="Total 2 2 5 2 2 4 8" xfId="52179"/>
    <cellStyle name="Total 2 2 5 2 2 4 9" xfId="52180"/>
    <cellStyle name="Total 2 2 5 2 2 5" xfId="52181"/>
    <cellStyle name="Total 2 2 5 2 2 6" xfId="52182"/>
    <cellStyle name="Total 2 2 5 2 2 7" xfId="52183"/>
    <cellStyle name="Total 2 2 5 2 2 8" xfId="52184"/>
    <cellStyle name="Total 2 2 5 2 3" xfId="52185"/>
    <cellStyle name="Total 2 2 5 2 3 2" xfId="52186"/>
    <cellStyle name="Total 2 2 5 2 3 2 10" xfId="52187"/>
    <cellStyle name="Total 2 2 5 2 3 2 2" xfId="52188"/>
    <cellStyle name="Total 2 2 5 2 3 2 3" xfId="52189"/>
    <cellStyle name="Total 2 2 5 2 3 2 4" xfId="52190"/>
    <cellStyle name="Total 2 2 5 2 3 2 5" xfId="52191"/>
    <cellStyle name="Total 2 2 5 2 3 2 6" xfId="52192"/>
    <cellStyle name="Total 2 2 5 2 3 2 7" xfId="52193"/>
    <cellStyle name="Total 2 2 5 2 3 2 8" xfId="52194"/>
    <cellStyle name="Total 2 2 5 2 3 2 9" xfId="52195"/>
    <cellStyle name="Total 2 2 5 2 3 3" xfId="52196"/>
    <cellStyle name="Total 2 2 5 2 3 3 10" xfId="52197"/>
    <cellStyle name="Total 2 2 5 2 3 3 2" xfId="52198"/>
    <cellStyle name="Total 2 2 5 2 3 3 3" xfId="52199"/>
    <cellStyle name="Total 2 2 5 2 3 3 4" xfId="52200"/>
    <cellStyle name="Total 2 2 5 2 3 3 5" xfId="52201"/>
    <cellStyle name="Total 2 2 5 2 3 3 6" xfId="52202"/>
    <cellStyle name="Total 2 2 5 2 3 3 7" xfId="52203"/>
    <cellStyle name="Total 2 2 5 2 3 3 8" xfId="52204"/>
    <cellStyle name="Total 2 2 5 2 3 3 9" xfId="52205"/>
    <cellStyle name="Total 2 2 5 2 3 4" xfId="52206"/>
    <cellStyle name="Total 2 2 5 2 3 4 2" xfId="52207"/>
    <cellStyle name="Total 2 2 5 2 3 4 3" xfId="52208"/>
    <cellStyle name="Total 2 2 5 2 3 4 4" xfId="52209"/>
    <cellStyle name="Total 2 2 5 2 3 4 5" xfId="52210"/>
    <cellStyle name="Total 2 2 5 2 3 4 6" xfId="52211"/>
    <cellStyle name="Total 2 2 5 2 3 4 7" xfId="52212"/>
    <cellStyle name="Total 2 2 5 2 3 4 8" xfId="52213"/>
    <cellStyle name="Total 2 2 5 2 3 4 9" xfId="52214"/>
    <cellStyle name="Total 2 2 5 2 3 5" xfId="52215"/>
    <cellStyle name="Total 2 2 5 2 3 6" xfId="52216"/>
    <cellStyle name="Total 2 2 5 2 3 7" xfId="52217"/>
    <cellStyle name="Total 2 2 5 2 3 8" xfId="52218"/>
    <cellStyle name="Total 2 2 5 2 4" xfId="52219"/>
    <cellStyle name="Total 2 2 5 2 4 10" xfId="52220"/>
    <cellStyle name="Total 2 2 5 2 4 2" xfId="52221"/>
    <cellStyle name="Total 2 2 5 2 4 3" xfId="52222"/>
    <cellStyle name="Total 2 2 5 2 4 4" xfId="52223"/>
    <cellStyle name="Total 2 2 5 2 4 5" xfId="52224"/>
    <cellStyle name="Total 2 2 5 2 4 6" xfId="52225"/>
    <cellStyle name="Total 2 2 5 2 4 7" xfId="52226"/>
    <cellStyle name="Total 2 2 5 2 4 8" xfId="52227"/>
    <cellStyle name="Total 2 2 5 2 4 9" xfId="52228"/>
    <cellStyle name="Total 2 2 5 2 5" xfId="52229"/>
    <cellStyle name="Total 2 2 5 2 5 10" xfId="52230"/>
    <cellStyle name="Total 2 2 5 2 5 2" xfId="52231"/>
    <cellStyle name="Total 2 2 5 2 5 3" xfId="52232"/>
    <cellStyle name="Total 2 2 5 2 5 4" xfId="52233"/>
    <cellStyle name="Total 2 2 5 2 5 5" xfId="52234"/>
    <cellStyle name="Total 2 2 5 2 5 6" xfId="52235"/>
    <cellStyle name="Total 2 2 5 2 5 7" xfId="52236"/>
    <cellStyle name="Total 2 2 5 2 5 8" xfId="52237"/>
    <cellStyle name="Total 2 2 5 2 5 9" xfId="52238"/>
    <cellStyle name="Total 2 2 5 2 6" xfId="52239"/>
    <cellStyle name="Total 2 2 5 2 6 2" xfId="52240"/>
    <cellStyle name="Total 2 2 5 2 6 3" xfId="52241"/>
    <cellStyle name="Total 2 2 5 2 6 4" xfId="52242"/>
    <cellStyle name="Total 2 2 5 2 6 5" xfId="52243"/>
    <cellStyle name="Total 2 2 5 2 6 6" xfId="52244"/>
    <cellStyle name="Total 2 2 5 2 6 7" xfId="52245"/>
    <cellStyle name="Total 2 2 5 2 6 8" xfId="52246"/>
    <cellStyle name="Total 2 2 5 2 6 9" xfId="52247"/>
    <cellStyle name="Total 2 2 5 2 7" xfId="52248"/>
    <cellStyle name="Total 2 2 5 2 8" xfId="52249"/>
    <cellStyle name="Total 2 2 5 2 9" xfId="52250"/>
    <cellStyle name="Total 2 2 5 3" xfId="52251"/>
    <cellStyle name="Total 2 2 5 3 2" xfId="52252"/>
    <cellStyle name="Total 2 2 5 3 2 10" xfId="52253"/>
    <cellStyle name="Total 2 2 5 3 2 2" xfId="52254"/>
    <cellStyle name="Total 2 2 5 3 2 3" xfId="52255"/>
    <cellStyle name="Total 2 2 5 3 2 4" xfId="52256"/>
    <cellStyle name="Total 2 2 5 3 2 5" xfId="52257"/>
    <cellStyle name="Total 2 2 5 3 2 6" xfId="52258"/>
    <cellStyle name="Total 2 2 5 3 2 7" xfId="52259"/>
    <cellStyle name="Total 2 2 5 3 2 8" xfId="52260"/>
    <cellStyle name="Total 2 2 5 3 2 9" xfId="52261"/>
    <cellStyle name="Total 2 2 5 3 3" xfId="52262"/>
    <cellStyle name="Total 2 2 5 3 3 10" xfId="52263"/>
    <cellStyle name="Total 2 2 5 3 3 2" xfId="52264"/>
    <cellStyle name="Total 2 2 5 3 3 3" xfId="52265"/>
    <cellStyle name="Total 2 2 5 3 3 4" xfId="52266"/>
    <cellStyle name="Total 2 2 5 3 3 5" xfId="52267"/>
    <cellStyle name="Total 2 2 5 3 3 6" xfId="52268"/>
    <cellStyle name="Total 2 2 5 3 3 7" xfId="52269"/>
    <cellStyle name="Total 2 2 5 3 3 8" xfId="52270"/>
    <cellStyle name="Total 2 2 5 3 3 9" xfId="52271"/>
    <cellStyle name="Total 2 2 5 3 4" xfId="52272"/>
    <cellStyle name="Total 2 2 5 3 4 2" xfId="52273"/>
    <cellStyle name="Total 2 2 5 3 4 3" xfId="52274"/>
    <cellStyle name="Total 2 2 5 3 4 4" xfId="52275"/>
    <cellStyle name="Total 2 2 5 3 4 5" xfId="52276"/>
    <cellStyle name="Total 2 2 5 3 4 6" xfId="52277"/>
    <cellStyle name="Total 2 2 5 3 4 7" xfId="52278"/>
    <cellStyle name="Total 2 2 5 3 4 8" xfId="52279"/>
    <cellStyle name="Total 2 2 5 3 4 9" xfId="52280"/>
    <cellStyle name="Total 2 2 5 3 5" xfId="52281"/>
    <cellStyle name="Total 2 2 5 3 6" xfId="52282"/>
    <cellStyle name="Total 2 2 5 3 7" xfId="52283"/>
    <cellStyle name="Total 2 2 5 3 8" xfId="52284"/>
    <cellStyle name="Total 2 2 5 4" xfId="52285"/>
    <cellStyle name="Total 2 2 5 4 2" xfId="52286"/>
    <cellStyle name="Total 2 2 5 4 2 10" xfId="52287"/>
    <cellStyle name="Total 2 2 5 4 2 2" xfId="52288"/>
    <cellStyle name="Total 2 2 5 4 2 3" xfId="52289"/>
    <cellStyle name="Total 2 2 5 4 2 4" xfId="52290"/>
    <cellStyle name="Total 2 2 5 4 2 5" xfId="52291"/>
    <cellStyle name="Total 2 2 5 4 2 6" xfId="52292"/>
    <cellStyle name="Total 2 2 5 4 2 7" xfId="52293"/>
    <cellStyle name="Total 2 2 5 4 2 8" xfId="52294"/>
    <cellStyle name="Total 2 2 5 4 2 9" xfId="52295"/>
    <cellStyle name="Total 2 2 5 4 3" xfId="52296"/>
    <cellStyle name="Total 2 2 5 4 3 10" xfId="52297"/>
    <cellStyle name="Total 2 2 5 4 3 2" xfId="52298"/>
    <cellStyle name="Total 2 2 5 4 3 3" xfId="52299"/>
    <cellStyle name="Total 2 2 5 4 3 4" xfId="52300"/>
    <cellStyle name="Total 2 2 5 4 3 5" xfId="52301"/>
    <cellStyle name="Total 2 2 5 4 3 6" xfId="52302"/>
    <cellStyle name="Total 2 2 5 4 3 7" xfId="52303"/>
    <cellStyle name="Total 2 2 5 4 3 8" xfId="52304"/>
    <cellStyle name="Total 2 2 5 4 3 9" xfId="52305"/>
    <cellStyle name="Total 2 2 5 4 4" xfId="52306"/>
    <cellStyle name="Total 2 2 5 4 4 2" xfId="52307"/>
    <cellStyle name="Total 2 2 5 4 4 3" xfId="52308"/>
    <cellStyle name="Total 2 2 5 4 4 4" xfId="52309"/>
    <cellStyle name="Total 2 2 5 4 4 5" xfId="52310"/>
    <cellStyle name="Total 2 2 5 4 4 6" xfId="52311"/>
    <cellStyle name="Total 2 2 5 4 4 7" xfId="52312"/>
    <cellStyle name="Total 2 2 5 4 4 8" xfId="52313"/>
    <cellStyle name="Total 2 2 5 4 4 9" xfId="52314"/>
    <cellStyle name="Total 2 2 5 4 5" xfId="52315"/>
    <cellStyle name="Total 2 2 5 4 6" xfId="52316"/>
    <cellStyle name="Total 2 2 5 4 7" xfId="52317"/>
    <cellStyle name="Total 2 2 5 4 8" xfId="52318"/>
    <cellStyle name="Total 2 2 5 5" xfId="52319"/>
    <cellStyle name="Total 2 2 5 5 2" xfId="52320"/>
    <cellStyle name="Total 2 2 5 5 2 10" xfId="52321"/>
    <cellStyle name="Total 2 2 5 5 2 2" xfId="52322"/>
    <cellStyle name="Total 2 2 5 5 2 3" xfId="52323"/>
    <cellStyle name="Total 2 2 5 5 2 4" xfId="52324"/>
    <cellStyle name="Total 2 2 5 5 2 5" xfId="52325"/>
    <cellStyle name="Total 2 2 5 5 2 6" xfId="52326"/>
    <cellStyle name="Total 2 2 5 5 2 7" xfId="52327"/>
    <cellStyle name="Total 2 2 5 5 2 8" xfId="52328"/>
    <cellStyle name="Total 2 2 5 5 2 9" xfId="52329"/>
    <cellStyle name="Total 2 2 5 5 3" xfId="52330"/>
    <cellStyle name="Total 2 2 5 5 3 2" xfId="52331"/>
    <cellStyle name="Total 2 2 5 5 3 3" xfId="52332"/>
    <cellStyle name="Total 2 2 5 5 3 4" xfId="52333"/>
    <cellStyle name="Total 2 2 5 5 3 5" xfId="52334"/>
    <cellStyle name="Total 2 2 5 5 3 6" xfId="52335"/>
    <cellStyle name="Total 2 2 5 5 3 7" xfId="52336"/>
    <cellStyle name="Total 2 2 5 5 3 8" xfId="52337"/>
    <cellStyle name="Total 2 2 5 5 3 9" xfId="52338"/>
    <cellStyle name="Total 2 2 5 5 4" xfId="52339"/>
    <cellStyle name="Total 2 2 5 5 5" xfId="52340"/>
    <cellStyle name="Total 2 2 5 5 6" xfId="52341"/>
    <cellStyle name="Total 2 2 5 5 7" xfId="52342"/>
    <cellStyle name="Total 2 2 5 5 8" xfId="52343"/>
    <cellStyle name="Total 2 2 5 6" xfId="52344"/>
    <cellStyle name="Total 2 2 5 6 2" xfId="52345"/>
    <cellStyle name="Total 2 2 5 6 3" xfId="52346"/>
    <cellStyle name="Total 2 2 5 6 4" xfId="52347"/>
    <cellStyle name="Total 2 2 5 6 5" xfId="52348"/>
    <cellStyle name="Total 2 2 5 6 6" xfId="52349"/>
    <cellStyle name="Total 2 2 5 6 7" xfId="52350"/>
    <cellStyle name="Total 2 2 5 6 8" xfId="52351"/>
    <cellStyle name="Total 2 2 5 6 9" xfId="52352"/>
    <cellStyle name="Total 2 2 5 7" xfId="52353"/>
    <cellStyle name="Total 2 2 5 8" xfId="52354"/>
    <cellStyle name="Total 2 2 5 9" xfId="52355"/>
    <cellStyle name="Total 2 2 6" xfId="52356"/>
    <cellStyle name="Total 2 2 6 10" xfId="52357"/>
    <cellStyle name="Total 2 2 6 2" xfId="52358"/>
    <cellStyle name="Total 2 2 6 2 2" xfId="52359"/>
    <cellStyle name="Total 2 2 6 2 2 10" xfId="52360"/>
    <cellStyle name="Total 2 2 6 2 2 2" xfId="52361"/>
    <cellStyle name="Total 2 2 6 2 2 3" xfId="52362"/>
    <cellStyle name="Total 2 2 6 2 2 4" xfId="52363"/>
    <cellStyle name="Total 2 2 6 2 2 5" xfId="52364"/>
    <cellStyle name="Total 2 2 6 2 2 6" xfId="52365"/>
    <cellStyle name="Total 2 2 6 2 2 7" xfId="52366"/>
    <cellStyle name="Total 2 2 6 2 2 8" xfId="52367"/>
    <cellStyle name="Total 2 2 6 2 2 9" xfId="52368"/>
    <cellStyle name="Total 2 2 6 2 3" xfId="52369"/>
    <cellStyle name="Total 2 2 6 2 3 10" xfId="52370"/>
    <cellStyle name="Total 2 2 6 2 3 2" xfId="52371"/>
    <cellStyle name="Total 2 2 6 2 3 3" xfId="52372"/>
    <cellStyle name="Total 2 2 6 2 3 4" xfId="52373"/>
    <cellStyle name="Total 2 2 6 2 3 5" xfId="52374"/>
    <cellStyle name="Total 2 2 6 2 3 6" xfId="52375"/>
    <cellStyle name="Total 2 2 6 2 3 7" xfId="52376"/>
    <cellStyle name="Total 2 2 6 2 3 8" xfId="52377"/>
    <cellStyle name="Total 2 2 6 2 3 9" xfId="52378"/>
    <cellStyle name="Total 2 2 6 2 4" xfId="52379"/>
    <cellStyle name="Total 2 2 6 2 4 2" xfId="52380"/>
    <cellStyle name="Total 2 2 6 2 4 3" xfId="52381"/>
    <cellStyle name="Total 2 2 6 2 4 4" xfId="52382"/>
    <cellStyle name="Total 2 2 6 2 4 5" xfId="52383"/>
    <cellStyle name="Total 2 2 6 2 4 6" xfId="52384"/>
    <cellStyle name="Total 2 2 6 2 4 7" xfId="52385"/>
    <cellStyle name="Total 2 2 6 2 4 8" xfId="52386"/>
    <cellStyle name="Total 2 2 6 2 4 9" xfId="52387"/>
    <cellStyle name="Total 2 2 6 2 5" xfId="52388"/>
    <cellStyle name="Total 2 2 6 2 6" xfId="52389"/>
    <cellStyle name="Total 2 2 6 2 7" xfId="52390"/>
    <cellStyle name="Total 2 2 6 2 8" xfId="52391"/>
    <cellStyle name="Total 2 2 6 3" xfId="52392"/>
    <cellStyle name="Total 2 2 6 3 2" xfId="52393"/>
    <cellStyle name="Total 2 2 6 3 2 10" xfId="52394"/>
    <cellStyle name="Total 2 2 6 3 2 2" xfId="52395"/>
    <cellStyle name="Total 2 2 6 3 2 3" xfId="52396"/>
    <cellStyle name="Total 2 2 6 3 2 4" xfId="52397"/>
    <cellStyle name="Total 2 2 6 3 2 5" xfId="52398"/>
    <cellStyle name="Total 2 2 6 3 2 6" xfId="52399"/>
    <cellStyle name="Total 2 2 6 3 2 7" xfId="52400"/>
    <cellStyle name="Total 2 2 6 3 2 8" xfId="52401"/>
    <cellStyle name="Total 2 2 6 3 2 9" xfId="52402"/>
    <cellStyle name="Total 2 2 6 3 3" xfId="52403"/>
    <cellStyle name="Total 2 2 6 3 3 10" xfId="52404"/>
    <cellStyle name="Total 2 2 6 3 3 2" xfId="52405"/>
    <cellStyle name="Total 2 2 6 3 3 3" xfId="52406"/>
    <cellStyle name="Total 2 2 6 3 3 4" xfId="52407"/>
    <cellStyle name="Total 2 2 6 3 3 5" xfId="52408"/>
    <cellStyle name="Total 2 2 6 3 3 6" xfId="52409"/>
    <cellStyle name="Total 2 2 6 3 3 7" xfId="52410"/>
    <cellStyle name="Total 2 2 6 3 3 8" xfId="52411"/>
    <cellStyle name="Total 2 2 6 3 3 9" xfId="52412"/>
    <cellStyle name="Total 2 2 6 3 4" xfId="52413"/>
    <cellStyle name="Total 2 2 6 3 4 2" xfId="52414"/>
    <cellStyle name="Total 2 2 6 3 4 3" xfId="52415"/>
    <cellStyle name="Total 2 2 6 3 4 4" xfId="52416"/>
    <cellStyle name="Total 2 2 6 3 4 5" xfId="52417"/>
    <cellStyle name="Total 2 2 6 3 4 6" xfId="52418"/>
    <cellStyle name="Total 2 2 6 3 4 7" xfId="52419"/>
    <cellStyle name="Total 2 2 6 3 4 8" xfId="52420"/>
    <cellStyle name="Total 2 2 6 3 4 9" xfId="52421"/>
    <cellStyle name="Total 2 2 6 3 5" xfId="52422"/>
    <cellStyle name="Total 2 2 6 3 6" xfId="52423"/>
    <cellStyle name="Total 2 2 6 3 7" xfId="52424"/>
    <cellStyle name="Total 2 2 6 3 8" xfId="52425"/>
    <cellStyle name="Total 2 2 6 4" xfId="52426"/>
    <cellStyle name="Total 2 2 6 4 10" xfId="52427"/>
    <cellStyle name="Total 2 2 6 4 2" xfId="52428"/>
    <cellStyle name="Total 2 2 6 4 3" xfId="52429"/>
    <cellStyle name="Total 2 2 6 4 4" xfId="52430"/>
    <cellStyle name="Total 2 2 6 4 5" xfId="52431"/>
    <cellStyle name="Total 2 2 6 4 6" xfId="52432"/>
    <cellStyle name="Total 2 2 6 4 7" xfId="52433"/>
    <cellStyle name="Total 2 2 6 4 8" xfId="52434"/>
    <cellStyle name="Total 2 2 6 4 9" xfId="52435"/>
    <cellStyle name="Total 2 2 6 5" xfId="52436"/>
    <cellStyle name="Total 2 2 6 5 10" xfId="52437"/>
    <cellStyle name="Total 2 2 6 5 2" xfId="52438"/>
    <cellStyle name="Total 2 2 6 5 3" xfId="52439"/>
    <cellStyle name="Total 2 2 6 5 4" xfId="52440"/>
    <cellStyle name="Total 2 2 6 5 5" xfId="52441"/>
    <cellStyle name="Total 2 2 6 5 6" xfId="52442"/>
    <cellStyle name="Total 2 2 6 5 7" xfId="52443"/>
    <cellStyle name="Total 2 2 6 5 8" xfId="52444"/>
    <cellStyle name="Total 2 2 6 5 9" xfId="52445"/>
    <cellStyle name="Total 2 2 6 6" xfId="52446"/>
    <cellStyle name="Total 2 2 6 6 2" xfId="52447"/>
    <cellStyle name="Total 2 2 6 6 3" xfId="52448"/>
    <cellStyle name="Total 2 2 6 6 4" xfId="52449"/>
    <cellStyle name="Total 2 2 6 6 5" xfId="52450"/>
    <cellStyle name="Total 2 2 6 6 6" xfId="52451"/>
    <cellStyle name="Total 2 2 6 6 7" xfId="52452"/>
    <cellStyle name="Total 2 2 6 6 8" xfId="52453"/>
    <cellStyle name="Total 2 2 6 6 9" xfId="52454"/>
    <cellStyle name="Total 2 2 6 7" xfId="52455"/>
    <cellStyle name="Total 2 2 6 8" xfId="52456"/>
    <cellStyle name="Total 2 2 6 9" xfId="52457"/>
    <cellStyle name="Total 2 2 7" xfId="52458"/>
    <cellStyle name="Total 2 2 7 2" xfId="52459"/>
    <cellStyle name="Total 2 2 7 2 10" xfId="52460"/>
    <cellStyle name="Total 2 2 7 2 2" xfId="52461"/>
    <cellStyle name="Total 2 2 7 2 3" xfId="52462"/>
    <cellStyle name="Total 2 2 7 2 4" xfId="52463"/>
    <cellStyle name="Total 2 2 7 2 5" xfId="52464"/>
    <cellStyle name="Total 2 2 7 2 6" xfId="52465"/>
    <cellStyle name="Total 2 2 7 2 7" xfId="52466"/>
    <cellStyle name="Total 2 2 7 2 8" xfId="52467"/>
    <cellStyle name="Total 2 2 7 2 9" xfId="52468"/>
    <cellStyle name="Total 2 2 7 3" xfId="52469"/>
    <cellStyle name="Total 2 2 7 3 10" xfId="52470"/>
    <cellStyle name="Total 2 2 7 3 2" xfId="52471"/>
    <cellStyle name="Total 2 2 7 3 3" xfId="52472"/>
    <cellStyle name="Total 2 2 7 3 4" xfId="52473"/>
    <cellStyle name="Total 2 2 7 3 5" xfId="52474"/>
    <cellStyle name="Total 2 2 7 3 6" xfId="52475"/>
    <cellStyle name="Total 2 2 7 3 7" xfId="52476"/>
    <cellStyle name="Total 2 2 7 3 8" xfId="52477"/>
    <cellStyle name="Total 2 2 7 3 9" xfId="52478"/>
    <cellStyle name="Total 2 2 7 4" xfId="52479"/>
    <cellStyle name="Total 2 2 7 4 10" xfId="52480"/>
    <cellStyle name="Total 2 2 7 4 2" xfId="52481"/>
    <cellStyle name="Total 2 2 7 4 3" xfId="52482"/>
    <cellStyle name="Total 2 2 7 4 4" xfId="52483"/>
    <cellStyle name="Total 2 2 7 4 5" xfId="52484"/>
    <cellStyle name="Total 2 2 7 4 6" xfId="52485"/>
    <cellStyle name="Total 2 2 7 4 7" xfId="52486"/>
    <cellStyle name="Total 2 2 7 4 8" xfId="52487"/>
    <cellStyle name="Total 2 2 7 4 9" xfId="52488"/>
    <cellStyle name="Total 2 2 7 5" xfId="52489"/>
    <cellStyle name="Total 2 2 7 5 2" xfId="52490"/>
    <cellStyle name="Total 2 2 7 5 3" xfId="52491"/>
    <cellStyle name="Total 2 2 7 5 4" xfId="52492"/>
    <cellStyle name="Total 2 2 7 5 5" xfId="52493"/>
    <cellStyle name="Total 2 2 7 5 6" xfId="52494"/>
    <cellStyle name="Total 2 2 7 5 7" xfId="52495"/>
    <cellStyle name="Total 2 2 7 5 8" xfId="52496"/>
    <cellStyle name="Total 2 2 7 5 9" xfId="52497"/>
    <cellStyle name="Total 2 2 7 6" xfId="52498"/>
    <cellStyle name="Total 2 2 7 7" xfId="52499"/>
    <cellStyle name="Total 2 2 7 8" xfId="52500"/>
    <cellStyle name="Total 2 2 7 9" xfId="52501"/>
    <cellStyle name="Total 2 2 8" xfId="52502"/>
    <cellStyle name="Total 2 2 8 2" xfId="52503"/>
    <cellStyle name="Total 2 2 8 2 10" xfId="52504"/>
    <cellStyle name="Total 2 2 8 2 2" xfId="52505"/>
    <cellStyle name="Total 2 2 8 2 3" xfId="52506"/>
    <cellStyle name="Total 2 2 8 2 4" xfId="52507"/>
    <cellStyle name="Total 2 2 8 2 5" xfId="52508"/>
    <cellStyle name="Total 2 2 8 2 6" xfId="52509"/>
    <cellStyle name="Total 2 2 8 2 7" xfId="52510"/>
    <cellStyle name="Total 2 2 8 2 8" xfId="52511"/>
    <cellStyle name="Total 2 2 8 2 9" xfId="52512"/>
    <cellStyle name="Total 2 2 8 3" xfId="52513"/>
    <cellStyle name="Total 2 2 8 3 10" xfId="52514"/>
    <cellStyle name="Total 2 2 8 3 2" xfId="52515"/>
    <cellStyle name="Total 2 2 8 3 3" xfId="52516"/>
    <cellStyle name="Total 2 2 8 3 4" xfId="52517"/>
    <cellStyle name="Total 2 2 8 3 5" xfId="52518"/>
    <cellStyle name="Total 2 2 8 3 6" xfId="52519"/>
    <cellStyle name="Total 2 2 8 3 7" xfId="52520"/>
    <cellStyle name="Total 2 2 8 3 8" xfId="52521"/>
    <cellStyle name="Total 2 2 8 3 9" xfId="52522"/>
    <cellStyle name="Total 2 2 8 4" xfId="52523"/>
    <cellStyle name="Total 2 2 8 4 10" xfId="52524"/>
    <cellStyle name="Total 2 2 8 4 2" xfId="52525"/>
    <cellStyle name="Total 2 2 8 4 3" xfId="52526"/>
    <cellStyle name="Total 2 2 8 4 4" xfId="52527"/>
    <cellStyle name="Total 2 2 8 4 5" xfId="52528"/>
    <cellStyle name="Total 2 2 8 4 6" xfId="52529"/>
    <cellStyle name="Total 2 2 8 4 7" xfId="52530"/>
    <cellStyle name="Total 2 2 8 4 8" xfId="52531"/>
    <cellStyle name="Total 2 2 8 4 9" xfId="52532"/>
    <cellStyle name="Total 2 2 8 5" xfId="52533"/>
    <cellStyle name="Total 2 2 8 5 2" xfId="52534"/>
    <cellStyle name="Total 2 2 8 5 3" xfId="52535"/>
    <cellStyle name="Total 2 2 8 5 4" xfId="52536"/>
    <cellStyle name="Total 2 2 8 5 5" xfId="52537"/>
    <cellStyle name="Total 2 2 8 5 6" xfId="52538"/>
    <cellStyle name="Total 2 2 8 5 7" xfId="52539"/>
    <cellStyle name="Total 2 2 8 5 8" xfId="52540"/>
    <cellStyle name="Total 2 2 8 5 9" xfId="52541"/>
    <cellStyle name="Total 2 2 8 6" xfId="52542"/>
    <cellStyle name="Total 2 2 8 7" xfId="52543"/>
    <cellStyle name="Total 2 2 8 8" xfId="52544"/>
    <cellStyle name="Total 2 2 8 9" xfId="52545"/>
    <cellStyle name="Total 2 2 9" xfId="52546"/>
    <cellStyle name="Total 2 2 9 2" xfId="52547"/>
    <cellStyle name="Total 2 2 9 2 10" xfId="52548"/>
    <cellStyle name="Total 2 2 9 2 2" xfId="52549"/>
    <cellStyle name="Total 2 2 9 2 3" xfId="52550"/>
    <cellStyle name="Total 2 2 9 2 4" xfId="52551"/>
    <cellStyle name="Total 2 2 9 2 5" xfId="52552"/>
    <cellStyle name="Total 2 2 9 2 6" xfId="52553"/>
    <cellStyle name="Total 2 2 9 2 7" xfId="52554"/>
    <cellStyle name="Total 2 2 9 2 8" xfId="52555"/>
    <cellStyle name="Total 2 2 9 2 9" xfId="52556"/>
    <cellStyle name="Total 2 2 9 3" xfId="52557"/>
    <cellStyle name="Total 2 2 9 3 2" xfId="52558"/>
    <cellStyle name="Total 2 2 9 3 3" xfId="52559"/>
    <cellStyle name="Total 2 2 9 3 4" xfId="52560"/>
    <cellStyle name="Total 2 2 9 3 5" xfId="52561"/>
    <cellStyle name="Total 2 2 9 3 6" xfId="52562"/>
    <cellStyle name="Total 2 2 9 3 7" xfId="52563"/>
    <cellStyle name="Total 2 2 9 3 8" xfId="52564"/>
    <cellStyle name="Total 2 2 9 3 9" xfId="52565"/>
    <cellStyle name="Total 2 2 9 4" xfId="52566"/>
    <cellStyle name="Total 2 2 9 5" xfId="52567"/>
    <cellStyle name="Total 2 2 9 6" xfId="52568"/>
    <cellStyle name="Total 2 2 9 7" xfId="52569"/>
    <cellStyle name="Total 2 2 9 8" xfId="52570"/>
    <cellStyle name="Total 2 2 9 9" xfId="52571"/>
    <cellStyle name="Total 2 20" xfId="52572"/>
    <cellStyle name="Total 2 21" xfId="52573"/>
    <cellStyle name="Total 2 22" xfId="52574"/>
    <cellStyle name="Total 2 23" xfId="52575"/>
    <cellStyle name="Total 2 3" xfId="52576"/>
    <cellStyle name="Total 2 3 10" xfId="52577"/>
    <cellStyle name="Total 2 3 10 2" xfId="52578"/>
    <cellStyle name="Total 2 3 10 2 10" xfId="52579"/>
    <cellStyle name="Total 2 3 10 2 2" xfId="52580"/>
    <cellStyle name="Total 2 3 10 2 3" xfId="52581"/>
    <cellStyle name="Total 2 3 10 2 4" xfId="52582"/>
    <cellStyle name="Total 2 3 10 2 5" xfId="52583"/>
    <cellStyle name="Total 2 3 10 2 6" xfId="52584"/>
    <cellStyle name="Total 2 3 10 2 7" xfId="52585"/>
    <cellStyle name="Total 2 3 10 2 8" xfId="52586"/>
    <cellStyle name="Total 2 3 10 2 9" xfId="52587"/>
    <cellStyle name="Total 2 3 10 3" xfId="52588"/>
    <cellStyle name="Total 2 3 10 3 2" xfId="52589"/>
    <cellStyle name="Total 2 3 10 3 3" xfId="52590"/>
    <cellStyle name="Total 2 3 10 3 4" xfId="52591"/>
    <cellStyle name="Total 2 3 10 3 5" xfId="52592"/>
    <cellStyle name="Total 2 3 10 3 6" xfId="52593"/>
    <cellStyle name="Total 2 3 10 3 7" xfId="52594"/>
    <cellStyle name="Total 2 3 10 3 8" xfId="52595"/>
    <cellStyle name="Total 2 3 10 3 9" xfId="52596"/>
    <cellStyle name="Total 2 3 10 4" xfId="52597"/>
    <cellStyle name="Total 2 3 10 5" xfId="52598"/>
    <cellStyle name="Total 2 3 10 6" xfId="52599"/>
    <cellStyle name="Total 2 3 10 7" xfId="52600"/>
    <cellStyle name="Total 2 3 10 8" xfId="52601"/>
    <cellStyle name="Total 2 3 11" xfId="52602"/>
    <cellStyle name="Total 2 3 11 10" xfId="52603"/>
    <cellStyle name="Total 2 3 11 2" xfId="52604"/>
    <cellStyle name="Total 2 3 11 3" xfId="52605"/>
    <cellStyle name="Total 2 3 11 4" xfId="52606"/>
    <cellStyle name="Total 2 3 11 5" xfId="52607"/>
    <cellStyle name="Total 2 3 11 6" xfId="52608"/>
    <cellStyle name="Total 2 3 11 7" xfId="52609"/>
    <cellStyle name="Total 2 3 11 8" xfId="52610"/>
    <cellStyle name="Total 2 3 11 9" xfId="52611"/>
    <cellStyle name="Total 2 3 12" xfId="52612"/>
    <cellStyle name="Total 2 3 12 10" xfId="52613"/>
    <cellStyle name="Total 2 3 12 2" xfId="52614"/>
    <cellStyle name="Total 2 3 12 3" xfId="52615"/>
    <cellStyle name="Total 2 3 12 4" xfId="52616"/>
    <cellStyle name="Total 2 3 12 5" xfId="52617"/>
    <cellStyle name="Total 2 3 12 6" xfId="52618"/>
    <cellStyle name="Total 2 3 12 7" xfId="52619"/>
    <cellStyle name="Total 2 3 12 8" xfId="52620"/>
    <cellStyle name="Total 2 3 12 9" xfId="52621"/>
    <cellStyle name="Total 2 3 13" xfId="52622"/>
    <cellStyle name="Total 2 3 13 10" xfId="52623"/>
    <cellStyle name="Total 2 3 13 2" xfId="52624"/>
    <cellStyle name="Total 2 3 13 3" xfId="52625"/>
    <cellStyle name="Total 2 3 13 4" xfId="52626"/>
    <cellStyle name="Total 2 3 13 5" xfId="52627"/>
    <cellStyle name="Total 2 3 13 6" xfId="52628"/>
    <cellStyle name="Total 2 3 13 7" xfId="52629"/>
    <cellStyle name="Total 2 3 13 8" xfId="52630"/>
    <cellStyle name="Total 2 3 13 9" xfId="52631"/>
    <cellStyle name="Total 2 3 14" xfId="52632"/>
    <cellStyle name="Total 2 3 14 2" xfId="52633"/>
    <cellStyle name="Total 2 3 14 3" xfId="52634"/>
    <cellStyle name="Total 2 3 14 4" xfId="52635"/>
    <cellStyle name="Total 2 3 14 5" xfId="52636"/>
    <cellStyle name="Total 2 3 14 6" xfId="52637"/>
    <cellStyle name="Total 2 3 14 7" xfId="52638"/>
    <cellStyle name="Total 2 3 14 8" xfId="52639"/>
    <cellStyle name="Total 2 3 14 9" xfId="52640"/>
    <cellStyle name="Total 2 3 15" xfId="52641"/>
    <cellStyle name="Total 2 3 16" xfId="52642"/>
    <cellStyle name="Total 2 3 17" xfId="52643"/>
    <cellStyle name="Total 2 3 18" xfId="52644"/>
    <cellStyle name="Total 2 3 2" xfId="52645"/>
    <cellStyle name="Total 2 3 2 10" xfId="52646"/>
    <cellStyle name="Total 2 3 2 11" xfId="52647"/>
    <cellStyle name="Total 2 3 2 12" xfId="52648"/>
    <cellStyle name="Total 2 3 2 2" xfId="52649"/>
    <cellStyle name="Total 2 3 2 2 2" xfId="52650"/>
    <cellStyle name="Total 2 3 2 2 2 10" xfId="52651"/>
    <cellStyle name="Total 2 3 2 2 2 2" xfId="52652"/>
    <cellStyle name="Total 2 3 2 2 2 2 2" xfId="52653"/>
    <cellStyle name="Total 2 3 2 2 2 2 2 10" xfId="52654"/>
    <cellStyle name="Total 2 3 2 2 2 2 2 2" xfId="52655"/>
    <cellStyle name="Total 2 3 2 2 2 2 2 3" xfId="52656"/>
    <cellStyle name="Total 2 3 2 2 2 2 2 4" xfId="52657"/>
    <cellStyle name="Total 2 3 2 2 2 2 2 5" xfId="52658"/>
    <cellStyle name="Total 2 3 2 2 2 2 2 6" xfId="52659"/>
    <cellStyle name="Total 2 3 2 2 2 2 2 7" xfId="52660"/>
    <cellStyle name="Total 2 3 2 2 2 2 2 8" xfId="52661"/>
    <cellStyle name="Total 2 3 2 2 2 2 2 9" xfId="52662"/>
    <cellStyle name="Total 2 3 2 2 2 2 3" xfId="52663"/>
    <cellStyle name="Total 2 3 2 2 2 2 3 10" xfId="52664"/>
    <cellStyle name="Total 2 3 2 2 2 2 3 2" xfId="52665"/>
    <cellStyle name="Total 2 3 2 2 2 2 3 3" xfId="52666"/>
    <cellStyle name="Total 2 3 2 2 2 2 3 4" xfId="52667"/>
    <cellStyle name="Total 2 3 2 2 2 2 3 5" xfId="52668"/>
    <cellStyle name="Total 2 3 2 2 2 2 3 6" xfId="52669"/>
    <cellStyle name="Total 2 3 2 2 2 2 3 7" xfId="52670"/>
    <cellStyle name="Total 2 3 2 2 2 2 3 8" xfId="52671"/>
    <cellStyle name="Total 2 3 2 2 2 2 3 9" xfId="52672"/>
    <cellStyle name="Total 2 3 2 2 2 2 4" xfId="52673"/>
    <cellStyle name="Total 2 3 2 2 2 2 4 2" xfId="52674"/>
    <cellStyle name="Total 2 3 2 2 2 2 4 3" xfId="52675"/>
    <cellStyle name="Total 2 3 2 2 2 2 4 4" xfId="52676"/>
    <cellStyle name="Total 2 3 2 2 2 2 4 5" xfId="52677"/>
    <cellStyle name="Total 2 3 2 2 2 2 4 6" xfId="52678"/>
    <cellStyle name="Total 2 3 2 2 2 2 4 7" xfId="52679"/>
    <cellStyle name="Total 2 3 2 2 2 2 4 8" xfId="52680"/>
    <cellStyle name="Total 2 3 2 2 2 2 4 9" xfId="52681"/>
    <cellStyle name="Total 2 3 2 2 2 2 5" xfId="52682"/>
    <cellStyle name="Total 2 3 2 2 2 2 6" xfId="52683"/>
    <cellStyle name="Total 2 3 2 2 2 2 7" xfId="52684"/>
    <cellStyle name="Total 2 3 2 2 2 2 8" xfId="52685"/>
    <cellStyle name="Total 2 3 2 2 2 3" xfId="52686"/>
    <cellStyle name="Total 2 3 2 2 2 3 2" xfId="52687"/>
    <cellStyle name="Total 2 3 2 2 2 3 2 10" xfId="52688"/>
    <cellStyle name="Total 2 3 2 2 2 3 2 2" xfId="52689"/>
    <cellStyle name="Total 2 3 2 2 2 3 2 3" xfId="52690"/>
    <cellStyle name="Total 2 3 2 2 2 3 2 4" xfId="52691"/>
    <cellStyle name="Total 2 3 2 2 2 3 2 5" xfId="52692"/>
    <cellStyle name="Total 2 3 2 2 2 3 2 6" xfId="52693"/>
    <cellStyle name="Total 2 3 2 2 2 3 2 7" xfId="52694"/>
    <cellStyle name="Total 2 3 2 2 2 3 2 8" xfId="52695"/>
    <cellStyle name="Total 2 3 2 2 2 3 2 9" xfId="52696"/>
    <cellStyle name="Total 2 3 2 2 2 3 3" xfId="52697"/>
    <cellStyle name="Total 2 3 2 2 2 3 3 10" xfId="52698"/>
    <cellStyle name="Total 2 3 2 2 2 3 3 2" xfId="52699"/>
    <cellStyle name="Total 2 3 2 2 2 3 3 3" xfId="52700"/>
    <cellStyle name="Total 2 3 2 2 2 3 3 4" xfId="52701"/>
    <cellStyle name="Total 2 3 2 2 2 3 3 5" xfId="52702"/>
    <cellStyle name="Total 2 3 2 2 2 3 3 6" xfId="52703"/>
    <cellStyle name="Total 2 3 2 2 2 3 3 7" xfId="52704"/>
    <cellStyle name="Total 2 3 2 2 2 3 3 8" xfId="52705"/>
    <cellStyle name="Total 2 3 2 2 2 3 3 9" xfId="52706"/>
    <cellStyle name="Total 2 3 2 2 2 3 4" xfId="52707"/>
    <cellStyle name="Total 2 3 2 2 2 3 4 2" xfId="52708"/>
    <cellStyle name="Total 2 3 2 2 2 3 4 3" xfId="52709"/>
    <cellStyle name="Total 2 3 2 2 2 3 4 4" xfId="52710"/>
    <cellStyle name="Total 2 3 2 2 2 3 4 5" xfId="52711"/>
    <cellStyle name="Total 2 3 2 2 2 3 4 6" xfId="52712"/>
    <cellStyle name="Total 2 3 2 2 2 3 4 7" xfId="52713"/>
    <cellStyle name="Total 2 3 2 2 2 3 4 8" xfId="52714"/>
    <cellStyle name="Total 2 3 2 2 2 3 4 9" xfId="52715"/>
    <cellStyle name="Total 2 3 2 2 2 3 5" xfId="52716"/>
    <cellStyle name="Total 2 3 2 2 2 3 6" xfId="52717"/>
    <cellStyle name="Total 2 3 2 2 2 3 7" xfId="52718"/>
    <cellStyle name="Total 2 3 2 2 2 3 8" xfId="52719"/>
    <cellStyle name="Total 2 3 2 2 2 4" xfId="52720"/>
    <cellStyle name="Total 2 3 2 2 2 4 10" xfId="52721"/>
    <cellStyle name="Total 2 3 2 2 2 4 2" xfId="52722"/>
    <cellStyle name="Total 2 3 2 2 2 4 3" xfId="52723"/>
    <cellStyle name="Total 2 3 2 2 2 4 4" xfId="52724"/>
    <cellStyle name="Total 2 3 2 2 2 4 5" xfId="52725"/>
    <cellStyle name="Total 2 3 2 2 2 4 6" xfId="52726"/>
    <cellStyle name="Total 2 3 2 2 2 4 7" xfId="52727"/>
    <cellStyle name="Total 2 3 2 2 2 4 8" xfId="52728"/>
    <cellStyle name="Total 2 3 2 2 2 4 9" xfId="52729"/>
    <cellStyle name="Total 2 3 2 2 2 5" xfId="52730"/>
    <cellStyle name="Total 2 3 2 2 2 5 10" xfId="52731"/>
    <cellStyle name="Total 2 3 2 2 2 5 2" xfId="52732"/>
    <cellStyle name="Total 2 3 2 2 2 5 3" xfId="52733"/>
    <cellStyle name="Total 2 3 2 2 2 5 4" xfId="52734"/>
    <cellStyle name="Total 2 3 2 2 2 5 5" xfId="52735"/>
    <cellStyle name="Total 2 3 2 2 2 5 6" xfId="52736"/>
    <cellStyle name="Total 2 3 2 2 2 5 7" xfId="52737"/>
    <cellStyle name="Total 2 3 2 2 2 5 8" xfId="52738"/>
    <cellStyle name="Total 2 3 2 2 2 5 9" xfId="52739"/>
    <cellStyle name="Total 2 3 2 2 2 6" xfId="52740"/>
    <cellStyle name="Total 2 3 2 2 2 6 2" xfId="52741"/>
    <cellStyle name="Total 2 3 2 2 2 6 3" xfId="52742"/>
    <cellStyle name="Total 2 3 2 2 2 6 4" xfId="52743"/>
    <cellStyle name="Total 2 3 2 2 2 6 5" xfId="52744"/>
    <cellStyle name="Total 2 3 2 2 2 6 6" xfId="52745"/>
    <cellStyle name="Total 2 3 2 2 2 6 7" xfId="52746"/>
    <cellStyle name="Total 2 3 2 2 2 6 8" xfId="52747"/>
    <cellStyle name="Total 2 3 2 2 2 6 9" xfId="52748"/>
    <cellStyle name="Total 2 3 2 2 2 7" xfId="52749"/>
    <cellStyle name="Total 2 3 2 2 2 8" xfId="52750"/>
    <cellStyle name="Total 2 3 2 2 2 9" xfId="52751"/>
    <cellStyle name="Total 2 3 2 2 3" xfId="52752"/>
    <cellStyle name="Total 2 3 2 2 3 2" xfId="52753"/>
    <cellStyle name="Total 2 3 2 2 3 2 10" xfId="52754"/>
    <cellStyle name="Total 2 3 2 2 3 2 2" xfId="52755"/>
    <cellStyle name="Total 2 3 2 2 3 2 3" xfId="52756"/>
    <cellStyle name="Total 2 3 2 2 3 2 4" xfId="52757"/>
    <cellStyle name="Total 2 3 2 2 3 2 5" xfId="52758"/>
    <cellStyle name="Total 2 3 2 2 3 2 6" xfId="52759"/>
    <cellStyle name="Total 2 3 2 2 3 2 7" xfId="52760"/>
    <cellStyle name="Total 2 3 2 2 3 2 8" xfId="52761"/>
    <cellStyle name="Total 2 3 2 2 3 2 9" xfId="52762"/>
    <cellStyle name="Total 2 3 2 2 3 3" xfId="52763"/>
    <cellStyle name="Total 2 3 2 2 3 3 10" xfId="52764"/>
    <cellStyle name="Total 2 3 2 2 3 3 2" xfId="52765"/>
    <cellStyle name="Total 2 3 2 2 3 3 3" xfId="52766"/>
    <cellStyle name="Total 2 3 2 2 3 3 4" xfId="52767"/>
    <cellStyle name="Total 2 3 2 2 3 3 5" xfId="52768"/>
    <cellStyle name="Total 2 3 2 2 3 3 6" xfId="52769"/>
    <cellStyle name="Total 2 3 2 2 3 3 7" xfId="52770"/>
    <cellStyle name="Total 2 3 2 2 3 3 8" xfId="52771"/>
    <cellStyle name="Total 2 3 2 2 3 3 9" xfId="52772"/>
    <cellStyle name="Total 2 3 2 2 3 4" xfId="52773"/>
    <cellStyle name="Total 2 3 2 2 3 4 2" xfId="52774"/>
    <cellStyle name="Total 2 3 2 2 3 4 3" xfId="52775"/>
    <cellStyle name="Total 2 3 2 2 3 4 4" xfId="52776"/>
    <cellStyle name="Total 2 3 2 2 3 4 5" xfId="52777"/>
    <cellStyle name="Total 2 3 2 2 3 4 6" xfId="52778"/>
    <cellStyle name="Total 2 3 2 2 3 4 7" xfId="52779"/>
    <cellStyle name="Total 2 3 2 2 3 4 8" xfId="52780"/>
    <cellStyle name="Total 2 3 2 2 3 4 9" xfId="52781"/>
    <cellStyle name="Total 2 3 2 2 3 5" xfId="52782"/>
    <cellStyle name="Total 2 3 2 2 3 6" xfId="52783"/>
    <cellStyle name="Total 2 3 2 2 3 7" xfId="52784"/>
    <cellStyle name="Total 2 3 2 2 3 8" xfId="52785"/>
    <cellStyle name="Total 2 3 2 2 4" xfId="52786"/>
    <cellStyle name="Total 2 3 2 2 4 2" xfId="52787"/>
    <cellStyle name="Total 2 3 2 2 4 2 10" xfId="52788"/>
    <cellStyle name="Total 2 3 2 2 4 2 2" xfId="52789"/>
    <cellStyle name="Total 2 3 2 2 4 2 3" xfId="52790"/>
    <cellStyle name="Total 2 3 2 2 4 2 4" xfId="52791"/>
    <cellStyle name="Total 2 3 2 2 4 2 5" xfId="52792"/>
    <cellStyle name="Total 2 3 2 2 4 2 6" xfId="52793"/>
    <cellStyle name="Total 2 3 2 2 4 2 7" xfId="52794"/>
    <cellStyle name="Total 2 3 2 2 4 2 8" xfId="52795"/>
    <cellStyle name="Total 2 3 2 2 4 2 9" xfId="52796"/>
    <cellStyle name="Total 2 3 2 2 4 3" xfId="52797"/>
    <cellStyle name="Total 2 3 2 2 4 3 10" xfId="52798"/>
    <cellStyle name="Total 2 3 2 2 4 3 2" xfId="52799"/>
    <cellStyle name="Total 2 3 2 2 4 3 3" xfId="52800"/>
    <cellStyle name="Total 2 3 2 2 4 3 4" xfId="52801"/>
    <cellStyle name="Total 2 3 2 2 4 3 5" xfId="52802"/>
    <cellStyle name="Total 2 3 2 2 4 3 6" xfId="52803"/>
    <cellStyle name="Total 2 3 2 2 4 3 7" xfId="52804"/>
    <cellStyle name="Total 2 3 2 2 4 3 8" xfId="52805"/>
    <cellStyle name="Total 2 3 2 2 4 3 9" xfId="52806"/>
    <cellStyle name="Total 2 3 2 2 4 4" xfId="52807"/>
    <cellStyle name="Total 2 3 2 2 4 4 2" xfId="52808"/>
    <cellStyle name="Total 2 3 2 2 4 4 3" xfId="52809"/>
    <cellStyle name="Total 2 3 2 2 4 4 4" xfId="52810"/>
    <cellStyle name="Total 2 3 2 2 4 4 5" xfId="52811"/>
    <cellStyle name="Total 2 3 2 2 4 4 6" xfId="52812"/>
    <cellStyle name="Total 2 3 2 2 4 4 7" xfId="52813"/>
    <cellStyle name="Total 2 3 2 2 4 4 8" xfId="52814"/>
    <cellStyle name="Total 2 3 2 2 4 4 9" xfId="52815"/>
    <cellStyle name="Total 2 3 2 2 4 5" xfId="52816"/>
    <cellStyle name="Total 2 3 2 2 4 6" xfId="52817"/>
    <cellStyle name="Total 2 3 2 2 4 7" xfId="52818"/>
    <cellStyle name="Total 2 3 2 2 4 8" xfId="52819"/>
    <cellStyle name="Total 2 3 2 2 5" xfId="52820"/>
    <cellStyle name="Total 2 3 2 2 5 2" xfId="52821"/>
    <cellStyle name="Total 2 3 2 2 5 2 10" xfId="52822"/>
    <cellStyle name="Total 2 3 2 2 5 2 2" xfId="52823"/>
    <cellStyle name="Total 2 3 2 2 5 2 3" xfId="52824"/>
    <cellStyle name="Total 2 3 2 2 5 2 4" xfId="52825"/>
    <cellStyle name="Total 2 3 2 2 5 2 5" xfId="52826"/>
    <cellStyle name="Total 2 3 2 2 5 2 6" xfId="52827"/>
    <cellStyle name="Total 2 3 2 2 5 2 7" xfId="52828"/>
    <cellStyle name="Total 2 3 2 2 5 2 8" xfId="52829"/>
    <cellStyle name="Total 2 3 2 2 5 2 9" xfId="52830"/>
    <cellStyle name="Total 2 3 2 2 5 3" xfId="52831"/>
    <cellStyle name="Total 2 3 2 2 5 3 2" xfId="52832"/>
    <cellStyle name="Total 2 3 2 2 5 3 3" xfId="52833"/>
    <cellStyle name="Total 2 3 2 2 5 3 4" xfId="52834"/>
    <cellStyle name="Total 2 3 2 2 5 3 5" xfId="52835"/>
    <cellStyle name="Total 2 3 2 2 5 3 6" xfId="52836"/>
    <cellStyle name="Total 2 3 2 2 5 3 7" xfId="52837"/>
    <cellStyle name="Total 2 3 2 2 5 3 8" xfId="52838"/>
    <cellStyle name="Total 2 3 2 2 5 3 9" xfId="52839"/>
    <cellStyle name="Total 2 3 2 2 5 4" xfId="52840"/>
    <cellStyle name="Total 2 3 2 2 5 5" xfId="52841"/>
    <cellStyle name="Total 2 3 2 2 5 6" xfId="52842"/>
    <cellStyle name="Total 2 3 2 2 5 7" xfId="52843"/>
    <cellStyle name="Total 2 3 2 2 5 8" xfId="52844"/>
    <cellStyle name="Total 2 3 2 2 5 9" xfId="52845"/>
    <cellStyle name="Total 2 3 2 2 6" xfId="52846"/>
    <cellStyle name="Total 2 3 2 2 6 2" xfId="52847"/>
    <cellStyle name="Total 2 3 2 2 6 3" xfId="52848"/>
    <cellStyle name="Total 2 3 2 2 6 4" xfId="52849"/>
    <cellStyle name="Total 2 3 2 2 6 5" xfId="52850"/>
    <cellStyle name="Total 2 3 2 2 6 6" xfId="52851"/>
    <cellStyle name="Total 2 3 2 2 6 7" xfId="52852"/>
    <cellStyle name="Total 2 3 2 2 6 8" xfId="52853"/>
    <cellStyle name="Total 2 3 2 2 6 9" xfId="52854"/>
    <cellStyle name="Total 2 3 2 2 7" xfId="52855"/>
    <cellStyle name="Total 2 3 2 2 8" xfId="52856"/>
    <cellStyle name="Total 2 3 2 2 9" xfId="52857"/>
    <cellStyle name="Total 2 3 2 3" xfId="52858"/>
    <cellStyle name="Total 2 3 2 3 2" xfId="52859"/>
    <cellStyle name="Total 2 3 2 3 2 10" xfId="52860"/>
    <cellStyle name="Total 2 3 2 3 2 2" xfId="52861"/>
    <cellStyle name="Total 2 3 2 3 2 2 2" xfId="52862"/>
    <cellStyle name="Total 2 3 2 3 2 2 2 10" xfId="52863"/>
    <cellStyle name="Total 2 3 2 3 2 2 2 2" xfId="52864"/>
    <cellStyle name="Total 2 3 2 3 2 2 2 3" xfId="52865"/>
    <cellStyle name="Total 2 3 2 3 2 2 2 4" xfId="52866"/>
    <cellStyle name="Total 2 3 2 3 2 2 2 5" xfId="52867"/>
    <cellStyle name="Total 2 3 2 3 2 2 2 6" xfId="52868"/>
    <cellStyle name="Total 2 3 2 3 2 2 2 7" xfId="52869"/>
    <cellStyle name="Total 2 3 2 3 2 2 2 8" xfId="52870"/>
    <cellStyle name="Total 2 3 2 3 2 2 2 9" xfId="52871"/>
    <cellStyle name="Total 2 3 2 3 2 2 3" xfId="52872"/>
    <cellStyle name="Total 2 3 2 3 2 2 3 10" xfId="52873"/>
    <cellStyle name="Total 2 3 2 3 2 2 3 2" xfId="52874"/>
    <cellStyle name="Total 2 3 2 3 2 2 3 3" xfId="52875"/>
    <cellStyle name="Total 2 3 2 3 2 2 3 4" xfId="52876"/>
    <cellStyle name="Total 2 3 2 3 2 2 3 5" xfId="52877"/>
    <cellStyle name="Total 2 3 2 3 2 2 3 6" xfId="52878"/>
    <cellStyle name="Total 2 3 2 3 2 2 3 7" xfId="52879"/>
    <cellStyle name="Total 2 3 2 3 2 2 3 8" xfId="52880"/>
    <cellStyle name="Total 2 3 2 3 2 2 3 9" xfId="52881"/>
    <cellStyle name="Total 2 3 2 3 2 2 4" xfId="52882"/>
    <cellStyle name="Total 2 3 2 3 2 2 4 2" xfId="52883"/>
    <cellStyle name="Total 2 3 2 3 2 2 4 3" xfId="52884"/>
    <cellStyle name="Total 2 3 2 3 2 2 4 4" xfId="52885"/>
    <cellStyle name="Total 2 3 2 3 2 2 4 5" xfId="52886"/>
    <cellStyle name="Total 2 3 2 3 2 2 4 6" xfId="52887"/>
    <cellStyle name="Total 2 3 2 3 2 2 4 7" xfId="52888"/>
    <cellStyle name="Total 2 3 2 3 2 2 4 8" xfId="52889"/>
    <cellStyle name="Total 2 3 2 3 2 2 4 9" xfId="52890"/>
    <cellStyle name="Total 2 3 2 3 2 2 5" xfId="52891"/>
    <cellStyle name="Total 2 3 2 3 2 2 6" xfId="52892"/>
    <cellStyle name="Total 2 3 2 3 2 2 7" xfId="52893"/>
    <cellStyle name="Total 2 3 2 3 2 2 8" xfId="52894"/>
    <cellStyle name="Total 2 3 2 3 2 3" xfId="52895"/>
    <cellStyle name="Total 2 3 2 3 2 3 2" xfId="52896"/>
    <cellStyle name="Total 2 3 2 3 2 3 2 10" xfId="52897"/>
    <cellStyle name="Total 2 3 2 3 2 3 2 2" xfId="52898"/>
    <cellStyle name="Total 2 3 2 3 2 3 2 3" xfId="52899"/>
    <cellStyle name="Total 2 3 2 3 2 3 2 4" xfId="52900"/>
    <cellStyle name="Total 2 3 2 3 2 3 2 5" xfId="52901"/>
    <cellStyle name="Total 2 3 2 3 2 3 2 6" xfId="52902"/>
    <cellStyle name="Total 2 3 2 3 2 3 2 7" xfId="52903"/>
    <cellStyle name="Total 2 3 2 3 2 3 2 8" xfId="52904"/>
    <cellStyle name="Total 2 3 2 3 2 3 2 9" xfId="52905"/>
    <cellStyle name="Total 2 3 2 3 2 3 3" xfId="52906"/>
    <cellStyle name="Total 2 3 2 3 2 3 3 10" xfId="52907"/>
    <cellStyle name="Total 2 3 2 3 2 3 3 2" xfId="52908"/>
    <cellStyle name="Total 2 3 2 3 2 3 3 3" xfId="52909"/>
    <cellStyle name="Total 2 3 2 3 2 3 3 4" xfId="52910"/>
    <cellStyle name="Total 2 3 2 3 2 3 3 5" xfId="52911"/>
    <cellStyle name="Total 2 3 2 3 2 3 3 6" xfId="52912"/>
    <cellStyle name="Total 2 3 2 3 2 3 3 7" xfId="52913"/>
    <cellStyle name="Total 2 3 2 3 2 3 3 8" xfId="52914"/>
    <cellStyle name="Total 2 3 2 3 2 3 3 9" xfId="52915"/>
    <cellStyle name="Total 2 3 2 3 2 3 4" xfId="52916"/>
    <cellStyle name="Total 2 3 2 3 2 3 4 2" xfId="52917"/>
    <cellStyle name="Total 2 3 2 3 2 3 4 3" xfId="52918"/>
    <cellStyle name="Total 2 3 2 3 2 3 4 4" xfId="52919"/>
    <cellStyle name="Total 2 3 2 3 2 3 4 5" xfId="52920"/>
    <cellStyle name="Total 2 3 2 3 2 3 4 6" xfId="52921"/>
    <cellStyle name="Total 2 3 2 3 2 3 4 7" xfId="52922"/>
    <cellStyle name="Total 2 3 2 3 2 3 4 8" xfId="52923"/>
    <cellStyle name="Total 2 3 2 3 2 3 4 9" xfId="52924"/>
    <cellStyle name="Total 2 3 2 3 2 3 5" xfId="52925"/>
    <cellStyle name="Total 2 3 2 3 2 3 6" xfId="52926"/>
    <cellStyle name="Total 2 3 2 3 2 3 7" xfId="52927"/>
    <cellStyle name="Total 2 3 2 3 2 3 8" xfId="52928"/>
    <cellStyle name="Total 2 3 2 3 2 4" xfId="52929"/>
    <cellStyle name="Total 2 3 2 3 2 4 10" xfId="52930"/>
    <cellStyle name="Total 2 3 2 3 2 4 2" xfId="52931"/>
    <cellStyle name="Total 2 3 2 3 2 4 3" xfId="52932"/>
    <cellStyle name="Total 2 3 2 3 2 4 4" xfId="52933"/>
    <cellStyle name="Total 2 3 2 3 2 4 5" xfId="52934"/>
    <cellStyle name="Total 2 3 2 3 2 4 6" xfId="52935"/>
    <cellStyle name="Total 2 3 2 3 2 4 7" xfId="52936"/>
    <cellStyle name="Total 2 3 2 3 2 4 8" xfId="52937"/>
    <cellStyle name="Total 2 3 2 3 2 4 9" xfId="52938"/>
    <cellStyle name="Total 2 3 2 3 2 5" xfId="52939"/>
    <cellStyle name="Total 2 3 2 3 2 5 10" xfId="52940"/>
    <cellStyle name="Total 2 3 2 3 2 5 2" xfId="52941"/>
    <cellStyle name="Total 2 3 2 3 2 5 3" xfId="52942"/>
    <cellStyle name="Total 2 3 2 3 2 5 4" xfId="52943"/>
    <cellStyle name="Total 2 3 2 3 2 5 5" xfId="52944"/>
    <cellStyle name="Total 2 3 2 3 2 5 6" xfId="52945"/>
    <cellStyle name="Total 2 3 2 3 2 5 7" xfId="52946"/>
    <cellStyle name="Total 2 3 2 3 2 5 8" xfId="52947"/>
    <cellStyle name="Total 2 3 2 3 2 5 9" xfId="52948"/>
    <cellStyle name="Total 2 3 2 3 2 6" xfId="52949"/>
    <cellStyle name="Total 2 3 2 3 2 6 2" xfId="52950"/>
    <cellStyle name="Total 2 3 2 3 2 6 3" xfId="52951"/>
    <cellStyle name="Total 2 3 2 3 2 6 4" xfId="52952"/>
    <cellStyle name="Total 2 3 2 3 2 6 5" xfId="52953"/>
    <cellStyle name="Total 2 3 2 3 2 6 6" xfId="52954"/>
    <cellStyle name="Total 2 3 2 3 2 6 7" xfId="52955"/>
    <cellStyle name="Total 2 3 2 3 2 6 8" xfId="52956"/>
    <cellStyle name="Total 2 3 2 3 2 6 9" xfId="52957"/>
    <cellStyle name="Total 2 3 2 3 2 7" xfId="52958"/>
    <cellStyle name="Total 2 3 2 3 2 8" xfId="52959"/>
    <cellStyle name="Total 2 3 2 3 2 9" xfId="52960"/>
    <cellStyle name="Total 2 3 2 3 3" xfId="52961"/>
    <cellStyle name="Total 2 3 2 3 3 2" xfId="52962"/>
    <cellStyle name="Total 2 3 2 3 3 2 10" xfId="52963"/>
    <cellStyle name="Total 2 3 2 3 3 2 2" xfId="52964"/>
    <cellStyle name="Total 2 3 2 3 3 2 3" xfId="52965"/>
    <cellStyle name="Total 2 3 2 3 3 2 4" xfId="52966"/>
    <cellStyle name="Total 2 3 2 3 3 2 5" xfId="52967"/>
    <cellStyle name="Total 2 3 2 3 3 2 6" xfId="52968"/>
    <cellStyle name="Total 2 3 2 3 3 2 7" xfId="52969"/>
    <cellStyle name="Total 2 3 2 3 3 2 8" xfId="52970"/>
    <cellStyle name="Total 2 3 2 3 3 2 9" xfId="52971"/>
    <cellStyle name="Total 2 3 2 3 3 3" xfId="52972"/>
    <cellStyle name="Total 2 3 2 3 3 3 10" xfId="52973"/>
    <cellStyle name="Total 2 3 2 3 3 3 2" xfId="52974"/>
    <cellStyle name="Total 2 3 2 3 3 3 3" xfId="52975"/>
    <cellStyle name="Total 2 3 2 3 3 3 4" xfId="52976"/>
    <cellStyle name="Total 2 3 2 3 3 3 5" xfId="52977"/>
    <cellStyle name="Total 2 3 2 3 3 3 6" xfId="52978"/>
    <cellStyle name="Total 2 3 2 3 3 3 7" xfId="52979"/>
    <cellStyle name="Total 2 3 2 3 3 3 8" xfId="52980"/>
    <cellStyle name="Total 2 3 2 3 3 3 9" xfId="52981"/>
    <cellStyle name="Total 2 3 2 3 3 4" xfId="52982"/>
    <cellStyle name="Total 2 3 2 3 3 4 2" xfId="52983"/>
    <cellStyle name="Total 2 3 2 3 3 4 3" xfId="52984"/>
    <cellStyle name="Total 2 3 2 3 3 4 4" xfId="52985"/>
    <cellStyle name="Total 2 3 2 3 3 4 5" xfId="52986"/>
    <cellStyle name="Total 2 3 2 3 3 4 6" xfId="52987"/>
    <cellStyle name="Total 2 3 2 3 3 4 7" xfId="52988"/>
    <cellStyle name="Total 2 3 2 3 3 4 8" xfId="52989"/>
    <cellStyle name="Total 2 3 2 3 3 4 9" xfId="52990"/>
    <cellStyle name="Total 2 3 2 3 3 5" xfId="52991"/>
    <cellStyle name="Total 2 3 2 3 3 6" xfId="52992"/>
    <cellStyle name="Total 2 3 2 3 3 7" xfId="52993"/>
    <cellStyle name="Total 2 3 2 3 3 8" xfId="52994"/>
    <cellStyle name="Total 2 3 2 3 4" xfId="52995"/>
    <cellStyle name="Total 2 3 2 3 4 2" xfId="52996"/>
    <cellStyle name="Total 2 3 2 3 4 2 10" xfId="52997"/>
    <cellStyle name="Total 2 3 2 3 4 2 2" xfId="52998"/>
    <cellStyle name="Total 2 3 2 3 4 2 3" xfId="52999"/>
    <cellStyle name="Total 2 3 2 3 4 2 4" xfId="53000"/>
    <cellStyle name="Total 2 3 2 3 4 2 5" xfId="53001"/>
    <cellStyle name="Total 2 3 2 3 4 2 6" xfId="53002"/>
    <cellStyle name="Total 2 3 2 3 4 2 7" xfId="53003"/>
    <cellStyle name="Total 2 3 2 3 4 2 8" xfId="53004"/>
    <cellStyle name="Total 2 3 2 3 4 2 9" xfId="53005"/>
    <cellStyle name="Total 2 3 2 3 4 3" xfId="53006"/>
    <cellStyle name="Total 2 3 2 3 4 3 10" xfId="53007"/>
    <cellStyle name="Total 2 3 2 3 4 3 2" xfId="53008"/>
    <cellStyle name="Total 2 3 2 3 4 3 3" xfId="53009"/>
    <cellStyle name="Total 2 3 2 3 4 3 4" xfId="53010"/>
    <cellStyle name="Total 2 3 2 3 4 3 5" xfId="53011"/>
    <cellStyle name="Total 2 3 2 3 4 3 6" xfId="53012"/>
    <cellStyle name="Total 2 3 2 3 4 3 7" xfId="53013"/>
    <cellStyle name="Total 2 3 2 3 4 3 8" xfId="53014"/>
    <cellStyle name="Total 2 3 2 3 4 3 9" xfId="53015"/>
    <cellStyle name="Total 2 3 2 3 4 4" xfId="53016"/>
    <cellStyle name="Total 2 3 2 3 4 4 2" xfId="53017"/>
    <cellStyle name="Total 2 3 2 3 4 4 3" xfId="53018"/>
    <cellStyle name="Total 2 3 2 3 4 4 4" xfId="53019"/>
    <cellStyle name="Total 2 3 2 3 4 4 5" xfId="53020"/>
    <cellStyle name="Total 2 3 2 3 4 4 6" xfId="53021"/>
    <cellStyle name="Total 2 3 2 3 4 4 7" xfId="53022"/>
    <cellStyle name="Total 2 3 2 3 4 4 8" xfId="53023"/>
    <cellStyle name="Total 2 3 2 3 4 4 9" xfId="53024"/>
    <cellStyle name="Total 2 3 2 3 4 5" xfId="53025"/>
    <cellStyle name="Total 2 3 2 3 4 6" xfId="53026"/>
    <cellStyle name="Total 2 3 2 3 4 7" xfId="53027"/>
    <cellStyle name="Total 2 3 2 3 4 8" xfId="53028"/>
    <cellStyle name="Total 2 3 2 3 5" xfId="53029"/>
    <cellStyle name="Total 2 3 2 3 5 2" xfId="53030"/>
    <cellStyle name="Total 2 3 2 3 5 2 10" xfId="53031"/>
    <cellStyle name="Total 2 3 2 3 5 2 2" xfId="53032"/>
    <cellStyle name="Total 2 3 2 3 5 2 3" xfId="53033"/>
    <cellStyle name="Total 2 3 2 3 5 2 4" xfId="53034"/>
    <cellStyle name="Total 2 3 2 3 5 2 5" xfId="53035"/>
    <cellStyle name="Total 2 3 2 3 5 2 6" xfId="53036"/>
    <cellStyle name="Total 2 3 2 3 5 2 7" xfId="53037"/>
    <cellStyle name="Total 2 3 2 3 5 2 8" xfId="53038"/>
    <cellStyle name="Total 2 3 2 3 5 2 9" xfId="53039"/>
    <cellStyle name="Total 2 3 2 3 5 3" xfId="53040"/>
    <cellStyle name="Total 2 3 2 3 5 3 2" xfId="53041"/>
    <cellStyle name="Total 2 3 2 3 5 3 3" xfId="53042"/>
    <cellStyle name="Total 2 3 2 3 5 3 4" xfId="53043"/>
    <cellStyle name="Total 2 3 2 3 5 3 5" xfId="53044"/>
    <cellStyle name="Total 2 3 2 3 5 3 6" xfId="53045"/>
    <cellStyle name="Total 2 3 2 3 5 3 7" xfId="53046"/>
    <cellStyle name="Total 2 3 2 3 5 3 8" xfId="53047"/>
    <cellStyle name="Total 2 3 2 3 5 3 9" xfId="53048"/>
    <cellStyle name="Total 2 3 2 3 5 4" xfId="53049"/>
    <cellStyle name="Total 2 3 2 3 5 5" xfId="53050"/>
    <cellStyle name="Total 2 3 2 3 5 6" xfId="53051"/>
    <cellStyle name="Total 2 3 2 3 5 7" xfId="53052"/>
    <cellStyle name="Total 2 3 2 3 5 8" xfId="53053"/>
    <cellStyle name="Total 2 3 2 3 6" xfId="53054"/>
    <cellStyle name="Total 2 3 2 3 6 2" xfId="53055"/>
    <cellStyle name="Total 2 3 2 3 6 3" xfId="53056"/>
    <cellStyle name="Total 2 3 2 3 6 4" xfId="53057"/>
    <cellStyle name="Total 2 3 2 3 6 5" xfId="53058"/>
    <cellStyle name="Total 2 3 2 3 6 6" xfId="53059"/>
    <cellStyle name="Total 2 3 2 3 6 7" xfId="53060"/>
    <cellStyle name="Total 2 3 2 3 6 8" xfId="53061"/>
    <cellStyle name="Total 2 3 2 3 6 9" xfId="53062"/>
    <cellStyle name="Total 2 3 2 3 7" xfId="53063"/>
    <cellStyle name="Total 2 3 2 3 8" xfId="53064"/>
    <cellStyle name="Total 2 3 2 3 9" xfId="53065"/>
    <cellStyle name="Total 2 3 2 4" xfId="53066"/>
    <cellStyle name="Total 2 3 2 4 10" xfId="53067"/>
    <cellStyle name="Total 2 3 2 4 2" xfId="53068"/>
    <cellStyle name="Total 2 3 2 4 2 2" xfId="53069"/>
    <cellStyle name="Total 2 3 2 4 2 2 10" xfId="53070"/>
    <cellStyle name="Total 2 3 2 4 2 2 2" xfId="53071"/>
    <cellStyle name="Total 2 3 2 4 2 2 3" xfId="53072"/>
    <cellStyle name="Total 2 3 2 4 2 2 4" xfId="53073"/>
    <cellStyle name="Total 2 3 2 4 2 2 5" xfId="53074"/>
    <cellStyle name="Total 2 3 2 4 2 2 6" xfId="53075"/>
    <cellStyle name="Total 2 3 2 4 2 2 7" xfId="53076"/>
    <cellStyle name="Total 2 3 2 4 2 2 8" xfId="53077"/>
    <cellStyle name="Total 2 3 2 4 2 2 9" xfId="53078"/>
    <cellStyle name="Total 2 3 2 4 2 3" xfId="53079"/>
    <cellStyle name="Total 2 3 2 4 2 3 10" xfId="53080"/>
    <cellStyle name="Total 2 3 2 4 2 3 2" xfId="53081"/>
    <cellStyle name="Total 2 3 2 4 2 3 3" xfId="53082"/>
    <cellStyle name="Total 2 3 2 4 2 3 4" xfId="53083"/>
    <cellStyle name="Total 2 3 2 4 2 3 5" xfId="53084"/>
    <cellStyle name="Total 2 3 2 4 2 3 6" xfId="53085"/>
    <cellStyle name="Total 2 3 2 4 2 3 7" xfId="53086"/>
    <cellStyle name="Total 2 3 2 4 2 3 8" xfId="53087"/>
    <cellStyle name="Total 2 3 2 4 2 3 9" xfId="53088"/>
    <cellStyle name="Total 2 3 2 4 2 4" xfId="53089"/>
    <cellStyle name="Total 2 3 2 4 2 4 2" xfId="53090"/>
    <cellStyle name="Total 2 3 2 4 2 4 3" xfId="53091"/>
    <cellStyle name="Total 2 3 2 4 2 4 4" xfId="53092"/>
    <cellStyle name="Total 2 3 2 4 2 4 5" xfId="53093"/>
    <cellStyle name="Total 2 3 2 4 2 4 6" xfId="53094"/>
    <cellStyle name="Total 2 3 2 4 2 4 7" xfId="53095"/>
    <cellStyle name="Total 2 3 2 4 2 4 8" xfId="53096"/>
    <cellStyle name="Total 2 3 2 4 2 4 9" xfId="53097"/>
    <cellStyle name="Total 2 3 2 4 2 5" xfId="53098"/>
    <cellStyle name="Total 2 3 2 4 2 6" xfId="53099"/>
    <cellStyle name="Total 2 3 2 4 2 7" xfId="53100"/>
    <cellStyle name="Total 2 3 2 4 2 8" xfId="53101"/>
    <cellStyle name="Total 2 3 2 4 3" xfId="53102"/>
    <cellStyle name="Total 2 3 2 4 3 2" xfId="53103"/>
    <cellStyle name="Total 2 3 2 4 3 2 10" xfId="53104"/>
    <cellStyle name="Total 2 3 2 4 3 2 2" xfId="53105"/>
    <cellStyle name="Total 2 3 2 4 3 2 3" xfId="53106"/>
    <cellStyle name="Total 2 3 2 4 3 2 4" xfId="53107"/>
    <cellStyle name="Total 2 3 2 4 3 2 5" xfId="53108"/>
    <cellStyle name="Total 2 3 2 4 3 2 6" xfId="53109"/>
    <cellStyle name="Total 2 3 2 4 3 2 7" xfId="53110"/>
    <cellStyle name="Total 2 3 2 4 3 2 8" xfId="53111"/>
    <cellStyle name="Total 2 3 2 4 3 2 9" xfId="53112"/>
    <cellStyle name="Total 2 3 2 4 3 3" xfId="53113"/>
    <cellStyle name="Total 2 3 2 4 3 3 10" xfId="53114"/>
    <cellStyle name="Total 2 3 2 4 3 3 2" xfId="53115"/>
    <cellStyle name="Total 2 3 2 4 3 3 3" xfId="53116"/>
    <cellStyle name="Total 2 3 2 4 3 3 4" xfId="53117"/>
    <cellStyle name="Total 2 3 2 4 3 3 5" xfId="53118"/>
    <cellStyle name="Total 2 3 2 4 3 3 6" xfId="53119"/>
    <cellStyle name="Total 2 3 2 4 3 3 7" xfId="53120"/>
    <cellStyle name="Total 2 3 2 4 3 3 8" xfId="53121"/>
    <cellStyle name="Total 2 3 2 4 3 3 9" xfId="53122"/>
    <cellStyle name="Total 2 3 2 4 3 4" xfId="53123"/>
    <cellStyle name="Total 2 3 2 4 3 4 2" xfId="53124"/>
    <cellStyle name="Total 2 3 2 4 3 4 3" xfId="53125"/>
    <cellStyle name="Total 2 3 2 4 3 4 4" xfId="53126"/>
    <cellStyle name="Total 2 3 2 4 3 4 5" xfId="53127"/>
    <cellStyle name="Total 2 3 2 4 3 4 6" xfId="53128"/>
    <cellStyle name="Total 2 3 2 4 3 4 7" xfId="53129"/>
    <cellStyle name="Total 2 3 2 4 3 4 8" xfId="53130"/>
    <cellStyle name="Total 2 3 2 4 3 4 9" xfId="53131"/>
    <cellStyle name="Total 2 3 2 4 3 5" xfId="53132"/>
    <cellStyle name="Total 2 3 2 4 3 6" xfId="53133"/>
    <cellStyle name="Total 2 3 2 4 3 7" xfId="53134"/>
    <cellStyle name="Total 2 3 2 4 3 8" xfId="53135"/>
    <cellStyle name="Total 2 3 2 4 4" xfId="53136"/>
    <cellStyle name="Total 2 3 2 4 4 10" xfId="53137"/>
    <cellStyle name="Total 2 3 2 4 4 2" xfId="53138"/>
    <cellStyle name="Total 2 3 2 4 4 3" xfId="53139"/>
    <cellStyle name="Total 2 3 2 4 4 4" xfId="53140"/>
    <cellStyle name="Total 2 3 2 4 4 5" xfId="53141"/>
    <cellStyle name="Total 2 3 2 4 4 6" xfId="53142"/>
    <cellStyle name="Total 2 3 2 4 4 7" xfId="53143"/>
    <cellStyle name="Total 2 3 2 4 4 8" xfId="53144"/>
    <cellStyle name="Total 2 3 2 4 4 9" xfId="53145"/>
    <cellStyle name="Total 2 3 2 4 5" xfId="53146"/>
    <cellStyle name="Total 2 3 2 4 5 10" xfId="53147"/>
    <cellStyle name="Total 2 3 2 4 5 2" xfId="53148"/>
    <cellStyle name="Total 2 3 2 4 5 3" xfId="53149"/>
    <cellStyle name="Total 2 3 2 4 5 4" xfId="53150"/>
    <cellStyle name="Total 2 3 2 4 5 5" xfId="53151"/>
    <cellStyle name="Total 2 3 2 4 5 6" xfId="53152"/>
    <cellStyle name="Total 2 3 2 4 5 7" xfId="53153"/>
    <cellStyle name="Total 2 3 2 4 5 8" xfId="53154"/>
    <cellStyle name="Total 2 3 2 4 5 9" xfId="53155"/>
    <cellStyle name="Total 2 3 2 4 6" xfId="53156"/>
    <cellStyle name="Total 2 3 2 4 6 2" xfId="53157"/>
    <cellStyle name="Total 2 3 2 4 6 3" xfId="53158"/>
    <cellStyle name="Total 2 3 2 4 6 4" xfId="53159"/>
    <cellStyle name="Total 2 3 2 4 6 5" xfId="53160"/>
    <cellStyle name="Total 2 3 2 4 6 6" xfId="53161"/>
    <cellStyle name="Total 2 3 2 4 6 7" xfId="53162"/>
    <cellStyle name="Total 2 3 2 4 6 8" xfId="53163"/>
    <cellStyle name="Total 2 3 2 4 6 9" xfId="53164"/>
    <cellStyle name="Total 2 3 2 4 7" xfId="53165"/>
    <cellStyle name="Total 2 3 2 4 8" xfId="53166"/>
    <cellStyle name="Total 2 3 2 4 9" xfId="53167"/>
    <cellStyle name="Total 2 3 2 5" xfId="53168"/>
    <cellStyle name="Total 2 3 2 5 2" xfId="53169"/>
    <cellStyle name="Total 2 3 2 5 2 10" xfId="53170"/>
    <cellStyle name="Total 2 3 2 5 2 2" xfId="53171"/>
    <cellStyle name="Total 2 3 2 5 2 3" xfId="53172"/>
    <cellStyle name="Total 2 3 2 5 2 4" xfId="53173"/>
    <cellStyle name="Total 2 3 2 5 2 5" xfId="53174"/>
    <cellStyle name="Total 2 3 2 5 2 6" xfId="53175"/>
    <cellStyle name="Total 2 3 2 5 2 7" xfId="53176"/>
    <cellStyle name="Total 2 3 2 5 2 8" xfId="53177"/>
    <cellStyle name="Total 2 3 2 5 2 9" xfId="53178"/>
    <cellStyle name="Total 2 3 2 5 3" xfId="53179"/>
    <cellStyle name="Total 2 3 2 5 3 10" xfId="53180"/>
    <cellStyle name="Total 2 3 2 5 3 2" xfId="53181"/>
    <cellStyle name="Total 2 3 2 5 3 3" xfId="53182"/>
    <cellStyle name="Total 2 3 2 5 3 4" xfId="53183"/>
    <cellStyle name="Total 2 3 2 5 3 5" xfId="53184"/>
    <cellStyle name="Total 2 3 2 5 3 6" xfId="53185"/>
    <cellStyle name="Total 2 3 2 5 3 7" xfId="53186"/>
    <cellStyle name="Total 2 3 2 5 3 8" xfId="53187"/>
    <cellStyle name="Total 2 3 2 5 3 9" xfId="53188"/>
    <cellStyle name="Total 2 3 2 5 4" xfId="53189"/>
    <cellStyle name="Total 2 3 2 5 4 10" xfId="53190"/>
    <cellStyle name="Total 2 3 2 5 4 2" xfId="53191"/>
    <cellStyle name="Total 2 3 2 5 4 3" xfId="53192"/>
    <cellStyle name="Total 2 3 2 5 4 4" xfId="53193"/>
    <cellStyle name="Total 2 3 2 5 4 5" xfId="53194"/>
    <cellStyle name="Total 2 3 2 5 4 6" xfId="53195"/>
    <cellStyle name="Total 2 3 2 5 4 7" xfId="53196"/>
    <cellStyle name="Total 2 3 2 5 4 8" xfId="53197"/>
    <cellStyle name="Total 2 3 2 5 4 9" xfId="53198"/>
    <cellStyle name="Total 2 3 2 5 5" xfId="53199"/>
    <cellStyle name="Total 2 3 2 5 5 2" xfId="53200"/>
    <cellStyle name="Total 2 3 2 5 5 3" xfId="53201"/>
    <cellStyle name="Total 2 3 2 5 5 4" xfId="53202"/>
    <cellStyle name="Total 2 3 2 5 5 5" xfId="53203"/>
    <cellStyle name="Total 2 3 2 5 5 6" xfId="53204"/>
    <cellStyle name="Total 2 3 2 5 5 7" xfId="53205"/>
    <cellStyle name="Total 2 3 2 5 5 8" xfId="53206"/>
    <cellStyle name="Total 2 3 2 5 5 9" xfId="53207"/>
    <cellStyle name="Total 2 3 2 5 6" xfId="53208"/>
    <cellStyle name="Total 2 3 2 5 7" xfId="53209"/>
    <cellStyle name="Total 2 3 2 5 8" xfId="53210"/>
    <cellStyle name="Total 2 3 2 5 9" xfId="53211"/>
    <cellStyle name="Total 2 3 2 6" xfId="53212"/>
    <cellStyle name="Total 2 3 2 6 2" xfId="53213"/>
    <cellStyle name="Total 2 3 2 6 2 10" xfId="53214"/>
    <cellStyle name="Total 2 3 2 6 2 2" xfId="53215"/>
    <cellStyle name="Total 2 3 2 6 2 3" xfId="53216"/>
    <cellStyle name="Total 2 3 2 6 2 4" xfId="53217"/>
    <cellStyle name="Total 2 3 2 6 2 5" xfId="53218"/>
    <cellStyle name="Total 2 3 2 6 2 6" xfId="53219"/>
    <cellStyle name="Total 2 3 2 6 2 7" xfId="53220"/>
    <cellStyle name="Total 2 3 2 6 2 8" xfId="53221"/>
    <cellStyle name="Total 2 3 2 6 2 9" xfId="53222"/>
    <cellStyle name="Total 2 3 2 6 3" xfId="53223"/>
    <cellStyle name="Total 2 3 2 6 3 10" xfId="53224"/>
    <cellStyle name="Total 2 3 2 6 3 2" xfId="53225"/>
    <cellStyle name="Total 2 3 2 6 3 3" xfId="53226"/>
    <cellStyle name="Total 2 3 2 6 3 4" xfId="53227"/>
    <cellStyle name="Total 2 3 2 6 3 5" xfId="53228"/>
    <cellStyle name="Total 2 3 2 6 3 6" xfId="53229"/>
    <cellStyle name="Total 2 3 2 6 3 7" xfId="53230"/>
    <cellStyle name="Total 2 3 2 6 3 8" xfId="53231"/>
    <cellStyle name="Total 2 3 2 6 3 9" xfId="53232"/>
    <cellStyle name="Total 2 3 2 6 4" xfId="53233"/>
    <cellStyle name="Total 2 3 2 6 4 2" xfId="53234"/>
    <cellStyle name="Total 2 3 2 6 4 3" xfId="53235"/>
    <cellStyle name="Total 2 3 2 6 4 4" xfId="53236"/>
    <cellStyle name="Total 2 3 2 6 4 5" xfId="53237"/>
    <cellStyle name="Total 2 3 2 6 4 6" xfId="53238"/>
    <cellStyle name="Total 2 3 2 6 4 7" xfId="53239"/>
    <cellStyle name="Total 2 3 2 6 4 8" xfId="53240"/>
    <cellStyle name="Total 2 3 2 6 4 9" xfId="53241"/>
    <cellStyle name="Total 2 3 2 6 5" xfId="53242"/>
    <cellStyle name="Total 2 3 2 6 6" xfId="53243"/>
    <cellStyle name="Total 2 3 2 6 7" xfId="53244"/>
    <cellStyle name="Total 2 3 2 6 8" xfId="53245"/>
    <cellStyle name="Total 2 3 2 7" xfId="53246"/>
    <cellStyle name="Total 2 3 2 7 2" xfId="53247"/>
    <cellStyle name="Total 2 3 2 7 2 10" xfId="53248"/>
    <cellStyle name="Total 2 3 2 7 2 2" xfId="53249"/>
    <cellStyle name="Total 2 3 2 7 2 3" xfId="53250"/>
    <cellStyle name="Total 2 3 2 7 2 4" xfId="53251"/>
    <cellStyle name="Total 2 3 2 7 2 5" xfId="53252"/>
    <cellStyle name="Total 2 3 2 7 2 6" xfId="53253"/>
    <cellStyle name="Total 2 3 2 7 2 7" xfId="53254"/>
    <cellStyle name="Total 2 3 2 7 2 8" xfId="53255"/>
    <cellStyle name="Total 2 3 2 7 2 9" xfId="53256"/>
    <cellStyle name="Total 2 3 2 7 3" xfId="53257"/>
    <cellStyle name="Total 2 3 2 7 3 10" xfId="53258"/>
    <cellStyle name="Total 2 3 2 7 3 2" xfId="53259"/>
    <cellStyle name="Total 2 3 2 7 3 3" xfId="53260"/>
    <cellStyle name="Total 2 3 2 7 3 4" xfId="53261"/>
    <cellStyle name="Total 2 3 2 7 3 5" xfId="53262"/>
    <cellStyle name="Total 2 3 2 7 3 6" xfId="53263"/>
    <cellStyle name="Total 2 3 2 7 3 7" xfId="53264"/>
    <cellStyle name="Total 2 3 2 7 3 8" xfId="53265"/>
    <cellStyle name="Total 2 3 2 7 3 9" xfId="53266"/>
    <cellStyle name="Total 2 3 2 7 4" xfId="53267"/>
    <cellStyle name="Total 2 3 2 7 4 2" xfId="53268"/>
    <cellStyle name="Total 2 3 2 7 4 3" xfId="53269"/>
    <cellStyle name="Total 2 3 2 7 4 4" xfId="53270"/>
    <cellStyle name="Total 2 3 2 7 4 5" xfId="53271"/>
    <cellStyle name="Total 2 3 2 7 4 6" xfId="53272"/>
    <cellStyle name="Total 2 3 2 7 4 7" xfId="53273"/>
    <cellStyle name="Total 2 3 2 7 4 8" xfId="53274"/>
    <cellStyle name="Total 2 3 2 7 4 9" xfId="53275"/>
    <cellStyle name="Total 2 3 2 7 5" xfId="53276"/>
    <cellStyle name="Total 2 3 2 7 6" xfId="53277"/>
    <cellStyle name="Total 2 3 2 7 7" xfId="53278"/>
    <cellStyle name="Total 2 3 2 7 8" xfId="53279"/>
    <cellStyle name="Total 2 3 2 8" xfId="53280"/>
    <cellStyle name="Total 2 3 2 8 2" xfId="53281"/>
    <cellStyle name="Total 2 3 2 8 2 10" xfId="53282"/>
    <cellStyle name="Total 2 3 2 8 2 2" xfId="53283"/>
    <cellStyle name="Total 2 3 2 8 2 3" xfId="53284"/>
    <cellStyle name="Total 2 3 2 8 2 4" xfId="53285"/>
    <cellStyle name="Total 2 3 2 8 2 5" xfId="53286"/>
    <cellStyle name="Total 2 3 2 8 2 6" xfId="53287"/>
    <cellStyle name="Total 2 3 2 8 2 7" xfId="53288"/>
    <cellStyle name="Total 2 3 2 8 2 8" xfId="53289"/>
    <cellStyle name="Total 2 3 2 8 2 9" xfId="53290"/>
    <cellStyle name="Total 2 3 2 8 3" xfId="53291"/>
    <cellStyle name="Total 2 3 2 8 3 2" xfId="53292"/>
    <cellStyle name="Total 2 3 2 8 3 3" xfId="53293"/>
    <cellStyle name="Total 2 3 2 8 3 4" xfId="53294"/>
    <cellStyle name="Total 2 3 2 8 3 5" xfId="53295"/>
    <cellStyle name="Total 2 3 2 8 3 6" xfId="53296"/>
    <cellStyle name="Total 2 3 2 8 3 7" xfId="53297"/>
    <cellStyle name="Total 2 3 2 8 3 8" xfId="53298"/>
    <cellStyle name="Total 2 3 2 8 3 9" xfId="53299"/>
    <cellStyle name="Total 2 3 2 8 4" xfId="53300"/>
    <cellStyle name="Total 2 3 2 8 5" xfId="53301"/>
    <cellStyle name="Total 2 3 2 8 6" xfId="53302"/>
    <cellStyle name="Total 2 3 2 8 7" xfId="53303"/>
    <cellStyle name="Total 2 3 2 8 8" xfId="53304"/>
    <cellStyle name="Total 2 3 2 9" xfId="53305"/>
    <cellStyle name="Total 2 3 2 9 2" xfId="53306"/>
    <cellStyle name="Total 2 3 2 9 3" xfId="53307"/>
    <cellStyle name="Total 2 3 2 9 4" xfId="53308"/>
    <cellStyle name="Total 2 3 2 9 5" xfId="53309"/>
    <cellStyle name="Total 2 3 2 9 6" xfId="53310"/>
    <cellStyle name="Total 2 3 2 9 7" xfId="53311"/>
    <cellStyle name="Total 2 3 2 9 8" xfId="53312"/>
    <cellStyle name="Total 2 3 2 9 9" xfId="53313"/>
    <cellStyle name="Total 2 3 3" xfId="53314"/>
    <cellStyle name="Total 2 3 3 10" xfId="53315"/>
    <cellStyle name="Total 2 3 3 11" xfId="53316"/>
    <cellStyle name="Total 2 3 3 12" xfId="53317"/>
    <cellStyle name="Total 2 3 3 2" xfId="53318"/>
    <cellStyle name="Total 2 3 3 2 2" xfId="53319"/>
    <cellStyle name="Total 2 3 3 2 2 10" xfId="53320"/>
    <cellStyle name="Total 2 3 3 2 2 2" xfId="53321"/>
    <cellStyle name="Total 2 3 3 2 2 2 2" xfId="53322"/>
    <cellStyle name="Total 2 3 3 2 2 2 2 10" xfId="53323"/>
    <cellStyle name="Total 2 3 3 2 2 2 2 2" xfId="53324"/>
    <cellStyle name="Total 2 3 3 2 2 2 2 3" xfId="53325"/>
    <cellStyle name="Total 2 3 3 2 2 2 2 4" xfId="53326"/>
    <cellStyle name="Total 2 3 3 2 2 2 2 5" xfId="53327"/>
    <cellStyle name="Total 2 3 3 2 2 2 2 6" xfId="53328"/>
    <cellStyle name="Total 2 3 3 2 2 2 2 7" xfId="53329"/>
    <cellStyle name="Total 2 3 3 2 2 2 2 8" xfId="53330"/>
    <cellStyle name="Total 2 3 3 2 2 2 2 9" xfId="53331"/>
    <cellStyle name="Total 2 3 3 2 2 2 3" xfId="53332"/>
    <cellStyle name="Total 2 3 3 2 2 2 3 10" xfId="53333"/>
    <cellStyle name="Total 2 3 3 2 2 2 3 2" xfId="53334"/>
    <cellStyle name="Total 2 3 3 2 2 2 3 3" xfId="53335"/>
    <cellStyle name="Total 2 3 3 2 2 2 3 4" xfId="53336"/>
    <cellStyle name="Total 2 3 3 2 2 2 3 5" xfId="53337"/>
    <cellStyle name="Total 2 3 3 2 2 2 3 6" xfId="53338"/>
    <cellStyle name="Total 2 3 3 2 2 2 3 7" xfId="53339"/>
    <cellStyle name="Total 2 3 3 2 2 2 3 8" xfId="53340"/>
    <cellStyle name="Total 2 3 3 2 2 2 3 9" xfId="53341"/>
    <cellStyle name="Total 2 3 3 2 2 2 4" xfId="53342"/>
    <cellStyle name="Total 2 3 3 2 2 2 4 2" xfId="53343"/>
    <cellStyle name="Total 2 3 3 2 2 2 4 3" xfId="53344"/>
    <cellStyle name="Total 2 3 3 2 2 2 4 4" xfId="53345"/>
    <cellStyle name="Total 2 3 3 2 2 2 4 5" xfId="53346"/>
    <cellStyle name="Total 2 3 3 2 2 2 4 6" xfId="53347"/>
    <cellStyle name="Total 2 3 3 2 2 2 4 7" xfId="53348"/>
    <cellStyle name="Total 2 3 3 2 2 2 4 8" xfId="53349"/>
    <cellStyle name="Total 2 3 3 2 2 2 4 9" xfId="53350"/>
    <cellStyle name="Total 2 3 3 2 2 2 5" xfId="53351"/>
    <cellStyle name="Total 2 3 3 2 2 2 6" xfId="53352"/>
    <cellStyle name="Total 2 3 3 2 2 2 7" xfId="53353"/>
    <cellStyle name="Total 2 3 3 2 2 2 8" xfId="53354"/>
    <cellStyle name="Total 2 3 3 2 2 3" xfId="53355"/>
    <cellStyle name="Total 2 3 3 2 2 3 2" xfId="53356"/>
    <cellStyle name="Total 2 3 3 2 2 3 2 10" xfId="53357"/>
    <cellStyle name="Total 2 3 3 2 2 3 2 2" xfId="53358"/>
    <cellStyle name="Total 2 3 3 2 2 3 2 3" xfId="53359"/>
    <cellStyle name="Total 2 3 3 2 2 3 2 4" xfId="53360"/>
    <cellStyle name="Total 2 3 3 2 2 3 2 5" xfId="53361"/>
    <cellStyle name="Total 2 3 3 2 2 3 2 6" xfId="53362"/>
    <cellStyle name="Total 2 3 3 2 2 3 2 7" xfId="53363"/>
    <cellStyle name="Total 2 3 3 2 2 3 2 8" xfId="53364"/>
    <cellStyle name="Total 2 3 3 2 2 3 2 9" xfId="53365"/>
    <cellStyle name="Total 2 3 3 2 2 3 3" xfId="53366"/>
    <cellStyle name="Total 2 3 3 2 2 3 3 10" xfId="53367"/>
    <cellStyle name="Total 2 3 3 2 2 3 3 2" xfId="53368"/>
    <cellStyle name="Total 2 3 3 2 2 3 3 3" xfId="53369"/>
    <cellStyle name="Total 2 3 3 2 2 3 3 4" xfId="53370"/>
    <cellStyle name="Total 2 3 3 2 2 3 3 5" xfId="53371"/>
    <cellStyle name="Total 2 3 3 2 2 3 3 6" xfId="53372"/>
    <cellStyle name="Total 2 3 3 2 2 3 3 7" xfId="53373"/>
    <cellStyle name="Total 2 3 3 2 2 3 3 8" xfId="53374"/>
    <cellStyle name="Total 2 3 3 2 2 3 3 9" xfId="53375"/>
    <cellStyle name="Total 2 3 3 2 2 3 4" xfId="53376"/>
    <cellStyle name="Total 2 3 3 2 2 3 4 2" xfId="53377"/>
    <cellStyle name="Total 2 3 3 2 2 3 4 3" xfId="53378"/>
    <cellStyle name="Total 2 3 3 2 2 3 4 4" xfId="53379"/>
    <cellStyle name="Total 2 3 3 2 2 3 4 5" xfId="53380"/>
    <cellStyle name="Total 2 3 3 2 2 3 4 6" xfId="53381"/>
    <cellStyle name="Total 2 3 3 2 2 3 4 7" xfId="53382"/>
    <cellStyle name="Total 2 3 3 2 2 3 4 8" xfId="53383"/>
    <cellStyle name="Total 2 3 3 2 2 3 4 9" xfId="53384"/>
    <cellStyle name="Total 2 3 3 2 2 3 5" xfId="53385"/>
    <cellStyle name="Total 2 3 3 2 2 3 6" xfId="53386"/>
    <cellStyle name="Total 2 3 3 2 2 3 7" xfId="53387"/>
    <cellStyle name="Total 2 3 3 2 2 3 8" xfId="53388"/>
    <cellStyle name="Total 2 3 3 2 2 4" xfId="53389"/>
    <cellStyle name="Total 2 3 3 2 2 4 10" xfId="53390"/>
    <cellStyle name="Total 2 3 3 2 2 4 2" xfId="53391"/>
    <cellStyle name="Total 2 3 3 2 2 4 3" xfId="53392"/>
    <cellStyle name="Total 2 3 3 2 2 4 4" xfId="53393"/>
    <cellStyle name="Total 2 3 3 2 2 4 5" xfId="53394"/>
    <cellStyle name="Total 2 3 3 2 2 4 6" xfId="53395"/>
    <cellStyle name="Total 2 3 3 2 2 4 7" xfId="53396"/>
    <cellStyle name="Total 2 3 3 2 2 4 8" xfId="53397"/>
    <cellStyle name="Total 2 3 3 2 2 4 9" xfId="53398"/>
    <cellStyle name="Total 2 3 3 2 2 5" xfId="53399"/>
    <cellStyle name="Total 2 3 3 2 2 5 10" xfId="53400"/>
    <cellStyle name="Total 2 3 3 2 2 5 2" xfId="53401"/>
    <cellStyle name="Total 2 3 3 2 2 5 3" xfId="53402"/>
    <cellStyle name="Total 2 3 3 2 2 5 4" xfId="53403"/>
    <cellStyle name="Total 2 3 3 2 2 5 5" xfId="53404"/>
    <cellStyle name="Total 2 3 3 2 2 5 6" xfId="53405"/>
    <cellStyle name="Total 2 3 3 2 2 5 7" xfId="53406"/>
    <cellStyle name="Total 2 3 3 2 2 5 8" xfId="53407"/>
    <cellStyle name="Total 2 3 3 2 2 5 9" xfId="53408"/>
    <cellStyle name="Total 2 3 3 2 2 6" xfId="53409"/>
    <cellStyle name="Total 2 3 3 2 2 6 2" xfId="53410"/>
    <cellStyle name="Total 2 3 3 2 2 6 3" xfId="53411"/>
    <cellStyle name="Total 2 3 3 2 2 6 4" xfId="53412"/>
    <cellStyle name="Total 2 3 3 2 2 6 5" xfId="53413"/>
    <cellStyle name="Total 2 3 3 2 2 6 6" xfId="53414"/>
    <cellStyle name="Total 2 3 3 2 2 6 7" xfId="53415"/>
    <cellStyle name="Total 2 3 3 2 2 6 8" xfId="53416"/>
    <cellStyle name="Total 2 3 3 2 2 6 9" xfId="53417"/>
    <cellStyle name="Total 2 3 3 2 2 7" xfId="53418"/>
    <cellStyle name="Total 2 3 3 2 2 8" xfId="53419"/>
    <cellStyle name="Total 2 3 3 2 2 9" xfId="53420"/>
    <cellStyle name="Total 2 3 3 2 3" xfId="53421"/>
    <cellStyle name="Total 2 3 3 2 3 2" xfId="53422"/>
    <cellStyle name="Total 2 3 3 2 3 2 10" xfId="53423"/>
    <cellStyle name="Total 2 3 3 2 3 2 2" xfId="53424"/>
    <cellStyle name="Total 2 3 3 2 3 2 3" xfId="53425"/>
    <cellStyle name="Total 2 3 3 2 3 2 4" xfId="53426"/>
    <cellStyle name="Total 2 3 3 2 3 2 5" xfId="53427"/>
    <cellStyle name="Total 2 3 3 2 3 2 6" xfId="53428"/>
    <cellStyle name="Total 2 3 3 2 3 2 7" xfId="53429"/>
    <cellStyle name="Total 2 3 3 2 3 2 8" xfId="53430"/>
    <cellStyle name="Total 2 3 3 2 3 2 9" xfId="53431"/>
    <cellStyle name="Total 2 3 3 2 3 3" xfId="53432"/>
    <cellStyle name="Total 2 3 3 2 3 3 10" xfId="53433"/>
    <cellStyle name="Total 2 3 3 2 3 3 2" xfId="53434"/>
    <cellStyle name="Total 2 3 3 2 3 3 3" xfId="53435"/>
    <cellStyle name="Total 2 3 3 2 3 3 4" xfId="53436"/>
    <cellStyle name="Total 2 3 3 2 3 3 5" xfId="53437"/>
    <cellStyle name="Total 2 3 3 2 3 3 6" xfId="53438"/>
    <cellStyle name="Total 2 3 3 2 3 3 7" xfId="53439"/>
    <cellStyle name="Total 2 3 3 2 3 3 8" xfId="53440"/>
    <cellStyle name="Total 2 3 3 2 3 3 9" xfId="53441"/>
    <cellStyle name="Total 2 3 3 2 3 4" xfId="53442"/>
    <cellStyle name="Total 2 3 3 2 3 4 2" xfId="53443"/>
    <cellStyle name="Total 2 3 3 2 3 4 3" xfId="53444"/>
    <cellStyle name="Total 2 3 3 2 3 4 4" xfId="53445"/>
    <cellStyle name="Total 2 3 3 2 3 4 5" xfId="53446"/>
    <cellStyle name="Total 2 3 3 2 3 4 6" xfId="53447"/>
    <cellStyle name="Total 2 3 3 2 3 4 7" xfId="53448"/>
    <cellStyle name="Total 2 3 3 2 3 4 8" xfId="53449"/>
    <cellStyle name="Total 2 3 3 2 3 4 9" xfId="53450"/>
    <cellStyle name="Total 2 3 3 2 3 5" xfId="53451"/>
    <cellStyle name="Total 2 3 3 2 3 6" xfId="53452"/>
    <cellStyle name="Total 2 3 3 2 3 7" xfId="53453"/>
    <cellStyle name="Total 2 3 3 2 3 8" xfId="53454"/>
    <cellStyle name="Total 2 3 3 2 4" xfId="53455"/>
    <cellStyle name="Total 2 3 3 2 4 2" xfId="53456"/>
    <cellStyle name="Total 2 3 3 2 4 2 10" xfId="53457"/>
    <cellStyle name="Total 2 3 3 2 4 2 2" xfId="53458"/>
    <cellStyle name="Total 2 3 3 2 4 2 3" xfId="53459"/>
    <cellStyle name="Total 2 3 3 2 4 2 4" xfId="53460"/>
    <cellStyle name="Total 2 3 3 2 4 2 5" xfId="53461"/>
    <cellStyle name="Total 2 3 3 2 4 2 6" xfId="53462"/>
    <cellStyle name="Total 2 3 3 2 4 2 7" xfId="53463"/>
    <cellStyle name="Total 2 3 3 2 4 2 8" xfId="53464"/>
    <cellStyle name="Total 2 3 3 2 4 2 9" xfId="53465"/>
    <cellStyle name="Total 2 3 3 2 4 3" xfId="53466"/>
    <cellStyle name="Total 2 3 3 2 4 3 10" xfId="53467"/>
    <cellStyle name="Total 2 3 3 2 4 3 2" xfId="53468"/>
    <cellStyle name="Total 2 3 3 2 4 3 3" xfId="53469"/>
    <cellStyle name="Total 2 3 3 2 4 3 4" xfId="53470"/>
    <cellStyle name="Total 2 3 3 2 4 3 5" xfId="53471"/>
    <cellStyle name="Total 2 3 3 2 4 3 6" xfId="53472"/>
    <cellStyle name="Total 2 3 3 2 4 3 7" xfId="53473"/>
    <cellStyle name="Total 2 3 3 2 4 3 8" xfId="53474"/>
    <cellStyle name="Total 2 3 3 2 4 3 9" xfId="53475"/>
    <cellStyle name="Total 2 3 3 2 4 4" xfId="53476"/>
    <cellStyle name="Total 2 3 3 2 4 4 2" xfId="53477"/>
    <cellStyle name="Total 2 3 3 2 4 4 3" xfId="53478"/>
    <cellStyle name="Total 2 3 3 2 4 4 4" xfId="53479"/>
    <cellStyle name="Total 2 3 3 2 4 4 5" xfId="53480"/>
    <cellStyle name="Total 2 3 3 2 4 4 6" xfId="53481"/>
    <cellStyle name="Total 2 3 3 2 4 4 7" xfId="53482"/>
    <cellStyle name="Total 2 3 3 2 4 4 8" xfId="53483"/>
    <cellStyle name="Total 2 3 3 2 4 4 9" xfId="53484"/>
    <cellStyle name="Total 2 3 3 2 4 5" xfId="53485"/>
    <cellStyle name="Total 2 3 3 2 4 6" xfId="53486"/>
    <cellStyle name="Total 2 3 3 2 4 7" xfId="53487"/>
    <cellStyle name="Total 2 3 3 2 4 8" xfId="53488"/>
    <cellStyle name="Total 2 3 3 2 5" xfId="53489"/>
    <cellStyle name="Total 2 3 3 2 5 2" xfId="53490"/>
    <cellStyle name="Total 2 3 3 2 5 2 10" xfId="53491"/>
    <cellStyle name="Total 2 3 3 2 5 2 2" xfId="53492"/>
    <cellStyle name="Total 2 3 3 2 5 2 3" xfId="53493"/>
    <cellStyle name="Total 2 3 3 2 5 2 4" xfId="53494"/>
    <cellStyle name="Total 2 3 3 2 5 2 5" xfId="53495"/>
    <cellStyle name="Total 2 3 3 2 5 2 6" xfId="53496"/>
    <cellStyle name="Total 2 3 3 2 5 2 7" xfId="53497"/>
    <cellStyle name="Total 2 3 3 2 5 2 8" xfId="53498"/>
    <cellStyle name="Total 2 3 3 2 5 2 9" xfId="53499"/>
    <cellStyle name="Total 2 3 3 2 5 3" xfId="53500"/>
    <cellStyle name="Total 2 3 3 2 5 3 2" xfId="53501"/>
    <cellStyle name="Total 2 3 3 2 5 3 3" xfId="53502"/>
    <cellStyle name="Total 2 3 3 2 5 3 4" xfId="53503"/>
    <cellStyle name="Total 2 3 3 2 5 3 5" xfId="53504"/>
    <cellStyle name="Total 2 3 3 2 5 3 6" xfId="53505"/>
    <cellStyle name="Total 2 3 3 2 5 3 7" xfId="53506"/>
    <cellStyle name="Total 2 3 3 2 5 3 8" xfId="53507"/>
    <cellStyle name="Total 2 3 3 2 5 3 9" xfId="53508"/>
    <cellStyle name="Total 2 3 3 2 5 4" xfId="53509"/>
    <cellStyle name="Total 2 3 3 2 5 5" xfId="53510"/>
    <cellStyle name="Total 2 3 3 2 5 6" xfId="53511"/>
    <cellStyle name="Total 2 3 3 2 5 7" xfId="53512"/>
    <cellStyle name="Total 2 3 3 2 5 8" xfId="53513"/>
    <cellStyle name="Total 2 3 3 2 5 9" xfId="53514"/>
    <cellStyle name="Total 2 3 3 2 6" xfId="53515"/>
    <cellStyle name="Total 2 3 3 2 6 2" xfId="53516"/>
    <cellStyle name="Total 2 3 3 2 6 3" xfId="53517"/>
    <cellStyle name="Total 2 3 3 2 6 4" xfId="53518"/>
    <cellStyle name="Total 2 3 3 2 6 5" xfId="53519"/>
    <cellStyle name="Total 2 3 3 2 6 6" xfId="53520"/>
    <cellStyle name="Total 2 3 3 2 6 7" xfId="53521"/>
    <cellStyle name="Total 2 3 3 2 6 8" xfId="53522"/>
    <cellStyle name="Total 2 3 3 2 6 9" xfId="53523"/>
    <cellStyle name="Total 2 3 3 2 7" xfId="53524"/>
    <cellStyle name="Total 2 3 3 2 8" xfId="53525"/>
    <cellStyle name="Total 2 3 3 2 9" xfId="53526"/>
    <cellStyle name="Total 2 3 3 3" xfId="53527"/>
    <cellStyle name="Total 2 3 3 3 2" xfId="53528"/>
    <cellStyle name="Total 2 3 3 3 2 10" xfId="53529"/>
    <cellStyle name="Total 2 3 3 3 2 2" xfId="53530"/>
    <cellStyle name="Total 2 3 3 3 2 2 2" xfId="53531"/>
    <cellStyle name="Total 2 3 3 3 2 2 2 10" xfId="53532"/>
    <cellStyle name="Total 2 3 3 3 2 2 2 2" xfId="53533"/>
    <cellStyle name="Total 2 3 3 3 2 2 2 3" xfId="53534"/>
    <cellStyle name="Total 2 3 3 3 2 2 2 4" xfId="53535"/>
    <cellStyle name="Total 2 3 3 3 2 2 2 5" xfId="53536"/>
    <cellStyle name="Total 2 3 3 3 2 2 2 6" xfId="53537"/>
    <cellStyle name="Total 2 3 3 3 2 2 2 7" xfId="53538"/>
    <cellStyle name="Total 2 3 3 3 2 2 2 8" xfId="53539"/>
    <cellStyle name="Total 2 3 3 3 2 2 2 9" xfId="53540"/>
    <cellStyle name="Total 2 3 3 3 2 2 3" xfId="53541"/>
    <cellStyle name="Total 2 3 3 3 2 2 3 10" xfId="53542"/>
    <cellStyle name="Total 2 3 3 3 2 2 3 2" xfId="53543"/>
    <cellStyle name="Total 2 3 3 3 2 2 3 3" xfId="53544"/>
    <cellStyle name="Total 2 3 3 3 2 2 3 4" xfId="53545"/>
    <cellStyle name="Total 2 3 3 3 2 2 3 5" xfId="53546"/>
    <cellStyle name="Total 2 3 3 3 2 2 3 6" xfId="53547"/>
    <cellStyle name="Total 2 3 3 3 2 2 3 7" xfId="53548"/>
    <cellStyle name="Total 2 3 3 3 2 2 3 8" xfId="53549"/>
    <cellStyle name="Total 2 3 3 3 2 2 3 9" xfId="53550"/>
    <cellStyle name="Total 2 3 3 3 2 2 4" xfId="53551"/>
    <cellStyle name="Total 2 3 3 3 2 2 4 2" xfId="53552"/>
    <cellStyle name="Total 2 3 3 3 2 2 4 3" xfId="53553"/>
    <cellStyle name="Total 2 3 3 3 2 2 4 4" xfId="53554"/>
    <cellStyle name="Total 2 3 3 3 2 2 4 5" xfId="53555"/>
    <cellStyle name="Total 2 3 3 3 2 2 4 6" xfId="53556"/>
    <cellStyle name="Total 2 3 3 3 2 2 4 7" xfId="53557"/>
    <cellStyle name="Total 2 3 3 3 2 2 4 8" xfId="53558"/>
    <cellStyle name="Total 2 3 3 3 2 2 4 9" xfId="53559"/>
    <cellStyle name="Total 2 3 3 3 2 2 5" xfId="53560"/>
    <cellStyle name="Total 2 3 3 3 2 2 6" xfId="53561"/>
    <cellStyle name="Total 2 3 3 3 2 2 7" xfId="53562"/>
    <cellStyle name="Total 2 3 3 3 2 2 8" xfId="53563"/>
    <cellStyle name="Total 2 3 3 3 2 3" xfId="53564"/>
    <cellStyle name="Total 2 3 3 3 2 3 2" xfId="53565"/>
    <cellStyle name="Total 2 3 3 3 2 3 2 10" xfId="53566"/>
    <cellStyle name="Total 2 3 3 3 2 3 2 2" xfId="53567"/>
    <cellStyle name="Total 2 3 3 3 2 3 2 3" xfId="53568"/>
    <cellStyle name="Total 2 3 3 3 2 3 2 4" xfId="53569"/>
    <cellStyle name="Total 2 3 3 3 2 3 2 5" xfId="53570"/>
    <cellStyle name="Total 2 3 3 3 2 3 2 6" xfId="53571"/>
    <cellStyle name="Total 2 3 3 3 2 3 2 7" xfId="53572"/>
    <cellStyle name="Total 2 3 3 3 2 3 2 8" xfId="53573"/>
    <cellStyle name="Total 2 3 3 3 2 3 2 9" xfId="53574"/>
    <cellStyle name="Total 2 3 3 3 2 3 3" xfId="53575"/>
    <cellStyle name="Total 2 3 3 3 2 3 3 10" xfId="53576"/>
    <cellStyle name="Total 2 3 3 3 2 3 3 2" xfId="53577"/>
    <cellStyle name="Total 2 3 3 3 2 3 3 3" xfId="53578"/>
    <cellStyle name="Total 2 3 3 3 2 3 3 4" xfId="53579"/>
    <cellStyle name="Total 2 3 3 3 2 3 3 5" xfId="53580"/>
    <cellStyle name="Total 2 3 3 3 2 3 3 6" xfId="53581"/>
    <cellStyle name="Total 2 3 3 3 2 3 3 7" xfId="53582"/>
    <cellStyle name="Total 2 3 3 3 2 3 3 8" xfId="53583"/>
    <cellStyle name="Total 2 3 3 3 2 3 3 9" xfId="53584"/>
    <cellStyle name="Total 2 3 3 3 2 3 4" xfId="53585"/>
    <cellStyle name="Total 2 3 3 3 2 3 4 2" xfId="53586"/>
    <cellStyle name="Total 2 3 3 3 2 3 4 3" xfId="53587"/>
    <cellStyle name="Total 2 3 3 3 2 3 4 4" xfId="53588"/>
    <cellStyle name="Total 2 3 3 3 2 3 4 5" xfId="53589"/>
    <cellStyle name="Total 2 3 3 3 2 3 4 6" xfId="53590"/>
    <cellStyle name="Total 2 3 3 3 2 3 4 7" xfId="53591"/>
    <cellStyle name="Total 2 3 3 3 2 3 4 8" xfId="53592"/>
    <cellStyle name="Total 2 3 3 3 2 3 4 9" xfId="53593"/>
    <cellStyle name="Total 2 3 3 3 2 3 5" xfId="53594"/>
    <cellStyle name="Total 2 3 3 3 2 3 6" xfId="53595"/>
    <cellStyle name="Total 2 3 3 3 2 3 7" xfId="53596"/>
    <cellStyle name="Total 2 3 3 3 2 3 8" xfId="53597"/>
    <cellStyle name="Total 2 3 3 3 2 4" xfId="53598"/>
    <cellStyle name="Total 2 3 3 3 2 4 10" xfId="53599"/>
    <cellStyle name="Total 2 3 3 3 2 4 2" xfId="53600"/>
    <cellStyle name="Total 2 3 3 3 2 4 3" xfId="53601"/>
    <cellStyle name="Total 2 3 3 3 2 4 4" xfId="53602"/>
    <cellStyle name="Total 2 3 3 3 2 4 5" xfId="53603"/>
    <cellStyle name="Total 2 3 3 3 2 4 6" xfId="53604"/>
    <cellStyle name="Total 2 3 3 3 2 4 7" xfId="53605"/>
    <cellStyle name="Total 2 3 3 3 2 4 8" xfId="53606"/>
    <cellStyle name="Total 2 3 3 3 2 4 9" xfId="53607"/>
    <cellStyle name="Total 2 3 3 3 2 5" xfId="53608"/>
    <cellStyle name="Total 2 3 3 3 2 5 10" xfId="53609"/>
    <cellStyle name="Total 2 3 3 3 2 5 2" xfId="53610"/>
    <cellStyle name="Total 2 3 3 3 2 5 3" xfId="53611"/>
    <cellStyle name="Total 2 3 3 3 2 5 4" xfId="53612"/>
    <cellStyle name="Total 2 3 3 3 2 5 5" xfId="53613"/>
    <cellStyle name="Total 2 3 3 3 2 5 6" xfId="53614"/>
    <cellStyle name="Total 2 3 3 3 2 5 7" xfId="53615"/>
    <cellStyle name="Total 2 3 3 3 2 5 8" xfId="53616"/>
    <cellStyle name="Total 2 3 3 3 2 5 9" xfId="53617"/>
    <cellStyle name="Total 2 3 3 3 2 6" xfId="53618"/>
    <cellStyle name="Total 2 3 3 3 2 6 2" xfId="53619"/>
    <cellStyle name="Total 2 3 3 3 2 6 3" xfId="53620"/>
    <cellStyle name="Total 2 3 3 3 2 6 4" xfId="53621"/>
    <cellStyle name="Total 2 3 3 3 2 6 5" xfId="53622"/>
    <cellStyle name="Total 2 3 3 3 2 6 6" xfId="53623"/>
    <cellStyle name="Total 2 3 3 3 2 6 7" xfId="53624"/>
    <cellStyle name="Total 2 3 3 3 2 6 8" xfId="53625"/>
    <cellStyle name="Total 2 3 3 3 2 6 9" xfId="53626"/>
    <cellStyle name="Total 2 3 3 3 2 7" xfId="53627"/>
    <cellStyle name="Total 2 3 3 3 2 8" xfId="53628"/>
    <cellStyle name="Total 2 3 3 3 2 9" xfId="53629"/>
    <cellStyle name="Total 2 3 3 3 3" xfId="53630"/>
    <cellStyle name="Total 2 3 3 3 3 2" xfId="53631"/>
    <cellStyle name="Total 2 3 3 3 3 2 10" xfId="53632"/>
    <cellStyle name="Total 2 3 3 3 3 2 2" xfId="53633"/>
    <cellStyle name="Total 2 3 3 3 3 2 3" xfId="53634"/>
    <cellStyle name="Total 2 3 3 3 3 2 4" xfId="53635"/>
    <cellStyle name="Total 2 3 3 3 3 2 5" xfId="53636"/>
    <cellStyle name="Total 2 3 3 3 3 2 6" xfId="53637"/>
    <cellStyle name="Total 2 3 3 3 3 2 7" xfId="53638"/>
    <cellStyle name="Total 2 3 3 3 3 2 8" xfId="53639"/>
    <cellStyle name="Total 2 3 3 3 3 2 9" xfId="53640"/>
    <cellStyle name="Total 2 3 3 3 3 3" xfId="53641"/>
    <cellStyle name="Total 2 3 3 3 3 3 10" xfId="53642"/>
    <cellStyle name="Total 2 3 3 3 3 3 2" xfId="53643"/>
    <cellStyle name="Total 2 3 3 3 3 3 3" xfId="53644"/>
    <cellStyle name="Total 2 3 3 3 3 3 4" xfId="53645"/>
    <cellStyle name="Total 2 3 3 3 3 3 5" xfId="53646"/>
    <cellStyle name="Total 2 3 3 3 3 3 6" xfId="53647"/>
    <cellStyle name="Total 2 3 3 3 3 3 7" xfId="53648"/>
    <cellStyle name="Total 2 3 3 3 3 3 8" xfId="53649"/>
    <cellStyle name="Total 2 3 3 3 3 3 9" xfId="53650"/>
    <cellStyle name="Total 2 3 3 3 3 4" xfId="53651"/>
    <cellStyle name="Total 2 3 3 3 3 4 2" xfId="53652"/>
    <cellStyle name="Total 2 3 3 3 3 4 3" xfId="53653"/>
    <cellStyle name="Total 2 3 3 3 3 4 4" xfId="53654"/>
    <cellStyle name="Total 2 3 3 3 3 4 5" xfId="53655"/>
    <cellStyle name="Total 2 3 3 3 3 4 6" xfId="53656"/>
    <cellStyle name="Total 2 3 3 3 3 4 7" xfId="53657"/>
    <cellStyle name="Total 2 3 3 3 3 4 8" xfId="53658"/>
    <cellStyle name="Total 2 3 3 3 3 4 9" xfId="53659"/>
    <cellStyle name="Total 2 3 3 3 3 5" xfId="53660"/>
    <cellStyle name="Total 2 3 3 3 3 6" xfId="53661"/>
    <cellStyle name="Total 2 3 3 3 3 7" xfId="53662"/>
    <cellStyle name="Total 2 3 3 3 3 8" xfId="53663"/>
    <cellStyle name="Total 2 3 3 3 4" xfId="53664"/>
    <cellStyle name="Total 2 3 3 3 4 2" xfId="53665"/>
    <cellStyle name="Total 2 3 3 3 4 2 10" xfId="53666"/>
    <cellStyle name="Total 2 3 3 3 4 2 2" xfId="53667"/>
    <cellStyle name="Total 2 3 3 3 4 2 3" xfId="53668"/>
    <cellStyle name="Total 2 3 3 3 4 2 4" xfId="53669"/>
    <cellStyle name="Total 2 3 3 3 4 2 5" xfId="53670"/>
    <cellStyle name="Total 2 3 3 3 4 2 6" xfId="53671"/>
    <cellStyle name="Total 2 3 3 3 4 2 7" xfId="53672"/>
    <cellStyle name="Total 2 3 3 3 4 2 8" xfId="53673"/>
    <cellStyle name="Total 2 3 3 3 4 2 9" xfId="53674"/>
    <cellStyle name="Total 2 3 3 3 4 3" xfId="53675"/>
    <cellStyle name="Total 2 3 3 3 4 3 10" xfId="53676"/>
    <cellStyle name="Total 2 3 3 3 4 3 2" xfId="53677"/>
    <cellStyle name="Total 2 3 3 3 4 3 3" xfId="53678"/>
    <cellStyle name="Total 2 3 3 3 4 3 4" xfId="53679"/>
    <cellStyle name="Total 2 3 3 3 4 3 5" xfId="53680"/>
    <cellStyle name="Total 2 3 3 3 4 3 6" xfId="53681"/>
    <cellStyle name="Total 2 3 3 3 4 3 7" xfId="53682"/>
    <cellStyle name="Total 2 3 3 3 4 3 8" xfId="53683"/>
    <cellStyle name="Total 2 3 3 3 4 3 9" xfId="53684"/>
    <cellStyle name="Total 2 3 3 3 4 4" xfId="53685"/>
    <cellStyle name="Total 2 3 3 3 4 4 2" xfId="53686"/>
    <cellStyle name="Total 2 3 3 3 4 4 3" xfId="53687"/>
    <cellStyle name="Total 2 3 3 3 4 4 4" xfId="53688"/>
    <cellStyle name="Total 2 3 3 3 4 4 5" xfId="53689"/>
    <cellStyle name="Total 2 3 3 3 4 4 6" xfId="53690"/>
    <cellStyle name="Total 2 3 3 3 4 4 7" xfId="53691"/>
    <cellStyle name="Total 2 3 3 3 4 4 8" xfId="53692"/>
    <cellStyle name="Total 2 3 3 3 4 4 9" xfId="53693"/>
    <cellStyle name="Total 2 3 3 3 4 5" xfId="53694"/>
    <cellStyle name="Total 2 3 3 3 4 6" xfId="53695"/>
    <cellStyle name="Total 2 3 3 3 4 7" xfId="53696"/>
    <cellStyle name="Total 2 3 3 3 4 8" xfId="53697"/>
    <cellStyle name="Total 2 3 3 3 5" xfId="53698"/>
    <cellStyle name="Total 2 3 3 3 5 2" xfId="53699"/>
    <cellStyle name="Total 2 3 3 3 5 2 10" xfId="53700"/>
    <cellStyle name="Total 2 3 3 3 5 2 2" xfId="53701"/>
    <cellStyle name="Total 2 3 3 3 5 2 3" xfId="53702"/>
    <cellStyle name="Total 2 3 3 3 5 2 4" xfId="53703"/>
    <cellStyle name="Total 2 3 3 3 5 2 5" xfId="53704"/>
    <cellStyle name="Total 2 3 3 3 5 2 6" xfId="53705"/>
    <cellStyle name="Total 2 3 3 3 5 2 7" xfId="53706"/>
    <cellStyle name="Total 2 3 3 3 5 2 8" xfId="53707"/>
    <cellStyle name="Total 2 3 3 3 5 2 9" xfId="53708"/>
    <cellStyle name="Total 2 3 3 3 5 3" xfId="53709"/>
    <cellStyle name="Total 2 3 3 3 5 3 2" xfId="53710"/>
    <cellStyle name="Total 2 3 3 3 5 3 3" xfId="53711"/>
    <cellStyle name="Total 2 3 3 3 5 3 4" xfId="53712"/>
    <cellStyle name="Total 2 3 3 3 5 3 5" xfId="53713"/>
    <cellStyle name="Total 2 3 3 3 5 3 6" xfId="53714"/>
    <cellStyle name="Total 2 3 3 3 5 3 7" xfId="53715"/>
    <cellStyle name="Total 2 3 3 3 5 3 8" xfId="53716"/>
    <cellStyle name="Total 2 3 3 3 5 3 9" xfId="53717"/>
    <cellStyle name="Total 2 3 3 3 5 4" xfId="53718"/>
    <cellStyle name="Total 2 3 3 3 5 5" xfId="53719"/>
    <cellStyle name="Total 2 3 3 3 5 6" xfId="53720"/>
    <cellStyle name="Total 2 3 3 3 5 7" xfId="53721"/>
    <cellStyle name="Total 2 3 3 3 5 8" xfId="53722"/>
    <cellStyle name="Total 2 3 3 3 6" xfId="53723"/>
    <cellStyle name="Total 2 3 3 3 6 2" xfId="53724"/>
    <cellStyle name="Total 2 3 3 3 6 3" xfId="53725"/>
    <cellStyle name="Total 2 3 3 3 6 4" xfId="53726"/>
    <cellStyle name="Total 2 3 3 3 6 5" xfId="53727"/>
    <cellStyle name="Total 2 3 3 3 6 6" xfId="53728"/>
    <cellStyle name="Total 2 3 3 3 6 7" xfId="53729"/>
    <cellStyle name="Total 2 3 3 3 6 8" xfId="53730"/>
    <cellStyle name="Total 2 3 3 3 6 9" xfId="53731"/>
    <cellStyle name="Total 2 3 3 3 7" xfId="53732"/>
    <cellStyle name="Total 2 3 3 3 8" xfId="53733"/>
    <cellStyle name="Total 2 3 3 3 9" xfId="53734"/>
    <cellStyle name="Total 2 3 3 4" xfId="53735"/>
    <cellStyle name="Total 2 3 3 4 10" xfId="53736"/>
    <cellStyle name="Total 2 3 3 4 2" xfId="53737"/>
    <cellStyle name="Total 2 3 3 4 2 2" xfId="53738"/>
    <cellStyle name="Total 2 3 3 4 2 2 10" xfId="53739"/>
    <cellStyle name="Total 2 3 3 4 2 2 2" xfId="53740"/>
    <cellStyle name="Total 2 3 3 4 2 2 3" xfId="53741"/>
    <cellStyle name="Total 2 3 3 4 2 2 4" xfId="53742"/>
    <cellStyle name="Total 2 3 3 4 2 2 5" xfId="53743"/>
    <cellStyle name="Total 2 3 3 4 2 2 6" xfId="53744"/>
    <cellStyle name="Total 2 3 3 4 2 2 7" xfId="53745"/>
    <cellStyle name="Total 2 3 3 4 2 2 8" xfId="53746"/>
    <cellStyle name="Total 2 3 3 4 2 2 9" xfId="53747"/>
    <cellStyle name="Total 2 3 3 4 2 3" xfId="53748"/>
    <cellStyle name="Total 2 3 3 4 2 3 10" xfId="53749"/>
    <cellStyle name="Total 2 3 3 4 2 3 2" xfId="53750"/>
    <cellStyle name="Total 2 3 3 4 2 3 3" xfId="53751"/>
    <cellStyle name="Total 2 3 3 4 2 3 4" xfId="53752"/>
    <cellStyle name="Total 2 3 3 4 2 3 5" xfId="53753"/>
    <cellStyle name="Total 2 3 3 4 2 3 6" xfId="53754"/>
    <cellStyle name="Total 2 3 3 4 2 3 7" xfId="53755"/>
    <cellStyle name="Total 2 3 3 4 2 3 8" xfId="53756"/>
    <cellStyle name="Total 2 3 3 4 2 3 9" xfId="53757"/>
    <cellStyle name="Total 2 3 3 4 2 4" xfId="53758"/>
    <cellStyle name="Total 2 3 3 4 2 4 2" xfId="53759"/>
    <cellStyle name="Total 2 3 3 4 2 4 3" xfId="53760"/>
    <cellStyle name="Total 2 3 3 4 2 4 4" xfId="53761"/>
    <cellStyle name="Total 2 3 3 4 2 4 5" xfId="53762"/>
    <cellStyle name="Total 2 3 3 4 2 4 6" xfId="53763"/>
    <cellStyle name="Total 2 3 3 4 2 4 7" xfId="53764"/>
    <cellStyle name="Total 2 3 3 4 2 4 8" xfId="53765"/>
    <cellStyle name="Total 2 3 3 4 2 4 9" xfId="53766"/>
    <cellStyle name="Total 2 3 3 4 2 5" xfId="53767"/>
    <cellStyle name="Total 2 3 3 4 2 6" xfId="53768"/>
    <cellStyle name="Total 2 3 3 4 2 7" xfId="53769"/>
    <cellStyle name="Total 2 3 3 4 2 8" xfId="53770"/>
    <cellStyle name="Total 2 3 3 4 3" xfId="53771"/>
    <cellStyle name="Total 2 3 3 4 3 2" xfId="53772"/>
    <cellStyle name="Total 2 3 3 4 3 2 10" xfId="53773"/>
    <cellStyle name="Total 2 3 3 4 3 2 2" xfId="53774"/>
    <cellStyle name="Total 2 3 3 4 3 2 3" xfId="53775"/>
    <cellStyle name="Total 2 3 3 4 3 2 4" xfId="53776"/>
    <cellStyle name="Total 2 3 3 4 3 2 5" xfId="53777"/>
    <cellStyle name="Total 2 3 3 4 3 2 6" xfId="53778"/>
    <cellStyle name="Total 2 3 3 4 3 2 7" xfId="53779"/>
    <cellStyle name="Total 2 3 3 4 3 2 8" xfId="53780"/>
    <cellStyle name="Total 2 3 3 4 3 2 9" xfId="53781"/>
    <cellStyle name="Total 2 3 3 4 3 3" xfId="53782"/>
    <cellStyle name="Total 2 3 3 4 3 3 10" xfId="53783"/>
    <cellStyle name="Total 2 3 3 4 3 3 2" xfId="53784"/>
    <cellStyle name="Total 2 3 3 4 3 3 3" xfId="53785"/>
    <cellStyle name="Total 2 3 3 4 3 3 4" xfId="53786"/>
    <cellStyle name="Total 2 3 3 4 3 3 5" xfId="53787"/>
    <cellStyle name="Total 2 3 3 4 3 3 6" xfId="53788"/>
    <cellStyle name="Total 2 3 3 4 3 3 7" xfId="53789"/>
    <cellStyle name="Total 2 3 3 4 3 3 8" xfId="53790"/>
    <cellStyle name="Total 2 3 3 4 3 3 9" xfId="53791"/>
    <cellStyle name="Total 2 3 3 4 3 4" xfId="53792"/>
    <cellStyle name="Total 2 3 3 4 3 4 2" xfId="53793"/>
    <cellStyle name="Total 2 3 3 4 3 4 3" xfId="53794"/>
    <cellStyle name="Total 2 3 3 4 3 4 4" xfId="53795"/>
    <cellStyle name="Total 2 3 3 4 3 4 5" xfId="53796"/>
    <cellStyle name="Total 2 3 3 4 3 4 6" xfId="53797"/>
    <cellStyle name="Total 2 3 3 4 3 4 7" xfId="53798"/>
    <cellStyle name="Total 2 3 3 4 3 4 8" xfId="53799"/>
    <cellStyle name="Total 2 3 3 4 3 4 9" xfId="53800"/>
    <cellStyle name="Total 2 3 3 4 3 5" xfId="53801"/>
    <cellStyle name="Total 2 3 3 4 3 6" xfId="53802"/>
    <cellStyle name="Total 2 3 3 4 3 7" xfId="53803"/>
    <cellStyle name="Total 2 3 3 4 3 8" xfId="53804"/>
    <cellStyle name="Total 2 3 3 4 4" xfId="53805"/>
    <cellStyle name="Total 2 3 3 4 4 10" xfId="53806"/>
    <cellStyle name="Total 2 3 3 4 4 2" xfId="53807"/>
    <cellStyle name="Total 2 3 3 4 4 3" xfId="53808"/>
    <cellStyle name="Total 2 3 3 4 4 4" xfId="53809"/>
    <cellStyle name="Total 2 3 3 4 4 5" xfId="53810"/>
    <cellStyle name="Total 2 3 3 4 4 6" xfId="53811"/>
    <cellStyle name="Total 2 3 3 4 4 7" xfId="53812"/>
    <cellStyle name="Total 2 3 3 4 4 8" xfId="53813"/>
    <cellStyle name="Total 2 3 3 4 4 9" xfId="53814"/>
    <cellStyle name="Total 2 3 3 4 5" xfId="53815"/>
    <cellStyle name="Total 2 3 3 4 5 10" xfId="53816"/>
    <cellStyle name="Total 2 3 3 4 5 2" xfId="53817"/>
    <cellStyle name="Total 2 3 3 4 5 3" xfId="53818"/>
    <cellStyle name="Total 2 3 3 4 5 4" xfId="53819"/>
    <cellStyle name="Total 2 3 3 4 5 5" xfId="53820"/>
    <cellStyle name="Total 2 3 3 4 5 6" xfId="53821"/>
    <cellStyle name="Total 2 3 3 4 5 7" xfId="53822"/>
    <cellStyle name="Total 2 3 3 4 5 8" xfId="53823"/>
    <cellStyle name="Total 2 3 3 4 5 9" xfId="53824"/>
    <cellStyle name="Total 2 3 3 4 6" xfId="53825"/>
    <cellStyle name="Total 2 3 3 4 6 2" xfId="53826"/>
    <cellStyle name="Total 2 3 3 4 6 3" xfId="53827"/>
    <cellStyle name="Total 2 3 3 4 6 4" xfId="53828"/>
    <cellStyle name="Total 2 3 3 4 6 5" xfId="53829"/>
    <cellStyle name="Total 2 3 3 4 6 6" xfId="53830"/>
    <cellStyle name="Total 2 3 3 4 6 7" xfId="53831"/>
    <cellStyle name="Total 2 3 3 4 6 8" xfId="53832"/>
    <cellStyle name="Total 2 3 3 4 6 9" xfId="53833"/>
    <cellStyle name="Total 2 3 3 4 7" xfId="53834"/>
    <cellStyle name="Total 2 3 3 4 8" xfId="53835"/>
    <cellStyle name="Total 2 3 3 4 9" xfId="53836"/>
    <cellStyle name="Total 2 3 3 5" xfId="53837"/>
    <cellStyle name="Total 2 3 3 5 2" xfId="53838"/>
    <cellStyle name="Total 2 3 3 5 2 10" xfId="53839"/>
    <cellStyle name="Total 2 3 3 5 2 2" xfId="53840"/>
    <cellStyle name="Total 2 3 3 5 2 3" xfId="53841"/>
    <cellStyle name="Total 2 3 3 5 2 4" xfId="53842"/>
    <cellStyle name="Total 2 3 3 5 2 5" xfId="53843"/>
    <cellStyle name="Total 2 3 3 5 2 6" xfId="53844"/>
    <cellStyle name="Total 2 3 3 5 2 7" xfId="53845"/>
    <cellStyle name="Total 2 3 3 5 2 8" xfId="53846"/>
    <cellStyle name="Total 2 3 3 5 2 9" xfId="53847"/>
    <cellStyle name="Total 2 3 3 5 3" xfId="53848"/>
    <cellStyle name="Total 2 3 3 5 3 10" xfId="53849"/>
    <cellStyle name="Total 2 3 3 5 3 2" xfId="53850"/>
    <cellStyle name="Total 2 3 3 5 3 3" xfId="53851"/>
    <cellStyle name="Total 2 3 3 5 3 4" xfId="53852"/>
    <cellStyle name="Total 2 3 3 5 3 5" xfId="53853"/>
    <cellStyle name="Total 2 3 3 5 3 6" xfId="53854"/>
    <cellStyle name="Total 2 3 3 5 3 7" xfId="53855"/>
    <cellStyle name="Total 2 3 3 5 3 8" xfId="53856"/>
    <cellStyle name="Total 2 3 3 5 3 9" xfId="53857"/>
    <cellStyle name="Total 2 3 3 5 4" xfId="53858"/>
    <cellStyle name="Total 2 3 3 5 4 10" xfId="53859"/>
    <cellStyle name="Total 2 3 3 5 4 2" xfId="53860"/>
    <cellStyle name="Total 2 3 3 5 4 3" xfId="53861"/>
    <cellStyle name="Total 2 3 3 5 4 4" xfId="53862"/>
    <cellStyle name="Total 2 3 3 5 4 5" xfId="53863"/>
    <cellStyle name="Total 2 3 3 5 4 6" xfId="53864"/>
    <cellStyle name="Total 2 3 3 5 4 7" xfId="53865"/>
    <cellStyle name="Total 2 3 3 5 4 8" xfId="53866"/>
    <cellStyle name="Total 2 3 3 5 4 9" xfId="53867"/>
    <cellStyle name="Total 2 3 3 5 5" xfId="53868"/>
    <cellStyle name="Total 2 3 3 5 5 2" xfId="53869"/>
    <cellStyle name="Total 2 3 3 5 5 3" xfId="53870"/>
    <cellStyle name="Total 2 3 3 5 5 4" xfId="53871"/>
    <cellStyle name="Total 2 3 3 5 5 5" xfId="53872"/>
    <cellStyle name="Total 2 3 3 5 5 6" xfId="53873"/>
    <cellStyle name="Total 2 3 3 5 5 7" xfId="53874"/>
    <cellStyle name="Total 2 3 3 5 5 8" xfId="53875"/>
    <cellStyle name="Total 2 3 3 5 5 9" xfId="53876"/>
    <cellStyle name="Total 2 3 3 5 6" xfId="53877"/>
    <cellStyle name="Total 2 3 3 5 7" xfId="53878"/>
    <cellStyle name="Total 2 3 3 5 8" xfId="53879"/>
    <cellStyle name="Total 2 3 3 5 9" xfId="53880"/>
    <cellStyle name="Total 2 3 3 6" xfId="53881"/>
    <cellStyle name="Total 2 3 3 6 2" xfId="53882"/>
    <cellStyle name="Total 2 3 3 6 2 10" xfId="53883"/>
    <cellStyle name="Total 2 3 3 6 2 2" xfId="53884"/>
    <cellStyle name="Total 2 3 3 6 2 3" xfId="53885"/>
    <cellStyle name="Total 2 3 3 6 2 4" xfId="53886"/>
    <cellStyle name="Total 2 3 3 6 2 5" xfId="53887"/>
    <cellStyle name="Total 2 3 3 6 2 6" xfId="53888"/>
    <cellStyle name="Total 2 3 3 6 2 7" xfId="53889"/>
    <cellStyle name="Total 2 3 3 6 2 8" xfId="53890"/>
    <cellStyle name="Total 2 3 3 6 2 9" xfId="53891"/>
    <cellStyle name="Total 2 3 3 6 3" xfId="53892"/>
    <cellStyle name="Total 2 3 3 6 3 10" xfId="53893"/>
    <cellStyle name="Total 2 3 3 6 3 2" xfId="53894"/>
    <cellStyle name="Total 2 3 3 6 3 3" xfId="53895"/>
    <cellStyle name="Total 2 3 3 6 3 4" xfId="53896"/>
    <cellStyle name="Total 2 3 3 6 3 5" xfId="53897"/>
    <cellStyle name="Total 2 3 3 6 3 6" xfId="53898"/>
    <cellStyle name="Total 2 3 3 6 3 7" xfId="53899"/>
    <cellStyle name="Total 2 3 3 6 3 8" xfId="53900"/>
    <cellStyle name="Total 2 3 3 6 3 9" xfId="53901"/>
    <cellStyle name="Total 2 3 3 6 4" xfId="53902"/>
    <cellStyle name="Total 2 3 3 6 4 2" xfId="53903"/>
    <cellStyle name="Total 2 3 3 6 4 3" xfId="53904"/>
    <cellStyle name="Total 2 3 3 6 4 4" xfId="53905"/>
    <cellStyle name="Total 2 3 3 6 4 5" xfId="53906"/>
    <cellStyle name="Total 2 3 3 6 4 6" xfId="53907"/>
    <cellStyle name="Total 2 3 3 6 4 7" xfId="53908"/>
    <cellStyle name="Total 2 3 3 6 4 8" xfId="53909"/>
    <cellStyle name="Total 2 3 3 6 4 9" xfId="53910"/>
    <cellStyle name="Total 2 3 3 6 5" xfId="53911"/>
    <cellStyle name="Total 2 3 3 6 6" xfId="53912"/>
    <cellStyle name="Total 2 3 3 6 7" xfId="53913"/>
    <cellStyle name="Total 2 3 3 6 8" xfId="53914"/>
    <cellStyle name="Total 2 3 3 7" xfId="53915"/>
    <cellStyle name="Total 2 3 3 7 2" xfId="53916"/>
    <cellStyle name="Total 2 3 3 7 2 10" xfId="53917"/>
    <cellStyle name="Total 2 3 3 7 2 2" xfId="53918"/>
    <cellStyle name="Total 2 3 3 7 2 3" xfId="53919"/>
    <cellStyle name="Total 2 3 3 7 2 4" xfId="53920"/>
    <cellStyle name="Total 2 3 3 7 2 5" xfId="53921"/>
    <cellStyle name="Total 2 3 3 7 2 6" xfId="53922"/>
    <cellStyle name="Total 2 3 3 7 2 7" xfId="53923"/>
    <cellStyle name="Total 2 3 3 7 2 8" xfId="53924"/>
    <cellStyle name="Total 2 3 3 7 2 9" xfId="53925"/>
    <cellStyle name="Total 2 3 3 7 3" xfId="53926"/>
    <cellStyle name="Total 2 3 3 7 3 10" xfId="53927"/>
    <cellStyle name="Total 2 3 3 7 3 2" xfId="53928"/>
    <cellStyle name="Total 2 3 3 7 3 3" xfId="53929"/>
    <cellStyle name="Total 2 3 3 7 3 4" xfId="53930"/>
    <cellStyle name="Total 2 3 3 7 3 5" xfId="53931"/>
    <cellStyle name="Total 2 3 3 7 3 6" xfId="53932"/>
    <cellStyle name="Total 2 3 3 7 3 7" xfId="53933"/>
    <cellStyle name="Total 2 3 3 7 3 8" xfId="53934"/>
    <cellStyle name="Total 2 3 3 7 3 9" xfId="53935"/>
    <cellStyle name="Total 2 3 3 7 4" xfId="53936"/>
    <cellStyle name="Total 2 3 3 7 4 2" xfId="53937"/>
    <cellStyle name="Total 2 3 3 7 4 3" xfId="53938"/>
    <cellStyle name="Total 2 3 3 7 4 4" xfId="53939"/>
    <cellStyle name="Total 2 3 3 7 4 5" xfId="53940"/>
    <cellStyle name="Total 2 3 3 7 4 6" xfId="53941"/>
    <cellStyle name="Total 2 3 3 7 4 7" xfId="53942"/>
    <cellStyle name="Total 2 3 3 7 4 8" xfId="53943"/>
    <cellStyle name="Total 2 3 3 7 4 9" xfId="53944"/>
    <cellStyle name="Total 2 3 3 7 5" xfId="53945"/>
    <cellStyle name="Total 2 3 3 7 6" xfId="53946"/>
    <cellStyle name="Total 2 3 3 7 7" xfId="53947"/>
    <cellStyle name="Total 2 3 3 7 8" xfId="53948"/>
    <cellStyle name="Total 2 3 3 8" xfId="53949"/>
    <cellStyle name="Total 2 3 3 8 2" xfId="53950"/>
    <cellStyle name="Total 2 3 3 8 2 10" xfId="53951"/>
    <cellStyle name="Total 2 3 3 8 2 2" xfId="53952"/>
    <cellStyle name="Total 2 3 3 8 2 3" xfId="53953"/>
    <cellStyle name="Total 2 3 3 8 2 4" xfId="53954"/>
    <cellStyle name="Total 2 3 3 8 2 5" xfId="53955"/>
    <cellStyle name="Total 2 3 3 8 2 6" xfId="53956"/>
    <cellStyle name="Total 2 3 3 8 2 7" xfId="53957"/>
    <cellStyle name="Total 2 3 3 8 2 8" xfId="53958"/>
    <cellStyle name="Total 2 3 3 8 2 9" xfId="53959"/>
    <cellStyle name="Total 2 3 3 8 3" xfId="53960"/>
    <cellStyle name="Total 2 3 3 8 3 2" xfId="53961"/>
    <cellStyle name="Total 2 3 3 8 3 3" xfId="53962"/>
    <cellStyle name="Total 2 3 3 8 3 4" xfId="53963"/>
    <cellStyle name="Total 2 3 3 8 3 5" xfId="53964"/>
    <cellStyle name="Total 2 3 3 8 3 6" xfId="53965"/>
    <cellStyle name="Total 2 3 3 8 3 7" xfId="53966"/>
    <cellStyle name="Total 2 3 3 8 3 8" xfId="53967"/>
    <cellStyle name="Total 2 3 3 8 3 9" xfId="53968"/>
    <cellStyle name="Total 2 3 3 8 4" xfId="53969"/>
    <cellStyle name="Total 2 3 3 8 5" xfId="53970"/>
    <cellStyle name="Total 2 3 3 8 6" xfId="53971"/>
    <cellStyle name="Total 2 3 3 8 7" xfId="53972"/>
    <cellStyle name="Total 2 3 3 8 8" xfId="53973"/>
    <cellStyle name="Total 2 3 3 9" xfId="53974"/>
    <cellStyle name="Total 2 3 3 9 2" xfId="53975"/>
    <cellStyle name="Total 2 3 3 9 3" xfId="53976"/>
    <cellStyle name="Total 2 3 3 9 4" xfId="53977"/>
    <cellStyle name="Total 2 3 3 9 5" xfId="53978"/>
    <cellStyle name="Total 2 3 3 9 6" xfId="53979"/>
    <cellStyle name="Total 2 3 3 9 7" xfId="53980"/>
    <cellStyle name="Total 2 3 3 9 8" xfId="53981"/>
    <cellStyle name="Total 2 3 3 9 9" xfId="53982"/>
    <cellStyle name="Total 2 3 4" xfId="53983"/>
    <cellStyle name="Total 2 3 4 2" xfId="53984"/>
    <cellStyle name="Total 2 3 4 2 10" xfId="53985"/>
    <cellStyle name="Total 2 3 4 2 2" xfId="53986"/>
    <cellStyle name="Total 2 3 4 2 2 2" xfId="53987"/>
    <cellStyle name="Total 2 3 4 2 2 2 10" xfId="53988"/>
    <cellStyle name="Total 2 3 4 2 2 2 2" xfId="53989"/>
    <cellStyle name="Total 2 3 4 2 2 2 3" xfId="53990"/>
    <cellStyle name="Total 2 3 4 2 2 2 4" xfId="53991"/>
    <cellStyle name="Total 2 3 4 2 2 2 5" xfId="53992"/>
    <cellStyle name="Total 2 3 4 2 2 2 6" xfId="53993"/>
    <cellStyle name="Total 2 3 4 2 2 2 7" xfId="53994"/>
    <cellStyle name="Total 2 3 4 2 2 2 8" xfId="53995"/>
    <cellStyle name="Total 2 3 4 2 2 2 9" xfId="53996"/>
    <cellStyle name="Total 2 3 4 2 2 3" xfId="53997"/>
    <cellStyle name="Total 2 3 4 2 2 3 10" xfId="53998"/>
    <cellStyle name="Total 2 3 4 2 2 3 2" xfId="53999"/>
    <cellStyle name="Total 2 3 4 2 2 3 3" xfId="54000"/>
    <cellStyle name="Total 2 3 4 2 2 3 4" xfId="54001"/>
    <cellStyle name="Total 2 3 4 2 2 3 5" xfId="54002"/>
    <cellStyle name="Total 2 3 4 2 2 3 6" xfId="54003"/>
    <cellStyle name="Total 2 3 4 2 2 3 7" xfId="54004"/>
    <cellStyle name="Total 2 3 4 2 2 3 8" xfId="54005"/>
    <cellStyle name="Total 2 3 4 2 2 3 9" xfId="54006"/>
    <cellStyle name="Total 2 3 4 2 2 4" xfId="54007"/>
    <cellStyle name="Total 2 3 4 2 2 4 2" xfId="54008"/>
    <cellStyle name="Total 2 3 4 2 2 4 3" xfId="54009"/>
    <cellStyle name="Total 2 3 4 2 2 4 4" xfId="54010"/>
    <cellStyle name="Total 2 3 4 2 2 4 5" xfId="54011"/>
    <cellStyle name="Total 2 3 4 2 2 4 6" xfId="54012"/>
    <cellStyle name="Total 2 3 4 2 2 4 7" xfId="54013"/>
    <cellStyle name="Total 2 3 4 2 2 4 8" xfId="54014"/>
    <cellStyle name="Total 2 3 4 2 2 4 9" xfId="54015"/>
    <cellStyle name="Total 2 3 4 2 2 5" xfId="54016"/>
    <cellStyle name="Total 2 3 4 2 2 6" xfId="54017"/>
    <cellStyle name="Total 2 3 4 2 2 7" xfId="54018"/>
    <cellStyle name="Total 2 3 4 2 2 8" xfId="54019"/>
    <cellStyle name="Total 2 3 4 2 3" xfId="54020"/>
    <cellStyle name="Total 2 3 4 2 3 2" xfId="54021"/>
    <cellStyle name="Total 2 3 4 2 3 2 10" xfId="54022"/>
    <cellStyle name="Total 2 3 4 2 3 2 2" xfId="54023"/>
    <cellStyle name="Total 2 3 4 2 3 2 3" xfId="54024"/>
    <cellStyle name="Total 2 3 4 2 3 2 4" xfId="54025"/>
    <cellStyle name="Total 2 3 4 2 3 2 5" xfId="54026"/>
    <cellStyle name="Total 2 3 4 2 3 2 6" xfId="54027"/>
    <cellStyle name="Total 2 3 4 2 3 2 7" xfId="54028"/>
    <cellStyle name="Total 2 3 4 2 3 2 8" xfId="54029"/>
    <cellStyle name="Total 2 3 4 2 3 2 9" xfId="54030"/>
    <cellStyle name="Total 2 3 4 2 3 3" xfId="54031"/>
    <cellStyle name="Total 2 3 4 2 3 3 10" xfId="54032"/>
    <cellStyle name="Total 2 3 4 2 3 3 2" xfId="54033"/>
    <cellStyle name="Total 2 3 4 2 3 3 3" xfId="54034"/>
    <cellStyle name="Total 2 3 4 2 3 3 4" xfId="54035"/>
    <cellStyle name="Total 2 3 4 2 3 3 5" xfId="54036"/>
    <cellStyle name="Total 2 3 4 2 3 3 6" xfId="54037"/>
    <cellStyle name="Total 2 3 4 2 3 3 7" xfId="54038"/>
    <cellStyle name="Total 2 3 4 2 3 3 8" xfId="54039"/>
    <cellStyle name="Total 2 3 4 2 3 3 9" xfId="54040"/>
    <cellStyle name="Total 2 3 4 2 3 4" xfId="54041"/>
    <cellStyle name="Total 2 3 4 2 3 4 2" xfId="54042"/>
    <cellStyle name="Total 2 3 4 2 3 4 3" xfId="54043"/>
    <cellStyle name="Total 2 3 4 2 3 4 4" xfId="54044"/>
    <cellStyle name="Total 2 3 4 2 3 4 5" xfId="54045"/>
    <cellStyle name="Total 2 3 4 2 3 4 6" xfId="54046"/>
    <cellStyle name="Total 2 3 4 2 3 4 7" xfId="54047"/>
    <cellStyle name="Total 2 3 4 2 3 4 8" xfId="54048"/>
    <cellStyle name="Total 2 3 4 2 3 4 9" xfId="54049"/>
    <cellStyle name="Total 2 3 4 2 3 5" xfId="54050"/>
    <cellStyle name="Total 2 3 4 2 3 6" xfId="54051"/>
    <cellStyle name="Total 2 3 4 2 3 7" xfId="54052"/>
    <cellStyle name="Total 2 3 4 2 3 8" xfId="54053"/>
    <cellStyle name="Total 2 3 4 2 4" xfId="54054"/>
    <cellStyle name="Total 2 3 4 2 4 10" xfId="54055"/>
    <cellStyle name="Total 2 3 4 2 4 2" xfId="54056"/>
    <cellStyle name="Total 2 3 4 2 4 3" xfId="54057"/>
    <cellStyle name="Total 2 3 4 2 4 4" xfId="54058"/>
    <cellStyle name="Total 2 3 4 2 4 5" xfId="54059"/>
    <cellStyle name="Total 2 3 4 2 4 6" xfId="54060"/>
    <cellStyle name="Total 2 3 4 2 4 7" xfId="54061"/>
    <cellStyle name="Total 2 3 4 2 4 8" xfId="54062"/>
    <cellStyle name="Total 2 3 4 2 4 9" xfId="54063"/>
    <cellStyle name="Total 2 3 4 2 5" xfId="54064"/>
    <cellStyle name="Total 2 3 4 2 5 10" xfId="54065"/>
    <cellStyle name="Total 2 3 4 2 5 2" xfId="54066"/>
    <cellStyle name="Total 2 3 4 2 5 3" xfId="54067"/>
    <cellStyle name="Total 2 3 4 2 5 4" xfId="54068"/>
    <cellStyle name="Total 2 3 4 2 5 5" xfId="54069"/>
    <cellStyle name="Total 2 3 4 2 5 6" xfId="54070"/>
    <cellStyle name="Total 2 3 4 2 5 7" xfId="54071"/>
    <cellStyle name="Total 2 3 4 2 5 8" xfId="54072"/>
    <cellStyle name="Total 2 3 4 2 5 9" xfId="54073"/>
    <cellStyle name="Total 2 3 4 2 6" xfId="54074"/>
    <cellStyle name="Total 2 3 4 2 6 2" xfId="54075"/>
    <cellStyle name="Total 2 3 4 2 6 3" xfId="54076"/>
    <cellStyle name="Total 2 3 4 2 6 4" xfId="54077"/>
    <cellStyle name="Total 2 3 4 2 6 5" xfId="54078"/>
    <cellStyle name="Total 2 3 4 2 6 6" xfId="54079"/>
    <cellStyle name="Total 2 3 4 2 6 7" xfId="54080"/>
    <cellStyle name="Total 2 3 4 2 6 8" xfId="54081"/>
    <cellStyle name="Total 2 3 4 2 6 9" xfId="54082"/>
    <cellStyle name="Total 2 3 4 2 7" xfId="54083"/>
    <cellStyle name="Total 2 3 4 2 8" xfId="54084"/>
    <cellStyle name="Total 2 3 4 2 9" xfId="54085"/>
    <cellStyle name="Total 2 3 4 3" xfId="54086"/>
    <cellStyle name="Total 2 3 4 3 2" xfId="54087"/>
    <cellStyle name="Total 2 3 4 3 2 10" xfId="54088"/>
    <cellStyle name="Total 2 3 4 3 2 2" xfId="54089"/>
    <cellStyle name="Total 2 3 4 3 2 3" xfId="54090"/>
    <cellStyle name="Total 2 3 4 3 2 4" xfId="54091"/>
    <cellStyle name="Total 2 3 4 3 2 5" xfId="54092"/>
    <cellStyle name="Total 2 3 4 3 2 6" xfId="54093"/>
    <cellStyle name="Total 2 3 4 3 2 7" xfId="54094"/>
    <cellStyle name="Total 2 3 4 3 2 8" xfId="54095"/>
    <cellStyle name="Total 2 3 4 3 2 9" xfId="54096"/>
    <cellStyle name="Total 2 3 4 3 3" xfId="54097"/>
    <cellStyle name="Total 2 3 4 3 3 10" xfId="54098"/>
    <cellStyle name="Total 2 3 4 3 3 2" xfId="54099"/>
    <cellStyle name="Total 2 3 4 3 3 3" xfId="54100"/>
    <cellStyle name="Total 2 3 4 3 3 4" xfId="54101"/>
    <cellStyle name="Total 2 3 4 3 3 5" xfId="54102"/>
    <cellStyle name="Total 2 3 4 3 3 6" xfId="54103"/>
    <cellStyle name="Total 2 3 4 3 3 7" xfId="54104"/>
    <cellStyle name="Total 2 3 4 3 3 8" xfId="54105"/>
    <cellStyle name="Total 2 3 4 3 3 9" xfId="54106"/>
    <cellStyle name="Total 2 3 4 3 4" xfId="54107"/>
    <cellStyle name="Total 2 3 4 3 4 2" xfId="54108"/>
    <cellStyle name="Total 2 3 4 3 4 3" xfId="54109"/>
    <cellStyle name="Total 2 3 4 3 4 4" xfId="54110"/>
    <cellStyle name="Total 2 3 4 3 4 5" xfId="54111"/>
    <cellStyle name="Total 2 3 4 3 4 6" xfId="54112"/>
    <cellStyle name="Total 2 3 4 3 4 7" xfId="54113"/>
    <cellStyle name="Total 2 3 4 3 4 8" xfId="54114"/>
    <cellStyle name="Total 2 3 4 3 4 9" xfId="54115"/>
    <cellStyle name="Total 2 3 4 3 5" xfId="54116"/>
    <cellStyle name="Total 2 3 4 3 6" xfId="54117"/>
    <cellStyle name="Total 2 3 4 3 7" xfId="54118"/>
    <cellStyle name="Total 2 3 4 3 8" xfId="54119"/>
    <cellStyle name="Total 2 3 4 4" xfId="54120"/>
    <cellStyle name="Total 2 3 4 4 2" xfId="54121"/>
    <cellStyle name="Total 2 3 4 4 2 10" xfId="54122"/>
    <cellStyle name="Total 2 3 4 4 2 2" xfId="54123"/>
    <cellStyle name="Total 2 3 4 4 2 3" xfId="54124"/>
    <cellStyle name="Total 2 3 4 4 2 4" xfId="54125"/>
    <cellStyle name="Total 2 3 4 4 2 5" xfId="54126"/>
    <cellStyle name="Total 2 3 4 4 2 6" xfId="54127"/>
    <cellStyle name="Total 2 3 4 4 2 7" xfId="54128"/>
    <cellStyle name="Total 2 3 4 4 2 8" xfId="54129"/>
    <cellStyle name="Total 2 3 4 4 2 9" xfId="54130"/>
    <cellStyle name="Total 2 3 4 4 3" xfId="54131"/>
    <cellStyle name="Total 2 3 4 4 3 10" xfId="54132"/>
    <cellStyle name="Total 2 3 4 4 3 2" xfId="54133"/>
    <cellStyle name="Total 2 3 4 4 3 3" xfId="54134"/>
    <cellStyle name="Total 2 3 4 4 3 4" xfId="54135"/>
    <cellStyle name="Total 2 3 4 4 3 5" xfId="54136"/>
    <cellStyle name="Total 2 3 4 4 3 6" xfId="54137"/>
    <cellStyle name="Total 2 3 4 4 3 7" xfId="54138"/>
    <cellStyle name="Total 2 3 4 4 3 8" xfId="54139"/>
    <cellStyle name="Total 2 3 4 4 3 9" xfId="54140"/>
    <cellStyle name="Total 2 3 4 4 4" xfId="54141"/>
    <cellStyle name="Total 2 3 4 4 4 2" xfId="54142"/>
    <cellStyle name="Total 2 3 4 4 4 3" xfId="54143"/>
    <cellStyle name="Total 2 3 4 4 4 4" xfId="54144"/>
    <cellStyle name="Total 2 3 4 4 4 5" xfId="54145"/>
    <cellStyle name="Total 2 3 4 4 4 6" xfId="54146"/>
    <cellStyle name="Total 2 3 4 4 4 7" xfId="54147"/>
    <cellStyle name="Total 2 3 4 4 4 8" xfId="54148"/>
    <cellStyle name="Total 2 3 4 4 4 9" xfId="54149"/>
    <cellStyle name="Total 2 3 4 4 5" xfId="54150"/>
    <cellStyle name="Total 2 3 4 4 6" xfId="54151"/>
    <cellStyle name="Total 2 3 4 4 7" xfId="54152"/>
    <cellStyle name="Total 2 3 4 4 8" xfId="54153"/>
    <cellStyle name="Total 2 3 4 5" xfId="54154"/>
    <cellStyle name="Total 2 3 4 5 2" xfId="54155"/>
    <cellStyle name="Total 2 3 4 5 2 10" xfId="54156"/>
    <cellStyle name="Total 2 3 4 5 2 2" xfId="54157"/>
    <cellStyle name="Total 2 3 4 5 2 3" xfId="54158"/>
    <cellStyle name="Total 2 3 4 5 2 4" xfId="54159"/>
    <cellStyle name="Total 2 3 4 5 2 5" xfId="54160"/>
    <cellStyle name="Total 2 3 4 5 2 6" xfId="54161"/>
    <cellStyle name="Total 2 3 4 5 2 7" xfId="54162"/>
    <cellStyle name="Total 2 3 4 5 2 8" xfId="54163"/>
    <cellStyle name="Total 2 3 4 5 2 9" xfId="54164"/>
    <cellStyle name="Total 2 3 4 5 3" xfId="54165"/>
    <cellStyle name="Total 2 3 4 5 3 2" xfId="54166"/>
    <cellStyle name="Total 2 3 4 5 3 3" xfId="54167"/>
    <cellStyle name="Total 2 3 4 5 3 4" xfId="54168"/>
    <cellStyle name="Total 2 3 4 5 3 5" xfId="54169"/>
    <cellStyle name="Total 2 3 4 5 3 6" xfId="54170"/>
    <cellStyle name="Total 2 3 4 5 3 7" xfId="54171"/>
    <cellStyle name="Total 2 3 4 5 3 8" xfId="54172"/>
    <cellStyle name="Total 2 3 4 5 3 9" xfId="54173"/>
    <cellStyle name="Total 2 3 4 5 4" xfId="54174"/>
    <cellStyle name="Total 2 3 4 5 5" xfId="54175"/>
    <cellStyle name="Total 2 3 4 5 6" xfId="54176"/>
    <cellStyle name="Total 2 3 4 5 7" xfId="54177"/>
    <cellStyle name="Total 2 3 4 5 8" xfId="54178"/>
    <cellStyle name="Total 2 3 4 5 9" xfId="54179"/>
    <cellStyle name="Total 2 3 4 6" xfId="54180"/>
    <cellStyle name="Total 2 3 4 6 2" xfId="54181"/>
    <cellStyle name="Total 2 3 4 6 3" xfId="54182"/>
    <cellStyle name="Total 2 3 4 6 4" xfId="54183"/>
    <cellStyle name="Total 2 3 4 6 5" xfId="54184"/>
    <cellStyle name="Total 2 3 4 6 6" xfId="54185"/>
    <cellStyle name="Total 2 3 4 6 7" xfId="54186"/>
    <cellStyle name="Total 2 3 4 6 8" xfId="54187"/>
    <cellStyle name="Total 2 3 4 6 9" xfId="54188"/>
    <cellStyle name="Total 2 3 4 7" xfId="54189"/>
    <cellStyle name="Total 2 3 4 8" xfId="54190"/>
    <cellStyle name="Total 2 3 4 9" xfId="54191"/>
    <cellStyle name="Total 2 3 5" xfId="54192"/>
    <cellStyle name="Total 2 3 5 2" xfId="54193"/>
    <cellStyle name="Total 2 3 5 2 10" xfId="54194"/>
    <cellStyle name="Total 2 3 5 2 2" xfId="54195"/>
    <cellStyle name="Total 2 3 5 2 2 2" xfId="54196"/>
    <cellStyle name="Total 2 3 5 2 2 2 10" xfId="54197"/>
    <cellStyle name="Total 2 3 5 2 2 2 2" xfId="54198"/>
    <cellStyle name="Total 2 3 5 2 2 2 3" xfId="54199"/>
    <cellStyle name="Total 2 3 5 2 2 2 4" xfId="54200"/>
    <cellStyle name="Total 2 3 5 2 2 2 5" xfId="54201"/>
    <cellStyle name="Total 2 3 5 2 2 2 6" xfId="54202"/>
    <cellStyle name="Total 2 3 5 2 2 2 7" xfId="54203"/>
    <cellStyle name="Total 2 3 5 2 2 2 8" xfId="54204"/>
    <cellStyle name="Total 2 3 5 2 2 2 9" xfId="54205"/>
    <cellStyle name="Total 2 3 5 2 2 3" xfId="54206"/>
    <cellStyle name="Total 2 3 5 2 2 3 10" xfId="54207"/>
    <cellStyle name="Total 2 3 5 2 2 3 2" xfId="54208"/>
    <cellStyle name="Total 2 3 5 2 2 3 3" xfId="54209"/>
    <cellStyle name="Total 2 3 5 2 2 3 4" xfId="54210"/>
    <cellStyle name="Total 2 3 5 2 2 3 5" xfId="54211"/>
    <cellStyle name="Total 2 3 5 2 2 3 6" xfId="54212"/>
    <cellStyle name="Total 2 3 5 2 2 3 7" xfId="54213"/>
    <cellStyle name="Total 2 3 5 2 2 3 8" xfId="54214"/>
    <cellStyle name="Total 2 3 5 2 2 3 9" xfId="54215"/>
    <cellStyle name="Total 2 3 5 2 2 4" xfId="54216"/>
    <cellStyle name="Total 2 3 5 2 2 4 2" xfId="54217"/>
    <cellStyle name="Total 2 3 5 2 2 4 3" xfId="54218"/>
    <cellStyle name="Total 2 3 5 2 2 4 4" xfId="54219"/>
    <cellStyle name="Total 2 3 5 2 2 4 5" xfId="54220"/>
    <cellStyle name="Total 2 3 5 2 2 4 6" xfId="54221"/>
    <cellStyle name="Total 2 3 5 2 2 4 7" xfId="54222"/>
    <cellStyle name="Total 2 3 5 2 2 4 8" xfId="54223"/>
    <cellStyle name="Total 2 3 5 2 2 4 9" xfId="54224"/>
    <cellStyle name="Total 2 3 5 2 2 5" xfId="54225"/>
    <cellStyle name="Total 2 3 5 2 2 6" xfId="54226"/>
    <cellStyle name="Total 2 3 5 2 2 7" xfId="54227"/>
    <cellStyle name="Total 2 3 5 2 2 8" xfId="54228"/>
    <cellStyle name="Total 2 3 5 2 3" xfId="54229"/>
    <cellStyle name="Total 2 3 5 2 3 2" xfId="54230"/>
    <cellStyle name="Total 2 3 5 2 3 2 10" xfId="54231"/>
    <cellStyle name="Total 2 3 5 2 3 2 2" xfId="54232"/>
    <cellStyle name="Total 2 3 5 2 3 2 3" xfId="54233"/>
    <cellStyle name="Total 2 3 5 2 3 2 4" xfId="54234"/>
    <cellStyle name="Total 2 3 5 2 3 2 5" xfId="54235"/>
    <cellStyle name="Total 2 3 5 2 3 2 6" xfId="54236"/>
    <cellStyle name="Total 2 3 5 2 3 2 7" xfId="54237"/>
    <cellStyle name="Total 2 3 5 2 3 2 8" xfId="54238"/>
    <cellStyle name="Total 2 3 5 2 3 2 9" xfId="54239"/>
    <cellStyle name="Total 2 3 5 2 3 3" xfId="54240"/>
    <cellStyle name="Total 2 3 5 2 3 3 10" xfId="54241"/>
    <cellStyle name="Total 2 3 5 2 3 3 2" xfId="54242"/>
    <cellStyle name="Total 2 3 5 2 3 3 3" xfId="54243"/>
    <cellStyle name="Total 2 3 5 2 3 3 4" xfId="54244"/>
    <cellStyle name="Total 2 3 5 2 3 3 5" xfId="54245"/>
    <cellStyle name="Total 2 3 5 2 3 3 6" xfId="54246"/>
    <cellStyle name="Total 2 3 5 2 3 3 7" xfId="54247"/>
    <cellStyle name="Total 2 3 5 2 3 3 8" xfId="54248"/>
    <cellStyle name="Total 2 3 5 2 3 3 9" xfId="54249"/>
    <cellStyle name="Total 2 3 5 2 3 4" xfId="54250"/>
    <cellStyle name="Total 2 3 5 2 3 4 2" xfId="54251"/>
    <cellStyle name="Total 2 3 5 2 3 4 3" xfId="54252"/>
    <cellStyle name="Total 2 3 5 2 3 4 4" xfId="54253"/>
    <cellStyle name="Total 2 3 5 2 3 4 5" xfId="54254"/>
    <cellStyle name="Total 2 3 5 2 3 4 6" xfId="54255"/>
    <cellStyle name="Total 2 3 5 2 3 4 7" xfId="54256"/>
    <cellStyle name="Total 2 3 5 2 3 4 8" xfId="54257"/>
    <cellStyle name="Total 2 3 5 2 3 4 9" xfId="54258"/>
    <cellStyle name="Total 2 3 5 2 3 5" xfId="54259"/>
    <cellStyle name="Total 2 3 5 2 3 6" xfId="54260"/>
    <cellStyle name="Total 2 3 5 2 3 7" xfId="54261"/>
    <cellStyle name="Total 2 3 5 2 3 8" xfId="54262"/>
    <cellStyle name="Total 2 3 5 2 4" xfId="54263"/>
    <cellStyle name="Total 2 3 5 2 4 10" xfId="54264"/>
    <cellStyle name="Total 2 3 5 2 4 2" xfId="54265"/>
    <cellStyle name="Total 2 3 5 2 4 3" xfId="54266"/>
    <cellStyle name="Total 2 3 5 2 4 4" xfId="54267"/>
    <cellStyle name="Total 2 3 5 2 4 5" xfId="54268"/>
    <cellStyle name="Total 2 3 5 2 4 6" xfId="54269"/>
    <cellStyle name="Total 2 3 5 2 4 7" xfId="54270"/>
    <cellStyle name="Total 2 3 5 2 4 8" xfId="54271"/>
    <cellStyle name="Total 2 3 5 2 4 9" xfId="54272"/>
    <cellStyle name="Total 2 3 5 2 5" xfId="54273"/>
    <cellStyle name="Total 2 3 5 2 5 10" xfId="54274"/>
    <cellStyle name="Total 2 3 5 2 5 2" xfId="54275"/>
    <cellStyle name="Total 2 3 5 2 5 3" xfId="54276"/>
    <cellStyle name="Total 2 3 5 2 5 4" xfId="54277"/>
    <cellStyle name="Total 2 3 5 2 5 5" xfId="54278"/>
    <cellStyle name="Total 2 3 5 2 5 6" xfId="54279"/>
    <cellStyle name="Total 2 3 5 2 5 7" xfId="54280"/>
    <cellStyle name="Total 2 3 5 2 5 8" xfId="54281"/>
    <cellStyle name="Total 2 3 5 2 5 9" xfId="54282"/>
    <cellStyle name="Total 2 3 5 2 6" xfId="54283"/>
    <cellStyle name="Total 2 3 5 2 6 2" xfId="54284"/>
    <cellStyle name="Total 2 3 5 2 6 3" xfId="54285"/>
    <cellStyle name="Total 2 3 5 2 6 4" xfId="54286"/>
    <cellStyle name="Total 2 3 5 2 6 5" xfId="54287"/>
    <cellStyle name="Total 2 3 5 2 6 6" xfId="54288"/>
    <cellStyle name="Total 2 3 5 2 6 7" xfId="54289"/>
    <cellStyle name="Total 2 3 5 2 6 8" xfId="54290"/>
    <cellStyle name="Total 2 3 5 2 6 9" xfId="54291"/>
    <cellStyle name="Total 2 3 5 2 7" xfId="54292"/>
    <cellStyle name="Total 2 3 5 2 8" xfId="54293"/>
    <cellStyle name="Total 2 3 5 2 9" xfId="54294"/>
    <cellStyle name="Total 2 3 5 3" xfId="54295"/>
    <cellStyle name="Total 2 3 5 3 2" xfId="54296"/>
    <cellStyle name="Total 2 3 5 3 2 10" xfId="54297"/>
    <cellStyle name="Total 2 3 5 3 2 2" xfId="54298"/>
    <cellStyle name="Total 2 3 5 3 2 3" xfId="54299"/>
    <cellStyle name="Total 2 3 5 3 2 4" xfId="54300"/>
    <cellStyle name="Total 2 3 5 3 2 5" xfId="54301"/>
    <cellStyle name="Total 2 3 5 3 2 6" xfId="54302"/>
    <cellStyle name="Total 2 3 5 3 2 7" xfId="54303"/>
    <cellStyle name="Total 2 3 5 3 2 8" xfId="54304"/>
    <cellStyle name="Total 2 3 5 3 2 9" xfId="54305"/>
    <cellStyle name="Total 2 3 5 3 3" xfId="54306"/>
    <cellStyle name="Total 2 3 5 3 3 10" xfId="54307"/>
    <cellStyle name="Total 2 3 5 3 3 2" xfId="54308"/>
    <cellStyle name="Total 2 3 5 3 3 3" xfId="54309"/>
    <cellStyle name="Total 2 3 5 3 3 4" xfId="54310"/>
    <cellStyle name="Total 2 3 5 3 3 5" xfId="54311"/>
    <cellStyle name="Total 2 3 5 3 3 6" xfId="54312"/>
    <cellStyle name="Total 2 3 5 3 3 7" xfId="54313"/>
    <cellStyle name="Total 2 3 5 3 3 8" xfId="54314"/>
    <cellStyle name="Total 2 3 5 3 3 9" xfId="54315"/>
    <cellStyle name="Total 2 3 5 3 4" xfId="54316"/>
    <cellStyle name="Total 2 3 5 3 4 2" xfId="54317"/>
    <cellStyle name="Total 2 3 5 3 4 3" xfId="54318"/>
    <cellStyle name="Total 2 3 5 3 4 4" xfId="54319"/>
    <cellStyle name="Total 2 3 5 3 4 5" xfId="54320"/>
    <cellStyle name="Total 2 3 5 3 4 6" xfId="54321"/>
    <cellStyle name="Total 2 3 5 3 4 7" xfId="54322"/>
    <cellStyle name="Total 2 3 5 3 4 8" xfId="54323"/>
    <cellStyle name="Total 2 3 5 3 4 9" xfId="54324"/>
    <cellStyle name="Total 2 3 5 3 5" xfId="54325"/>
    <cellStyle name="Total 2 3 5 3 6" xfId="54326"/>
    <cellStyle name="Total 2 3 5 3 7" xfId="54327"/>
    <cellStyle name="Total 2 3 5 3 8" xfId="54328"/>
    <cellStyle name="Total 2 3 5 4" xfId="54329"/>
    <cellStyle name="Total 2 3 5 4 2" xfId="54330"/>
    <cellStyle name="Total 2 3 5 4 2 10" xfId="54331"/>
    <cellStyle name="Total 2 3 5 4 2 2" xfId="54332"/>
    <cellStyle name="Total 2 3 5 4 2 3" xfId="54333"/>
    <cellStyle name="Total 2 3 5 4 2 4" xfId="54334"/>
    <cellStyle name="Total 2 3 5 4 2 5" xfId="54335"/>
    <cellStyle name="Total 2 3 5 4 2 6" xfId="54336"/>
    <cellStyle name="Total 2 3 5 4 2 7" xfId="54337"/>
    <cellStyle name="Total 2 3 5 4 2 8" xfId="54338"/>
    <cellStyle name="Total 2 3 5 4 2 9" xfId="54339"/>
    <cellStyle name="Total 2 3 5 4 3" xfId="54340"/>
    <cellStyle name="Total 2 3 5 4 3 10" xfId="54341"/>
    <cellStyle name="Total 2 3 5 4 3 2" xfId="54342"/>
    <cellStyle name="Total 2 3 5 4 3 3" xfId="54343"/>
    <cellStyle name="Total 2 3 5 4 3 4" xfId="54344"/>
    <cellStyle name="Total 2 3 5 4 3 5" xfId="54345"/>
    <cellStyle name="Total 2 3 5 4 3 6" xfId="54346"/>
    <cellStyle name="Total 2 3 5 4 3 7" xfId="54347"/>
    <cellStyle name="Total 2 3 5 4 3 8" xfId="54348"/>
    <cellStyle name="Total 2 3 5 4 3 9" xfId="54349"/>
    <cellStyle name="Total 2 3 5 4 4" xfId="54350"/>
    <cellStyle name="Total 2 3 5 4 4 2" xfId="54351"/>
    <cellStyle name="Total 2 3 5 4 4 3" xfId="54352"/>
    <cellStyle name="Total 2 3 5 4 4 4" xfId="54353"/>
    <cellStyle name="Total 2 3 5 4 4 5" xfId="54354"/>
    <cellStyle name="Total 2 3 5 4 4 6" xfId="54355"/>
    <cellStyle name="Total 2 3 5 4 4 7" xfId="54356"/>
    <cellStyle name="Total 2 3 5 4 4 8" xfId="54357"/>
    <cellStyle name="Total 2 3 5 4 4 9" xfId="54358"/>
    <cellStyle name="Total 2 3 5 4 5" xfId="54359"/>
    <cellStyle name="Total 2 3 5 4 6" xfId="54360"/>
    <cellStyle name="Total 2 3 5 4 7" xfId="54361"/>
    <cellStyle name="Total 2 3 5 4 8" xfId="54362"/>
    <cellStyle name="Total 2 3 5 5" xfId="54363"/>
    <cellStyle name="Total 2 3 5 5 2" xfId="54364"/>
    <cellStyle name="Total 2 3 5 5 2 10" xfId="54365"/>
    <cellStyle name="Total 2 3 5 5 2 2" xfId="54366"/>
    <cellStyle name="Total 2 3 5 5 2 3" xfId="54367"/>
    <cellStyle name="Total 2 3 5 5 2 4" xfId="54368"/>
    <cellStyle name="Total 2 3 5 5 2 5" xfId="54369"/>
    <cellStyle name="Total 2 3 5 5 2 6" xfId="54370"/>
    <cellStyle name="Total 2 3 5 5 2 7" xfId="54371"/>
    <cellStyle name="Total 2 3 5 5 2 8" xfId="54372"/>
    <cellStyle name="Total 2 3 5 5 2 9" xfId="54373"/>
    <cellStyle name="Total 2 3 5 5 3" xfId="54374"/>
    <cellStyle name="Total 2 3 5 5 3 2" xfId="54375"/>
    <cellStyle name="Total 2 3 5 5 3 3" xfId="54376"/>
    <cellStyle name="Total 2 3 5 5 3 4" xfId="54377"/>
    <cellStyle name="Total 2 3 5 5 3 5" xfId="54378"/>
    <cellStyle name="Total 2 3 5 5 3 6" xfId="54379"/>
    <cellStyle name="Total 2 3 5 5 3 7" xfId="54380"/>
    <cellStyle name="Total 2 3 5 5 3 8" xfId="54381"/>
    <cellStyle name="Total 2 3 5 5 3 9" xfId="54382"/>
    <cellStyle name="Total 2 3 5 5 4" xfId="54383"/>
    <cellStyle name="Total 2 3 5 5 5" xfId="54384"/>
    <cellStyle name="Total 2 3 5 5 6" xfId="54385"/>
    <cellStyle name="Total 2 3 5 5 7" xfId="54386"/>
    <cellStyle name="Total 2 3 5 5 8" xfId="54387"/>
    <cellStyle name="Total 2 3 5 6" xfId="54388"/>
    <cellStyle name="Total 2 3 5 6 2" xfId="54389"/>
    <cellStyle name="Total 2 3 5 6 3" xfId="54390"/>
    <cellStyle name="Total 2 3 5 6 4" xfId="54391"/>
    <cellStyle name="Total 2 3 5 6 5" xfId="54392"/>
    <cellStyle name="Total 2 3 5 6 6" xfId="54393"/>
    <cellStyle name="Total 2 3 5 6 7" xfId="54394"/>
    <cellStyle name="Total 2 3 5 6 8" xfId="54395"/>
    <cellStyle name="Total 2 3 5 6 9" xfId="54396"/>
    <cellStyle name="Total 2 3 5 7" xfId="54397"/>
    <cellStyle name="Total 2 3 5 8" xfId="54398"/>
    <cellStyle name="Total 2 3 5 9" xfId="54399"/>
    <cellStyle name="Total 2 3 6" xfId="54400"/>
    <cellStyle name="Total 2 3 6 10" xfId="54401"/>
    <cellStyle name="Total 2 3 6 2" xfId="54402"/>
    <cellStyle name="Total 2 3 6 2 2" xfId="54403"/>
    <cellStyle name="Total 2 3 6 2 2 10" xfId="54404"/>
    <cellStyle name="Total 2 3 6 2 2 2" xfId="54405"/>
    <cellStyle name="Total 2 3 6 2 2 3" xfId="54406"/>
    <cellStyle name="Total 2 3 6 2 2 4" xfId="54407"/>
    <cellStyle name="Total 2 3 6 2 2 5" xfId="54408"/>
    <cellStyle name="Total 2 3 6 2 2 6" xfId="54409"/>
    <cellStyle name="Total 2 3 6 2 2 7" xfId="54410"/>
    <cellStyle name="Total 2 3 6 2 2 8" xfId="54411"/>
    <cellStyle name="Total 2 3 6 2 2 9" xfId="54412"/>
    <cellStyle name="Total 2 3 6 2 3" xfId="54413"/>
    <cellStyle name="Total 2 3 6 2 3 10" xfId="54414"/>
    <cellStyle name="Total 2 3 6 2 3 2" xfId="54415"/>
    <cellStyle name="Total 2 3 6 2 3 3" xfId="54416"/>
    <cellStyle name="Total 2 3 6 2 3 4" xfId="54417"/>
    <cellStyle name="Total 2 3 6 2 3 5" xfId="54418"/>
    <cellStyle name="Total 2 3 6 2 3 6" xfId="54419"/>
    <cellStyle name="Total 2 3 6 2 3 7" xfId="54420"/>
    <cellStyle name="Total 2 3 6 2 3 8" xfId="54421"/>
    <cellStyle name="Total 2 3 6 2 3 9" xfId="54422"/>
    <cellStyle name="Total 2 3 6 2 4" xfId="54423"/>
    <cellStyle name="Total 2 3 6 2 4 2" xfId="54424"/>
    <cellStyle name="Total 2 3 6 2 4 3" xfId="54425"/>
    <cellStyle name="Total 2 3 6 2 4 4" xfId="54426"/>
    <cellStyle name="Total 2 3 6 2 4 5" xfId="54427"/>
    <cellStyle name="Total 2 3 6 2 4 6" xfId="54428"/>
    <cellStyle name="Total 2 3 6 2 4 7" xfId="54429"/>
    <cellStyle name="Total 2 3 6 2 4 8" xfId="54430"/>
    <cellStyle name="Total 2 3 6 2 4 9" xfId="54431"/>
    <cellStyle name="Total 2 3 6 2 5" xfId="54432"/>
    <cellStyle name="Total 2 3 6 2 6" xfId="54433"/>
    <cellStyle name="Total 2 3 6 2 7" xfId="54434"/>
    <cellStyle name="Total 2 3 6 2 8" xfId="54435"/>
    <cellStyle name="Total 2 3 6 3" xfId="54436"/>
    <cellStyle name="Total 2 3 6 3 2" xfId="54437"/>
    <cellStyle name="Total 2 3 6 3 2 10" xfId="54438"/>
    <cellStyle name="Total 2 3 6 3 2 2" xfId="54439"/>
    <cellStyle name="Total 2 3 6 3 2 3" xfId="54440"/>
    <cellStyle name="Total 2 3 6 3 2 4" xfId="54441"/>
    <cellStyle name="Total 2 3 6 3 2 5" xfId="54442"/>
    <cellStyle name="Total 2 3 6 3 2 6" xfId="54443"/>
    <cellStyle name="Total 2 3 6 3 2 7" xfId="54444"/>
    <cellStyle name="Total 2 3 6 3 2 8" xfId="54445"/>
    <cellStyle name="Total 2 3 6 3 2 9" xfId="54446"/>
    <cellStyle name="Total 2 3 6 3 3" xfId="54447"/>
    <cellStyle name="Total 2 3 6 3 3 10" xfId="54448"/>
    <cellStyle name="Total 2 3 6 3 3 2" xfId="54449"/>
    <cellStyle name="Total 2 3 6 3 3 3" xfId="54450"/>
    <cellStyle name="Total 2 3 6 3 3 4" xfId="54451"/>
    <cellStyle name="Total 2 3 6 3 3 5" xfId="54452"/>
    <cellStyle name="Total 2 3 6 3 3 6" xfId="54453"/>
    <cellStyle name="Total 2 3 6 3 3 7" xfId="54454"/>
    <cellStyle name="Total 2 3 6 3 3 8" xfId="54455"/>
    <cellStyle name="Total 2 3 6 3 3 9" xfId="54456"/>
    <cellStyle name="Total 2 3 6 3 4" xfId="54457"/>
    <cellStyle name="Total 2 3 6 3 4 2" xfId="54458"/>
    <cellStyle name="Total 2 3 6 3 4 3" xfId="54459"/>
    <cellStyle name="Total 2 3 6 3 4 4" xfId="54460"/>
    <cellStyle name="Total 2 3 6 3 4 5" xfId="54461"/>
    <cellStyle name="Total 2 3 6 3 4 6" xfId="54462"/>
    <cellStyle name="Total 2 3 6 3 4 7" xfId="54463"/>
    <cellStyle name="Total 2 3 6 3 4 8" xfId="54464"/>
    <cellStyle name="Total 2 3 6 3 4 9" xfId="54465"/>
    <cellStyle name="Total 2 3 6 3 5" xfId="54466"/>
    <cellStyle name="Total 2 3 6 3 6" xfId="54467"/>
    <cellStyle name="Total 2 3 6 3 7" xfId="54468"/>
    <cellStyle name="Total 2 3 6 3 8" xfId="54469"/>
    <cellStyle name="Total 2 3 6 4" xfId="54470"/>
    <cellStyle name="Total 2 3 6 4 10" xfId="54471"/>
    <cellStyle name="Total 2 3 6 4 2" xfId="54472"/>
    <cellStyle name="Total 2 3 6 4 3" xfId="54473"/>
    <cellStyle name="Total 2 3 6 4 4" xfId="54474"/>
    <cellStyle name="Total 2 3 6 4 5" xfId="54475"/>
    <cellStyle name="Total 2 3 6 4 6" xfId="54476"/>
    <cellStyle name="Total 2 3 6 4 7" xfId="54477"/>
    <cellStyle name="Total 2 3 6 4 8" xfId="54478"/>
    <cellStyle name="Total 2 3 6 4 9" xfId="54479"/>
    <cellStyle name="Total 2 3 6 5" xfId="54480"/>
    <cellStyle name="Total 2 3 6 5 10" xfId="54481"/>
    <cellStyle name="Total 2 3 6 5 2" xfId="54482"/>
    <cellStyle name="Total 2 3 6 5 3" xfId="54483"/>
    <cellStyle name="Total 2 3 6 5 4" xfId="54484"/>
    <cellStyle name="Total 2 3 6 5 5" xfId="54485"/>
    <cellStyle name="Total 2 3 6 5 6" xfId="54486"/>
    <cellStyle name="Total 2 3 6 5 7" xfId="54487"/>
    <cellStyle name="Total 2 3 6 5 8" xfId="54488"/>
    <cellStyle name="Total 2 3 6 5 9" xfId="54489"/>
    <cellStyle name="Total 2 3 6 6" xfId="54490"/>
    <cellStyle name="Total 2 3 6 6 2" xfId="54491"/>
    <cellStyle name="Total 2 3 6 6 3" xfId="54492"/>
    <cellStyle name="Total 2 3 6 6 4" xfId="54493"/>
    <cellStyle name="Total 2 3 6 6 5" xfId="54494"/>
    <cellStyle name="Total 2 3 6 6 6" xfId="54495"/>
    <cellStyle name="Total 2 3 6 6 7" xfId="54496"/>
    <cellStyle name="Total 2 3 6 6 8" xfId="54497"/>
    <cellStyle name="Total 2 3 6 6 9" xfId="54498"/>
    <cellStyle name="Total 2 3 6 7" xfId="54499"/>
    <cellStyle name="Total 2 3 6 8" xfId="54500"/>
    <cellStyle name="Total 2 3 6 9" xfId="54501"/>
    <cellStyle name="Total 2 3 7" xfId="54502"/>
    <cellStyle name="Total 2 3 7 2" xfId="54503"/>
    <cellStyle name="Total 2 3 7 2 10" xfId="54504"/>
    <cellStyle name="Total 2 3 7 2 2" xfId="54505"/>
    <cellStyle name="Total 2 3 7 2 3" xfId="54506"/>
    <cellStyle name="Total 2 3 7 2 4" xfId="54507"/>
    <cellStyle name="Total 2 3 7 2 5" xfId="54508"/>
    <cellStyle name="Total 2 3 7 2 6" xfId="54509"/>
    <cellStyle name="Total 2 3 7 2 7" xfId="54510"/>
    <cellStyle name="Total 2 3 7 2 8" xfId="54511"/>
    <cellStyle name="Total 2 3 7 2 9" xfId="54512"/>
    <cellStyle name="Total 2 3 7 3" xfId="54513"/>
    <cellStyle name="Total 2 3 7 3 10" xfId="54514"/>
    <cellStyle name="Total 2 3 7 3 2" xfId="54515"/>
    <cellStyle name="Total 2 3 7 3 3" xfId="54516"/>
    <cellStyle name="Total 2 3 7 3 4" xfId="54517"/>
    <cellStyle name="Total 2 3 7 3 5" xfId="54518"/>
    <cellStyle name="Total 2 3 7 3 6" xfId="54519"/>
    <cellStyle name="Total 2 3 7 3 7" xfId="54520"/>
    <cellStyle name="Total 2 3 7 3 8" xfId="54521"/>
    <cellStyle name="Total 2 3 7 3 9" xfId="54522"/>
    <cellStyle name="Total 2 3 7 4" xfId="54523"/>
    <cellStyle name="Total 2 3 7 4 10" xfId="54524"/>
    <cellStyle name="Total 2 3 7 4 2" xfId="54525"/>
    <cellStyle name="Total 2 3 7 4 3" xfId="54526"/>
    <cellStyle name="Total 2 3 7 4 4" xfId="54527"/>
    <cellStyle name="Total 2 3 7 4 5" xfId="54528"/>
    <cellStyle name="Total 2 3 7 4 6" xfId="54529"/>
    <cellStyle name="Total 2 3 7 4 7" xfId="54530"/>
    <cellStyle name="Total 2 3 7 4 8" xfId="54531"/>
    <cellStyle name="Total 2 3 7 4 9" xfId="54532"/>
    <cellStyle name="Total 2 3 7 5" xfId="54533"/>
    <cellStyle name="Total 2 3 7 5 2" xfId="54534"/>
    <cellStyle name="Total 2 3 7 5 3" xfId="54535"/>
    <cellStyle name="Total 2 3 7 5 4" xfId="54536"/>
    <cellStyle name="Total 2 3 7 5 5" xfId="54537"/>
    <cellStyle name="Total 2 3 7 5 6" xfId="54538"/>
    <cellStyle name="Total 2 3 7 5 7" xfId="54539"/>
    <cellStyle name="Total 2 3 7 5 8" xfId="54540"/>
    <cellStyle name="Total 2 3 7 5 9" xfId="54541"/>
    <cellStyle name="Total 2 3 7 6" xfId="54542"/>
    <cellStyle name="Total 2 3 7 7" xfId="54543"/>
    <cellStyle name="Total 2 3 7 8" xfId="54544"/>
    <cellStyle name="Total 2 3 7 9" xfId="54545"/>
    <cellStyle name="Total 2 3 8" xfId="54546"/>
    <cellStyle name="Total 2 3 8 2" xfId="54547"/>
    <cellStyle name="Total 2 3 8 2 10" xfId="54548"/>
    <cellStyle name="Total 2 3 8 2 2" xfId="54549"/>
    <cellStyle name="Total 2 3 8 2 3" xfId="54550"/>
    <cellStyle name="Total 2 3 8 2 4" xfId="54551"/>
    <cellStyle name="Total 2 3 8 2 5" xfId="54552"/>
    <cellStyle name="Total 2 3 8 2 6" xfId="54553"/>
    <cellStyle name="Total 2 3 8 2 7" xfId="54554"/>
    <cellStyle name="Total 2 3 8 2 8" xfId="54555"/>
    <cellStyle name="Total 2 3 8 2 9" xfId="54556"/>
    <cellStyle name="Total 2 3 8 3" xfId="54557"/>
    <cellStyle name="Total 2 3 8 3 10" xfId="54558"/>
    <cellStyle name="Total 2 3 8 3 2" xfId="54559"/>
    <cellStyle name="Total 2 3 8 3 3" xfId="54560"/>
    <cellStyle name="Total 2 3 8 3 4" xfId="54561"/>
    <cellStyle name="Total 2 3 8 3 5" xfId="54562"/>
    <cellStyle name="Total 2 3 8 3 6" xfId="54563"/>
    <cellStyle name="Total 2 3 8 3 7" xfId="54564"/>
    <cellStyle name="Total 2 3 8 3 8" xfId="54565"/>
    <cellStyle name="Total 2 3 8 3 9" xfId="54566"/>
    <cellStyle name="Total 2 3 8 4" xfId="54567"/>
    <cellStyle name="Total 2 3 8 4 10" xfId="54568"/>
    <cellStyle name="Total 2 3 8 4 2" xfId="54569"/>
    <cellStyle name="Total 2 3 8 4 3" xfId="54570"/>
    <cellStyle name="Total 2 3 8 4 4" xfId="54571"/>
    <cellStyle name="Total 2 3 8 4 5" xfId="54572"/>
    <cellStyle name="Total 2 3 8 4 6" xfId="54573"/>
    <cellStyle name="Total 2 3 8 4 7" xfId="54574"/>
    <cellStyle name="Total 2 3 8 4 8" xfId="54575"/>
    <cellStyle name="Total 2 3 8 4 9" xfId="54576"/>
    <cellStyle name="Total 2 3 8 5" xfId="54577"/>
    <cellStyle name="Total 2 3 8 5 2" xfId="54578"/>
    <cellStyle name="Total 2 3 8 5 3" xfId="54579"/>
    <cellStyle name="Total 2 3 8 5 4" xfId="54580"/>
    <cellStyle name="Total 2 3 8 5 5" xfId="54581"/>
    <cellStyle name="Total 2 3 8 5 6" xfId="54582"/>
    <cellStyle name="Total 2 3 8 5 7" xfId="54583"/>
    <cellStyle name="Total 2 3 8 5 8" xfId="54584"/>
    <cellStyle name="Total 2 3 8 5 9" xfId="54585"/>
    <cellStyle name="Total 2 3 8 6" xfId="54586"/>
    <cellStyle name="Total 2 3 8 7" xfId="54587"/>
    <cellStyle name="Total 2 3 8 8" xfId="54588"/>
    <cellStyle name="Total 2 3 8 9" xfId="54589"/>
    <cellStyle name="Total 2 3 9" xfId="54590"/>
    <cellStyle name="Total 2 3 9 2" xfId="54591"/>
    <cellStyle name="Total 2 3 9 2 10" xfId="54592"/>
    <cellStyle name="Total 2 3 9 2 2" xfId="54593"/>
    <cellStyle name="Total 2 3 9 2 3" xfId="54594"/>
    <cellStyle name="Total 2 3 9 2 4" xfId="54595"/>
    <cellStyle name="Total 2 3 9 2 5" xfId="54596"/>
    <cellStyle name="Total 2 3 9 2 6" xfId="54597"/>
    <cellStyle name="Total 2 3 9 2 7" xfId="54598"/>
    <cellStyle name="Total 2 3 9 2 8" xfId="54599"/>
    <cellStyle name="Total 2 3 9 2 9" xfId="54600"/>
    <cellStyle name="Total 2 3 9 3" xfId="54601"/>
    <cellStyle name="Total 2 3 9 3 10" xfId="54602"/>
    <cellStyle name="Total 2 3 9 3 2" xfId="54603"/>
    <cellStyle name="Total 2 3 9 3 3" xfId="54604"/>
    <cellStyle name="Total 2 3 9 3 4" xfId="54605"/>
    <cellStyle name="Total 2 3 9 3 5" xfId="54606"/>
    <cellStyle name="Total 2 3 9 3 6" xfId="54607"/>
    <cellStyle name="Total 2 3 9 3 7" xfId="54608"/>
    <cellStyle name="Total 2 3 9 3 8" xfId="54609"/>
    <cellStyle name="Total 2 3 9 3 9" xfId="54610"/>
    <cellStyle name="Total 2 3 9 4" xfId="54611"/>
    <cellStyle name="Total 2 3 9 4 2" xfId="54612"/>
    <cellStyle name="Total 2 3 9 4 3" xfId="54613"/>
    <cellStyle name="Total 2 3 9 4 4" xfId="54614"/>
    <cellStyle name="Total 2 3 9 4 5" xfId="54615"/>
    <cellStyle name="Total 2 3 9 4 6" xfId="54616"/>
    <cellStyle name="Total 2 3 9 4 7" xfId="54617"/>
    <cellStyle name="Total 2 3 9 4 8" xfId="54618"/>
    <cellStyle name="Total 2 3 9 4 9" xfId="54619"/>
    <cellStyle name="Total 2 3 9 5" xfId="54620"/>
    <cellStyle name="Total 2 3 9 6" xfId="54621"/>
    <cellStyle name="Total 2 3 9 7" xfId="54622"/>
    <cellStyle name="Total 2 3 9 8" xfId="54623"/>
    <cellStyle name="Total 2 4" xfId="54624"/>
    <cellStyle name="Total 2 4 10" xfId="54625"/>
    <cellStyle name="Total 2 4 10 2" xfId="54626"/>
    <cellStyle name="Total 2 4 10 2 10" xfId="54627"/>
    <cellStyle name="Total 2 4 10 2 2" xfId="54628"/>
    <cellStyle name="Total 2 4 10 2 3" xfId="54629"/>
    <cellStyle name="Total 2 4 10 2 4" xfId="54630"/>
    <cellStyle name="Total 2 4 10 2 5" xfId="54631"/>
    <cellStyle name="Total 2 4 10 2 6" xfId="54632"/>
    <cellStyle name="Total 2 4 10 2 7" xfId="54633"/>
    <cellStyle name="Total 2 4 10 2 8" xfId="54634"/>
    <cellStyle name="Total 2 4 10 2 9" xfId="54635"/>
    <cellStyle name="Total 2 4 10 3" xfId="54636"/>
    <cellStyle name="Total 2 4 10 3 2" xfId="54637"/>
    <cellStyle name="Total 2 4 10 3 3" xfId="54638"/>
    <cellStyle name="Total 2 4 10 3 4" xfId="54639"/>
    <cellStyle name="Total 2 4 10 3 5" xfId="54640"/>
    <cellStyle name="Total 2 4 10 3 6" xfId="54641"/>
    <cellStyle name="Total 2 4 10 3 7" xfId="54642"/>
    <cellStyle name="Total 2 4 10 3 8" xfId="54643"/>
    <cellStyle name="Total 2 4 10 3 9" xfId="54644"/>
    <cellStyle name="Total 2 4 10 4" xfId="54645"/>
    <cellStyle name="Total 2 4 10 5" xfId="54646"/>
    <cellStyle name="Total 2 4 10 6" xfId="54647"/>
    <cellStyle name="Total 2 4 10 7" xfId="54648"/>
    <cellStyle name="Total 2 4 10 8" xfId="54649"/>
    <cellStyle name="Total 2 4 11" xfId="54650"/>
    <cellStyle name="Total 2 4 11 10" xfId="54651"/>
    <cellStyle name="Total 2 4 11 2" xfId="54652"/>
    <cellStyle name="Total 2 4 11 3" xfId="54653"/>
    <cellStyle name="Total 2 4 11 4" xfId="54654"/>
    <cellStyle name="Total 2 4 11 5" xfId="54655"/>
    <cellStyle name="Total 2 4 11 6" xfId="54656"/>
    <cellStyle name="Total 2 4 11 7" xfId="54657"/>
    <cellStyle name="Total 2 4 11 8" xfId="54658"/>
    <cellStyle name="Total 2 4 11 9" xfId="54659"/>
    <cellStyle name="Total 2 4 12" xfId="54660"/>
    <cellStyle name="Total 2 4 12 10" xfId="54661"/>
    <cellStyle name="Total 2 4 12 2" xfId="54662"/>
    <cellStyle name="Total 2 4 12 3" xfId="54663"/>
    <cellStyle name="Total 2 4 12 4" xfId="54664"/>
    <cellStyle name="Total 2 4 12 5" xfId="54665"/>
    <cellStyle name="Total 2 4 12 6" xfId="54666"/>
    <cellStyle name="Total 2 4 12 7" xfId="54667"/>
    <cellStyle name="Total 2 4 12 8" xfId="54668"/>
    <cellStyle name="Total 2 4 12 9" xfId="54669"/>
    <cellStyle name="Total 2 4 13" xfId="54670"/>
    <cellStyle name="Total 2 4 13 10" xfId="54671"/>
    <cellStyle name="Total 2 4 13 2" xfId="54672"/>
    <cellStyle name="Total 2 4 13 3" xfId="54673"/>
    <cellStyle name="Total 2 4 13 4" xfId="54674"/>
    <cellStyle name="Total 2 4 13 5" xfId="54675"/>
    <cellStyle name="Total 2 4 13 6" xfId="54676"/>
    <cellStyle name="Total 2 4 13 7" xfId="54677"/>
    <cellStyle name="Total 2 4 13 8" xfId="54678"/>
    <cellStyle name="Total 2 4 13 9" xfId="54679"/>
    <cellStyle name="Total 2 4 14" xfId="54680"/>
    <cellStyle name="Total 2 4 14 2" xfId="54681"/>
    <cellStyle name="Total 2 4 14 3" xfId="54682"/>
    <cellStyle name="Total 2 4 14 4" xfId="54683"/>
    <cellStyle name="Total 2 4 14 5" xfId="54684"/>
    <cellStyle name="Total 2 4 14 6" xfId="54685"/>
    <cellStyle name="Total 2 4 14 7" xfId="54686"/>
    <cellStyle name="Total 2 4 14 8" xfId="54687"/>
    <cellStyle name="Total 2 4 14 9" xfId="54688"/>
    <cellStyle name="Total 2 4 15" xfId="54689"/>
    <cellStyle name="Total 2 4 16" xfId="54690"/>
    <cellStyle name="Total 2 4 17" xfId="54691"/>
    <cellStyle name="Total 2 4 18" xfId="54692"/>
    <cellStyle name="Total 2 4 2" xfId="54693"/>
    <cellStyle name="Total 2 4 2 10" xfId="54694"/>
    <cellStyle name="Total 2 4 2 11" xfId="54695"/>
    <cellStyle name="Total 2 4 2 2" xfId="54696"/>
    <cellStyle name="Total 2 4 2 2 2" xfId="54697"/>
    <cellStyle name="Total 2 4 2 2 2 10" xfId="54698"/>
    <cellStyle name="Total 2 4 2 2 2 2" xfId="54699"/>
    <cellStyle name="Total 2 4 2 2 2 2 2" xfId="54700"/>
    <cellStyle name="Total 2 4 2 2 2 2 2 10" xfId="54701"/>
    <cellStyle name="Total 2 4 2 2 2 2 2 2" xfId="54702"/>
    <cellStyle name="Total 2 4 2 2 2 2 2 3" xfId="54703"/>
    <cellStyle name="Total 2 4 2 2 2 2 2 4" xfId="54704"/>
    <cellStyle name="Total 2 4 2 2 2 2 2 5" xfId="54705"/>
    <cellStyle name="Total 2 4 2 2 2 2 2 6" xfId="54706"/>
    <cellStyle name="Total 2 4 2 2 2 2 2 7" xfId="54707"/>
    <cellStyle name="Total 2 4 2 2 2 2 2 8" xfId="54708"/>
    <cellStyle name="Total 2 4 2 2 2 2 2 9" xfId="54709"/>
    <cellStyle name="Total 2 4 2 2 2 2 3" xfId="54710"/>
    <cellStyle name="Total 2 4 2 2 2 2 3 10" xfId="54711"/>
    <cellStyle name="Total 2 4 2 2 2 2 3 2" xfId="54712"/>
    <cellStyle name="Total 2 4 2 2 2 2 3 3" xfId="54713"/>
    <cellStyle name="Total 2 4 2 2 2 2 3 4" xfId="54714"/>
    <cellStyle name="Total 2 4 2 2 2 2 3 5" xfId="54715"/>
    <cellStyle name="Total 2 4 2 2 2 2 3 6" xfId="54716"/>
    <cellStyle name="Total 2 4 2 2 2 2 3 7" xfId="54717"/>
    <cellStyle name="Total 2 4 2 2 2 2 3 8" xfId="54718"/>
    <cellStyle name="Total 2 4 2 2 2 2 3 9" xfId="54719"/>
    <cellStyle name="Total 2 4 2 2 2 2 4" xfId="54720"/>
    <cellStyle name="Total 2 4 2 2 2 2 4 2" xfId="54721"/>
    <cellStyle name="Total 2 4 2 2 2 2 4 3" xfId="54722"/>
    <cellStyle name="Total 2 4 2 2 2 2 4 4" xfId="54723"/>
    <cellStyle name="Total 2 4 2 2 2 2 4 5" xfId="54724"/>
    <cellStyle name="Total 2 4 2 2 2 2 4 6" xfId="54725"/>
    <cellStyle name="Total 2 4 2 2 2 2 4 7" xfId="54726"/>
    <cellStyle name="Total 2 4 2 2 2 2 4 8" xfId="54727"/>
    <cellStyle name="Total 2 4 2 2 2 2 4 9" xfId="54728"/>
    <cellStyle name="Total 2 4 2 2 2 2 5" xfId="54729"/>
    <cellStyle name="Total 2 4 2 2 2 2 6" xfId="54730"/>
    <cellStyle name="Total 2 4 2 2 2 2 7" xfId="54731"/>
    <cellStyle name="Total 2 4 2 2 2 2 8" xfId="54732"/>
    <cellStyle name="Total 2 4 2 2 2 3" xfId="54733"/>
    <cellStyle name="Total 2 4 2 2 2 3 2" xfId="54734"/>
    <cellStyle name="Total 2 4 2 2 2 3 2 10" xfId="54735"/>
    <cellStyle name="Total 2 4 2 2 2 3 2 2" xfId="54736"/>
    <cellStyle name="Total 2 4 2 2 2 3 2 3" xfId="54737"/>
    <cellStyle name="Total 2 4 2 2 2 3 2 4" xfId="54738"/>
    <cellStyle name="Total 2 4 2 2 2 3 2 5" xfId="54739"/>
    <cellStyle name="Total 2 4 2 2 2 3 2 6" xfId="54740"/>
    <cellStyle name="Total 2 4 2 2 2 3 2 7" xfId="54741"/>
    <cellStyle name="Total 2 4 2 2 2 3 2 8" xfId="54742"/>
    <cellStyle name="Total 2 4 2 2 2 3 2 9" xfId="54743"/>
    <cellStyle name="Total 2 4 2 2 2 3 3" xfId="54744"/>
    <cellStyle name="Total 2 4 2 2 2 3 3 10" xfId="54745"/>
    <cellStyle name="Total 2 4 2 2 2 3 3 2" xfId="54746"/>
    <cellStyle name="Total 2 4 2 2 2 3 3 3" xfId="54747"/>
    <cellStyle name="Total 2 4 2 2 2 3 3 4" xfId="54748"/>
    <cellStyle name="Total 2 4 2 2 2 3 3 5" xfId="54749"/>
    <cellStyle name="Total 2 4 2 2 2 3 3 6" xfId="54750"/>
    <cellStyle name="Total 2 4 2 2 2 3 3 7" xfId="54751"/>
    <cellStyle name="Total 2 4 2 2 2 3 3 8" xfId="54752"/>
    <cellStyle name="Total 2 4 2 2 2 3 3 9" xfId="54753"/>
    <cellStyle name="Total 2 4 2 2 2 3 4" xfId="54754"/>
    <cellStyle name="Total 2 4 2 2 2 3 4 2" xfId="54755"/>
    <cellStyle name="Total 2 4 2 2 2 3 4 3" xfId="54756"/>
    <cellStyle name="Total 2 4 2 2 2 3 4 4" xfId="54757"/>
    <cellStyle name="Total 2 4 2 2 2 3 4 5" xfId="54758"/>
    <cellStyle name="Total 2 4 2 2 2 3 4 6" xfId="54759"/>
    <cellStyle name="Total 2 4 2 2 2 3 4 7" xfId="54760"/>
    <cellStyle name="Total 2 4 2 2 2 3 4 8" xfId="54761"/>
    <cellStyle name="Total 2 4 2 2 2 3 4 9" xfId="54762"/>
    <cellStyle name="Total 2 4 2 2 2 3 5" xfId="54763"/>
    <cellStyle name="Total 2 4 2 2 2 3 6" xfId="54764"/>
    <cellStyle name="Total 2 4 2 2 2 3 7" xfId="54765"/>
    <cellStyle name="Total 2 4 2 2 2 3 8" xfId="54766"/>
    <cellStyle name="Total 2 4 2 2 2 4" xfId="54767"/>
    <cellStyle name="Total 2 4 2 2 2 4 10" xfId="54768"/>
    <cellStyle name="Total 2 4 2 2 2 4 2" xfId="54769"/>
    <cellStyle name="Total 2 4 2 2 2 4 3" xfId="54770"/>
    <cellStyle name="Total 2 4 2 2 2 4 4" xfId="54771"/>
    <cellStyle name="Total 2 4 2 2 2 4 5" xfId="54772"/>
    <cellStyle name="Total 2 4 2 2 2 4 6" xfId="54773"/>
    <cellStyle name="Total 2 4 2 2 2 4 7" xfId="54774"/>
    <cellStyle name="Total 2 4 2 2 2 4 8" xfId="54775"/>
    <cellStyle name="Total 2 4 2 2 2 4 9" xfId="54776"/>
    <cellStyle name="Total 2 4 2 2 2 5" xfId="54777"/>
    <cellStyle name="Total 2 4 2 2 2 5 10" xfId="54778"/>
    <cellStyle name="Total 2 4 2 2 2 5 2" xfId="54779"/>
    <cellStyle name="Total 2 4 2 2 2 5 3" xfId="54780"/>
    <cellStyle name="Total 2 4 2 2 2 5 4" xfId="54781"/>
    <cellStyle name="Total 2 4 2 2 2 5 5" xfId="54782"/>
    <cellStyle name="Total 2 4 2 2 2 5 6" xfId="54783"/>
    <cellStyle name="Total 2 4 2 2 2 5 7" xfId="54784"/>
    <cellStyle name="Total 2 4 2 2 2 5 8" xfId="54785"/>
    <cellStyle name="Total 2 4 2 2 2 5 9" xfId="54786"/>
    <cellStyle name="Total 2 4 2 2 2 6" xfId="54787"/>
    <cellStyle name="Total 2 4 2 2 2 6 2" xfId="54788"/>
    <cellStyle name="Total 2 4 2 2 2 6 3" xfId="54789"/>
    <cellStyle name="Total 2 4 2 2 2 6 4" xfId="54790"/>
    <cellStyle name="Total 2 4 2 2 2 6 5" xfId="54791"/>
    <cellStyle name="Total 2 4 2 2 2 6 6" xfId="54792"/>
    <cellStyle name="Total 2 4 2 2 2 6 7" xfId="54793"/>
    <cellStyle name="Total 2 4 2 2 2 6 8" xfId="54794"/>
    <cellStyle name="Total 2 4 2 2 2 6 9" xfId="54795"/>
    <cellStyle name="Total 2 4 2 2 2 7" xfId="54796"/>
    <cellStyle name="Total 2 4 2 2 2 8" xfId="54797"/>
    <cellStyle name="Total 2 4 2 2 2 9" xfId="54798"/>
    <cellStyle name="Total 2 4 2 2 3" xfId="54799"/>
    <cellStyle name="Total 2 4 2 2 3 2" xfId="54800"/>
    <cellStyle name="Total 2 4 2 2 3 2 10" xfId="54801"/>
    <cellStyle name="Total 2 4 2 2 3 2 2" xfId="54802"/>
    <cellStyle name="Total 2 4 2 2 3 2 3" xfId="54803"/>
    <cellStyle name="Total 2 4 2 2 3 2 4" xfId="54804"/>
    <cellStyle name="Total 2 4 2 2 3 2 5" xfId="54805"/>
    <cellStyle name="Total 2 4 2 2 3 2 6" xfId="54806"/>
    <cellStyle name="Total 2 4 2 2 3 2 7" xfId="54807"/>
    <cellStyle name="Total 2 4 2 2 3 2 8" xfId="54808"/>
    <cellStyle name="Total 2 4 2 2 3 2 9" xfId="54809"/>
    <cellStyle name="Total 2 4 2 2 3 3" xfId="54810"/>
    <cellStyle name="Total 2 4 2 2 3 3 10" xfId="54811"/>
    <cellStyle name="Total 2 4 2 2 3 3 2" xfId="54812"/>
    <cellStyle name="Total 2 4 2 2 3 3 3" xfId="54813"/>
    <cellStyle name="Total 2 4 2 2 3 3 4" xfId="54814"/>
    <cellStyle name="Total 2 4 2 2 3 3 5" xfId="54815"/>
    <cellStyle name="Total 2 4 2 2 3 3 6" xfId="54816"/>
    <cellStyle name="Total 2 4 2 2 3 3 7" xfId="54817"/>
    <cellStyle name="Total 2 4 2 2 3 3 8" xfId="54818"/>
    <cellStyle name="Total 2 4 2 2 3 3 9" xfId="54819"/>
    <cellStyle name="Total 2 4 2 2 3 4" xfId="54820"/>
    <cellStyle name="Total 2 4 2 2 3 4 2" xfId="54821"/>
    <cellStyle name="Total 2 4 2 2 3 4 3" xfId="54822"/>
    <cellStyle name="Total 2 4 2 2 3 4 4" xfId="54823"/>
    <cellStyle name="Total 2 4 2 2 3 4 5" xfId="54824"/>
    <cellStyle name="Total 2 4 2 2 3 4 6" xfId="54825"/>
    <cellStyle name="Total 2 4 2 2 3 4 7" xfId="54826"/>
    <cellStyle name="Total 2 4 2 2 3 4 8" xfId="54827"/>
    <cellStyle name="Total 2 4 2 2 3 4 9" xfId="54828"/>
    <cellStyle name="Total 2 4 2 2 3 5" xfId="54829"/>
    <cellStyle name="Total 2 4 2 2 3 6" xfId="54830"/>
    <cellStyle name="Total 2 4 2 2 3 7" xfId="54831"/>
    <cellStyle name="Total 2 4 2 2 3 8" xfId="54832"/>
    <cellStyle name="Total 2 4 2 2 4" xfId="54833"/>
    <cellStyle name="Total 2 4 2 2 4 2" xfId="54834"/>
    <cellStyle name="Total 2 4 2 2 4 2 10" xfId="54835"/>
    <cellStyle name="Total 2 4 2 2 4 2 2" xfId="54836"/>
    <cellStyle name="Total 2 4 2 2 4 2 3" xfId="54837"/>
    <cellStyle name="Total 2 4 2 2 4 2 4" xfId="54838"/>
    <cellStyle name="Total 2 4 2 2 4 2 5" xfId="54839"/>
    <cellStyle name="Total 2 4 2 2 4 2 6" xfId="54840"/>
    <cellStyle name="Total 2 4 2 2 4 2 7" xfId="54841"/>
    <cellStyle name="Total 2 4 2 2 4 2 8" xfId="54842"/>
    <cellStyle name="Total 2 4 2 2 4 2 9" xfId="54843"/>
    <cellStyle name="Total 2 4 2 2 4 3" xfId="54844"/>
    <cellStyle name="Total 2 4 2 2 4 3 10" xfId="54845"/>
    <cellStyle name="Total 2 4 2 2 4 3 2" xfId="54846"/>
    <cellStyle name="Total 2 4 2 2 4 3 3" xfId="54847"/>
    <cellStyle name="Total 2 4 2 2 4 3 4" xfId="54848"/>
    <cellStyle name="Total 2 4 2 2 4 3 5" xfId="54849"/>
    <cellStyle name="Total 2 4 2 2 4 3 6" xfId="54850"/>
    <cellStyle name="Total 2 4 2 2 4 3 7" xfId="54851"/>
    <cellStyle name="Total 2 4 2 2 4 3 8" xfId="54852"/>
    <cellStyle name="Total 2 4 2 2 4 3 9" xfId="54853"/>
    <cellStyle name="Total 2 4 2 2 4 4" xfId="54854"/>
    <cellStyle name="Total 2 4 2 2 4 4 2" xfId="54855"/>
    <cellStyle name="Total 2 4 2 2 4 4 3" xfId="54856"/>
    <cellStyle name="Total 2 4 2 2 4 4 4" xfId="54857"/>
    <cellStyle name="Total 2 4 2 2 4 4 5" xfId="54858"/>
    <cellStyle name="Total 2 4 2 2 4 4 6" xfId="54859"/>
    <cellStyle name="Total 2 4 2 2 4 4 7" xfId="54860"/>
    <cellStyle name="Total 2 4 2 2 4 4 8" xfId="54861"/>
    <cellStyle name="Total 2 4 2 2 4 4 9" xfId="54862"/>
    <cellStyle name="Total 2 4 2 2 4 5" xfId="54863"/>
    <cellStyle name="Total 2 4 2 2 4 6" xfId="54864"/>
    <cellStyle name="Total 2 4 2 2 4 7" xfId="54865"/>
    <cellStyle name="Total 2 4 2 2 4 8" xfId="54866"/>
    <cellStyle name="Total 2 4 2 2 5" xfId="54867"/>
    <cellStyle name="Total 2 4 2 2 5 2" xfId="54868"/>
    <cellStyle name="Total 2 4 2 2 5 2 10" xfId="54869"/>
    <cellStyle name="Total 2 4 2 2 5 2 2" xfId="54870"/>
    <cellStyle name="Total 2 4 2 2 5 2 3" xfId="54871"/>
    <cellStyle name="Total 2 4 2 2 5 2 4" xfId="54872"/>
    <cellStyle name="Total 2 4 2 2 5 2 5" xfId="54873"/>
    <cellStyle name="Total 2 4 2 2 5 2 6" xfId="54874"/>
    <cellStyle name="Total 2 4 2 2 5 2 7" xfId="54875"/>
    <cellStyle name="Total 2 4 2 2 5 2 8" xfId="54876"/>
    <cellStyle name="Total 2 4 2 2 5 2 9" xfId="54877"/>
    <cellStyle name="Total 2 4 2 2 5 3" xfId="54878"/>
    <cellStyle name="Total 2 4 2 2 5 3 2" xfId="54879"/>
    <cellStyle name="Total 2 4 2 2 5 3 3" xfId="54880"/>
    <cellStyle name="Total 2 4 2 2 5 3 4" xfId="54881"/>
    <cellStyle name="Total 2 4 2 2 5 3 5" xfId="54882"/>
    <cellStyle name="Total 2 4 2 2 5 3 6" xfId="54883"/>
    <cellStyle name="Total 2 4 2 2 5 3 7" xfId="54884"/>
    <cellStyle name="Total 2 4 2 2 5 3 8" xfId="54885"/>
    <cellStyle name="Total 2 4 2 2 5 3 9" xfId="54886"/>
    <cellStyle name="Total 2 4 2 2 5 4" xfId="54887"/>
    <cellStyle name="Total 2 4 2 2 5 5" xfId="54888"/>
    <cellStyle name="Total 2 4 2 2 5 6" xfId="54889"/>
    <cellStyle name="Total 2 4 2 2 5 7" xfId="54890"/>
    <cellStyle name="Total 2 4 2 2 5 8" xfId="54891"/>
    <cellStyle name="Total 2 4 2 2 5 9" xfId="54892"/>
    <cellStyle name="Total 2 4 2 2 6" xfId="54893"/>
    <cellStyle name="Total 2 4 2 2 6 2" xfId="54894"/>
    <cellStyle name="Total 2 4 2 2 6 3" xfId="54895"/>
    <cellStyle name="Total 2 4 2 2 6 4" xfId="54896"/>
    <cellStyle name="Total 2 4 2 2 6 5" xfId="54897"/>
    <cellStyle name="Total 2 4 2 2 6 6" xfId="54898"/>
    <cellStyle name="Total 2 4 2 2 6 7" xfId="54899"/>
    <cellStyle name="Total 2 4 2 2 6 8" xfId="54900"/>
    <cellStyle name="Total 2 4 2 2 6 9" xfId="54901"/>
    <cellStyle name="Total 2 4 2 2 7" xfId="54902"/>
    <cellStyle name="Total 2 4 2 2 8" xfId="54903"/>
    <cellStyle name="Total 2 4 2 2 9" xfId="54904"/>
    <cellStyle name="Total 2 4 2 3" xfId="54905"/>
    <cellStyle name="Total 2 4 2 3 2" xfId="54906"/>
    <cellStyle name="Total 2 4 2 3 2 10" xfId="54907"/>
    <cellStyle name="Total 2 4 2 3 2 2" xfId="54908"/>
    <cellStyle name="Total 2 4 2 3 2 2 2" xfId="54909"/>
    <cellStyle name="Total 2 4 2 3 2 2 2 10" xfId="54910"/>
    <cellStyle name="Total 2 4 2 3 2 2 2 2" xfId="54911"/>
    <cellStyle name="Total 2 4 2 3 2 2 2 3" xfId="54912"/>
    <cellStyle name="Total 2 4 2 3 2 2 2 4" xfId="54913"/>
    <cellStyle name="Total 2 4 2 3 2 2 2 5" xfId="54914"/>
    <cellStyle name="Total 2 4 2 3 2 2 2 6" xfId="54915"/>
    <cellStyle name="Total 2 4 2 3 2 2 2 7" xfId="54916"/>
    <cellStyle name="Total 2 4 2 3 2 2 2 8" xfId="54917"/>
    <cellStyle name="Total 2 4 2 3 2 2 2 9" xfId="54918"/>
    <cellStyle name="Total 2 4 2 3 2 2 3" xfId="54919"/>
    <cellStyle name="Total 2 4 2 3 2 2 3 10" xfId="54920"/>
    <cellStyle name="Total 2 4 2 3 2 2 3 2" xfId="54921"/>
    <cellStyle name="Total 2 4 2 3 2 2 3 3" xfId="54922"/>
    <cellStyle name="Total 2 4 2 3 2 2 3 4" xfId="54923"/>
    <cellStyle name="Total 2 4 2 3 2 2 3 5" xfId="54924"/>
    <cellStyle name="Total 2 4 2 3 2 2 3 6" xfId="54925"/>
    <cellStyle name="Total 2 4 2 3 2 2 3 7" xfId="54926"/>
    <cellStyle name="Total 2 4 2 3 2 2 3 8" xfId="54927"/>
    <cellStyle name="Total 2 4 2 3 2 2 3 9" xfId="54928"/>
    <cellStyle name="Total 2 4 2 3 2 2 4" xfId="54929"/>
    <cellStyle name="Total 2 4 2 3 2 2 4 2" xfId="54930"/>
    <cellStyle name="Total 2 4 2 3 2 2 4 3" xfId="54931"/>
    <cellStyle name="Total 2 4 2 3 2 2 4 4" xfId="54932"/>
    <cellStyle name="Total 2 4 2 3 2 2 4 5" xfId="54933"/>
    <cellStyle name="Total 2 4 2 3 2 2 4 6" xfId="54934"/>
    <cellStyle name="Total 2 4 2 3 2 2 4 7" xfId="54935"/>
    <cellStyle name="Total 2 4 2 3 2 2 4 8" xfId="54936"/>
    <cellStyle name="Total 2 4 2 3 2 2 4 9" xfId="54937"/>
    <cellStyle name="Total 2 4 2 3 2 2 5" xfId="54938"/>
    <cellStyle name="Total 2 4 2 3 2 2 6" xfId="54939"/>
    <cellStyle name="Total 2 4 2 3 2 2 7" xfId="54940"/>
    <cellStyle name="Total 2 4 2 3 2 2 8" xfId="54941"/>
    <cellStyle name="Total 2 4 2 3 2 3" xfId="54942"/>
    <cellStyle name="Total 2 4 2 3 2 3 2" xfId="54943"/>
    <cellStyle name="Total 2 4 2 3 2 3 2 10" xfId="54944"/>
    <cellStyle name="Total 2 4 2 3 2 3 2 2" xfId="54945"/>
    <cellStyle name="Total 2 4 2 3 2 3 2 3" xfId="54946"/>
    <cellStyle name="Total 2 4 2 3 2 3 2 4" xfId="54947"/>
    <cellStyle name="Total 2 4 2 3 2 3 2 5" xfId="54948"/>
    <cellStyle name="Total 2 4 2 3 2 3 2 6" xfId="54949"/>
    <cellStyle name="Total 2 4 2 3 2 3 2 7" xfId="54950"/>
    <cellStyle name="Total 2 4 2 3 2 3 2 8" xfId="54951"/>
    <cellStyle name="Total 2 4 2 3 2 3 2 9" xfId="54952"/>
    <cellStyle name="Total 2 4 2 3 2 3 3" xfId="54953"/>
    <cellStyle name="Total 2 4 2 3 2 3 3 10" xfId="54954"/>
    <cellStyle name="Total 2 4 2 3 2 3 3 2" xfId="54955"/>
    <cellStyle name="Total 2 4 2 3 2 3 3 3" xfId="54956"/>
    <cellStyle name="Total 2 4 2 3 2 3 3 4" xfId="54957"/>
    <cellStyle name="Total 2 4 2 3 2 3 3 5" xfId="54958"/>
    <cellStyle name="Total 2 4 2 3 2 3 3 6" xfId="54959"/>
    <cellStyle name="Total 2 4 2 3 2 3 3 7" xfId="54960"/>
    <cellStyle name="Total 2 4 2 3 2 3 3 8" xfId="54961"/>
    <cellStyle name="Total 2 4 2 3 2 3 3 9" xfId="54962"/>
    <cellStyle name="Total 2 4 2 3 2 3 4" xfId="54963"/>
    <cellStyle name="Total 2 4 2 3 2 3 4 2" xfId="54964"/>
    <cellStyle name="Total 2 4 2 3 2 3 4 3" xfId="54965"/>
    <cellStyle name="Total 2 4 2 3 2 3 4 4" xfId="54966"/>
    <cellStyle name="Total 2 4 2 3 2 3 4 5" xfId="54967"/>
    <cellStyle name="Total 2 4 2 3 2 3 4 6" xfId="54968"/>
    <cellStyle name="Total 2 4 2 3 2 3 4 7" xfId="54969"/>
    <cellStyle name="Total 2 4 2 3 2 3 4 8" xfId="54970"/>
    <cellStyle name="Total 2 4 2 3 2 3 4 9" xfId="54971"/>
    <cellStyle name="Total 2 4 2 3 2 3 5" xfId="54972"/>
    <cellStyle name="Total 2 4 2 3 2 3 6" xfId="54973"/>
    <cellStyle name="Total 2 4 2 3 2 3 7" xfId="54974"/>
    <cellStyle name="Total 2 4 2 3 2 3 8" xfId="54975"/>
    <cellStyle name="Total 2 4 2 3 2 4" xfId="54976"/>
    <cellStyle name="Total 2 4 2 3 2 4 10" xfId="54977"/>
    <cellStyle name="Total 2 4 2 3 2 4 2" xfId="54978"/>
    <cellStyle name="Total 2 4 2 3 2 4 3" xfId="54979"/>
    <cellStyle name="Total 2 4 2 3 2 4 4" xfId="54980"/>
    <cellStyle name="Total 2 4 2 3 2 4 5" xfId="54981"/>
    <cellStyle name="Total 2 4 2 3 2 4 6" xfId="54982"/>
    <cellStyle name="Total 2 4 2 3 2 4 7" xfId="54983"/>
    <cellStyle name="Total 2 4 2 3 2 4 8" xfId="54984"/>
    <cellStyle name="Total 2 4 2 3 2 4 9" xfId="54985"/>
    <cellStyle name="Total 2 4 2 3 2 5" xfId="54986"/>
    <cellStyle name="Total 2 4 2 3 2 5 10" xfId="54987"/>
    <cellStyle name="Total 2 4 2 3 2 5 2" xfId="54988"/>
    <cellStyle name="Total 2 4 2 3 2 5 3" xfId="54989"/>
    <cellStyle name="Total 2 4 2 3 2 5 4" xfId="54990"/>
    <cellStyle name="Total 2 4 2 3 2 5 5" xfId="54991"/>
    <cellStyle name="Total 2 4 2 3 2 5 6" xfId="54992"/>
    <cellStyle name="Total 2 4 2 3 2 5 7" xfId="54993"/>
    <cellStyle name="Total 2 4 2 3 2 5 8" xfId="54994"/>
    <cellStyle name="Total 2 4 2 3 2 5 9" xfId="54995"/>
    <cellStyle name="Total 2 4 2 3 2 6" xfId="54996"/>
    <cellStyle name="Total 2 4 2 3 2 6 2" xfId="54997"/>
    <cellStyle name="Total 2 4 2 3 2 6 3" xfId="54998"/>
    <cellStyle name="Total 2 4 2 3 2 6 4" xfId="54999"/>
    <cellStyle name="Total 2 4 2 3 2 6 5" xfId="55000"/>
    <cellStyle name="Total 2 4 2 3 2 6 6" xfId="55001"/>
    <cellStyle name="Total 2 4 2 3 2 6 7" xfId="55002"/>
    <cellStyle name="Total 2 4 2 3 2 6 8" xfId="55003"/>
    <cellStyle name="Total 2 4 2 3 2 6 9" xfId="55004"/>
    <cellStyle name="Total 2 4 2 3 2 7" xfId="55005"/>
    <cellStyle name="Total 2 4 2 3 2 8" xfId="55006"/>
    <cellStyle name="Total 2 4 2 3 2 9" xfId="55007"/>
    <cellStyle name="Total 2 4 2 3 3" xfId="55008"/>
    <cellStyle name="Total 2 4 2 3 3 2" xfId="55009"/>
    <cellStyle name="Total 2 4 2 3 3 2 10" xfId="55010"/>
    <cellStyle name="Total 2 4 2 3 3 2 2" xfId="55011"/>
    <cellStyle name="Total 2 4 2 3 3 2 3" xfId="55012"/>
    <cellStyle name="Total 2 4 2 3 3 2 4" xfId="55013"/>
    <cellStyle name="Total 2 4 2 3 3 2 5" xfId="55014"/>
    <cellStyle name="Total 2 4 2 3 3 2 6" xfId="55015"/>
    <cellStyle name="Total 2 4 2 3 3 2 7" xfId="55016"/>
    <cellStyle name="Total 2 4 2 3 3 2 8" xfId="55017"/>
    <cellStyle name="Total 2 4 2 3 3 2 9" xfId="55018"/>
    <cellStyle name="Total 2 4 2 3 3 3" xfId="55019"/>
    <cellStyle name="Total 2 4 2 3 3 3 10" xfId="55020"/>
    <cellStyle name="Total 2 4 2 3 3 3 2" xfId="55021"/>
    <cellStyle name="Total 2 4 2 3 3 3 3" xfId="55022"/>
    <cellStyle name="Total 2 4 2 3 3 3 4" xfId="55023"/>
    <cellStyle name="Total 2 4 2 3 3 3 5" xfId="55024"/>
    <cellStyle name="Total 2 4 2 3 3 3 6" xfId="55025"/>
    <cellStyle name="Total 2 4 2 3 3 3 7" xfId="55026"/>
    <cellStyle name="Total 2 4 2 3 3 3 8" xfId="55027"/>
    <cellStyle name="Total 2 4 2 3 3 3 9" xfId="55028"/>
    <cellStyle name="Total 2 4 2 3 3 4" xfId="55029"/>
    <cellStyle name="Total 2 4 2 3 3 4 2" xfId="55030"/>
    <cellStyle name="Total 2 4 2 3 3 4 3" xfId="55031"/>
    <cellStyle name="Total 2 4 2 3 3 4 4" xfId="55032"/>
    <cellStyle name="Total 2 4 2 3 3 4 5" xfId="55033"/>
    <cellStyle name="Total 2 4 2 3 3 4 6" xfId="55034"/>
    <cellStyle name="Total 2 4 2 3 3 4 7" xfId="55035"/>
    <cellStyle name="Total 2 4 2 3 3 4 8" xfId="55036"/>
    <cellStyle name="Total 2 4 2 3 3 4 9" xfId="55037"/>
    <cellStyle name="Total 2 4 2 3 3 5" xfId="55038"/>
    <cellStyle name="Total 2 4 2 3 3 6" xfId="55039"/>
    <cellStyle name="Total 2 4 2 3 3 7" xfId="55040"/>
    <cellStyle name="Total 2 4 2 3 3 8" xfId="55041"/>
    <cellStyle name="Total 2 4 2 3 4" xfId="55042"/>
    <cellStyle name="Total 2 4 2 3 4 2" xfId="55043"/>
    <cellStyle name="Total 2 4 2 3 4 2 10" xfId="55044"/>
    <cellStyle name="Total 2 4 2 3 4 2 2" xfId="55045"/>
    <cellStyle name="Total 2 4 2 3 4 2 3" xfId="55046"/>
    <cellStyle name="Total 2 4 2 3 4 2 4" xfId="55047"/>
    <cellStyle name="Total 2 4 2 3 4 2 5" xfId="55048"/>
    <cellStyle name="Total 2 4 2 3 4 2 6" xfId="55049"/>
    <cellStyle name="Total 2 4 2 3 4 2 7" xfId="55050"/>
    <cellStyle name="Total 2 4 2 3 4 2 8" xfId="55051"/>
    <cellStyle name="Total 2 4 2 3 4 2 9" xfId="55052"/>
    <cellStyle name="Total 2 4 2 3 4 3" xfId="55053"/>
    <cellStyle name="Total 2 4 2 3 4 3 10" xfId="55054"/>
    <cellStyle name="Total 2 4 2 3 4 3 2" xfId="55055"/>
    <cellStyle name="Total 2 4 2 3 4 3 3" xfId="55056"/>
    <cellStyle name="Total 2 4 2 3 4 3 4" xfId="55057"/>
    <cellStyle name="Total 2 4 2 3 4 3 5" xfId="55058"/>
    <cellStyle name="Total 2 4 2 3 4 3 6" xfId="55059"/>
    <cellStyle name="Total 2 4 2 3 4 3 7" xfId="55060"/>
    <cellStyle name="Total 2 4 2 3 4 3 8" xfId="55061"/>
    <cellStyle name="Total 2 4 2 3 4 3 9" xfId="55062"/>
    <cellStyle name="Total 2 4 2 3 4 4" xfId="55063"/>
    <cellStyle name="Total 2 4 2 3 4 4 2" xfId="55064"/>
    <cellStyle name="Total 2 4 2 3 4 4 3" xfId="55065"/>
    <cellStyle name="Total 2 4 2 3 4 4 4" xfId="55066"/>
    <cellStyle name="Total 2 4 2 3 4 4 5" xfId="55067"/>
    <cellStyle name="Total 2 4 2 3 4 4 6" xfId="55068"/>
    <cellStyle name="Total 2 4 2 3 4 4 7" xfId="55069"/>
    <cellStyle name="Total 2 4 2 3 4 4 8" xfId="55070"/>
    <cellStyle name="Total 2 4 2 3 4 4 9" xfId="55071"/>
    <cellStyle name="Total 2 4 2 3 4 5" xfId="55072"/>
    <cellStyle name="Total 2 4 2 3 4 6" xfId="55073"/>
    <cellStyle name="Total 2 4 2 3 4 7" xfId="55074"/>
    <cellStyle name="Total 2 4 2 3 4 8" xfId="55075"/>
    <cellStyle name="Total 2 4 2 3 5" xfId="55076"/>
    <cellStyle name="Total 2 4 2 3 5 2" xfId="55077"/>
    <cellStyle name="Total 2 4 2 3 5 2 10" xfId="55078"/>
    <cellStyle name="Total 2 4 2 3 5 2 2" xfId="55079"/>
    <cellStyle name="Total 2 4 2 3 5 2 3" xfId="55080"/>
    <cellStyle name="Total 2 4 2 3 5 2 4" xfId="55081"/>
    <cellStyle name="Total 2 4 2 3 5 2 5" xfId="55082"/>
    <cellStyle name="Total 2 4 2 3 5 2 6" xfId="55083"/>
    <cellStyle name="Total 2 4 2 3 5 2 7" xfId="55084"/>
    <cellStyle name="Total 2 4 2 3 5 2 8" xfId="55085"/>
    <cellStyle name="Total 2 4 2 3 5 2 9" xfId="55086"/>
    <cellStyle name="Total 2 4 2 3 5 3" xfId="55087"/>
    <cellStyle name="Total 2 4 2 3 5 3 2" xfId="55088"/>
    <cellStyle name="Total 2 4 2 3 5 3 3" xfId="55089"/>
    <cellStyle name="Total 2 4 2 3 5 3 4" xfId="55090"/>
    <cellStyle name="Total 2 4 2 3 5 3 5" xfId="55091"/>
    <cellStyle name="Total 2 4 2 3 5 3 6" xfId="55092"/>
    <cellStyle name="Total 2 4 2 3 5 3 7" xfId="55093"/>
    <cellStyle name="Total 2 4 2 3 5 3 8" xfId="55094"/>
    <cellStyle name="Total 2 4 2 3 5 3 9" xfId="55095"/>
    <cellStyle name="Total 2 4 2 3 5 4" xfId="55096"/>
    <cellStyle name="Total 2 4 2 3 5 5" xfId="55097"/>
    <cellStyle name="Total 2 4 2 3 5 6" xfId="55098"/>
    <cellStyle name="Total 2 4 2 3 5 7" xfId="55099"/>
    <cellStyle name="Total 2 4 2 3 5 8" xfId="55100"/>
    <cellStyle name="Total 2 4 2 3 6" xfId="55101"/>
    <cellStyle name="Total 2 4 2 3 6 2" xfId="55102"/>
    <cellStyle name="Total 2 4 2 3 6 3" xfId="55103"/>
    <cellStyle name="Total 2 4 2 3 6 4" xfId="55104"/>
    <cellStyle name="Total 2 4 2 3 6 5" xfId="55105"/>
    <cellStyle name="Total 2 4 2 3 6 6" xfId="55106"/>
    <cellStyle name="Total 2 4 2 3 6 7" xfId="55107"/>
    <cellStyle name="Total 2 4 2 3 6 8" xfId="55108"/>
    <cellStyle name="Total 2 4 2 3 6 9" xfId="55109"/>
    <cellStyle name="Total 2 4 2 3 7" xfId="55110"/>
    <cellStyle name="Total 2 4 2 3 8" xfId="55111"/>
    <cellStyle name="Total 2 4 2 3 9" xfId="55112"/>
    <cellStyle name="Total 2 4 2 4" xfId="55113"/>
    <cellStyle name="Total 2 4 2 4 10" xfId="55114"/>
    <cellStyle name="Total 2 4 2 4 2" xfId="55115"/>
    <cellStyle name="Total 2 4 2 4 2 2" xfId="55116"/>
    <cellStyle name="Total 2 4 2 4 2 2 10" xfId="55117"/>
    <cellStyle name="Total 2 4 2 4 2 2 2" xfId="55118"/>
    <cellStyle name="Total 2 4 2 4 2 2 3" xfId="55119"/>
    <cellStyle name="Total 2 4 2 4 2 2 4" xfId="55120"/>
    <cellStyle name="Total 2 4 2 4 2 2 5" xfId="55121"/>
    <cellStyle name="Total 2 4 2 4 2 2 6" xfId="55122"/>
    <cellStyle name="Total 2 4 2 4 2 2 7" xfId="55123"/>
    <cellStyle name="Total 2 4 2 4 2 2 8" xfId="55124"/>
    <cellStyle name="Total 2 4 2 4 2 2 9" xfId="55125"/>
    <cellStyle name="Total 2 4 2 4 2 3" xfId="55126"/>
    <cellStyle name="Total 2 4 2 4 2 3 10" xfId="55127"/>
    <cellStyle name="Total 2 4 2 4 2 3 2" xfId="55128"/>
    <cellStyle name="Total 2 4 2 4 2 3 3" xfId="55129"/>
    <cellStyle name="Total 2 4 2 4 2 3 4" xfId="55130"/>
    <cellStyle name="Total 2 4 2 4 2 3 5" xfId="55131"/>
    <cellStyle name="Total 2 4 2 4 2 3 6" xfId="55132"/>
    <cellStyle name="Total 2 4 2 4 2 3 7" xfId="55133"/>
    <cellStyle name="Total 2 4 2 4 2 3 8" xfId="55134"/>
    <cellStyle name="Total 2 4 2 4 2 3 9" xfId="55135"/>
    <cellStyle name="Total 2 4 2 4 2 4" xfId="55136"/>
    <cellStyle name="Total 2 4 2 4 2 4 2" xfId="55137"/>
    <cellStyle name="Total 2 4 2 4 2 4 3" xfId="55138"/>
    <cellStyle name="Total 2 4 2 4 2 4 4" xfId="55139"/>
    <cellStyle name="Total 2 4 2 4 2 4 5" xfId="55140"/>
    <cellStyle name="Total 2 4 2 4 2 4 6" xfId="55141"/>
    <cellStyle name="Total 2 4 2 4 2 4 7" xfId="55142"/>
    <cellStyle name="Total 2 4 2 4 2 4 8" xfId="55143"/>
    <cellStyle name="Total 2 4 2 4 2 4 9" xfId="55144"/>
    <cellStyle name="Total 2 4 2 4 2 5" xfId="55145"/>
    <cellStyle name="Total 2 4 2 4 2 6" xfId="55146"/>
    <cellStyle name="Total 2 4 2 4 2 7" xfId="55147"/>
    <cellStyle name="Total 2 4 2 4 2 8" xfId="55148"/>
    <cellStyle name="Total 2 4 2 4 3" xfId="55149"/>
    <cellStyle name="Total 2 4 2 4 3 2" xfId="55150"/>
    <cellStyle name="Total 2 4 2 4 3 2 10" xfId="55151"/>
    <cellStyle name="Total 2 4 2 4 3 2 2" xfId="55152"/>
    <cellStyle name="Total 2 4 2 4 3 2 3" xfId="55153"/>
    <cellStyle name="Total 2 4 2 4 3 2 4" xfId="55154"/>
    <cellStyle name="Total 2 4 2 4 3 2 5" xfId="55155"/>
    <cellStyle name="Total 2 4 2 4 3 2 6" xfId="55156"/>
    <cellStyle name="Total 2 4 2 4 3 2 7" xfId="55157"/>
    <cellStyle name="Total 2 4 2 4 3 2 8" xfId="55158"/>
    <cellStyle name="Total 2 4 2 4 3 2 9" xfId="55159"/>
    <cellStyle name="Total 2 4 2 4 3 3" xfId="55160"/>
    <cellStyle name="Total 2 4 2 4 3 3 10" xfId="55161"/>
    <cellStyle name="Total 2 4 2 4 3 3 2" xfId="55162"/>
    <cellStyle name="Total 2 4 2 4 3 3 3" xfId="55163"/>
    <cellStyle name="Total 2 4 2 4 3 3 4" xfId="55164"/>
    <cellStyle name="Total 2 4 2 4 3 3 5" xfId="55165"/>
    <cellStyle name="Total 2 4 2 4 3 3 6" xfId="55166"/>
    <cellStyle name="Total 2 4 2 4 3 3 7" xfId="55167"/>
    <cellStyle name="Total 2 4 2 4 3 3 8" xfId="55168"/>
    <cellStyle name="Total 2 4 2 4 3 3 9" xfId="55169"/>
    <cellStyle name="Total 2 4 2 4 3 4" xfId="55170"/>
    <cellStyle name="Total 2 4 2 4 3 4 2" xfId="55171"/>
    <cellStyle name="Total 2 4 2 4 3 4 3" xfId="55172"/>
    <cellStyle name="Total 2 4 2 4 3 4 4" xfId="55173"/>
    <cellStyle name="Total 2 4 2 4 3 4 5" xfId="55174"/>
    <cellStyle name="Total 2 4 2 4 3 4 6" xfId="55175"/>
    <cellStyle name="Total 2 4 2 4 3 4 7" xfId="55176"/>
    <cellStyle name="Total 2 4 2 4 3 4 8" xfId="55177"/>
    <cellStyle name="Total 2 4 2 4 3 4 9" xfId="55178"/>
    <cellStyle name="Total 2 4 2 4 3 5" xfId="55179"/>
    <cellStyle name="Total 2 4 2 4 3 6" xfId="55180"/>
    <cellStyle name="Total 2 4 2 4 3 7" xfId="55181"/>
    <cellStyle name="Total 2 4 2 4 3 8" xfId="55182"/>
    <cellStyle name="Total 2 4 2 4 4" xfId="55183"/>
    <cellStyle name="Total 2 4 2 4 4 10" xfId="55184"/>
    <cellStyle name="Total 2 4 2 4 4 2" xfId="55185"/>
    <cellStyle name="Total 2 4 2 4 4 3" xfId="55186"/>
    <cellStyle name="Total 2 4 2 4 4 4" xfId="55187"/>
    <cellStyle name="Total 2 4 2 4 4 5" xfId="55188"/>
    <cellStyle name="Total 2 4 2 4 4 6" xfId="55189"/>
    <cellStyle name="Total 2 4 2 4 4 7" xfId="55190"/>
    <cellStyle name="Total 2 4 2 4 4 8" xfId="55191"/>
    <cellStyle name="Total 2 4 2 4 4 9" xfId="55192"/>
    <cellStyle name="Total 2 4 2 4 5" xfId="55193"/>
    <cellStyle name="Total 2 4 2 4 5 10" xfId="55194"/>
    <cellStyle name="Total 2 4 2 4 5 2" xfId="55195"/>
    <cellStyle name="Total 2 4 2 4 5 3" xfId="55196"/>
    <cellStyle name="Total 2 4 2 4 5 4" xfId="55197"/>
    <cellStyle name="Total 2 4 2 4 5 5" xfId="55198"/>
    <cellStyle name="Total 2 4 2 4 5 6" xfId="55199"/>
    <cellStyle name="Total 2 4 2 4 5 7" xfId="55200"/>
    <cellStyle name="Total 2 4 2 4 5 8" xfId="55201"/>
    <cellStyle name="Total 2 4 2 4 5 9" xfId="55202"/>
    <cellStyle name="Total 2 4 2 4 6" xfId="55203"/>
    <cellStyle name="Total 2 4 2 4 6 2" xfId="55204"/>
    <cellStyle name="Total 2 4 2 4 6 3" xfId="55205"/>
    <cellStyle name="Total 2 4 2 4 6 4" xfId="55206"/>
    <cellStyle name="Total 2 4 2 4 6 5" xfId="55207"/>
    <cellStyle name="Total 2 4 2 4 6 6" xfId="55208"/>
    <cellStyle name="Total 2 4 2 4 6 7" xfId="55209"/>
    <cellStyle name="Total 2 4 2 4 6 8" xfId="55210"/>
    <cellStyle name="Total 2 4 2 4 6 9" xfId="55211"/>
    <cellStyle name="Total 2 4 2 4 7" xfId="55212"/>
    <cellStyle name="Total 2 4 2 4 8" xfId="55213"/>
    <cellStyle name="Total 2 4 2 4 9" xfId="55214"/>
    <cellStyle name="Total 2 4 2 5" xfId="55215"/>
    <cellStyle name="Total 2 4 2 5 2" xfId="55216"/>
    <cellStyle name="Total 2 4 2 5 2 10" xfId="55217"/>
    <cellStyle name="Total 2 4 2 5 2 2" xfId="55218"/>
    <cellStyle name="Total 2 4 2 5 2 3" xfId="55219"/>
    <cellStyle name="Total 2 4 2 5 2 4" xfId="55220"/>
    <cellStyle name="Total 2 4 2 5 2 5" xfId="55221"/>
    <cellStyle name="Total 2 4 2 5 2 6" xfId="55222"/>
    <cellStyle name="Total 2 4 2 5 2 7" xfId="55223"/>
    <cellStyle name="Total 2 4 2 5 2 8" xfId="55224"/>
    <cellStyle name="Total 2 4 2 5 2 9" xfId="55225"/>
    <cellStyle name="Total 2 4 2 5 3" xfId="55226"/>
    <cellStyle name="Total 2 4 2 5 3 10" xfId="55227"/>
    <cellStyle name="Total 2 4 2 5 3 2" xfId="55228"/>
    <cellStyle name="Total 2 4 2 5 3 3" xfId="55229"/>
    <cellStyle name="Total 2 4 2 5 3 4" xfId="55230"/>
    <cellStyle name="Total 2 4 2 5 3 5" xfId="55231"/>
    <cellStyle name="Total 2 4 2 5 3 6" xfId="55232"/>
    <cellStyle name="Total 2 4 2 5 3 7" xfId="55233"/>
    <cellStyle name="Total 2 4 2 5 3 8" xfId="55234"/>
    <cellStyle name="Total 2 4 2 5 3 9" xfId="55235"/>
    <cellStyle name="Total 2 4 2 5 4" xfId="55236"/>
    <cellStyle name="Total 2 4 2 5 4 2" xfId="55237"/>
    <cellStyle name="Total 2 4 2 5 4 3" xfId="55238"/>
    <cellStyle name="Total 2 4 2 5 4 4" xfId="55239"/>
    <cellStyle name="Total 2 4 2 5 4 5" xfId="55240"/>
    <cellStyle name="Total 2 4 2 5 4 6" xfId="55241"/>
    <cellStyle name="Total 2 4 2 5 4 7" xfId="55242"/>
    <cellStyle name="Total 2 4 2 5 4 8" xfId="55243"/>
    <cellStyle name="Total 2 4 2 5 4 9" xfId="55244"/>
    <cellStyle name="Total 2 4 2 5 5" xfId="55245"/>
    <cellStyle name="Total 2 4 2 5 6" xfId="55246"/>
    <cellStyle name="Total 2 4 2 5 7" xfId="55247"/>
    <cellStyle name="Total 2 4 2 5 8" xfId="55248"/>
    <cellStyle name="Total 2 4 2 6" xfId="55249"/>
    <cellStyle name="Total 2 4 2 6 2" xfId="55250"/>
    <cellStyle name="Total 2 4 2 6 2 10" xfId="55251"/>
    <cellStyle name="Total 2 4 2 6 2 2" xfId="55252"/>
    <cellStyle name="Total 2 4 2 6 2 3" xfId="55253"/>
    <cellStyle name="Total 2 4 2 6 2 4" xfId="55254"/>
    <cellStyle name="Total 2 4 2 6 2 5" xfId="55255"/>
    <cellStyle name="Total 2 4 2 6 2 6" xfId="55256"/>
    <cellStyle name="Total 2 4 2 6 2 7" xfId="55257"/>
    <cellStyle name="Total 2 4 2 6 2 8" xfId="55258"/>
    <cellStyle name="Total 2 4 2 6 2 9" xfId="55259"/>
    <cellStyle name="Total 2 4 2 6 3" xfId="55260"/>
    <cellStyle name="Total 2 4 2 6 3 10" xfId="55261"/>
    <cellStyle name="Total 2 4 2 6 3 2" xfId="55262"/>
    <cellStyle name="Total 2 4 2 6 3 3" xfId="55263"/>
    <cellStyle name="Total 2 4 2 6 3 4" xfId="55264"/>
    <cellStyle name="Total 2 4 2 6 3 5" xfId="55265"/>
    <cellStyle name="Total 2 4 2 6 3 6" xfId="55266"/>
    <cellStyle name="Total 2 4 2 6 3 7" xfId="55267"/>
    <cellStyle name="Total 2 4 2 6 3 8" xfId="55268"/>
    <cellStyle name="Total 2 4 2 6 3 9" xfId="55269"/>
    <cellStyle name="Total 2 4 2 6 4" xfId="55270"/>
    <cellStyle name="Total 2 4 2 6 4 2" xfId="55271"/>
    <cellStyle name="Total 2 4 2 6 4 3" xfId="55272"/>
    <cellStyle name="Total 2 4 2 6 4 4" xfId="55273"/>
    <cellStyle name="Total 2 4 2 6 4 5" xfId="55274"/>
    <cellStyle name="Total 2 4 2 6 4 6" xfId="55275"/>
    <cellStyle name="Total 2 4 2 6 4 7" xfId="55276"/>
    <cellStyle name="Total 2 4 2 6 4 8" xfId="55277"/>
    <cellStyle name="Total 2 4 2 6 4 9" xfId="55278"/>
    <cellStyle name="Total 2 4 2 6 5" xfId="55279"/>
    <cellStyle name="Total 2 4 2 6 6" xfId="55280"/>
    <cellStyle name="Total 2 4 2 6 7" xfId="55281"/>
    <cellStyle name="Total 2 4 2 6 8" xfId="55282"/>
    <cellStyle name="Total 2 4 2 7" xfId="55283"/>
    <cellStyle name="Total 2 4 2 7 2" xfId="55284"/>
    <cellStyle name="Total 2 4 2 7 2 10" xfId="55285"/>
    <cellStyle name="Total 2 4 2 7 2 2" xfId="55286"/>
    <cellStyle name="Total 2 4 2 7 2 3" xfId="55287"/>
    <cellStyle name="Total 2 4 2 7 2 4" xfId="55288"/>
    <cellStyle name="Total 2 4 2 7 2 5" xfId="55289"/>
    <cellStyle name="Total 2 4 2 7 2 6" xfId="55290"/>
    <cellStyle name="Total 2 4 2 7 2 7" xfId="55291"/>
    <cellStyle name="Total 2 4 2 7 2 8" xfId="55292"/>
    <cellStyle name="Total 2 4 2 7 2 9" xfId="55293"/>
    <cellStyle name="Total 2 4 2 7 3" xfId="55294"/>
    <cellStyle name="Total 2 4 2 7 3 2" xfId="55295"/>
    <cellStyle name="Total 2 4 2 7 3 3" xfId="55296"/>
    <cellStyle name="Total 2 4 2 7 3 4" xfId="55297"/>
    <cellStyle name="Total 2 4 2 7 3 5" xfId="55298"/>
    <cellStyle name="Total 2 4 2 7 3 6" xfId="55299"/>
    <cellStyle name="Total 2 4 2 7 3 7" xfId="55300"/>
    <cellStyle name="Total 2 4 2 7 3 8" xfId="55301"/>
    <cellStyle name="Total 2 4 2 7 3 9" xfId="55302"/>
    <cellStyle name="Total 2 4 2 7 4" xfId="55303"/>
    <cellStyle name="Total 2 4 2 7 5" xfId="55304"/>
    <cellStyle name="Total 2 4 2 7 6" xfId="55305"/>
    <cellStyle name="Total 2 4 2 7 7" xfId="55306"/>
    <cellStyle name="Total 2 4 2 7 8" xfId="55307"/>
    <cellStyle name="Total 2 4 2 7 9" xfId="55308"/>
    <cellStyle name="Total 2 4 2 8" xfId="55309"/>
    <cellStyle name="Total 2 4 2 8 2" xfId="55310"/>
    <cellStyle name="Total 2 4 2 8 3" xfId="55311"/>
    <cellStyle name="Total 2 4 2 8 4" xfId="55312"/>
    <cellStyle name="Total 2 4 2 8 5" xfId="55313"/>
    <cellStyle name="Total 2 4 2 8 6" xfId="55314"/>
    <cellStyle name="Total 2 4 2 8 7" xfId="55315"/>
    <cellStyle name="Total 2 4 2 8 8" xfId="55316"/>
    <cellStyle name="Total 2 4 2 8 9" xfId="55317"/>
    <cellStyle name="Total 2 4 2 9" xfId="55318"/>
    <cellStyle name="Total 2 4 3" xfId="55319"/>
    <cellStyle name="Total 2 4 3 10" xfId="55320"/>
    <cellStyle name="Total 2 4 3 11" xfId="55321"/>
    <cellStyle name="Total 2 4 3 2" xfId="55322"/>
    <cellStyle name="Total 2 4 3 2 2" xfId="55323"/>
    <cellStyle name="Total 2 4 3 2 2 10" xfId="55324"/>
    <cellStyle name="Total 2 4 3 2 2 2" xfId="55325"/>
    <cellStyle name="Total 2 4 3 2 2 2 2" xfId="55326"/>
    <cellStyle name="Total 2 4 3 2 2 2 2 10" xfId="55327"/>
    <cellStyle name="Total 2 4 3 2 2 2 2 2" xfId="55328"/>
    <cellStyle name="Total 2 4 3 2 2 2 2 3" xfId="55329"/>
    <cellStyle name="Total 2 4 3 2 2 2 2 4" xfId="55330"/>
    <cellStyle name="Total 2 4 3 2 2 2 2 5" xfId="55331"/>
    <cellStyle name="Total 2 4 3 2 2 2 2 6" xfId="55332"/>
    <cellStyle name="Total 2 4 3 2 2 2 2 7" xfId="55333"/>
    <cellStyle name="Total 2 4 3 2 2 2 2 8" xfId="55334"/>
    <cellStyle name="Total 2 4 3 2 2 2 2 9" xfId="55335"/>
    <cellStyle name="Total 2 4 3 2 2 2 3" xfId="55336"/>
    <cellStyle name="Total 2 4 3 2 2 2 3 10" xfId="55337"/>
    <cellStyle name="Total 2 4 3 2 2 2 3 2" xfId="55338"/>
    <cellStyle name="Total 2 4 3 2 2 2 3 3" xfId="55339"/>
    <cellStyle name="Total 2 4 3 2 2 2 3 4" xfId="55340"/>
    <cellStyle name="Total 2 4 3 2 2 2 3 5" xfId="55341"/>
    <cellStyle name="Total 2 4 3 2 2 2 3 6" xfId="55342"/>
    <cellStyle name="Total 2 4 3 2 2 2 3 7" xfId="55343"/>
    <cellStyle name="Total 2 4 3 2 2 2 3 8" xfId="55344"/>
    <cellStyle name="Total 2 4 3 2 2 2 3 9" xfId="55345"/>
    <cellStyle name="Total 2 4 3 2 2 2 4" xfId="55346"/>
    <cellStyle name="Total 2 4 3 2 2 2 4 2" xfId="55347"/>
    <cellStyle name="Total 2 4 3 2 2 2 4 3" xfId="55348"/>
    <cellStyle name="Total 2 4 3 2 2 2 4 4" xfId="55349"/>
    <cellStyle name="Total 2 4 3 2 2 2 4 5" xfId="55350"/>
    <cellStyle name="Total 2 4 3 2 2 2 4 6" xfId="55351"/>
    <cellStyle name="Total 2 4 3 2 2 2 4 7" xfId="55352"/>
    <cellStyle name="Total 2 4 3 2 2 2 4 8" xfId="55353"/>
    <cellStyle name="Total 2 4 3 2 2 2 4 9" xfId="55354"/>
    <cellStyle name="Total 2 4 3 2 2 2 5" xfId="55355"/>
    <cellStyle name="Total 2 4 3 2 2 2 6" xfId="55356"/>
    <cellStyle name="Total 2 4 3 2 2 2 7" xfId="55357"/>
    <cellStyle name="Total 2 4 3 2 2 2 8" xfId="55358"/>
    <cellStyle name="Total 2 4 3 2 2 3" xfId="55359"/>
    <cellStyle name="Total 2 4 3 2 2 3 2" xfId="55360"/>
    <cellStyle name="Total 2 4 3 2 2 3 2 10" xfId="55361"/>
    <cellStyle name="Total 2 4 3 2 2 3 2 2" xfId="55362"/>
    <cellStyle name="Total 2 4 3 2 2 3 2 3" xfId="55363"/>
    <cellStyle name="Total 2 4 3 2 2 3 2 4" xfId="55364"/>
    <cellStyle name="Total 2 4 3 2 2 3 2 5" xfId="55365"/>
    <cellStyle name="Total 2 4 3 2 2 3 2 6" xfId="55366"/>
    <cellStyle name="Total 2 4 3 2 2 3 2 7" xfId="55367"/>
    <cellStyle name="Total 2 4 3 2 2 3 2 8" xfId="55368"/>
    <cellStyle name="Total 2 4 3 2 2 3 2 9" xfId="55369"/>
    <cellStyle name="Total 2 4 3 2 2 3 3" xfId="55370"/>
    <cellStyle name="Total 2 4 3 2 2 3 3 10" xfId="55371"/>
    <cellStyle name="Total 2 4 3 2 2 3 3 2" xfId="55372"/>
    <cellStyle name="Total 2 4 3 2 2 3 3 3" xfId="55373"/>
    <cellStyle name="Total 2 4 3 2 2 3 3 4" xfId="55374"/>
    <cellStyle name="Total 2 4 3 2 2 3 3 5" xfId="55375"/>
    <cellStyle name="Total 2 4 3 2 2 3 3 6" xfId="55376"/>
    <cellStyle name="Total 2 4 3 2 2 3 3 7" xfId="55377"/>
    <cellStyle name="Total 2 4 3 2 2 3 3 8" xfId="55378"/>
    <cellStyle name="Total 2 4 3 2 2 3 3 9" xfId="55379"/>
    <cellStyle name="Total 2 4 3 2 2 3 4" xfId="55380"/>
    <cellStyle name="Total 2 4 3 2 2 3 4 2" xfId="55381"/>
    <cellStyle name="Total 2 4 3 2 2 3 4 3" xfId="55382"/>
    <cellStyle name="Total 2 4 3 2 2 3 4 4" xfId="55383"/>
    <cellStyle name="Total 2 4 3 2 2 3 4 5" xfId="55384"/>
    <cellStyle name="Total 2 4 3 2 2 3 4 6" xfId="55385"/>
    <cellStyle name="Total 2 4 3 2 2 3 4 7" xfId="55386"/>
    <cellStyle name="Total 2 4 3 2 2 3 4 8" xfId="55387"/>
    <cellStyle name="Total 2 4 3 2 2 3 4 9" xfId="55388"/>
    <cellStyle name="Total 2 4 3 2 2 3 5" xfId="55389"/>
    <cellStyle name="Total 2 4 3 2 2 3 6" xfId="55390"/>
    <cellStyle name="Total 2 4 3 2 2 3 7" xfId="55391"/>
    <cellStyle name="Total 2 4 3 2 2 3 8" xfId="55392"/>
    <cellStyle name="Total 2 4 3 2 2 4" xfId="55393"/>
    <cellStyle name="Total 2 4 3 2 2 4 10" xfId="55394"/>
    <cellStyle name="Total 2 4 3 2 2 4 2" xfId="55395"/>
    <cellStyle name="Total 2 4 3 2 2 4 3" xfId="55396"/>
    <cellStyle name="Total 2 4 3 2 2 4 4" xfId="55397"/>
    <cellStyle name="Total 2 4 3 2 2 4 5" xfId="55398"/>
    <cellStyle name="Total 2 4 3 2 2 4 6" xfId="55399"/>
    <cellStyle name="Total 2 4 3 2 2 4 7" xfId="55400"/>
    <cellStyle name="Total 2 4 3 2 2 4 8" xfId="55401"/>
    <cellStyle name="Total 2 4 3 2 2 4 9" xfId="55402"/>
    <cellStyle name="Total 2 4 3 2 2 5" xfId="55403"/>
    <cellStyle name="Total 2 4 3 2 2 5 10" xfId="55404"/>
    <cellStyle name="Total 2 4 3 2 2 5 2" xfId="55405"/>
    <cellStyle name="Total 2 4 3 2 2 5 3" xfId="55406"/>
    <cellStyle name="Total 2 4 3 2 2 5 4" xfId="55407"/>
    <cellStyle name="Total 2 4 3 2 2 5 5" xfId="55408"/>
    <cellStyle name="Total 2 4 3 2 2 5 6" xfId="55409"/>
    <cellStyle name="Total 2 4 3 2 2 5 7" xfId="55410"/>
    <cellStyle name="Total 2 4 3 2 2 5 8" xfId="55411"/>
    <cellStyle name="Total 2 4 3 2 2 5 9" xfId="55412"/>
    <cellStyle name="Total 2 4 3 2 2 6" xfId="55413"/>
    <cellStyle name="Total 2 4 3 2 2 6 2" xfId="55414"/>
    <cellStyle name="Total 2 4 3 2 2 6 3" xfId="55415"/>
    <cellStyle name="Total 2 4 3 2 2 6 4" xfId="55416"/>
    <cellStyle name="Total 2 4 3 2 2 6 5" xfId="55417"/>
    <cellStyle name="Total 2 4 3 2 2 6 6" xfId="55418"/>
    <cellStyle name="Total 2 4 3 2 2 6 7" xfId="55419"/>
    <cellStyle name="Total 2 4 3 2 2 6 8" xfId="55420"/>
    <cellStyle name="Total 2 4 3 2 2 6 9" xfId="55421"/>
    <cellStyle name="Total 2 4 3 2 2 7" xfId="55422"/>
    <cellStyle name="Total 2 4 3 2 2 8" xfId="55423"/>
    <cellStyle name="Total 2 4 3 2 2 9" xfId="55424"/>
    <cellStyle name="Total 2 4 3 2 3" xfId="55425"/>
    <cellStyle name="Total 2 4 3 2 3 2" xfId="55426"/>
    <cellStyle name="Total 2 4 3 2 3 2 10" xfId="55427"/>
    <cellStyle name="Total 2 4 3 2 3 2 2" xfId="55428"/>
    <cellStyle name="Total 2 4 3 2 3 2 3" xfId="55429"/>
    <cellStyle name="Total 2 4 3 2 3 2 4" xfId="55430"/>
    <cellStyle name="Total 2 4 3 2 3 2 5" xfId="55431"/>
    <cellStyle name="Total 2 4 3 2 3 2 6" xfId="55432"/>
    <cellStyle name="Total 2 4 3 2 3 2 7" xfId="55433"/>
    <cellStyle name="Total 2 4 3 2 3 2 8" xfId="55434"/>
    <cellStyle name="Total 2 4 3 2 3 2 9" xfId="55435"/>
    <cellStyle name="Total 2 4 3 2 3 3" xfId="55436"/>
    <cellStyle name="Total 2 4 3 2 3 3 10" xfId="55437"/>
    <cellStyle name="Total 2 4 3 2 3 3 2" xfId="55438"/>
    <cellStyle name="Total 2 4 3 2 3 3 3" xfId="55439"/>
    <cellStyle name="Total 2 4 3 2 3 3 4" xfId="55440"/>
    <cellStyle name="Total 2 4 3 2 3 3 5" xfId="55441"/>
    <cellStyle name="Total 2 4 3 2 3 3 6" xfId="55442"/>
    <cellStyle name="Total 2 4 3 2 3 3 7" xfId="55443"/>
    <cellStyle name="Total 2 4 3 2 3 3 8" xfId="55444"/>
    <cellStyle name="Total 2 4 3 2 3 3 9" xfId="55445"/>
    <cellStyle name="Total 2 4 3 2 3 4" xfId="55446"/>
    <cellStyle name="Total 2 4 3 2 3 4 2" xfId="55447"/>
    <cellStyle name="Total 2 4 3 2 3 4 3" xfId="55448"/>
    <cellStyle name="Total 2 4 3 2 3 4 4" xfId="55449"/>
    <cellStyle name="Total 2 4 3 2 3 4 5" xfId="55450"/>
    <cellStyle name="Total 2 4 3 2 3 4 6" xfId="55451"/>
    <cellStyle name="Total 2 4 3 2 3 4 7" xfId="55452"/>
    <cellStyle name="Total 2 4 3 2 3 4 8" xfId="55453"/>
    <cellStyle name="Total 2 4 3 2 3 4 9" xfId="55454"/>
    <cellStyle name="Total 2 4 3 2 3 5" xfId="55455"/>
    <cellStyle name="Total 2 4 3 2 3 6" xfId="55456"/>
    <cellStyle name="Total 2 4 3 2 3 7" xfId="55457"/>
    <cellStyle name="Total 2 4 3 2 3 8" xfId="55458"/>
    <cellStyle name="Total 2 4 3 2 4" xfId="55459"/>
    <cellStyle name="Total 2 4 3 2 4 2" xfId="55460"/>
    <cellStyle name="Total 2 4 3 2 4 2 10" xfId="55461"/>
    <cellStyle name="Total 2 4 3 2 4 2 2" xfId="55462"/>
    <cellStyle name="Total 2 4 3 2 4 2 3" xfId="55463"/>
    <cellStyle name="Total 2 4 3 2 4 2 4" xfId="55464"/>
    <cellStyle name="Total 2 4 3 2 4 2 5" xfId="55465"/>
    <cellStyle name="Total 2 4 3 2 4 2 6" xfId="55466"/>
    <cellStyle name="Total 2 4 3 2 4 2 7" xfId="55467"/>
    <cellStyle name="Total 2 4 3 2 4 2 8" xfId="55468"/>
    <cellStyle name="Total 2 4 3 2 4 2 9" xfId="55469"/>
    <cellStyle name="Total 2 4 3 2 4 3" xfId="55470"/>
    <cellStyle name="Total 2 4 3 2 4 3 10" xfId="55471"/>
    <cellStyle name="Total 2 4 3 2 4 3 2" xfId="55472"/>
    <cellStyle name="Total 2 4 3 2 4 3 3" xfId="55473"/>
    <cellStyle name="Total 2 4 3 2 4 3 4" xfId="55474"/>
    <cellStyle name="Total 2 4 3 2 4 3 5" xfId="55475"/>
    <cellStyle name="Total 2 4 3 2 4 3 6" xfId="55476"/>
    <cellStyle name="Total 2 4 3 2 4 3 7" xfId="55477"/>
    <cellStyle name="Total 2 4 3 2 4 3 8" xfId="55478"/>
    <cellStyle name="Total 2 4 3 2 4 3 9" xfId="55479"/>
    <cellStyle name="Total 2 4 3 2 4 4" xfId="55480"/>
    <cellStyle name="Total 2 4 3 2 4 4 2" xfId="55481"/>
    <cellStyle name="Total 2 4 3 2 4 4 3" xfId="55482"/>
    <cellStyle name="Total 2 4 3 2 4 4 4" xfId="55483"/>
    <cellStyle name="Total 2 4 3 2 4 4 5" xfId="55484"/>
    <cellStyle name="Total 2 4 3 2 4 4 6" xfId="55485"/>
    <cellStyle name="Total 2 4 3 2 4 4 7" xfId="55486"/>
    <cellStyle name="Total 2 4 3 2 4 4 8" xfId="55487"/>
    <cellStyle name="Total 2 4 3 2 4 4 9" xfId="55488"/>
    <cellStyle name="Total 2 4 3 2 4 5" xfId="55489"/>
    <cellStyle name="Total 2 4 3 2 4 6" xfId="55490"/>
    <cellStyle name="Total 2 4 3 2 4 7" xfId="55491"/>
    <cellStyle name="Total 2 4 3 2 4 8" xfId="55492"/>
    <cellStyle name="Total 2 4 3 2 5" xfId="55493"/>
    <cellStyle name="Total 2 4 3 2 5 2" xfId="55494"/>
    <cellStyle name="Total 2 4 3 2 5 2 10" xfId="55495"/>
    <cellStyle name="Total 2 4 3 2 5 2 2" xfId="55496"/>
    <cellStyle name="Total 2 4 3 2 5 2 3" xfId="55497"/>
    <cellStyle name="Total 2 4 3 2 5 2 4" xfId="55498"/>
    <cellStyle name="Total 2 4 3 2 5 2 5" xfId="55499"/>
    <cellStyle name="Total 2 4 3 2 5 2 6" xfId="55500"/>
    <cellStyle name="Total 2 4 3 2 5 2 7" xfId="55501"/>
    <cellStyle name="Total 2 4 3 2 5 2 8" xfId="55502"/>
    <cellStyle name="Total 2 4 3 2 5 2 9" xfId="55503"/>
    <cellStyle name="Total 2 4 3 2 5 3" xfId="55504"/>
    <cellStyle name="Total 2 4 3 2 5 3 2" xfId="55505"/>
    <cellStyle name="Total 2 4 3 2 5 3 3" xfId="55506"/>
    <cellStyle name="Total 2 4 3 2 5 3 4" xfId="55507"/>
    <cellStyle name="Total 2 4 3 2 5 3 5" xfId="55508"/>
    <cellStyle name="Total 2 4 3 2 5 3 6" xfId="55509"/>
    <cellStyle name="Total 2 4 3 2 5 3 7" xfId="55510"/>
    <cellStyle name="Total 2 4 3 2 5 3 8" xfId="55511"/>
    <cellStyle name="Total 2 4 3 2 5 3 9" xfId="55512"/>
    <cellStyle name="Total 2 4 3 2 5 4" xfId="55513"/>
    <cellStyle name="Total 2 4 3 2 5 5" xfId="55514"/>
    <cellStyle name="Total 2 4 3 2 5 6" xfId="55515"/>
    <cellStyle name="Total 2 4 3 2 5 7" xfId="55516"/>
    <cellStyle name="Total 2 4 3 2 5 8" xfId="55517"/>
    <cellStyle name="Total 2 4 3 2 5 9" xfId="55518"/>
    <cellStyle name="Total 2 4 3 2 6" xfId="55519"/>
    <cellStyle name="Total 2 4 3 2 6 2" xfId="55520"/>
    <cellStyle name="Total 2 4 3 2 6 3" xfId="55521"/>
    <cellStyle name="Total 2 4 3 2 6 4" xfId="55522"/>
    <cellStyle name="Total 2 4 3 2 6 5" xfId="55523"/>
    <cellStyle name="Total 2 4 3 2 6 6" xfId="55524"/>
    <cellStyle name="Total 2 4 3 2 6 7" xfId="55525"/>
    <cellStyle name="Total 2 4 3 2 6 8" xfId="55526"/>
    <cellStyle name="Total 2 4 3 2 6 9" xfId="55527"/>
    <cellStyle name="Total 2 4 3 2 7" xfId="55528"/>
    <cellStyle name="Total 2 4 3 2 8" xfId="55529"/>
    <cellStyle name="Total 2 4 3 2 9" xfId="55530"/>
    <cellStyle name="Total 2 4 3 3" xfId="55531"/>
    <cellStyle name="Total 2 4 3 3 2" xfId="55532"/>
    <cellStyle name="Total 2 4 3 3 2 10" xfId="55533"/>
    <cellStyle name="Total 2 4 3 3 2 2" xfId="55534"/>
    <cellStyle name="Total 2 4 3 3 2 2 2" xfId="55535"/>
    <cellStyle name="Total 2 4 3 3 2 2 2 10" xfId="55536"/>
    <cellStyle name="Total 2 4 3 3 2 2 2 2" xfId="55537"/>
    <cellStyle name="Total 2 4 3 3 2 2 2 3" xfId="55538"/>
    <cellStyle name="Total 2 4 3 3 2 2 2 4" xfId="55539"/>
    <cellStyle name="Total 2 4 3 3 2 2 2 5" xfId="55540"/>
    <cellStyle name="Total 2 4 3 3 2 2 2 6" xfId="55541"/>
    <cellStyle name="Total 2 4 3 3 2 2 2 7" xfId="55542"/>
    <cellStyle name="Total 2 4 3 3 2 2 2 8" xfId="55543"/>
    <cellStyle name="Total 2 4 3 3 2 2 2 9" xfId="55544"/>
    <cellStyle name="Total 2 4 3 3 2 2 3" xfId="55545"/>
    <cellStyle name="Total 2 4 3 3 2 2 3 10" xfId="55546"/>
    <cellStyle name="Total 2 4 3 3 2 2 3 2" xfId="55547"/>
    <cellStyle name="Total 2 4 3 3 2 2 3 3" xfId="55548"/>
    <cellStyle name="Total 2 4 3 3 2 2 3 4" xfId="55549"/>
    <cellStyle name="Total 2 4 3 3 2 2 3 5" xfId="55550"/>
    <cellStyle name="Total 2 4 3 3 2 2 3 6" xfId="55551"/>
    <cellStyle name="Total 2 4 3 3 2 2 3 7" xfId="55552"/>
    <cellStyle name="Total 2 4 3 3 2 2 3 8" xfId="55553"/>
    <cellStyle name="Total 2 4 3 3 2 2 3 9" xfId="55554"/>
    <cellStyle name="Total 2 4 3 3 2 2 4" xfId="55555"/>
    <cellStyle name="Total 2 4 3 3 2 2 4 2" xfId="55556"/>
    <cellStyle name="Total 2 4 3 3 2 2 4 3" xfId="55557"/>
    <cellStyle name="Total 2 4 3 3 2 2 4 4" xfId="55558"/>
    <cellStyle name="Total 2 4 3 3 2 2 4 5" xfId="55559"/>
    <cellStyle name="Total 2 4 3 3 2 2 4 6" xfId="55560"/>
    <cellStyle name="Total 2 4 3 3 2 2 4 7" xfId="55561"/>
    <cellStyle name="Total 2 4 3 3 2 2 4 8" xfId="55562"/>
    <cellStyle name="Total 2 4 3 3 2 2 4 9" xfId="55563"/>
    <cellStyle name="Total 2 4 3 3 2 2 5" xfId="55564"/>
    <cellStyle name="Total 2 4 3 3 2 2 6" xfId="55565"/>
    <cellStyle name="Total 2 4 3 3 2 2 7" xfId="55566"/>
    <cellStyle name="Total 2 4 3 3 2 2 8" xfId="55567"/>
    <cellStyle name="Total 2 4 3 3 2 3" xfId="55568"/>
    <cellStyle name="Total 2 4 3 3 2 3 2" xfId="55569"/>
    <cellStyle name="Total 2 4 3 3 2 3 2 10" xfId="55570"/>
    <cellStyle name="Total 2 4 3 3 2 3 2 2" xfId="55571"/>
    <cellStyle name="Total 2 4 3 3 2 3 2 3" xfId="55572"/>
    <cellStyle name="Total 2 4 3 3 2 3 2 4" xfId="55573"/>
    <cellStyle name="Total 2 4 3 3 2 3 2 5" xfId="55574"/>
    <cellStyle name="Total 2 4 3 3 2 3 2 6" xfId="55575"/>
    <cellStyle name="Total 2 4 3 3 2 3 2 7" xfId="55576"/>
    <cellStyle name="Total 2 4 3 3 2 3 2 8" xfId="55577"/>
    <cellStyle name="Total 2 4 3 3 2 3 2 9" xfId="55578"/>
    <cellStyle name="Total 2 4 3 3 2 3 3" xfId="55579"/>
    <cellStyle name="Total 2 4 3 3 2 3 3 10" xfId="55580"/>
    <cellStyle name="Total 2 4 3 3 2 3 3 2" xfId="55581"/>
    <cellStyle name="Total 2 4 3 3 2 3 3 3" xfId="55582"/>
    <cellStyle name="Total 2 4 3 3 2 3 3 4" xfId="55583"/>
    <cellStyle name="Total 2 4 3 3 2 3 3 5" xfId="55584"/>
    <cellStyle name="Total 2 4 3 3 2 3 3 6" xfId="55585"/>
    <cellStyle name="Total 2 4 3 3 2 3 3 7" xfId="55586"/>
    <cellStyle name="Total 2 4 3 3 2 3 3 8" xfId="55587"/>
    <cellStyle name="Total 2 4 3 3 2 3 3 9" xfId="55588"/>
    <cellStyle name="Total 2 4 3 3 2 3 4" xfId="55589"/>
    <cellStyle name="Total 2 4 3 3 2 3 4 2" xfId="55590"/>
    <cellStyle name="Total 2 4 3 3 2 3 4 3" xfId="55591"/>
    <cellStyle name="Total 2 4 3 3 2 3 4 4" xfId="55592"/>
    <cellStyle name="Total 2 4 3 3 2 3 4 5" xfId="55593"/>
    <cellStyle name="Total 2 4 3 3 2 3 4 6" xfId="55594"/>
    <cellStyle name="Total 2 4 3 3 2 3 4 7" xfId="55595"/>
    <cellStyle name="Total 2 4 3 3 2 3 4 8" xfId="55596"/>
    <cellStyle name="Total 2 4 3 3 2 3 4 9" xfId="55597"/>
    <cellStyle name="Total 2 4 3 3 2 3 5" xfId="55598"/>
    <cellStyle name="Total 2 4 3 3 2 3 6" xfId="55599"/>
    <cellStyle name="Total 2 4 3 3 2 3 7" xfId="55600"/>
    <cellStyle name="Total 2 4 3 3 2 3 8" xfId="55601"/>
    <cellStyle name="Total 2 4 3 3 2 4" xfId="55602"/>
    <cellStyle name="Total 2 4 3 3 2 4 10" xfId="55603"/>
    <cellStyle name="Total 2 4 3 3 2 4 2" xfId="55604"/>
    <cellStyle name="Total 2 4 3 3 2 4 3" xfId="55605"/>
    <cellStyle name="Total 2 4 3 3 2 4 4" xfId="55606"/>
    <cellStyle name="Total 2 4 3 3 2 4 5" xfId="55607"/>
    <cellStyle name="Total 2 4 3 3 2 4 6" xfId="55608"/>
    <cellStyle name="Total 2 4 3 3 2 4 7" xfId="55609"/>
    <cellStyle name="Total 2 4 3 3 2 4 8" xfId="55610"/>
    <cellStyle name="Total 2 4 3 3 2 4 9" xfId="55611"/>
    <cellStyle name="Total 2 4 3 3 2 5" xfId="55612"/>
    <cellStyle name="Total 2 4 3 3 2 5 10" xfId="55613"/>
    <cellStyle name="Total 2 4 3 3 2 5 2" xfId="55614"/>
    <cellStyle name="Total 2 4 3 3 2 5 3" xfId="55615"/>
    <cellStyle name="Total 2 4 3 3 2 5 4" xfId="55616"/>
    <cellStyle name="Total 2 4 3 3 2 5 5" xfId="55617"/>
    <cellStyle name="Total 2 4 3 3 2 5 6" xfId="55618"/>
    <cellStyle name="Total 2 4 3 3 2 5 7" xfId="55619"/>
    <cellStyle name="Total 2 4 3 3 2 5 8" xfId="55620"/>
    <cellStyle name="Total 2 4 3 3 2 5 9" xfId="55621"/>
    <cellStyle name="Total 2 4 3 3 2 6" xfId="55622"/>
    <cellStyle name="Total 2 4 3 3 2 6 2" xfId="55623"/>
    <cellStyle name="Total 2 4 3 3 2 6 3" xfId="55624"/>
    <cellStyle name="Total 2 4 3 3 2 6 4" xfId="55625"/>
    <cellStyle name="Total 2 4 3 3 2 6 5" xfId="55626"/>
    <cellStyle name="Total 2 4 3 3 2 6 6" xfId="55627"/>
    <cellStyle name="Total 2 4 3 3 2 6 7" xfId="55628"/>
    <cellStyle name="Total 2 4 3 3 2 6 8" xfId="55629"/>
    <cellStyle name="Total 2 4 3 3 2 6 9" xfId="55630"/>
    <cellStyle name="Total 2 4 3 3 2 7" xfId="55631"/>
    <cellStyle name="Total 2 4 3 3 2 8" xfId="55632"/>
    <cellStyle name="Total 2 4 3 3 2 9" xfId="55633"/>
    <cellStyle name="Total 2 4 3 3 3" xfId="55634"/>
    <cellStyle name="Total 2 4 3 3 3 2" xfId="55635"/>
    <cellStyle name="Total 2 4 3 3 3 2 10" xfId="55636"/>
    <cellStyle name="Total 2 4 3 3 3 2 2" xfId="55637"/>
    <cellStyle name="Total 2 4 3 3 3 2 3" xfId="55638"/>
    <cellStyle name="Total 2 4 3 3 3 2 4" xfId="55639"/>
    <cellStyle name="Total 2 4 3 3 3 2 5" xfId="55640"/>
    <cellStyle name="Total 2 4 3 3 3 2 6" xfId="55641"/>
    <cellStyle name="Total 2 4 3 3 3 2 7" xfId="55642"/>
    <cellStyle name="Total 2 4 3 3 3 2 8" xfId="55643"/>
    <cellStyle name="Total 2 4 3 3 3 2 9" xfId="55644"/>
    <cellStyle name="Total 2 4 3 3 3 3" xfId="55645"/>
    <cellStyle name="Total 2 4 3 3 3 3 10" xfId="55646"/>
    <cellStyle name="Total 2 4 3 3 3 3 2" xfId="55647"/>
    <cellStyle name="Total 2 4 3 3 3 3 3" xfId="55648"/>
    <cellStyle name="Total 2 4 3 3 3 3 4" xfId="55649"/>
    <cellStyle name="Total 2 4 3 3 3 3 5" xfId="55650"/>
    <cellStyle name="Total 2 4 3 3 3 3 6" xfId="55651"/>
    <cellStyle name="Total 2 4 3 3 3 3 7" xfId="55652"/>
    <cellStyle name="Total 2 4 3 3 3 3 8" xfId="55653"/>
    <cellStyle name="Total 2 4 3 3 3 3 9" xfId="55654"/>
    <cellStyle name="Total 2 4 3 3 3 4" xfId="55655"/>
    <cellStyle name="Total 2 4 3 3 3 4 2" xfId="55656"/>
    <cellStyle name="Total 2 4 3 3 3 4 3" xfId="55657"/>
    <cellStyle name="Total 2 4 3 3 3 4 4" xfId="55658"/>
    <cellStyle name="Total 2 4 3 3 3 4 5" xfId="55659"/>
    <cellStyle name="Total 2 4 3 3 3 4 6" xfId="55660"/>
    <cellStyle name="Total 2 4 3 3 3 4 7" xfId="55661"/>
    <cellStyle name="Total 2 4 3 3 3 4 8" xfId="55662"/>
    <cellStyle name="Total 2 4 3 3 3 4 9" xfId="55663"/>
    <cellStyle name="Total 2 4 3 3 3 5" xfId="55664"/>
    <cellStyle name="Total 2 4 3 3 3 6" xfId="55665"/>
    <cellStyle name="Total 2 4 3 3 3 7" xfId="55666"/>
    <cellStyle name="Total 2 4 3 3 3 8" xfId="55667"/>
    <cellStyle name="Total 2 4 3 3 4" xfId="55668"/>
    <cellStyle name="Total 2 4 3 3 4 2" xfId="55669"/>
    <cellStyle name="Total 2 4 3 3 4 2 10" xfId="55670"/>
    <cellStyle name="Total 2 4 3 3 4 2 2" xfId="55671"/>
    <cellStyle name="Total 2 4 3 3 4 2 3" xfId="55672"/>
    <cellStyle name="Total 2 4 3 3 4 2 4" xfId="55673"/>
    <cellStyle name="Total 2 4 3 3 4 2 5" xfId="55674"/>
    <cellStyle name="Total 2 4 3 3 4 2 6" xfId="55675"/>
    <cellStyle name="Total 2 4 3 3 4 2 7" xfId="55676"/>
    <cellStyle name="Total 2 4 3 3 4 2 8" xfId="55677"/>
    <cellStyle name="Total 2 4 3 3 4 2 9" xfId="55678"/>
    <cellStyle name="Total 2 4 3 3 4 3" xfId="55679"/>
    <cellStyle name="Total 2 4 3 3 4 3 10" xfId="55680"/>
    <cellStyle name="Total 2 4 3 3 4 3 2" xfId="55681"/>
    <cellStyle name="Total 2 4 3 3 4 3 3" xfId="55682"/>
    <cellStyle name="Total 2 4 3 3 4 3 4" xfId="55683"/>
    <cellStyle name="Total 2 4 3 3 4 3 5" xfId="55684"/>
    <cellStyle name="Total 2 4 3 3 4 3 6" xfId="55685"/>
    <cellStyle name="Total 2 4 3 3 4 3 7" xfId="55686"/>
    <cellStyle name="Total 2 4 3 3 4 3 8" xfId="55687"/>
    <cellStyle name="Total 2 4 3 3 4 3 9" xfId="55688"/>
    <cellStyle name="Total 2 4 3 3 4 4" xfId="55689"/>
    <cellStyle name="Total 2 4 3 3 4 4 2" xfId="55690"/>
    <cellStyle name="Total 2 4 3 3 4 4 3" xfId="55691"/>
    <cellStyle name="Total 2 4 3 3 4 4 4" xfId="55692"/>
    <cellStyle name="Total 2 4 3 3 4 4 5" xfId="55693"/>
    <cellStyle name="Total 2 4 3 3 4 4 6" xfId="55694"/>
    <cellStyle name="Total 2 4 3 3 4 4 7" xfId="55695"/>
    <cellStyle name="Total 2 4 3 3 4 4 8" xfId="55696"/>
    <cellStyle name="Total 2 4 3 3 4 4 9" xfId="55697"/>
    <cellStyle name="Total 2 4 3 3 4 5" xfId="55698"/>
    <cellStyle name="Total 2 4 3 3 4 6" xfId="55699"/>
    <cellStyle name="Total 2 4 3 3 4 7" xfId="55700"/>
    <cellStyle name="Total 2 4 3 3 4 8" xfId="55701"/>
    <cellStyle name="Total 2 4 3 3 5" xfId="55702"/>
    <cellStyle name="Total 2 4 3 3 5 2" xfId="55703"/>
    <cellStyle name="Total 2 4 3 3 5 2 10" xfId="55704"/>
    <cellStyle name="Total 2 4 3 3 5 2 2" xfId="55705"/>
    <cellStyle name="Total 2 4 3 3 5 2 3" xfId="55706"/>
    <cellStyle name="Total 2 4 3 3 5 2 4" xfId="55707"/>
    <cellStyle name="Total 2 4 3 3 5 2 5" xfId="55708"/>
    <cellStyle name="Total 2 4 3 3 5 2 6" xfId="55709"/>
    <cellStyle name="Total 2 4 3 3 5 2 7" xfId="55710"/>
    <cellStyle name="Total 2 4 3 3 5 2 8" xfId="55711"/>
    <cellStyle name="Total 2 4 3 3 5 2 9" xfId="55712"/>
    <cellStyle name="Total 2 4 3 3 5 3" xfId="55713"/>
    <cellStyle name="Total 2 4 3 3 5 3 2" xfId="55714"/>
    <cellStyle name="Total 2 4 3 3 5 3 3" xfId="55715"/>
    <cellStyle name="Total 2 4 3 3 5 3 4" xfId="55716"/>
    <cellStyle name="Total 2 4 3 3 5 3 5" xfId="55717"/>
    <cellStyle name="Total 2 4 3 3 5 3 6" xfId="55718"/>
    <cellStyle name="Total 2 4 3 3 5 3 7" xfId="55719"/>
    <cellStyle name="Total 2 4 3 3 5 3 8" xfId="55720"/>
    <cellStyle name="Total 2 4 3 3 5 3 9" xfId="55721"/>
    <cellStyle name="Total 2 4 3 3 5 4" xfId="55722"/>
    <cellStyle name="Total 2 4 3 3 5 5" xfId="55723"/>
    <cellStyle name="Total 2 4 3 3 5 6" xfId="55724"/>
    <cellStyle name="Total 2 4 3 3 5 7" xfId="55725"/>
    <cellStyle name="Total 2 4 3 3 5 8" xfId="55726"/>
    <cellStyle name="Total 2 4 3 3 6" xfId="55727"/>
    <cellStyle name="Total 2 4 3 3 6 2" xfId="55728"/>
    <cellStyle name="Total 2 4 3 3 6 3" xfId="55729"/>
    <cellStyle name="Total 2 4 3 3 6 4" xfId="55730"/>
    <cellStyle name="Total 2 4 3 3 6 5" xfId="55731"/>
    <cellStyle name="Total 2 4 3 3 6 6" xfId="55732"/>
    <cellStyle name="Total 2 4 3 3 6 7" xfId="55733"/>
    <cellStyle name="Total 2 4 3 3 6 8" xfId="55734"/>
    <cellStyle name="Total 2 4 3 3 6 9" xfId="55735"/>
    <cellStyle name="Total 2 4 3 3 7" xfId="55736"/>
    <cellStyle name="Total 2 4 3 3 8" xfId="55737"/>
    <cellStyle name="Total 2 4 3 3 9" xfId="55738"/>
    <cellStyle name="Total 2 4 3 4" xfId="55739"/>
    <cellStyle name="Total 2 4 3 4 10" xfId="55740"/>
    <cellStyle name="Total 2 4 3 4 2" xfId="55741"/>
    <cellStyle name="Total 2 4 3 4 2 2" xfId="55742"/>
    <cellStyle name="Total 2 4 3 4 2 2 10" xfId="55743"/>
    <cellStyle name="Total 2 4 3 4 2 2 2" xfId="55744"/>
    <cellStyle name="Total 2 4 3 4 2 2 3" xfId="55745"/>
    <cellStyle name="Total 2 4 3 4 2 2 4" xfId="55746"/>
    <cellStyle name="Total 2 4 3 4 2 2 5" xfId="55747"/>
    <cellStyle name="Total 2 4 3 4 2 2 6" xfId="55748"/>
    <cellStyle name="Total 2 4 3 4 2 2 7" xfId="55749"/>
    <cellStyle name="Total 2 4 3 4 2 2 8" xfId="55750"/>
    <cellStyle name="Total 2 4 3 4 2 2 9" xfId="55751"/>
    <cellStyle name="Total 2 4 3 4 2 3" xfId="55752"/>
    <cellStyle name="Total 2 4 3 4 2 3 10" xfId="55753"/>
    <cellStyle name="Total 2 4 3 4 2 3 2" xfId="55754"/>
    <cellStyle name="Total 2 4 3 4 2 3 3" xfId="55755"/>
    <cellStyle name="Total 2 4 3 4 2 3 4" xfId="55756"/>
    <cellStyle name="Total 2 4 3 4 2 3 5" xfId="55757"/>
    <cellStyle name="Total 2 4 3 4 2 3 6" xfId="55758"/>
    <cellStyle name="Total 2 4 3 4 2 3 7" xfId="55759"/>
    <cellStyle name="Total 2 4 3 4 2 3 8" xfId="55760"/>
    <cellStyle name="Total 2 4 3 4 2 3 9" xfId="55761"/>
    <cellStyle name="Total 2 4 3 4 2 4" xfId="55762"/>
    <cellStyle name="Total 2 4 3 4 2 4 2" xfId="55763"/>
    <cellStyle name="Total 2 4 3 4 2 4 3" xfId="55764"/>
    <cellStyle name="Total 2 4 3 4 2 4 4" xfId="55765"/>
    <cellStyle name="Total 2 4 3 4 2 4 5" xfId="55766"/>
    <cellStyle name="Total 2 4 3 4 2 4 6" xfId="55767"/>
    <cellStyle name="Total 2 4 3 4 2 4 7" xfId="55768"/>
    <cellStyle name="Total 2 4 3 4 2 4 8" xfId="55769"/>
    <cellStyle name="Total 2 4 3 4 2 4 9" xfId="55770"/>
    <cellStyle name="Total 2 4 3 4 2 5" xfId="55771"/>
    <cellStyle name="Total 2 4 3 4 2 6" xfId="55772"/>
    <cellStyle name="Total 2 4 3 4 2 7" xfId="55773"/>
    <cellStyle name="Total 2 4 3 4 2 8" xfId="55774"/>
    <cellStyle name="Total 2 4 3 4 3" xfId="55775"/>
    <cellStyle name="Total 2 4 3 4 3 2" xfId="55776"/>
    <cellStyle name="Total 2 4 3 4 3 2 10" xfId="55777"/>
    <cellStyle name="Total 2 4 3 4 3 2 2" xfId="55778"/>
    <cellStyle name="Total 2 4 3 4 3 2 3" xfId="55779"/>
    <cellStyle name="Total 2 4 3 4 3 2 4" xfId="55780"/>
    <cellStyle name="Total 2 4 3 4 3 2 5" xfId="55781"/>
    <cellStyle name="Total 2 4 3 4 3 2 6" xfId="55782"/>
    <cellStyle name="Total 2 4 3 4 3 2 7" xfId="55783"/>
    <cellStyle name="Total 2 4 3 4 3 2 8" xfId="55784"/>
    <cellStyle name="Total 2 4 3 4 3 2 9" xfId="55785"/>
    <cellStyle name="Total 2 4 3 4 3 3" xfId="55786"/>
    <cellStyle name="Total 2 4 3 4 3 3 10" xfId="55787"/>
    <cellStyle name="Total 2 4 3 4 3 3 2" xfId="55788"/>
    <cellStyle name="Total 2 4 3 4 3 3 3" xfId="55789"/>
    <cellStyle name="Total 2 4 3 4 3 3 4" xfId="55790"/>
    <cellStyle name="Total 2 4 3 4 3 3 5" xfId="55791"/>
    <cellStyle name="Total 2 4 3 4 3 3 6" xfId="55792"/>
    <cellStyle name="Total 2 4 3 4 3 3 7" xfId="55793"/>
    <cellStyle name="Total 2 4 3 4 3 3 8" xfId="55794"/>
    <cellStyle name="Total 2 4 3 4 3 3 9" xfId="55795"/>
    <cellStyle name="Total 2 4 3 4 3 4" xfId="55796"/>
    <cellStyle name="Total 2 4 3 4 3 4 2" xfId="55797"/>
    <cellStyle name="Total 2 4 3 4 3 4 3" xfId="55798"/>
    <cellStyle name="Total 2 4 3 4 3 4 4" xfId="55799"/>
    <cellStyle name="Total 2 4 3 4 3 4 5" xfId="55800"/>
    <cellStyle name="Total 2 4 3 4 3 4 6" xfId="55801"/>
    <cellStyle name="Total 2 4 3 4 3 4 7" xfId="55802"/>
    <cellStyle name="Total 2 4 3 4 3 4 8" xfId="55803"/>
    <cellStyle name="Total 2 4 3 4 3 4 9" xfId="55804"/>
    <cellStyle name="Total 2 4 3 4 3 5" xfId="55805"/>
    <cellStyle name="Total 2 4 3 4 3 6" xfId="55806"/>
    <cellStyle name="Total 2 4 3 4 3 7" xfId="55807"/>
    <cellStyle name="Total 2 4 3 4 3 8" xfId="55808"/>
    <cellStyle name="Total 2 4 3 4 4" xfId="55809"/>
    <cellStyle name="Total 2 4 3 4 4 10" xfId="55810"/>
    <cellStyle name="Total 2 4 3 4 4 2" xfId="55811"/>
    <cellStyle name="Total 2 4 3 4 4 3" xfId="55812"/>
    <cellStyle name="Total 2 4 3 4 4 4" xfId="55813"/>
    <cellStyle name="Total 2 4 3 4 4 5" xfId="55814"/>
    <cellStyle name="Total 2 4 3 4 4 6" xfId="55815"/>
    <cellStyle name="Total 2 4 3 4 4 7" xfId="55816"/>
    <cellStyle name="Total 2 4 3 4 4 8" xfId="55817"/>
    <cellStyle name="Total 2 4 3 4 4 9" xfId="55818"/>
    <cellStyle name="Total 2 4 3 4 5" xfId="55819"/>
    <cellStyle name="Total 2 4 3 4 5 10" xfId="55820"/>
    <cellStyle name="Total 2 4 3 4 5 2" xfId="55821"/>
    <cellStyle name="Total 2 4 3 4 5 3" xfId="55822"/>
    <cellStyle name="Total 2 4 3 4 5 4" xfId="55823"/>
    <cellStyle name="Total 2 4 3 4 5 5" xfId="55824"/>
    <cellStyle name="Total 2 4 3 4 5 6" xfId="55825"/>
    <cellStyle name="Total 2 4 3 4 5 7" xfId="55826"/>
    <cellStyle name="Total 2 4 3 4 5 8" xfId="55827"/>
    <cellStyle name="Total 2 4 3 4 5 9" xfId="55828"/>
    <cellStyle name="Total 2 4 3 4 6" xfId="55829"/>
    <cellStyle name="Total 2 4 3 4 6 2" xfId="55830"/>
    <cellStyle name="Total 2 4 3 4 6 3" xfId="55831"/>
    <cellStyle name="Total 2 4 3 4 6 4" xfId="55832"/>
    <cellStyle name="Total 2 4 3 4 6 5" xfId="55833"/>
    <cellStyle name="Total 2 4 3 4 6 6" xfId="55834"/>
    <cellStyle name="Total 2 4 3 4 6 7" xfId="55835"/>
    <cellStyle name="Total 2 4 3 4 6 8" xfId="55836"/>
    <cellStyle name="Total 2 4 3 4 6 9" xfId="55837"/>
    <cellStyle name="Total 2 4 3 4 7" xfId="55838"/>
    <cellStyle name="Total 2 4 3 4 8" xfId="55839"/>
    <cellStyle name="Total 2 4 3 4 9" xfId="55840"/>
    <cellStyle name="Total 2 4 3 5" xfId="55841"/>
    <cellStyle name="Total 2 4 3 5 2" xfId="55842"/>
    <cellStyle name="Total 2 4 3 5 2 10" xfId="55843"/>
    <cellStyle name="Total 2 4 3 5 2 2" xfId="55844"/>
    <cellStyle name="Total 2 4 3 5 2 3" xfId="55845"/>
    <cellStyle name="Total 2 4 3 5 2 4" xfId="55846"/>
    <cellStyle name="Total 2 4 3 5 2 5" xfId="55847"/>
    <cellStyle name="Total 2 4 3 5 2 6" xfId="55848"/>
    <cellStyle name="Total 2 4 3 5 2 7" xfId="55849"/>
    <cellStyle name="Total 2 4 3 5 2 8" xfId="55850"/>
    <cellStyle name="Total 2 4 3 5 2 9" xfId="55851"/>
    <cellStyle name="Total 2 4 3 5 3" xfId="55852"/>
    <cellStyle name="Total 2 4 3 5 3 10" xfId="55853"/>
    <cellStyle name="Total 2 4 3 5 3 2" xfId="55854"/>
    <cellStyle name="Total 2 4 3 5 3 3" xfId="55855"/>
    <cellStyle name="Total 2 4 3 5 3 4" xfId="55856"/>
    <cellStyle name="Total 2 4 3 5 3 5" xfId="55857"/>
    <cellStyle name="Total 2 4 3 5 3 6" xfId="55858"/>
    <cellStyle name="Total 2 4 3 5 3 7" xfId="55859"/>
    <cellStyle name="Total 2 4 3 5 3 8" xfId="55860"/>
    <cellStyle name="Total 2 4 3 5 3 9" xfId="55861"/>
    <cellStyle name="Total 2 4 3 5 4" xfId="55862"/>
    <cellStyle name="Total 2 4 3 5 4 2" xfId="55863"/>
    <cellStyle name="Total 2 4 3 5 4 3" xfId="55864"/>
    <cellStyle name="Total 2 4 3 5 4 4" xfId="55865"/>
    <cellStyle name="Total 2 4 3 5 4 5" xfId="55866"/>
    <cellStyle name="Total 2 4 3 5 4 6" xfId="55867"/>
    <cellStyle name="Total 2 4 3 5 4 7" xfId="55868"/>
    <cellStyle name="Total 2 4 3 5 4 8" xfId="55869"/>
    <cellStyle name="Total 2 4 3 5 4 9" xfId="55870"/>
    <cellStyle name="Total 2 4 3 5 5" xfId="55871"/>
    <cellStyle name="Total 2 4 3 5 6" xfId="55872"/>
    <cellStyle name="Total 2 4 3 5 7" xfId="55873"/>
    <cellStyle name="Total 2 4 3 5 8" xfId="55874"/>
    <cellStyle name="Total 2 4 3 6" xfId="55875"/>
    <cellStyle name="Total 2 4 3 6 2" xfId="55876"/>
    <cellStyle name="Total 2 4 3 6 2 10" xfId="55877"/>
    <cellStyle name="Total 2 4 3 6 2 2" xfId="55878"/>
    <cellStyle name="Total 2 4 3 6 2 3" xfId="55879"/>
    <cellStyle name="Total 2 4 3 6 2 4" xfId="55880"/>
    <cellStyle name="Total 2 4 3 6 2 5" xfId="55881"/>
    <cellStyle name="Total 2 4 3 6 2 6" xfId="55882"/>
    <cellStyle name="Total 2 4 3 6 2 7" xfId="55883"/>
    <cellStyle name="Total 2 4 3 6 2 8" xfId="55884"/>
    <cellStyle name="Total 2 4 3 6 2 9" xfId="55885"/>
    <cellStyle name="Total 2 4 3 6 3" xfId="55886"/>
    <cellStyle name="Total 2 4 3 6 3 10" xfId="55887"/>
    <cellStyle name="Total 2 4 3 6 3 2" xfId="55888"/>
    <cellStyle name="Total 2 4 3 6 3 3" xfId="55889"/>
    <cellStyle name="Total 2 4 3 6 3 4" xfId="55890"/>
    <cellStyle name="Total 2 4 3 6 3 5" xfId="55891"/>
    <cellStyle name="Total 2 4 3 6 3 6" xfId="55892"/>
    <cellStyle name="Total 2 4 3 6 3 7" xfId="55893"/>
    <cellStyle name="Total 2 4 3 6 3 8" xfId="55894"/>
    <cellStyle name="Total 2 4 3 6 3 9" xfId="55895"/>
    <cellStyle name="Total 2 4 3 6 4" xfId="55896"/>
    <cellStyle name="Total 2 4 3 6 4 2" xfId="55897"/>
    <cellStyle name="Total 2 4 3 6 4 3" xfId="55898"/>
    <cellStyle name="Total 2 4 3 6 4 4" xfId="55899"/>
    <cellStyle name="Total 2 4 3 6 4 5" xfId="55900"/>
    <cellStyle name="Total 2 4 3 6 4 6" xfId="55901"/>
    <cellStyle name="Total 2 4 3 6 4 7" xfId="55902"/>
    <cellStyle name="Total 2 4 3 6 4 8" xfId="55903"/>
    <cellStyle name="Total 2 4 3 6 4 9" xfId="55904"/>
    <cellStyle name="Total 2 4 3 6 5" xfId="55905"/>
    <cellStyle name="Total 2 4 3 6 6" xfId="55906"/>
    <cellStyle name="Total 2 4 3 6 7" xfId="55907"/>
    <cellStyle name="Total 2 4 3 6 8" xfId="55908"/>
    <cellStyle name="Total 2 4 3 7" xfId="55909"/>
    <cellStyle name="Total 2 4 3 7 2" xfId="55910"/>
    <cellStyle name="Total 2 4 3 7 2 10" xfId="55911"/>
    <cellStyle name="Total 2 4 3 7 2 2" xfId="55912"/>
    <cellStyle name="Total 2 4 3 7 2 3" xfId="55913"/>
    <cellStyle name="Total 2 4 3 7 2 4" xfId="55914"/>
    <cellStyle name="Total 2 4 3 7 2 5" xfId="55915"/>
    <cellStyle name="Total 2 4 3 7 2 6" xfId="55916"/>
    <cellStyle name="Total 2 4 3 7 2 7" xfId="55917"/>
    <cellStyle name="Total 2 4 3 7 2 8" xfId="55918"/>
    <cellStyle name="Total 2 4 3 7 2 9" xfId="55919"/>
    <cellStyle name="Total 2 4 3 7 3" xfId="55920"/>
    <cellStyle name="Total 2 4 3 7 3 2" xfId="55921"/>
    <cellStyle name="Total 2 4 3 7 3 3" xfId="55922"/>
    <cellStyle name="Total 2 4 3 7 3 4" xfId="55923"/>
    <cellStyle name="Total 2 4 3 7 3 5" xfId="55924"/>
    <cellStyle name="Total 2 4 3 7 3 6" xfId="55925"/>
    <cellStyle name="Total 2 4 3 7 3 7" xfId="55926"/>
    <cellStyle name="Total 2 4 3 7 3 8" xfId="55927"/>
    <cellStyle name="Total 2 4 3 7 3 9" xfId="55928"/>
    <cellStyle name="Total 2 4 3 7 4" xfId="55929"/>
    <cellStyle name="Total 2 4 3 7 5" xfId="55930"/>
    <cellStyle name="Total 2 4 3 7 6" xfId="55931"/>
    <cellStyle name="Total 2 4 3 7 7" xfId="55932"/>
    <cellStyle name="Total 2 4 3 7 8" xfId="55933"/>
    <cellStyle name="Total 2 4 3 7 9" xfId="55934"/>
    <cellStyle name="Total 2 4 3 8" xfId="55935"/>
    <cellStyle name="Total 2 4 3 8 2" xfId="55936"/>
    <cellStyle name="Total 2 4 3 8 3" xfId="55937"/>
    <cellStyle name="Total 2 4 3 8 4" xfId="55938"/>
    <cellStyle name="Total 2 4 3 8 5" xfId="55939"/>
    <cellStyle name="Total 2 4 3 8 6" xfId="55940"/>
    <cellStyle name="Total 2 4 3 8 7" xfId="55941"/>
    <cellStyle name="Total 2 4 3 8 8" xfId="55942"/>
    <cellStyle name="Total 2 4 3 8 9" xfId="55943"/>
    <cellStyle name="Total 2 4 3 9" xfId="55944"/>
    <cellStyle name="Total 2 4 4" xfId="55945"/>
    <cellStyle name="Total 2 4 4 2" xfId="55946"/>
    <cellStyle name="Total 2 4 4 2 10" xfId="55947"/>
    <cellStyle name="Total 2 4 4 2 2" xfId="55948"/>
    <cellStyle name="Total 2 4 4 2 2 2" xfId="55949"/>
    <cellStyle name="Total 2 4 4 2 2 2 10" xfId="55950"/>
    <cellStyle name="Total 2 4 4 2 2 2 2" xfId="55951"/>
    <cellStyle name="Total 2 4 4 2 2 2 3" xfId="55952"/>
    <cellStyle name="Total 2 4 4 2 2 2 4" xfId="55953"/>
    <cellStyle name="Total 2 4 4 2 2 2 5" xfId="55954"/>
    <cellStyle name="Total 2 4 4 2 2 2 6" xfId="55955"/>
    <cellStyle name="Total 2 4 4 2 2 2 7" xfId="55956"/>
    <cellStyle name="Total 2 4 4 2 2 2 8" xfId="55957"/>
    <cellStyle name="Total 2 4 4 2 2 2 9" xfId="55958"/>
    <cellStyle name="Total 2 4 4 2 2 3" xfId="55959"/>
    <cellStyle name="Total 2 4 4 2 2 3 10" xfId="55960"/>
    <cellStyle name="Total 2 4 4 2 2 3 2" xfId="55961"/>
    <cellStyle name="Total 2 4 4 2 2 3 3" xfId="55962"/>
    <cellStyle name="Total 2 4 4 2 2 3 4" xfId="55963"/>
    <cellStyle name="Total 2 4 4 2 2 3 5" xfId="55964"/>
    <cellStyle name="Total 2 4 4 2 2 3 6" xfId="55965"/>
    <cellStyle name="Total 2 4 4 2 2 3 7" xfId="55966"/>
    <cellStyle name="Total 2 4 4 2 2 3 8" xfId="55967"/>
    <cellStyle name="Total 2 4 4 2 2 3 9" xfId="55968"/>
    <cellStyle name="Total 2 4 4 2 2 4" xfId="55969"/>
    <cellStyle name="Total 2 4 4 2 2 4 2" xfId="55970"/>
    <cellStyle name="Total 2 4 4 2 2 4 3" xfId="55971"/>
    <cellStyle name="Total 2 4 4 2 2 4 4" xfId="55972"/>
    <cellStyle name="Total 2 4 4 2 2 4 5" xfId="55973"/>
    <cellStyle name="Total 2 4 4 2 2 4 6" xfId="55974"/>
    <cellStyle name="Total 2 4 4 2 2 4 7" xfId="55975"/>
    <cellStyle name="Total 2 4 4 2 2 4 8" xfId="55976"/>
    <cellStyle name="Total 2 4 4 2 2 4 9" xfId="55977"/>
    <cellStyle name="Total 2 4 4 2 2 5" xfId="55978"/>
    <cellStyle name="Total 2 4 4 2 2 6" xfId="55979"/>
    <cellStyle name="Total 2 4 4 2 2 7" xfId="55980"/>
    <cellStyle name="Total 2 4 4 2 2 8" xfId="55981"/>
    <cellStyle name="Total 2 4 4 2 3" xfId="55982"/>
    <cellStyle name="Total 2 4 4 2 3 2" xfId="55983"/>
    <cellStyle name="Total 2 4 4 2 3 2 10" xfId="55984"/>
    <cellStyle name="Total 2 4 4 2 3 2 2" xfId="55985"/>
    <cellStyle name="Total 2 4 4 2 3 2 3" xfId="55986"/>
    <cellStyle name="Total 2 4 4 2 3 2 4" xfId="55987"/>
    <cellStyle name="Total 2 4 4 2 3 2 5" xfId="55988"/>
    <cellStyle name="Total 2 4 4 2 3 2 6" xfId="55989"/>
    <cellStyle name="Total 2 4 4 2 3 2 7" xfId="55990"/>
    <cellStyle name="Total 2 4 4 2 3 2 8" xfId="55991"/>
    <cellStyle name="Total 2 4 4 2 3 2 9" xfId="55992"/>
    <cellStyle name="Total 2 4 4 2 3 3" xfId="55993"/>
    <cellStyle name="Total 2 4 4 2 3 3 10" xfId="55994"/>
    <cellStyle name="Total 2 4 4 2 3 3 2" xfId="55995"/>
    <cellStyle name="Total 2 4 4 2 3 3 3" xfId="55996"/>
    <cellStyle name="Total 2 4 4 2 3 3 4" xfId="55997"/>
    <cellStyle name="Total 2 4 4 2 3 3 5" xfId="55998"/>
    <cellStyle name="Total 2 4 4 2 3 3 6" xfId="55999"/>
    <cellStyle name="Total 2 4 4 2 3 3 7" xfId="56000"/>
    <cellStyle name="Total 2 4 4 2 3 3 8" xfId="56001"/>
    <cellStyle name="Total 2 4 4 2 3 3 9" xfId="56002"/>
    <cellStyle name="Total 2 4 4 2 3 4" xfId="56003"/>
    <cellStyle name="Total 2 4 4 2 3 4 2" xfId="56004"/>
    <cellStyle name="Total 2 4 4 2 3 4 3" xfId="56005"/>
    <cellStyle name="Total 2 4 4 2 3 4 4" xfId="56006"/>
    <cellStyle name="Total 2 4 4 2 3 4 5" xfId="56007"/>
    <cellStyle name="Total 2 4 4 2 3 4 6" xfId="56008"/>
    <cellStyle name="Total 2 4 4 2 3 4 7" xfId="56009"/>
    <cellStyle name="Total 2 4 4 2 3 4 8" xfId="56010"/>
    <cellStyle name="Total 2 4 4 2 3 4 9" xfId="56011"/>
    <cellStyle name="Total 2 4 4 2 3 5" xfId="56012"/>
    <cellStyle name="Total 2 4 4 2 3 6" xfId="56013"/>
    <cellStyle name="Total 2 4 4 2 3 7" xfId="56014"/>
    <cellStyle name="Total 2 4 4 2 3 8" xfId="56015"/>
    <cellStyle name="Total 2 4 4 2 4" xfId="56016"/>
    <cellStyle name="Total 2 4 4 2 4 10" xfId="56017"/>
    <cellStyle name="Total 2 4 4 2 4 2" xfId="56018"/>
    <cellStyle name="Total 2 4 4 2 4 3" xfId="56019"/>
    <cellStyle name="Total 2 4 4 2 4 4" xfId="56020"/>
    <cellStyle name="Total 2 4 4 2 4 5" xfId="56021"/>
    <cellStyle name="Total 2 4 4 2 4 6" xfId="56022"/>
    <cellStyle name="Total 2 4 4 2 4 7" xfId="56023"/>
    <cellStyle name="Total 2 4 4 2 4 8" xfId="56024"/>
    <cellStyle name="Total 2 4 4 2 4 9" xfId="56025"/>
    <cellStyle name="Total 2 4 4 2 5" xfId="56026"/>
    <cellStyle name="Total 2 4 4 2 5 10" xfId="56027"/>
    <cellStyle name="Total 2 4 4 2 5 2" xfId="56028"/>
    <cellStyle name="Total 2 4 4 2 5 3" xfId="56029"/>
    <cellStyle name="Total 2 4 4 2 5 4" xfId="56030"/>
    <cellStyle name="Total 2 4 4 2 5 5" xfId="56031"/>
    <cellStyle name="Total 2 4 4 2 5 6" xfId="56032"/>
    <cellStyle name="Total 2 4 4 2 5 7" xfId="56033"/>
    <cellStyle name="Total 2 4 4 2 5 8" xfId="56034"/>
    <cellStyle name="Total 2 4 4 2 5 9" xfId="56035"/>
    <cellStyle name="Total 2 4 4 2 6" xfId="56036"/>
    <cellStyle name="Total 2 4 4 2 6 2" xfId="56037"/>
    <cellStyle name="Total 2 4 4 2 6 3" xfId="56038"/>
    <cellStyle name="Total 2 4 4 2 6 4" xfId="56039"/>
    <cellStyle name="Total 2 4 4 2 6 5" xfId="56040"/>
    <cellStyle name="Total 2 4 4 2 6 6" xfId="56041"/>
    <cellStyle name="Total 2 4 4 2 6 7" xfId="56042"/>
    <cellStyle name="Total 2 4 4 2 6 8" xfId="56043"/>
    <cellStyle name="Total 2 4 4 2 6 9" xfId="56044"/>
    <cellStyle name="Total 2 4 4 2 7" xfId="56045"/>
    <cellStyle name="Total 2 4 4 2 8" xfId="56046"/>
    <cellStyle name="Total 2 4 4 2 9" xfId="56047"/>
    <cellStyle name="Total 2 4 4 3" xfId="56048"/>
    <cellStyle name="Total 2 4 4 3 2" xfId="56049"/>
    <cellStyle name="Total 2 4 4 3 2 10" xfId="56050"/>
    <cellStyle name="Total 2 4 4 3 2 2" xfId="56051"/>
    <cellStyle name="Total 2 4 4 3 2 3" xfId="56052"/>
    <cellStyle name="Total 2 4 4 3 2 4" xfId="56053"/>
    <cellStyle name="Total 2 4 4 3 2 5" xfId="56054"/>
    <cellStyle name="Total 2 4 4 3 2 6" xfId="56055"/>
    <cellStyle name="Total 2 4 4 3 2 7" xfId="56056"/>
    <cellStyle name="Total 2 4 4 3 2 8" xfId="56057"/>
    <cellStyle name="Total 2 4 4 3 2 9" xfId="56058"/>
    <cellStyle name="Total 2 4 4 3 3" xfId="56059"/>
    <cellStyle name="Total 2 4 4 3 3 10" xfId="56060"/>
    <cellStyle name="Total 2 4 4 3 3 2" xfId="56061"/>
    <cellStyle name="Total 2 4 4 3 3 3" xfId="56062"/>
    <cellStyle name="Total 2 4 4 3 3 4" xfId="56063"/>
    <cellStyle name="Total 2 4 4 3 3 5" xfId="56064"/>
    <cellStyle name="Total 2 4 4 3 3 6" xfId="56065"/>
    <cellStyle name="Total 2 4 4 3 3 7" xfId="56066"/>
    <cellStyle name="Total 2 4 4 3 3 8" xfId="56067"/>
    <cellStyle name="Total 2 4 4 3 3 9" xfId="56068"/>
    <cellStyle name="Total 2 4 4 3 4" xfId="56069"/>
    <cellStyle name="Total 2 4 4 3 4 2" xfId="56070"/>
    <cellStyle name="Total 2 4 4 3 4 3" xfId="56071"/>
    <cellStyle name="Total 2 4 4 3 4 4" xfId="56072"/>
    <cellStyle name="Total 2 4 4 3 4 5" xfId="56073"/>
    <cellStyle name="Total 2 4 4 3 4 6" xfId="56074"/>
    <cellStyle name="Total 2 4 4 3 4 7" xfId="56075"/>
    <cellStyle name="Total 2 4 4 3 4 8" xfId="56076"/>
    <cellStyle name="Total 2 4 4 3 4 9" xfId="56077"/>
    <cellStyle name="Total 2 4 4 3 5" xfId="56078"/>
    <cellStyle name="Total 2 4 4 3 6" xfId="56079"/>
    <cellStyle name="Total 2 4 4 3 7" xfId="56080"/>
    <cellStyle name="Total 2 4 4 3 8" xfId="56081"/>
    <cellStyle name="Total 2 4 4 4" xfId="56082"/>
    <cellStyle name="Total 2 4 4 4 2" xfId="56083"/>
    <cellStyle name="Total 2 4 4 4 2 10" xfId="56084"/>
    <cellStyle name="Total 2 4 4 4 2 2" xfId="56085"/>
    <cellStyle name="Total 2 4 4 4 2 3" xfId="56086"/>
    <cellStyle name="Total 2 4 4 4 2 4" xfId="56087"/>
    <cellStyle name="Total 2 4 4 4 2 5" xfId="56088"/>
    <cellStyle name="Total 2 4 4 4 2 6" xfId="56089"/>
    <cellStyle name="Total 2 4 4 4 2 7" xfId="56090"/>
    <cellStyle name="Total 2 4 4 4 2 8" xfId="56091"/>
    <cellStyle name="Total 2 4 4 4 2 9" xfId="56092"/>
    <cellStyle name="Total 2 4 4 4 3" xfId="56093"/>
    <cellStyle name="Total 2 4 4 4 3 10" xfId="56094"/>
    <cellStyle name="Total 2 4 4 4 3 2" xfId="56095"/>
    <cellStyle name="Total 2 4 4 4 3 3" xfId="56096"/>
    <cellStyle name="Total 2 4 4 4 3 4" xfId="56097"/>
    <cellStyle name="Total 2 4 4 4 3 5" xfId="56098"/>
    <cellStyle name="Total 2 4 4 4 3 6" xfId="56099"/>
    <cellStyle name="Total 2 4 4 4 3 7" xfId="56100"/>
    <cellStyle name="Total 2 4 4 4 3 8" xfId="56101"/>
    <cellStyle name="Total 2 4 4 4 3 9" xfId="56102"/>
    <cellStyle name="Total 2 4 4 4 4" xfId="56103"/>
    <cellStyle name="Total 2 4 4 4 4 2" xfId="56104"/>
    <cellStyle name="Total 2 4 4 4 4 3" xfId="56105"/>
    <cellStyle name="Total 2 4 4 4 4 4" xfId="56106"/>
    <cellStyle name="Total 2 4 4 4 4 5" xfId="56107"/>
    <cellStyle name="Total 2 4 4 4 4 6" xfId="56108"/>
    <cellStyle name="Total 2 4 4 4 4 7" xfId="56109"/>
    <cellStyle name="Total 2 4 4 4 4 8" xfId="56110"/>
    <cellStyle name="Total 2 4 4 4 4 9" xfId="56111"/>
    <cellStyle name="Total 2 4 4 4 5" xfId="56112"/>
    <cellStyle name="Total 2 4 4 4 6" xfId="56113"/>
    <cellStyle name="Total 2 4 4 4 7" xfId="56114"/>
    <cellStyle name="Total 2 4 4 4 8" xfId="56115"/>
    <cellStyle name="Total 2 4 4 5" xfId="56116"/>
    <cellStyle name="Total 2 4 4 5 2" xfId="56117"/>
    <cellStyle name="Total 2 4 4 5 2 10" xfId="56118"/>
    <cellStyle name="Total 2 4 4 5 2 2" xfId="56119"/>
    <cellStyle name="Total 2 4 4 5 2 3" xfId="56120"/>
    <cellStyle name="Total 2 4 4 5 2 4" xfId="56121"/>
    <cellStyle name="Total 2 4 4 5 2 5" xfId="56122"/>
    <cellStyle name="Total 2 4 4 5 2 6" xfId="56123"/>
    <cellStyle name="Total 2 4 4 5 2 7" xfId="56124"/>
    <cellStyle name="Total 2 4 4 5 2 8" xfId="56125"/>
    <cellStyle name="Total 2 4 4 5 2 9" xfId="56126"/>
    <cellStyle name="Total 2 4 4 5 3" xfId="56127"/>
    <cellStyle name="Total 2 4 4 5 3 2" xfId="56128"/>
    <cellStyle name="Total 2 4 4 5 3 3" xfId="56129"/>
    <cellStyle name="Total 2 4 4 5 3 4" xfId="56130"/>
    <cellStyle name="Total 2 4 4 5 3 5" xfId="56131"/>
    <cellStyle name="Total 2 4 4 5 3 6" xfId="56132"/>
    <cellStyle name="Total 2 4 4 5 3 7" xfId="56133"/>
    <cellStyle name="Total 2 4 4 5 3 8" xfId="56134"/>
    <cellStyle name="Total 2 4 4 5 3 9" xfId="56135"/>
    <cellStyle name="Total 2 4 4 5 4" xfId="56136"/>
    <cellStyle name="Total 2 4 4 5 5" xfId="56137"/>
    <cellStyle name="Total 2 4 4 5 6" xfId="56138"/>
    <cellStyle name="Total 2 4 4 5 7" xfId="56139"/>
    <cellStyle name="Total 2 4 4 5 8" xfId="56140"/>
    <cellStyle name="Total 2 4 4 5 9" xfId="56141"/>
    <cellStyle name="Total 2 4 4 6" xfId="56142"/>
    <cellStyle name="Total 2 4 4 6 2" xfId="56143"/>
    <cellStyle name="Total 2 4 4 6 3" xfId="56144"/>
    <cellStyle name="Total 2 4 4 6 4" xfId="56145"/>
    <cellStyle name="Total 2 4 4 6 5" xfId="56146"/>
    <cellStyle name="Total 2 4 4 6 6" xfId="56147"/>
    <cellStyle name="Total 2 4 4 6 7" xfId="56148"/>
    <cellStyle name="Total 2 4 4 6 8" xfId="56149"/>
    <cellStyle name="Total 2 4 4 6 9" xfId="56150"/>
    <cellStyle name="Total 2 4 4 7" xfId="56151"/>
    <cellStyle name="Total 2 4 4 8" xfId="56152"/>
    <cellStyle name="Total 2 4 4 9" xfId="56153"/>
    <cellStyle name="Total 2 4 5" xfId="56154"/>
    <cellStyle name="Total 2 4 5 2" xfId="56155"/>
    <cellStyle name="Total 2 4 5 2 10" xfId="56156"/>
    <cellStyle name="Total 2 4 5 2 2" xfId="56157"/>
    <cellStyle name="Total 2 4 5 2 2 2" xfId="56158"/>
    <cellStyle name="Total 2 4 5 2 2 2 10" xfId="56159"/>
    <cellStyle name="Total 2 4 5 2 2 2 2" xfId="56160"/>
    <cellStyle name="Total 2 4 5 2 2 2 3" xfId="56161"/>
    <cellStyle name="Total 2 4 5 2 2 2 4" xfId="56162"/>
    <cellStyle name="Total 2 4 5 2 2 2 5" xfId="56163"/>
    <cellStyle name="Total 2 4 5 2 2 2 6" xfId="56164"/>
    <cellStyle name="Total 2 4 5 2 2 2 7" xfId="56165"/>
    <cellStyle name="Total 2 4 5 2 2 2 8" xfId="56166"/>
    <cellStyle name="Total 2 4 5 2 2 2 9" xfId="56167"/>
    <cellStyle name="Total 2 4 5 2 2 3" xfId="56168"/>
    <cellStyle name="Total 2 4 5 2 2 3 10" xfId="56169"/>
    <cellStyle name="Total 2 4 5 2 2 3 2" xfId="56170"/>
    <cellStyle name="Total 2 4 5 2 2 3 3" xfId="56171"/>
    <cellStyle name="Total 2 4 5 2 2 3 4" xfId="56172"/>
    <cellStyle name="Total 2 4 5 2 2 3 5" xfId="56173"/>
    <cellStyle name="Total 2 4 5 2 2 3 6" xfId="56174"/>
    <cellStyle name="Total 2 4 5 2 2 3 7" xfId="56175"/>
    <cellStyle name="Total 2 4 5 2 2 3 8" xfId="56176"/>
    <cellStyle name="Total 2 4 5 2 2 3 9" xfId="56177"/>
    <cellStyle name="Total 2 4 5 2 2 4" xfId="56178"/>
    <cellStyle name="Total 2 4 5 2 2 4 2" xfId="56179"/>
    <cellStyle name="Total 2 4 5 2 2 4 3" xfId="56180"/>
    <cellStyle name="Total 2 4 5 2 2 4 4" xfId="56181"/>
    <cellStyle name="Total 2 4 5 2 2 4 5" xfId="56182"/>
    <cellStyle name="Total 2 4 5 2 2 4 6" xfId="56183"/>
    <cellStyle name="Total 2 4 5 2 2 4 7" xfId="56184"/>
    <cellStyle name="Total 2 4 5 2 2 4 8" xfId="56185"/>
    <cellStyle name="Total 2 4 5 2 2 4 9" xfId="56186"/>
    <cellStyle name="Total 2 4 5 2 2 5" xfId="56187"/>
    <cellStyle name="Total 2 4 5 2 2 6" xfId="56188"/>
    <cellStyle name="Total 2 4 5 2 2 7" xfId="56189"/>
    <cellStyle name="Total 2 4 5 2 2 8" xfId="56190"/>
    <cellStyle name="Total 2 4 5 2 3" xfId="56191"/>
    <cellStyle name="Total 2 4 5 2 3 2" xfId="56192"/>
    <cellStyle name="Total 2 4 5 2 3 2 10" xfId="56193"/>
    <cellStyle name="Total 2 4 5 2 3 2 2" xfId="56194"/>
    <cellStyle name="Total 2 4 5 2 3 2 3" xfId="56195"/>
    <cellStyle name="Total 2 4 5 2 3 2 4" xfId="56196"/>
    <cellStyle name="Total 2 4 5 2 3 2 5" xfId="56197"/>
    <cellStyle name="Total 2 4 5 2 3 2 6" xfId="56198"/>
    <cellStyle name="Total 2 4 5 2 3 2 7" xfId="56199"/>
    <cellStyle name="Total 2 4 5 2 3 2 8" xfId="56200"/>
    <cellStyle name="Total 2 4 5 2 3 2 9" xfId="56201"/>
    <cellStyle name="Total 2 4 5 2 3 3" xfId="56202"/>
    <cellStyle name="Total 2 4 5 2 3 3 10" xfId="56203"/>
    <cellStyle name="Total 2 4 5 2 3 3 2" xfId="56204"/>
    <cellStyle name="Total 2 4 5 2 3 3 3" xfId="56205"/>
    <cellStyle name="Total 2 4 5 2 3 3 4" xfId="56206"/>
    <cellStyle name="Total 2 4 5 2 3 3 5" xfId="56207"/>
    <cellStyle name="Total 2 4 5 2 3 3 6" xfId="56208"/>
    <cellStyle name="Total 2 4 5 2 3 3 7" xfId="56209"/>
    <cellStyle name="Total 2 4 5 2 3 3 8" xfId="56210"/>
    <cellStyle name="Total 2 4 5 2 3 3 9" xfId="56211"/>
    <cellStyle name="Total 2 4 5 2 3 4" xfId="56212"/>
    <cellStyle name="Total 2 4 5 2 3 4 2" xfId="56213"/>
    <cellStyle name="Total 2 4 5 2 3 4 3" xfId="56214"/>
    <cellStyle name="Total 2 4 5 2 3 4 4" xfId="56215"/>
    <cellStyle name="Total 2 4 5 2 3 4 5" xfId="56216"/>
    <cellStyle name="Total 2 4 5 2 3 4 6" xfId="56217"/>
    <cellStyle name="Total 2 4 5 2 3 4 7" xfId="56218"/>
    <cellStyle name="Total 2 4 5 2 3 4 8" xfId="56219"/>
    <cellStyle name="Total 2 4 5 2 3 4 9" xfId="56220"/>
    <cellStyle name="Total 2 4 5 2 3 5" xfId="56221"/>
    <cellStyle name="Total 2 4 5 2 3 6" xfId="56222"/>
    <cellStyle name="Total 2 4 5 2 3 7" xfId="56223"/>
    <cellStyle name="Total 2 4 5 2 3 8" xfId="56224"/>
    <cellStyle name="Total 2 4 5 2 4" xfId="56225"/>
    <cellStyle name="Total 2 4 5 2 4 10" xfId="56226"/>
    <cellStyle name="Total 2 4 5 2 4 2" xfId="56227"/>
    <cellStyle name="Total 2 4 5 2 4 3" xfId="56228"/>
    <cellStyle name="Total 2 4 5 2 4 4" xfId="56229"/>
    <cellStyle name="Total 2 4 5 2 4 5" xfId="56230"/>
    <cellStyle name="Total 2 4 5 2 4 6" xfId="56231"/>
    <cellStyle name="Total 2 4 5 2 4 7" xfId="56232"/>
    <cellStyle name="Total 2 4 5 2 4 8" xfId="56233"/>
    <cellStyle name="Total 2 4 5 2 4 9" xfId="56234"/>
    <cellStyle name="Total 2 4 5 2 5" xfId="56235"/>
    <cellStyle name="Total 2 4 5 2 5 10" xfId="56236"/>
    <cellStyle name="Total 2 4 5 2 5 2" xfId="56237"/>
    <cellStyle name="Total 2 4 5 2 5 3" xfId="56238"/>
    <cellStyle name="Total 2 4 5 2 5 4" xfId="56239"/>
    <cellStyle name="Total 2 4 5 2 5 5" xfId="56240"/>
    <cellStyle name="Total 2 4 5 2 5 6" xfId="56241"/>
    <cellStyle name="Total 2 4 5 2 5 7" xfId="56242"/>
    <cellStyle name="Total 2 4 5 2 5 8" xfId="56243"/>
    <cellStyle name="Total 2 4 5 2 5 9" xfId="56244"/>
    <cellStyle name="Total 2 4 5 2 6" xfId="56245"/>
    <cellStyle name="Total 2 4 5 2 6 2" xfId="56246"/>
    <cellStyle name="Total 2 4 5 2 6 3" xfId="56247"/>
    <cellStyle name="Total 2 4 5 2 6 4" xfId="56248"/>
    <cellStyle name="Total 2 4 5 2 6 5" xfId="56249"/>
    <cellStyle name="Total 2 4 5 2 6 6" xfId="56250"/>
    <cellStyle name="Total 2 4 5 2 6 7" xfId="56251"/>
    <cellStyle name="Total 2 4 5 2 6 8" xfId="56252"/>
    <cellStyle name="Total 2 4 5 2 6 9" xfId="56253"/>
    <cellStyle name="Total 2 4 5 2 7" xfId="56254"/>
    <cellStyle name="Total 2 4 5 2 8" xfId="56255"/>
    <cellStyle name="Total 2 4 5 2 9" xfId="56256"/>
    <cellStyle name="Total 2 4 5 3" xfId="56257"/>
    <cellStyle name="Total 2 4 5 3 2" xfId="56258"/>
    <cellStyle name="Total 2 4 5 3 2 10" xfId="56259"/>
    <cellStyle name="Total 2 4 5 3 2 2" xfId="56260"/>
    <cellStyle name="Total 2 4 5 3 2 3" xfId="56261"/>
    <cellStyle name="Total 2 4 5 3 2 4" xfId="56262"/>
    <cellStyle name="Total 2 4 5 3 2 5" xfId="56263"/>
    <cellStyle name="Total 2 4 5 3 2 6" xfId="56264"/>
    <cellStyle name="Total 2 4 5 3 2 7" xfId="56265"/>
    <cellStyle name="Total 2 4 5 3 2 8" xfId="56266"/>
    <cellStyle name="Total 2 4 5 3 2 9" xfId="56267"/>
    <cellStyle name="Total 2 4 5 3 3" xfId="56268"/>
    <cellStyle name="Total 2 4 5 3 3 10" xfId="56269"/>
    <cellStyle name="Total 2 4 5 3 3 2" xfId="56270"/>
    <cellStyle name="Total 2 4 5 3 3 3" xfId="56271"/>
    <cellStyle name="Total 2 4 5 3 3 4" xfId="56272"/>
    <cellStyle name="Total 2 4 5 3 3 5" xfId="56273"/>
    <cellStyle name="Total 2 4 5 3 3 6" xfId="56274"/>
    <cellStyle name="Total 2 4 5 3 3 7" xfId="56275"/>
    <cellStyle name="Total 2 4 5 3 3 8" xfId="56276"/>
    <cellStyle name="Total 2 4 5 3 3 9" xfId="56277"/>
    <cellStyle name="Total 2 4 5 3 4" xfId="56278"/>
    <cellStyle name="Total 2 4 5 3 4 2" xfId="56279"/>
    <cellStyle name="Total 2 4 5 3 4 3" xfId="56280"/>
    <cellStyle name="Total 2 4 5 3 4 4" xfId="56281"/>
    <cellStyle name="Total 2 4 5 3 4 5" xfId="56282"/>
    <cellStyle name="Total 2 4 5 3 4 6" xfId="56283"/>
    <cellStyle name="Total 2 4 5 3 4 7" xfId="56284"/>
    <cellStyle name="Total 2 4 5 3 4 8" xfId="56285"/>
    <cellStyle name="Total 2 4 5 3 4 9" xfId="56286"/>
    <cellStyle name="Total 2 4 5 3 5" xfId="56287"/>
    <cellStyle name="Total 2 4 5 3 6" xfId="56288"/>
    <cellStyle name="Total 2 4 5 3 7" xfId="56289"/>
    <cellStyle name="Total 2 4 5 3 8" xfId="56290"/>
    <cellStyle name="Total 2 4 5 4" xfId="56291"/>
    <cellStyle name="Total 2 4 5 4 2" xfId="56292"/>
    <cellStyle name="Total 2 4 5 4 2 10" xfId="56293"/>
    <cellStyle name="Total 2 4 5 4 2 2" xfId="56294"/>
    <cellStyle name="Total 2 4 5 4 2 3" xfId="56295"/>
    <cellStyle name="Total 2 4 5 4 2 4" xfId="56296"/>
    <cellStyle name="Total 2 4 5 4 2 5" xfId="56297"/>
    <cellStyle name="Total 2 4 5 4 2 6" xfId="56298"/>
    <cellStyle name="Total 2 4 5 4 2 7" xfId="56299"/>
    <cellStyle name="Total 2 4 5 4 2 8" xfId="56300"/>
    <cellStyle name="Total 2 4 5 4 2 9" xfId="56301"/>
    <cellStyle name="Total 2 4 5 4 3" xfId="56302"/>
    <cellStyle name="Total 2 4 5 4 3 10" xfId="56303"/>
    <cellStyle name="Total 2 4 5 4 3 2" xfId="56304"/>
    <cellStyle name="Total 2 4 5 4 3 3" xfId="56305"/>
    <cellStyle name="Total 2 4 5 4 3 4" xfId="56306"/>
    <cellStyle name="Total 2 4 5 4 3 5" xfId="56307"/>
    <cellStyle name="Total 2 4 5 4 3 6" xfId="56308"/>
    <cellStyle name="Total 2 4 5 4 3 7" xfId="56309"/>
    <cellStyle name="Total 2 4 5 4 3 8" xfId="56310"/>
    <cellStyle name="Total 2 4 5 4 3 9" xfId="56311"/>
    <cellStyle name="Total 2 4 5 4 4" xfId="56312"/>
    <cellStyle name="Total 2 4 5 4 4 2" xfId="56313"/>
    <cellStyle name="Total 2 4 5 4 4 3" xfId="56314"/>
    <cellStyle name="Total 2 4 5 4 4 4" xfId="56315"/>
    <cellStyle name="Total 2 4 5 4 4 5" xfId="56316"/>
    <cellStyle name="Total 2 4 5 4 4 6" xfId="56317"/>
    <cellStyle name="Total 2 4 5 4 4 7" xfId="56318"/>
    <cellStyle name="Total 2 4 5 4 4 8" xfId="56319"/>
    <cellStyle name="Total 2 4 5 4 4 9" xfId="56320"/>
    <cellStyle name="Total 2 4 5 4 5" xfId="56321"/>
    <cellStyle name="Total 2 4 5 4 6" xfId="56322"/>
    <cellStyle name="Total 2 4 5 4 7" xfId="56323"/>
    <cellStyle name="Total 2 4 5 4 8" xfId="56324"/>
    <cellStyle name="Total 2 4 5 5" xfId="56325"/>
    <cellStyle name="Total 2 4 5 5 2" xfId="56326"/>
    <cellStyle name="Total 2 4 5 5 2 10" xfId="56327"/>
    <cellStyle name="Total 2 4 5 5 2 2" xfId="56328"/>
    <cellStyle name="Total 2 4 5 5 2 3" xfId="56329"/>
    <cellStyle name="Total 2 4 5 5 2 4" xfId="56330"/>
    <cellStyle name="Total 2 4 5 5 2 5" xfId="56331"/>
    <cellStyle name="Total 2 4 5 5 2 6" xfId="56332"/>
    <cellStyle name="Total 2 4 5 5 2 7" xfId="56333"/>
    <cellStyle name="Total 2 4 5 5 2 8" xfId="56334"/>
    <cellStyle name="Total 2 4 5 5 2 9" xfId="56335"/>
    <cellStyle name="Total 2 4 5 5 3" xfId="56336"/>
    <cellStyle name="Total 2 4 5 5 3 2" xfId="56337"/>
    <cellStyle name="Total 2 4 5 5 3 3" xfId="56338"/>
    <cellStyle name="Total 2 4 5 5 3 4" xfId="56339"/>
    <cellStyle name="Total 2 4 5 5 3 5" xfId="56340"/>
    <cellStyle name="Total 2 4 5 5 3 6" xfId="56341"/>
    <cellStyle name="Total 2 4 5 5 3 7" xfId="56342"/>
    <cellStyle name="Total 2 4 5 5 3 8" xfId="56343"/>
    <cellStyle name="Total 2 4 5 5 3 9" xfId="56344"/>
    <cellStyle name="Total 2 4 5 5 4" xfId="56345"/>
    <cellStyle name="Total 2 4 5 5 5" xfId="56346"/>
    <cellStyle name="Total 2 4 5 5 6" xfId="56347"/>
    <cellStyle name="Total 2 4 5 5 7" xfId="56348"/>
    <cellStyle name="Total 2 4 5 5 8" xfId="56349"/>
    <cellStyle name="Total 2 4 5 6" xfId="56350"/>
    <cellStyle name="Total 2 4 5 6 2" xfId="56351"/>
    <cellStyle name="Total 2 4 5 6 3" xfId="56352"/>
    <cellStyle name="Total 2 4 5 6 4" xfId="56353"/>
    <cellStyle name="Total 2 4 5 6 5" xfId="56354"/>
    <cellStyle name="Total 2 4 5 6 6" xfId="56355"/>
    <cellStyle name="Total 2 4 5 6 7" xfId="56356"/>
    <cellStyle name="Total 2 4 5 6 8" xfId="56357"/>
    <cellStyle name="Total 2 4 5 6 9" xfId="56358"/>
    <cellStyle name="Total 2 4 5 7" xfId="56359"/>
    <cellStyle name="Total 2 4 5 8" xfId="56360"/>
    <cellStyle name="Total 2 4 5 9" xfId="56361"/>
    <cellStyle name="Total 2 4 6" xfId="56362"/>
    <cellStyle name="Total 2 4 6 10" xfId="56363"/>
    <cellStyle name="Total 2 4 6 2" xfId="56364"/>
    <cellStyle name="Total 2 4 6 2 2" xfId="56365"/>
    <cellStyle name="Total 2 4 6 2 2 10" xfId="56366"/>
    <cellStyle name="Total 2 4 6 2 2 2" xfId="56367"/>
    <cellStyle name="Total 2 4 6 2 2 3" xfId="56368"/>
    <cellStyle name="Total 2 4 6 2 2 4" xfId="56369"/>
    <cellStyle name="Total 2 4 6 2 2 5" xfId="56370"/>
    <cellStyle name="Total 2 4 6 2 2 6" xfId="56371"/>
    <cellStyle name="Total 2 4 6 2 2 7" xfId="56372"/>
    <cellStyle name="Total 2 4 6 2 2 8" xfId="56373"/>
    <cellStyle name="Total 2 4 6 2 2 9" xfId="56374"/>
    <cellStyle name="Total 2 4 6 2 3" xfId="56375"/>
    <cellStyle name="Total 2 4 6 2 3 10" xfId="56376"/>
    <cellStyle name="Total 2 4 6 2 3 2" xfId="56377"/>
    <cellStyle name="Total 2 4 6 2 3 3" xfId="56378"/>
    <cellStyle name="Total 2 4 6 2 3 4" xfId="56379"/>
    <cellStyle name="Total 2 4 6 2 3 5" xfId="56380"/>
    <cellStyle name="Total 2 4 6 2 3 6" xfId="56381"/>
    <cellStyle name="Total 2 4 6 2 3 7" xfId="56382"/>
    <cellStyle name="Total 2 4 6 2 3 8" xfId="56383"/>
    <cellStyle name="Total 2 4 6 2 3 9" xfId="56384"/>
    <cellStyle name="Total 2 4 6 2 4" xfId="56385"/>
    <cellStyle name="Total 2 4 6 2 4 2" xfId="56386"/>
    <cellStyle name="Total 2 4 6 2 4 3" xfId="56387"/>
    <cellStyle name="Total 2 4 6 2 4 4" xfId="56388"/>
    <cellStyle name="Total 2 4 6 2 4 5" xfId="56389"/>
    <cellStyle name="Total 2 4 6 2 4 6" xfId="56390"/>
    <cellStyle name="Total 2 4 6 2 4 7" xfId="56391"/>
    <cellStyle name="Total 2 4 6 2 4 8" xfId="56392"/>
    <cellStyle name="Total 2 4 6 2 4 9" xfId="56393"/>
    <cellStyle name="Total 2 4 6 2 5" xfId="56394"/>
    <cellStyle name="Total 2 4 6 2 6" xfId="56395"/>
    <cellStyle name="Total 2 4 6 2 7" xfId="56396"/>
    <cellStyle name="Total 2 4 6 2 8" xfId="56397"/>
    <cellStyle name="Total 2 4 6 3" xfId="56398"/>
    <cellStyle name="Total 2 4 6 3 2" xfId="56399"/>
    <cellStyle name="Total 2 4 6 3 2 10" xfId="56400"/>
    <cellStyle name="Total 2 4 6 3 2 2" xfId="56401"/>
    <cellStyle name="Total 2 4 6 3 2 3" xfId="56402"/>
    <cellStyle name="Total 2 4 6 3 2 4" xfId="56403"/>
    <cellStyle name="Total 2 4 6 3 2 5" xfId="56404"/>
    <cellStyle name="Total 2 4 6 3 2 6" xfId="56405"/>
    <cellStyle name="Total 2 4 6 3 2 7" xfId="56406"/>
    <cellStyle name="Total 2 4 6 3 2 8" xfId="56407"/>
    <cellStyle name="Total 2 4 6 3 2 9" xfId="56408"/>
    <cellStyle name="Total 2 4 6 3 3" xfId="56409"/>
    <cellStyle name="Total 2 4 6 3 3 10" xfId="56410"/>
    <cellStyle name="Total 2 4 6 3 3 2" xfId="56411"/>
    <cellStyle name="Total 2 4 6 3 3 3" xfId="56412"/>
    <cellStyle name="Total 2 4 6 3 3 4" xfId="56413"/>
    <cellStyle name="Total 2 4 6 3 3 5" xfId="56414"/>
    <cellStyle name="Total 2 4 6 3 3 6" xfId="56415"/>
    <cellStyle name="Total 2 4 6 3 3 7" xfId="56416"/>
    <cellStyle name="Total 2 4 6 3 3 8" xfId="56417"/>
    <cellStyle name="Total 2 4 6 3 3 9" xfId="56418"/>
    <cellStyle name="Total 2 4 6 3 4" xfId="56419"/>
    <cellStyle name="Total 2 4 6 3 4 2" xfId="56420"/>
    <cellStyle name="Total 2 4 6 3 4 3" xfId="56421"/>
    <cellStyle name="Total 2 4 6 3 4 4" xfId="56422"/>
    <cellStyle name="Total 2 4 6 3 4 5" xfId="56423"/>
    <cellStyle name="Total 2 4 6 3 4 6" xfId="56424"/>
    <cellStyle name="Total 2 4 6 3 4 7" xfId="56425"/>
    <cellStyle name="Total 2 4 6 3 4 8" xfId="56426"/>
    <cellStyle name="Total 2 4 6 3 4 9" xfId="56427"/>
    <cellStyle name="Total 2 4 6 3 5" xfId="56428"/>
    <cellStyle name="Total 2 4 6 3 6" xfId="56429"/>
    <cellStyle name="Total 2 4 6 3 7" xfId="56430"/>
    <cellStyle name="Total 2 4 6 3 8" xfId="56431"/>
    <cellStyle name="Total 2 4 6 4" xfId="56432"/>
    <cellStyle name="Total 2 4 6 4 10" xfId="56433"/>
    <cellStyle name="Total 2 4 6 4 2" xfId="56434"/>
    <cellStyle name="Total 2 4 6 4 3" xfId="56435"/>
    <cellStyle name="Total 2 4 6 4 4" xfId="56436"/>
    <cellStyle name="Total 2 4 6 4 5" xfId="56437"/>
    <cellStyle name="Total 2 4 6 4 6" xfId="56438"/>
    <cellStyle name="Total 2 4 6 4 7" xfId="56439"/>
    <cellStyle name="Total 2 4 6 4 8" xfId="56440"/>
    <cellStyle name="Total 2 4 6 4 9" xfId="56441"/>
    <cellStyle name="Total 2 4 6 5" xfId="56442"/>
    <cellStyle name="Total 2 4 6 5 10" xfId="56443"/>
    <cellStyle name="Total 2 4 6 5 2" xfId="56444"/>
    <cellStyle name="Total 2 4 6 5 3" xfId="56445"/>
    <cellStyle name="Total 2 4 6 5 4" xfId="56446"/>
    <cellStyle name="Total 2 4 6 5 5" xfId="56447"/>
    <cellStyle name="Total 2 4 6 5 6" xfId="56448"/>
    <cellStyle name="Total 2 4 6 5 7" xfId="56449"/>
    <cellStyle name="Total 2 4 6 5 8" xfId="56450"/>
    <cellStyle name="Total 2 4 6 5 9" xfId="56451"/>
    <cellStyle name="Total 2 4 6 6" xfId="56452"/>
    <cellStyle name="Total 2 4 6 6 2" xfId="56453"/>
    <cellStyle name="Total 2 4 6 6 3" xfId="56454"/>
    <cellStyle name="Total 2 4 6 6 4" xfId="56455"/>
    <cellStyle name="Total 2 4 6 6 5" xfId="56456"/>
    <cellStyle name="Total 2 4 6 6 6" xfId="56457"/>
    <cellStyle name="Total 2 4 6 6 7" xfId="56458"/>
    <cellStyle name="Total 2 4 6 6 8" xfId="56459"/>
    <cellStyle name="Total 2 4 6 6 9" xfId="56460"/>
    <cellStyle name="Total 2 4 6 7" xfId="56461"/>
    <cellStyle name="Total 2 4 6 8" xfId="56462"/>
    <cellStyle name="Total 2 4 6 9" xfId="56463"/>
    <cellStyle name="Total 2 4 7" xfId="56464"/>
    <cellStyle name="Total 2 4 7 10" xfId="56465"/>
    <cellStyle name="Total 2 4 7 11" xfId="56466"/>
    <cellStyle name="Total 2 4 7 12" xfId="56467"/>
    <cellStyle name="Total 2 4 7 13" xfId="56468"/>
    <cellStyle name="Total 2 4 7 14" xfId="56469"/>
    <cellStyle name="Total 2 4 7 2" xfId="56470"/>
    <cellStyle name="Total 2 4 7 2 10" xfId="56471"/>
    <cellStyle name="Total 2 4 7 2 2" xfId="56472"/>
    <cellStyle name="Total 2 4 7 2 3" xfId="56473"/>
    <cellStyle name="Total 2 4 7 2 4" xfId="56474"/>
    <cellStyle name="Total 2 4 7 2 5" xfId="56475"/>
    <cellStyle name="Total 2 4 7 2 6" xfId="56476"/>
    <cellStyle name="Total 2 4 7 2 7" xfId="56477"/>
    <cellStyle name="Total 2 4 7 2 8" xfId="56478"/>
    <cellStyle name="Total 2 4 7 2 9" xfId="56479"/>
    <cellStyle name="Total 2 4 7 3" xfId="56480"/>
    <cellStyle name="Total 2 4 7 3 10" xfId="56481"/>
    <cellStyle name="Total 2 4 7 3 2" xfId="56482"/>
    <cellStyle name="Total 2 4 7 3 3" xfId="56483"/>
    <cellStyle name="Total 2 4 7 3 4" xfId="56484"/>
    <cellStyle name="Total 2 4 7 3 5" xfId="56485"/>
    <cellStyle name="Total 2 4 7 3 6" xfId="56486"/>
    <cellStyle name="Total 2 4 7 3 7" xfId="56487"/>
    <cellStyle name="Total 2 4 7 3 8" xfId="56488"/>
    <cellStyle name="Total 2 4 7 3 9" xfId="56489"/>
    <cellStyle name="Total 2 4 7 4" xfId="56490"/>
    <cellStyle name="Total 2 4 7 4 10" xfId="56491"/>
    <cellStyle name="Total 2 4 7 4 2" xfId="56492"/>
    <cellStyle name="Total 2 4 7 4 3" xfId="56493"/>
    <cellStyle name="Total 2 4 7 4 4" xfId="56494"/>
    <cellStyle name="Total 2 4 7 4 5" xfId="56495"/>
    <cellStyle name="Total 2 4 7 4 6" xfId="56496"/>
    <cellStyle name="Total 2 4 7 4 7" xfId="56497"/>
    <cellStyle name="Total 2 4 7 4 8" xfId="56498"/>
    <cellStyle name="Total 2 4 7 4 9" xfId="56499"/>
    <cellStyle name="Total 2 4 7 5" xfId="56500"/>
    <cellStyle name="Total 2 4 7 5 2" xfId="56501"/>
    <cellStyle name="Total 2 4 7 5 3" xfId="56502"/>
    <cellStyle name="Total 2 4 7 5 4" xfId="56503"/>
    <cellStyle name="Total 2 4 7 5 5" xfId="56504"/>
    <cellStyle name="Total 2 4 7 5 6" xfId="56505"/>
    <cellStyle name="Total 2 4 7 5 7" xfId="56506"/>
    <cellStyle name="Total 2 4 7 5 8" xfId="56507"/>
    <cellStyle name="Total 2 4 7 5 9" xfId="56508"/>
    <cellStyle name="Total 2 4 7 6" xfId="56509"/>
    <cellStyle name="Total 2 4 7 7" xfId="56510"/>
    <cellStyle name="Total 2 4 7 8" xfId="56511"/>
    <cellStyle name="Total 2 4 7 9" xfId="56512"/>
    <cellStyle name="Total 2 4 8" xfId="56513"/>
    <cellStyle name="Total 2 4 8 2" xfId="56514"/>
    <cellStyle name="Total 2 4 8 2 10" xfId="56515"/>
    <cellStyle name="Total 2 4 8 2 2" xfId="56516"/>
    <cellStyle name="Total 2 4 8 2 3" xfId="56517"/>
    <cellStyle name="Total 2 4 8 2 4" xfId="56518"/>
    <cellStyle name="Total 2 4 8 2 5" xfId="56519"/>
    <cellStyle name="Total 2 4 8 2 6" xfId="56520"/>
    <cellStyle name="Total 2 4 8 2 7" xfId="56521"/>
    <cellStyle name="Total 2 4 8 2 8" xfId="56522"/>
    <cellStyle name="Total 2 4 8 2 9" xfId="56523"/>
    <cellStyle name="Total 2 4 8 3" xfId="56524"/>
    <cellStyle name="Total 2 4 8 3 10" xfId="56525"/>
    <cellStyle name="Total 2 4 8 3 2" xfId="56526"/>
    <cellStyle name="Total 2 4 8 3 3" xfId="56527"/>
    <cellStyle name="Total 2 4 8 3 4" xfId="56528"/>
    <cellStyle name="Total 2 4 8 3 5" xfId="56529"/>
    <cellStyle name="Total 2 4 8 3 6" xfId="56530"/>
    <cellStyle name="Total 2 4 8 3 7" xfId="56531"/>
    <cellStyle name="Total 2 4 8 3 8" xfId="56532"/>
    <cellStyle name="Total 2 4 8 3 9" xfId="56533"/>
    <cellStyle name="Total 2 4 8 4" xfId="56534"/>
    <cellStyle name="Total 2 4 8 4 10" xfId="56535"/>
    <cellStyle name="Total 2 4 8 4 2" xfId="56536"/>
    <cellStyle name="Total 2 4 8 4 3" xfId="56537"/>
    <cellStyle name="Total 2 4 8 4 4" xfId="56538"/>
    <cellStyle name="Total 2 4 8 4 5" xfId="56539"/>
    <cellStyle name="Total 2 4 8 4 6" xfId="56540"/>
    <cellStyle name="Total 2 4 8 4 7" xfId="56541"/>
    <cellStyle name="Total 2 4 8 4 8" xfId="56542"/>
    <cellStyle name="Total 2 4 8 4 9" xfId="56543"/>
    <cellStyle name="Total 2 4 8 5" xfId="56544"/>
    <cellStyle name="Total 2 4 8 5 2" xfId="56545"/>
    <cellStyle name="Total 2 4 8 5 3" xfId="56546"/>
    <cellStyle name="Total 2 4 8 5 4" xfId="56547"/>
    <cellStyle name="Total 2 4 8 5 5" xfId="56548"/>
    <cellStyle name="Total 2 4 8 5 6" xfId="56549"/>
    <cellStyle name="Total 2 4 8 5 7" xfId="56550"/>
    <cellStyle name="Total 2 4 8 5 8" xfId="56551"/>
    <cellStyle name="Total 2 4 8 5 9" xfId="56552"/>
    <cellStyle name="Total 2 4 8 6" xfId="56553"/>
    <cellStyle name="Total 2 4 8 7" xfId="56554"/>
    <cellStyle name="Total 2 4 8 8" xfId="56555"/>
    <cellStyle name="Total 2 4 8 9" xfId="56556"/>
    <cellStyle name="Total 2 4 9" xfId="56557"/>
    <cellStyle name="Total 2 4 9 2" xfId="56558"/>
    <cellStyle name="Total 2 4 9 2 10" xfId="56559"/>
    <cellStyle name="Total 2 4 9 2 2" xfId="56560"/>
    <cellStyle name="Total 2 4 9 2 3" xfId="56561"/>
    <cellStyle name="Total 2 4 9 2 4" xfId="56562"/>
    <cellStyle name="Total 2 4 9 2 5" xfId="56563"/>
    <cellStyle name="Total 2 4 9 2 6" xfId="56564"/>
    <cellStyle name="Total 2 4 9 2 7" xfId="56565"/>
    <cellStyle name="Total 2 4 9 2 8" xfId="56566"/>
    <cellStyle name="Total 2 4 9 2 9" xfId="56567"/>
    <cellStyle name="Total 2 4 9 3" xfId="56568"/>
    <cellStyle name="Total 2 4 9 3 10" xfId="56569"/>
    <cellStyle name="Total 2 4 9 3 2" xfId="56570"/>
    <cellStyle name="Total 2 4 9 3 3" xfId="56571"/>
    <cellStyle name="Total 2 4 9 3 4" xfId="56572"/>
    <cellStyle name="Total 2 4 9 3 5" xfId="56573"/>
    <cellStyle name="Total 2 4 9 3 6" xfId="56574"/>
    <cellStyle name="Total 2 4 9 3 7" xfId="56575"/>
    <cellStyle name="Total 2 4 9 3 8" xfId="56576"/>
    <cellStyle name="Total 2 4 9 3 9" xfId="56577"/>
    <cellStyle name="Total 2 4 9 4" xfId="56578"/>
    <cellStyle name="Total 2 4 9 4 2" xfId="56579"/>
    <cellStyle name="Total 2 4 9 4 3" xfId="56580"/>
    <cellStyle name="Total 2 4 9 4 4" xfId="56581"/>
    <cellStyle name="Total 2 4 9 4 5" xfId="56582"/>
    <cellStyle name="Total 2 4 9 4 6" xfId="56583"/>
    <cellStyle name="Total 2 4 9 4 7" xfId="56584"/>
    <cellStyle name="Total 2 4 9 4 8" xfId="56585"/>
    <cellStyle name="Total 2 4 9 4 9" xfId="56586"/>
    <cellStyle name="Total 2 4 9 5" xfId="56587"/>
    <cellStyle name="Total 2 4 9 6" xfId="56588"/>
    <cellStyle name="Total 2 4 9 7" xfId="56589"/>
    <cellStyle name="Total 2 4 9 8" xfId="56590"/>
    <cellStyle name="Total 2 5" xfId="56591"/>
    <cellStyle name="Total 2 5 10" xfId="56592"/>
    <cellStyle name="Total 2 5 10 2" xfId="56593"/>
    <cellStyle name="Total 2 5 10 2 10" xfId="56594"/>
    <cellStyle name="Total 2 5 10 2 2" xfId="56595"/>
    <cellStyle name="Total 2 5 10 2 3" xfId="56596"/>
    <cellStyle name="Total 2 5 10 2 4" xfId="56597"/>
    <cellStyle name="Total 2 5 10 2 5" xfId="56598"/>
    <cellStyle name="Total 2 5 10 2 6" xfId="56599"/>
    <cellStyle name="Total 2 5 10 2 7" xfId="56600"/>
    <cellStyle name="Total 2 5 10 2 8" xfId="56601"/>
    <cellStyle name="Total 2 5 10 2 9" xfId="56602"/>
    <cellStyle name="Total 2 5 10 3" xfId="56603"/>
    <cellStyle name="Total 2 5 10 3 2" xfId="56604"/>
    <cellStyle name="Total 2 5 10 3 3" xfId="56605"/>
    <cellStyle name="Total 2 5 10 3 4" xfId="56606"/>
    <cellStyle name="Total 2 5 10 3 5" xfId="56607"/>
    <cellStyle name="Total 2 5 10 3 6" xfId="56608"/>
    <cellStyle name="Total 2 5 10 3 7" xfId="56609"/>
    <cellStyle name="Total 2 5 10 3 8" xfId="56610"/>
    <cellStyle name="Total 2 5 10 3 9" xfId="56611"/>
    <cellStyle name="Total 2 5 10 4" xfId="56612"/>
    <cellStyle name="Total 2 5 10 5" xfId="56613"/>
    <cellStyle name="Total 2 5 10 6" xfId="56614"/>
    <cellStyle name="Total 2 5 10 7" xfId="56615"/>
    <cellStyle name="Total 2 5 10 8" xfId="56616"/>
    <cellStyle name="Total 2 5 11" xfId="56617"/>
    <cellStyle name="Total 2 5 11 10" xfId="56618"/>
    <cellStyle name="Total 2 5 11 2" xfId="56619"/>
    <cellStyle name="Total 2 5 11 3" xfId="56620"/>
    <cellStyle name="Total 2 5 11 4" xfId="56621"/>
    <cellStyle name="Total 2 5 11 5" xfId="56622"/>
    <cellStyle name="Total 2 5 11 6" xfId="56623"/>
    <cellStyle name="Total 2 5 11 7" xfId="56624"/>
    <cellStyle name="Total 2 5 11 8" xfId="56625"/>
    <cellStyle name="Total 2 5 11 9" xfId="56626"/>
    <cellStyle name="Total 2 5 12" xfId="56627"/>
    <cellStyle name="Total 2 5 12 10" xfId="56628"/>
    <cellStyle name="Total 2 5 12 2" xfId="56629"/>
    <cellStyle name="Total 2 5 12 3" xfId="56630"/>
    <cellStyle name="Total 2 5 12 4" xfId="56631"/>
    <cellStyle name="Total 2 5 12 5" xfId="56632"/>
    <cellStyle name="Total 2 5 12 6" xfId="56633"/>
    <cellStyle name="Total 2 5 12 7" xfId="56634"/>
    <cellStyle name="Total 2 5 12 8" xfId="56635"/>
    <cellStyle name="Total 2 5 12 9" xfId="56636"/>
    <cellStyle name="Total 2 5 13" xfId="56637"/>
    <cellStyle name="Total 2 5 13 10" xfId="56638"/>
    <cellStyle name="Total 2 5 13 2" xfId="56639"/>
    <cellStyle name="Total 2 5 13 3" xfId="56640"/>
    <cellStyle name="Total 2 5 13 4" xfId="56641"/>
    <cellStyle name="Total 2 5 13 5" xfId="56642"/>
    <cellStyle name="Total 2 5 13 6" xfId="56643"/>
    <cellStyle name="Total 2 5 13 7" xfId="56644"/>
    <cellStyle name="Total 2 5 13 8" xfId="56645"/>
    <cellStyle name="Total 2 5 13 9" xfId="56646"/>
    <cellStyle name="Total 2 5 14" xfId="56647"/>
    <cellStyle name="Total 2 5 14 2" xfId="56648"/>
    <cellStyle name="Total 2 5 14 3" xfId="56649"/>
    <cellStyle name="Total 2 5 14 4" xfId="56650"/>
    <cellStyle name="Total 2 5 14 5" xfId="56651"/>
    <cellStyle name="Total 2 5 14 6" xfId="56652"/>
    <cellStyle name="Total 2 5 14 7" xfId="56653"/>
    <cellStyle name="Total 2 5 14 8" xfId="56654"/>
    <cellStyle name="Total 2 5 14 9" xfId="56655"/>
    <cellStyle name="Total 2 5 15" xfId="56656"/>
    <cellStyle name="Total 2 5 16" xfId="56657"/>
    <cellStyle name="Total 2 5 17" xfId="56658"/>
    <cellStyle name="Total 2 5 18" xfId="56659"/>
    <cellStyle name="Total 2 5 2" xfId="56660"/>
    <cellStyle name="Total 2 5 2 10" xfId="56661"/>
    <cellStyle name="Total 2 5 2 11" xfId="56662"/>
    <cellStyle name="Total 2 5 2 2" xfId="56663"/>
    <cellStyle name="Total 2 5 2 2 2" xfId="56664"/>
    <cellStyle name="Total 2 5 2 2 2 10" xfId="56665"/>
    <cellStyle name="Total 2 5 2 2 2 2" xfId="56666"/>
    <cellStyle name="Total 2 5 2 2 2 2 2" xfId="56667"/>
    <cellStyle name="Total 2 5 2 2 2 2 2 10" xfId="56668"/>
    <cellStyle name="Total 2 5 2 2 2 2 2 2" xfId="56669"/>
    <cellStyle name="Total 2 5 2 2 2 2 2 3" xfId="56670"/>
    <cellStyle name="Total 2 5 2 2 2 2 2 4" xfId="56671"/>
    <cellStyle name="Total 2 5 2 2 2 2 2 5" xfId="56672"/>
    <cellStyle name="Total 2 5 2 2 2 2 2 6" xfId="56673"/>
    <cellStyle name="Total 2 5 2 2 2 2 2 7" xfId="56674"/>
    <cellStyle name="Total 2 5 2 2 2 2 2 8" xfId="56675"/>
    <cellStyle name="Total 2 5 2 2 2 2 2 9" xfId="56676"/>
    <cellStyle name="Total 2 5 2 2 2 2 3" xfId="56677"/>
    <cellStyle name="Total 2 5 2 2 2 2 3 10" xfId="56678"/>
    <cellStyle name="Total 2 5 2 2 2 2 3 2" xfId="56679"/>
    <cellStyle name="Total 2 5 2 2 2 2 3 3" xfId="56680"/>
    <cellStyle name="Total 2 5 2 2 2 2 3 4" xfId="56681"/>
    <cellStyle name="Total 2 5 2 2 2 2 3 5" xfId="56682"/>
    <cellStyle name="Total 2 5 2 2 2 2 3 6" xfId="56683"/>
    <cellStyle name="Total 2 5 2 2 2 2 3 7" xfId="56684"/>
    <cellStyle name="Total 2 5 2 2 2 2 3 8" xfId="56685"/>
    <cellStyle name="Total 2 5 2 2 2 2 3 9" xfId="56686"/>
    <cellStyle name="Total 2 5 2 2 2 2 4" xfId="56687"/>
    <cellStyle name="Total 2 5 2 2 2 2 4 2" xfId="56688"/>
    <cellStyle name="Total 2 5 2 2 2 2 4 3" xfId="56689"/>
    <cellStyle name="Total 2 5 2 2 2 2 4 4" xfId="56690"/>
    <cellStyle name="Total 2 5 2 2 2 2 4 5" xfId="56691"/>
    <cellStyle name="Total 2 5 2 2 2 2 4 6" xfId="56692"/>
    <cellStyle name="Total 2 5 2 2 2 2 4 7" xfId="56693"/>
    <cellStyle name="Total 2 5 2 2 2 2 4 8" xfId="56694"/>
    <cellStyle name="Total 2 5 2 2 2 2 4 9" xfId="56695"/>
    <cellStyle name="Total 2 5 2 2 2 2 5" xfId="56696"/>
    <cellStyle name="Total 2 5 2 2 2 2 6" xfId="56697"/>
    <cellStyle name="Total 2 5 2 2 2 2 7" xfId="56698"/>
    <cellStyle name="Total 2 5 2 2 2 2 8" xfId="56699"/>
    <cellStyle name="Total 2 5 2 2 2 3" xfId="56700"/>
    <cellStyle name="Total 2 5 2 2 2 3 2" xfId="56701"/>
    <cellStyle name="Total 2 5 2 2 2 3 2 10" xfId="56702"/>
    <cellStyle name="Total 2 5 2 2 2 3 2 2" xfId="56703"/>
    <cellStyle name="Total 2 5 2 2 2 3 2 3" xfId="56704"/>
    <cellStyle name="Total 2 5 2 2 2 3 2 4" xfId="56705"/>
    <cellStyle name="Total 2 5 2 2 2 3 2 5" xfId="56706"/>
    <cellStyle name="Total 2 5 2 2 2 3 2 6" xfId="56707"/>
    <cellStyle name="Total 2 5 2 2 2 3 2 7" xfId="56708"/>
    <cellStyle name="Total 2 5 2 2 2 3 2 8" xfId="56709"/>
    <cellStyle name="Total 2 5 2 2 2 3 2 9" xfId="56710"/>
    <cellStyle name="Total 2 5 2 2 2 3 3" xfId="56711"/>
    <cellStyle name="Total 2 5 2 2 2 3 3 10" xfId="56712"/>
    <cellStyle name="Total 2 5 2 2 2 3 3 2" xfId="56713"/>
    <cellStyle name="Total 2 5 2 2 2 3 3 3" xfId="56714"/>
    <cellStyle name="Total 2 5 2 2 2 3 3 4" xfId="56715"/>
    <cellStyle name="Total 2 5 2 2 2 3 3 5" xfId="56716"/>
    <cellStyle name="Total 2 5 2 2 2 3 3 6" xfId="56717"/>
    <cellStyle name="Total 2 5 2 2 2 3 3 7" xfId="56718"/>
    <cellStyle name="Total 2 5 2 2 2 3 3 8" xfId="56719"/>
    <cellStyle name="Total 2 5 2 2 2 3 3 9" xfId="56720"/>
    <cellStyle name="Total 2 5 2 2 2 3 4" xfId="56721"/>
    <cellStyle name="Total 2 5 2 2 2 3 4 2" xfId="56722"/>
    <cellStyle name="Total 2 5 2 2 2 3 4 3" xfId="56723"/>
    <cellStyle name="Total 2 5 2 2 2 3 4 4" xfId="56724"/>
    <cellStyle name="Total 2 5 2 2 2 3 4 5" xfId="56725"/>
    <cellStyle name="Total 2 5 2 2 2 3 4 6" xfId="56726"/>
    <cellStyle name="Total 2 5 2 2 2 3 4 7" xfId="56727"/>
    <cellStyle name="Total 2 5 2 2 2 3 4 8" xfId="56728"/>
    <cellStyle name="Total 2 5 2 2 2 3 4 9" xfId="56729"/>
    <cellStyle name="Total 2 5 2 2 2 3 5" xfId="56730"/>
    <cellStyle name="Total 2 5 2 2 2 3 6" xfId="56731"/>
    <cellStyle name="Total 2 5 2 2 2 3 7" xfId="56732"/>
    <cellStyle name="Total 2 5 2 2 2 3 8" xfId="56733"/>
    <cellStyle name="Total 2 5 2 2 2 4" xfId="56734"/>
    <cellStyle name="Total 2 5 2 2 2 4 10" xfId="56735"/>
    <cellStyle name="Total 2 5 2 2 2 4 2" xfId="56736"/>
    <cellStyle name="Total 2 5 2 2 2 4 3" xfId="56737"/>
    <cellStyle name="Total 2 5 2 2 2 4 4" xfId="56738"/>
    <cellStyle name="Total 2 5 2 2 2 4 5" xfId="56739"/>
    <cellStyle name="Total 2 5 2 2 2 4 6" xfId="56740"/>
    <cellStyle name="Total 2 5 2 2 2 4 7" xfId="56741"/>
    <cellStyle name="Total 2 5 2 2 2 4 8" xfId="56742"/>
    <cellStyle name="Total 2 5 2 2 2 4 9" xfId="56743"/>
    <cellStyle name="Total 2 5 2 2 2 5" xfId="56744"/>
    <cellStyle name="Total 2 5 2 2 2 5 10" xfId="56745"/>
    <cellStyle name="Total 2 5 2 2 2 5 2" xfId="56746"/>
    <cellStyle name="Total 2 5 2 2 2 5 3" xfId="56747"/>
    <cellStyle name="Total 2 5 2 2 2 5 4" xfId="56748"/>
    <cellStyle name="Total 2 5 2 2 2 5 5" xfId="56749"/>
    <cellStyle name="Total 2 5 2 2 2 5 6" xfId="56750"/>
    <cellStyle name="Total 2 5 2 2 2 5 7" xfId="56751"/>
    <cellStyle name="Total 2 5 2 2 2 5 8" xfId="56752"/>
    <cellStyle name="Total 2 5 2 2 2 5 9" xfId="56753"/>
    <cellStyle name="Total 2 5 2 2 2 6" xfId="56754"/>
    <cellStyle name="Total 2 5 2 2 2 6 2" xfId="56755"/>
    <cellStyle name="Total 2 5 2 2 2 6 3" xfId="56756"/>
    <cellStyle name="Total 2 5 2 2 2 6 4" xfId="56757"/>
    <cellStyle name="Total 2 5 2 2 2 6 5" xfId="56758"/>
    <cellStyle name="Total 2 5 2 2 2 6 6" xfId="56759"/>
    <cellStyle name="Total 2 5 2 2 2 6 7" xfId="56760"/>
    <cellStyle name="Total 2 5 2 2 2 6 8" xfId="56761"/>
    <cellStyle name="Total 2 5 2 2 2 6 9" xfId="56762"/>
    <cellStyle name="Total 2 5 2 2 2 7" xfId="56763"/>
    <cellStyle name="Total 2 5 2 2 2 8" xfId="56764"/>
    <cellStyle name="Total 2 5 2 2 2 9" xfId="56765"/>
    <cellStyle name="Total 2 5 2 2 3" xfId="56766"/>
    <cellStyle name="Total 2 5 2 2 3 2" xfId="56767"/>
    <cellStyle name="Total 2 5 2 2 3 2 10" xfId="56768"/>
    <cellStyle name="Total 2 5 2 2 3 2 2" xfId="56769"/>
    <cellStyle name="Total 2 5 2 2 3 2 3" xfId="56770"/>
    <cellStyle name="Total 2 5 2 2 3 2 4" xfId="56771"/>
    <cellStyle name="Total 2 5 2 2 3 2 5" xfId="56772"/>
    <cellStyle name="Total 2 5 2 2 3 2 6" xfId="56773"/>
    <cellStyle name="Total 2 5 2 2 3 2 7" xfId="56774"/>
    <cellStyle name="Total 2 5 2 2 3 2 8" xfId="56775"/>
    <cellStyle name="Total 2 5 2 2 3 2 9" xfId="56776"/>
    <cellStyle name="Total 2 5 2 2 3 3" xfId="56777"/>
    <cellStyle name="Total 2 5 2 2 3 3 10" xfId="56778"/>
    <cellStyle name="Total 2 5 2 2 3 3 2" xfId="56779"/>
    <cellStyle name="Total 2 5 2 2 3 3 3" xfId="56780"/>
    <cellStyle name="Total 2 5 2 2 3 3 4" xfId="56781"/>
    <cellStyle name="Total 2 5 2 2 3 3 5" xfId="56782"/>
    <cellStyle name="Total 2 5 2 2 3 3 6" xfId="56783"/>
    <cellStyle name="Total 2 5 2 2 3 3 7" xfId="56784"/>
    <cellStyle name="Total 2 5 2 2 3 3 8" xfId="56785"/>
    <cellStyle name="Total 2 5 2 2 3 3 9" xfId="56786"/>
    <cellStyle name="Total 2 5 2 2 3 4" xfId="56787"/>
    <cellStyle name="Total 2 5 2 2 3 4 2" xfId="56788"/>
    <cellStyle name="Total 2 5 2 2 3 4 3" xfId="56789"/>
    <cellStyle name="Total 2 5 2 2 3 4 4" xfId="56790"/>
    <cellStyle name="Total 2 5 2 2 3 4 5" xfId="56791"/>
    <cellStyle name="Total 2 5 2 2 3 4 6" xfId="56792"/>
    <cellStyle name="Total 2 5 2 2 3 4 7" xfId="56793"/>
    <cellStyle name="Total 2 5 2 2 3 4 8" xfId="56794"/>
    <cellStyle name="Total 2 5 2 2 3 4 9" xfId="56795"/>
    <cellStyle name="Total 2 5 2 2 3 5" xfId="56796"/>
    <cellStyle name="Total 2 5 2 2 3 6" xfId="56797"/>
    <cellStyle name="Total 2 5 2 2 3 7" xfId="56798"/>
    <cellStyle name="Total 2 5 2 2 3 8" xfId="56799"/>
    <cellStyle name="Total 2 5 2 2 4" xfId="56800"/>
    <cellStyle name="Total 2 5 2 2 4 2" xfId="56801"/>
    <cellStyle name="Total 2 5 2 2 4 2 10" xfId="56802"/>
    <cellStyle name="Total 2 5 2 2 4 2 2" xfId="56803"/>
    <cellStyle name="Total 2 5 2 2 4 2 3" xfId="56804"/>
    <cellStyle name="Total 2 5 2 2 4 2 4" xfId="56805"/>
    <cellStyle name="Total 2 5 2 2 4 2 5" xfId="56806"/>
    <cellStyle name="Total 2 5 2 2 4 2 6" xfId="56807"/>
    <cellStyle name="Total 2 5 2 2 4 2 7" xfId="56808"/>
    <cellStyle name="Total 2 5 2 2 4 2 8" xfId="56809"/>
    <cellStyle name="Total 2 5 2 2 4 2 9" xfId="56810"/>
    <cellStyle name="Total 2 5 2 2 4 3" xfId="56811"/>
    <cellStyle name="Total 2 5 2 2 4 3 10" xfId="56812"/>
    <cellStyle name="Total 2 5 2 2 4 3 2" xfId="56813"/>
    <cellStyle name="Total 2 5 2 2 4 3 3" xfId="56814"/>
    <cellStyle name="Total 2 5 2 2 4 3 4" xfId="56815"/>
    <cellStyle name="Total 2 5 2 2 4 3 5" xfId="56816"/>
    <cellStyle name="Total 2 5 2 2 4 3 6" xfId="56817"/>
    <cellStyle name="Total 2 5 2 2 4 3 7" xfId="56818"/>
    <cellStyle name="Total 2 5 2 2 4 3 8" xfId="56819"/>
    <cellStyle name="Total 2 5 2 2 4 3 9" xfId="56820"/>
    <cellStyle name="Total 2 5 2 2 4 4" xfId="56821"/>
    <cellStyle name="Total 2 5 2 2 4 4 2" xfId="56822"/>
    <cellStyle name="Total 2 5 2 2 4 4 3" xfId="56823"/>
    <cellStyle name="Total 2 5 2 2 4 4 4" xfId="56824"/>
    <cellStyle name="Total 2 5 2 2 4 4 5" xfId="56825"/>
    <cellStyle name="Total 2 5 2 2 4 4 6" xfId="56826"/>
    <cellStyle name="Total 2 5 2 2 4 4 7" xfId="56827"/>
    <cellStyle name="Total 2 5 2 2 4 4 8" xfId="56828"/>
    <cellStyle name="Total 2 5 2 2 4 4 9" xfId="56829"/>
    <cellStyle name="Total 2 5 2 2 4 5" xfId="56830"/>
    <cellStyle name="Total 2 5 2 2 4 6" xfId="56831"/>
    <cellStyle name="Total 2 5 2 2 4 7" xfId="56832"/>
    <cellStyle name="Total 2 5 2 2 4 8" xfId="56833"/>
    <cellStyle name="Total 2 5 2 2 5" xfId="56834"/>
    <cellStyle name="Total 2 5 2 2 5 2" xfId="56835"/>
    <cellStyle name="Total 2 5 2 2 5 2 10" xfId="56836"/>
    <cellStyle name="Total 2 5 2 2 5 2 2" xfId="56837"/>
    <cellStyle name="Total 2 5 2 2 5 2 3" xfId="56838"/>
    <cellStyle name="Total 2 5 2 2 5 2 4" xfId="56839"/>
    <cellStyle name="Total 2 5 2 2 5 2 5" xfId="56840"/>
    <cellStyle name="Total 2 5 2 2 5 2 6" xfId="56841"/>
    <cellStyle name="Total 2 5 2 2 5 2 7" xfId="56842"/>
    <cellStyle name="Total 2 5 2 2 5 2 8" xfId="56843"/>
    <cellStyle name="Total 2 5 2 2 5 2 9" xfId="56844"/>
    <cellStyle name="Total 2 5 2 2 5 3" xfId="56845"/>
    <cellStyle name="Total 2 5 2 2 5 3 2" xfId="56846"/>
    <cellStyle name="Total 2 5 2 2 5 3 3" xfId="56847"/>
    <cellStyle name="Total 2 5 2 2 5 3 4" xfId="56848"/>
    <cellStyle name="Total 2 5 2 2 5 3 5" xfId="56849"/>
    <cellStyle name="Total 2 5 2 2 5 3 6" xfId="56850"/>
    <cellStyle name="Total 2 5 2 2 5 3 7" xfId="56851"/>
    <cellStyle name="Total 2 5 2 2 5 3 8" xfId="56852"/>
    <cellStyle name="Total 2 5 2 2 5 3 9" xfId="56853"/>
    <cellStyle name="Total 2 5 2 2 5 4" xfId="56854"/>
    <cellStyle name="Total 2 5 2 2 5 5" xfId="56855"/>
    <cellStyle name="Total 2 5 2 2 5 6" xfId="56856"/>
    <cellStyle name="Total 2 5 2 2 5 7" xfId="56857"/>
    <cellStyle name="Total 2 5 2 2 5 8" xfId="56858"/>
    <cellStyle name="Total 2 5 2 2 5 9" xfId="56859"/>
    <cellStyle name="Total 2 5 2 2 6" xfId="56860"/>
    <cellStyle name="Total 2 5 2 2 6 2" xfId="56861"/>
    <cellStyle name="Total 2 5 2 2 6 3" xfId="56862"/>
    <cellStyle name="Total 2 5 2 2 6 4" xfId="56863"/>
    <cellStyle name="Total 2 5 2 2 6 5" xfId="56864"/>
    <cellStyle name="Total 2 5 2 2 6 6" xfId="56865"/>
    <cellStyle name="Total 2 5 2 2 6 7" xfId="56866"/>
    <cellStyle name="Total 2 5 2 2 6 8" xfId="56867"/>
    <cellStyle name="Total 2 5 2 2 6 9" xfId="56868"/>
    <cellStyle name="Total 2 5 2 2 7" xfId="56869"/>
    <cellStyle name="Total 2 5 2 2 8" xfId="56870"/>
    <cellStyle name="Total 2 5 2 2 9" xfId="56871"/>
    <cellStyle name="Total 2 5 2 3" xfId="56872"/>
    <cellStyle name="Total 2 5 2 3 2" xfId="56873"/>
    <cellStyle name="Total 2 5 2 3 2 10" xfId="56874"/>
    <cellStyle name="Total 2 5 2 3 2 2" xfId="56875"/>
    <cellStyle name="Total 2 5 2 3 2 2 2" xfId="56876"/>
    <cellStyle name="Total 2 5 2 3 2 2 2 10" xfId="56877"/>
    <cellStyle name="Total 2 5 2 3 2 2 2 2" xfId="56878"/>
    <cellStyle name="Total 2 5 2 3 2 2 2 3" xfId="56879"/>
    <cellStyle name="Total 2 5 2 3 2 2 2 4" xfId="56880"/>
    <cellStyle name="Total 2 5 2 3 2 2 2 5" xfId="56881"/>
    <cellStyle name="Total 2 5 2 3 2 2 2 6" xfId="56882"/>
    <cellStyle name="Total 2 5 2 3 2 2 2 7" xfId="56883"/>
    <cellStyle name="Total 2 5 2 3 2 2 2 8" xfId="56884"/>
    <cellStyle name="Total 2 5 2 3 2 2 2 9" xfId="56885"/>
    <cellStyle name="Total 2 5 2 3 2 2 3" xfId="56886"/>
    <cellStyle name="Total 2 5 2 3 2 2 3 10" xfId="56887"/>
    <cellStyle name="Total 2 5 2 3 2 2 3 2" xfId="56888"/>
    <cellStyle name="Total 2 5 2 3 2 2 3 3" xfId="56889"/>
    <cellStyle name="Total 2 5 2 3 2 2 3 4" xfId="56890"/>
    <cellStyle name="Total 2 5 2 3 2 2 3 5" xfId="56891"/>
    <cellStyle name="Total 2 5 2 3 2 2 3 6" xfId="56892"/>
    <cellStyle name="Total 2 5 2 3 2 2 3 7" xfId="56893"/>
    <cellStyle name="Total 2 5 2 3 2 2 3 8" xfId="56894"/>
    <cellStyle name="Total 2 5 2 3 2 2 3 9" xfId="56895"/>
    <cellStyle name="Total 2 5 2 3 2 2 4" xfId="56896"/>
    <cellStyle name="Total 2 5 2 3 2 2 4 2" xfId="56897"/>
    <cellStyle name="Total 2 5 2 3 2 2 4 3" xfId="56898"/>
    <cellStyle name="Total 2 5 2 3 2 2 4 4" xfId="56899"/>
    <cellStyle name="Total 2 5 2 3 2 2 4 5" xfId="56900"/>
    <cellStyle name="Total 2 5 2 3 2 2 4 6" xfId="56901"/>
    <cellStyle name="Total 2 5 2 3 2 2 4 7" xfId="56902"/>
    <cellStyle name="Total 2 5 2 3 2 2 4 8" xfId="56903"/>
    <cellStyle name="Total 2 5 2 3 2 2 4 9" xfId="56904"/>
    <cellStyle name="Total 2 5 2 3 2 2 5" xfId="56905"/>
    <cellStyle name="Total 2 5 2 3 2 2 6" xfId="56906"/>
    <cellStyle name="Total 2 5 2 3 2 2 7" xfId="56907"/>
    <cellStyle name="Total 2 5 2 3 2 2 8" xfId="56908"/>
    <cellStyle name="Total 2 5 2 3 2 3" xfId="56909"/>
    <cellStyle name="Total 2 5 2 3 2 3 2" xfId="56910"/>
    <cellStyle name="Total 2 5 2 3 2 3 2 10" xfId="56911"/>
    <cellStyle name="Total 2 5 2 3 2 3 2 2" xfId="56912"/>
    <cellStyle name="Total 2 5 2 3 2 3 2 3" xfId="56913"/>
    <cellStyle name="Total 2 5 2 3 2 3 2 4" xfId="56914"/>
    <cellStyle name="Total 2 5 2 3 2 3 2 5" xfId="56915"/>
    <cellStyle name="Total 2 5 2 3 2 3 2 6" xfId="56916"/>
    <cellStyle name="Total 2 5 2 3 2 3 2 7" xfId="56917"/>
    <cellStyle name="Total 2 5 2 3 2 3 2 8" xfId="56918"/>
    <cellStyle name="Total 2 5 2 3 2 3 2 9" xfId="56919"/>
    <cellStyle name="Total 2 5 2 3 2 3 3" xfId="56920"/>
    <cellStyle name="Total 2 5 2 3 2 3 3 10" xfId="56921"/>
    <cellStyle name="Total 2 5 2 3 2 3 3 2" xfId="56922"/>
    <cellStyle name="Total 2 5 2 3 2 3 3 3" xfId="56923"/>
    <cellStyle name="Total 2 5 2 3 2 3 3 4" xfId="56924"/>
    <cellStyle name="Total 2 5 2 3 2 3 3 5" xfId="56925"/>
    <cellStyle name="Total 2 5 2 3 2 3 3 6" xfId="56926"/>
    <cellStyle name="Total 2 5 2 3 2 3 3 7" xfId="56927"/>
    <cellStyle name="Total 2 5 2 3 2 3 3 8" xfId="56928"/>
    <cellStyle name="Total 2 5 2 3 2 3 3 9" xfId="56929"/>
    <cellStyle name="Total 2 5 2 3 2 3 4" xfId="56930"/>
    <cellStyle name="Total 2 5 2 3 2 3 4 2" xfId="56931"/>
    <cellStyle name="Total 2 5 2 3 2 3 4 3" xfId="56932"/>
    <cellStyle name="Total 2 5 2 3 2 3 4 4" xfId="56933"/>
    <cellStyle name="Total 2 5 2 3 2 3 4 5" xfId="56934"/>
    <cellStyle name="Total 2 5 2 3 2 3 4 6" xfId="56935"/>
    <cellStyle name="Total 2 5 2 3 2 3 4 7" xfId="56936"/>
    <cellStyle name="Total 2 5 2 3 2 3 4 8" xfId="56937"/>
    <cellStyle name="Total 2 5 2 3 2 3 4 9" xfId="56938"/>
    <cellStyle name="Total 2 5 2 3 2 3 5" xfId="56939"/>
    <cellStyle name="Total 2 5 2 3 2 3 6" xfId="56940"/>
    <cellStyle name="Total 2 5 2 3 2 3 7" xfId="56941"/>
    <cellStyle name="Total 2 5 2 3 2 3 8" xfId="56942"/>
    <cellStyle name="Total 2 5 2 3 2 4" xfId="56943"/>
    <cellStyle name="Total 2 5 2 3 2 4 10" xfId="56944"/>
    <cellStyle name="Total 2 5 2 3 2 4 2" xfId="56945"/>
    <cellStyle name="Total 2 5 2 3 2 4 3" xfId="56946"/>
    <cellStyle name="Total 2 5 2 3 2 4 4" xfId="56947"/>
    <cellStyle name="Total 2 5 2 3 2 4 5" xfId="56948"/>
    <cellStyle name="Total 2 5 2 3 2 4 6" xfId="56949"/>
    <cellStyle name="Total 2 5 2 3 2 4 7" xfId="56950"/>
    <cellStyle name="Total 2 5 2 3 2 4 8" xfId="56951"/>
    <cellStyle name="Total 2 5 2 3 2 4 9" xfId="56952"/>
    <cellStyle name="Total 2 5 2 3 2 5" xfId="56953"/>
    <cellStyle name="Total 2 5 2 3 2 5 10" xfId="56954"/>
    <cellStyle name="Total 2 5 2 3 2 5 2" xfId="56955"/>
    <cellStyle name="Total 2 5 2 3 2 5 3" xfId="56956"/>
    <cellStyle name="Total 2 5 2 3 2 5 4" xfId="56957"/>
    <cellStyle name="Total 2 5 2 3 2 5 5" xfId="56958"/>
    <cellStyle name="Total 2 5 2 3 2 5 6" xfId="56959"/>
    <cellStyle name="Total 2 5 2 3 2 5 7" xfId="56960"/>
    <cellStyle name="Total 2 5 2 3 2 5 8" xfId="56961"/>
    <cellStyle name="Total 2 5 2 3 2 5 9" xfId="56962"/>
    <cellStyle name="Total 2 5 2 3 2 6" xfId="56963"/>
    <cellStyle name="Total 2 5 2 3 2 6 2" xfId="56964"/>
    <cellStyle name="Total 2 5 2 3 2 6 3" xfId="56965"/>
    <cellStyle name="Total 2 5 2 3 2 6 4" xfId="56966"/>
    <cellStyle name="Total 2 5 2 3 2 6 5" xfId="56967"/>
    <cellStyle name="Total 2 5 2 3 2 6 6" xfId="56968"/>
    <cellStyle name="Total 2 5 2 3 2 6 7" xfId="56969"/>
    <cellStyle name="Total 2 5 2 3 2 6 8" xfId="56970"/>
    <cellStyle name="Total 2 5 2 3 2 6 9" xfId="56971"/>
    <cellStyle name="Total 2 5 2 3 2 7" xfId="56972"/>
    <cellStyle name="Total 2 5 2 3 2 8" xfId="56973"/>
    <cellStyle name="Total 2 5 2 3 2 9" xfId="56974"/>
    <cellStyle name="Total 2 5 2 3 3" xfId="56975"/>
    <cellStyle name="Total 2 5 2 3 3 2" xfId="56976"/>
    <cellStyle name="Total 2 5 2 3 3 2 10" xfId="56977"/>
    <cellStyle name="Total 2 5 2 3 3 2 2" xfId="56978"/>
    <cellStyle name="Total 2 5 2 3 3 2 3" xfId="56979"/>
    <cellStyle name="Total 2 5 2 3 3 2 4" xfId="56980"/>
    <cellStyle name="Total 2 5 2 3 3 2 5" xfId="56981"/>
    <cellStyle name="Total 2 5 2 3 3 2 6" xfId="56982"/>
    <cellStyle name="Total 2 5 2 3 3 2 7" xfId="56983"/>
    <cellStyle name="Total 2 5 2 3 3 2 8" xfId="56984"/>
    <cellStyle name="Total 2 5 2 3 3 2 9" xfId="56985"/>
    <cellStyle name="Total 2 5 2 3 3 3" xfId="56986"/>
    <cellStyle name="Total 2 5 2 3 3 3 10" xfId="56987"/>
    <cellStyle name="Total 2 5 2 3 3 3 2" xfId="56988"/>
    <cellStyle name="Total 2 5 2 3 3 3 3" xfId="56989"/>
    <cellStyle name="Total 2 5 2 3 3 3 4" xfId="56990"/>
    <cellStyle name="Total 2 5 2 3 3 3 5" xfId="56991"/>
    <cellStyle name="Total 2 5 2 3 3 3 6" xfId="56992"/>
    <cellStyle name="Total 2 5 2 3 3 3 7" xfId="56993"/>
    <cellStyle name="Total 2 5 2 3 3 3 8" xfId="56994"/>
    <cellStyle name="Total 2 5 2 3 3 3 9" xfId="56995"/>
    <cellStyle name="Total 2 5 2 3 3 4" xfId="56996"/>
    <cellStyle name="Total 2 5 2 3 3 4 2" xfId="56997"/>
    <cellStyle name="Total 2 5 2 3 3 4 3" xfId="56998"/>
    <cellStyle name="Total 2 5 2 3 3 4 4" xfId="56999"/>
    <cellStyle name="Total 2 5 2 3 3 4 5" xfId="57000"/>
    <cellStyle name="Total 2 5 2 3 3 4 6" xfId="57001"/>
    <cellStyle name="Total 2 5 2 3 3 4 7" xfId="57002"/>
    <cellStyle name="Total 2 5 2 3 3 4 8" xfId="57003"/>
    <cellStyle name="Total 2 5 2 3 3 4 9" xfId="57004"/>
    <cellStyle name="Total 2 5 2 3 3 5" xfId="57005"/>
    <cellStyle name="Total 2 5 2 3 3 6" xfId="57006"/>
    <cellStyle name="Total 2 5 2 3 3 7" xfId="57007"/>
    <cellStyle name="Total 2 5 2 3 3 8" xfId="57008"/>
    <cellStyle name="Total 2 5 2 3 4" xfId="57009"/>
    <cellStyle name="Total 2 5 2 3 4 2" xfId="57010"/>
    <cellStyle name="Total 2 5 2 3 4 2 10" xfId="57011"/>
    <cellStyle name="Total 2 5 2 3 4 2 2" xfId="57012"/>
    <cellStyle name="Total 2 5 2 3 4 2 3" xfId="57013"/>
    <cellStyle name="Total 2 5 2 3 4 2 4" xfId="57014"/>
    <cellStyle name="Total 2 5 2 3 4 2 5" xfId="57015"/>
    <cellStyle name="Total 2 5 2 3 4 2 6" xfId="57016"/>
    <cellStyle name="Total 2 5 2 3 4 2 7" xfId="57017"/>
    <cellStyle name="Total 2 5 2 3 4 2 8" xfId="57018"/>
    <cellStyle name="Total 2 5 2 3 4 2 9" xfId="57019"/>
    <cellStyle name="Total 2 5 2 3 4 3" xfId="57020"/>
    <cellStyle name="Total 2 5 2 3 4 3 10" xfId="57021"/>
    <cellStyle name="Total 2 5 2 3 4 3 2" xfId="57022"/>
    <cellStyle name="Total 2 5 2 3 4 3 3" xfId="57023"/>
    <cellStyle name="Total 2 5 2 3 4 3 4" xfId="57024"/>
    <cellStyle name="Total 2 5 2 3 4 3 5" xfId="57025"/>
    <cellStyle name="Total 2 5 2 3 4 3 6" xfId="57026"/>
    <cellStyle name="Total 2 5 2 3 4 3 7" xfId="57027"/>
    <cellStyle name="Total 2 5 2 3 4 3 8" xfId="57028"/>
    <cellStyle name="Total 2 5 2 3 4 3 9" xfId="57029"/>
    <cellStyle name="Total 2 5 2 3 4 4" xfId="57030"/>
    <cellStyle name="Total 2 5 2 3 4 4 2" xfId="57031"/>
    <cellStyle name="Total 2 5 2 3 4 4 3" xfId="57032"/>
    <cellStyle name="Total 2 5 2 3 4 4 4" xfId="57033"/>
    <cellStyle name="Total 2 5 2 3 4 4 5" xfId="57034"/>
    <cellStyle name="Total 2 5 2 3 4 4 6" xfId="57035"/>
    <cellStyle name="Total 2 5 2 3 4 4 7" xfId="57036"/>
    <cellStyle name="Total 2 5 2 3 4 4 8" xfId="57037"/>
    <cellStyle name="Total 2 5 2 3 4 4 9" xfId="57038"/>
    <cellStyle name="Total 2 5 2 3 4 5" xfId="57039"/>
    <cellStyle name="Total 2 5 2 3 4 6" xfId="57040"/>
    <cellStyle name="Total 2 5 2 3 4 7" xfId="57041"/>
    <cellStyle name="Total 2 5 2 3 4 8" xfId="57042"/>
    <cellStyle name="Total 2 5 2 3 5" xfId="57043"/>
    <cellStyle name="Total 2 5 2 3 5 2" xfId="57044"/>
    <cellStyle name="Total 2 5 2 3 5 2 10" xfId="57045"/>
    <cellStyle name="Total 2 5 2 3 5 2 2" xfId="57046"/>
    <cellStyle name="Total 2 5 2 3 5 2 3" xfId="57047"/>
    <cellStyle name="Total 2 5 2 3 5 2 4" xfId="57048"/>
    <cellStyle name="Total 2 5 2 3 5 2 5" xfId="57049"/>
    <cellStyle name="Total 2 5 2 3 5 2 6" xfId="57050"/>
    <cellStyle name="Total 2 5 2 3 5 2 7" xfId="57051"/>
    <cellStyle name="Total 2 5 2 3 5 2 8" xfId="57052"/>
    <cellStyle name="Total 2 5 2 3 5 2 9" xfId="57053"/>
    <cellStyle name="Total 2 5 2 3 5 3" xfId="57054"/>
    <cellStyle name="Total 2 5 2 3 5 3 2" xfId="57055"/>
    <cellStyle name="Total 2 5 2 3 5 3 3" xfId="57056"/>
    <cellStyle name="Total 2 5 2 3 5 3 4" xfId="57057"/>
    <cellStyle name="Total 2 5 2 3 5 3 5" xfId="57058"/>
    <cellStyle name="Total 2 5 2 3 5 3 6" xfId="57059"/>
    <cellStyle name="Total 2 5 2 3 5 3 7" xfId="57060"/>
    <cellStyle name="Total 2 5 2 3 5 3 8" xfId="57061"/>
    <cellStyle name="Total 2 5 2 3 5 3 9" xfId="57062"/>
    <cellStyle name="Total 2 5 2 3 5 4" xfId="57063"/>
    <cellStyle name="Total 2 5 2 3 5 5" xfId="57064"/>
    <cellStyle name="Total 2 5 2 3 5 6" xfId="57065"/>
    <cellStyle name="Total 2 5 2 3 5 7" xfId="57066"/>
    <cellStyle name="Total 2 5 2 3 5 8" xfId="57067"/>
    <cellStyle name="Total 2 5 2 3 6" xfId="57068"/>
    <cellStyle name="Total 2 5 2 3 6 2" xfId="57069"/>
    <cellStyle name="Total 2 5 2 3 6 3" xfId="57070"/>
    <cellStyle name="Total 2 5 2 3 6 4" xfId="57071"/>
    <cellStyle name="Total 2 5 2 3 6 5" xfId="57072"/>
    <cellStyle name="Total 2 5 2 3 6 6" xfId="57073"/>
    <cellStyle name="Total 2 5 2 3 6 7" xfId="57074"/>
    <cellStyle name="Total 2 5 2 3 6 8" xfId="57075"/>
    <cellStyle name="Total 2 5 2 3 6 9" xfId="57076"/>
    <cellStyle name="Total 2 5 2 3 7" xfId="57077"/>
    <cellStyle name="Total 2 5 2 3 8" xfId="57078"/>
    <cellStyle name="Total 2 5 2 3 9" xfId="57079"/>
    <cellStyle name="Total 2 5 2 4" xfId="57080"/>
    <cellStyle name="Total 2 5 2 4 10" xfId="57081"/>
    <cellStyle name="Total 2 5 2 4 2" xfId="57082"/>
    <cellStyle name="Total 2 5 2 4 2 2" xfId="57083"/>
    <cellStyle name="Total 2 5 2 4 2 2 10" xfId="57084"/>
    <cellStyle name="Total 2 5 2 4 2 2 2" xfId="57085"/>
    <cellStyle name="Total 2 5 2 4 2 2 3" xfId="57086"/>
    <cellStyle name="Total 2 5 2 4 2 2 4" xfId="57087"/>
    <cellStyle name="Total 2 5 2 4 2 2 5" xfId="57088"/>
    <cellStyle name="Total 2 5 2 4 2 2 6" xfId="57089"/>
    <cellStyle name="Total 2 5 2 4 2 2 7" xfId="57090"/>
    <cellStyle name="Total 2 5 2 4 2 2 8" xfId="57091"/>
    <cellStyle name="Total 2 5 2 4 2 2 9" xfId="57092"/>
    <cellStyle name="Total 2 5 2 4 2 3" xfId="57093"/>
    <cellStyle name="Total 2 5 2 4 2 3 10" xfId="57094"/>
    <cellStyle name="Total 2 5 2 4 2 3 2" xfId="57095"/>
    <cellStyle name="Total 2 5 2 4 2 3 3" xfId="57096"/>
    <cellStyle name="Total 2 5 2 4 2 3 4" xfId="57097"/>
    <cellStyle name="Total 2 5 2 4 2 3 5" xfId="57098"/>
    <cellStyle name="Total 2 5 2 4 2 3 6" xfId="57099"/>
    <cellStyle name="Total 2 5 2 4 2 3 7" xfId="57100"/>
    <cellStyle name="Total 2 5 2 4 2 3 8" xfId="57101"/>
    <cellStyle name="Total 2 5 2 4 2 3 9" xfId="57102"/>
    <cellStyle name="Total 2 5 2 4 2 4" xfId="57103"/>
    <cellStyle name="Total 2 5 2 4 2 4 2" xfId="57104"/>
    <cellStyle name="Total 2 5 2 4 2 4 3" xfId="57105"/>
    <cellStyle name="Total 2 5 2 4 2 4 4" xfId="57106"/>
    <cellStyle name="Total 2 5 2 4 2 4 5" xfId="57107"/>
    <cellStyle name="Total 2 5 2 4 2 4 6" xfId="57108"/>
    <cellStyle name="Total 2 5 2 4 2 4 7" xfId="57109"/>
    <cellStyle name="Total 2 5 2 4 2 4 8" xfId="57110"/>
    <cellStyle name="Total 2 5 2 4 2 4 9" xfId="57111"/>
    <cellStyle name="Total 2 5 2 4 2 5" xfId="57112"/>
    <cellStyle name="Total 2 5 2 4 2 6" xfId="57113"/>
    <cellStyle name="Total 2 5 2 4 2 7" xfId="57114"/>
    <cellStyle name="Total 2 5 2 4 2 8" xfId="57115"/>
    <cellStyle name="Total 2 5 2 4 3" xfId="57116"/>
    <cellStyle name="Total 2 5 2 4 3 2" xfId="57117"/>
    <cellStyle name="Total 2 5 2 4 3 2 10" xfId="57118"/>
    <cellStyle name="Total 2 5 2 4 3 2 2" xfId="57119"/>
    <cellStyle name="Total 2 5 2 4 3 2 3" xfId="57120"/>
    <cellStyle name="Total 2 5 2 4 3 2 4" xfId="57121"/>
    <cellStyle name="Total 2 5 2 4 3 2 5" xfId="57122"/>
    <cellStyle name="Total 2 5 2 4 3 2 6" xfId="57123"/>
    <cellStyle name="Total 2 5 2 4 3 2 7" xfId="57124"/>
    <cellStyle name="Total 2 5 2 4 3 2 8" xfId="57125"/>
    <cellStyle name="Total 2 5 2 4 3 2 9" xfId="57126"/>
    <cellStyle name="Total 2 5 2 4 3 3" xfId="57127"/>
    <cellStyle name="Total 2 5 2 4 3 3 10" xfId="57128"/>
    <cellStyle name="Total 2 5 2 4 3 3 2" xfId="57129"/>
    <cellStyle name="Total 2 5 2 4 3 3 3" xfId="57130"/>
    <cellStyle name="Total 2 5 2 4 3 3 4" xfId="57131"/>
    <cellStyle name="Total 2 5 2 4 3 3 5" xfId="57132"/>
    <cellStyle name="Total 2 5 2 4 3 3 6" xfId="57133"/>
    <cellStyle name="Total 2 5 2 4 3 3 7" xfId="57134"/>
    <cellStyle name="Total 2 5 2 4 3 3 8" xfId="57135"/>
    <cellStyle name="Total 2 5 2 4 3 3 9" xfId="57136"/>
    <cellStyle name="Total 2 5 2 4 3 4" xfId="57137"/>
    <cellStyle name="Total 2 5 2 4 3 4 2" xfId="57138"/>
    <cellStyle name="Total 2 5 2 4 3 4 3" xfId="57139"/>
    <cellStyle name="Total 2 5 2 4 3 4 4" xfId="57140"/>
    <cellStyle name="Total 2 5 2 4 3 4 5" xfId="57141"/>
    <cellStyle name="Total 2 5 2 4 3 4 6" xfId="57142"/>
    <cellStyle name="Total 2 5 2 4 3 4 7" xfId="57143"/>
    <cellStyle name="Total 2 5 2 4 3 4 8" xfId="57144"/>
    <cellStyle name="Total 2 5 2 4 3 4 9" xfId="57145"/>
    <cellStyle name="Total 2 5 2 4 3 5" xfId="57146"/>
    <cellStyle name="Total 2 5 2 4 3 6" xfId="57147"/>
    <cellStyle name="Total 2 5 2 4 3 7" xfId="57148"/>
    <cellStyle name="Total 2 5 2 4 3 8" xfId="57149"/>
    <cellStyle name="Total 2 5 2 4 4" xfId="57150"/>
    <cellStyle name="Total 2 5 2 4 4 10" xfId="57151"/>
    <cellStyle name="Total 2 5 2 4 4 2" xfId="57152"/>
    <cellStyle name="Total 2 5 2 4 4 3" xfId="57153"/>
    <cellStyle name="Total 2 5 2 4 4 4" xfId="57154"/>
    <cellStyle name="Total 2 5 2 4 4 5" xfId="57155"/>
    <cellStyle name="Total 2 5 2 4 4 6" xfId="57156"/>
    <cellStyle name="Total 2 5 2 4 4 7" xfId="57157"/>
    <cellStyle name="Total 2 5 2 4 4 8" xfId="57158"/>
    <cellStyle name="Total 2 5 2 4 4 9" xfId="57159"/>
    <cellStyle name="Total 2 5 2 4 5" xfId="57160"/>
    <cellStyle name="Total 2 5 2 4 5 10" xfId="57161"/>
    <cellStyle name="Total 2 5 2 4 5 2" xfId="57162"/>
    <cellStyle name="Total 2 5 2 4 5 3" xfId="57163"/>
    <cellStyle name="Total 2 5 2 4 5 4" xfId="57164"/>
    <cellStyle name="Total 2 5 2 4 5 5" xfId="57165"/>
    <cellStyle name="Total 2 5 2 4 5 6" xfId="57166"/>
    <cellStyle name="Total 2 5 2 4 5 7" xfId="57167"/>
    <cellStyle name="Total 2 5 2 4 5 8" xfId="57168"/>
    <cellStyle name="Total 2 5 2 4 5 9" xfId="57169"/>
    <cellStyle name="Total 2 5 2 4 6" xfId="57170"/>
    <cellStyle name="Total 2 5 2 4 6 2" xfId="57171"/>
    <cellStyle name="Total 2 5 2 4 6 3" xfId="57172"/>
    <cellStyle name="Total 2 5 2 4 6 4" xfId="57173"/>
    <cellStyle name="Total 2 5 2 4 6 5" xfId="57174"/>
    <cellStyle name="Total 2 5 2 4 6 6" xfId="57175"/>
    <cellStyle name="Total 2 5 2 4 6 7" xfId="57176"/>
    <cellStyle name="Total 2 5 2 4 6 8" xfId="57177"/>
    <cellStyle name="Total 2 5 2 4 6 9" xfId="57178"/>
    <cellStyle name="Total 2 5 2 4 7" xfId="57179"/>
    <cellStyle name="Total 2 5 2 4 8" xfId="57180"/>
    <cellStyle name="Total 2 5 2 4 9" xfId="57181"/>
    <cellStyle name="Total 2 5 2 5" xfId="57182"/>
    <cellStyle name="Total 2 5 2 5 2" xfId="57183"/>
    <cellStyle name="Total 2 5 2 5 2 10" xfId="57184"/>
    <cellStyle name="Total 2 5 2 5 2 2" xfId="57185"/>
    <cellStyle name="Total 2 5 2 5 2 3" xfId="57186"/>
    <cellStyle name="Total 2 5 2 5 2 4" xfId="57187"/>
    <cellStyle name="Total 2 5 2 5 2 5" xfId="57188"/>
    <cellStyle name="Total 2 5 2 5 2 6" xfId="57189"/>
    <cellStyle name="Total 2 5 2 5 2 7" xfId="57190"/>
    <cellStyle name="Total 2 5 2 5 2 8" xfId="57191"/>
    <cellStyle name="Total 2 5 2 5 2 9" xfId="57192"/>
    <cellStyle name="Total 2 5 2 5 3" xfId="57193"/>
    <cellStyle name="Total 2 5 2 5 3 10" xfId="57194"/>
    <cellStyle name="Total 2 5 2 5 3 2" xfId="57195"/>
    <cellStyle name="Total 2 5 2 5 3 3" xfId="57196"/>
    <cellStyle name="Total 2 5 2 5 3 4" xfId="57197"/>
    <cellStyle name="Total 2 5 2 5 3 5" xfId="57198"/>
    <cellStyle name="Total 2 5 2 5 3 6" xfId="57199"/>
    <cellStyle name="Total 2 5 2 5 3 7" xfId="57200"/>
    <cellStyle name="Total 2 5 2 5 3 8" xfId="57201"/>
    <cellStyle name="Total 2 5 2 5 3 9" xfId="57202"/>
    <cellStyle name="Total 2 5 2 5 4" xfId="57203"/>
    <cellStyle name="Total 2 5 2 5 4 2" xfId="57204"/>
    <cellStyle name="Total 2 5 2 5 4 3" xfId="57205"/>
    <cellStyle name="Total 2 5 2 5 4 4" xfId="57206"/>
    <cellStyle name="Total 2 5 2 5 4 5" xfId="57207"/>
    <cellStyle name="Total 2 5 2 5 4 6" xfId="57208"/>
    <cellStyle name="Total 2 5 2 5 4 7" xfId="57209"/>
    <cellStyle name="Total 2 5 2 5 4 8" xfId="57210"/>
    <cellStyle name="Total 2 5 2 5 4 9" xfId="57211"/>
    <cellStyle name="Total 2 5 2 5 5" xfId="57212"/>
    <cellStyle name="Total 2 5 2 5 6" xfId="57213"/>
    <cellStyle name="Total 2 5 2 5 7" xfId="57214"/>
    <cellStyle name="Total 2 5 2 5 8" xfId="57215"/>
    <cellStyle name="Total 2 5 2 6" xfId="57216"/>
    <cellStyle name="Total 2 5 2 6 2" xfId="57217"/>
    <cellStyle name="Total 2 5 2 6 2 10" xfId="57218"/>
    <cellStyle name="Total 2 5 2 6 2 2" xfId="57219"/>
    <cellStyle name="Total 2 5 2 6 2 3" xfId="57220"/>
    <cellStyle name="Total 2 5 2 6 2 4" xfId="57221"/>
    <cellStyle name="Total 2 5 2 6 2 5" xfId="57222"/>
    <cellStyle name="Total 2 5 2 6 2 6" xfId="57223"/>
    <cellStyle name="Total 2 5 2 6 2 7" xfId="57224"/>
    <cellStyle name="Total 2 5 2 6 2 8" xfId="57225"/>
    <cellStyle name="Total 2 5 2 6 2 9" xfId="57226"/>
    <cellStyle name="Total 2 5 2 6 3" xfId="57227"/>
    <cellStyle name="Total 2 5 2 6 3 10" xfId="57228"/>
    <cellStyle name="Total 2 5 2 6 3 2" xfId="57229"/>
    <cellStyle name="Total 2 5 2 6 3 3" xfId="57230"/>
    <cellStyle name="Total 2 5 2 6 3 4" xfId="57231"/>
    <cellStyle name="Total 2 5 2 6 3 5" xfId="57232"/>
    <cellStyle name="Total 2 5 2 6 3 6" xfId="57233"/>
    <cellStyle name="Total 2 5 2 6 3 7" xfId="57234"/>
    <cellStyle name="Total 2 5 2 6 3 8" xfId="57235"/>
    <cellStyle name="Total 2 5 2 6 3 9" xfId="57236"/>
    <cellStyle name="Total 2 5 2 6 4" xfId="57237"/>
    <cellStyle name="Total 2 5 2 6 4 2" xfId="57238"/>
    <cellStyle name="Total 2 5 2 6 4 3" xfId="57239"/>
    <cellStyle name="Total 2 5 2 6 4 4" xfId="57240"/>
    <cellStyle name="Total 2 5 2 6 4 5" xfId="57241"/>
    <cellStyle name="Total 2 5 2 6 4 6" xfId="57242"/>
    <cellStyle name="Total 2 5 2 6 4 7" xfId="57243"/>
    <cellStyle name="Total 2 5 2 6 4 8" xfId="57244"/>
    <cellStyle name="Total 2 5 2 6 4 9" xfId="57245"/>
    <cellStyle name="Total 2 5 2 6 5" xfId="57246"/>
    <cellStyle name="Total 2 5 2 6 6" xfId="57247"/>
    <cellStyle name="Total 2 5 2 6 7" xfId="57248"/>
    <cellStyle name="Total 2 5 2 6 8" xfId="57249"/>
    <cellStyle name="Total 2 5 2 7" xfId="57250"/>
    <cellStyle name="Total 2 5 2 7 2" xfId="57251"/>
    <cellStyle name="Total 2 5 2 7 2 10" xfId="57252"/>
    <cellStyle name="Total 2 5 2 7 2 2" xfId="57253"/>
    <cellStyle name="Total 2 5 2 7 2 3" xfId="57254"/>
    <cellStyle name="Total 2 5 2 7 2 4" xfId="57255"/>
    <cellStyle name="Total 2 5 2 7 2 5" xfId="57256"/>
    <cellStyle name="Total 2 5 2 7 2 6" xfId="57257"/>
    <cellStyle name="Total 2 5 2 7 2 7" xfId="57258"/>
    <cellStyle name="Total 2 5 2 7 2 8" xfId="57259"/>
    <cellStyle name="Total 2 5 2 7 2 9" xfId="57260"/>
    <cellStyle name="Total 2 5 2 7 3" xfId="57261"/>
    <cellStyle name="Total 2 5 2 7 3 2" xfId="57262"/>
    <cellStyle name="Total 2 5 2 7 3 3" xfId="57263"/>
    <cellStyle name="Total 2 5 2 7 3 4" xfId="57264"/>
    <cellStyle name="Total 2 5 2 7 3 5" xfId="57265"/>
    <cellStyle name="Total 2 5 2 7 3 6" xfId="57266"/>
    <cellStyle name="Total 2 5 2 7 3 7" xfId="57267"/>
    <cellStyle name="Total 2 5 2 7 3 8" xfId="57268"/>
    <cellStyle name="Total 2 5 2 7 3 9" xfId="57269"/>
    <cellStyle name="Total 2 5 2 7 4" xfId="57270"/>
    <cellStyle name="Total 2 5 2 7 5" xfId="57271"/>
    <cellStyle name="Total 2 5 2 7 6" xfId="57272"/>
    <cellStyle name="Total 2 5 2 7 7" xfId="57273"/>
    <cellStyle name="Total 2 5 2 7 8" xfId="57274"/>
    <cellStyle name="Total 2 5 2 7 9" xfId="57275"/>
    <cellStyle name="Total 2 5 2 8" xfId="57276"/>
    <cellStyle name="Total 2 5 2 8 2" xfId="57277"/>
    <cellStyle name="Total 2 5 2 8 3" xfId="57278"/>
    <cellStyle name="Total 2 5 2 8 4" xfId="57279"/>
    <cellStyle name="Total 2 5 2 8 5" xfId="57280"/>
    <cellStyle name="Total 2 5 2 8 6" xfId="57281"/>
    <cellStyle name="Total 2 5 2 8 7" xfId="57282"/>
    <cellStyle name="Total 2 5 2 8 8" xfId="57283"/>
    <cellStyle name="Total 2 5 2 8 9" xfId="57284"/>
    <cellStyle name="Total 2 5 2 9" xfId="57285"/>
    <cellStyle name="Total 2 5 3" xfId="57286"/>
    <cellStyle name="Total 2 5 3 10" xfId="57287"/>
    <cellStyle name="Total 2 5 3 11" xfId="57288"/>
    <cellStyle name="Total 2 5 3 2" xfId="57289"/>
    <cellStyle name="Total 2 5 3 2 2" xfId="57290"/>
    <cellStyle name="Total 2 5 3 2 2 10" xfId="57291"/>
    <cellStyle name="Total 2 5 3 2 2 2" xfId="57292"/>
    <cellStyle name="Total 2 5 3 2 2 2 2" xfId="57293"/>
    <cellStyle name="Total 2 5 3 2 2 2 2 10" xfId="57294"/>
    <cellStyle name="Total 2 5 3 2 2 2 2 2" xfId="57295"/>
    <cellStyle name="Total 2 5 3 2 2 2 2 3" xfId="57296"/>
    <cellStyle name="Total 2 5 3 2 2 2 2 4" xfId="57297"/>
    <cellStyle name="Total 2 5 3 2 2 2 2 5" xfId="57298"/>
    <cellStyle name="Total 2 5 3 2 2 2 2 6" xfId="57299"/>
    <cellStyle name="Total 2 5 3 2 2 2 2 7" xfId="57300"/>
    <cellStyle name="Total 2 5 3 2 2 2 2 8" xfId="57301"/>
    <cellStyle name="Total 2 5 3 2 2 2 2 9" xfId="57302"/>
    <cellStyle name="Total 2 5 3 2 2 2 3" xfId="57303"/>
    <cellStyle name="Total 2 5 3 2 2 2 3 10" xfId="57304"/>
    <cellStyle name="Total 2 5 3 2 2 2 3 2" xfId="57305"/>
    <cellStyle name="Total 2 5 3 2 2 2 3 3" xfId="57306"/>
    <cellStyle name="Total 2 5 3 2 2 2 3 4" xfId="57307"/>
    <cellStyle name="Total 2 5 3 2 2 2 3 5" xfId="57308"/>
    <cellStyle name="Total 2 5 3 2 2 2 3 6" xfId="57309"/>
    <cellStyle name="Total 2 5 3 2 2 2 3 7" xfId="57310"/>
    <cellStyle name="Total 2 5 3 2 2 2 3 8" xfId="57311"/>
    <cellStyle name="Total 2 5 3 2 2 2 3 9" xfId="57312"/>
    <cellStyle name="Total 2 5 3 2 2 2 4" xfId="57313"/>
    <cellStyle name="Total 2 5 3 2 2 2 4 2" xfId="57314"/>
    <cellStyle name="Total 2 5 3 2 2 2 4 3" xfId="57315"/>
    <cellStyle name="Total 2 5 3 2 2 2 4 4" xfId="57316"/>
    <cellStyle name="Total 2 5 3 2 2 2 4 5" xfId="57317"/>
    <cellStyle name="Total 2 5 3 2 2 2 4 6" xfId="57318"/>
    <cellStyle name="Total 2 5 3 2 2 2 4 7" xfId="57319"/>
    <cellStyle name="Total 2 5 3 2 2 2 4 8" xfId="57320"/>
    <cellStyle name="Total 2 5 3 2 2 2 4 9" xfId="57321"/>
    <cellStyle name="Total 2 5 3 2 2 2 5" xfId="57322"/>
    <cellStyle name="Total 2 5 3 2 2 2 6" xfId="57323"/>
    <cellStyle name="Total 2 5 3 2 2 2 7" xfId="57324"/>
    <cellStyle name="Total 2 5 3 2 2 2 8" xfId="57325"/>
    <cellStyle name="Total 2 5 3 2 2 3" xfId="57326"/>
    <cellStyle name="Total 2 5 3 2 2 3 2" xfId="57327"/>
    <cellStyle name="Total 2 5 3 2 2 3 2 10" xfId="57328"/>
    <cellStyle name="Total 2 5 3 2 2 3 2 2" xfId="57329"/>
    <cellStyle name="Total 2 5 3 2 2 3 2 3" xfId="57330"/>
    <cellStyle name="Total 2 5 3 2 2 3 2 4" xfId="57331"/>
    <cellStyle name="Total 2 5 3 2 2 3 2 5" xfId="57332"/>
    <cellStyle name="Total 2 5 3 2 2 3 2 6" xfId="57333"/>
    <cellStyle name="Total 2 5 3 2 2 3 2 7" xfId="57334"/>
    <cellStyle name="Total 2 5 3 2 2 3 2 8" xfId="57335"/>
    <cellStyle name="Total 2 5 3 2 2 3 2 9" xfId="57336"/>
    <cellStyle name="Total 2 5 3 2 2 3 3" xfId="57337"/>
    <cellStyle name="Total 2 5 3 2 2 3 3 10" xfId="57338"/>
    <cellStyle name="Total 2 5 3 2 2 3 3 2" xfId="57339"/>
    <cellStyle name="Total 2 5 3 2 2 3 3 3" xfId="57340"/>
    <cellStyle name="Total 2 5 3 2 2 3 3 4" xfId="57341"/>
    <cellStyle name="Total 2 5 3 2 2 3 3 5" xfId="57342"/>
    <cellStyle name="Total 2 5 3 2 2 3 3 6" xfId="57343"/>
    <cellStyle name="Total 2 5 3 2 2 3 3 7" xfId="57344"/>
    <cellStyle name="Total 2 5 3 2 2 3 3 8" xfId="57345"/>
    <cellStyle name="Total 2 5 3 2 2 3 3 9" xfId="57346"/>
    <cellStyle name="Total 2 5 3 2 2 3 4" xfId="57347"/>
    <cellStyle name="Total 2 5 3 2 2 3 4 2" xfId="57348"/>
    <cellStyle name="Total 2 5 3 2 2 3 4 3" xfId="57349"/>
    <cellStyle name="Total 2 5 3 2 2 3 4 4" xfId="57350"/>
    <cellStyle name="Total 2 5 3 2 2 3 4 5" xfId="57351"/>
    <cellStyle name="Total 2 5 3 2 2 3 4 6" xfId="57352"/>
    <cellStyle name="Total 2 5 3 2 2 3 4 7" xfId="57353"/>
    <cellStyle name="Total 2 5 3 2 2 3 4 8" xfId="57354"/>
    <cellStyle name="Total 2 5 3 2 2 3 4 9" xfId="57355"/>
    <cellStyle name="Total 2 5 3 2 2 3 5" xfId="57356"/>
    <cellStyle name="Total 2 5 3 2 2 3 6" xfId="57357"/>
    <cellStyle name="Total 2 5 3 2 2 3 7" xfId="57358"/>
    <cellStyle name="Total 2 5 3 2 2 3 8" xfId="57359"/>
    <cellStyle name="Total 2 5 3 2 2 4" xfId="57360"/>
    <cellStyle name="Total 2 5 3 2 2 4 10" xfId="57361"/>
    <cellStyle name="Total 2 5 3 2 2 4 2" xfId="57362"/>
    <cellStyle name="Total 2 5 3 2 2 4 3" xfId="57363"/>
    <cellStyle name="Total 2 5 3 2 2 4 4" xfId="57364"/>
    <cellStyle name="Total 2 5 3 2 2 4 5" xfId="57365"/>
    <cellStyle name="Total 2 5 3 2 2 4 6" xfId="57366"/>
    <cellStyle name="Total 2 5 3 2 2 4 7" xfId="57367"/>
    <cellStyle name="Total 2 5 3 2 2 4 8" xfId="57368"/>
    <cellStyle name="Total 2 5 3 2 2 4 9" xfId="57369"/>
    <cellStyle name="Total 2 5 3 2 2 5" xfId="57370"/>
    <cellStyle name="Total 2 5 3 2 2 5 10" xfId="57371"/>
    <cellStyle name="Total 2 5 3 2 2 5 2" xfId="57372"/>
    <cellStyle name="Total 2 5 3 2 2 5 3" xfId="57373"/>
    <cellStyle name="Total 2 5 3 2 2 5 4" xfId="57374"/>
    <cellStyle name="Total 2 5 3 2 2 5 5" xfId="57375"/>
    <cellStyle name="Total 2 5 3 2 2 5 6" xfId="57376"/>
    <cellStyle name="Total 2 5 3 2 2 5 7" xfId="57377"/>
    <cellStyle name="Total 2 5 3 2 2 5 8" xfId="57378"/>
    <cellStyle name="Total 2 5 3 2 2 5 9" xfId="57379"/>
    <cellStyle name="Total 2 5 3 2 2 6" xfId="57380"/>
    <cellStyle name="Total 2 5 3 2 2 6 2" xfId="57381"/>
    <cellStyle name="Total 2 5 3 2 2 6 3" xfId="57382"/>
    <cellStyle name="Total 2 5 3 2 2 6 4" xfId="57383"/>
    <cellStyle name="Total 2 5 3 2 2 6 5" xfId="57384"/>
    <cellStyle name="Total 2 5 3 2 2 6 6" xfId="57385"/>
    <cellStyle name="Total 2 5 3 2 2 6 7" xfId="57386"/>
    <cellStyle name="Total 2 5 3 2 2 6 8" xfId="57387"/>
    <cellStyle name="Total 2 5 3 2 2 6 9" xfId="57388"/>
    <cellStyle name="Total 2 5 3 2 2 7" xfId="57389"/>
    <cellStyle name="Total 2 5 3 2 2 8" xfId="57390"/>
    <cellStyle name="Total 2 5 3 2 2 9" xfId="57391"/>
    <cellStyle name="Total 2 5 3 2 3" xfId="57392"/>
    <cellStyle name="Total 2 5 3 2 3 2" xfId="57393"/>
    <cellStyle name="Total 2 5 3 2 3 2 10" xfId="57394"/>
    <cellStyle name="Total 2 5 3 2 3 2 2" xfId="57395"/>
    <cellStyle name="Total 2 5 3 2 3 2 3" xfId="57396"/>
    <cellStyle name="Total 2 5 3 2 3 2 4" xfId="57397"/>
    <cellStyle name="Total 2 5 3 2 3 2 5" xfId="57398"/>
    <cellStyle name="Total 2 5 3 2 3 2 6" xfId="57399"/>
    <cellStyle name="Total 2 5 3 2 3 2 7" xfId="57400"/>
    <cellStyle name="Total 2 5 3 2 3 2 8" xfId="57401"/>
    <cellStyle name="Total 2 5 3 2 3 2 9" xfId="57402"/>
    <cellStyle name="Total 2 5 3 2 3 3" xfId="57403"/>
    <cellStyle name="Total 2 5 3 2 3 3 10" xfId="57404"/>
    <cellStyle name="Total 2 5 3 2 3 3 2" xfId="57405"/>
    <cellStyle name="Total 2 5 3 2 3 3 3" xfId="57406"/>
    <cellStyle name="Total 2 5 3 2 3 3 4" xfId="57407"/>
    <cellStyle name="Total 2 5 3 2 3 3 5" xfId="57408"/>
    <cellStyle name="Total 2 5 3 2 3 3 6" xfId="57409"/>
    <cellStyle name="Total 2 5 3 2 3 3 7" xfId="57410"/>
    <cellStyle name="Total 2 5 3 2 3 3 8" xfId="57411"/>
    <cellStyle name="Total 2 5 3 2 3 3 9" xfId="57412"/>
    <cellStyle name="Total 2 5 3 2 3 4" xfId="57413"/>
    <cellStyle name="Total 2 5 3 2 3 4 2" xfId="57414"/>
    <cellStyle name="Total 2 5 3 2 3 4 3" xfId="57415"/>
    <cellStyle name="Total 2 5 3 2 3 4 4" xfId="57416"/>
    <cellStyle name="Total 2 5 3 2 3 4 5" xfId="57417"/>
    <cellStyle name="Total 2 5 3 2 3 4 6" xfId="57418"/>
    <cellStyle name="Total 2 5 3 2 3 4 7" xfId="57419"/>
    <cellStyle name="Total 2 5 3 2 3 4 8" xfId="57420"/>
    <cellStyle name="Total 2 5 3 2 3 4 9" xfId="57421"/>
    <cellStyle name="Total 2 5 3 2 3 5" xfId="57422"/>
    <cellStyle name="Total 2 5 3 2 3 6" xfId="57423"/>
    <cellStyle name="Total 2 5 3 2 3 7" xfId="57424"/>
    <cellStyle name="Total 2 5 3 2 3 8" xfId="57425"/>
    <cellStyle name="Total 2 5 3 2 4" xfId="57426"/>
    <cellStyle name="Total 2 5 3 2 4 2" xfId="57427"/>
    <cellStyle name="Total 2 5 3 2 4 2 10" xfId="57428"/>
    <cellStyle name="Total 2 5 3 2 4 2 2" xfId="57429"/>
    <cellStyle name="Total 2 5 3 2 4 2 3" xfId="57430"/>
    <cellStyle name="Total 2 5 3 2 4 2 4" xfId="57431"/>
    <cellStyle name="Total 2 5 3 2 4 2 5" xfId="57432"/>
    <cellStyle name="Total 2 5 3 2 4 2 6" xfId="57433"/>
    <cellStyle name="Total 2 5 3 2 4 2 7" xfId="57434"/>
    <cellStyle name="Total 2 5 3 2 4 2 8" xfId="57435"/>
    <cellStyle name="Total 2 5 3 2 4 2 9" xfId="57436"/>
    <cellStyle name="Total 2 5 3 2 4 3" xfId="57437"/>
    <cellStyle name="Total 2 5 3 2 4 3 10" xfId="57438"/>
    <cellStyle name="Total 2 5 3 2 4 3 2" xfId="57439"/>
    <cellStyle name="Total 2 5 3 2 4 3 3" xfId="57440"/>
    <cellStyle name="Total 2 5 3 2 4 3 4" xfId="57441"/>
    <cellStyle name="Total 2 5 3 2 4 3 5" xfId="57442"/>
    <cellStyle name="Total 2 5 3 2 4 3 6" xfId="57443"/>
    <cellStyle name="Total 2 5 3 2 4 3 7" xfId="57444"/>
    <cellStyle name="Total 2 5 3 2 4 3 8" xfId="57445"/>
    <cellStyle name="Total 2 5 3 2 4 3 9" xfId="57446"/>
    <cellStyle name="Total 2 5 3 2 4 4" xfId="57447"/>
    <cellStyle name="Total 2 5 3 2 4 4 2" xfId="57448"/>
    <cellStyle name="Total 2 5 3 2 4 4 3" xfId="57449"/>
    <cellStyle name="Total 2 5 3 2 4 4 4" xfId="57450"/>
    <cellStyle name="Total 2 5 3 2 4 4 5" xfId="57451"/>
    <cellStyle name="Total 2 5 3 2 4 4 6" xfId="57452"/>
    <cellStyle name="Total 2 5 3 2 4 4 7" xfId="57453"/>
    <cellStyle name="Total 2 5 3 2 4 4 8" xfId="57454"/>
    <cellStyle name="Total 2 5 3 2 4 4 9" xfId="57455"/>
    <cellStyle name="Total 2 5 3 2 4 5" xfId="57456"/>
    <cellStyle name="Total 2 5 3 2 4 6" xfId="57457"/>
    <cellStyle name="Total 2 5 3 2 4 7" xfId="57458"/>
    <cellStyle name="Total 2 5 3 2 4 8" xfId="57459"/>
    <cellStyle name="Total 2 5 3 2 5" xfId="57460"/>
    <cellStyle name="Total 2 5 3 2 5 2" xfId="57461"/>
    <cellStyle name="Total 2 5 3 2 5 2 10" xfId="57462"/>
    <cellStyle name="Total 2 5 3 2 5 2 2" xfId="57463"/>
    <cellStyle name="Total 2 5 3 2 5 2 3" xfId="57464"/>
    <cellStyle name="Total 2 5 3 2 5 2 4" xfId="57465"/>
    <cellStyle name="Total 2 5 3 2 5 2 5" xfId="57466"/>
    <cellStyle name="Total 2 5 3 2 5 2 6" xfId="57467"/>
    <cellStyle name="Total 2 5 3 2 5 2 7" xfId="57468"/>
    <cellStyle name="Total 2 5 3 2 5 2 8" xfId="57469"/>
    <cellStyle name="Total 2 5 3 2 5 2 9" xfId="57470"/>
    <cellStyle name="Total 2 5 3 2 5 3" xfId="57471"/>
    <cellStyle name="Total 2 5 3 2 5 3 2" xfId="57472"/>
    <cellStyle name="Total 2 5 3 2 5 3 3" xfId="57473"/>
    <cellStyle name="Total 2 5 3 2 5 3 4" xfId="57474"/>
    <cellStyle name="Total 2 5 3 2 5 3 5" xfId="57475"/>
    <cellStyle name="Total 2 5 3 2 5 3 6" xfId="57476"/>
    <cellStyle name="Total 2 5 3 2 5 3 7" xfId="57477"/>
    <cellStyle name="Total 2 5 3 2 5 3 8" xfId="57478"/>
    <cellStyle name="Total 2 5 3 2 5 3 9" xfId="57479"/>
    <cellStyle name="Total 2 5 3 2 5 4" xfId="57480"/>
    <cellStyle name="Total 2 5 3 2 5 5" xfId="57481"/>
    <cellStyle name="Total 2 5 3 2 5 6" xfId="57482"/>
    <cellStyle name="Total 2 5 3 2 5 7" xfId="57483"/>
    <cellStyle name="Total 2 5 3 2 5 8" xfId="57484"/>
    <cellStyle name="Total 2 5 3 2 5 9" xfId="57485"/>
    <cellStyle name="Total 2 5 3 2 6" xfId="57486"/>
    <cellStyle name="Total 2 5 3 2 6 2" xfId="57487"/>
    <cellStyle name="Total 2 5 3 2 6 3" xfId="57488"/>
    <cellStyle name="Total 2 5 3 2 6 4" xfId="57489"/>
    <cellStyle name="Total 2 5 3 2 6 5" xfId="57490"/>
    <cellStyle name="Total 2 5 3 2 6 6" xfId="57491"/>
    <cellStyle name="Total 2 5 3 2 6 7" xfId="57492"/>
    <cellStyle name="Total 2 5 3 2 6 8" xfId="57493"/>
    <cellStyle name="Total 2 5 3 2 6 9" xfId="57494"/>
    <cellStyle name="Total 2 5 3 2 7" xfId="57495"/>
    <cellStyle name="Total 2 5 3 2 8" xfId="57496"/>
    <cellStyle name="Total 2 5 3 2 9" xfId="57497"/>
    <cellStyle name="Total 2 5 3 3" xfId="57498"/>
    <cellStyle name="Total 2 5 3 3 2" xfId="57499"/>
    <cellStyle name="Total 2 5 3 3 2 10" xfId="57500"/>
    <cellStyle name="Total 2 5 3 3 2 2" xfId="57501"/>
    <cellStyle name="Total 2 5 3 3 2 2 2" xfId="57502"/>
    <cellStyle name="Total 2 5 3 3 2 2 2 10" xfId="57503"/>
    <cellStyle name="Total 2 5 3 3 2 2 2 2" xfId="57504"/>
    <cellStyle name="Total 2 5 3 3 2 2 2 3" xfId="57505"/>
    <cellStyle name="Total 2 5 3 3 2 2 2 4" xfId="57506"/>
    <cellStyle name="Total 2 5 3 3 2 2 2 5" xfId="57507"/>
    <cellStyle name="Total 2 5 3 3 2 2 2 6" xfId="57508"/>
    <cellStyle name="Total 2 5 3 3 2 2 2 7" xfId="57509"/>
    <cellStyle name="Total 2 5 3 3 2 2 2 8" xfId="57510"/>
    <cellStyle name="Total 2 5 3 3 2 2 2 9" xfId="57511"/>
    <cellStyle name="Total 2 5 3 3 2 2 3" xfId="57512"/>
    <cellStyle name="Total 2 5 3 3 2 2 3 10" xfId="57513"/>
    <cellStyle name="Total 2 5 3 3 2 2 3 2" xfId="57514"/>
    <cellStyle name="Total 2 5 3 3 2 2 3 3" xfId="57515"/>
    <cellStyle name="Total 2 5 3 3 2 2 3 4" xfId="57516"/>
    <cellStyle name="Total 2 5 3 3 2 2 3 5" xfId="57517"/>
    <cellStyle name="Total 2 5 3 3 2 2 3 6" xfId="57518"/>
    <cellStyle name="Total 2 5 3 3 2 2 3 7" xfId="57519"/>
    <cellStyle name="Total 2 5 3 3 2 2 3 8" xfId="57520"/>
    <cellStyle name="Total 2 5 3 3 2 2 3 9" xfId="57521"/>
    <cellStyle name="Total 2 5 3 3 2 2 4" xfId="57522"/>
    <cellStyle name="Total 2 5 3 3 2 2 4 2" xfId="57523"/>
    <cellStyle name="Total 2 5 3 3 2 2 4 3" xfId="57524"/>
    <cellStyle name="Total 2 5 3 3 2 2 4 4" xfId="57525"/>
    <cellStyle name="Total 2 5 3 3 2 2 4 5" xfId="57526"/>
    <cellStyle name="Total 2 5 3 3 2 2 4 6" xfId="57527"/>
    <cellStyle name="Total 2 5 3 3 2 2 4 7" xfId="57528"/>
    <cellStyle name="Total 2 5 3 3 2 2 4 8" xfId="57529"/>
    <cellStyle name="Total 2 5 3 3 2 2 4 9" xfId="57530"/>
    <cellStyle name="Total 2 5 3 3 2 2 5" xfId="57531"/>
    <cellStyle name="Total 2 5 3 3 2 2 6" xfId="57532"/>
    <cellStyle name="Total 2 5 3 3 2 2 7" xfId="57533"/>
    <cellStyle name="Total 2 5 3 3 2 2 8" xfId="57534"/>
    <cellStyle name="Total 2 5 3 3 2 3" xfId="57535"/>
    <cellStyle name="Total 2 5 3 3 2 3 2" xfId="57536"/>
    <cellStyle name="Total 2 5 3 3 2 3 2 10" xfId="57537"/>
    <cellStyle name="Total 2 5 3 3 2 3 2 2" xfId="57538"/>
    <cellStyle name="Total 2 5 3 3 2 3 2 3" xfId="57539"/>
    <cellStyle name="Total 2 5 3 3 2 3 2 4" xfId="57540"/>
    <cellStyle name="Total 2 5 3 3 2 3 2 5" xfId="57541"/>
    <cellStyle name="Total 2 5 3 3 2 3 2 6" xfId="57542"/>
    <cellStyle name="Total 2 5 3 3 2 3 2 7" xfId="57543"/>
    <cellStyle name="Total 2 5 3 3 2 3 2 8" xfId="57544"/>
    <cellStyle name="Total 2 5 3 3 2 3 2 9" xfId="57545"/>
    <cellStyle name="Total 2 5 3 3 2 3 3" xfId="57546"/>
    <cellStyle name="Total 2 5 3 3 2 3 3 10" xfId="57547"/>
    <cellStyle name="Total 2 5 3 3 2 3 3 2" xfId="57548"/>
    <cellStyle name="Total 2 5 3 3 2 3 3 3" xfId="57549"/>
    <cellStyle name="Total 2 5 3 3 2 3 3 4" xfId="57550"/>
    <cellStyle name="Total 2 5 3 3 2 3 3 5" xfId="57551"/>
    <cellStyle name="Total 2 5 3 3 2 3 3 6" xfId="57552"/>
    <cellStyle name="Total 2 5 3 3 2 3 3 7" xfId="57553"/>
    <cellStyle name="Total 2 5 3 3 2 3 3 8" xfId="57554"/>
    <cellStyle name="Total 2 5 3 3 2 3 3 9" xfId="57555"/>
    <cellStyle name="Total 2 5 3 3 2 3 4" xfId="57556"/>
    <cellStyle name="Total 2 5 3 3 2 3 4 2" xfId="57557"/>
    <cellStyle name="Total 2 5 3 3 2 3 4 3" xfId="57558"/>
    <cellStyle name="Total 2 5 3 3 2 3 4 4" xfId="57559"/>
    <cellStyle name="Total 2 5 3 3 2 3 4 5" xfId="57560"/>
    <cellStyle name="Total 2 5 3 3 2 3 4 6" xfId="57561"/>
    <cellStyle name="Total 2 5 3 3 2 3 4 7" xfId="57562"/>
    <cellStyle name="Total 2 5 3 3 2 3 4 8" xfId="57563"/>
    <cellStyle name="Total 2 5 3 3 2 3 4 9" xfId="57564"/>
    <cellStyle name="Total 2 5 3 3 2 3 5" xfId="57565"/>
    <cellStyle name="Total 2 5 3 3 2 3 6" xfId="57566"/>
    <cellStyle name="Total 2 5 3 3 2 3 7" xfId="57567"/>
    <cellStyle name="Total 2 5 3 3 2 3 8" xfId="57568"/>
    <cellStyle name="Total 2 5 3 3 2 4" xfId="57569"/>
    <cellStyle name="Total 2 5 3 3 2 4 10" xfId="57570"/>
    <cellStyle name="Total 2 5 3 3 2 4 2" xfId="57571"/>
    <cellStyle name="Total 2 5 3 3 2 4 3" xfId="57572"/>
    <cellStyle name="Total 2 5 3 3 2 4 4" xfId="57573"/>
    <cellStyle name="Total 2 5 3 3 2 4 5" xfId="57574"/>
    <cellStyle name="Total 2 5 3 3 2 4 6" xfId="57575"/>
    <cellStyle name="Total 2 5 3 3 2 4 7" xfId="57576"/>
    <cellStyle name="Total 2 5 3 3 2 4 8" xfId="57577"/>
    <cellStyle name="Total 2 5 3 3 2 4 9" xfId="57578"/>
    <cellStyle name="Total 2 5 3 3 2 5" xfId="57579"/>
    <cellStyle name="Total 2 5 3 3 2 5 10" xfId="57580"/>
    <cellStyle name="Total 2 5 3 3 2 5 2" xfId="57581"/>
    <cellStyle name="Total 2 5 3 3 2 5 3" xfId="57582"/>
    <cellStyle name="Total 2 5 3 3 2 5 4" xfId="57583"/>
    <cellStyle name="Total 2 5 3 3 2 5 5" xfId="57584"/>
    <cellStyle name="Total 2 5 3 3 2 5 6" xfId="57585"/>
    <cellStyle name="Total 2 5 3 3 2 5 7" xfId="57586"/>
    <cellStyle name="Total 2 5 3 3 2 5 8" xfId="57587"/>
    <cellStyle name="Total 2 5 3 3 2 5 9" xfId="57588"/>
    <cellStyle name="Total 2 5 3 3 2 6" xfId="57589"/>
    <cellStyle name="Total 2 5 3 3 2 6 2" xfId="57590"/>
    <cellStyle name="Total 2 5 3 3 2 6 3" xfId="57591"/>
    <cellStyle name="Total 2 5 3 3 2 6 4" xfId="57592"/>
    <cellStyle name="Total 2 5 3 3 2 6 5" xfId="57593"/>
    <cellStyle name="Total 2 5 3 3 2 6 6" xfId="57594"/>
    <cellStyle name="Total 2 5 3 3 2 6 7" xfId="57595"/>
    <cellStyle name="Total 2 5 3 3 2 6 8" xfId="57596"/>
    <cellStyle name="Total 2 5 3 3 2 6 9" xfId="57597"/>
    <cellStyle name="Total 2 5 3 3 2 7" xfId="57598"/>
    <cellStyle name="Total 2 5 3 3 2 8" xfId="57599"/>
    <cellStyle name="Total 2 5 3 3 2 9" xfId="57600"/>
    <cellStyle name="Total 2 5 3 3 3" xfId="57601"/>
    <cellStyle name="Total 2 5 3 3 3 2" xfId="57602"/>
    <cellStyle name="Total 2 5 3 3 3 2 10" xfId="57603"/>
    <cellStyle name="Total 2 5 3 3 3 2 2" xfId="57604"/>
    <cellStyle name="Total 2 5 3 3 3 2 3" xfId="57605"/>
    <cellStyle name="Total 2 5 3 3 3 2 4" xfId="57606"/>
    <cellStyle name="Total 2 5 3 3 3 2 5" xfId="57607"/>
    <cellStyle name="Total 2 5 3 3 3 2 6" xfId="57608"/>
    <cellStyle name="Total 2 5 3 3 3 2 7" xfId="57609"/>
    <cellStyle name="Total 2 5 3 3 3 2 8" xfId="57610"/>
    <cellStyle name="Total 2 5 3 3 3 2 9" xfId="57611"/>
    <cellStyle name="Total 2 5 3 3 3 3" xfId="57612"/>
    <cellStyle name="Total 2 5 3 3 3 3 10" xfId="57613"/>
    <cellStyle name="Total 2 5 3 3 3 3 2" xfId="57614"/>
    <cellStyle name="Total 2 5 3 3 3 3 3" xfId="57615"/>
    <cellStyle name="Total 2 5 3 3 3 3 4" xfId="57616"/>
    <cellStyle name="Total 2 5 3 3 3 3 5" xfId="57617"/>
    <cellStyle name="Total 2 5 3 3 3 3 6" xfId="57618"/>
    <cellStyle name="Total 2 5 3 3 3 3 7" xfId="57619"/>
    <cellStyle name="Total 2 5 3 3 3 3 8" xfId="57620"/>
    <cellStyle name="Total 2 5 3 3 3 3 9" xfId="57621"/>
    <cellStyle name="Total 2 5 3 3 3 4" xfId="57622"/>
    <cellStyle name="Total 2 5 3 3 3 4 2" xfId="57623"/>
    <cellStyle name="Total 2 5 3 3 3 4 3" xfId="57624"/>
    <cellStyle name="Total 2 5 3 3 3 4 4" xfId="57625"/>
    <cellStyle name="Total 2 5 3 3 3 4 5" xfId="57626"/>
    <cellStyle name="Total 2 5 3 3 3 4 6" xfId="57627"/>
    <cellStyle name="Total 2 5 3 3 3 4 7" xfId="57628"/>
    <cellStyle name="Total 2 5 3 3 3 4 8" xfId="57629"/>
    <cellStyle name="Total 2 5 3 3 3 4 9" xfId="57630"/>
    <cellStyle name="Total 2 5 3 3 3 5" xfId="57631"/>
    <cellStyle name="Total 2 5 3 3 3 6" xfId="57632"/>
    <cellStyle name="Total 2 5 3 3 3 7" xfId="57633"/>
    <cellStyle name="Total 2 5 3 3 3 8" xfId="57634"/>
    <cellStyle name="Total 2 5 3 3 4" xfId="57635"/>
    <cellStyle name="Total 2 5 3 3 4 2" xfId="57636"/>
    <cellStyle name="Total 2 5 3 3 4 2 10" xfId="57637"/>
    <cellStyle name="Total 2 5 3 3 4 2 2" xfId="57638"/>
    <cellStyle name="Total 2 5 3 3 4 2 3" xfId="57639"/>
    <cellStyle name="Total 2 5 3 3 4 2 4" xfId="57640"/>
    <cellStyle name="Total 2 5 3 3 4 2 5" xfId="57641"/>
    <cellStyle name="Total 2 5 3 3 4 2 6" xfId="57642"/>
    <cellStyle name="Total 2 5 3 3 4 2 7" xfId="57643"/>
    <cellStyle name="Total 2 5 3 3 4 2 8" xfId="57644"/>
    <cellStyle name="Total 2 5 3 3 4 2 9" xfId="57645"/>
    <cellStyle name="Total 2 5 3 3 4 3" xfId="57646"/>
    <cellStyle name="Total 2 5 3 3 4 3 10" xfId="57647"/>
    <cellStyle name="Total 2 5 3 3 4 3 2" xfId="57648"/>
    <cellStyle name="Total 2 5 3 3 4 3 3" xfId="57649"/>
    <cellStyle name="Total 2 5 3 3 4 3 4" xfId="57650"/>
    <cellStyle name="Total 2 5 3 3 4 3 5" xfId="57651"/>
    <cellStyle name="Total 2 5 3 3 4 3 6" xfId="57652"/>
    <cellStyle name="Total 2 5 3 3 4 3 7" xfId="57653"/>
    <cellStyle name="Total 2 5 3 3 4 3 8" xfId="57654"/>
    <cellStyle name="Total 2 5 3 3 4 3 9" xfId="57655"/>
    <cellStyle name="Total 2 5 3 3 4 4" xfId="57656"/>
    <cellStyle name="Total 2 5 3 3 4 4 2" xfId="57657"/>
    <cellStyle name="Total 2 5 3 3 4 4 3" xfId="57658"/>
    <cellStyle name="Total 2 5 3 3 4 4 4" xfId="57659"/>
    <cellStyle name="Total 2 5 3 3 4 4 5" xfId="57660"/>
    <cellStyle name="Total 2 5 3 3 4 4 6" xfId="57661"/>
    <cellStyle name="Total 2 5 3 3 4 4 7" xfId="57662"/>
    <cellStyle name="Total 2 5 3 3 4 4 8" xfId="57663"/>
    <cellStyle name="Total 2 5 3 3 4 4 9" xfId="57664"/>
    <cellStyle name="Total 2 5 3 3 4 5" xfId="57665"/>
    <cellStyle name="Total 2 5 3 3 4 6" xfId="57666"/>
    <cellStyle name="Total 2 5 3 3 4 7" xfId="57667"/>
    <cellStyle name="Total 2 5 3 3 4 8" xfId="57668"/>
    <cellStyle name="Total 2 5 3 3 5" xfId="57669"/>
    <cellStyle name="Total 2 5 3 3 5 2" xfId="57670"/>
    <cellStyle name="Total 2 5 3 3 5 2 10" xfId="57671"/>
    <cellStyle name="Total 2 5 3 3 5 2 2" xfId="57672"/>
    <cellStyle name="Total 2 5 3 3 5 2 3" xfId="57673"/>
    <cellStyle name="Total 2 5 3 3 5 2 4" xfId="57674"/>
    <cellStyle name="Total 2 5 3 3 5 2 5" xfId="57675"/>
    <cellStyle name="Total 2 5 3 3 5 2 6" xfId="57676"/>
    <cellStyle name="Total 2 5 3 3 5 2 7" xfId="57677"/>
    <cellStyle name="Total 2 5 3 3 5 2 8" xfId="57678"/>
    <cellStyle name="Total 2 5 3 3 5 2 9" xfId="57679"/>
    <cellStyle name="Total 2 5 3 3 5 3" xfId="57680"/>
    <cellStyle name="Total 2 5 3 3 5 3 2" xfId="57681"/>
    <cellStyle name="Total 2 5 3 3 5 3 3" xfId="57682"/>
    <cellStyle name="Total 2 5 3 3 5 3 4" xfId="57683"/>
    <cellStyle name="Total 2 5 3 3 5 3 5" xfId="57684"/>
    <cellStyle name="Total 2 5 3 3 5 3 6" xfId="57685"/>
    <cellStyle name="Total 2 5 3 3 5 3 7" xfId="57686"/>
    <cellStyle name="Total 2 5 3 3 5 3 8" xfId="57687"/>
    <cellStyle name="Total 2 5 3 3 5 3 9" xfId="57688"/>
    <cellStyle name="Total 2 5 3 3 5 4" xfId="57689"/>
    <cellStyle name="Total 2 5 3 3 5 5" xfId="57690"/>
    <cellStyle name="Total 2 5 3 3 5 6" xfId="57691"/>
    <cellStyle name="Total 2 5 3 3 5 7" xfId="57692"/>
    <cellStyle name="Total 2 5 3 3 5 8" xfId="57693"/>
    <cellStyle name="Total 2 5 3 3 6" xfId="57694"/>
    <cellStyle name="Total 2 5 3 3 6 2" xfId="57695"/>
    <cellStyle name="Total 2 5 3 3 6 3" xfId="57696"/>
    <cellStyle name="Total 2 5 3 3 6 4" xfId="57697"/>
    <cellStyle name="Total 2 5 3 3 6 5" xfId="57698"/>
    <cellStyle name="Total 2 5 3 3 6 6" xfId="57699"/>
    <cellStyle name="Total 2 5 3 3 6 7" xfId="57700"/>
    <cellStyle name="Total 2 5 3 3 6 8" xfId="57701"/>
    <cellStyle name="Total 2 5 3 3 6 9" xfId="57702"/>
    <cellStyle name="Total 2 5 3 3 7" xfId="57703"/>
    <cellStyle name="Total 2 5 3 3 8" xfId="57704"/>
    <cellStyle name="Total 2 5 3 3 9" xfId="57705"/>
    <cellStyle name="Total 2 5 3 4" xfId="57706"/>
    <cellStyle name="Total 2 5 3 4 10" xfId="57707"/>
    <cellStyle name="Total 2 5 3 4 2" xfId="57708"/>
    <cellStyle name="Total 2 5 3 4 2 2" xfId="57709"/>
    <cellStyle name="Total 2 5 3 4 2 2 10" xfId="57710"/>
    <cellStyle name="Total 2 5 3 4 2 2 2" xfId="57711"/>
    <cellStyle name="Total 2 5 3 4 2 2 3" xfId="57712"/>
    <cellStyle name="Total 2 5 3 4 2 2 4" xfId="57713"/>
    <cellStyle name="Total 2 5 3 4 2 2 5" xfId="57714"/>
    <cellStyle name="Total 2 5 3 4 2 2 6" xfId="57715"/>
    <cellStyle name="Total 2 5 3 4 2 2 7" xfId="57716"/>
    <cellStyle name="Total 2 5 3 4 2 2 8" xfId="57717"/>
    <cellStyle name="Total 2 5 3 4 2 2 9" xfId="57718"/>
    <cellStyle name="Total 2 5 3 4 2 3" xfId="57719"/>
    <cellStyle name="Total 2 5 3 4 2 3 10" xfId="57720"/>
    <cellStyle name="Total 2 5 3 4 2 3 2" xfId="57721"/>
    <cellStyle name="Total 2 5 3 4 2 3 3" xfId="57722"/>
    <cellStyle name="Total 2 5 3 4 2 3 4" xfId="57723"/>
    <cellStyle name="Total 2 5 3 4 2 3 5" xfId="57724"/>
    <cellStyle name="Total 2 5 3 4 2 3 6" xfId="57725"/>
    <cellStyle name="Total 2 5 3 4 2 3 7" xfId="57726"/>
    <cellStyle name="Total 2 5 3 4 2 3 8" xfId="57727"/>
    <cellStyle name="Total 2 5 3 4 2 3 9" xfId="57728"/>
    <cellStyle name="Total 2 5 3 4 2 4" xfId="57729"/>
    <cellStyle name="Total 2 5 3 4 2 4 2" xfId="57730"/>
    <cellStyle name="Total 2 5 3 4 2 4 3" xfId="57731"/>
    <cellStyle name="Total 2 5 3 4 2 4 4" xfId="57732"/>
    <cellStyle name="Total 2 5 3 4 2 4 5" xfId="57733"/>
    <cellStyle name="Total 2 5 3 4 2 4 6" xfId="57734"/>
    <cellStyle name="Total 2 5 3 4 2 4 7" xfId="57735"/>
    <cellStyle name="Total 2 5 3 4 2 4 8" xfId="57736"/>
    <cellStyle name="Total 2 5 3 4 2 4 9" xfId="57737"/>
    <cellStyle name="Total 2 5 3 4 2 5" xfId="57738"/>
    <cellStyle name="Total 2 5 3 4 2 6" xfId="57739"/>
    <cellStyle name="Total 2 5 3 4 2 7" xfId="57740"/>
    <cellStyle name="Total 2 5 3 4 2 8" xfId="57741"/>
    <cellStyle name="Total 2 5 3 4 3" xfId="57742"/>
    <cellStyle name="Total 2 5 3 4 3 2" xfId="57743"/>
    <cellStyle name="Total 2 5 3 4 3 2 10" xfId="57744"/>
    <cellStyle name="Total 2 5 3 4 3 2 2" xfId="57745"/>
    <cellStyle name="Total 2 5 3 4 3 2 3" xfId="57746"/>
    <cellStyle name="Total 2 5 3 4 3 2 4" xfId="57747"/>
    <cellStyle name="Total 2 5 3 4 3 2 5" xfId="57748"/>
    <cellStyle name="Total 2 5 3 4 3 2 6" xfId="57749"/>
    <cellStyle name="Total 2 5 3 4 3 2 7" xfId="57750"/>
    <cellStyle name="Total 2 5 3 4 3 2 8" xfId="57751"/>
    <cellStyle name="Total 2 5 3 4 3 2 9" xfId="57752"/>
    <cellStyle name="Total 2 5 3 4 3 3" xfId="57753"/>
    <cellStyle name="Total 2 5 3 4 3 3 10" xfId="57754"/>
    <cellStyle name="Total 2 5 3 4 3 3 2" xfId="57755"/>
    <cellStyle name="Total 2 5 3 4 3 3 3" xfId="57756"/>
    <cellStyle name="Total 2 5 3 4 3 3 4" xfId="57757"/>
    <cellStyle name="Total 2 5 3 4 3 3 5" xfId="57758"/>
    <cellStyle name="Total 2 5 3 4 3 3 6" xfId="57759"/>
    <cellStyle name="Total 2 5 3 4 3 3 7" xfId="57760"/>
    <cellStyle name="Total 2 5 3 4 3 3 8" xfId="57761"/>
    <cellStyle name="Total 2 5 3 4 3 3 9" xfId="57762"/>
    <cellStyle name="Total 2 5 3 4 3 4" xfId="57763"/>
    <cellStyle name="Total 2 5 3 4 3 4 2" xfId="57764"/>
    <cellStyle name="Total 2 5 3 4 3 4 3" xfId="57765"/>
    <cellStyle name="Total 2 5 3 4 3 4 4" xfId="57766"/>
    <cellStyle name="Total 2 5 3 4 3 4 5" xfId="57767"/>
    <cellStyle name="Total 2 5 3 4 3 4 6" xfId="57768"/>
    <cellStyle name="Total 2 5 3 4 3 4 7" xfId="57769"/>
    <cellStyle name="Total 2 5 3 4 3 4 8" xfId="57770"/>
    <cellStyle name="Total 2 5 3 4 3 4 9" xfId="57771"/>
    <cellStyle name="Total 2 5 3 4 3 5" xfId="57772"/>
    <cellStyle name="Total 2 5 3 4 3 6" xfId="57773"/>
    <cellStyle name="Total 2 5 3 4 3 7" xfId="57774"/>
    <cellStyle name="Total 2 5 3 4 3 8" xfId="57775"/>
    <cellStyle name="Total 2 5 3 4 4" xfId="57776"/>
    <cellStyle name="Total 2 5 3 4 4 10" xfId="57777"/>
    <cellStyle name="Total 2 5 3 4 4 2" xfId="57778"/>
    <cellStyle name="Total 2 5 3 4 4 3" xfId="57779"/>
    <cellStyle name="Total 2 5 3 4 4 4" xfId="57780"/>
    <cellStyle name="Total 2 5 3 4 4 5" xfId="57781"/>
    <cellStyle name="Total 2 5 3 4 4 6" xfId="57782"/>
    <cellStyle name="Total 2 5 3 4 4 7" xfId="57783"/>
    <cellStyle name="Total 2 5 3 4 4 8" xfId="57784"/>
    <cellStyle name="Total 2 5 3 4 4 9" xfId="57785"/>
    <cellStyle name="Total 2 5 3 4 5" xfId="57786"/>
    <cellStyle name="Total 2 5 3 4 5 10" xfId="57787"/>
    <cellStyle name="Total 2 5 3 4 5 2" xfId="57788"/>
    <cellStyle name="Total 2 5 3 4 5 3" xfId="57789"/>
    <cellStyle name="Total 2 5 3 4 5 4" xfId="57790"/>
    <cellStyle name="Total 2 5 3 4 5 5" xfId="57791"/>
    <cellStyle name="Total 2 5 3 4 5 6" xfId="57792"/>
    <cellStyle name="Total 2 5 3 4 5 7" xfId="57793"/>
    <cellStyle name="Total 2 5 3 4 5 8" xfId="57794"/>
    <cellStyle name="Total 2 5 3 4 5 9" xfId="57795"/>
    <cellStyle name="Total 2 5 3 4 6" xfId="57796"/>
    <cellStyle name="Total 2 5 3 4 6 2" xfId="57797"/>
    <cellStyle name="Total 2 5 3 4 6 3" xfId="57798"/>
    <cellStyle name="Total 2 5 3 4 6 4" xfId="57799"/>
    <cellStyle name="Total 2 5 3 4 6 5" xfId="57800"/>
    <cellStyle name="Total 2 5 3 4 6 6" xfId="57801"/>
    <cellStyle name="Total 2 5 3 4 6 7" xfId="57802"/>
    <cellStyle name="Total 2 5 3 4 6 8" xfId="57803"/>
    <cellStyle name="Total 2 5 3 4 6 9" xfId="57804"/>
    <cellStyle name="Total 2 5 3 4 7" xfId="57805"/>
    <cellStyle name="Total 2 5 3 4 8" xfId="57806"/>
    <cellStyle name="Total 2 5 3 4 9" xfId="57807"/>
    <cellStyle name="Total 2 5 3 5" xfId="57808"/>
    <cellStyle name="Total 2 5 3 5 2" xfId="57809"/>
    <cellStyle name="Total 2 5 3 5 2 10" xfId="57810"/>
    <cellStyle name="Total 2 5 3 5 2 2" xfId="57811"/>
    <cellStyle name="Total 2 5 3 5 2 3" xfId="57812"/>
    <cellStyle name="Total 2 5 3 5 2 4" xfId="57813"/>
    <cellStyle name="Total 2 5 3 5 2 5" xfId="57814"/>
    <cellStyle name="Total 2 5 3 5 2 6" xfId="57815"/>
    <cellStyle name="Total 2 5 3 5 2 7" xfId="57816"/>
    <cellStyle name="Total 2 5 3 5 2 8" xfId="57817"/>
    <cellStyle name="Total 2 5 3 5 2 9" xfId="57818"/>
    <cellStyle name="Total 2 5 3 5 3" xfId="57819"/>
    <cellStyle name="Total 2 5 3 5 3 10" xfId="57820"/>
    <cellStyle name="Total 2 5 3 5 3 2" xfId="57821"/>
    <cellStyle name="Total 2 5 3 5 3 3" xfId="57822"/>
    <cellStyle name="Total 2 5 3 5 3 4" xfId="57823"/>
    <cellStyle name="Total 2 5 3 5 3 5" xfId="57824"/>
    <cellStyle name="Total 2 5 3 5 3 6" xfId="57825"/>
    <cellStyle name="Total 2 5 3 5 3 7" xfId="57826"/>
    <cellStyle name="Total 2 5 3 5 3 8" xfId="57827"/>
    <cellStyle name="Total 2 5 3 5 3 9" xfId="57828"/>
    <cellStyle name="Total 2 5 3 5 4" xfId="57829"/>
    <cellStyle name="Total 2 5 3 5 4 2" xfId="57830"/>
    <cellStyle name="Total 2 5 3 5 4 3" xfId="57831"/>
    <cellStyle name="Total 2 5 3 5 4 4" xfId="57832"/>
    <cellStyle name="Total 2 5 3 5 4 5" xfId="57833"/>
    <cellStyle name="Total 2 5 3 5 4 6" xfId="57834"/>
    <cellStyle name="Total 2 5 3 5 4 7" xfId="57835"/>
    <cellStyle name="Total 2 5 3 5 4 8" xfId="57836"/>
    <cellStyle name="Total 2 5 3 5 4 9" xfId="57837"/>
    <cellStyle name="Total 2 5 3 5 5" xfId="57838"/>
    <cellStyle name="Total 2 5 3 5 6" xfId="57839"/>
    <cellStyle name="Total 2 5 3 5 7" xfId="57840"/>
    <cellStyle name="Total 2 5 3 5 8" xfId="57841"/>
    <cellStyle name="Total 2 5 3 6" xfId="57842"/>
    <cellStyle name="Total 2 5 3 6 2" xfId="57843"/>
    <cellStyle name="Total 2 5 3 6 2 10" xfId="57844"/>
    <cellStyle name="Total 2 5 3 6 2 2" xfId="57845"/>
    <cellStyle name="Total 2 5 3 6 2 3" xfId="57846"/>
    <cellStyle name="Total 2 5 3 6 2 4" xfId="57847"/>
    <cellStyle name="Total 2 5 3 6 2 5" xfId="57848"/>
    <cellStyle name="Total 2 5 3 6 2 6" xfId="57849"/>
    <cellStyle name="Total 2 5 3 6 2 7" xfId="57850"/>
    <cellStyle name="Total 2 5 3 6 2 8" xfId="57851"/>
    <cellStyle name="Total 2 5 3 6 2 9" xfId="57852"/>
    <cellStyle name="Total 2 5 3 6 3" xfId="57853"/>
    <cellStyle name="Total 2 5 3 6 3 10" xfId="57854"/>
    <cellStyle name="Total 2 5 3 6 3 2" xfId="57855"/>
    <cellStyle name="Total 2 5 3 6 3 3" xfId="57856"/>
    <cellStyle name="Total 2 5 3 6 3 4" xfId="57857"/>
    <cellStyle name="Total 2 5 3 6 3 5" xfId="57858"/>
    <cellStyle name="Total 2 5 3 6 3 6" xfId="57859"/>
    <cellStyle name="Total 2 5 3 6 3 7" xfId="57860"/>
    <cellStyle name="Total 2 5 3 6 3 8" xfId="57861"/>
    <cellStyle name="Total 2 5 3 6 3 9" xfId="57862"/>
    <cellStyle name="Total 2 5 3 6 4" xfId="57863"/>
    <cellStyle name="Total 2 5 3 6 4 2" xfId="57864"/>
    <cellStyle name="Total 2 5 3 6 4 3" xfId="57865"/>
    <cellStyle name="Total 2 5 3 6 4 4" xfId="57866"/>
    <cellStyle name="Total 2 5 3 6 4 5" xfId="57867"/>
    <cellStyle name="Total 2 5 3 6 4 6" xfId="57868"/>
    <cellStyle name="Total 2 5 3 6 4 7" xfId="57869"/>
    <cellStyle name="Total 2 5 3 6 4 8" xfId="57870"/>
    <cellStyle name="Total 2 5 3 6 4 9" xfId="57871"/>
    <cellStyle name="Total 2 5 3 6 5" xfId="57872"/>
    <cellStyle name="Total 2 5 3 6 6" xfId="57873"/>
    <cellStyle name="Total 2 5 3 6 7" xfId="57874"/>
    <cellStyle name="Total 2 5 3 6 8" xfId="57875"/>
    <cellStyle name="Total 2 5 3 7" xfId="57876"/>
    <cellStyle name="Total 2 5 3 7 2" xfId="57877"/>
    <cellStyle name="Total 2 5 3 7 2 10" xfId="57878"/>
    <cellStyle name="Total 2 5 3 7 2 2" xfId="57879"/>
    <cellStyle name="Total 2 5 3 7 2 3" xfId="57880"/>
    <cellStyle name="Total 2 5 3 7 2 4" xfId="57881"/>
    <cellStyle name="Total 2 5 3 7 2 5" xfId="57882"/>
    <cellStyle name="Total 2 5 3 7 2 6" xfId="57883"/>
    <cellStyle name="Total 2 5 3 7 2 7" xfId="57884"/>
    <cellStyle name="Total 2 5 3 7 2 8" xfId="57885"/>
    <cellStyle name="Total 2 5 3 7 2 9" xfId="57886"/>
    <cellStyle name="Total 2 5 3 7 3" xfId="57887"/>
    <cellStyle name="Total 2 5 3 7 3 2" xfId="57888"/>
    <cellStyle name="Total 2 5 3 7 3 3" xfId="57889"/>
    <cellStyle name="Total 2 5 3 7 3 4" xfId="57890"/>
    <cellStyle name="Total 2 5 3 7 3 5" xfId="57891"/>
    <cellStyle name="Total 2 5 3 7 3 6" xfId="57892"/>
    <cellStyle name="Total 2 5 3 7 3 7" xfId="57893"/>
    <cellStyle name="Total 2 5 3 7 3 8" xfId="57894"/>
    <cellStyle name="Total 2 5 3 7 3 9" xfId="57895"/>
    <cellStyle name="Total 2 5 3 7 4" xfId="57896"/>
    <cellStyle name="Total 2 5 3 7 5" xfId="57897"/>
    <cellStyle name="Total 2 5 3 7 6" xfId="57898"/>
    <cellStyle name="Total 2 5 3 7 7" xfId="57899"/>
    <cellStyle name="Total 2 5 3 7 8" xfId="57900"/>
    <cellStyle name="Total 2 5 3 7 9" xfId="57901"/>
    <cellStyle name="Total 2 5 3 8" xfId="57902"/>
    <cellStyle name="Total 2 5 3 8 2" xfId="57903"/>
    <cellStyle name="Total 2 5 3 8 3" xfId="57904"/>
    <cellStyle name="Total 2 5 3 8 4" xfId="57905"/>
    <cellStyle name="Total 2 5 3 8 5" xfId="57906"/>
    <cellStyle name="Total 2 5 3 8 6" xfId="57907"/>
    <cellStyle name="Total 2 5 3 8 7" xfId="57908"/>
    <cellStyle name="Total 2 5 3 8 8" xfId="57909"/>
    <cellStyle name="Total 2 5 3 8 9" xfId="57910"/>
    <cellStyle name="Total 2 5 3 9" xfId="57911"/>
    <cellStyle name="Total 2 5 4" xfId="57912"/>
    <cellStyle name="Total 2 5 4 2" xfId="57913"/>
    <cellStyle name="Total 2 5 4 2 10" xfId="57914"/>
    <cellStyle name="Total 2 5 4 2 2" xfId="57915"/>
    <cellStyle name="Total 2 5 4 2 2 2" xfId="57916"/>
    <cellStyle name="Total 2 5 4 2 2 2 10" xfId="57917"/>
    <cellStyle name="Total 2 5 4 2 2 2 2" xfId="57918"/>
    <cellStyle name="Total 2 5 4 2 2 2 3" xfId="57919"/>
    <cellStyle name="Total 2 5 4 2 2 2 4" xfId="57920"/>
    <cellStyle name="Total 2 5 4 2 2 2 5" xfId="57921"/>
    <cellStyle name="Total 2 5 4 2 2 2 6" xfId="57922"/>
    <cellStyle name="Total 2 5 4 2 2 2 7" xfId="57923"/>
    <cellStyle name="Total 2 5 4 2 2 2 8" xfId="57924"/>
    <cellStyle name="Total 2 5 4 2 2 2 9" xfId="57925"/>
    <cellStyle name="Total 2 5 4 2 2 3" xfId="57926"/>
    <cellStyle name="Total 2 5 4 2 2 3 10" xfId="57927"/>
    <cellStyle name="Total 2 5 4 2 2 3 2" xfId="57928"/>
    <cellStyle name="Total 2 5 4 2 2 3 3" xfId="57929"/>
    <cellStyle name="Total 2 5 4 2 2 3 4" xfId="57930"/>
    <cellStyle name="Total 2 5 4 2 2 3 5" xfId="57931"/>
    <cellStyle name="Total 2 5 4 2 2 3 6" xfId="57932"/>
    <cellStyle name="Total 2 5 4 2 2 3 7" xfId="57933"/>
    <cellStyle name="Total 2 5 4 2 2 3 8" xfId="57934"/>
    <cellStyle name="Total 2 5 4 2 2 3 9" xfId="57935"/>
    <cellStyle name="Total 2 5 4 2 2 4" xfId="57936"/>
    <cellStyle name="Total 2 5 4 2 2 4 2" xfId="57937"/>
    <cellStyle name="Total 2 5 4 2 2 4 3" xfId="57938"/>
    <cellStyle name="Total 2 5 4 2 2 4 4" xfId="57939"/>
    <cellStyle name="Total 2 5 4 2 2 4 5" xfId="57940"/>
    <cellStyle name="Total 2 5 4 2 2 4 6" xfId="57941"/>
    <cellStyle name="Total 2 5 4 2 2 4 7" xfId="57942"/>
    <cellStyle name="Total 2 5 4 2 2 4 8" xfId="57943"/>
    <cellStyle name="Total 2 5 4 2 2 4 9" xfId="57944"/>
    <cellStyle name="Total 2 5 4 2 2 5" xfId="57945"/>
    <cellStyle name="Total 2 5 4 2 2 6" xfId="57946"/>
    <cellStyle name="Total 2 5 4 2 2 7" xfId="57947"/>
    <cellStyle name="Total 2 5 4 2 2 8" xfId="57948"/>
    <cellStyle name="Total 2 5 4 2 3" xfId="57949"/>
    <cellStyle name="Total 2 5 4 2 3 2" xfId="57950"/>
    <cellStyle name="Total 2 5 4 2 3 2 10" xfId="57951"/>
    <cellStyle name="Total 2 5 4 2 3 2 2" xfId="57952"/>
    <cellStyle name="Total 2 5 4 2 3 2 3" xfId="57953"/>
    <cellStyle name="Total 2 5 4 2 3 2 4" xfId="57954"/>
    <cellStyle name="Total 2 5 4 2 3 2 5" xfId="57955"/>
    <cellStyle name="Total 2 5 4 2 3 2 6" xfId="57956"/>
    <cellStyle name="Total 2 5 4 2 3 2 7" xfId="57957"/>
    <cellStyle name="Total 2 5 4 2 3 2 8" xfId="57958"/>
    <cellStyle name="Total 2 5 4 2 3 2 9" xfId="57959"/>
    <cellStyle name="Total 2 5 4 2 3 3" xfId="57960"/>
    <cellStyle name="Total 2 5 4 2 3 3 10" xfId="57961"/>
    <cellStyle name="Total 2 5 4 2 3 3 2" xfId="57962"/>
    <cellStyle name="Total 2 5 4 2 3 3 3" xfId="57963"/>
    <cellStyle name="Total 2 5 4 2 3 3 4" xfId="57964"/>
    <cellStyle name="Total 2 5 4 2 3 3 5" xfId="57965"/>
    <cellStyle name="Total 2 5 4 2 3 3 6" xfId="57966"/>
    <cellStyle name="Total 2 5 4 2 3 3 7" xfId="57967"/>
    <cellStyle name="Total 2 5 4 2 3 3 8" xfId="57968"/>
    <cellStyle name="Total 2 5 4 2 3 3 9" xfId="57969"/>
    <cellStyle name="Total 2 5 4 2 3 4" xfId="57970"/>
    <cellStyle name="Total 2 5 4 2 3 4 2" xfId="57971"/>
    <cellStyle name="Total 2 5 4 2 3 4 3" xfId="57972"/>
    <cellStyle name="Total 2 5 4 2 3 4 4" xfId="57973"/>
    <cellStyle name="Total 2 5 4 2 3 4 5" xfId="57974"/>
    <cellStyle name="Total 2 5 4 2 3 4 6" xfId="57975"/>
    <cellStyle name="Total 2 5 4 2 3 4 7" xfId="57976"/>
    <cellStyle name="Total 2 5 4 2 3 4 8" xfId="57977"/>
    <cellStyle name="Total 2 5 4 2 3 4 9" xfId="57978"/>
    <cellStyle name="Total 2 5 4 2 3 5" xfId="57979"/>
    <cellStyle name="Total 2 5 4 2 3 6" xfId="57980"/>
    <cellStyle name="Total 2 5 4 2 3 7" xfId="57981"/>
    <cellStyle name="Total 2 5 4 2 3 8" xfId="57982"/>
    <cellStyle name="Total 2 5 4 2 4" xfId="57983"/>
    <cellStyle name="Total 2 5 4 2 4 10" xfId="57984"/>
    <cellStyle name="Total 2 5 4 2 4 2" xfId="57985"/>
    <cellStyle name="Total 2 5 4 2 4 3" xfId="57986"/>
    <cellStyle name="Total 2 5 4 2 4 4" xfId="57987"/>
    <cellStyle name="Total 2 5 4 2 4 5" xfId="57988"/>
    <cellStyle name="Total 2 5 4 2 4 6" xfId="57989"/>
    <cellStyle name="Total 2 5 4 2 4 7" xfId="57990"/>
    <cellStyle name="Total 2 5 4 2 4 8" xfId="57991"/>
    <cellStyle name="Total 2 5 4 2 4 9" xfId="57992"/>
    <cellStyle name="Total 2 5 4 2 5" xfId="57993"/>
    <cellStyle name="Total 2 5 4 2 5 10" xfId="57994"/>
    <cellStyle name="Total 2 5 4 2 5 2" xfId="57995"/>
    <cellStyle name="Total 2 5 4 2 5 3" xfId="57996"/>
    <cellStyle name="Total 2 5 4 2 5 4" xfId="57997"/>
    <cellStyle name="Total 2 5 4 2 5 5" xfId="57998"/>
    <cellStyle name="Total 2 5 4 2 5 6" xfId="57999"/>
    <cellStyle name="Total 2 5 4 2 5 7" xfId="58000"/>
    <cellStyle name="Total 2 5 4 2 5 8" xfId="58001"/>
    <cellStyle name="Total 2 5 4 2 5 9" xfId="58002"/>
    <cellStyle name="Total 2 5 4 2 6" xfId="58003"/>
    <cellStyle name="Total 2 5 4 2 6 2" xfId="58004"/>
    <cellStyle name="Total 2 5 4 2 6 3" xfId="58005"/>
    <cellStyle name="Total 2 5 4 2 6 4" xfId="58006"/>
    <cellStyle name="Total 2 5 4 2 6 5" xfId="58007"/>
    <cellStyle name="Total 2 5 4 2 6 6" xfId="58008"/>
    <cellStyle name="Total 2 5 4 2 6 7" xfId="58009"/>
    <cellStyle name="Total 2 5 4 2 6 8" xfId="58010"/>
    <cellStyle name="Total 2 5 4 2 6 9" xfId="58011"/>
    <cellStyle name="Total 2 5 4 2 7" xfId="58012"/>
    <cellStyle name="Total 2 5 4 2 8" xfId="58013"/>
    <cellStyle name="Total 2 5 4 2 9" xfId="58014"/>
    <cellStyle name="Total 2 5 4 3" xfId="58015"/>
    <cellStyle name="Total 2 5 4 3 2" xfId="58016"/>
    <cellStyle name="Total 2 5 4 3 2 10" xfId="58017"/>
    <cellStyle name="Total 2 5 4 3 2 2" xfId="58018"/>
    <cellStyle name="Total 2 5 4 3 2 3" xfId="58019"/>
    <cellStyle name="Total 2 5 4 3 2 4" xfId="58020"/>
    <cellStyle name="Total 2 5 4 3 2 5" xfId="58021"/>
    <cellStyle name="Total 2 5 4 3 2 6" xfId="58022"/>
    <cellStyle name="Total 2 5 4 3 2 7" xfId="58023"/>
    <cellStyle name="Total 2 5 4 3 2 8" xfId="58024"/>
    <cellStyle name="Total 2 5 4 3 2 9" xfId="58025"/>
    <cellStyle name="Total 2 5 4 3 3" xfId="58026"/>
    <cellStyle name="Total 2 5 4 3 3 10" xfId="58027"/>
    <cellStyle name="Total 2 5 4 3 3 2" xfId="58028"/>
    <cellStyle name="Total 2 5 4 3 3 3" xfId="58029"/>
    <cellStyle name="Total 2 5 4 3 3 4" xfId="58030"/>
    <cellStyle name="Total 2 5 4 3 3 5" xfId="58031"/>
    <cellStyle name="Total 2 5 4 3 3 6" xfId="58032"/>
    <cellStyle name="Total 2 5 4 3 3 7" xfId="58033"/>
    <cellStyle name="Total 2 5 4 3 3 8" xfId="58034"/>
    <cellStyle name="Total 2 5 4 3 3 9" xfId="58035"/>
    <cellStyle name="Total 2 5 4 3 4" xfId="58036"/>
    <cellStyle name="Total 2 5 4 3 4 2" xfId="58037"/>
    <cellStyle name="Total 2 5 4 3 4 3" xfId="58038"/>
    <cellStyle name="Total 2 5 4 3 4 4" xfId="58039"/>
    <cellStyle name="Total 2 5 4 3 4 5" xfId="58040"/>
    <cellStyle name="Total 2 5 4 3 4 6" xfId="58041"/>
    <cellStyle name="Total 2 5 4 3 4 7" xfId="58042"/>
    <cellStyle name="Total 2 5 4 3 4 8" xfId="58043"/>
    <cellStyle name="Total 2 5 4 3 4 9" xfId="58044"/>
    <cellStyle name="Total 2 5 4 3 5" xfId="58045"/>
    <cellStyle name="Total 2 5 4 3 6" xfId="58046"/>
    <cellStyle name="Total 2 5 4 3 7" xfId="58047"/>
    <cellStyle name="Total 2 5 4 3 8" xfId="58048"/>
    <cellStyle name="Total 2 5 4 4" xfId="58049"/>
    <cellStyle name="Total 2 5 4 4 2" xfId="58050"/>
    <cellStyle name="Total 2 5 4 4 2 10" xfId="58051"/>
    <cellStyle name="Total 2 5 4 4 2 2" xfId="58052"/>
    <cellStyle name="Total 2 5 4 4 2 3" xfId="58053"/>
    <cellStyle name="Total 2 5 4 4 2 4" xfId="58054"/>
    <cellStyle name="Total 2 5 4 4 2 5" xfId="58055"/>
    <cellStyle name="Total 2 5 4 4 2 6" xfId="58056"/>
    <cellStyle name="Total 2 5 4 4 2 7" xfId="58057"/>
    <cellStyle name="Total 2 5 4 4 2 8" xfId="58058"/>
    <cellStyle name="Total 2 5 4 4 2 9" xfId="58059"/>
    <cellStyle name="Total 2 5 4 4 3" xfId="58060"/>
    <cellStyle name="Total 2 5 4 4 3 10" xfId="58061"/>
    <cellStyle name="Total 2 5 4 4 3 2" xfId="58062"/>
    <cellStyle name="Total 2 5 4 4 3 3" xfId="58063"/>
    <cellStyle name="Total 2 5 4 4 3 4" xfId="58064"/>
    <cellStyle name="Total 2 5 4 4 3 5" xfId="58065"/>
    <cellStyle name="Total 2 5 4 4 3 6" xfId="58066"/>
    <cellStyle name="Total 2 5 4 4 3 7" xfId="58067"/>
    <cellStyle name="Total 2 5 4 4 3 8" xfId="58068"/>
    <cellStyle name="Total 2 5 4 4 3 9" xfId="58069"/>
    <cellStyle name="Total 2 5 4 4 4" xfId="58070"/>
    <cellStyle name="Total 2 5 4 4 4 2" xfId="58071"/>
    <cellStyle name="Total 2 5 4 4 4 3" xfId="58072"/>
    <cellStyle name="Total 2 5 4 4 4 4" xfId="58073"/>
    <cellStyle name="Total 2 5 4 4 4 5" xfId="58074"/>
    <cellStyle name="Total 2 5 4 4 4 6" xfId="58075"/>
    <cellStyle name="Total 2 5 4 4 4 7" xfId="58076"/>
    <cellStyle name="Total 2 5 4 4 4 8" xfId="58077"/>
    <cellStyle name="Total 2 5 4 4 4 9" xfId="58078"/>
    <cellStyle name="Total 2 5 4 4 5" xfId="58079"/>
    <cellStyle name="Total 2 5 4 4 6" xfId="58080"/>
    <cellStyle name="Total 2 5 4 4 7" xfId="58081"/>
    <cellStyle name="Total 2 5 4 4 8" xfId="58082"/>
    <cellStyle name="Total 2 5 4 5" xfId="58083"/>
    <cellStyle name="Total 2 5 4 5 2" xfId="58084"/>
    <cellStyle name="Total 2 5 4 5 2 10" xfId="58085"/>
    <cellStyle name="Total 2 5 4 5 2 2" xfId="58086"/>
    <cellStyle name="Total 2 5 4 5 2 3" xfId="58087"/>
    <cellStyle name="Total 2 5 4 5 2 4" xfId="58088"/>
    <cellStyle name="Total 2 5 4 5 2 5" xfId="58089"/>
    <cellStyle name="Total 2 5 4 5 2 6" xfId="58090"/>
    <cellStyle name="Total 2 5 4 5 2 7" xfId="58091"/>
    <cellStyle name="Total 2 5 4 5 2 8" xfId="58092"/>
    <cellStyle name="Total 2 5 4 5 2 9" xfId="58093"/>
    <cellStyle name="Total 2 5 4 5 3" xfId="58094"/>
    <cellStyle name="Total 2 5 4 5 3 2" xfId="58095"/>
    <cellStyle name="Total 2 5 4 5 3 3" xfId="58096"/>
    <cellStyle name="Total 2 5 4 5 3 4" xfId="58097"/>
    <cellStyle name="Total 2 5 4 5 3 5" xfId="58098"/>
    <cellStyle name="Total 2 5 4 5 3 6" xfId="58099"/>
    <cellStyle name="Total 2 5 4 5 3 7" xfId="58100"/>
    <cellStyle name="Total 2 5 4 5 3 8" xfId="58101"/>
    <cellStyle name="Total 2 5 4 5 3 9" xfId="58102"/>
    <cellStyle name="Total 2 5 4 5 4" xfId="58103"/>
    <cellStyle name="Total 2 5 4 5 5" xfId="58104"/>
    <cellStyle name="Total 2 5 4 5 6" xfId="58105"/>
    <cellStyle name="Total 2 5 4 5 7" xfId="58106"/>
    <cellStyle name="Total 2 5 4 5 8" xfId="58107"/>
    <cellStyle name="Total 2 5 4 5 9" xfId="58108"/>
    <cellStyle name="Total 2 5 4 6" xfId="58109"/>
    <cellStyle name="Total 2 5 4 6 2" xfId="58110"/>
    <cellStyle name="Total 2 5 4 6 3" xfId="58111"/>
    <cellStyle name="Total 2 5 4 6 4" xfId="58112"/>
    <cellStyle name="Total 2 5 4 6 5" xfId="58113"/>
    <cellStyle name="Total 2 5 4 6 6" xfId="58114"/>
    <cellStyle name="Total 2 5 4 6 7" xfId="58115"/>
    <cellStyle name="Total 2 5 4 6 8" xfId="58116"/>
    <cellStyle name="Total 2 5 4 6 9" xfId="58117"/>
    <cellStyle name="Total 2 5 4 7" xfId="58118"/>
    <cellStyle name="Total 2 5 4 8" xfId="58119"/>
    <cellStyle name="Total 2 5 4 9" xfId="58120"/>
    <cellStyle name="Total 2 5 5" xfId="58121"/>
    <cellStyle name="Total 2 5 5 2" xfId="58122"/>
    <cellStyle name="Total 2 5 5 2 10" xfId="58123"/>
    <cellStyle name="Total 2 5 5 2 2" xfId="58124"/>
    <cellStyle name="Total 2 5 5 2 2 2" xfId="58125"/>
    <cellStyle name="Total 2 5 5 2 2 2 10" xfId="58126"/>
    <cellStyle name="Total 2 5 5 2 2 2 2" xfId="58127"/>
    <cellStyle name="Total 2 5 5 2 2 2 3" xfId="58128"/>
    <cellStyle name="Total 2 5 5 2 2 2 4" xfId="58129"/>
    <cellStyle name="Total 2 5 5 2 2 2 5" xfId="58130"/>
    <cellStyle name="Total 2 5 5 2 2 2 6" xfId="58131"/>
    <cellStyle name="Total 2 5 5 2 2 2 7" xfId="58132"/>
    <cellStyle name="Total 2 5 5 2 2 2 8" xfId="58133"/>
    <cellStyle name="Total 2 5 5 2 2 2 9" xfId="58134"/>
    <cellStyle name="Total 2 5 5 2 2 3" xfId="58135"/>
    <cellStyle name="Total 2 5 5 2 2 3 10" xfId="58136"/>
    <cellStyle name="Total 2 5 5 2 2 3 2" xfId="58137"/>
    <cellStyle name="Total 2 5 5 2 2 3 3" xfId="58138"/>
    <cellStyle name="Total 2 5 5 2 2 3 4" xfId="58139"/>
    <cellStyle name="Total 2 5 5 2 2 3 5" xfId="58140"/>
    <cellStyle name="Total 2 5 5 2 2 3 6" xfId="58141"/>
    <cellStyle name="Total 2 5 5 2 2 3 7" xfId="58142"/>
    <cellStyle name="Total 2 5 5 2 2 3 8" xfId="58143"/>
    <cellStyle name="Total 2 5 5 2 2 3 9" xfId="58144"/>
    <cellStyle name="Total 2 5 5 2 2 4" xfId="58145"/>
    <cellStyle name="Total 2 5 5 2 2 4 2" xfId="58146"/>
    <cellStyle name="Total 2 5 5 2 2 4 3" xfId="58147"/>
    <cellStyle name="Total 2 5 5 2 2 4 4" xfId="58148"/>
    <cellStyle name="Total 2 5 5 2 2 4 5" xfId="58149"/>
    <cellStyle name="Total 2 5 5 2 2 4 6" xfId="58150"/>
    <cellStyle name="Total 2 5 5 2 2 4 7" xfId="58151"/>
    <cellStyle name="Total 2 5 5 2 2 4 8" xfId="58152"/>
    <cellStyle name="Total 2 5 5 2 2 4 9" xfId="58153"/>
    <cellStyle name="Total 2 5 5 2 2 5" xfId="58154"/>
    <cellStyle name="Total 2 5 5 2 2 6" xfId="58155"/>
    <cellStyle name="Total 2 5 5 2 2 7" xfId="58156"/>
    <cellStyle name="Total 2 5 5 2 2 8" xfId="58157"/>
    <cellStyle name="Total 2 5 5 2 3" xfId="58158"/>
    <cellStyle name="Total 2 5 5 2 3 2" xfId="58159"/>
    <cellStyle name="Total 2 5 5 2 3 2 10" xfId="58160"/>
    <cellStyle name="Total 2 5 5 2 3 2 2" xfId="58161"/>
    <cellStyle name="Total 2 5 5 2 3 2 3" xfId="58162"/>
    <cellStyle name="Total 2 5 5 2 3 2 4" xfId="58163"/>
    <cellStyle name="Total 2 5 5 2 3 2 5" xfId="58164"/>
    <cellStyle name="Total 2 5 5 2 3 2 6" xfId="58165"/>
    <cellStyle name="Total 2 5 5 2 3 2 7" xfId="58166"/>
    <cellStyle name="Total 2 5 5 2 3 2 8" xfId="58167"/>
    <cellStyle name="Total 2 5 5 2 3 2 9" xfId="58168"/>
    <cellStyle name="Total 2 5 5 2 3 3" xfId="58169"/>
    <cellStyle name="Total 2 5 5 2 3 3 10" xfId="58170"/>
    <cellStyle name="Total 2 5 5 2 3 3 2" xfId="58171"/>
    <cellStyle name="Total 2 5 5 2 3 3 3" xfId="58172"/>
    <cellStyle name="Total 2 5 5 2 3 3 4" xfId="58173"/>
    <cellStyle name="Total 2 5 5 2 3 3 5" xfId="58174"/>
    <cellStyle name="Total 2 5 5 2 3 3 6" xfId="58175"/>
    <cellStyle name="Total 2 5 5 2 3 3 7" xfId="58176"/>
    <cellStyle name="Total 2 5 5 2 3 3 8" xfId="58177"/>
    <cellStyle name="Total 2 5 5 2 3 3 9" xfId="58178"/>
    <cellStyle name="Total 2 5 5 2 3 4" xfId="58179"/>
    <cellStyle name="Total 2 5 5 2 3 4 2" xfId="58180"/>
    <cellStyle name="Total 2 5 5 2 3 4 3" xfId="58181"/>
    <cellStyle name="Total 2 5 5 2 3 4 4" xfId="58182"/>
    <cellStyle name="Total 2 5 5 2 3 4 5" xfId="58183"/>
    <cellStyle name="Total 2 5 5 2 3 4 6" xfId="58184"/>
    <cellStyle name="Total 2 5 5 2 3 4 7" xfId="58185"/>
    <cellStyle name="Total 2 5 5 2 3 4 8" xfId="58186"/>
    <cellStyle name="Total 2 5 5 2 3 4 9" xfId="58187"/>
    <cellStyle name="Total 2 5 5 2 3 5" xfId="58188"/>
    <cellStyle name="Total 2 5 5 2 3 6" xfId="58189"/>
    <cellStyle name="Total 2 5 5 2 3 7" xfId="58190"/>
    <cellStyle name="Total 2 5 5 2 3 8" xfId="58191"/>
    <cellStyle name="Total 2 5 5 2 4" xfId="58192"/>
    <cellStyle name="Total 2 5 5 2 4 10" xfId="58193"/>
    <cellStyle name="Total 2 5 5 2 4 2" xfId="58194"/>
    <cellStyle name="Total 2 5 5 2 4 3" xfId="58195"/>
    <cellStyle name="Total 2 5 5 2 4 4" xfId="58196"/>
    <cellStyle name="Total 2 5 5 2 4 5" xfId="58197"/>
    <cellStyle name="Total 2 5 5 2 4 6" xfId="58198"/>
    <cellStyle name="Total 2 5 5 2 4 7" xfId="58199"/>
    <cellStyle name="Total 2 5 5 2 4 8" xfId="58200"/>
    <cellStyle name="Total 2 5 5 2 4 9" xfId="58201"/>
    <cellStyle name="Total 2 5 5 2 5" xfId="58202"/>
    <cellStyle name="Total 2 5 5 2 5 10" xfId="58203"/>
    <cellStyle name="Total 2 5 5 2 5 2" xfId="58204"/>
    <cellStyle name="Total 2 5 5 2 5 3" xfId="58205"/>
    <cellStyle name="Total 2 5 5 2 5 4" xfId="58206"/>
    <cellStyle name="Total 2 5 5 2 5 5" xfId="58207"/>
    <cellStyle name="Total 2 5 5 2 5 6" xfId="58208"/>
    <cellStyle name="Total 2 5 5 2 5 7" xfId="58209"/>
    <cellStyle name="Total 2 5 5 2 5 8" xfId="58210"/>
    <cellStyle name="Total 2 5 5 2 5 9" xfId="58211"/>
    <cellStyle name="Total 2 5 5 2 6" xfId="58212"/>
    <cellStyle name="Total 2 5 5 2 6 2" xfId="58213"/>
    <cellStyle name="Total 2 5 5 2 6 3" xfId="58214"/>
    <cellStyle name="Total 2 5 5 2 6 4" xfId="58215"/>
    <cellStyle name="Total 2 5 5 2 6 5" xfId="58216"/>
    <cellStyle name="Total 2 5 5 2 6 6" xfId="58217"/>
    <cellStyle name="Total 2 5 5 2 6 7" xfId="58218"/>
    <cellStyle name="Total 2 5 5 2 6 8" xfId="58219"/>
    <cellStyle name="Total 2 5 5 2 6 9" xfId="58220"/>
    <cellStyle name="Total 2 5 5 2 7" xfId="58221"/>
    <cellStyle name="Total 2 5 5 2 8" xfId="58222"/>
    <cellStyle name="Total 2 5 5 2 9" xfId="58223"/>
    <cellStyle name="Total 2 5 5 3" xfId="58224"/>
    <cellStyle name="Total 2 5 5 3 2" xfId="58225"/>
    <cellStyle name="Total 2 5 5 3 2 10" xfId="58226"/>
    <cellStyle name="Total 2 5 5 3 2 2" xfId="58227"/>
    <cellStyle name="Total 2 5 5 3 2 3" xfId="58228"/>
    <cellStyle name="Total 2 5 5 3 2 4" xfId="58229"/>
    <cellStyle name="Total 2 5 5 3 2 5" xfId="58230"/>
    <cellStyle name="Total 2 5 5 3 2 6" xfId="58231"/>
    <cellStyle name="Total 2 5 5 3 2 7" xfId="58232"/>
    <cellStyle name="Total 2 5 5 3 2 8" xfId="58233"/>
    <cellStyle name="Total 2 5 5 3 2 9" xfId="58234"/>
    <cellStyle name="Total 2 5 5 3 3" xfId="58235"/>
    <cellStyle name="Total 2 5 5 3 3 10" xfId="58236"/>
    <cellStyle name="Total 2 5 5 3 3 2" xfId="58237"/>
    <cellStyle name="Total 2 5 5 3 3 3" xfId="58238"/>
    <cellStyle name="Total 2 5 5 3 3 4" xfId="58239"/>
    <cellStyle name="Total 2 5 5 3 3 5" xfId="58240"/>
    <cellStyle name="Total 2 5 5 3 3 6" xfId="58241"/>
    <cellStyle name="Total 2 5 5 3 3 7" xfId="58242"/>
    <cellStyle name="Total 2 5 5 3 3 8" xfId="58243"/>
    <cellStyle name="Total 2 5 5 3 3 9" xfId="58244"/>
    <cellStyle name="Total 2 5 5 3 4" xfId="58245"/>
    <cellStyle name="Total 2 5 5 3 4 2" xfId="58246"/>
    <cellStyle name="Total 2 5 5 3 4 3" xfId="58247"/>
    <cellStyle name="Total 2 5 5 3 4 4" xfId="58248"/>
    <cellStyle name="Total 2 5 5 3 4 5" xfId="58249"/>
    <cellStyle name="Total 2 5 5 3 4 6" xfId="58250"/>
    <cellStyle name="Total 2 5 5 3 4 7" xfId="58251"/>
    <cellStyle name="Total 2 5 5 3 4 8" xfId="58252"/>
    <cellStyle name="Total 2 5 5 3 4 9" xfId="58253"/>
    <cellStyle name="Total 2 5 5 3 5" xfId="58254"/>
    <cellStyle name="Total 2 5 5 3 6" xfId="58255"/>
    <cellStyle name="Total 2 5 5 3 7" xfId="58256"/>
    <cellStyle name="Total 2 5 5 3 8" xfId="58257"/>
    <cellStyle name="Total 2 5 5 4" xfId="58258"/>
    <cellStyle name="Total 2 5 5 4 2" xfId="58259"/>
    <cellStyle name="Total 2 5 5 4 2 10" xfId="58260"/>
    <cellStyle name="Total 2 5 5 4 2 2" xfId="58261"/>
    <cellStyle name="Total 2 5 5 4 2 3" xfId="58262"/>
    <cellStyle name="Total 2 5 5 4 2 4" xfId="58263"/>
    <cellStyle name="Total 2 5 5 4 2 5" xfId="58264"/>
    <cellStyle name="Total 2 5 5 4 2 6" xfId="58265"/>
    <cellStyle name="Total 2 5 5 4 2 7" xfId="58266"/>
    <cellStyle name="Total 2 5 5 4 2 8" xfId="58267"/>
    <cellStyle name="Total 2 5 5 4 2 9" xfId="58268"/>
    <cellStyle name="Total 2 5 5 4 3" xfId="58269"/>
    <cellStyle name="Total 2 5 5 4 3 10" xfId="58270"/>
    <cellStyle name="Total 2 5 5 4 3 2" xfId="58271"/>
    <cellStyle name="Total 2 5 5 4 3 3" xfId="58272"/>
    <cellStyle name="Total 2 5 5 4 3 4" xfId="58273"/>
    <cellStyle name="Total 2 5 5 4 3 5" xfId="58274"/>
    <cellStyle name="Total 2 5 5 4 3 6" xfId="58275"/>
    <cellStyle name="Total 2 5 5 4 3 7" xfId="58276"/>
    <cellStyle name="Total 2 5 5 4 3 8" xfId="58277"/>
    <cellStyle name="Total 2 5 5 4 3 9" xfId="58278"/>
    <cellStyle name="Total 2 5 5 4 4" xfId="58279"/>
    <cellStyle name="Total 2 5 5 4 4 2" xfId="58280"/>
    <cellStyle name="Total 2 5 5 4 4 3" xfId="58281"/>
    <cellStyle name="Total 2 5 5 4 4 4" xfId="58282"/>
    <cellStyle name="Total 2 5 5 4 4 5" xfId="58283"/>
    <cellStyle name="Total 2 5 5 4 4 6" xfId="58284"/>
    <cellStyle name="Total 2 5 5 4 4 7" xfId="58285"/>
    <cellStyle name="Total 2 5 5 4 4 8" xfId="58286"/>
    <cellStyle name="Total 2 5 5 4 4 9" xfId="58287"/>
    <cellStyle name="Total 2 5 5 4 5" xfId="58288"/>
    <cellStyle name="Total 2 5 5 4 6" xfId="58289"/>
    <cellStyle name="Total 2 5 5 4 7" xfId="58290"/>
    <cellStyle name="Total 2 5 5 4 8" xfId="58291"/>
    <cellStyle name="Total 2 5 5 5" xfId="58292"/>
    <cellStyle name="Total 2 5 5 5 2" xfId="58293"/>
    <cellStyle name="Total 2 5 5 5 2 10" xfId="58294"/>
    <cellStyle name="Total 2 5 5 5 2 2" xfId="58295"/>
    <cellStyle name="Total 2 5 5 5 2 3" xfId="58296"/>
    <cellStyle name="Total 2 5 5 5 2 4" xfId="58297"/>
    <cellStyle name="Total 2 5 5 5 2 5" xfId="58298"/>
    <cellStyle name="Total 2 5 5 5 2 6" xfId="58299"/>
    <cellStyle name="Total 2 5 5 5 2 7" xfId="58300"/>
    <cellStyle name="Total 2 5 5 5 2 8" xfId="58301"/>
    <cellStyle name="Total 2 5 5 5 2 9" xfId="58302"/>
    <cellStyle name="Total 2 5 5 5 3" xfId="58303"/>
    <cellStyle name="Total 2 5 5 5 3 2" xfId="58304"/>
    <cellStyle name="Total 2 5 5 5 3 3" xfId="58305"/>
    <cellStyle name="Total 2 5 5 5 3 4" xfId="58306"/>
    <cellStyle name="Total 2 5 5 5 3 5" xfId="58307"/>
    <cellStyle name="Total 2 5 5 5 3 6" xfId="58308"/>
    <cellStyle name="Total 2 5 5 5 3 7" xfId="58309"/>
    <cellStyle name="Total 2 5 5 5 3 8" xfId="58310"/>
    <cellStyle name="Total 2 5 5 5 3 9" xfId="58311"/>
    <cellStyle name="Total 2 5 5 5 4" xfId="58312"/>
    <cellStyle name="Total 2 5 5 5 5" xfId="58313"/>
    <cellStyle name="Total 2 5 5 5 6" xfId="58314"/>
    <cellStyle name="Total 2 5 5 5 7" xfId="58315"/>
    <cellStyle name="Total 2 5 5 5 8" xfId="58316"/>
    <cellStyle name="Total 2 5 5 6" xfId="58317"/>
    <cellStyle name="Total 2 5 5 6 2" xfId="58318"/>
    <cellStyle name="Total 2 5 5 6 3" xfId="58319"/>
    <cellStyle name="Total 2 5 5 6 4" xfId="58320"/>
    <cellStyle name="Total 2 5 5 6 5" xfId="58321"/>
    <cellStyle name="Total 2 5 5 6 6" xfId="58322"/>
    <cellStyle name="Total 2 5 5 6 7" xfId="58323"/>
    <cellStyle name="Total 2 5 5 6 8" xfId="58324"/>
    <cellStyle name="Total 2 5 5 6 9" xfId="58325"/>
    <cellStyle name="Total 2 5 5 7" xfId="58326"/>
    <cellStyle name="Total 2 5 5 8" xfId="58327"/>
    <cellStyle name="Total 2 5 5 9" xfId="58328"/>
    <cellStyle name="Total 2 5 6" xfId="58329"/>
    <cellStyle name="Total 2 5 6 10" xfId="58330"/>
    <cellStyle name="Total 2 5 6 2" xfId="58331"/>
    <cellStyle name="Total 2 5 6 2 2" xfId="58332"/>
    <cellStyle name="Total 2 5 6 2 2 10" xfId="58333"/>
    <cellStyle name="Total 2 5 6 2 2 2" xfId="58334"/>
    <cellStyle name="Total 2 5 6 2 2 3" xfId="58335"/>
    <cellStyle name="Total 2 5 6 2 2 4" xfId="58336"/>
    <cellStyle name="Total 2 5 6 2 2 5" xfId="58337"/>
    <cellStyle name="Total 2 5 6 2 2 6" xfId="58338"/>
    <cellStyle name="Total 2 5 6 2 2 7" xfId="58339"/>
    <cellStyle name="Total 2 5 6 2 2 8" xfId="58340"/>
    <cellStyle name="Total 2 5 6 2 2 9" xfId="58341"/>
    <cellStyle name="Total 2 5 6 2 3" xfId="58342"/>
    <cellStyle name="Total 2 5 6 2 3 10" xfId="58343"/>
    <cellStyle name="Total 2 5 6 2 3 2" xfId="58344"/>
    <cellStyle name="Total 2 5 6 2 3 3" xfId="58345"/>
    <cellStyle name="Total 2 5 6 2 3 4" xfId="58346"/>
    <cellStyle name="Total 2 5 6 2 3 5" xfId="58347"/>
    <cellStyle name="Total 2 5 6 2 3 6" xfId="58348"/>
    <cellStyle name="Total 2 5 6 2 3 7" xfId="58349"/>
    <cellStyle name="Total 2 5 6 2 3 8" xfId="58350"/>
    <cellStyle name="Total 2 5 6 2 3 9" xfId="58351"/>
    <cellStyle name="Total 2 5 6 2 4" xfId="58352"/>
    <cellStyle name="Total 2 5 6 2 4 2" xfId="58353"/>
    <cellStyle name="Total 2 5 6 2 4 3" xfId="58354"/>
    <cellStyle name="Total 2 5 6 2 4 4" xfId="58355"/>
    <cellStyle name="Total 2 5 6 2 4 5" xfId="58356"/>
    <cellStyle name="Total 2 5 6 2 4 6" xfId="58357"/>
    <cellStyle name="Total 2 5 6 2 4 7" xfId="58358"/>
    <cellStyle name="Total 2 5 6 2 4 8" xfId="58359"/>
    <cellStyle name="Total 2 5 6 2 4 9" xfId="58360"/>
    <cellStyle name="Total 2 5 6 2 5" xfId="58361"/>
    <cellStyle name="Total 2 5 6 2 6" xfId="58362"/>
    <cellStyle name="Total 2 5 6 2 7" xfId="58363"/>
    <cellStyle name="Total 2 5 6 2 8" xfId="58364"/>
    <cellStyle name="Total 2 5 6 3" xfId="58365"/>
    <cellStyle name="Total 2 5 6 3 2" xfId="58366"/>
    <cellStyle name="Total 2 5 6 3 2 10" xfId="58367"/>
    <cellStyle name="Total 2 5 6 3 2 2" xfId="58368"/>
    <cellStyle name="Total 2 5 6 3 2 3" xfId="58369"/>
    <cellStyle name="Total 2 5 6 3 2 4" xfId="58370"/>
    <cellStyle name="Total 2 5 6 3 2 5" xfId="58371"/>
    <cellStyle name="Total 2 5 6 3 2 6" xfId="58372"/>
    <cellStyle name="Total 2 5 6 3 2 7" xfId="58373"/>
    <cellStyle name="Total 2 5 6 3 2 8" xfId="58374"/>
    <cellStyle name="Total 2 5 6 3 2 9" xfId="58375"/>
    <cellStyle name="Total 2 5 6 3 3" xfId="58376"/>
    <cellStyle name="Total 2 5 6 3 3 10" xfId="58377"/>
    <cellStyle name="Total 2 5 6 3 3 2" xfId="58378"/>
    <cellStyle name="Total 2 5 6 3 3 3" xfId="58379"/>
    <cellStyle name="Total 2 5 6 3 3 4" xfId="58380"/>
    <cellStyle name="Total 2 5 6 3 3 5" xfId="58381"/>
    <cellStyle name="Total 2 5 6 3 3 6" xfId="58382"/>
    <cellStyle name="Total 2 5 6 3 3 7" xfId="58383"/>
    <cellStyle name="Total 2 5 6 3 3 8" xfId="58384"/>
    <cellStyle name="Total 2 5 6 3 3 9" xfId="58385"/>
    <cellStyle name="Total 2 5 6 3 4" xfId="58386"/>
    <cellStyle name="Total 2 5 6 3 4 2" xfId="58387"/>
    <cellStyle name="Total 2 5 6 3 4 3" xfId="58388"/>
    <cellStyle name="Total 2 5 6 3 4 4" xfId="58389"/>
    <cellStyle name="Total 2 5 6 3 4 5" xfId="58390"/>
    <cellStyle name="Total 2 5 6 3 4 6" xfId="58391"/>
    <cellStyle name="Total 2 5 6 3 4 7" xfId="58392"/>
    <cellStyle name="Total 2 5 6 3 4 8" xfId="58393"/>
    <cellStyle name="Total 2 5 6 3 4 9" xfId="58394"/>
    <cellStyle name="Total 2 5 6 3 5" xfId="58395"/>
    <cellStyle name="Total 2 5 6 3 6" xfId="58396"/>
    <cellStyle name="Total 2 5 6 3 7" xfId="58397"/>
    <cellStyle name="Total 2 5 6 3 8" xfId="58398"/>
    <cellStyle name="Total 2 5 6 4" xfId="58399"/>
    <cellStyle name="Total 2 5 6 4 10" xfId="58400"/>
    <cellStyle name="Total 2 5 6 4 2" xfId="58401"/>
    <cellStyle name="Total 2 5 6 4 3" xfId="58402"/>
    <cellStyle name="Total 2 5 6 4 4" xfId="58403"/>
    <cellStyle name="Total 2 5 6 4 5" xfId="58404"/>
    <cellStyle name="Total 2 5 6 4 6" xfId="58405"/>
    <cellStyle name="Total 2 5 6 4 7" xfId="58406"/>
    <cellStyle name="Total 2 5 6 4 8" xfId="58407"/>
    <cellStyle name="Total 2 5 6 4 9" xfId="58408"/>
    <cellStyle name="Total 2 5 6 5" xfId="58409"/>
    <cellStyle name="Total 2 5 6 5 10" xfId="58410"/>
    <cellStyle name="Total 2 5 6 5 2" xfId="58411"/>
    <cellStyle name="Total 2 5 6 5 3" xfId="58412"/>
    <cellStyle name="Total 2 5 6 5 4" xfId="58413"/>
    <cellStyle name="Total 2 5 6 5 5" xfId="58414"/>
    <cellStyle name="Total 2 5 6 5 6" xfId="58415"/>
    <cellStyle name="Total 2 5 6 5 7" xfId="58416"/>
    <cellStyle name="Total 2 5 6 5 8" xfId="58417"/>
    <cellStyle name="Total 2 5 6 5 9" xfId="58418"/>
    <cellStyle name="Total 2 5 6 6" xfId="58419"/>
    <cellStyle name="Total 2 5 6 6 2" xfId="58420"/>
    <cellStyle name="Total 2 5 6 6 3" xfId="58421"/>
    <cellStyle name="Total 2 5 6 6 4" xfId="58422"/>
    <cellStyle name="Total 2 5 6 6 5" xfId="58423"/>
    <cellStyle name="Total 2 5 6 6 6" xfId="58424"/>
    <cellStyle name="Total 2 5 6 6 7" xfId="58425"/>
    <cellStyle name="Total 2 5 6 6 8" xfId="58426"/>
    <cellStyle name="Total 2 5 6 6 9" xfId="58427"/>
    <cellStyle name="Total 2 5 6 7" xfId="58428"/>
    <cellStyle name="Total 2 5 6 8" xfId="58429"/>
    <cellStyle name="Total 2 5 6 9" xfId="58430"/>
    <cellStyle name="Total 2 5 7" xfId="58431"/>
    <cellStyle name="Total 2 5 7 10" xfId="58432"/>
    <cellStyle name="Total 2 5 7 11" xfId="58433"/>
    <cellStyle name="Total 2 5 7 12" xfId="58434"/>
    <cellStyle name="Total 2 5 7 13" xfId="58435"/>
    <cellStyle name="Total 2 5 7 14" xfId="58436"/>
    <cellStyle name="Total 2 5 7 2" xfId="58437"/>
    <cellStyle name="Total 2 5 7 2 10" xfId="58438"/>
    <cellStyle name="Total 2 5 7 2 2" xfId="58439"/>
    <cellStyle name="Total 2 5 7 2 3" xfId="58440"/>
    <cellStyle name="Total 2 5 7 2 4" xfId="58441"/>
    <cellStyle name="Total 2 5 7 2 5" xfId="58442"/>
    <cellStyle name="Total 2 5 7 2 6" xfId="58443"/>
    <cellStyle name="Total 2 5 7 2 7" xfId="58444"/>
    <cellStyle name="Total 2 5 7 2 8" xfId="58445"/>
    <cellStyle name="Total 2 5 7 2 9" xfId="58446"/>
    <cellStyle name="Total 2 5 7 3" xfId="58447"/>
    <cellStyle name="Total 2 5 7 3 10" xfId="58448"/>
    <cellStyle name="Total 2 5 7 3 2" xfId="58449"/>
    <cellStyle name="Total 2 5 7 3 3" xfId="58450"/>
    <cellStyle name="Total 2 5 7 3 4" xfId="58451"/>
    <cellStyle name="Total 2 5 7 3 5" xfId="58452"/>
    <cellStyle name="Total 2 5 7 3 6" xfId="58453"/>
    <cellStyle name="Total 2 5 7 3 7" xfId="58454"/>
    <cellStyle name="Total 2 5 7 3 8" xfId="58455"/>
    <cellStyle name="Total 2 5 7 3 9" xfId="58456"/>
    <cellStyle name="Total 2 5 7 4" xfId="58457"/>
    <cellStyle name="Total 2 5 7 4 10" xfId="58458"/>
    <cellStyle name="Total 2 5 7 4 2" xfId="58459"/>
    <cellStyle name="Total 2 5 7 4 3" xfId="58460"/>
    <cellStyle name="Total 2 5 7 4 4" xfId="58461"/>
    <cellStyle name="Total 2 5 7 4 5" xfId="58462"/>
    <cellStyle name="Total 2 5 7 4 6" xfId="58463"/>
    <cellStyle name="Total 2 5 7 4 7" xfId="58464"/>
    <cellStyle name="Total 2 5 7 4 8" xfId="58465"/>
    <cellStyle name="Total 2 5 7 4 9" xfId="58466"/>
    <cellStyle name="Total 2 5 7 5" xfId="58467"/>
    <cellStyle name="Total 2 5 7 5 2" xfId="58468"/>
    <cellStyle name="Total 2 5 7 5 3" xfId="58469"/>
    <cellStyle name="Total 2 5 7 5 4" xfId="58470"/>
    <cellStyle name="Total 2 5 7 5 5" xfId="58471"/>
    <cellStyle name="Total 2 5 7 5 6" xfId="58472"/>
    <cellStyle name="Total 2 5 7 5 7" xfId="58473"/>
    <cellStyle name="Total 2 5 7 5 8" xfId="58474"/>
    <cellStyle name="Total 2 5 7 5 9" xfId="58475"/>
    <cellStyle name="Total 2 5 7 6" xfId="58476"/>
    <cellStyle name="Total 2 5 7 7" xfId="58477"/>
    <cellStyle name="Total 2 5 7 8" xfId="58478"/>
    <cellStyle name="Total 2 5 7 9" xfId="58479"/>
    <cellStyle name="Total 2 5 8" xfId="58480"/>
    <cellStyle name="Total 2 5 8 2" xfId="58481"/>
    <cellStyle name="Total 2 5 8 2 10" xfId="58482"/>
    <cellStyle name="Total 2 5 8 2 2" xfId="58483"/>
    <cellStyle name="Total 2 5 8 2 3" xfId="58484"/>
    <cellStyle name="Total 2 5 8 2 4" xfId="58485"/>
    <cellStyle name="Total 2 5 8 2 5" xfId="58486"/>
    <cellStyle name="Total 2 5 8 2 6" xfId="58487"/>
    <cellStyle name="Total 2 5 8 2 7" xfId="58488"/>
    <cellStyle name="Total 2 5 8 2 8" xfId="58489"/>
    <cellStyle name="Total 2 5 8 2 9" xfId="58490"/>
    <cellStyle name="Total 2 5 8 3" xfId="58491"/>
    <cellStyle name="Total 2 5 8 3 10" xfId="58492"/>
    <cellStyle name="Total 2 5 8 3 2" xfId="58493"/>
    <cellStyle name="Total 2 5 8 3 3" xfId="58494"/>
    <cellStyle name="Total 2 5 8 3 4" xfId="58495"/>
    <cellStyle name="Total 2 5 8 3 5" xfId="58496"/>
    <cellStyle name="Total 2 5 8 3 6" xfId="58497"/>
    <cellStyle name="Total 2 5 8 3 7" xfId="58498"/>
    <cellStyle name="Total 2 5 8 3 8" xfId="58499"/>
    <cellStyle name="Total 2 5 8 3 9" xfId="58500"/>
    <cellStyle name="Total 2 5 8 4" xfId="58501"/>
    <cellStyle name="Total 2 5 8 4 10" xfId="58502"/>
    <cellStyle name="Total 2 5 8 4 2" xfId="58503"/>
    <cellStyle name="Total 2 5 8 4 3" xfId="58504"/>
    <cellStyle name="Total 2 5 8 4 4" xfId="58505"/>
    <cellStyle name="Total 2 5 8 4 5" xfId="58506"/>
    <cellStyle name="Total 2 5 8 4 6" xfId="58507"/>
    <cellStyle name="Total 2 5 8 4 7" xfId="58508"/>
    <cellStyle name="Total 2 5 8 4 8" xfId="58509"/>
    <cellStyle name="Total 2 5 8 4 9" xfId="58510"/>
    <cellStyle name="Total 2 5 8 5" xfId="58511"/>
    <cellStyle name="Total 2 5 8 5 2" xfId="58512"/>
    <cellStyle name="Total 2 5 8 5 3" xfId="58513"/>
    <cellStyle name="Total 2 5 8 5 4" xfId="58514"/>
    <cellStyle name="Total 2 5 8 5 5" xfId="58515"/>
    <cellStyle name="Total 2 5 8 5 6" xfId="58516"/>
    <cellStyle name="Total 2 5 8 5 7" xfId="58517"/>
    <cellStyle name="Total 2 5 8 5 8" xfId="58518"/>
    <cellStyle name="Total 2 5 8 5 9" xfId="58519"/>
    <cellStyle name="Total 2 5 8 6" xfId="58520"/>
    <cellStyle name="Total 2 5 8 7" xfId="58521"/>
    <cellStyle name="Total 2 5 8 8" xfId="58522"/>
    <cellStyle name="Total 2 5 8 9" xfId="58523"/>
    <cellStyle name="Total 2 5 9" xfId="58524"/>
    <cellStyle name="Total 2 5 9 2" xfId="58525"/>
    <cellStyle name="Total 2 5 9 2 10" xfId="58526"/>
    <cellStyle name="Total 2 5 9 2 2" xfId="58527"/>
    <cellStyle name="Total 2 5 9 2 3" xfId="58528"/>
    <cellStyle name="Total 2 5 9 2 4" xfId="58529"/>
    <cellStyle name="Total 2 5 9 2 5" xfId="58530"/>
    <cellStyle name="Total 2 5 9 2 6" xfId="58531"/>
    <cellStyle name="Total 2 5 9 2 7" xfId="58532"/>
    <cellStyle name="Total 2 5 9 2 8" xfId="58533"/>
    <cellStyle name="Total 2 5 9 2 9" xfId="58534"/>
    <cellStyle name="Total 2 5 9 3" xfId="58535"/>
    <cellStyle name="Total 2 5 9 3 10" xfId="58536"/>
    <cellStyle name="Total 2 5 9 3 2" xfId="58537"/>
    <cellStyle name="Total 2 5 9 3 3" xfId="58538"/>
    <cellStyle name="Total 2 5 9 3 4" xfId="58539"/>
    <cellStyle name="Total 2 5 9 3 5" xfId="58540"/>
    <cellStyle name="Total 2 5 9 3 6" xfId="58541"/>
    <cellStyle name="Total 2 5 9 3 7" xfId="58542"/>
    <cellStyle name="Total 2 5 9 3 8" xfId="58543"/>
    <cellStyle name="Total 2 5 9 3 9" xfId="58544"/>
    <cellStyle name="Total 2 5 9 4" xfId="58545"/>
    <cellStyle name="Total 2 5 9 4 2" xfId="58546"/>
    <cellStyle name="Total 2 5 9 4 3" xfId="58547"/>
    <cellStyle name="Total 2 5 9 4 4" xfId="58548"/>
    <cellStyle name="Total 2 5 9 4 5" xfId="58549"/>
    <cellStyle name="Total 2 5 9 4 6" xfId="58550"/>
    <cellStyle name="Total 2 5 9 4 7" xfId="58551"/>
    <cellStyle name="Total 2 5 9 4 8" xfId="58552"/>
    <cellStyle name="Total 2 5 9 4 9" xfId="58553"/>
    <cellStyle name="Total 2 5 9 5" xfId="58554"/>
    <cellStyle name="Total 2 5 9 6" xfId="58555"/>
    <cellStyle name="Total 2 5 9 7" xfId="58556"/>
    <cellStyle name="Total 2 5 9 8" xfId="58557"/>
    <cellStyle name="Total 2 6" xfId="58558"/>
    <cellStyle name="Total 2 6 10" xfId="58559"/>
    <cellStyle name="Total 2 6 11" xfId="58560"/>
    <cellStyle name="Total 2 6 11 2" xfId="58561"/>
    <cellStyle name="Total 2 6 11 3" xfId="58562"/>
    <cellStyle name="Total 2 6 11 4" xfId="58563"/>
    <cellStyle name="Total 2 6 11 5" xfId="58564"/>
    <cellStyle name="Total 2 6 11 6" xfId="58565"/>
    <cellStyle name="Total 2 6 11 7" xfId="58566"/>
    <cellStyle name="Total 2 6 11 8" xfId="58567"/>
    <cellStyle name="Total 2 6 11 9" xfId="58568"/>
    <cellStyle name="Total 2 6 12" xfId="58569"/>
    <cellStyle name="Total 2 6 13" xfId="58570"/>
    <cellStyle name="Total 2 6 2" xfId="58571"/>
    <cellStyle name="Total 2 6 2 10" xfId="58572"/>
    <cellStyle name="Total 2 6 2 11" xfId="58573"/>
    <cellStyle name="Total 2 6 2 2" xfId="58574"/>
    <cellStyle name="Total 2 6 2 2 2" xfId="58575"/>
    <cellStyle name="Total 2 6 2 2 2 10" xfId="58576"/>
    <cellStyle name="Total 2 6 2 2 2 2" xfId="58577"/>
    <cellStyle name="Total 2 6 2 2 2 2 2" xfId="58578"/>
    <cellStyle name="Total 2 6 2 2 2 2 2 10" xfId="58579"/>
    <cellStyle name="Total 2 6 2 2 2 2 2 2" xfId="58580"/>
    <cellStyle name="Total 2 6 2 2 2 2 2 3" xfId="58581"/>
    <cellStyle name="Total 2 6 2 2 2 2 2 4" xfId="58582"/>
    <cellStyle name="Total 2 6 2 2 2 2 2 5" xfId="58583"/>
    <cellStyle name="Total 2 6 2 2 2 2 2 6" xfId="58584"/>
    <cellStyle name="Total 2 6 2 2 2 2 2 7" xfId="58585"/>
    <cellStyle name="Total 2 6 2 2 2 2 2 8" xfId="58586"/>
    <cellStyle name="Total 2 6 2 2 2 2 2 9" xfId="58587"/>
    <cellStyle name="Total 2 6 2 2 2 2 3" xfId="58588"/>
    <cellStyle name="Total 2 6 2 2 2 2 3 10" xfId="58589"/>
    <cellStyle name="Total 2 6 2 2 2 2 3 2" xfId="58590"/>
    <cellStyle name="Total 2 6 2 2 2 2 3 3" xfId="58591"/>
    <cellStyle name="Total 2 6 2 2 2 2 3 4" xfId="58592"/>
    <cellStyle name="Total 2 6 2 2 2 2 3 5" xfId="58593"/>
    <cellStyle name="Total 2 6 2 2 2 2 3 6" xfId="58594"/>
    <cellStyle name="Total 2 6 2 2 2 2 3 7" xfId="58595"/>
    <cellStyle name="Total 2 6 2 2 2 2 3 8" xfId="58596"/>
    <cellStyle name="Total 2 6 2 2 2 2 3 9" xfId="58597"/>
    <cellStyle name="Total 2 6 2 2 2 2 4" xfId="58598"/>
    <cellStyle name="Total 2 6 2 2 2 2 4 2" xfId="58599"/>
    <cellStyle name="Total 2 6 2 2 2 2 4 3" xfId="58600"/>
    <cellStyle name="Total 2 6 2 2 2 2 4 4" xfId="58601"/>
    <cellStyle name="Total 2 6 2 2 2 2 4 5" xfId="58602"/>
    <cellStyle name="Total 2 6 2 2 2 2 4 6" xfId="58603"/>
    <cellStyle name="Total 2 6 2 2 2 2 4 7" xfId="58604"/>
    <cellStyle name="Total 2 6 2 2 2 2 4 8" xfId="58605"/>
    <cellStyle name="Total 2 6 2 2 2 2 4 9" xfId="58606"/>
    <cellStyle name="Total 2 6 2 2 2 2 5" xfId="58607"/>
    <cellStyle name="Total 2 6 2 2 2 2 6" xfId="58608"/>
    <cellStyle name="Total 2 6 2 2 2 2 7" xfId="58609"/>
    <cellStyle name="Total 2 6 2 2 2 2 8" xfId="58610"/>
    <cellStyle name="Total 2 6 2 2 2 3" xfId="58611"/>
    <cellStyle name="Total 2 6 2 2 2 3 2" xfId="58612"/>
    <cellStyle name="Total 2 6 2 2 2 3 2 10" xfId="58613"/>
    <cellStyle name="Total 2 6 2 2 2 3 2 2" xfId="58614"/>
    <cellStyle name="Total 2 6 2 2 2 3 2 3" xfId="58615"/>
    <cellStyle name="Total 2 6 2 2 2 3 2 4" xfId="58616"/>
    <cellStyle name="Total 2 6 2 2 2 3 2 5" xfId="58617"/>
    <cellStyle name="Total 2 6 2 2 2 3 2 6" xfId="58618"/>
    <cellStyle name="Total 2 6 2 2 2 3 2 7" xfId="58619"/>
    <cellStyle name="Total 2 6 2 2 2 3 2 8" xfId="58620"/>
    <cellStyle name="Total 2 6 2 2 2 3 2 9" xfId="58621"/>
    <cellStyle name="Total 2 6 2 2 2 3 3" xfId="58622"/>
    <cellStyle name="Total 2 6 2 2 2 3 3 10" xfId="58623"/>
    <cellStyle name="Total 2 6 2 2 2 3 3 2" xfId="58624"/>
    <cellStyle name="Total 2 6 2 2 2 3 3 3" xfId="58625"/>
    <cellStyle name="Total 2 6 2 2 2 3 3 4" xfId="58626"/>
    <cellStyle name="Total 2 6 2 2 2 3 3 5" xfId="58627"/>
    <cellStyle name="Total 2 6 2 2 2 3 3 6" xfId="58628"/>
    <cellStyle name="Total 2 6 2 2 2 3 3 7" xfId="58629"/>
    <cellStyle name="Total 2 6 2 2 2 3 3 8" xfId="58630"/>
    <cellStyle name="Total 2 6 2 2 2 3 3 9" xfId="58631"/>
    <cellStyle name="Total 2 6 2 2 2 3 4" xfId="58632"/>
    <cellStyle name="Total 2 6 2 2 2 3 4 2" xfId="58633"/>
    <cellStyle name="Total 2 6 2 2 2 3 4 3" xfId="58634"/>
    <cellStyle name="Total 2 6 2 2 2 3 4 4" xfId="58635"/>
    <cellStyle name="Total 2 6 2 2 2 3 4 5" xfId="58636"/>
    <cellStyle name="Total 2 6 2 2 2 3 4 6" xfId="58637"/>
    <cellStyle name="Total 2 6 2 2 2 3 4 7" xfId="58638"/>
    <cellStyle name="Total 2 6 2 2 2 3 4 8" xfId="58639"/>
    <cellStyle name="Total 2 6 2 2 2 3 4 9" xfId="58640"/>
    <cellStyle name="Total 2 6 2 2 2 3 5" xfId="58641"/>
    <cellStyle name="Total 2 6 2 2 2 3 6" xfId="58642"/>
    <cellStyle name="Total 2 6 2 2 2 3 7" xfId="58643"/>
    <cellStyle name="Total 2 6 2 2 2 3 8" xfId="58644"/>
    <cellStyle name="Total 2 6 2 2 2 4" xfId="58645"/>
    <cellStyle name="Total 2 6 2 2 2 4 10" xfId="58646"/>
    <cellStyle name="Total 2 6 2 2 2 4 2" xfId="58647"/>
    <cellStyle name="Total 2 6 2 2 2 4 3" xfId="58648"/>
    <cellStyle name="Total 2 6 2 2 2 4 4" xfId="58649"/>
    <cellStyle name="Total 2 6 2 2 2 4 5" xfId="58650"/>
    <cellStyle name="Total 2 6 2 2 2 4 6" xfId="58651"/>
    <cellStyle name="Total 2 6 2 2 2 4 7" xfId="58652"/>
    <cellStyle name="Total 2 6 2 2 2 4 8" xfId="58653"/>
    <cellStyle name="Total 2 6 2 2 2 4 9" xfId="58654"/>
    <cellStyle name="Total 2 6 2 2 2 5" xfId="58655"/>
    <cellStyle name="Total 2 6 2 2 2 5 10" xfId="58656"/>
    <cellStyle name="Total 2 6 2 2 2 5 2" xfId="58657"/>
    <cellStyle name="Total 2 6 2 2 2 5 3" xfId="58658"/>
    <cellStyle name="Total 2 6 2 2 2 5 4" xfId="58659"/>
    <cellStyle name="Total 2 6 2 2 2 5 5" xfId="58660"/>
    <cellStyle name="Total 2 6 2 2 2 5 6" xfId="58661"/>
    <cellStyle name="Total 2 6 2 2 2 5 7" xfId="58662"/>
    <cellStyle name="Total 2 6 2 2 2 5 8" xfId="58663"/>
    <cellStyle name="Total 2 6 2 2 2 5 9" xfId="58664"/>
    <cellStyle name="Total 2 6 2 2 2 6" xfId="58665"/>
    <cellStyle name="Total 2 6 2 2 2 6 2" xfId="58666"/>
    <cellStyle name="Total 2 6 2 2 2 6 3" xfId="58667"/>
    <cellStyle name="Total 2 6 2 2 2 6 4" xfId="58668"/>
    <cellStyle name="Total 2 6 2 2 2 6 5" xfId="58669"/>
    <cellStyle name="Total 2 6 2 2 2 6 6" xfId="58670"/>
    <cellStyle name="Total 2 6 2 2 2 6 7" xfId="58671"/>
    <cellStyle name="Total 2 6 2 2 2 6 8" xfId="58672"/>
    <cellStyle name="Total 2 6 2 2 2 6 9" xfId="58673"/>
    <cellStyle name="Total 2 6 2 2 2 7" xfId="58674"/>
    <cellStyle name="Total 2 6 2 2 2 8" xfId="58675"/>
    <cellStyle name="Total 2 6 2 2 2 9" xfId="58676"/>
    <cellStyle name="Total 2 6 2 2 3" xfId="58677"/>
    <cellStyle name="Total 2 6 2 2 3 2" xfId="58678"/>
    <cellStyle name="Total 2 6 2 2 3 2 10" xfId="58679"/>
    <cellStyle name="Total 2 6 2 2 3 2 2" xfId="58680"/>
    <cellStyle name="Total 2 6 2 2 3 2 3" xfId="58681"/>
    <cellStyle name="Total 2 6 2 2 3 2 4" xfId="58682"/>
    <cellStyle name="Total 2 6 2 2 3 2 5" xfId="58683"/>
    <cellStyle name="Total 2 6 2 2 3 2 6" xfId="58684"/>
    <cellStyle name="Total 2 6 2 2 3 2 7" xfId="58685"/>
    <cellStyle name="Total 2 6 2 2 3 2 8" xfId="58686"/>
    <cellStyle name="Total 2 6 2 2 3 2 9" xfId="58687"/>
    <cellStyle name="Total 2 6 2 2 3 3" xfId="58688"/>
    <cellStyle name="Total 2 6 2 2 3 3 10" xfId="58689"/>
    <cellStyle name="Total 2 6 2 2 3 3 2" xfId="58690"/>
    <cellStyle name="Total 2 6 2 2 3 3 3" xfId="58691"/>
    <cellStyle name="Total 2 6 2 2 3 3 4" xfId="58692"/>
    <cellStyle name="Total 2 6 2 2 3 3 5" xfId="58693"/>
    <cellStyle name="Total 2 6 2 2 3 3 6" xfId="58694"/>
    <cellStyle name="Total 2 6 2 2 3 3 7" xfId="58695"/>
    <cellStyle name="Total 2 6 2 2 3 3 8" xfId="58696"/>
    <cellStyle name="Total 2 6 2 2 3 3 9" xfId="58697"/>
    <cellStyle name="Total 2 6 2 2 3 4" xfId="58698"/>
    <cellStyle name="Total 2 6 2 2 3 4 2" xfId="58699"/>
    <cellStyle name="Total 2 6 2 2 3 4 3" xfId="58700"/>
    <cellStyle name="Total 2 6 2 2 3 4 4" xfId="58701"/>
    <cellStyle name="Total 2 6 2 2 3 4 5" xfId="58702"/>
    <cellStyle name="Total 2 6 2 2 3 4 6" xfId="58703"/>
    <cellStyle name="Total 2 6 2 2 3 4 7" xfId="58704"/>
    <cellStyle name="Total 2 6 2 2 3 4 8" xfId="58705"/>
    <cellStyle name="Total 2 6 2 2 3 4 9" xfId="58706"/>
    <cellStyle name="Total 2 6 2 2 3 5" xfId="58707"/>
    <cellStyle name="Total 2 6 2 2 3 6" xfId="58708"/>
    <cellStyle name="Total 2 6 2 2 3 7" xfId="58709"/>
    <cellStyle name="Total 2 6 2 2 3 8" xfId="58710"/>
    <cellStyle name="Total 2 6 2 2 4" xfId="58711"/>
    <cellStyle name="Total 2 6 2 2 4 2" xfId="58712"/>
    <cellStyle name="Total 2 6 2 2 4 2 10" xfId="58713"/>
    <cellStyle name="Total 2 6 2 2 4 2 2" xfId="58714"/>
    <cellStyle name="Total 2 6 2 2 4 2 3" xfId="58715"/>
    <cellStyle name="Total 2 6 2 2 4 2 4" xfId="58716"/>
    <cellStyle name="Total 2 6 2 2 4 2 5" xfId="58717"/>
    <cellStyle name="Total 2 6 2 2 4 2 6" xfId="58718"/>
    <cellStyle name="Total 2 6 2 2 4 2 7" xfId="58719"/>
    <cellStyle name="Total 2 6 2 2 4 2 8" xfId="58720"/>
    <cellStyle name="Total 2 6 2 2 4 2 9" xfId="58721"/>
    <cellStyle name="Total 2 6 2 2 4 3" xfId="58722"/>
    <cellStyle name="Total 2 6 2 2 4 3 10" xfId="58723"/>
    <cellStyle name="Total 2 6 2 2 4 3 2" xfId="58724"/>
    <cellStyle name="Total 2 6 2 2 4 3 3" xfId="58725"/>
    <cellStyle name="Total 2 6 2 2 4 3 4" xfId="58726"/>
    <cellStyle name="Total 2 6 2 2 4 3 5" xfId="58727"/>
    <cellStyle name="Total 2 6 2 2 4 3 6" xfId="58728"/>
    <cellStyle name="Total 2 6 2 2 4 3 7" xfId="58729"/>
    <cellStyle name="Total 2 6 2 2 4 3 8" xfId="58730"/>
    <cellStyle name="Total 2 6 2 2 4 3 9" xfId="58731"/>
    <cellStyle name="Total 2 6 2 2 4 4" xfId="58732"/>
    <cellStyle name="Total 2 6 2 2 4 4 2" xfId="58733"/>
    <cellStyle name="Total 2 6 2 2 4 4 3" xfId="58734"/>
    <cellStyle name="Total 2 6 2 2 4 4 4" xfId="58735"/>
    <cellStyle name="Total 2 6 2 2 4 4 5" xfId="58736"/>
    <cellStyle name="Total 2 6 2 2 4 4 6" xfId="58737"/>
    <cellStyle name="Total 2 6 2 2 4 4 7" xfId="58738"/>
    <cellStyle name="Total 2 6 2 2 4 4 8" xfId="58739"/>
    <cellStyle name="Total 2 6 2 2 4 4 9" xfId="58740"/>
    <cellStyle name="Total 2 6 2 2 4 5" xfId="58741"/>
    <cellStyle name="Total 2 6 2 2 4 6" xfId="58742"/>
    <cellStyle name="Total 2 6 2 2 4 7" xfId="58743"/>
    <cellStyle name="Total 2 6 2 2 4 8" xfId="58744"/>
    <cellStyle name="Total 2 6 2 2 5" xfId="58745"/>
    <cellStyle name="Total 2 6 2 2 5 2" xfId="58746"/>
    <cellStyle name="Total 2 6 2 2 5 2 10" xfId="58747"/>
    <cellStyle name="Total 2 6 2 2 5 2 2" xfId="58748"/>
    <cellStyle name="Total 2 6 2 2 5 2 3" xfId="58749"/>
    <cellStyle name="Total 2 6 2 2 5 2 4" xfId="58750"/>
    <cellStyle name="Total 2 6 2 2 5 2 5" xfId="58751"/>
    <cellStyle name="Total 2 6 2 2 5 2 6" xfId="58752"/>
    <cellStyle name="Total 2 6 2 2 5 2 7" xfId="58753"/>
    <cellStyle name="Total 2 6 2 2 5 2 8" xfId="58754"/>
    <cellStyle name="Total 2 6 2 2 5 2 9" xfId="58755"/>
    <cellStyle name="Total 2 6 2 2 5 3" xfId="58756"/>
    <cellStyle name="Total 2 6 2 2 5 3 2" xfId="58757"/>
    <cellStyle name="Total 2 6 2 2 5 3 3" xfId="58758"/>
    <cellStyle name="Total 2 6 2 2 5 3 4" xfId="58759"/>
    <cellStyle name="Total 2 6 2 2 5 3 5" xfId="58760"/>
    <cellStyle name="Total 2 6 2 2 5 3 6" xfId="58761"/>
    <cellStyle name="Total 2 6 2 2 5 3 7" xfId="58762"/>
    <cellStyle name="Total 2 6 2 2 5 3 8" xfId="58763"/>
    <cellStyle name="Total 2 6 2 2 5 3 9" xfId="58764"/>
    <cellStyle name="Total 2 6 2 2 5 4" xfId="58765"/>
    <cellStyle name="Total 2 6 2 2 5 5" xfId="58766"/>
    <cellStyle name="Total 2 6 2 2 5 6" xfId="58767"/>
    <cellStyle name="Total 2 6 2 2 5 7" xfId="58768"/>
    <cellStyle name="Total 2 6 2 2 5 8" xfId="58769"/>
    <cellStyle name="Total 2 6 2 2 5 9" xfId="58770"/>
    <cellStyle name="Total 2 6 2 2 6" xfId="58771"/>
    <cellStyle name="Total 2 6 2 2 6 2" xfId="58772"/>
    <cellStyle name="Total 2 6 2 2 6 3" xfId="58773"/>
    <cellStyle name="Total 2 6 2 2 6 4" xfId="58774"/>
    <cellStyle name="Total 2 6 2 2 6 5" xfId="58775"/>
    <cellStyle name="Total 2 6 2 2 6 6" xfId="58776"/>
    <cellStyle name="Total 2 6 2 2 6 7" xfId="58777"/>
    <cellStyle name="Total 2 6 2 2 6 8" xfId="58778"/>
    <cellStyle name="Total 2 6 2 2 6 9" xfId="58779"/>
    <cellStyle name="Total 2 6 2 2 7" xfId="58780"/>
    <cellStyle name="Total 2 6 2 2 8" xfId="58781"/>
    <cellStyle name="Total 2 6 2 2 9" xfId="58782"/>
    <cellStyle name="Total 2 6 2 3" xfId="58783"/>
    <cellStyle name="Total 2 6 2 3 2" xfId="58784"/>
    <cellStyle name="Total 2 6 2 3 2 10" xfId="58785"/>
    <cellStyle name="Total 2 6 2 3 2 2" xfId="58786"/>
    <cellStyle name="Total 2 6 2 3 2 2 2" xfId="58787"/>
    <cellStyle name="Total 2 6 2 3 2 2 2 10" xfId="58788"/>
    <cellStyle name="Total 2 6 2 3 2 2 2 2" xfId="58789"/>
    <cellStyle name="Total 2 6 2 3 2 2 2 3" xfId="58790"/>
    <cellStyle name="Total 2 6 2 3 2 2 2 4" xfId="58791"/>
    <cellStyle name="Total 2 6 2 3 2 2 2 5" xfId="58792"/>
    <cellStyle name="Total 2 6 2 3 2 2 2 6" xfId="58793"/>
    <cellStyle name="Total 2 6 2 3 2 2 2 7" xfId="58794"/>
    <cellStyle name="Total 2 6 2 3 2 2 2 8" xfId="58795"/>
    <cellStyle name="Total 2 6 2 3 2 2 2 9" xfId="58796"/>
    <cellStyle name="Total 2 6 2 3 2 2 3" xfId="58797"/>
    <cellStyle name="Total 2 6 2 3 2 2 3 10" xfId="58798"/>
    <cellStyle name="Total 2 6 2 3 2 2 3 2" xfId="58799"/>
    <cellStyle name="Total 2 6 2 3 2 2 3 3" xfId="58800"/>
    <cellStyle name="Total 2 6 2 3 2 2 3 4" xfId="58801"/>
    <cellStyle name="Total 2 6 2 3 2 2 3 5" xfId="58802"/>
    <cellStyle name="Total 2 6 2 3 2 2 3 6" xfId="58803"/>
    <cellStyle name="Total 2 6 2 3 2 2 3 7" xfId="58804"/>
    <cellStyle name="Total 2 6 2 3 2 2 3 8" xfId="58805"/>
    <cellStyle name="Total 2 6 2 3 2 2 3 9" xfId="58806"/>
    <cellStyle name="Total 2 6 2 3 2 2 4" xfId="58807"/>
    <cellStyle name="Total 2 6 2 3 2 2 4 2" xfId="58808"/>
    <cellStyle name="Total 2 6 2 3 2 2 4 3" xfId="58809"/>
    <cellStyle name="Total 2 6 2 3 2 2 4 4" xfId="58810"/>
    <cellStyle name="Total 2 6 2 3 2 2 4 5" xfId="58811"/>
    <cellStyle name="Total 2 6 2 3 2 2 4 6" xfId="58812"/>
    <cellStyle name="Total 2 6 2 3 2 2 4 7" xfId="58813"/>
    <cellStyle name="Total 2 6 2 3 2 2 4 8" xfId="58814"/>
    <cellStyle name="Total 2 6 2 3 2 2 4 9" xfId="58815"/>
    <cellStyle name="Total 2 6 2 3 2 2 5" xfId="58816"/>
    <cellStyle name="Total 2 6 2 3 2 2 6" xfId="58817"/>
    <cellStyle name="Total 2 6 2 3 2 2 7" xfId="58818"/>
    <cellStyle name="Total 2 6 2 3 2 2 8" xfId="58819"/>
    <cellStyle name="Total 2 6 2 3 2 3" xfId="58820"/>
    <cellStyle name="Total 2 6 2 3 2 3 2" xfId="58821"/>
    <cellStyle name="Total 2 6 2 3 2 3 2 10" xfId="58822"/>
    <cellStyle name="Total 2 6 2 3 2 3 2 2" xfId="58823"/>
    <cellStyle name="Total 2 6 2 3 2 3 2 3" xfId="58824"/>
    <cellStyle name="Total 2 6 2 3 2 3 2 4" xfId="58825"/>
    <cellStyle name="Total 2 6 2 3 2 3 2 5" xfId="58826"/>
    <cellStyle name="Total 2 6 2 3 2 3 2 6" xfId="58827"/>
    <cellStyle name="Total 2 6 2 3 2 3 2 7" xfId="58828"/>
    <cellStyle name="Total 2 6 2 3 2 3 2 8" xfId="58829"/>
    <cellStyle name="Total 2 6 2 3 2 3 2 9" xfId="58830"/>
    <cellStyle name="Total 2 6 2 3 2 3 3" xfId="58831"/>
    <cellStyle name="Total 2 6 2 3 2 3 3 10" xfId="58832"/>
    <cellStyle name="Total 2 6 2 3 2 3 3 2" xfId="58833"/>
    <cellStyle name="Total 2 6 2 3 2 3 3 3" xfId="58834"/>
    <cellStyle name="Total 2 6 2 3 2 3 3 4" xfId="58835"/>
    <cellStyle name="Total 2 6 2 3 2 3 3 5" xfId="58836"/>
    <cellStyle name="Total 2 6 2 3 2 3 3 6" xfId="58837"/>
    <cellStyle name="Total 2 6 2 3 2 3 3 7" xfId="58838"/>
    <cellStyle name="Total 2 6 2 3 2 3 3 8" xfId="58839"/>
    <cellStyle name="Total 2 6 2 3 2 3 3 9" xfId="58840"/>
    <cellStyle name="Total 2 6 2 3 2 3 4" xfId="58841"/>
    <cellStyle name="Total 2 6 2 3 2 3 4 2" xfId="58842"/>
    <cellStyle name="Total 2 6 2 3 2 3 4 3" xfId="58843"/>
    <cellStyle name="Total 2 6 2 3 2 3 4 4" xfId="58844"/>
    <cellStyle name="Total 2 6 2 3 2 3 4 5" xfId="58845"/>
    <cellStyle name="Total 2 6 2 3 2 3 4 6" xfId="58846"/>
    <cellStyle name="Total 2 6 2 3 2 3 4 7" xfId="58847"/>
    <cellStyle name="Total 2 6 2 3 2 3 4 8" xfId="58848"/>
    <cellStyle name="Total 2 6 2 3 2 3 4 9" xfId="58849"/>
    <cellStyle name="Total 2 6 2 3 2 3 5" xfId="58850"/>
    <cellStyle name="Total 2 6 2 3 2 3 6" xfId="58851"/>
    <cellStyle name="Total 2 6 2 3 2 3 7" xfId="58852"/>
    <cellStyle name="Total 2 6 2 3 2 3 8" xfId="58853"/>
    <cellStyle name="Total 2 6 2 3 2 4" xfId="58854"/>
    <cellStyle name="Total 2 6 2 3 2 4 10" xfId="58855"/>
    <cellStyle name="Total 2 6 2 3 2 4 2" xfId="58856"/>
    <cellStyle name="Total 2 6 2 3 2 4 3" xfId="58857"/>
    <cellStyle name="Total 2 6 2 3 2 4 4" xfId="58858"/>
    <cellStyle name="Total 2 6 2 3 2 4 5" xfId="58859"/>
    <cellStyle name="Total 2 6 2 3 2 4 6" xfId="58860"/>
    <cellStyle name="Total 2 6 2 3 2 4 7" xfId="58861"/>
    <cellStyle name="Total 2 6 2 3 2 4 8" xfId="58862"/>
    <cellStyle name="Total 2 6 2 3 2 4 9" xfId="58863"/>
    <cellStyle name="Total 2 6 2 3 2 5" xfId="58864"/>
    <cellStyle name="Total 2 6 2 3 2 5 10" xfId="58865"/>
    <cellStyle name="Total 2 6 2 3 2 5 2" xfId="58866"/>
    <cellStyle name="Total 2 6 2 3 2 5 3" xfId="58867"/>
    <cellStyle name="Total 2 6 2 3 2 5 4" xfId="58868"/>
    <cellStyle name="Total 2 6 2 3 2 5 5" xfId="58869"/>
    <cellStyle name="Total 2 6 2 3 2 5 6" xfId="58870"/>
    <cellStyle name="Total 2 6 2 3 2 5 7" xfId="58871"/>
    <cellStyle name="Total 2 6 2 3 2 5 8" xfId="58872"/>
    <cellStyle name="Total 2 6 2 3 2 5 9" xfId="58873"/>
    <cellStyle name="Total 2 6 2 3 2 6" xfId="58874"/>
    <cellStyle name="Total 2 6 2 3 2 6 2" xfId="58875"/>
    <cellStyle name="Total 2 6 2 3 2 6 3" xfId="58876"/>
    <cellStyle name="Total 2 6 2 3 2 6 4" xfId="58877"/>
    <cellStyle name="Total 2 6 2 3 2 6 5" xfId="58878"/>
    <cellStyle name="Total 2 6 2 3 2 6 6" xfId="58879"/>
    <cellStyle name="Total 2 6 2 3 2 6 7" xfId="58880"/>
    <cellStyle name="Total 2 6 2 3 2 6 8" xfId="58881"/>
    <cellStyle name="Total 2 6 2 3 2 6 9" xfId="58882"/>
    <cellStyle name="Total 2 6 2 3 2 7" xfId="58883"/>
    <cellStyle name="Total 2 6 2 3 2 8" xfId="58884"/>
    <cellStyle name="Total 2 6 2 3 2 9" xfId="58885"/>
    <cellStyle name="Total 2 6 2 3 3" xfId="58886"/>
    <cellStyle name="Total 2 6 2 3 3 2" xfId="58887"/>
    <cellStyle name="Total 2 6 2 3 3 2 10" xfId="58888"/>
    <cellStyle name="Total 2 6 2 3 3 2 2" xfId="58889"/>
    <cellStyle name="Total 2 6 2 3 3 2 3" xfId="58890"/>
    <cellStyle name="Total 2 6 2 3 3 2 4" xfId="58891"/>
    <cellStyle name="Total 2 6 2 3 3 2 5" xfId="58892"/>
    <cellStyle name="Total 2 6 2 3 3 2 6" xfId="58893"/>
    <cellStyle name="Total 2 6 2 3 3 2 7" xfId="58894"/>
    <cellStyle name="Total 2 6 2 3 3 2 8" xfId="58895"/>
    <cellStyle name="Total 2 6 2 3 3 2 9" xfId="58896"/>
    <cellStyle name="Total 2 6 2 3 3 3" xfId="58897"/>
    <cellStyle name="Total 2 6 2 3 3 3 10" xfId="58898"/>
    <cellStyle name="Total 2 6 2 3 3 3 2" xfId="58899"/>
    <cellStyle name="Total 2 6 2 3 3 3 3" xfId="58900"/>
    <cellStyle name="Total 2 6 2 3 3 3 4" xfId="58901"/>
    <cellStyle name="Total 2 6 2 3 3 3 5" xfId="58902"/>
    <cellStyle name="Total 2 6 2 3 3 3 6" xfId="58903"/>
    <cellStyle name="Total 2 6 2 3 3 3 7" xfId="58904"/>
    <cellStyle name="Total 2 6 2 3 3 3 8" xfId="58905"/>
    <cellStyle name="Total 2 6 2 3 3 3 9" xfId="58906"/>
    <cellStyle name="Total 2 6 2 3 3 4" xfId="58907"/>
    <cellStyle name="Total 2 6 2 3 3 4 2" xfId="58908"/>
    <cellStyle name="Total 2 6 2 3 3 4 3" xfId="58909"/>
    <cellStyle name="Total 2 6 2 3 3 4 4" xfId="58910"/>
    <cellStyle name="Total 2 6 2 3 3 4 5" xfId="58911"/>
    <cellStyle name="Total 2 6 2 3 3 4 6" xfId="58912"/>
    <cellStyle name="Total 2 6 2 3 3 4 7" xfId="58913"/>
    <cellStyle name="Total 2 6 2 3 3 4 8" xfId="58914"/>
    <cellStyle name="Total 2 6 2 3 3 4 9" xfId="58915"/>
    <cellStyle name="Total 2 6 2 3 3 5" xfId="58916"/>
    <cellStyle name="Total 2 6 2 3 3 6" xfId="58917"/>
    <cellStyle name="Total 2 6 2 3 3 7" xfId="58918"/>
    <cellStyle name="Total 2 6 2 3 3 8" xfId="58919"/>
    <cellStyle name="Total 2 6 2 3 4" xfId="58920"/>
    <cellStyle name="Total 2 6 2 3 4 2" xfId="58921"/>
    <cellStyle name="Total 2 6 2 3 4 2 10" xfId="58922"/>
    <cellStyle name="Total 2 6 2 3 4 2 2" xfId="58923"/>
    <cellStyle name="Total 2 6 2 3 4 2 3" xfId="58924"/>
    <cellStyle name="Total 2 6 2 3 4 2 4" xfId="58925"/>
    <cellStyle name="Total 2 6 2 3 4 2 5" xfId="58926"/>
    <cellStyle name="Total 2 6 2 3 4 2 6" xfId="58927"/>
    <cellStyle name="Total 2 6 2 3 4 2 7" xfId="58928"/>
    <cellStyle name="Total 2 6 2 3 4 2 8" xfId="58929"/>
    <cellStyle name="Total 2 6 2 3 4 2 9" xfId="58930"/>
    <cellStyle name="Total 2 6 2 3 4 3" xfId="58931"/>
    <cellStyle name="Total 2 6 2 3 4 3 10" xfId="58932"/>
    <cellStyle name="Total 2 6 2 3 4 3 2" xfId="58933"/>
    <cellStyle name="Total 2 6 2 3 4 3 3" xfId="58934"/>
    <cellStyle name="Total 2 6 2 3 4 3 4" xfId="58935"/>
    <cellStyle name="Total 2 6 2 3 4 3 5" xfId="58936"/>
    <cellStyle name="Total 2 6 2 3 4 3 6" xfId="58937"/>
    <cellStyle name="Total 2 6 2 3 4 3 7" xfId="58938"/>
    <cellStyle name="Total 2 6 2 3 4 3 8" xfId="58939"/>
    <cellStyle name="Total 2 6 2 3 4 3 9" xfId="58940"/>
    <cellStyle name="Total 2 6 2 3 4 4" xfId="58941"/>
    <cellStyle name="Total 2 6 2 3 4 4 2" xfId="58942"/>
    <cellStyle name="Total 2 6 2 3 4 4 3" xfId="58943"/>
    <cellStyle name="Total 2 6 2 3 4 4 4" xfId="58944"/>
    <cellStyle name="Total 2 6 2 3 4 4 5" xfId="58945"/>
    <cellStyle name="Total 2 6 2 3 4 4 6" xfId="58946"/>
    <cellStyle name="Total 2 6 2 3 4 4 7" xfId="58947"/>
    <cellStyle name="Total 2 6 2 3 4 4 8" xfId="58948"/>
    <cellStyle name="Total 2 6 2 3 4 4 9" xfId="58949"/>
    <cellStyle name="Total 2 6 2 3 4 5" xfId="58950"/>
    <cellStyle name="Total 2 6 2 3 4 6" xfId="58951"/>
    <cellStyle name="Total 2 6 2 3 4 7" xfId="58952"/>
    <cellStyle name="Total 2 6 2 3 4 8" xfId="58953"/>
    <cellStyle name="Total 2 6 2 3 5" xfId="58954"/>
    <cellStyle name="Total 2 6 2 3 5 2" xfId="58955"/>
    <cellStyle name="Total 2 6 2 3 5 2 10" xfId="58956"/>
    <cellStyle name="Total 2 6 2 3 5 2 2" xfId="58957"/>
    <cellStyle name="Total 2 6 2 3 5 2 3" xfId="58958"/>
    <cellStyle name="Total 2 6 2 3 5 2 4" xfId="58959"/>
    <cellStyle name="Total 2 6 2 3 5 2 5" xfId="58960"/>
    <cellStyle name="Total 2 6 2 3 5 2 6" xfId="58961"/>
    <cellStyle name="Total 2 6 2 3 5 2 7" xfId="58962"/>
    <cellStyle name="Total 2 6 2 3 5 2 8" xfId="58963"/>
    <cellStyle name="Total 2 6 2 3 5 2 9" xfId="58964"/>
    <cellStyle name="Total 2 6 2 3 5 3" xfId="58965"/>
    <cellStyle name="Total 2 6 2 3 5 3 2" xfId="58966"/>
    <cellStyle name="Total 2 6 2 3 5 3 3" xfId="58967"/>
    <cellStyle name="Total 2 6 2 3 5 3 4" xfId="58968"/>
    <cellStyle name="Total 2 6 2 3 5 3 5" xfId="58969"/>
    <cellStyle name="Total 2 6 2 3 5 3 6" xfId="58970"/>
    <cellStyle name="Total 2 6 2 3 5 3 7" xfId="58971"/>
    <cellStyle name="Total 2 6 2 3 5 3 8" xfId="58972"/>
    <cellStyle name="Total 2 6 2 3 5 3 9" xfId="58973"/>
    <cellStyle name="Total 2 6 2 3 5 4" xfId="58974"/>
    <cellStyle name="Total 2 6 2 3 5 5" xfId="58975"/>
    <cellStyle name="Total 2 6 2 3 5 6" xfId="58976"/>
    <cellStyle name="Total 2 6 2 3 5 7" xfId="58977"/>
    <cellStyle name="Total 2 6 2 3 5 8" xfId="58978"/>
    <cellStyle name="Total 2 6 2 3 6" xfId="58979"/>
    <cellStyle name="Total 2 6 2 3 6 2" xfId="58980"/>
    <cellStyle name="Total 2 6 2 3 6 3" xfId="58981"/>
    <cellStyle name="Total 2 6 2 3 6 4" xfId="58982"/>
    <cellStyle name="Total 2 6 2 3 6 5" xfId="58983"/>
    <cellStyle name="Total 2 6 2 3 6 6" xfId="58984"/>
    <cellStyle name="Total 2 6 2 3 6 7" xfId="58985"/>
    <cellStyle name="Total 2 6 2 3 6 8" xfId="58986"/>
    <cellStyle name="Total 2 6 2 3 6 9" xfId="58987"/>
    <cellStyle name="Total 2 6 2 3 7" xfId="58988"/>
    <cellStyle name="Total 2 6 2 3 8" xfId="58989"/>
    <cellStyle name="Total 2 6 2 3 9" xfId="58990"/>
    <cellStyle name="Total 2 6 2 4" xfId="58991"/>
    <cellStyle name="Total 2 6 2 4 10" xfId="58992"/>
    <cellStyle name="Total 2 6 2 4 2" xfId="58993"/>
    <cellStyle name="Total 2 6 2 4 2 2" xfId="58994"/>
    <cellStyle name="Total 2 6 2 4 2 2 10" xfId="58995"/>
    <cellStyle name="Total 2 6 2 4 2 2 2" xfId="58996"/>
    <cellStyle name="Total 2 6 2 4 2 2 3" xfId="58997"/>
    <cellStyle name="Total 2 6 2 4 2 2 4" xfId="58998"/>
    <cellStyle name="Total 2 6 2 4 2 2 5" xfId="58999"/>
    <cellStyle name="Total 2 6 2 4 2 2 6" xfId="59000"/>
    <cellStyle name="Total 2 6 2 4 2 2 7" xfId="59001"/>
    <cellStyle name="Total 2 6 2 4 2 2 8" xfId="59002"/>
    <cellStyle name="Total 2 6 2 4 2 2 9" xfId="59003"/>
    <cellStyle name="Total 2 6 2 4 2 3" xfId="59004"/>
    <cellStyle name="Total 2 6 2 4 2 3 10" xfId="59005"/>
    <cellStyle name="Total 2 6 2 4 2 3 2" xfId="59006"/>
    <cellStyle name="Total 2 6 2 4 2 3 3" xfId="59007"/>
    <cellStyle name="Total 2 6 2 4 2 3 4" xfId="59008"/>
    <cellStyle name="Total 2 6 2 4 2 3 5" xfId="59009"/>
    <cellStyle name="Total 2 6 2 4 2 3 6" xfId="59010"/>
    <cellStyle name="Total 2 6 2 4 2 3 7" xfId="59011"/>
    <cellStyle name="Total 2 6 2 4 2 3 8" xfId="59012"/>
    <cellStyle name="Total 2 6 2 4 2 3 9" xfId="59013"/>
    <cellStyle name="Total 2 6 2 4 2 4" xfId="59014"/>
    <cellStyle name="Total 2 6 2 4 2 4 2" xfId="59015"/>
    <cellStyle name="Total 2 6 2 4 2 4 3" xfId="59016"/>
    <cellStyle name="Total 2 6 2 4 2 4 4" xfId="59017"/>
    <cellStyle name="Total 2 6 2 4 2 4 5" xfId="59018"/>
    <cellStyle name="Total 2 6 2 4 2 4 6" xfId="59019"/>
    <cellStyle name="Total 2 6 2 4 2 4 7" xfId="59020"/>
    <cellStyle name="Total 2 6 2 4 2 4 8" xfId="59021"/>
    <cellStyle name="Total 2 6 2 4 2 4 9" xfId="59022"/>
    <cellStyle name="Total 2 6 2 4 2 5" xfId="59023"/>
    <cellStyle name="Total 2 6 2 4 2 6" xfId="59024"/>
    <cellStyle name="Total 2 6 2 4 2 7" xfId="59025"/>
    <cellStyle name="Total 2 6 2 4 2 8" xfId="59026"/>
    <cellStyle name="Total 2 6 2 4 3" xfId="59027"/>
    <cellStyle name="Total 2 6 2 4 3 2" xfId="59028"/>
    <cellStyle name="Total 2 6 2 4 3 2 10" xfId="59029"/>
    <cellStyle name="Total 2 6 2 4 3 2 2" xfId="59030"/>
    <cellStyle name="Total 2 6 2 4 3 2 3" xfId="59031"/>
    <cellStyle name="Total 2 6 2 4 3 2 4" xfId="59032"/>
    <cellStyle name="Total 2 6 2 4 3 2 5" xfId="59033"/>
    <cellStyle name="Total 2 6 2 4 3 2 6" xfId="59034"/>
    <cellStyle name="Total 2 6 2 4 3 2 7" xfId="59035"/>
    <cellStyle name="Total 2 6 2 4 3 2 8" xfId="59036"/>
    <cellStyle name="Total 2 6 2 4 3 2 9" xfId="59037"/>
    <cellStyle name="Total 2 6 2 4 3 3" xfId="59038"/>
    <cellStyle name="Total 2 6 2 4 3 3 10" xfId="59039"/>
    <cellStyle name="Total 2 6 2 4 3 3 2" xfId="59040"/>
    <cellStyle name="Total 2 6 2 4 3 3 3" xfId="59041"/>
    <cellStyle name="Total 2 6 2 4 3 3 4" xfId="59042"/>
    <cellStyle name="Total 2 6 2 4 3 3 5" xfId="59043"/>
    <cellStyle name="Total 2 6 2 4 3 3 6" xfId="59044"/>
    <cellStyle name="Total 2 6 2 4 3 3 7" xfId="59045"/>
    <cellStyle name="Total 2 6 2 4 3 3 8" xfId="59046"/>
    <cellStyle name="Total 2 6 2 4 3 3 9" xfId="59047"/>
    <cellStyle name="Total 2 6 2 4 3 4" xfId="59048"/>
    <cellStyle name="Total 2 6 2 4 3 4 2" xfId="59049"/>
    <cellStyle name="Total 2 6 2 4 3 4 3" xfId="59050"/>
    <cellStyle name="Total 2 6 2 4 3 4 4" xfId="59051"/>
    <cellStyle name="Total 2 6 2 4 3 4 5" xfId="59052"/>
    <cellStyle name="Total 2 6 2 4 3 4 6" xfId="59053"/>
    <cellStyle name="Total 2 6 2 4 3 4 7" xfId="59054"/>
    <cellStyle name="Total 2 6 2 4 3 4 8" xfId="59055"/>
    <cellStyle name="Total 2 6 2 4 3 4 9" xfId="59056"/>
    <cellStyle name="Total 2 6 2 4 3 5" xfId="59057"/>
    <cellStyle name="Total 2 6 2 4 3 6" xfId="59058"/>
    <cellStyle name="Total 2 6 2 4 3 7" xfId="59059"/>
    <cellStyle name="Total 2 6 2 4 3 8" xfId="59060"/>
    <cellStyle name="Total 2 6 2 4 4" xfId="59061"/>
    <cellStyle name="Total 2 6 2 4 4 10" xfId="59062"/>
    <cellStyle name="Total 2 6 2 4 4 2" xfId="59063"/>
    <cellStyle name="Total 2 6 2 4 4 3" xfId="59064"/>
    <cellStyle name="Total 2 6 2 4 4 4" xfId="59065"/>
    <cellStyle name="Total 2 6 2 4 4 5" xfId="59066"/>
    <cellStyle name="Total 2 6 2 4 4 6" xfId="59067"/>
    <cellStyle name="Total 2 6 2 4 4 7" xfId="59068"/>
    <cellStyle name="Total 2 6 2 4 4 8" xfId="59069"/>
    <cellStyle name="Total 2 6 2 4 4 9" xfId="59070"/>
    <cellStyle name="Total 2 6 2 4 5" xfId="59071"/>
    <cellStyle name="Total 2 6 2 4 5 10" xfId="59072"/>
    <cellStyle name="Total 2 6 2 4 5 2" xfId="59073"/>
    <cellStyle name="Total 2 6 2 4 5 3" xfId="59074"/>
    <cellStyle name="Total 2 6 2 4 5 4" xfId="59075"/>
    <cellStyle name="Total 2 6 2 4 5 5" xfId="59076"/>
    <cellStyle name="Total 2 6 2 4 5 6" xfId="59077"/>
    <cellStyle name="Total 2 6 2 4 5 7" xfId="59078"/>
    <cellStyle name="Total 2 6 2 4 5 8" xfId="59079"/>
    <cellStyle name="Total 2 6 2 4 5 9" xfId="59080"/>
    <cellStyle name="Total 2 6 2 4 6" xfId="59081"/>
    <cellStyle name="Total 2 6 2 4 6 2" xfId="59082"/>
    <cellStyle name="Total 2 6 2 4 6 3" xfId="59083"/>
    <cellStyle name="Total 2 6 2 4 6 4" xfId="59084"/>
    <cellStyle name="Total 2 6 2 4 6 5" xfId="59085"/>
    <cellStyle name="Total 2 6 2 4 6 6" xfId="59086"/>
    <cellStyle name="Total 2 6 2 4 6 7" xfId="59087"/>
    <cellStyle name="Total 2 6 2 4 6 8" xfId="59088"/>
    <cellStyle name="Total 2 6 2 4 6 9" xfId="59089"/>
    <cellStyle name="Total 2 6 2 4 7" xfId="59090"/>
    <cellStyle name="Total 2 6 2 4 8" xfId="59091"/>
    <cellStyle name="Total 2 6 2 4 9" xfId="59092"/>
    <cellStyle name="Total 2 6 2 5" xfId="59093"/>
    <cellStyle name="Total 2 6 2 5 2" xfId="59094"/>
    <cellStyle name="Total 2 6 2 5 2 10" xfId="59095"/>
    <cellStyle name="Total 2 6 2 5 2 2" xfId="59096"/>
    <cellStyle name="Total 2 6 2 5 2 3" xfId="59097"/>
    <cellStyle name="Total 2 6 2 5 2 4" xfId="59098"/>
    <cellStyle name="Total 2 6 2 5 2 5" xfId="59099"/>
    <cellStyle name="Total 2 6 2 5 2 6" xfId="59100"/>
    <cellStyle name="Total 2 6 2 5 2 7" xfId="59101"/>
    <cellStyle name="Total 2 6 2 5 2 8" xfId="59102"/>
    <cellStyle name="Total 2 6 2 5 2 9" xfId="59103"/>
    <cellStyle name="Total 2 6 2 5 3" xfId="59104"/>
    <cellStyle name="Total 2 6 2 5 3 10" xfId="59105"/>
    <cellStyle name="Total 2 6 2 5 3 2" xfId="59106"/>
    <cellStyle name="Total 2 6 2 5 3 3" xfId="59107"/>
    <cellStyle name="Total 2 6 2 5 3 4" xfId="59108"/>
    <cellStyle name="Total 2 6 2 5 3 5" xfId="59109"/>
    <cellStyle name="Total 2 6 2 5 3 6" xfId="59110"/>
    <cellStyle name="Total 2 6 2 5 3 7" xfId="59111"/>
    <cellStyle name="Total 2 6 2 5 3 8" xfId="59112"/>
    <cellStyle name="Total 2 6 2 5 3 9" xfId="59113"/>
    <cellStyle name="Total 2 6 2 5 4" xfId="59114"/>
    <cellStyle name="Total 2 6 2 5 4 2" xfId="59115"/>
    <cellStyle name="Total 2 6 2 5 4 3" xfId="59116"/>
    <cellStyle name="Total 2 6 2 5 4 4" xfId="59117"/>
    <cellStyle name="Total 2 6 2 5 4 5" xfId="59118"/>
    <cellStyle name="Total 2 6 2 5 4 6" xfId="59119"/>
    <cellStyle name="Total 2 6 2 5 4 7" xfId="59120"/>
    <cellStyle name="Total 2 6 2 5 4 8" xfId="59121"/>
    <cellStyle name="Total 2 6 2 5 4 9" xfId="59122"/>
    <cellStyle name="Total 2 6 2 5 5" xfId="59123"/>
    <cellStyle name="Total 2 6 2 5 6" xfId="59124"/>
    <cellStyle name="Total 2 6 2 5 7" xfId="59125"/>
    <cellStyle name="Total 2 6 2 5 8" xfId="59126"/>
    <cellStyle name="Total 2 6 2 6" xfId="59127"/>
    <cellStyle name="Total 2 6 2 6 2" xfId="59128"/>
    <cellStyle name="Total 2 6 2 6 2 10" xfId="59129"/>
    <cellStyle name="Total 2 6 2 6 2 2" xfId="59130"/>
    <cellStyle name="Total 2 6 2 6 2 3" xfId="59131"/>
    <cellStyle name="Total 2 6 2 6 2 4" xfId="59132"/>
    <cellStyle name="Total 2 6 2 6 2 5" xfId="59133"/>
    <cellStyle name="Total 2 6 2 6 2 6" xfId="59134"/>
    <cellStyle name="Total 2 6 2 6 2 7" xfId="59135"/>
    <cellStyle name="Total 2 6 2 6 2 8" xfId="59136"/>
    <cellStyle name="Total 2 6 2 6 2 9" xfId="59137"/>
    <cellStyle name="Total 2 6 2 6 3" xfId="59138"/>
    <cellStyle name="Total 2 6 2 6 3 10" xfId="59139"/>
    <cellStyle name="Total 2 6 2 6 3 2" xfId="59140"/>
    <cellStyle name="Total 2 6 2 6 3 3" xfId="59141"/>
    <cellStyle name="Total 2 6 2 6 3 4" xfId="59142"/>
    <cellStyle name="Total 2 6 2 6 3 5" xfId="59143"/>
    <cellStyle name="Total 2 6 2 6 3 6" xfId="59144"/>
    <cellStyle name="Total 2 6 2 6 3 7" xfId="59145"/>
    <cellStyle name="Total 2 6 2 6 3 8" xfId="59146"/>
    <cellStyle name="Total 2 6 2 6 3 9" xfId="59147"/>
    <cellStyle name="Total 2 6 2 6 4" xfId="59148"/>
    <cellStyle name="Total 2 6 2 6 4 2" xfId="59149"/>
    <cellStyle name="Total 2 6 2 6 4 3" xfId="59150"/>
    <cellStyle name="Total 2 6 2 6 4 4" xfId="59151"/>
    <cellStyle name="Total 2 6 2 6 4 5" xfId="59152"/>
    <cellStyle name="Total 2 6 2 6 4 6" xfId="59153"/>
    <cellStyle name="Total 2 6 2 6 4 7" xfId="59154"/>
    <cellStyle name="Total 2 6 2 6 4 8" xfId="59155"/>
    <cellStyle name="Total 2 6 2 6 4 9" xfId="59156"/>
    <cellStyle name="Total 2 6 2 6 5" xfId="59157"/>
    <cellStyle name="Total 2 6 2 6 6" xfId="59158"/>
    <cellStyle name="Total 2 6 2 6 7" xfId="59159"/>
    <cellStyle name="Total 2 6 2 6 8" xfId="59160"/>
    <cellStyle name="Total 2 6 2 7" xfId="59161"/>
    <cellStyle name="Total 2 6 2 7 2" xfId="59162"/>
    <cellStyle name="Total 2 6 2 7 2 10" xfId="59163"/>
    <cellStyle name="Total 2 6 2 7 2 2" xfId="59164"/>
    <cellStyle name="Total 2 6 2 7 2 3" xfId="59165"/>
    <cellStyle name="Total 2 6 2 7 2 4" xfId="59166"/>
    <cellStyle name="Total 2 6 2 7 2 5" xfId="59167"/>
    <cellStyle name="Total 2 6 2 7 2 6" xfId="59168"/>
    <cellStyle name="Total 2 6 2 7 2 7" xfId="59169"/>
    <cellStyle name="Total 2 6 2 7 2 8" xfId="59170"/>
    <cellStyle name="Total 2 6 2 7 2 9" xfId="59171"/>
    <cellStyle name="Total 2 6 2 7 3" xfId="59172"/>
    <cellStyle name="Total 2 6 2 7 3 2" xfId="59173"/>
    <cellStyle name="Total 2 6 2 7 3 3" xfId="59174"/>
    <cellStyle name="Total 2 6 2 7 3 4" xfId="59175"/>
    <cellStyle name="Total 2 6 2 7 3 5" xfId="59176"/>
    <cellStyle name="Total 2 6 2 7 3 6" xfId="59177"/>
    <cellStyle name="Total 2 6 2 7 3 7" xfId="59178"/>
    <cellStyle name="Total 2 6 2 7 3 8" xfId="59179"/>
    <cellStyle name="Total 2 6 2 7 3 9" xfId="59180"/>
    <cellStyle name="Total 2 6 2 7 4" xfId="59181"/>
    <cellStyle name="Total 2 6 2 7 5" xfId="59182"/>
    <cellStyle name="Total 2 6 2 7 6" xfId="59183"/>
    <cellStyle name="Total 2 6 2 7 7" xfId="59184"/>
    <cellStyle name="Total 2 6 2 7 8" xfId="59185"/>
    <cellStyle name="Total 2 6 2 7 9" xfId="59186"/>
    <cellStyle name="Total 2 6 2 8" xfId="59187"/>
    <cellStyle name="Total 2 6 2 8 2" xfId="59188"/>
    <cellStyle name="Total 2 6 2 8 3" xfId="59189"/>
    <cellStyle name="Total 2 6 2 8 4" xfId="59190"/>
    <cellStyle name="Total 2 6 2 8 5" xfId="59191"/>
    <cellStyle name="Total 2 6 2 8 6" xfId="59192"/>
    <cellStyle name="Total 2 6 2 8 7" xfId="59193"/>
    <cellStyle name="Total 2 6 2 8 8" xfId="59194"/>
    <cellStyle name="Total 2 6 2 8 9" xfId="59195"/>
    <cellStyle name="Total 2 6 2 9" xfId="59196"/>
    <cellStyle name="Total 2 6 3" xfId="59197"/>
    <cellStyle name="Total 2 6 3 10" xfId="59198"/>
    <cellStyle name="Total 2 6 3 11" xfId="59199"/>
    <cellStyle name="Total 2 6 3 2" xfId="59200"/>
    <cellStyle name="Total 2 6 3 2 2" xfId="59201"/>
    <cellStyle name="Total 2 6 3 2 2 10" xfId="59202"/>
    <cellStyle name="Total 2 6 3 2 2 2" xfId="59203"/>
    <cellStyle name="Total 2 6 3 2 2 2 2" xfId="59204"/>
    <cellStyle name="Total 2 6 3 2 2 2 2 10" xfId="59205"/>
    <cellStyle name="Total 2 6 3 2 2 2 2 2" xfId="59206"/>
    <cellStyle name="Total 2 6 3 2 2 2 2 3" xfId="59207"/>
    <cellStyle name="Total 2 6 3 2 2 2 2 4" xfId="59208"/>
    <cellStyle name="Total 2 6 3 2 2 2 2 5" xfId="59209"/>
    <cellStyle name="Total 2 6 3 2 2 2 2 6" xfId="59210"/>
    <cellStyle name="Total 2 6 3 2 2 2 2 7" xfId="59211"/>
    <cellStyle name="Total 2 6 3 2 2 2 2 8" xfId="59212"/>
    <cellStyle name="Total 2 6 3 2 2 2 2 9" xfId="59213"/>
    <cellStyle name="Total 2 6 3 2 2 2 3" xfId="59214"/>
    <cellStyle name="Total 2 6 3 2 2 2 3 10" xfId="59215"/>
    <cellStyle name="Total 2 6 3 2 2 2 3 2" xfId="59216"/>
    <cellStyle name="Total 2 6 3 2 2 2 3 3" xfId="59217"/>
    <cellStyle name="Total 2 6 3 2 2 2 3 4" xfId="59218"/>
    <cellStyle name="Total 2 6 3 2 2 2 3 5" xfId="59219"/>
    <cellStyle name="Total 2 6 3 2 2 2 3 6" xfId="59220"/>
    <cellStyle name="Total 2 6 3 2 2 2 3 7" xfId="59221"/>
    <cellStyle name="Total 2 6 3 2 2 2 3 8" xfId="59222"/>
    <cellStyle name="Total 2 6 3 2 2 2 3 9" xfId="59223"/>
    <cellStyle name="Total 2 6 3 2 2 2 4" xfId="59224"/>
    <cellStyle name="Total 2 6 3 2 2 2 4 2" xfId="59225"/>
    <cellStyle name="Total 2 6 3 2 2 2 4 3" xfId="59226"/>
    <cellStyle name="Total 2 6 3 2 2 2 4 4" xfId="59227"/>
    <cellStyle name="Total 2 6 3 2 2 2 4 5" xfId="59228"/>
    <cellStyle name="Total 2 6 3 2 2 2 4 6" xfId="59229"/>
    <cellStyle name="Total 2 6 3 2 2 2 4 7" xfId="59230"/>
    <cellStyle name="Total 2 6 3 2 2 2 4 8" xfId="59231"/>
    <cellStyle name="Total 2 6 3 2 2 2 4 9" xfId="59232"/>
    <cellStyle name="Total 2 6 3 2 2 2 5" xfId="59233"/>
    <cellStyle name="Total 2 6 3 2 2 2 6" xfId="59234"/>
    <cellStyle name="Total 2 6 3 2 2 2 7" xfId="59235"/>
    <cellStyle name="Total 2 6 3 2 2 2 8" xfId="59236"/>
    <cellStyle name="Total 2 6 3 2 2 3" xfId="59237"/>
    <cellStyle name="Total 2 6 3 2 2 3 2" xfId="59238"/>
    <cellStyle name="Total 2 6 3 2 2 3 2 10" xfId="59239"/>
    <cellStyle name="Total 2 6 3 2 2 3 2 2" xfId="59240"/>
    <cellStyle name="Total 2 6 3 2 2 3 2 3" xfId="59241"/>
    <cellStyle name="Total 2 6 3 2 2 3 2 4" xfId="59242"/>
    <cellStyle name="Total 2 6 3 2 2 3 2 5" xfId="59243"/>
    <cellStyle name="Total 2 6 3 2 2 3 2 6" xfId="59244"/>
    <cellStyle name="Total 2 6 3 2 2 3 2 7" xfId="59245"/>
    <cellStyle name="Total 2 6 3 2 2 3 2 8" xfId="59246"/>
    <cellStyle name="Total 2 6 3 2 2 3 2 9" xfId="59247"/>
    <cellStyle name="Total 2 6 3 2 2 3 3" xfId="59248"/>
    <cellStyle name="Total 2 6 3 2 2 3 3 10" xfId="59249"/>
    <cellStyle name="Total 2 6 3 2 2 3 3 2" xfId="59250"/>
    <cellStyle name="Total 2 6 3 2 2 3 3 3" xfId="59251"/>
    <cellStyle name="Total 2 6 3 2 2 3 3 4" xfId="59252"/>
    <cellStyle name="Total 2 6 3 2 2 3 3 5" xfId="59253"/>
    <cellStyle name="Total 2 6 3 2 2 3 3 6" xfId="59254"/>
    <cellStyle name="Total 2 6 3 2 2 3 3 7" xfId="59255"/>
    <cellStyle name="Total 2 6 3 2 2 3 3 8" xfId="59256"/>
    <cellStyle name="Total 2 6 3 2 2 3 3 9" xfId="59257"/>
    <cellStyle name="Total 2 6 3 2 2 3 4" xfId="59258"/>
    <cellStyle name="Total 2 6 3 2 2 3 4 2" xfId="59259"/>
    <cellStyle name="Total 2 6 3 2 2 3 4 3" xfId="59260"/>
    <cellStyle name="Total 2 6 3 2 2 3 4 4" xfId="59261"/>
    <cellStyle name="Total 2 6 3 2 2 3 4 5" xfId="59262"/>
    <cellStyle name="Total 2 6 3 2 2 3 4 6" xfId="59263"/>
    <cellStyle name="Total 2 6 3 2 2 3 4 7" xfId="59264"/>
    <cellStyle name="Total 2 6 3 2 2 3 4 8" xfId="59265"/>
    <cellStyle name="Total 2 6 3 2 2 3 4 9" xfId="59266"/>
    <cellStyle name="Total 2 6 3 2 2 3 5" xfId="59267"/>
    <cellStyle name="Total 2 6 3 2 2 3 6" xfId="59268"/>
    <cellStyle name="Total 2 6 3 2 2 3 7" xfId="59269"/>
    <cellStyle name="Total 2 6 3 2 2 3 8" xfId="59270"/>
    <cellStyle name="Total 2 6 3 2 2 4" xfId="59271"/>
    <cellStyle name="Total 2 6 3 2 2 4 10" xfId="59272"/>
    <cellStyle name="Total 2 6 3 2 2 4 2" xfId="59273"/>
    <cellStyle name="Total 2 6 3 2 2 4 3" xfId="59274"/>
    <cellStyle name="Total 2 6 3 2 2 4 4" xfId="59275"/>
    <cellStyle name="Total 2 6 3 2 2 4 5" xfId="59276"/>
    <cellStyle name="Total 2 6 3 2 2 4 6" xfId="59277"/>
    <cellStyle name="Total 2 6 3 2 2 4 7" xfId="59278"/>
    <cellStyle name="Total 2 6 3 2 2 4 8" xfId="59279"/>
    <cellStyle name="Total 2 6 3 2 2 4 9" xfId="59280"/>
    <cellStyle name="Total 2 6 3 2 2 5" xfId="59281"/>
    <cellStyle name="Total 2 6 3 2 2 5 10" xfId="59282"/>
    <cellStyle name="Total 2 6 3 2 2 5 2" xfId="59283"/>
    <cellStyle name="Total 2 6 3 2 2 5 3" xfId="59284"/>
    <cellStyle name="Total 2 6 3 2 2 5 4" xfId="59285"/>
    <cellStyle name="Total 2 6 3 2 2 5 5" xfId="59286"/>
    <cellStyle name="Total 2 6 3 2 2 5 6" xfId="59287"/>
    <cellStyle name="Total 2 6 3 2 2 5 7" xfId="59288"/>
    <cellStyle name="Total 2 6 3 2 2 5 8" xfId="59289"/>
    <cellStyle name="Total 2 6 3 2 2 5 9" xfId="59290"/>
    <cellStyle name="Total 2 6 3 2 2 6" xfId="59291"/>
    <cellStyle name="Total 2 6 3 2 2 6 2" xfId="59292"/>
    <cellStyle name="Total 2 6 3 2 2 6 3" xfId="59293"/>
    <cellStyle name="Total 2 6 3 2 2 6 4" xfId="59294"/>
    <cellStyle name="Total 2 6 3 2 2 6 5" xfId="59295"/>
    <cellStyle name="Total 2 6 3 2 2 6 6" xfId="59296"/>
    <cellStyle name="Total 2 6 3 2 2 6 7" xfId="59297"/>
    <cellStyle name="Total 2 6 3 2 2 6 8" xfId="59298"/>
    <cellStyle name="Total 2 6 3 2 2 6 9" xfId="59299"/>
    <cellStyle name="Total 2 6 3 2 2 7" xfId="59300"/>
    <cellStyle name="Total 2 6 3 2 2 8" xfId="59301"/>
    <cellStyle name="Total 2 6 3 2 2 9" xfId="59302"/>
    <cellStyle name="Total 2 6 3 2 3" xfId="59303"/>
    <cellStyle name="Total 2 6 3 2 3 2" xfId="59304"/>
    <cellStyle name="Total 2 6 3 2 3 2 10" xfId="59305"/>
    <cellStyle name="Total 2 6 3 2 3 2 2" xfId="59306"/>
    <cellStyle name="Total 2 6 3 2 3 2 3" xfId="59307"/>
    <cellStyle name="Total 2 6 3 2 3 2 4" xfId="59308"/>
    <cellStyle name="Total 2 6 3 2 3 2 5" xfId="59309"/>
    <cellStyle name="Total 2 6 3 2 3 2 6" xfId="59310"/>
    <cellStyle name="Total 2 6 3 2 3 2 7" xfId="59311"/>
    <cellStyle name="Total 2 6 3 2 3 2 8" xfId="59312"/>
    <cellStyle name="Total 2 6 3 2 3 2 9" xfId="59313"/>
    <cellStyle name="Total 2 6 3 2 3 3" xfId="59314"/>
    <cellStyle name="Total 2 6 3 2 3 3 10" xfId="59315"/>
    <cellStyle name="Total 2 6 3 2 3 3 2" xfId="59316"/>
    <cellStyle name="Total 2 6 3 2 3 3 3" xfId="59317"/>
    <cellStyle name="Total 2 6 3 2 3 3 4" xfId="59318"/>
    <cellStyle name="Total 2 6 3 2 3 3 5" xfId="59319"/>
    <cellStyle name="Total 2 6 3 2 3 3 6" xfId="59320"/>
    <cellStyle name="Total 2 6 3 2 3 3 7" xfId="59321"/>
    <cellStyle name="Total 2 6 3 2 3 3 8" xfId="59322"/>
    <cellStyle name="Total 2 6 3 2 3 3 9" xfId="59323"/>
    <cellStyle name="Total 2 6 3 2 3 4" xfId="59324"/>
    <cellStyle name="Total 2 6 3 2 3 4 2" xfId="59325"/>
    <cellStyle name="Total 2 6 3 2 3 4 3" xfId="59326"/>
    <cellStyle name="Total 2 6 3 2 3 4 4" xfId="59327"/>
    <cellStyle name="Total 2 6 3 2 3 4 5" xfId="59328"/>
    <cellStyle name="Total 2 6 3 2 3 4 6" xfId="59329"/>
    <cellStyle name="Total 2 6 3 2 3 4 7" xfId="59330"/>
    <cellStyle name="Total 2 6 3 2 3 4 8" xfId="59331"/>
    <cellStyle name="Total 2 6 3 2 3 4 9" xfId="59332"/>
    <cellStyle name="Total 2 6 3 2 3 5" xfId="59333"/>
    <cellStyle name="Total 2 6 3 2 3 6" xfId="59334"/>
    <cellStyle name="Total 2 6 3 2 3 7" xfId="59335"/>
    <cellStyle name="Total 2 6 3 2 3 8" xfId="59336"/>
    <cellStyle name="Total 2 6 3 2 4" xfId="59337"/>
    <cellStyle name="Total 2 6 3 2 4 2" xfId="59338"/>
    <cellStyle name="Total 2 6 3 2 4 2 10" xfId="59339"/>
    <cellStyle name="Total 2 6 3 2 4 2 2" xfId="59340"/>
    <cellStyle name="Total 2 6 3 2 4 2 3" xfId="59341"/>
    <cellStyle name="Total 2 6 3 2 4 2 4" xfId="59342"/>
    <cellStyle name="Total 2 6 3 2 4 2 5" xfId="59343"/>
    <cellStyle name="Total 2 6 3 2 4 2 6" xfId="59344"/>
    <cellStyle name="Total 2 6 3 2 4 2 7" xfId="59345"/>
    <cellStyle name="Total 2 6 3 2 4 2 8" xfId="59346"/>
    <cellStyle name="Total 2 6 3 2 4 2 9" xfId="59347"/>
    <cellStyle name="Total 2 6 3 2 4 3" xfId="59348"/>
    <cellStyle name="Total 2 6 3 2 4 3 10" xfId="59349"/>
    <cellStyle name="Total 2 6 3 2 4 3 2" xfId="59350"/>
    <cellStyle name="Total 2 6 3 2 4 3 3" xfId="59351"/>
    <cellStyle name="Total 2 6 3 2 4 3 4" xfId="59352"/>
    <cellStyle name="Total 2 6 3 2 4 3 5" xfId="59353"/>
    <cellStyle name="Total 2 6 3 2 4 3 6" xfId="59354"/>
    <cellStyle name="Total 2 6 3 2 4 3 7" xfId="59355"/>
    <cellStyle name="Total 2 6 3 2 4 3 8" xfId="59356"/>
    <cellStyle name="Total 2 6 3 2 4 3 9" xfId="59357"/>
    <cellStyle name="Total 2 6 3 2 4 4" xfId="59358"/>
    <cellStyle name="Total 2 6 3 2 4 4 2" xfId="59359"/>
    <cellStyle name="Total 2 6 3 2 4 4 3" xfId="59360"/>
    <cellStyle name="Total 2 6 3 2 4 4 4" xfId="59361"/>
    <cellStyle name="Total 2 6 3 2 4 4 5" xfId="59362"/>
    <cellStyle name="Total 2 6 3 2 4 4 6" xfId="59363"/>
    <cellStyle name="Total 2 6 3 2 4 4 7" xfId="59364"/>
    <cellStyle name="Total 2 6 3 2 4 4 8" xfId="59365"/>
    <cellStyle name="Total 2 6 3 2 4 4 9" xfId="59366"/>
    <cellStyle name="Total 2 6 3 2 4 5" xfId="59367"/>
    <cellStyle name="Total 2 6 3 2 4 6" xfId="59368"/>
    <cellStyle name="Total 2 6 3 2 4 7" xfId="59369"/>
    <cellStyle name="Total 2 6 3 2 4 8" xfId="59370"/>
    <cellStyle name="Total 2 6 3 2 5" xfId="59371"/>
    <cellStyle name="Total 2 6 3 2 5 2" xfId="59372"/>
    <cellStyle name="Total 2 6 3 2 5 2 10" xfId="59373"/>
    <cellStyle name="Total 2 6 3 2 5 2 2" xfId="59374"/>
    <cellStyle name="Total 2 6 3 2 5 2 3" xfId="59375"/>
    <cellStyle name="Total 2 6 3 2 5 2 4" xfId="59376"/>
    <cellStyle name="Total 2 6 3 2 5 2 5" xfId="59377"/>
    <cellStyle name="Total 2 6 3 2 5 2 6" xfId="59378"/>
    <cellStyle name="Total 2 6 3 2 5 2 7" xfId="59379"/>
    <cellStyle name="Total 2 6 3 2 5 2 8" xfId="59380"/>
    <cellStyle name="Total 2 6 3 2 5 2 9" xfId="59381"/>
    <cellStyle name="Total 2 6 3 2 5 3" xfId="59382"/>
    <cellStyle name="Total 2 6 3 2 5 3 2" xfId="59383"/>
    <cellStyle name="Total 2 6 3 2 5 3 3" xfId="59384"/>
    <cellStyle name="Total 2 6 3 2 5 3 4" xfId="59385"/>
    <cellStyle name="Total 2 6 3 2 5 3 5" xfId="59386"/>
    <cellStyle name="Total 2 6 3 2 5 3 6" xfId="59387"/>
    <cellStyle name="Total 2 6 3 2 5 3 7" xfId="59388"/>
    <cellStyle name="Total 2 6 3 2 5 3 8" xfId="59389"/>
    <cellStyle name="Total 2 6 3 2 5 3 9" xfId="59390"/>
    <cellStyle name="Total 2 6 3 2 5 4" xfId="59391"/>
    <cellStyle name="Total 2 6 3 2 5 5" xfId="59392"/>
    <cellStyle name="Total 2 6 3 2 5 6" xfId="59393"/>
    <cellStyle name="Total 2 6 3 2 5 7" xfId="59394"/>
    <cellStyle name="Total 2 6 3 2 5 8" xfId="59395"/>
    <cellStyle name="Total 2 6 3 2 5 9" xfId="59396"/>
    <cellStyle name="Total 2 6 3 2 6" xfId="59397"/>
    <cellStyle name="Total 2 6 3 2 6 2" xfId="59398"/>
    <cellStyle name="Total 2 6 3 2 6 3" xfId="59399"/>
    <cellStyle name="Total 2 6 3 2 6 4" xfId="59400"/>
    <cellStyle name="Total 2 6 3 2 6 5" xfId="59401"/>
    <cellStyle name="Total 2 6 3 2 6 6" xfId="59402"/>
    <cellStyle name="Total 2 6 3 2 6 7" xfId="59403"/>
    <cellStyle name="Total 2 6 3 2 6 8" xfId="59404"/>
    <cellStyle name="Total 2 6 3 2 6 9" xfId="59405"/>
    <cellStyle name="Total 2 6 3 2 7" xfId="59406"/>
    <cellStyle name="Total 2 6 3 2 8" xfId="59407"/>
    <cellStyle name="Total 2 6 3 2 9" xfId="59408"/>
    <cellStyle name="Total 2 6 3 3" xfId="59409"/>
    <cellStyle name="Total 2 6 3 3 2" xfId="59410"/>
    <cellStyle name="Total 2 6 3 3 2 10" xfId="59411"/>
    <cellStyle name="Total 2 6 3 3 2 2" xfId="59412"/>
    <cellStyle name="Total 2 6 3 3 2 2 2" xfId="59413"/>
    <cellStyle name="Total 2 6 3 3 2 2 2 10" xfId="59414"/>
    <cellStyle name="Total 2 6 3 3 2 2 2 2" xfId="59415"/>
    <cellStyle name="Total 2 6 3 3 2 2 2 3" xfId="59416"/>
    <cellStyle name="Total 2 6 3 3 2 2 2 4" xfId="59417"/>
    <cellStyle name="Total 2 6 3 3 2 2 2 5" xfId="59418"/>
    <cellStyle name="Total 2 6 3 3 2 2 2 6" xfId="59419"/>
    <cellStyle name="Total 2 6 3 3 2 2 2 7" xfId="59420"/>
    <cellStyle name="Total 2 6 3 3 2 2 2 8" xfId="59421"/>
    <cellStyle name="Total 2 6 3 3 2 2 2 9" xfId="59422"/>
    <cellStyle name="Total 2 6 3 3 2 2 3" xfId="59423"/>
    <cellStyle name="Total 2 6 3 3 2 2 3 10" xfId="59424"/>
    <cellStyle name="Total 2 6 3 3 2 2 3 2" xfId="59425"/>
    <cellStyle name="Total 2 6 3 3 2 2 3 3" xfId="59426"/>
    <cellStyle name="Total 2 6 3 3 2 2 3 4" xfId="59427"/>
    <cellStyle name="Total 2 6 3 3 2 2 3 5" xfId="59428"/>
    <cellStyle name="Total 2 6 3 3 2 2 3 6" xfId="59429"/>
    <cellStyle name="Total 2 6 3 3 2 2 3 7" xfId="59430"/>
    <cellStyle name="Total 2 6 3 3 2 2 3 8" xfId="59431"/>
    <cellStyle name="Total 2 6 3 3 2 2 3 9" xfId="59432"/>
    <cellStyle name="Total 2 6 3 3 2 2 4" xfId="59433"/>
    <cellStyle name="Total 2 6 3 3 2 2 4 2" xfId="59434"/>
    <cellStyle name="Total 2 6 3 3 2 2 4 3" xfId="59435"/>
    <cellStyle name="Total 2 6 3 3 2 2 4 4" xfId="59436"/>
    <cellStyle name="Total 2 6 3 3 2 2 4 5" xfId="59437"/>
    <cellStyle name="Total 2 6 3 3 2 2 4 6" xfId="59438"/>
    <cellStyle name="Total 2 6 3 3 2 2 4 7" xfId="59439"/>
    <cellStyle name="Total 2 6 3 3 2 2 4 8" xfId="59440"/>
    <cellStyle name="Total 2 6 3 3 2 2 4 9" xfId="59441"/>
    <cellStyle name="Total 2 6 3 3 2 2 5" xfId="59442"/>
    <cellStyle name="Total 2 6 3 3 2 2 6" xfId="59443"/>
    <cellStyle name="Total 2 6 3 3 2 2 7" xfId="59444"/>
    <cellStyle name="Total 2 6 3 3 2 2 8" xfId="59445"/>
    <cellStyle name="Total 2 6 3 3 2 3" xfId="59446"/>
    <cellStyle name="Total 2 6 3 3 2 3 2" xfId="59447"/>
    <cellStyle name="Total 2 6 3 3 2 3 2 10" xfId="59448"/>
    <cellStyle name="Total 2 6 3 3 2 3 2 2" xfId="59449"/>
    <cellStyle name="Total 2 6 3 3 2 3 2 3" xfId="59450"/>
    <cellStyle name="Total 2 6 3 3 2 3 2 4" xfId="59451"/>
    <cellStyle name="Total 2 6 3 3 2 3 2 5" xfId="59452"/>
    <cellStyle name="Total 2 6 3 3 2 3 2 6" xfId="59453"/>
    <cellStyle name="Total 2 6 3 3 2 3 2 7" xfId="59454"/>
    <cellStyle name="Total 2 6 3 3 2 3 2 8" xfId="59455"/>
    <cellStyle name="Total 2 6 3 3 2 3 2 9" xfId="59456"/>
    <cellStyle name="Total 2 6 3 3 2 3 3" xfId="59457"/>
    <cellStyle name="Total 2 6 3 3 2 3 3 10" xfId="59458"/>
    <cellStyle name="Total 2 6 3 3 2 3 3 2" xfId="59459"/>
    <cellStyle name="Total 2 6 3 3 2 3 3 3" xfId="59460"/>
    <cellStyle name="Total 2 6 3 3 2 3 3 4" xfId="59461"/>
    <cellStyle name="Total 2 6 3 3 2 3 3 5" xfId="59462"/>
    <cellStyle name="Total 2 6 3 3 2 3 3 6" xfId="59463"/>
    <cellStyle name="Total 2 6 3 3 2 3 3 7" xfId="59464"/>
    <cellStyle name="Total 2 6 3 3 2 3 3 8" xfId="59465"/>
    <cellStyle name="Total 2 6 3 3 2 3 3 9" xfId="59466"/>
    <cellStyle name="Total 2 6 3 3 2 3 4" xfId="59467"/>
    <cellStyle name="Total 2 6 3 3 2 3 4 2" xfId="59468"/>
    <cellStyle name="Total 2 6 3 3 2 3 4 3" xfId="59469"/>
    <cellStyle name="Total 2 6 3 3 2 3 4 4" xfId="59470"/>
    <cellStyle name="Total 2 6 3 3 2 3 4 5" xfId="59471"/>
    <cellStyle name="Total 2 6 3 3 2 3 4 6" xfId="59472"/>
    <cellStyle name="Total 2 6 3 3 2 3 4 7" xfId="59473"/>
    <cellStyle name="Total 2 6 3 3 2 3 4 8" xfId="59474"/>
    <cellStyle name="Total 2 6 3 3 2 3 4 9" xfId="59475"/>
    <cellStyle name="Total 2 6 3 3 2 3 5" xfId="59476"/>
    <cellStyle name="Total 2 6 3 3 2 3 6" xfId="59477"/>
    <cellStyle name="Total 2 6 3 3 2 3 7" xfId="59478"/>
    <cellStyle name="Total 2 6 3 3 2 3 8" xfId="59479"/>
    <cellStyle name="Total 2 6 3 3 2 4" xfId="59480"/>
    <cellStyle name="Total 2 6 3 3 2 4 10" xfId="59481"/>
    <cellStyle name="Total 2 6 3 3 2 4 2" xfId="59482"/>
    <cellStyle name="Total 2 6 3 3 2 4 3" xfId="59483"/>
    <cellStyle name="Total 2 6 3 3 2 4 4" xfId="59484"/>
    <cellStyle name="Total 2 6 3 3 2 4 5" xfId="59485"/>
    <cellStyle name="Total 2 6 3 3 2 4 6" xfId="59486"/>
    <cellStyle name="Total 2 6 3 3 2 4 7" xfId="59487"/>
    <cellStyle name="Total 2 6 3 3 2 4 8" xfId="59488"/>
    <cellStyle name="Total 2 6 3 3 2 4 9" xfId="59489"/>
    <cellStyle name="Total 2 6 3 3 2 5" xfId="59490"/>
    <cellStyle name="Total 2 6 3 3 2 5 10" xfId="59491"/>
    <cellStyle name="Total 2 6 3 3 2 5 2" xfId="59492"/>
    <cellStyle name="Total 2 6 3 3 2 5 3" xfId="59493"/>
    <cellStyle name="Total 2 6 3 3 2 5 4" xfId="59494"/>
    <cellStyle name="Total 2 6 3 3 2 5 5" xfId="59495"/>
    <cellStyle name="Total 2 6 3 3 2 5 6" xfId="59496"/>
    <cellStyle name="Total 2 6 3 3 2 5 7" xfId="59497"/>
    <cellStyle name="Total 2 6 3 3 2 5 8" xfId="59498"/>
    <cellStyle name="Total 2 6 3 3 2 5 9" xfId="59499"/>
    <cellStyle name="Total 2 6 3 3 2 6" xfId="59500"/>
    <cellStyle name="Total 2 6 3 3 2 6 2" xfId="59501"/>
    <cellStyle name="Total 2 6 3 3 2 6 3" xfId="59502"/>
    <cellStyle name="Total 2 6 3 3 2 6 4" xfId="59503"/>
    <cellStyle name="Total 2 6 3 3 2 6 5" xfId="59504"/>
    <cellStyle name="Total 2 6 3 3 2 6 6" xfId="59505"/>
    <cellStyle name="Total 2 6 3 3 2 6 7" xfId="59506"/>
    <cellStyle name="Total 2 6 3 3 2 6 8" xfId="59507"/>
    <cellStyle name="Total 2 6 3 3 2 6 9" xfId="59508"/>
    <cellStyle name="Total 2 6 3 3 2 7" xfId="59509"/>
    <cellStyle name="Total 2 6 3 3 2 8" xfId="59510"/>
    <cellStyle name="Total 2 6 3 3 2 9" xfId="59511"/>
    <cellStyle name="Total 2 6 3 3 3" xfId="59512"/>
    <cellStyle name="Total 2 6 3 3 3 2" xfId="59513"/>
    <cellStyle name="Total 2 6 3 3 3 2 10" xfId="59514"/>
    <cellStyle name="Total 2 6 3 3 3 2 2" xfId="59515"/>
    <cellStyle name="Total 2 6 3 3 3 2 3" xfId="59516"/>
    <cellStyle name="Total 2 6 3 3 3 2 4" xfId="59517"/>
    <cellStyle name="Total 2 6 3 3 3 2 5" xfId="59518"/>
    <cellStyle name="Total 2 6 3 3 3 2 6" xfId="59519"/>
    <cellStyle name="Total 2 6 3 3 3 2 7" xfId="59520"/>
    <cellStyle name="Total 2 6 3 3 3 2 8" xfId="59521"/>
    <cellStyle name="Total 2 6 3 3 3 2 9" xfId="59522"/>
    <cellStyle name="Total 2 6 3 3 3 3" xfId="59523"/>
    <cellStyle name="Total 2 6 3 3 3 3 10" xfId="59524"/>
    <cellStyle name="Total 2 6 3 3 3 3 2" xfId="59525"/>
    <cellStyle name="Total 2 6 3 3 3 3 3" xfId="59526"/>
    <cellStyle name="Total 2 6 3 3 3 3 4" xfId="59527"/>
    <cellStyle name="Total 2 6 3 3 3 3 5" xfId="59528"/>
    <cellStyle name="Total 2 6 3 3 3 3 6" xfId="59529"/>
    <cellStyle name="Total 2 6 3 3 3 3 7" xfId="59530"/>
    <cellStyle name="Total 2 6 3 3 3 3 8" xfId="59531"/>
    <cellStyle name="Total 2 6 3 3 3 3 9" xfId="59532"/>
    <cellStyle name="Total 2 6 3 3 3 4" xfId="59533"/>
    <cellStyle name="Total 2 6 3 3 3 4 2" xfId="59534"/>
    <cellStyle name="Total 2 6 3 3 3 4 3" xfId="59535"/>
    <cellStyle name="Total 2 6 3 3 3 4 4" xfId="59536"/>
    <cellStyle name="Total 2 6 3 3 3 4 5" xfId="59537"/>
    <cellStyle name="Total 2 6 3 3 3 4 6" xfId="59538"/>
    <cellStyle name="Total 2 6 3 3 3 4 7" xfId="59539"/>
    <cellStyle name="Total 2 6 3 3 3 4 8" xfId="59540"/>
    <cellStyle name="Total 2 6 3 3 3 4 9" xfId="59541"/>
    <cellStyle name="Total 2 6 3 3 3 5" xfId="59542"/>
    <cellStyle name="Total 2 6 3 3 3 6" xfId="59543"/>
    <cellStyle name="Total 2 6 3 3 3 7" xfId="59544"/>
    <cellStyle name="Total 2 6 3 3 3 8" xfId="59545"/>
    <cellStyle name="Total 2 6 3 3 4" xfId="59546"/>
    <cellStyle name="Total 2 6 3 3 4 2" xfId="59547"/>
    <cellStyle name="Total 2 6 3 3 4 2 10" xfId="59548"/>
    <cellStyle name="Total 2 6 3 3 4 2 2" xfId="59549"/>
    <cellStyle name="Total 2 6 3 3 4 2 3" xfId="59550"/>
    <cellStyle name="Total 2 6 3 3 4 2 4" xfId="59551"/>
    <cellStyle name="Total 2 6 3 3 4 2 5" xfId="59552"/>
    <cellStyle name="Total 2 6 3 3 4 2 6" xfId="59553"/>
    <cellStyle name="Total 2 6 3 3 4 2 7" xfId="59554"/>
    <cellStyle name="Total 2 6 3 3 4 2 8" xfId="59555"/>
    <cellStyle name="Total 2 6 3 3 4 2 9" xfId="59556"/>
    <cellStyle name="Total 2 6 3 3 4 3" xfId="59557"/>
    <cellStyle name="Total 2 6 3 3 4 3 10" xfId="59558"/>
    <cellStyle name="Total 2 6 3 3 4 3 2" xfId="59559"/>
    <cellStyle name="Total 2 6 3 3 4 3 3" xfId="59560"/>
    <cellStyle name="Total 2 6 3 3 4 3 4" xfId="59561"/>
    <cellStyle name="Total 2 6 3 3 4 3 5" xfId="59562"/>
    <cellStyle name="Total 2 6 3 3 4 3 6" xfId="59563"/>
    <cellStyle name="Total 2 6 3 3 4 3 7" xfId="59564"/>
    <cellStyle name="Total 2 6 3 3 4 3 8" xfId="59565"/>
    <cellStyle name="Total 2 6 3 3 4 3 9" xfId="59566"/>
    <cellStyle name="Total 2 6 3 3 4 4" xfId="59567"/>
    <cellStyle name="Total 2 6 3 3 4 4 2" xfId="59568"/>
    <cellStyle name="Total 2 6 3 3 4 4 3" xfId="59569"/>
    <cellStyle name="Total 2 6 3 3 4 4 4" xfId="59570"/>
    <cellStyle name="Total 2 6 3 3 4 4 5" xfId="59571"/>
    <cellStyle name="Total 2 6 3 3 4 4 6" xfId="59572"/>
    <cellStyle name="Total 2 6 3 3 4 4 7" xfId="59573"/>
    <cellStyle name="Total 2 6 3 3 4 4 8" xfId="59574"/>
    <cellStyle name="Total 2 6 3 3 4 4 9" xfId="59575"/>
    <cellStyle name="Total 2 6 3 3 4 5" xfId="59576"/>
    <cellStyle name="Total 2 6 3 3 4 6" xfId="59577"/>
    <cellStyle name="Total 2 6 3 3 4 7" xfId="59578"/>
    <cellStyle name="Total 2 6 3 3 4 8" xfId="59579"/>
    <cellStyle name="Total 2 6 3 3 5" xfId="59580"/>
    <cellStyle name="Total 2 6 3 3 5 2" xfId="59581"/>
    <cellStyle name="Total 2 6 3 3 5 2 10" xfId="59582"/>
    <cellStyle name="Total 2 6 3 3 5 2 2" xfId="59583"/>
    <cellStyle name="Total 2 6 3 3 5 2 3" xfId="59584"/>
    <cellStyle name="Total 2 6 3 3 5 2 4" xfId="59585"/>
    <cellStyle name="Total 2 6 3 3 5 2 5" xfId="59586"/>
    <cellStyle name="Total 2 6 3 3 5 2 6" xfId="59587"/>
    <cellStyle name="Total 2 6 3 3 5 2 7" xfId="59588"/>
    <cellStyle name="Total 2 6 3 3 5 2 8" xfId="59589"/>
    <cellStyle name="Total 2 6 3 3 5 2 9" xfId="59590"/>
    <cellStyle name="Total 2 6 3 3 5 3" xfId="59591"/>
    <cellStyle name="Total 2 6 3 3 5 3 2" xfId="59592"/>
    <cellStyle name="Total 2 6 3 3 5 3 3" xfId="59593"/>
    <cellStyle name="Total 2 6 3 3 5 3 4" xfId="59594"/>
    <cellStyle name="Total 2 6 3 3 5 3 5" xfId="59595"/>
    <cellStyle name="Total 2 6 3 3 5 3 6" xfId="59596"/>
    <cellStyle name="Total 2 6 3 3 5 3 7" xfId="59597"/>
    <cellStyle name="Total 2 6 3 3 5 3 8" xfId="59598"/>
    <cellStyle name="Total 2 6 3 3 5 3 9" xfId="59599"/>
    <cellStyle name="Total 2 6 3 3 5 4" xfId="59600"/>
    <cellStyle name="Total 2 6 3 3 5 5" xfId="59601"/>
    <cellStyle name="Total 2 6 3 3 5 6" xfId="59602"/>
    <cellStyle name="Total 2 6 3 3 5 7" xfId="59603"/>
    <cellStyle name="Total 2 6 3 3 5 8" xfId="59604"/>
    <cellStyle name="Total 2 6 3 3 6" xfId="59605"/>
    <cellStyle name="Total 2 6 3 3 6 2" xfId="59606"/>
    <cellStyle name="Total 2 6 3 3 6 3" xfId="59607"/>
    <cellStyle name="Total 2 6 3 3 6 4" xfId="59608"/>
    <cellStyle name="Total 2 6 3 3 6 5" xfId="59609"/>
    <cellStyle name="Total 2 6 3 3 6 6" xfId="59610"/>
    <cellStyle name="Total 2 6 3 3 6 7" xfId="59611"/>
    <cellStyle name="Total 2 6 3 3 6 8" xfId="59612"/>
    <cellStyle name="Total 2 6 3 3 6 9" xfId="59613"/>
    <cellStyle name="Total 2 6 3 3 7" xfId="59614"/>
    <cellStyle name="Total 2 6 3 3 8" xfId="59615"/>
    <cellStyle name="Total 2 6 3 3 9" xfId="59616"/>
    <cellStyle name="Total 2 6 3 4" xfId="59617"/>
    <cellStyle name="Total 2 6 3 4 10" xfId="59618"/>
    <cellStyle name="Total 2 6 3 4 2" xfId="59619"/>
    <cellStyle name="Total 2 6 3 4 2 2" xfId="59620"/>
    <cellStyle name="Total 2 6 3 4 2 2 10" xfId="59621"/>
    <cellStyle name="Total 2 6 3 4 2 2 2" xfId="59622"/>
    <cellStyle name="Total 2 6 3 4 2 2 3" xfId="59623"/>
    <cellStyle name="Total 2 6 3 4 2 2 4" xfId="59624"/>
    <cellStyle name="Total 2 6 3 4 2 2 5" xfId="59625"/>
    <cellStyle name="Total 2 6 3 4 2 2 6" xfId="59626"/>
    <cellStyle name="Total 2 6 3 4 2 2 7" xfId="59627"/>
    <cellStyle name="Total 2 6 3 4 2 2 8" xfId="59628"/>
    <cellStyle name="Total 2 6 3 4 2 2 9" xfId="59629"/>
    <cellStyle name="Total 2 6 3 4 2 3" xfId="59630"/>
    <cellStyle name="Total 2 6 3 4 2 3 10" xfId="59631"/>
    <cellStyle name="Total 2 6 3 4 2 3 2" xfId="59632"/>
    <cellStyle name="Total 2 6 3 4 2 3 3" xfId="59633"/>
    <cellStyle name="Total 2 6 3 4 2 3 4" xfId="59634"/>
    <cellStyle name="Total 2 6 3 4 2 3 5" xfId="59635"/>
    <cellStyle name="Total 2 6 3 4 2 3 6" xfId="59636"/>
    <cellStyle name="Total 2 6 3 4 2 3 7" xfId="59637"/>
    <cellStyle name="Total 2 6 3 4 2 3 8" xfId="59638"/>
    <cellStyle name="Total 2 6 3 4 2 3 9" xfId="59639"/>
    <cellStyle name="Total 2 6 3 4 2 4" xfId="59640"/>
    <cellStyle name="Total 2 6 3 4 2 4 2" xfId="59641"/>
    <cellStyle name="Total 2 6 3 4 2 4 3" xfId="59642"/>
    <cellStyle name="Total 2 6 3 4 2 4 4" xfId="59643"/>
    <cellStyle name="Total 2 6 3 4 2 4 5" xfId="59644"/>
    <cellStyle name="Total 2 6 3 4 2 4 6" xfId="59645"/>
    <cellStyle name="Total 2 6 3 4 2 4 7" xfId="59646"/>
    <cellStyle name="Total 2 6 3 4 2 4 8" xfId="59647"/>
    <cellStyle name="Total 2 6 3 4 2 4 9" xfId="59648"/>
    <cellStyle name="Total 2 6 3 4 2 5" xfId="59649"/>
    <cellStyle name="Total 2 6 3 4 2 6" xfId="59650"/>
    <cellStyle name="Total 2 6 3 4 2 7" xfId="59651"/>
    <cellStyle name="Total 2 6 3 4 2 8" xfId="59652"/>
    <cellStyle name="Total 2 6 3 4 3" xfId="59653"/>
    <cellStyle name="Total 2 6 3 4 3 2" xfId="59654"/>
    <cellStyle name="Total 2 6 3 4 3 2 10" xfId="59655"/>
    <cellStyle name="Total 2 6 3 4 3 2 2" xfId="59656"/>
    <cellStyle name="Total 2 6 3 4 3 2 3" xfId="59657"/>
    <cellStyle name="Total 2 6 3 4 3 2 4" xfId="59658"/>
    <cellStyle name="Total 2 6 3 4 3 2 5" xfId="59659"/>
    <cellStyle name="Total 2 6 3 4 3 2 6" xfId="59660"/>
    <cellStyle name="Total 2 6 3 4 3 2 7" xfId="59661"/>
    <cellStyle name="Total 2 6 3 4 3 2 8" xfId="59662"/>
    <cellStyle name="Total 2 6 3 4 3 2 9" xfId="59663"/>
    <cellStyle name="Total 2 6 3 4 3 3" xfId="59664"/>
    <cellStyle name="Total 2 6 3 4 3 3 10" xfId="59665"/>
    <cellStyle name="Total 2 6 3 4 3 3 2" xfId="59666"/>
    <cellStyle name="Total 2 6 3 4 3 3 3" xfId="59667"/>
    <cellStyle name="Total 2 6 3 4 3 3 4" xfId="59668"/>
    <cellStyle name="Total 2 6 3 4 3 3 5" xfId="59669"/>
    <cellStyle name="Total 2 6 3 4 3 3 6" xfId="59670"/>
    <cellStyle name="Total 2 6 3 4 3 3 7" xfId="59671"/>
    <cellStyle name="Total 2 6 3 4 3 3 8" xfId="59672"/>
    <cellStyle name="Total 2 6 3 4 3 3 9" xfId="59673"/>
    <cellStyle name="Total 2 6 3 4 3 4" xfId="59674"/>
    <cellStyle name="Total 2 6 3 4 3 4 2" xfId="59675"/>
    <cellStyle name="Total 2 6 3 4 3 4 3" xfId="59676"/>
    <cellStyle name="Total 2 6 3 4 3 4 4" xfId="59677"/>
    <cellStyle name="Total 2 6 3 4 3 4 5" xfId="59678"/>
    <cellStyle name="Total 2 6 3 4 3 4 6" xfId="59679"/>
    <cellStyle name="Total 2 6 3 4 3 4 7" xfId="59680"/>
    <cellStyle name="Total 2 6 3 4 3 4 8" xfId="59681"/>
    <cellStyle name="Total 2 6 3 4 3 4 9" xfId="59682"/>
    <cellStyle name="Total 2 6 3 4 3 5" xfId="59683"/>
    <cellStyle name="Total 2 6 3 4 3 6" xfId="59684"/>
    <cellStyle name="Total 2 6 3 4 3 7" xfId="59685"/>
    <cellStyle name="Total 2 6 3 4 3 8" xfId="59686"/>
    <cellStyle name="Total 2 6 3 4 4" xfId="59687"/>
    <cellStyle name="Total 2 6 3 4 4 10" xfId="59688"/>
    <cellStyle name="Total 2 6 3 4 4 2" xfId="59689"/>
    <cellStyle name="Total 2 6 3 4 4 3" xfId="59690"/>
    <cellStyle name="Total 2 6 3 4 4 4" xfId="59691"/>
    <cellStyle name="Total 2 6 3 4 4 5" xfId="59692"/>
    <cellStyle name="Total 2 6 3 4 4 6" xfId="59693"/>
    <cellStyle name="Total 2 6 3 4 4 7" xfId="59694"/>
    <cellStyle name="Total 2 6 3 4 4 8" xfId="59695"/>
    <cellStyle name="Total 2 6 3 4 4 9" xfId="59696"/>
    <cellStyle name="Total 2 6 3 4 5" xfId="59697"/>
    <cellStyle name="Total 2 6 3 4 5 10" xfId="59698"/>
    <cellStyle name="Total 2 6 3 4 5 2" xfId="59699"/>
    <cellStyle name="Total 2 6 3 4 5 3" xfId="59700"/>
    <cellStyle name="Total 2 6 3 4 5 4" xfId="59701"/>
    <cellStyle name="Total 2 6 3 4 5 5" xfId="59702"/>
    <cellStyle name="Total 2 6 3 4 5 6" xfId="59703"/>
    <cellStyle name="Total 2 6 3 4 5 7" xfId="59704"/>
    <cellStyle name="Total 2 6 3 4 5 8" xfId="59705"/>
    <cellStyle name="Total 2 6 3 4 5 9" xfId="59706"/>
    <cellStyle name="Total 2 6 3 4 6" xfId="59707"/>
    <cellStyle name="Total 2 6 3 4 6 2" xfId="59708"/>
    <cellStyle name="Total 2 6 3 4 6 3" xfId="59709"/>
    <cellStyle name="Total 2 6 3 4 6 4" xfId="59710"/>
    <cellStyle name="Total 2 6 3 4 6 5" xfId="59711"/>
    <cellStyle name="Total 2 6 3 4 6 6" xfId="59712"/>
    <cellStyle name="Total 2 6 3 4 6 7" xfId="59713"/>
    <cellStyle name="Total 2 6 3 4 6 8" xfId="59714"/>
    <cellStyle name="Total 2 6 3 4 6 9" xfId="59715"/>
    <cellStyle name="Total 2 6 3 4 7" xfId="59716"/>
    <cellStyle name="Total 2 6 3 4 8" xfId="59717"/>
    <cellStyle name="Total 2 6 3 4 9" xfId="59718"/>
    <cellStyle name="Total 2 6 3 5" xfId="59719"/>
    <cellStyle name="Total 2 6 3 5 2" xfId="59720"/>
    <cellStyle name="Total 2 6 3 5 2 10" xfId="59721"/>
    <cellStyle name="Total 2 6 3 5 2 2" xfId="59722"/>
    <cellStyle name="Total 2 6 3 5 2 3" xfId="59723"/>
    <cellStyle name="Total 2 6 3 5 2 4" xfId="59724"/>
    <cellStyle name="Total 2 6 3 5 2 5" xfId="59725"/>
    <cellStyle name="Total 2 6 3 5 2 6" xfId="59726"/>
    <cellStyle name="Total 2 6 3 5 2 7" xfId="59727"/>
    <cellStyle name="Total 2 6 3 5 2 8" xfId="59728"/>
    <cellStyle name="Total 2 6 3 5 2 9" xfId="59729"/>
    <cellStyle name="Total 2 6 3 5 3" xfId="59730"/>
    <cellStyle name="Total 2 6 3 5 3 10" xfId="59731"/>
    <cellStyle name="Total 2 6 3 5 3 2" xfId="59732"/>
    <cellStyle name="Total 2 6 3 5 3 3" xfId="59733"/>
    <cellStyle name="Total 2 6 3 5 3 4" xfId="59734"/>
    <cellStyle name="Total 2 6 3 5 3 5" xfId="59735"/>
    <cellStyle name="Total 2 6 3 5 3 6" xfId="59736"/>
    <cellStyle name="Total 2 6 3 5 3 7" xfId="59737"/>
    <cellStyle name="Total 2 6 3 5 3 8" xfId="59738"/>
    <cellStyle name="Total 2 6 3 5 3 9" xfId="59739"/>
    <cellStyle name="Total 2 6 3 5 4" xfId="59740"/>
    <cellStyle name="Total 2 6 3 5 4 2" xfId="59741"/>
    <cellStyle name="Total 2 6 3 5 4 3" xfId="59742"/>
    <cellStyle name="Total 2 6 3 5 4 4" xfId="59743"/>
    <cellStyle name="Total 2 6 3 5 4 5" xfId="59744"/>
    <cellStyle name="Total 2 6 3 5 4 6" xfId="59745"/>
    <cellStyle name="Total 2 6 3 5 4 7" xfId="59746"/>
    <cellStyle name="Total 2 6 3 5 4 8" xfId="59747"/>
    <cellStyle name="Total 2 6 3 5 4 9" xfId="59748"/>
    <cellStyle name="Total 2 6 3 5 5" xfId="59749"/>
    <cellStyle name="Total 2 6 3 5 6" xfId="59750"/>
    <cellStyle name="Total 2 6 3 5 7" xfId="59751"/>
    <cellStyle name="Total 2 6 3 5 8" xfId="59752"/>
    <cellStyle name="Total 2 6 3 6" xfId="59753"/>
    <cellStyle name="Total 2 6 3 6 2" xfId="59754"/>
    <cellStyle name="Total 2 6 3 6 2 10" xfId="59755"/>
    <cellStyle name="Total 2 6 3 6 2 2" xfId="59756"/>
    <cellStyle name="Total 2 6 3 6 2 3" xfId="59757"/>
    <cellStyle name="Total 2 6 3 6 2 4" xfId="59758"/>
    <cellStyle name="Total 2 6 3 6 2 5" xfId="59759"/>
    <cellStyle name="Total 2 6 3 6 2 6" xfId="59760"/>
    <cellStyle name="Total 2 6 3 6 2 7" xfId="59761"/>
    <cellStyle name="Total 2 6 3 6 2 8" xfId="59762"/>
    <cellStyle name="Total 2 6 3 6 2 9" xfId="59763"/>
    <cellStyle name="Total 2 6 3 6 3" xfId="59764"/>
    <cellStyle name="Total 2 6 3 6 3 10" xfId="59765"/>
    <cellStyle name="Total 2 6 3 6 3 2" xfId="59766"/>
    <cellStyle name="Total 2 6 3 6 3 3" xfId="59767"/>
    <cellStyle name="Total 2 6 3 6 3 4" xfId="59768"/>
    <cellStyle name="Total 2 6 3 6 3 5" xfId="59769"/>
    <cellStyle name="Total 2 6 3 6 3 6" xfId="59770"/>
    <cellStyle name="Total 2 6 3 6 3 7" xfId="59771"/>
    <cellStyle name="Total 2 6 3 6 3 8" xfId="59772"/>
    <cellStyle name="Total 2 6 3 6 3 9" xfId="59773"/>
    <cellStyle name="Total 2 6 3 6 4" xfId="59774"/>
    <cellStyle name="Total 2 6 3 6 4 2" xfId="59775"/>
    <cellStyle name="Total 2 6 3 6 4 3" xfId="59776"/>
    <cellStyle name="Total 2 6 3 6 4 4" xfId="59777"/>
    <cellStyle name="Total 2 6 3 6 4 5" xfId="59778"/>
    <cellStyle name="Total 2 6 3 6 4 6" xfId="59779"/>
    <cellStyle name="Total 2 6 3 6 4 7" xfId="59780"/>
    <cellStyle name="Total 2 6 3 6 4 8" xfId="59781"/>
    <cellStyle name="Total 2 6 3 6 4 9" xfId="59782"/>
    <cellStyle name="Total 2 6 3 6 5" xfId="59783"/>
    <cellStyle name="Total 2 6 3 6 6" xfId="59784"/>
    <cellStyle name="Total 2 6 3 6 7" xfId="59785"/>
    <cellStyle name="Total 2 6 3 6 8" xfId="59786"/>
    <cellStyle name="Total 2 6 3 7" xfId="59787"/>
    <cellStyle name="Total 2 6 3 7 2" xfId="59788"/>
    <cellStyle name="Total 2 6 3 7 2 10" xfId="59789"/>
    <cellStyle name="Total 2 6 3 7 2 2" xfId="59790"/>
    <cellStyle name="Total 2 6 3 7 2 3" xfId="59791"/>
    <cellStyle name="Total 2 6 3 7 2 4" xfId="59792"/>
    <cellStyle name="Total 2 6 3 7 2 5" xfId="59793"/>
    <cellStyle name="Total 2 6 3 7 2 6" xfId="59794"/>
    <cellStyle name="Total 2 6 3 7 2 7" xfId="59795"/>
    <cellStyle name="Total 2 6 3 7 2 8" xfId="59796"/>
    <cellStyle name="Total 2 6 3 7 2 9" xfId="59797"/>
    <cellStyle name="Total 2 6 3 7 3" xfId="59798"/>
    <cellStyle name="Total 2 6 3 7 3 2" xfId="59799"/>
    <cellStyle name="Total 2 6 3 7 3 3" xfId="59800"/>
    <cellStyle name="Total 2 6 3 7 3 4" xfId="59801"/>
    <cellStyle name="Total 2 6 3 7 3 5" xfId="59802"/>
    <cellStyle name="Total 2 6 3 7 3 6" xfId="59803"/>
    <cellStyle name="Total 2 6 3 7 3 7" xfId="59804"/>
    <cellStyle name="Total 2 6 3 7 3 8" xfId="59805"/>
    <cellStyle name="Total 2 6 3 7 3 9" xfId="59806"/>
    <cellStyle name="Total 2 6 3 7 4" xfId="59807"/>
    <cellStyle name="Total 2 6 3 7 5" xfId="59808"/>
    <cellStyle name="Total 2 6 3 7 6" xfId="59809"/>
    <cellStyle name="Total 2 6 3 7 7" xfId="59810"/>
    <cellStyle name="Total 2 6 3 7 8" xfId="59811"/>
    <cellStyle name="Total 2 6 3 7 9" xfId="59812"/>
    <cellStyle name="Total 2 6 3 8" xfId="59813"/>
    <cellStyle name="Total 2 6 3 8 2" xfId="59814"/>
    <cellStyle name="Total 2 6 3 8 3" xfId="59815"/>
    <cellStyle name="Total 2 6 3 8 4" xfId="59816"/>
    <cellStyle name="Total 2 6 3 8 5" xfId="59817"/>
    <cellStyle name="Total 2 6 3 8 6" xfId="59818"/>
    <cellStyle name="Total 2 6 3 8 7" xfId="59819"/>
    <cellStyle name="Total 2 6 3 8 8" xfId="59820"/>
    <cellStyle name="Total 2 6 3 8 9" xfId="59821"/>
    <cellStyle name="Total 2 6 3 9" xfId="59822"/>
    <cellStyle name="Total 2 6 4" xfId="59823"/>
    <cellStyle name="Total 2 6 4 2" xfId="59824"/>
    <cellStyle name="Total 2 6 4 2 10" xfId="59825"/>
    <cellStyle name="Total 2 6 4 2 2" xfId="59826"/>
    <cellStyle name="Total 2 6 4 2 2 2" xfId="59827"/>
    <cellStyle name="Total 2 6 4 2 2 2 10" xfId="59828"/>
    <cellStyle name="Total 2 6 4 2 2 2 2" xfId="59829"/>
    <cellStyle name="Total 2 6 4 2 2 2 3" xfId="59830"/>
    <cellStyle name="Total 2 6 4 2 2 2 4" xfId="59831"/>
    <cellStyle name="Total 2 6 4 2 2 2 5" xfId="59832"/>
    <cellStyle name="Total 2 6 4 2 2 2 6" xfId="59833"/>
    <cellStyle name="Total 2 6 4 2 2 2 7" xfId="59834"/>
    <cellStyle name="Total 2 6 4 2 2 2 8" xfId="59835"/>
    <cellStyle name="Total 2 6 4 2 2 2 9" xfId="59836"/>
    <cellStyle name="Total 2 6 4 2 2 3" xfId="59837"/>
    <cellStyle name="Total 2 6 4 2 2 3 10" xfId="59838"/>
    <cellStyle name="Total 2 6 4 2 2 3 2" xfId="59839"/>
    <cellStyle name="Total 2 6 4 2 2 3 3" xfId="59840"/>
    <cellStyle name="Total 2 6 4 2 2 3 4" xfId="59841"/>
    <cellStyle name="Total 2 6 4 2 2 3 5" xfId="59842"/>
    <cellStyle name="Total 2 6 4 2 2 3 6" xfId="59843"/>
    <cellStyle name="Total 2 6 4 2 2 3 7" xfId="59844"/>
    <cellStyle name="Total 2 6 4 2 2 3 8" xfId="59845"/>
    <cellStyle name="Total 2 6 4 2 2 3 9" xfId="59846"/>
    <cellStyle name="Total 2 6 4 2 2 4" xfId="59847"/>
    <cellStyle name="Total 2 6 4 2 2 4 2" xfId="59848"/>
    <cellStyle name="Total 2 6 4 2 2 4 3" xfId="59849"/>
    <cellStyle name="Total 2 6 4 2 2 4 4" xfId="59850"/>
    <cellStyle name="Total 2 6 4 2 2 4 5" xfId="59851"/>
    <cellStyle name="Total 2 6 4 2 2 4 6" xfId="59852"/>
    <cellStyle name="Total 2 6 4 2 2 4 7" xfId="59853"/>
    <cellStyle name="Total 2 6 4 2 2 4 8" xfId="59854"/>
    <cellStyle name="Total 2 6 4 2 2 4 9" xfId="59855"/>
    <cellStyle name="Total 2 6 4 2 2 5" xfId="59856"/>
    <cellStyle name="Total 2 6 4 2 2 6" xfId="59857"/>
    <cellStyle name="Total 2 6 4 2 2 7" xfId="59858"/>
    <cellStyle name="Total 2 6 4 2 2 8" xfId="59859"/>
    <cellStyle name="Total 2 6 4 2 3" xfId="59860"/>
    <cellStyle name="Total 2 6 4 2 3 2" xfId="59861"/>
    <cellStyle name="Total 2 6 4 2 3 2 10" xfId="59862"/>
    <cellStyle name="Total 2 6 4 2 3 2 2" xfId="59863"/>
    <cellStyle name="Total 2 6 4 2 3 2 3" xfId="59864"/>
    <cellStyle name="Total 2 6 4 2 3 2 4" xfId="59865"/>
    <cellStyle name="Total 2 6 4 2 3 2 5" xfId="59866"/>
    <cellStyle name="Total 2 6 4 2 3 2 6" xfId="59867"/>
    <cellStyle name="Total 2 6 4 2 3 2 7" xfId="59868"/>
    <cellStyle name="Total 2 6 4 2 3 2 8" xfId="59869"/>
    <cellStyle name="Total 2 6 4 2 3 2 9" xfId="59870"/>
    <cellStyle name="Total 2 6 4 2 3 3" xfId="59871"/>
    <cellStyle name="Total 2 6 4 2 3 3 10" xfId="59872"/>
    <cellStyle name="Total 2 6 4 2 3 3 2" xfId="59873"/>
    <cellStyle name="Total 2 6 4 2 3 3 3" xfId="59874"/>
    <cellStyle name="Total 2 6 4 2 3 3 4" xfId="59875"/>
    <cellStyle name="Total 2 6 4 2 3 3 5" xfId="59876"/>
    <cellStyle name="Total 2 6 4 2 3 3 6" xfId="59877"/>
    <cellStyle name="Total 2 6 4 2 3 3 7" xfId="59878"/>
    <cellStyle name="Total 2 6 4 2 3 3 8" xfId="59879"/>
    <cellStyle name="Total 2 6 4 2 3 3 9" xfId="59880"/>
    <cellStyle name="Total 2 6 4 2 3 4" xfId="59881"/>
    <cellStyle name="Total 2 6 4 2 3 4 2" xfId="59882"/>
    <cellStyle name="Total 2 6 4 2 3 4 3" xfId="59883"/>
    <cellStyle name="Total 2 6 4 2 3 4 4" xfId="59884"/>
    <cellStyle name="Total 2 6 4 2 3 4 5" xfId="59885"/>
    <cellStyle name="Total 2 6 4 2 3 4 6" xfId="59886"/>
    <cellStyle name="Total 2 6 4 2 3 4 7" xfId="59887"/>
    <cellStyle name="Total 2 6 4 2 3 4 8" xfId="59888"/>
    <cellStyle name="Total 2 6 4 2 3 4 9" xfId="59889"/>
    <cellStyle name="Total 2 6 4 2 3 5" xfId="59890"/>
    <cellStyle name="Total 2 6 4 2 3 6" xfId="59891"/>
    <cellStyle name="Total 2 6 4 2 3 7" xfId="59892"/>
    <cellStyle name="Total 2 6 4 2 3 8" xfId="59893"/>
    <cellStyle name="Total 2 6 4 2 4" xfId="59894"/>
    <cellStyle name="Total 2 6 4 2 4 10" xfId="59895"/>
    <cellStyle name="Total 2 6 4 2 4 2" xfId="59896"/>
    <cellStyle name="Total 2 6 4 2 4 3" xfId="59897"/>
    <cellStyle name="Total 2 6 4 2 4 4" xfId="59898"/>
    <cellStyle name="Total 2 6 4 2 4 5" xfId="59899"/>
    <cellStyle name="Total 2 6 4 2 4 6" xfId="59900"/>
    <cellStyle name="Total 2 6 4 2 4 7" xfId="59901"/>
    <cellStyle name="Total 2 6 4 2 4 8" xfId="59902"/>
    <cellStyle name="Total 2 6 4 2 4 9" xfId="59903"/>
    <cellStyle name="Total 2 6 4 2 5" xfId="59904"/>
    <cellStyle name="Total 2 6 4 2 5 10" xfId="59905"/>
    <cellStyle name="Total 2 6 4 2 5 2" xfId="59906"/>
    <cellStyle name="Total 2 6 4 2 5 3" xfId="59907"/>
    <cellStyle name="Total 2 6 4 2 5 4" xfId="59908"/>
    <cellStyle name="Total 2 6 4 2 5 5" xfId="59909"/>
    <cellStyle name="Total 2 6 4 2 5 6" xfId="59910"/>
    <cellStyle name="Total 2 6 4 2 5 7" xfId="59911"/>
    <cellStyle name="Total 2 6 4 2 5 8" xfId="59912"/>
    <cellStyle name="Total 2 6 4 2 5 9" xfId="59913"/>
    <cellStyle name="Total 2 6 4 2 6" xfId="59914"/>
    <cellStyle name="Total 2 6 4 2 6 2" xfId="59915"/>
    <cellStyle name="Total 2 6 4 2 6 3" xfId="59916"/>
    <cellStyle name="Total 2 6 4 2 6 4" xfId="59917"/>
    <cellStyle name="Total 2 6 4 2 6 5" xfId="59918"/>
    <cellStyle name="Total 2 6 4 2 6 6" xfId="59919"/>
    <cellStyle name="Total 2 6 4 2 6 7" xfId="59920"/>
    <cellStyle name="Total 2 6 4 2 6 8" xfId="59921"/>
    <cellStyle name="Total 2 6 4 2 6 9" xfId="59922"/>
    <cellStyle name="Total 2 6 4 2 7" xfId="59923"/>
    <cellStyle name="Total 2 6 4 2 8" xfId="59924"/>
    <cellStyle name="Total 2 6 4 2 9" xfId="59925"/>
    <cellStyle name="Total 2 6 4 3" xfId="59926"/>
    <cellStyle name="Total 2 6 4 3 2" xfId="59927"/>
    <cellStyle name="Total 2 6 4 3 2 10" xfId="59928"/>
    <cellStyle name="Total 2 6 4 3 2 2" xfId="59929"/>
    <cellStyle name="Total 2 6 4 3 2 3" xfId="59930"/>
    <cellStyle name="Total 2 6 4 3 2 4" xfId="59931"/>
    <cellStyle name="Total 2 6 4 3 2 5" xfId="59932"/>
    <cellStyle name="Total 2 6 4 3 2 6" xfId="59933"/>
    <cellStyle name="Total 2 6 4 3 2 7" xfId="59934"/>
    <cellStyle name="Total 2 6 4 3 2 8" xfId="59935"/>
    <cellStyle name="Total 2 6 4 3 2 9" xfId="59936"/>
    <cellStyle name="Total 2 6 4 3 3" xfId="59937"/>
    <cellStyle name="Total 2 6 4 3 3 10" xfId="59938"/>
    <cellStyle name="Total 2 6 4 3 3 2" xfId="59939"/>
    <cellStyle name="Total 2 6 4 3 3 3" xfId="59940"/>
    <cellStyle name="Total 2 6 4 3 3 4" xfId="59941"/>
    <cellStyle name="Total 2 6 4 3 3 5" xfId="59942"/>
    <cellStyle name="Total 2 6 4 3 3 6" xfId="59943"/>
    <cellStyle name="Total 2 6 4 3 3 7" xfId="59944"/>
    <cellStyle name="Total 2 6 4 3 3 8" xfId="59945"/>
    <cellStyle name="Total 2 6 4 3 3 9" xfId="59946"/>
    <cellStyle name="Total 2 6 4 3 4" xfId="59947"/>
    <cellStyle name="Total 2 6 4 3 4 2" xfId="59948"/>
    <cellStyle name="Total 2 6 4 3 4 3" xfId="59949"/>
    <cellStyle name="Total 2 6 4 3 4 4" xfId="59950"/>
    <cellStyle name="Total 2 6 4 3 4 5" xfId="59951"/>
    <cellStyle name="Total 2 6 4 3 4 6" xfId="59952"/>
    <cellStyle name="Total 2 6 4 3 4 7" xfId="59953"/>
    <cellStyle name="Total 2 6 4 3 4 8" xfId="59954"/>
    <cellStyle name="Total 2 6 4 3 4 9" xfId="59955"/>
    <cellStyle name="Total 2 6 4 3 5" xfId="59956"/>
    <cellStyle name="Total 2 6 4 3 6" xfId="59957"/>
    <cellStyle name="Total 2 6 4 3 7" xfId="59958"/>
    <cellStyle name="Total 2 6 4 3 8" xfId="59959"/>
    <cellStyle name="Total 2 6 4 4" xfId="59960"/>
    <cellStyle name="Total 2 6 4 4 2" xfId="59961"/>
    <cellStyle name="Total 2 6 4 4 2 10" xfId="59962"/>
    <cellStyle name="Total 2 6 4 4 2 2" xfId="59963"/>
    <cellStyle name="Total 2 6 4 4 2 3" xfId="59964"/>
    <cellStyle name="Total 2 6 4 4 2 4" xfId="59965"/>
    <cellStyle name="Total 2 6 4 4 2 5" xfId="59966"/>
    <cellStyle name="Total 2 6 4 4 2 6" xfId="59967"/>
    <cellStyle name="Total 2 6 4 4 2 7" xfId="59968"/>
    <cellStyle name="Total 2 6 4 4 2 8" xfId="59969"/>
    <cellStyle name="Total 2 6 4 4 2 9" xfId="59970"/>
    <cellStyle name="Total 2 6 4 4 3" xfId="59971"/>
    <cellStyle name="Total 2 6 4 4 3 10" xfId="59972"/>
    <cellStyle name="Total 2 6 4 4 3 2" xfId="59973"/>
    <cellStyle name="Total 2 6 4 4 3 3" xfId="59974"/>
    <cellStyle name="Total 2 6 4 4 3 4" xfId="59975"/>
    <cellStyle name="Total 2 6 4 4 3 5" xfId="59976"/>
    <cellStyle name="Total 2 6 4 4 3 6" xfId="59977"/>
    <cellStyle name="Total 2 6 4 4 3 7" xfId="59978"/>
    <cellStyle name="Total 2 6 4 4 3 8" xfId="59979"/>
    <cellStyle name="Total 2 6 4 4 3 9" xfId="59980"/>
    <cellStyle name="Total 2 6 4 4 4" xfId="59981"/>
    <cellStyle name="Total 2 6 4 4 4 2" xfId="59982"/>
    <cellStyle name="Total 2 6 4 4 4 3" xfId="59983"/>
    <cellStyle name="Total 2 6 4 4 4 4" xfId="59984"/>
    <cellStyle name="Total 2 6 4 4 4 5" xfId="59985"/>
    <cellStyle name="Total 2 6 4 4 4 6" xfId="59986"/>
    <cellStyle name="Total 2 6 4 4 4 7" xfId="59987"/>
    <cellStyle name="Total 2 6 4 4 4 8" xfId="59988"/>
    <cellStyle name="Total 2 6 4 4 4 9" xfId="59989"/>
    <cellStyle name="Total 2 6 4 4 5" xfId="59990"/>
    <cellStyle name="Total 2 6 4 4 6" xfId="59991"/>
    <cellStyle name="Total 2 6 4 4 7" xfId="59992"/>
    <cellStyle name="Total 2 6 4 4 8" xfId="59993"/>
    <cellStyle name="Total 2 6 4 5" xfId="59994"/>
    <cellStyle name="Total 2 6 4 5 2" xfId="59995"/>
    <cellStyle name="Total 2 6 4 5 2 10" xfId="59996"/>
    <cellStyle name="Total 2 6 4 5 2 2" xfId="59997"/>
    <cellStyle name="Total 2 6 4 5 2 3" xfId="59998"/>
    <cellStyle name="Total 2 6 4 5 2 4" xfId="59999"/>
    <cellStyle name="Total 2 6 4 5 2 5" xfId="60000"/>
    <cellStyle name="Total 2 6 4 5 2 6" xfId="60001"/>
    <cellStyle name="Total 2 6 4 5 2 7" xfId="60002"/>
    <cellStyle name="Total 2 6 4 5 2 8" xfId="60003"/>
    <cellStyle name="Total 2 6 4 5 2 9" xfId="60004"/>
    <cellStyle name="Total 2 6 4 5 3" xfId="60005"/>
    <cellStyle name="Total 2 6 4 5 3 2" xfId="60006"/>
    <cellStyle name="Total 2 6 4 5 3 3" xfId="60007"/>
    <cellStyle name="Total 2 6 4 5 3 4" xfId="60008"/>
    <cellStyle name="Total 2 6 4 5 3 5" xfId="60009"/>
    <cellStyle name="Total 2 6 4 5 3 6" xfId="60010"/>
    <cellStyle name="Total 2 6 4 5 3 7" xfId="60011"/>
    <cellStyle name="Total 2 6 4 5 3 8" xfId="60012"/>
    <cellStyle name="Total 2 6 4 5 3 9" xfId="60013"/>
    <cellStyle name="Total 2 6 4 5 4" xfId="60014"/>
    <cellStyle name="Total 2 6 4 5 5" xfId="60015"/>
    <cellStyle name="Total 2 6 4 5 6" xfId="60016"/>
    <cellStyle name="Total 2 6 4 5 7" xfId="60017"/>
    <cellStyle name="Total 2 6 4 5 8" xfId="60018"/>
    <cellStyle name="Total 2 6 4 5 9" xfId="60019"/>
    <cellStyle name="Total 2 6 4 6" xfId="60020"/>
    <cellStyle name="Total 2 6 4 6 2" xfId="60021"/>
    <cellStyle name="Total 2 6 4 6 3" xfId="60022"/>
    <cellStyle name="Total 2 6 4 6 4" xfId="60023"/>
    <cellStyle name="Total 2 6 4 6 5" xfId="60024"/>
    <cellStyle name="Total 2 6 4 6 6" xfId="60025"/>
    <cellStyle name="Total 2 6 4 6 7" xfId="60026"/>
    <cellStyle name="Total 2 6 4 6 8" xfId="60027"/>
    <cellStyle name="Total 2 6 4 6 9" xfId="60028"/>
    <cellStyle name="Total 2 6 4 7" xfId="60029"/>
    <cellStyle name="Total 2 6 4 8" xfId="60030"/>
    <cellStyle name="Total 2 6 4 9" xfId="60031"/>
    <cellStyle name="Total 2 6 5" xfId="60032"/>
    <cellStyle name="Total 2 6 5 2" xfId="60033"/>
    <cellStyle name="Total 2 6 5 2 10" xfId="60034"/>
    <cellStyle name="Total 2 6 5 2 2" xfId="60035"/>
    <cellStyle name="Total 2 6 5 2 2 2" xfId="60036"/>
    <cellStyle name="Total 2 6 5 2 2 2 10" xfId="60037"/>
    <cellStyle name="Total 2 6 5 2 2 2 2" xfId="60038"/>
    <cellStyle name="Total 2 6 5 2 2 2 3" xfId="60039"/>
    <cellStyle name="Total 2 6 5 2 2 2 4" xfId="60040"/>
    <cellStyle name="Total 2 6 5 2 2 2 5" xfId="60041"/>
    <cellStyle name="Total 2 6 5 2 2 2 6" xfId="60042"/>
    <cellStyle name="Total 2 6 5 2 2 2 7" xfId="60043"/>
    <cellStyle name="Total 2 6 5 2 2 2 8" xfId="60044"/>
    <cellStyle name="Total 2 6 5 2 2 2 9" xfId="60045"/>
    <cellStyle name="Total 2 6 5 2 2 3" xfId="60046"/>
    <cellStyle name="Total 2 6 5 2 2 3 10" xfId="60047"/>
    <cellStyle name="Total 2 6 5 2 2 3 2" xfId="60048"/>
    <cellStyle name="Total 2 6 5 2 2 3 3" xfId="60049"/>
    <cellStyle name="Total 2 6 5 2 2 3 4" xfId="60050"/>
    <cellStyle name="Total 2 6 5 2 2 3 5" xfId="60051"/>
    <cellStyle name="Total 2 6 5 2 2 3 6" xfId="60052"/>
    <cellStyle name="Total 2 6 5 2 2 3 7" xfId="60053"/>
    <cellStyle name="Total 2 6 5 2 2 3 8" xfId="60054"/>
    <cellStyle name="Total 2 6 5 2 2 3 9" xfId="60055"/>
    <cellStyle name="Total 2 6 5 2 2 4" xfId="60056"/>
    <cellStyle name="Total 2 6 5 2 2 4 2" xfId="60057"/>
    <cellStyle name="Total 2 6 5 2 2 4 3" xfId="60058"/>
    <cellStyle name="Total 2 6 5 2 2 4 4" xfId="60059"/>
    <cellStyle name="Total 2 6 5 2 2 4 5" xfId="60060"/>
    <cellStyle name="Total 2 6 5 2 2 4 6" xfId="60061"/>
    <cellStyle name="Total 2 6 5 2 2 4 7" xfId="60062"/>
    <cellStyle name="Total 2 6 5 2 2 4 8" xfId="60063"/>
    <cellStyle name="Total 2 6 5 2 2 4 9" xfId="60064"/>
    <cellStyle name="Total 2 6 5 2 2 5" xfId="60065"/>
    <cellStyle name="Total 2 6 5 2 2 6" xfId="60066"/>
    <cellStyle name="Total 2 6 5 2 2 7" xfId="60067"/>
    <cellStyle name="Total 2 6 5 2 2 8" xfId="60068"/>
    <cellStyle name="Total 2 6 5 2 3" xfId="60069"/>
    <cellStyle name="Total 2 6 5 2 3 2" xfId="60070"/>
    <cellStyle name="Total 2 6 5 2 3 2 10" xfId="60071"/>
    <cellStyle name="Total 2 6 5 2 3 2 2" xfId="60072"/>
    <cellStyle name="Total 2 6 5 2 3 2 3" xfId="60073"/>
    <cellStyle name="Total 2 6 5 2 3 2 4" xfId="60074"/>
    <cellStyle name="Total 2 6 5 2 3 2 5" xfId="60075"/>
    <cellStyle name="Total 2 6 5 2 3 2 6" xfId="60076"/>
    <cellStyle name="Total 2 6 5 2 3 2 7" xfId="60077"/>
    <cellStyle name="Total 2 6 5 2 3 2 8" xfId="60078"/>
    <cellStyle name="Total 2 6 5 2 3 2 9" xfId="60079"/>
    <cellStyle name="Total 2 6 5 2 3 3" xfId="60080"/>
    <cellStyle name="Total 2 6 5 2 3 3 10" xfId="60081"/>
    <cellStyle name="Total 2 6 5 2 3 3 2" xfId="60082"/>
    <cellStyle name="Total 2 6 5 2 3 3 3" xfId="60083"/>
    <cellStyle name="Total 2 6 5 2 3 3 4" xfId="60084"/>
    <cellStyle name="Total 2 6 5 2 3 3 5" xfId="60085"/>
    <cellStyle name="Total 2 6 5 2 3 3 6" xfId="60086"/>
    <cellStyle name="Total 2 6 5 2 3 3 7" xfId="60087"/>
    <cellStyle name="Total 2 6 5 2 3 3 8" xfId="60088"/>
    <cellStyle name="Total 2 6 5 2 3 3 9" xfId="60089"/>
    <cellStyle name="Total 2 6 5 2 3 4" xfId="60090"/>
    <cellStyle name="Total 2 6 5 2 3 4 2" xfId="60091"/>
    <cellStyle name="Total 2 6 5 2 3 4 3" xfId="60092"/>
    <cellStyle name="Total 2 6 5 2 3 4 4" xfId="60093"/>
    <cellStyle name="Total 2 6 5 2 3 4 5" xfId="60094"/>
    <cellStyle name="Total 2 6 5 2 3 4 6" xfId="60095"/>
    <cellStyle name="Total 2 6 5 2 3 4 7" xfId="60096"/>
    <cellStyle name="Total 2 6 5 2 3 4 8" xfId="60097"/>
    <cellStyle name="Total 2 6 5 2 3 4 9" xfId="60098"/>
    <cellStyle name="Total 2 6 5 2 3 5" xfId="60099"/>
    <cellStyle name="Total 2 6 5 2 3 6" xfId="60100"/>
    <cellStyle name="Total 2 6 5 2 3 7" xfId="60101"/>
    <cellStyle name="Total 2 6 5 2 3 8" xfId="60102"/>
    <cellStyle name="Total 2 6 5 2 4" xfId="60103"/>
    <cellStyle name="Total 2 6 5 2 4 10" xfId="60104"/>
    <cellStyle name="Total 2 6 5 2 4 2" xfId="60105"/>
    <cellStyle name="Total 2 6 5 2 4 3" xfId="60106"/>
    <cellStyle name="Total 2 6 5 2 4 4" xfId="60107"/>
    <cellStyle name="Total 2 6 5 2 4 5" xfId="60108"/>
    <cellStyle name="Total 2 6 5 2 4 6" xfId="60109"/>
    <cellStyle name="Total 2 6 5 2 4 7" xfId="60110"/>
    <cellStyle name="Total 2 6 5 2 4 8" xfId="60111"/>
    <cellStyle name="Total 2 6 5 2 4 9" xfId="60112"/>
    <cellStyle name="Total 2 6 5 2 5" xfId="60113"/>
    <cellStyle name="Total 2 6 5 2 5 10" xfId="60114"/>
    <cellStyle name="Total 2 6 5 2 5 2" xfId="60115"/>
    <cellStyle name="Total 2 6 5 2 5 3" xfId="60116"/>
    <cellStyle name="Total 2 6 5 2 5 4" xfId="60117"/>
    <cellStyle name="Total 2 6 5 2 5 5" xfId="60118"/>
    <cellStyle name="Total 2 6 5 2 5 6" xfId="60119"/>
    <cellStyle name="Total 2 6 5 2 5 7" xfId="60120"/>
    <cellStyle name="Total 2 6 5 2 5 8" xfId="60121"/>
    <cellStyle name="Total 2 6 5 2 5 9" xfId="60122"/>
    <cellStyle name="Total 2 6 5 2 6" xfId="60123"/>
    <cellStyle name="Total 2 6 5 2 6 2" xfId="60124"/>
    <cellStyle name="Total 2 6 5 2 6 3" xfId="60125"/>
    <cellStyle name="Total 2 6 5 2 6 4" xfId="60126"/>
    <cellStyle name="Total 2 6 5 2 6 5" xfId="60127"/>
    <cellStyle name="Total 2 6 5 2 6 6" xfId="60128"/>
    <cellStyle name="Total 2 6 5 2 6 7" xfId="60129"/>
    <cellStyle name="Total 2 6 5 2 6 8" xfId="60130"/>
    <cellStyle name="Total 2 6 5 2 6 9" xfId="60131"/>
    <cellStyle name="Total 2 6 5 2 7" xfId="60132"/>
    <cellStyle name="Total 2 6 5 2 8" xfId="60133"/>
    <cellStyle name="Total 2 6 5 2 9" xfId="60134"/>
    <cellStyle name="Total 2 6 5 3" xfId="60135"/>
    <cellStyle name="Total 2 6 5 3 2" xfId="60136"/>
    <cellStyle name="Total 2 6 5 3 2 10" xfId="60137"/>
    <cellStyle name="Total 2 6 5 3 2 2" xfId="60138"/>
    <cellStyle name="Total 2 6 5 3 2 3" xfId="60139"/>
    <cellStyle name="Total 2 6 5 3 2 4" xfId="60140"/>
    <cellStyle name="Total 2 6 5 3 2 5" xfId="60141"/>
    <cellStyle name="Total 2 6 5 3 2 6" xfId="60142"/>
    <cellStyle name="Total 2 6 5 3 2 7" xfId="60143"/>
    <cellStyle name="Total 2 6 5 3 2 8" xfId="60144"/>
    <cellStyle name="Total 2 6 5 3 2 9" xfId="60145"/>
    <cellStyle name="Total 2 6 5 3 3" xfId="60146"/>
    <cellStyle name="Total 2 6 5 3 3 10" xfId="60147"/>
    <cellStyle name="Total 2 6 5 3 3 2" xfId="60148"/>
    <cellStyle name="Total 2 6 5 3 3 3" xfId="60149"/>
    <cellStyle name="Total 2 6 5 3 3 4" xfId="60150"/>
    <cellStyle name="Total 2 6 5 3 3 5" xfId="60151"/>
    <cellStyle name="Total 2 6 5 3 3 6" xfId="60152"/>
    <cellStyle name="Total 2 6 5 3 3 7" xfId="60153"/>
    <cellStyle name="Total 2 6 5 3 3 8" xfId="60154"/>
    <cellStyle name="Total 2 6 5 3 3 9" xfId="60155"/>
    <cellStyle name="Total 2 6 5 3 4" xfId="60156"/>
    <cellStyle name="Total 2 6 5 3 4 2" xfId="60157"/>
    <cellStyle name="Total 2 6 5 3 4 3" xfId="60158"/>
    <cellStyle name="Total 2 6 5 3 4 4" xfId="60159"/>
    <cellStyle name="Total 2 6 5 3 4 5" xfId="60160"/>
    <cellStyle name="Total 2 6 5 3 4 6" xfId="60161"/>
    <cellStyle name="Total 2 6 5 3 4 7" xfId="60162"/>
    <cellStyle name="Total 2 6 5 3 4 8" xfId="60163"/>
    <cellStyle name="Total 2 6 5 3 4 9" xfId="60164"/>
    <cellStyle name="Total 2 6 5 3 5" xfId="60165"/>
    <cellStyle name="Total 2 6 5 3 6" xfId="60166"/>
    <cellStyle name="Total 2 6 5 3 7" xfId="60167"/>
    <cellStyle name="Total 2 6 5 3 8" xfId="60168"/>
    <cellStyle name="Total 2 6 5 4" xfId="60169"/>
    <cellStyle name="Total 2 6 5 4 2" xfId="60170"/>
    <cellStyle name="Total 2 6 5 4 2 10" xfId="60171"/>
    <cellStyle name="Total 2 6 5 4 2 2" xfId="60172"/>
    <cellStyle name="Total 2 6 5 4 2 3" xfId="60173"/>
    <cellStyle name="Total 2 6 5 4 2 4" xfId="60174"/>
    <cellStyle name="Total 2 6 5 4 2 5" xfId="60175"/>
    <cellStyle name="Total 2 6 5 4 2 6" xfId="60176"/>
    <cellStyle name="Total 2 6 5 4 2 7" xfId="60177"/>
    <cellStyle name="Total 2 6 5 4 2 8" xfId="60178"/>
    <cellStyle name="Total 2 6 5 4 2 9" xfId="60179"/>
    <cellStyle name="Total 2 6 5 4 3" xfId="60180"/>
    <cellStyle name="Total 2 6 5 4 3 10" xfId="60181"/>
    <cellStyle name="Total 2 6 5 4 3 2" xfId="60182"/>
    <cellStyle name="Total 2 6 5 4 3 3" xfId="60183"/>
    <cellStyle name="Total 2 6 5 4 3 4" xfId="60184"/>
    <cellStyle name="Total 2 6 5 4 3 5" xfId="60185"/>
    <cellStyle name="Total 2 6 5 4 3 6" xfId="60186"/>
    <cellStyle name="Total 2 6 5 4 3 7" xfId="60187"/>
    <cellStyle name="Total 2 6 5 4 3 8" xfId="60188"/>
    <cellStyle name="Total 2 6 5 4 3 9" xfId="60189"/>
    <cellStyle name="Total 2 6 5 4 4" xfId="60190"/>
    <cellStyle name="Total 2 6 5 4 4 2" xfId="60191"/>
    <cellStyle name="Total 2 6 5 4 4 3" xfId="60192"/>
    <cellStyle name="Total 2 6 5 4 4 4" xfId="60193"/>
    <cellStyle name="Total 2 6 5 4 4 5" xfId="60194"/>
    <cellStyle name="Total 2 6 5 4 4 6" xfId="60195"/>
    <cellStyle name="Total 2 6 5 4 4 7" xfId="60196"/>
    <cellStyle name="Total 2 6 5 4 4 8" xfId="60197"/>
    <cellStyle name="Total 2 6 5 4 4 9" xfId="60198"/>
    <cellStyle name="Total 2 6 5 4 5" xfId="60199"/>
    <cellStyle name="Total 2 6 5 4 6" xfId="60200"/>
    <cellStyle name="Total 2 6 5 4 7" xfId="60201"/>
    <cellStyle name="Total 2 6 5 4 8" xfId="60202"/>
    <cellStyle name="Total 2 6 5 5" xfId="60203"/>
    <cellStyle name="Total 2 6 5 5 2" xfId="60204"/>
    <cellStyle name="Total 2 6 5 5 2 10" xfId="60205"/>
    <cellStyle name="Total 2 6 5 5 2 2" xfId="60206"/>
    <cellStyle name="Total 2 6 5 5 2 3" xfId="60207"/>
    <cellStyle name="Total 2 6 5 5 2 4" xfId="60208"/>
    <cellStyle name="Total 2 6 5 5 2 5" xfId="60209"/>
    <cellStyle name="Total 2 6 5 5 2 6" xfId="60210"/>
    <cellStyle name="Total 2 6 5 5 2 7" xfId="60211"/>
    <cellStyle name="Total 2 6 5 5 2 8" xfId="60212"/>
    <cellStyle name="Total 2 6 5 5 2 9" xfId="60213"/>
    <cellStyle name="Total 2 6 5 5 3" xfId="60214"/>
    <cellStyle name="Total 2 6 5 5 3 2" xfId="60215"/>
    <cellStyle name="Total 2 6 5 5 3 3" xfId="60216"/>
    <cellStyle name="Total 2 6 5 5 3 4" xfId="60217"/>
    <cellStyle name="Total 2 6 5 5 3 5" xfId="60218"/>
    <cellStyle name="Total 2 6 5 5 3 6" xfId="60219"/>
    <cellStyle name="Total 2 6 5 5 3 7" xfId="60220"/>
    <cellStyle name="Total 2 6 5 5 3 8" xfId="60221"/>
    <cellStyle name="Total 2 6 5 5 3 9" xfId="60222"/>
    <cellStyle name="Total 2 6 5 5 4" xfId="60223"/>
    <cellStyle name="Total 2 6 5 5 5" xfId="60224"/>
    <cellStyle name="Total 2 6 5 5 6" xfId="60225"/>
    <cellStyle name="Total 2 6 5 5 7" xfId="60226"/>
    <cellStyle name="Total 2 6 5 5 8" xfId="60227"/>
    <cellStyle name="Total 2 6 5 6" xfId="60228"/>
    <cellStyle name="Total 2 6 5 6 2" xfId="60229"/>
    <cellStyle name="Total 2 6 5 6 3" xfId="60230"/>
    <cellStyle name="Total 2 6 5 6 4" xfId="60231"/>
    <cellStyle name="Total 2 6 5 6 5" xfId="60232"/>
    <cellStyle name="Total 2 6 5 6 6" xfId="60233"/>
    <cellStyle name="Total 2 6 5 6 7" xfId="60234"/>
    <cellStyle name="Total 2 6 5 6 8" xfId="60235"/>
    <cellStyle name="Total 2 6 5 6 9" xfId="60236"/>
    <cellStyle name="Total 2 6 5 7" xfId="60237"/>
    <cellStyle name="Total 2 6 5 8" xfId="60238"/>
    <cellStyle name="Total 2 6 5 9" xfId="60239"/>
    <cellStyle name="Total 2 6 6" xfId="60240"/>
    <cellStyle name="Total 2 6 6 10" xfId="60241"/>
    <cellStyle name="Total 2 6 6 2" xfId="60242"/>
    <cellStyle name="Total 2 6 6 2 2" xfId="60243"/>
    <cellStyle name="Total 2 6 6 2 2 10" xfId="60244"/>
    <cellStyle name="Total 2 6 6 2 2 2" xfId="60245"/>
    <cellStyle name="Total 2 6 6 2 2 3" xfId="60246"/>
    <cellStyle name="Total 2 6 6 2 2 4" xfId="60247"/>
    <cellStyle name="Total 2 6 6 2 2 5" xfId="60248"/>
    <cellStyle name="Total 2 6 6 2 2 6" xfId="60249"/>
    <cellStyle name="Total 2 6 6 2 2 7" xfId="60250"/>
    <cellStyle name="Total 2 6 6 2 2 8" xfId="60251"/>
    <cellStyle name="Total 2 6 6 2 2 9" xfId="60252"/>
    <cellStyle name="Total 2 6 6 2 3" xfId="60253"/>
    <cellStyle name="Total 2 6 6 2 3 10" xfId="60254"/>
    <cellStyle name="Total 2 6 6 2 3 2" xfId="60255"/>
    <cellStyle name="Total 2 6 6 2 3 3" xfId="60256"/>
    <cellStyle name="Total 2 6 6 2 3 4" xfId="60257"/>
    <cellStyle name="Total 2 6 6 2 3 5" xfId="60258"/>
    <cellStyle name="Total 2 6 6 2 3 6" xfId="60259"/>
    <cellStyle name="Total 2 6 6 2 3 7" xfId="60260"/>
    <cellStyle name="Total 2 6 6 2 3 8" xfId="60261"/>
    <cellStyle name="Total 2 6 6 2 3 9" xfId="60262"/>
    <cellStyle name="Total 2 6 6 2 4" xfId="60263"/>
    <cellStyle name="Total 2 6 6 2 4 2" xfId="60264"/>
    <cellStyle name="Total 2 6 6 2 4 3" xfId="60265"/>
    <cellStyle name="Total 2 6 6 2 4 4" xfId="60266"/>
    <cellStyle name="Total 2 6 6 2 4 5" xfId="60267"/>
    <cellStyle name="Total 2 6 6 2 4 6" xfId="60268"/>
    <cellStyle name="Total 2 6 6 2 4 7" xfId="60269"/>
    <cellStyle name="Total 2 6 6 2 4 8" xfId="60270"/>
    <cellStyle name="Total 2 6 6 2 4 9" xfId="60271"/>
    <cellStyle name="Total 2 6 6 2 5" xfId="60272"/>
    <cellStyle name="Total 2 6 6 2 6" xfId="60273"/>
    <cellStyle name="Total 2 6 6 2 7" xfId="60274"/>
    <cellStyle name="Total 2 6 6 2 8" xfId="60275"/>
    <cellStyle name="Total 2 6 6 3" xfId="60276"/>
    <cellStyle name="Total 2 6 6 3 2" xfId="60277"/>
    <cellStyle name="Total 2 6 6 3 2 10" xfId="60278"/>
    <cellStyle name="Total 2 6 6 3 2 2" xfId="60279"/>
    <cellStyle name="Total 2 6 6 3 2 3" xfId="60280"/>
    <cellStyle name="Total 2 6 6 3 2 4" xfId="60281"/>
    <cellStyle name="Total 2 6 6 3 2 5" xfId="60282"/>
    <cellStyle name="Total 2 6 6 3 2 6" xfId="60283"/>
    <cellStyle name="Total 2 6 6 3 2 7" xfId="60284"/>
    <cellStyle name="Total 2 6 6 3 2 8" xfId="60285"/>
    <cellStyle name="Total 2 6 6 3 2 9" xfId="60286"/>
    <cellStyle name="Total 2 6 6 3 3" xfId="60287"/>
    <cellStyle name="Total 2 6 6 3 3 10" xfId="60288"/>
    <cellStyle name="Total 2 6 6 3 3 2" xfId="60289"/>
    <cellStyle name="Total 2 6 6 3 3 3" xfId="60290"/>
    <cellStyle name="Total 2 6 6 3 3 4" xfId="60291"/>
    <cellStyle name="Total 2 6 6 3 3 5" xfId="60292"/>
    <cellStyle name="Total 2 6 6 3 3 6" xfId="60293"/>
    <cellStyle name="Total 2 6 6 3 3 7" xfId="60294"/>
    <cellStyle name="Total 2 6 6 3 3 8" xfId="60295"/>
    <cellStyle name="Total 2 6 6 3 3 9" xfId="60296"/>
    <cellStyle name="Total 2 6 6 3 4" xfId="60297"/>
    <cellStyle name="Total 2 6 6 3 4 2" xfId="60298"/>
    <cellStyle name="Total 2 6 6 3 4 3" xfId="60299"/>
    <cellStyle name="Total 2 6 6 3 4 4" xfId="60300"/>
    <cellStyle name="Total 2 6 6 3 4 5" xfId="60301"/>
    <cellStyle name="Total 2 6 6 3 4 6" xfId="60302"/>
    <cellStyle name="Total 2 6 6 3 4 7" xfId="60303"/>
    <cellStyle name="Total 2 6 6 3 4 8" xfId="60304"/>
    <cellStyle name="Total 2 6 6 3 4 9" xfId="60305"/>
    <cellStyle name="Total 2 6 6 3 5" xfId="60306"/>
    <cellStyle name="Total 2 6 6 3 6" xfId="60307"/>
    <cellStyle name="Total 2 6 6 3 7" xfId="60308"/>
    <cellStyle name="Total 2 6 6 3 8" xfId="60309"/>
    <cellStyle name="Total 2 6 6 4" xfId="60310"/>
    <cellStyle name="Total 2 6 6 4 10" xfId="60311"/>
    <cellStyle name="Total 2 6 6 4 2" xfId="60312"/>
    <cellStyle name="Total 2 6 6 4 3" xfId="60313"/>
    <cellStyle name="Total 2 6 6 4 4" xfId="60314"/>
    <cellStyle name="Total 2 6 6 4 5" xfId="60315"/>
    <cellStyle name="Total 2 6 6 4 6" xfId="60316"/>
    <cellStyle name="Total 2 6 6 4 7" xfId="60317"/>
    <cellStyle name="Total 2 6 6 4 8" xfId="60318"/>
    <cellStyle name="Total 2 6 6 4 9" xfId="60319"/>
    <cellStyle name="Total 2 6 6 5" xfId="60320"/>
    <cellStyle name="Total 2 6 6 5 10" xfId="60321"/>
    <cellStyle name="Total 2 6 6 5 2" xfId="60322"/>
    <cellStyle name="Total 2 6 6 5 3" xfId="60323"/>
    <cellStyle name="Total 2 6 6 5 4" xfId="60324"/>
    <cellStyle name="Total 2 6 6 5 5" xfId="60325"/>
    <cellStyle name="Total 2 6 6 5 6" xfId="60326"/>
    <cellStyle name="Total 2 6 6 5 7" xfId="60327"/>
    <cellStyle name="Total 2 6 6 5 8" xfId="60328"/>
    <cellStyle name="Total 2 6 6 5 9" xfId="60329"/>
    <cellStyle name="Total 2 6 6 6" xfId="60330"/>
    <cellStyle name="Total 2 6 6 6 2" xfId="60331"/>
    <cellStyle name="Total 2 6 6 6 3" xfId="60332"/>
    <cellStyle name="Total 2 6 6 6 4" xfId="60333"/>
    <cellStyle name="Total 2 6 6 6 5" xfId="60334"/>
    <cellStyle name="Total 2 6 6 6 6" xfId="60335"/>
    <cellStyle name="Total 2 6 6 6 7" xfId="60336"/>
    <cellStyle name="Total 2 6 6 6 8" xfId="60337"/>
    <cellStyle name="Total 2 6 6 6 9" xfId="60338"/>
    <cellStyle name="Total 2 6 6 7" xfId="60339"/>
    <cellStyle name="Total 2 6 6 8" xfId="60340"/>
    <cellStyle name="Total 2 6 6 9" xfId="60341"/>
    <cellStyle name="Total 2 6 7" xfId="60342"/>
    <cellStyle name="Total 2 6 7 10" xfId="60343"/>
    <cellStyle name="Total 2 6 7 11" xfId="60344"/>
    <cellStyle name="Total 2 6 7 12" xfId="60345"/>
    <cellStyle name="Total 2 6 7 13" xfId="60346"/>
    <cellStyle name="Total 2 6 7 14" xfId="60347"/>
    <cellStyle name="Total 2 6 7 2" xfId="60348"/>
    <cellStyle name="Total 2 6 7 2 10" xfId="60349"/>
    <cellStyle name="Total 2 6 7 2 2" xfId="60350"/>
    <cellStyle name="Total 2 6 7 2 3" xfId="60351"/>
    <cellStyle name="Total 2 6 7 2 4" xfId="60352"/>
    <cellStyle name="Total 2 6 7 2 5" xfId="60353"/>
    <cellStyle name="Total 2 6 7 2 6" xfId="60354"/>
    <cellStyle name="Total 2 6 7 2 7" xfId="60355"/>
    <cellStyle name="Total 2 6 7 2 8" xfId="60356"/>
    <cellStyle name="Total 2 6 7 2 9" xfId="60357"/>
    <cellStyle name="Total 2 6 7 3" xfId="60358"/>
    <cellStyle name="Total 2 6 7 3 10" xfId="60359"/>
    <cellStyle name="Total 2 6 7 3 2" xfId="60360"/>
    <cellStyle name="Total 2 6 7 3 3" xfId="60361"/>
    <cellStyle name="Total 2 6 7 3 4" xfId="60362"/>
    <cellStyle name="Total 2 6 7 3 5" xfId="60363"/>
    <cellStyle name="Total 2 6 7 3 6" xfId="60364"/>
    <cellStyle name="Total 2 6 7 3 7" xfId="60365"/>
    <cellStyle name="Total 2 6 7 3 8" xfId="60366"/>
    <cellStyle name="Total 2 6 7 3 9" xfId="60367"/>
    <cellStyle name="Total 2 6 7 4" xfId="60368"/>
    <cellStyle name="Total 2 6 7 4 10" xfId="60369"/>
    <cellStyle name="Total 2 6 7 4 2" xfId="60370"/>
    <cellStyle name="Total 2 6 7 4 3" xfId="60371"/>
    <cellStyle name="Total 2 6 7 4 4" xfId="60372"/>
    <cellStyle name="Total 2 6 7 4 5" xfId="60373"/>
    <cellStyle name="Total 2 6 7 4 6" xfId="60374"/>
    <cellStyle name="Total 2 6 7 4 7" xfId="60375"/>
    <cellStyle name="Total 2 6 7 4 8" xfId="60376"/>
    <cellStyle name="Total 2 6 7 4 9" xfId="60377"/>
    <cellStyle name="Total 2 6 7 5" xfId="60378"/>
    <cellStyle name="Total 2 6 7 5 2" xfId="60379"/>
    <cellStyle name="Total 2 6 7 5 3" xfId="60380"/>
    <cellStyle name="Total 2 6 7 5 4" xfId="60381"/>
    <cellStyle name="Total 2 6 7 5 5" xfId="60382"/>
    <cellStyle name="Total 2 6 7 5 6" xfId="60383"/>
    <cellStyle name="Total 2 6 7 5 7" xfId="60384"/>
    <cellStyle name="Total 2 6 7 5 8" xfId="60385"/>
    <cellStyle name="Total 2 6 7 5 9" xfId="60386"/>
    <cellStyle name="Total 2 6 7 6" xfId="60387"/>
    <cellStyle name="Total 2 6 7 7" xfId="60388"/>
    <cellStyle name="Total 2 6 7 8" xfId="60389"/>
    <cellStyle name="Total 2 6 7 9" xfId="60390"/>
    <cellStyle name="Total 2 6 8" xfId="60391"/>
    <cellStyle name="Total 2 6 8 2" xfId="60392"/>
    <cellStyle name="Total 2 6 8 3" xfId="60393"/>
    <cellStyle name="Total 2 6 8 3 2" xfId="60394"/>
    <cellStyle name="Total 2 6 8 3 3" xfId="60395"/>
    <cellStyle name="Total 2 6 8 3 4" xfId="60396"/>
    <cellStyle name="Total 2 6 8 3 5" xfId="60397"/>
    <cellStyle name="Total 2 6 8 3 6" xfId="60398"/>
    <cellStyle name="Total 2 6 8 3 7" xfId="60399"/>
    <cellStyle name="Total 2 6 8 3 8" xfId="60400"/>
    <cellStyle name="Total 2 6 8 3 9" xfId="60401"/>
    <cellStyle name="Total 2 6 8 4" xfId="60402"/>
    <cellStyle name="Total 2 6 8 5" xfId="60403"/>
    <cellStyle name="Total 2 6 9" xfId="60404"/>
    <cellStyle name="Total 2 6 9 2" xfId="60405"/>
    <cellStyle name="Total 2 6 9 2 10" xfId="60406"/>
    <cellStyle name="Total 2 6 9 2 2" xfId="60407"/>
    <cellStyle name="Total 2 6 9 2 3" xfId="60408"/>
    <cellStyle name="Total 2 6 9 2 4" xfId="60409"/>
    <cellStyle name="Total 2 6 9 2 5" xfId="60410"/>
    <cellStyle name="Total 2 6 9 2 6" xfId="60411"/>
    <cellStyle name="Total 2 6 9 2 7" xfId="60412"/>
    <cellStyle name="Total 2 6 9 2 8" xfId="60413"/>
    <cellStyle name="Total 2 6 9 2 9" xfId="60414"/>
    <cellStyle name="Total 2 6 9 3" xfId="60415"/>
    <cellStyle name="Total 2 6 9 3 2" xfId="60416"/>
    <cellStyle name="Total 2 6 9 3 3" xfId="60417"/>
    <cellStyle name="Total 2 6 9 3 4" xfId="60418"/>
    <cellStyle name="Total 2 6 9 3 5" xfId="60419"/>
    <cellStyle name="Total 2 6 9 3 6" xfId="60420"/>
    <cellStyle name="Total 2 6 9 3 7" xfId="60421"/>
    <cellStyle name="Total 2 6 9 3 8" xfId="60422"/>
    <cellStyle name="Total 2 6 9 3 9" xfId="60423"/>
    <cellStyle name="Total 2 6 9 4" xfId="60424"/>
    <cellStyle name="Total 2 6 9 5" xfId="60425"/>
    <cellStyle name="Total 2 6 9 6" xfId="60426"/>
    <cellStyle name="Total 2 6 9 7" xfId="60427"/>
    <cellStyle name="Total 2 6 9 8" xfId="60428"/>
    <cellStyle name="Total 2 6 9 9" xfId="60429"/>
    <cellStyle name="Total 2 7" xfId="60430"/>
    <cellStyle name="Total 2 7 10" xfId="60431"/>
    <cellStyle name="Total 2 7 10 2" xfId="60432"/>
    <cellStyle name="Total 2 7 10 3" xfId="60433"/>
    <cellStyle name="Total 2 7 10 4" xfId="60434"/>
    <cellStyle name="Total 2 7 10 5" xfId="60435"/>
    <cellStyle name="Total 2 7 10 6" xfId="60436"/>
    <cellStyle name="Total 2 7 10 7" xfId="60437"/>
    <cellStyle name="Total 2 7 10 8" xfId="60438"/>
    <cellStyle name="Total 2 7 10 9" xfId="60439"/>
    <cellStyle name="Total 2 7 11" xfId="60440"/>
    <cellStyle name="Total 2 7 12" xfId="60441"/>
    <cellStyle name="Total 2 7 13" xfId="60442"/>
    <cellStyle name="Total 2 7 2" xfId="60443"/>
    <cellStyle name="Total 2 7 2 10" xfId="60444"/>
    <cellStyle name="Total 2 7 2 11" xfId="60445"/>
    <cellStyle name="Total 2 7 2 2" xfId="60446"/>
    <cellStyle name="Total 2 7 2 2 2" xfId="60447"/>
    <cellStyle name="Total 2 7 2 2 2 10" xfId="60448"/>
    <cellStyle name="Total 2 7 2 2 2 2" xfId="60449"/>
    <cellStyle name="Total 2 7 2 2 2 2 2" xfId="60450"/>
    <cellStyle name="Total 2 7 2 2 2 2 2 10" xfId="60451"/>
    <cellStyle name="Total 2 7 2 2 2 2 2 2" xfId="60452"/>
    <cellStyle name="Total 2 7 2 2 2 2 2 3" xfId="60453"/>
    <cellStyle name="Total 2 7 2 2 2 2 2 4" xfId="60454"/>
    <cellStyle name="Total 2 7 2 2 2 2 2 5" xfId="60455"/>
    <cellStyle name="Total 2 7 2 2 2 2 2 6" xfId="60456"/>
    <cellStyle name="Total 2 7 2 2 2 2 2 7" xfId="60457"/>
    <cellStyle name="Total 2 7 2 2 2 2 2 8" xfId="60458"/>
    <cellStyle name="Total 2 7 2 2 2 2 2 9" xfId="60459"/>
    <cellStyle name="Total 2 7 2 2 2 2 3" xfId="60460"/>
    <cellStyle name="Total 2 7 2 2 2 2 3 10" xfId="60461"/>
    <cellStyle name="Total 2 7 2 2 2 2 3 2" xfId="60462"/>
    <cellStyle name="Total 2 7 2 2 2 2 3 3" xfId="60463"/>
    <cellStyle name="Total 2 7 2 2 2 2 3 4" xfId="60464"/>
    <cellStyle name="Total 2 7 2 2 2 2 3 5" xfId="60465"/>
    <cellStyle name="Total 2 7 2 2 2 2 3 6" xfId="60466"/>
    <cellStyle name="Total 2 7 2 2 2 2 3 7" xfId="60467"/>
    <cellStyle name="Total 2 7 2 2 2 2 3 8" xfId="60468"/>
    <cellStyle name="Total 2 7 2 2 2 2 3 9" xfId="60469"/>
    <cellStyle name="Total 2 7 2 2 2 2 4" xfId="60470"/>
    <cellStyle name="Total 2 7 2 2 2 2 4 2" xfId="60471"/>
    <cellStyle name="Total 2 7 2 2 2 2 4 3" xfId="60472"/>
    <cellStyle name="Total 2 7 2 2 2 2 4 4" xfId="60473"/>
    <cellStyle name="Total 2 7 2 2 2 2 4 5" xfId="60474"/>
    <cellStyle name="Total 2 7 2 2 2 2 4 6" xfId="60475"/>
    <cellStyle name="Total 2 7 2 2 2 2 4 7" xfId="60476"/>
    <cellStyle name="Total 2 7 2 2 2 2 4 8" xfId="60477"/>
    <cellStyle name="Total 2 7 2 2 2 2 4 9" xfId="60478"/>
    <cellStyle name="Total 2 7 2 2 2 2 5" xfId="60479"/>
    <cellStyle name="Total 2 7 2 2 2 2 6" xfId="60480"/>
    <cellStyle name="Total 2 7 2 2 2 2 7" xfId="60481"/>
    <cellStyle name="Total 2 7 2 2 2 2 8" xfId="60482"/>
    <cellStyle name="Total 2 7 2 2 2 3" xfId="60483"/>
    <cellStyle name="Total 2 7 2 2 2 3 2" xfId="60484"/>
    <cellStyle name="Total 2 7 2 2 2 3 2 10" xfId="60485"/>
    <cellStyle name="Total 2 7 2 2 2 3 2 2" xfId="60486"/>
    <cellStyle name="Total 2 7 2 2 2 3 2 3" xfId="60487"/>
    <cellStyle name="Total 2 7 2 2 2 3 2 4" xfId="60488"/>
    <cellStyle name="Total 2 7 2 2 2 3 2 5" xfId="60489"/>
    <cellStyle name="Total 2 7 2 2 2 3 2 6" xfId="60490"/>
    <cellStyle name="Total 2 7 2 2 2 3 2 7" xfId="60491"/>
    <cellStyle name="Total 2 7 2 2 2 3 2 8" xfId="60492"/>
    <cellStyle name="Total 2 7 2 2 2 3 2 9" xfId="60493"/>
    <cellStyle name="Total 2 7 2 2 2 3 3" xfId="60494"/>
    <cellStyle name="Total 2 7 2 2 2 3 3 10" xfId="60495"/>
    <cellStyle name="Total 2 7 2 2 2 3 3 2" xfId="60496"/>
    <cellStyle name="Total 2 7 2 2 2 3 3 3" xfId="60497"/>
    <cellStyle name="Total 2 7 2 2 2 3 3 4" xfId="60498"/>
    <cellStyle name="Total 2 7 2 2 2 3 3 5" xfId="60499"/>
    <cellStyle name="Total 2 7 2 2 2 3 3 6" xfId="60500"/>
    <cellStyle name="Total 2 7 2 2 2 3 3 7" xfId="60501"/>
    <cellStyle name="Total 2 7 2 2 2 3 3 8" xfId="60502"/>
    <cellStyle name="Total 2 7 2 2 2 3 3 9" xfId="60503"/>
    <cellStyle name="Total 2 7 2 2 2 3 4" xfId="60504"/>
    <cellStyle name="Total 2 7 2 2 2 3 4 2" xfId="60505"/>
    <cellStyle name="Total 2 7 2 2 2 3 4 3" xfId="60506"/>
    <cellStyle name="Total 2 7 2 2 2 3 4 4" xfId="60507"/>
    <cellStyle name="Total 2 7 2 2 2 3 4 5" xfId="60508"/>
    <cellStyle name="Total 2 7 2 2 2 3 4 6" xfId="60509"/>
    <cellStyle name="Total 2 7 2 2 2 3 4 7" xfId="60510"/>
    <cellStyle name="Total 2 7 2 2 2 3 4 8" xfId="60511"/>
    <cellStyle name="Total 2 7 2 2 2 3 4 9" xfId="60512"/>
    <cellStyle name="Total 2 7 2 2 2 3 5" xfId="60513"/>
    <cellStyle name="Total 2 7 2 2 2 3 6" xfId="60514"/>
    <cellStyle name="Total 2 7 2 2 2 3 7" xfId="60515"/>
    <cellStyle name="Total 2 7 2 2 2 3 8" xfId="60516"/>
    <cellStyle name="Total 2 7 2 2 2 4" xfId="60517"/>
    <cellStyle name="Total 2 7 2 2 2 4 10" xfId="60518"/>
    <cellStyle name="Total 2 7 2 2 2 4 2" xfId="60519"/>
    <cellStyle name="Total 2 7 2 2 2 4 3" xfId="60520"/>
    <cellStyle name="Total 2 7 2 2 2 4 4" xfId="60521"/>
    <cellStyle name="Total 2 7 2 2 2 4 5" xfId="60522"/>
    <cellStyle name="Total 2 7 2 2 2 4 6" xfId="60523"/>
    <cellStyle name="Total 2 7 2 2 2 4 7" xfId="60524"/>
    <cellStyle name="Total 2 7 2 2 2 4 8" xfId="60525"/>
    <cellStyle name="Total 2 7 2 2 2 4 9" xfId="60526"/>
    <cellStyle name="Total 2 7 2 2 2 5" xfId="60527"/>
    <cellStyle name="Total 2 7 2 2 2 5 10" xfId="60528"/>
    <cellStyle name="Total 2 7 2 2 2 5 2" xfId="60529"/>
    <cellStyle name="Total 2 7 2 2 2 5 3" xfId="60530"/>
    <cellStyle name="Total 2 7 2 2 2 5 4" xfId="60531"/>
    <cellStyle name="Total 2 7 2 2 2 5 5" xfId="60532"/>
    <cellStyle name="Total 2 7 2 2 2 5 6" xfId="60533"/>
    <cellStyle name="Total 2 7 2 2 2 5 7" xfId="60534"/>
    <cellStyle name="Total 2 7 2 2 2 5 8" xfId="60535"/>
    <cellStyle name="Total 2 7 2 2 2 5 9" xfId="60536"/>
    <cellStyle name="Total 2 7 2 2 2 6" xfId="60537"/>
    <cellStyle name="Total 2 7 2 2 2 6 2" xfId="60538"/>
    <cellStyle name="Total 2 7 2 2 2 6 3" xfId="60539"/>
    <cellStyle name="Total 2 7 2 2 2 6 4" xfId="60540"/>
    <cellStyle name="Total 2 7 2 2 2 6 5" xfId="60541"/>
    <cellStyle name="Total 2 7 2 2 2 6 6" xfId="60542"/>
    <cellStyle name="Total 2 7 2 2 2 6 7" xfId="60543"/>
    <cellStyle name="Total 2 7 2 2 2 6 8" xfId="60544"/>
    <cellStyle name="Total 2 7 2 2 2 6 9" xfId="60545"/>
    <cellStyle name="Total 2 7 2 2 2 7" xfId="60546"/>
    <cellStyle name="Total 2 7 2 2 2 8" xfId="60547"/>
    <cellStyle name="Total 2 7 2 2 2 9" xfId="60548"/>
    <cellStyle name="Total 2 7 2 2 3" xfId="60549"/>
    <cellStyle name="Total 2 7 2 2 3 2" xfId="60550"/>
    <cellStyle name="Total 2 7 2 2 3 2 10" xfId="60551"/>
    <cellStyle name="Total 2 7 2 2 3 2 2" xfId="60552"/>
    <cellStyle name="Total 2 7 2 2 3 2 3" xfId="60553"/>
    <cellStyle name="Total 2 7 2 2 3 2 4" xfId="60554"/>
    <cellStyle name="Total 2 7 2 2 3 2 5" xfId="60555"/>
    <cellStyle name="Total 2 7 2 2 3 2 6" xfId="60556"/>
    <cellStyle name="Total 2 7 2 2 3 2 7" xfId="60557"/>
    <cellStyle name="Total 2 7 2 2 3 2 8" xfId="60558"/>
    <cellStyle name="Total 2 7 2 2 3 2 9" xfId="60559"/>
    <cellStyle name="Total 2 7 2 2 3 3" xfId="60560"/>
    <cellStyle name="Total 2 7 2 2 3 3 10" xfId="60561"/>
    <cellStyle name="Total 2 7 2 2 3 3 2" xfId="60562"/>
    <cellStyle name="Total 2 7 2 2 3 3 3" xfId="60563"/>
    <cellStyle name="Total 2 7 2 2 3 3 4" xfId="60564"/>
    <cellStyle name="Total 2 7 2 2 3 3 5" xfId="60565"/>
    <cellStyle name="Total 2 7 2 2 3 3 6" xfId="60566"/>
    <cellStyle name="Total 2 7 2 2 3 3 7" xfId="60567"/>
    <cellStyle name="Total 2 7 2 2 3 3 8" xfId="60568"/>
    <cellStyle name="Total 2 7 2 2 3 3 9" xfId="60569"/>
    <cellStyle name="Total 2 7 2 2 3 4" xfId="60570"/>
    <cellStyle name="Total 2 7 2 2 3 4 2" xfId="60571"/>
    <cellStyle name="Total 2 7 2 2 3 4 3" xfId="60572"/>
    <cellStyle name="Total 2 7 2 2 3 4 4" xfId="60573"/>
    <cellStyle name="Total 2 7 2 2 3 4 5" xfId="60574"/>
    <cellStyle name="Total 2 7 2 2 3 4 6" xfId="60575"/>
    <cellStyle name="Total 2 7 2 2 3 4 7" xfId="60576"/>
    <cellStyle name="Total 2 7 2 2 3 4 8" xfId="60577"/>
    <cellStyle name="Total 2 7 2 2 3 4 9" xfId="60578"/>
    <cellStyle name="Total 2 7 2 2 3 5" xfId="60579"/>
    <cellStyle name="Total 2 7 2 2 3 6" xfId="60580"/>
    <cellStyle name="Total 2 7 2 2 3 7" xfId="60581"/>
    <cellStyle name="Total 2 7 2 2 3 8" xfId="60582"/>
    <cellStyle name="Total 2 7 2 2 4" xfId="60583"/>
    <cellStyle name="Total 2 7 2 2 4 2" xfId="60584"/>
    <cellStyle name="Total 2 7 2 2 4 2 10" xfId="60585"/>
    <cellStyle name="Total 2 7 2 2 4 2 2" xfId="60586"/>
    <cellStyle name="Total 2 7 2 2 4 2 3" xfId="60587"/>
    <cellStyle name="Total 2 7 2 2 4 2 4" xfId="60588"/>
    <cellStyle name="Total 2 7 2 2 4 2 5" xfId="60589"/>
    <cellStyle name="Total 2 7 2 2 4 2 6" xfId="60590"/>
    <cellStyle name="Total 2 7 2 2 4 2 7" xfId="60591"/>
    <cellStyle name="Total 2 7 2 2 4 2 8" xfId="60592"/>
    <cellStyle name="Total 2 7 2 2 4 2 9" xfId="60593"/>
    <cellStyle name="Total 2 7 2 2 4 3" xfId="60594"/>
    <cellStyle name="Total 2 7 2 2 4 3 10" xfId="60595"/>
    <cellStyle name="Total 2 7 2 2 4 3 2" xfId="60596"/>
    <cellStyle name="Total 2 7 2 2 4 3 3" xfId="60597"/>
    <cellStyle name="Total 2 7 2 2 4 3 4" xfId="60598"/>
    <cellStyle name="Total 2 7 2 2 4 3 5" xfId="60599"/>
    <cellStyle name="Total 2 7 2 2 4 3 6" xfId="60600"/>
    <cellStyle name="Total 2 7 2 2 4 3 7" xfId="60601"/>
    <cellStyle name="Total 2 7 2 2 4 3 8" xfId="60602"/>
    <cellStyle name="Total 2 7 2 2 4 3 9" xfId="60603"/>
    <cellStyle name="Total 2 7 2 2 4 4" xfId="60604"/>
    <cellStyle name="Total 2 7 2 2 4 4 2" xfId="60605"/>
    <cellStyle name="Total 2 7 2 2 4 4 3" xfId="60606"/>
    <cellStyle name="Total 2 7 2 2 4 4 4" xfId="60607"/>
    <cellStyle name="Total 2 7 2 2 4 4 5" xfId="60608"/>
    <cellStyle name="Total 2 7 2 2 4 4 6" xfId="60609"/>
    <cellStyle name="Total 2 7 2 2 4 4 7" xfId="60610"/>
    <cellStyle name="Total 2 7 2 2 4 4 8" xfId="60611"/>
    <cellStyle name="Total 2 7 2 2 4 4 9" xfId="60612"/>
    <cellStyle name="Total 2 7 2 2 4 5" xfId="60613"/>
    <cellStyle name="Total 2 7 2 2 4 6" xfId="60614"/>
    <cellStyle name="Total 2 7 2 2 4 7" xfId="60615"/>
    <cellStyle name="Total 2 7 2 2 4 8" xfId="60616"/>
    <cellStyle name="Total 2 7 2 2 5" xfId="60617"/>
    <cellStyle name="Total 2 7 2 2 5 2" xfId="60618"/>
    <cellStyle name="Total 2 7 2 2 5 2 10" xfId="60619"/>
    <cellStyle name="Total 2 7 2 2 5 2 2" xfId="60620"/>
    <cellStyle name="Total 2 7 2 2 5 2 3" xfId="60621"/>
    <cellStyle name="Total 2 7 2 2 5 2 4" xfId="60622"/>
    <cellStyle name="Total 2 7 2 2 5 2 5" xfId="60623"/>
    <cellStyle name="Total 2 7 2 2 5 2 6" xfId="60624"/>
    <cellStyle name="Total 2 7 2 2 5 2 7" xfId="60625"/>
    <cellStyle name="Total 2 7 2 2 5 2 8" xfId="60626"/>
    <cellStyle name="Total 2 7 2 2 5 2 9" xfId="60627"/>
    <cellStyle name="Total 2 7 2 2 5 3" xfId="60628"/>
    <cellStyle name="Total 2 7 2 2 5 3 2" xfId="60629"/>
    <cellStyle name="Total 2 7 2 2 5 3 3" xfId="60630"/>
    <cellStyle name="Total 2 7 2 2 5 3 4" xfId="60631"/>
    <cellStyle name="Total 2 7 2 2 5 3 5" xfId="60632"/>
    <cellStyle name="Total 2 7 2 2 5 3 6" xfId="60633"/>
    <cellStyle name="Total 2 7 2 2 5 3 7" xfId="60634"/>
    <cellStyle name="Total 2 7 2 2 5 3 8" xfId="60635"/>
    <cellStyle name="Total 2 7 2 2 5 3 9" xfId="60636"/>
    <cellStyle name="Total 2 7 2 2 5 4" xfId="60637"/>
    <cellStyle name="Total 2 7 2 2 5 5" xfId="60638"/>
    <cellStyle name="Total 2 7 2 2 5 6" xfId="60639"/>
    <cellStyle name="Total 2 7 2 2 5 7" xfId="60640"/>
    <cellStyle name="Total 2 7 2 2 5 8" xfId="60641"/>
    <cellStyle name="Total 2 7 2 2 5 9" xfId="60642"/>
    <cellStyle name="Total 2 7 2 2 6" xfId="60643"/>
    <cellStyle name="Total 2 7 2 2 6 2" xfId="60644"/>
    <cellStyle name="Total 2 7 2 2 6 3" xfId="60645"/>
    <cellStyle name="Total 2 7 2 2 6 4" xfId="60646"/>
    <cellStyle name="Total 2 7 2 2 6 5" xfId="60647"/>
    <cellStyle name="Total 2 7 2 2 6 6" xfId="60648"/>
    <cellStyle name="Total 2 7 2 2 6 7" xfId="60649"/>
    <cellStyle name="Total 2 7 2 2 6 8" xfId="60650"/>
    <cellStyle name="Total 2 7 2 2 6 9" xfId="60651"/>
    <cellStyle name="Total 2 7 2 2 7" xfId="60652"/>
    <cellStyle name="Total 2 7 2 2 8" xfId="60653"/>
    <cellStyle name="Total 2 7 2 2 9" xfId="60654"/>
    <cellStyle name="Total 2 7 2 3" xfId="60655"/>
    <cellStyle name="Total 2 7 2 3 2" xfId="60656"/>
    <cellStyle name="Total 2 7 2 3 2 10" xfId="60657"/>
    <cellStyle name="Total 2 7 2 3 2 2" xfId="60658"/>
    <cellStyle name="Total 2 7 2 3 2 2 2" xfId="60659"/>
    <cellStyle name="Total 2 7 2 3 2 2 2 10" xfId="60660"/>
    <cellStyle name="Total 2 7 2 3 2 2 2 2" xfId="60661"/>
    <cellStyle name="Total 2 7 2 3 2 2 2 3" xfId="60662"/>
    <cellStyle name="Total 2 7 2 3 2 2 2 4" xfId="60663"/>
    <cellStyle name="Total 2 7 2 3 2 2 2 5" xfId="60664"/>
    <cellStyle name="Total 2 7 2 3 2 2 2 6" xfId="60665"/>
    <cellStyle name="Total 2 7 2 3 2 2 2 7" xfId="60666"/>
    <cellStyle name="Total 2 7 2 3 2 2 2 8" xfId="60667"/>
    <cellStyle name="Total 2 7 2 3 2 2 2 9" xfId="60668"/>
    <cellStyle name="Total 2 7 2 3 2 2 3" xfId="60669"/>
    <cellStyle name="Total 2 7 2 3 2 2 3 10" xfId="60670"/>
    <cellStyle name="Total 2 7 2 3 2 2 3 2" xfId="60671"/>
    <cellStyle name="Total 2 7 2 3 2 2 3 3" xfId="60672"/>
    <cellStyle name="Total 2 7 2 3 2 2 3 4" xfId="60673"/>
    <cellStyle name="Total 2 7 2 3 2 2 3 5" xfId="60674"/>
    <cellStyle name="Total 2 7 2 3 2 2 3 6" xfId="60675"/>
    <cellStyle name="Total 2 7 2 3 2 2 3 7" xfId="60676"/>
    <cellStyle name="Total 2 7 2 3 2 2 3 8" xfId="60677"/>
    <cellStyle name="Total 2 7 2 3 2 2 3 9" xfId="60678"/>
    <cellStyle name="Total 2 7 2 3 2 2 4" xfId="60679"/>
    <cellStyle name="Total 2 7 2 3 2 2 4 2" xfId="60680"/>
    <cellStyle name="Total 2 7 2 3 2 2 4 3" xfId="60681"/>
    <cellStyle name="Total 2 7 2 3 2 2 4 4" xfId="60682"/>
    <cellStyle name="Total 2 7 2 3 2 2 4 5" xfId="60683"/>
    <cellStyle name="Total 2 7 2 3 2 2 4 6" xfId="60684"/>
    <cellStyle name="Total 2 7 2 3 2 2 4 7" xfId="60685"/>
    <cellStyle name="Total 2 7 2 3 2 2 4 8" xfId="60686"/>
    <cellStyle name="Total 2 7 2 3 2 2 4 9" xfId="60687"/>
    <cellStyle name="Total 2 7 2 3 2 2 5" xfId="60688"/>
    <cellStyle name="Total 2 7 2 3 2 2 6" xfId="60689"/>
    <cellStyle name="Total 2 7 2 3 2 2 7" xfId="60690"/>
    <cellStyle name="Total 2 7 2 3 2 2 8" xfId="60691"/>
    <cellStyle name="Total 2 7 2 3 2 3" xfId="60692"/>
    <cellStyle name="Total 2 7 2 3 2 3 2" xfId="60693"/>
    <cellStyle name="Total 2 7 2 3 2 3 2 10" xfId="60694"/>
    <cellStyle name="Total 2 7 2 3 2 3 2 2" xfId="60695"/>
    <cellStyle name="Total 2 7 2 3 2 3 2 3" xfId="60696"/>
    <cellStyle name="Total 2 7 2 3 2 3 2 4" xfId="60697"/>
    <cellStyle name="Total 2 7 2 3 2 3 2 5" xfId="60698"/>
    <cellStyle name="Total 2 7 2 3 2 3 2 6" xfId="60699"/>
    <cellStyle name="Total 2 7 2 3 2 3 2 7" xfId="60700"/>
    <cellStyle name="Total 2 7 2 3 2 3 2 8" xfId="60701"/>
    <cellStyle name="Total 2 7 2 3 2 3 2 9" xfId="60702"/>
    <cellStyle name="Total 2 7 2 3 2 3 3" xfId="60703"/>
    <cellStyle name="Total 2 7 2 3 2 3 3 10" xfId="60704"/>
    <cellStyle name="Total 2 7 2 3 2 3 3 2" xfId="60705"/>
    <cellStyle name="Total 2 7 2 3 2 3 3 3" xfId="60706"/>
    <cellStyle name="Total 2 7 2 3 2 3 3 4" xfId="60707"/>
    <cellStyle name="Total 2 7 2 3 2 3 3 5" xfId="60708"/>
    <cellStyle name="Total 2 7 2 3 2 3 3 6" xfId="60709"/>
    <cellStyle name="Total 2 7 2 3 2 3 3 7" xfId="60710"/>
    <cellStyle name="Total 2 7 2 3 2 3 3 8" xfId="60711"/>
    <cellStyle name="Total 2 7 2 3 2 3 3 9" xfId="60712"/>
    <cellStyle name="Total 2 7 2 3 2 3 4" xfId="60713"/>
    <cellStyle name="Total 2 7 2 3 2 3 4 2" xfId="60714"/>
    <cellStyle name="Total 2 7 2 3 2 3 4 3" xfId="60715"/>
    <cellStyle name="Total 2 7 2 3 2 3 4 4" xfId="60716"/>
    <cellStyle name="Total 2 7 2 3 2 3 4 5" xfId="60717"/>
    <cellStyle name="Total 2 7 2 3 2 3 4 6" xfId="60718"/>
    <cellStyle name="Total 2 7 2 3 2 3 4 7" xfId="60719"/>
    <cellStyle name="Total 2 7 2 3 2 3 4 8" xfId="60720"/>
    <cellStyle name="Total 2 7 2 3 2 3 4 9" xfId="60721"/>
    <cellStyle name="Total 2 7 2 3 2 3 5" xfId="60722"/>
    <cellStyle name="Total 2 7 2 3 2 3 6" xfId="60723"/>
    <cellStyle name="Total 2 7 2 3 2 3 7" xfId="60724"/>
    <cellStyle name="Total 2 7 2 3 2 3 8" xfId="60725"/>
    <cellStyle name="Total 2 7 2 3 2 4" xfId="60726"/>
    <cellStyle name="Total 2 7 2 3 2 4 10" xfId="60727"/>
    <cellStyle name="Total 2 7 2 3 2 4 2" xfId="60728"/>
    <cellStyle name="Total 2 7 2 3 2 4 3" xfId="60729"/>
    <cellStyle name="Total 2 7 2 3 2 4 4" xfId="60730"/>
    <cellStyle name="Total 2 7 2 3 2 4 5" xfId="60731"/>
    <cellStyle name="Total 2 7 2 3 2 4 6" xfId="60732"/>
    <cellStyle name="Total 2 7 2 3 2 4 7" xfId="60733"/>
    <cellStyle name="Total 2 7 2 3 2 4 8" xfId="60734"/>
    <cellStyle name="Total 2 7 2 3 2 4 9" xfId="60735"/>
    <cellStyle name="Total 2 7 2 3 2 5" xfId="60736"/>
    <cellStyle name="Total 2 7 2 3 2 5 10" xfId="60737"/>
    <cellStyle name="Total 2 7 2 3 2 5 2" xfId="60738"/>
    <cellStyle name="Total 2 7 2 3 2 5 3" xfId="60739"/>
    <cellStyle name="Total 2 7 2 3 2 5 4" xfId="60740"/>
    <cellStyle name="Total 2 7 2 3 2 5 5" xfId="60741"/>
    <cellStyle name="Total 2 7 2 3 2 5 6" xfId="60742"/>
    <cellStyle name="Total 2 7 2 3 2 5 7" xfId="60743"/>
    <cellStyle name="Total 2 7 2 3 2 5 8" xfId="60744"/>
    <cellStyle name="Total 2 7 2 3 2 5 9" xfId="60745"/>
    <cellStyle name="Total 2 7 2 3 2 6" xfId="60746"/>
    <cellStyle name="Total 2 7 2 3 2 6 2" xfId="60747"/>
    <cellStyle name="Total 2 7 2 3 2 6 3" xfId="60748"/>
    <cellStyle name="Total 2 7 2 3 2 6 4" xfId="60749"/>
    <cellStyle name="Total 2 7 2 3 2 6 5" xfId="60750"/>
    <cellStyle name="Total 2 7 2 3 2 6 6" xfId="60751"/>
    <cellStyle name="Total 2 7 2 3 2 6 7" xfId="60752"/>
    <cellStyle name="Total 2 7 2 3 2 6 8" xfId="60753"/>
    <cellStyle name="Total 2 7 2 3 2 6 9" xfId="60754"/>
    <cellStyle name="Total 2 7 2 3 2 7" xfId="60755"/>
    <cellStyle name="Total 2 7 2 3 2 8" xfId="60756"/>
    <cellStyle name="Total 2 7 2 3 2 9" xfId="60757"/>
    <cellStyle name="Total 2 7 2 3 3" xfId="60758"/>
    <cellStyle name="Total 2 7 2 3 3 2" xfId="60759"/>
    <cellStyle name="Total 2 7 2 3 3 2 10" xfId="60760"/>
    <cellStyle name="Total 2 7 2 3 3 2 2" xfId="60761"/>
    <cellStyle name="Total 2 7 2 3 3 2 3" xfId="60762"/>
    <cellStyle name="Total 2 7 2 3 3 2 4" xfId="60763"/>
    <cellStyle name="Total 2 7 2 3 3 2 5" xfId="60764"/>
    <cellStyle name="Total 2 7 2 3 3 2 6" xfId="60765"/>
    <cellStyle name="Total 2 7 2 3 3 2 7" xfId="60766"/>
    <cellStyle name="Total 2 7 2 3 3 2 8" xfId="60767"/>
    <cellStyle name="Total 2 7 2 3 3 2 9" xfId="60768"/>
    <cellStyle name="Total 2 7 2 3 3 3" xfId="60769"/>
    <cellStyle name="Total 2 7 2 3 3 3 10" xfId="60770"/>
    <cellStyle name="Total 2 7 2 3 3 3 2" xfId="60771"/>
    <cellStyle name="Total 2 7 2 3 3 3 3" xfId="60772"/>
    <cellStyle name="Total 2 7 2 3 3 3 4" xfId="60773"/>
    <cellStyle name="Total 2 7 2 3 3 3 5" xfId="60774"/>
    <cellStyle name="Total 2 7 2 3 3 3 6" xfId="60775"/>
    <cellStyle name="Total 2 7 2 3 3 3 7" xfId="60776"/>
    <cellStyle name="Total 2 7 2 3 3 3 8" xfId="60777"/>
    <cellStyle name="Total 2 7 2 3 3 3 9" xfId="60778"/>
    <cellStyle name="Total 2 7 2 3 3 4" xfId="60779"/>
    <cellStyle name="Total 2 7 2 3 3 4 2" xfId="60780"/>
    <cellStyle name="Total 2 7 2 3 3 4 3" xfId="60781"/>
    <cellStyle name="Total 2 7 2 3 3 4 4" xfId="60782"/>
    <cellStyle name="Total 2 7 2 3 3 4 5" xfId="60783"/>
    <cellStyle name="Total 2 7 2 3 3 4 6" xfId="60784"/>
    <cellStyle name="Total 2 7 2 3 3 4 7" xfId="60785"/>
    <cellStyle name="Total 2 7 2 3 3 4 8" xfId="60786"/>
    <cellStyle name="Total 2 7 2 3 3 4 9" xfId="60787"/>
    <cellStyle name="Total 2 7 2 3 3 5" xfId="60788"/>
    <cellStyle name="Total 2 7 2 3 3 6" xfId="60789"/>
    <cellStyle name="Total 2 7 2 3 3 7" xfId="60790"/>
    <cellStyle name="Total 2 7 2 3 3 8" xfId="60791"/>
    <cellStyle name="Total 2 7 2 3 4" xfId="60792"/>
    <cellStyle name="Total 2 7 2 3 4 2" xfId="60793"/>
    <cellStyle name="Total 2 7 2 3 4 2 10" xfId="60794"/>
    <cellStyle name="Total 2 7 2 3 4 2 2" xfId="60795"/>
    <cellStyle name="Total 2 7 2 3 4 2 3" xfId="60796"/>
    <cellStyle name="Total 2 7 2 3 4 2 4" xfId="60797"/>
    <cellStyle name="Total 2 7 2 3 4 2 5" xfId="60798"/>
    <cellStyle name="Total 2 7 2 3 4 2 6" xfId="60799"/>
    <cellStyle name="Total 2 7 2 3 4 2 7" xfId="60800"/>
    <cellStyle name="Total 2 7 2 3 4 2 8" xfId="60801"/>
    <cellStyle name="Total 2 7 2 3 4 2 9" xfId="60802"/>
    <cellStyle name="Total 2 7 2 3 4 3" xfId="60803"/>
    <cellStyle name="Total 2 7 2 3 4 3 10" xfId="60804"/>
    <cellStyle name="Total 2 7 2 3 4 3 2" xfId="60805"/>
    <cellStyle name="Total 2 7 2 3 4 3 3" xfId="60806"/>
    <cellStyle name="Total 2 7 2 3 4 3 4" xfId="60807"/>
    <cellStyle name="Total 2 7 2 3 4 3 5" xfId="60808"/>
    <cellStyle name="Total 2 7 2 3 4 3 6" xfId="60809"/>
    <cellStyle name="Total 2 7 2 3 4 3 7" xfId="60810"/>
    <cellStyle name="Total 2 7 2 3 4 3 8" xfId="60811"/>
    <cellStyle name="Total 2 7 2 3 4 3 9" xfId="60812"/>
    <cellStyle name="Total 2 7 2 3 4 4" xfId="60813"/>
    <cellStyle name="Total 2 7 2 3 4 4 2" xfId="60814"/>
    <cellStyle name="Total 2 7 2 3 4 4 3" xfId="60815"/>
    <cellStyle name="Total 2 7 2 3 4 4 4" xfId="60816"/>
    <cellStyle name="Total 2 7 2 3 4 4 5" xfId="60817"/>
    <cellStyle name="Total 2 7 2 3 4 4 6" xfId="60818"/>
    <cellStyle name="Total 2 7 2 3 4 4 7" xfId="60819"/>
    <cellStyle name="Total 2 7 2 3 4 4 8" xfId="60820"/>
    <cellStyle name="Total 2 7 2 3 4 4 9" xfId="60821"/>
    <cellStyle name="Total 2 7 2 3 4 5" xfId="60822"/>
    <cellStyle name="Total 2 7 2 3 4 6" xfId="60823"/>
    <cellStyle name="Total 2 7 2 3 4 7" xfId="60824"/>
    <cellStyle name="Total 2 7 2 3 4 8" xfId="60825"/>
    <cellStyle name="Total 2 7 2 3 5" xfId="60826"/>
    <cellStyle name="Total 2 7 2 3 5 2" xfId="60827"/>
    <cellStyle name="Total 2 7 2 3 5 2 10" xfId="60828"/>
    <cellStyle name="Total 2 7 2 3 5 2 2" xfId="60829"/>
    <cellStyle name="Total 2 7 2 3 5 2 3" xfId="60830"/>
    <cellStyle name="Total 2 7 2 3 5 2 4" xfId="60831"/>
    <cellStyle name="Total 2 7 2 3 5 2 5" xfId="60832"/>
    <cellStyle name="Total 2 7 2 3 5 2 6" xfId="60833"/>
    <cellStyle name="Total 2 7 2 3 5 2 7" xfId="60834"/>
    <cellStyle name="Total 2 7 2 3 5 2 8" xfId="60835"/>
    <cellStyle name="Total 2 7 2 3 5 2 9" xfId="60836"/>
    <cellStyle name="Total 2 7 2 3 5 3" xfId="60837"/>
    <cellStyle name="Total 2 7 2 3 5 3 2" xfId="60838"/>
    <cellStyle name="Total 2 7 2 3 5 3 3" xfId="60839"/>
    <cellStyle name="Total 2 7 2 3 5 3 4" xfId="60840"/>
    <cellStyle name="Total 2 7 2 3 5 3 5" xfId="60841"/>
    <cellStyle name="Total 2 7 2 3 5 3 6" xfId="60842"/>
    <cellStyle name="Total 2 7 2 3 5 3 7" xfId="60843"/>
    <cellStyle name="Total 2 7 2 3 5 3 8" xfId="60844"/>
    <cellStyle name="Total 2 7 2 3 5 3 9" xfId="60845"/>
    <cellStyle name="Total 2 7 2 3 5 4" xfId="60846"/>
    <cellStyle name="Total 2 7 2 3 5 5" xfId="60847"/>
    <cellStyle name="Total 2 7 2 3 5 6" xfId="60848"/>
    <cellStyle name="Total 2 7 2 3 5 7" xfId="60849"/>
    <cellStyle name="Total 2 7 2 3 5 8" xfId="60850"/>
    <cellStyle name="Total 2 7 2 3 6" xfId="60851"/>
    <cellStyle name="Total 2 7 2 3 6 2" xfId="60852"/>
    <cellStyle name="Total 2 7 2 3 6 3" xfId="60853"/>
    <cellStyle name="Total 2 7 2 3 6 4" xfId="60854"/>
    <cellStyle name="Total 2 7 2 3 6 5" xfId="60855"/>
    <cellStyle name="Total 2 7 2 3 6 6" xfId="60856"/>
    <cellStyle name="Total 2 7 2 3 6 7" xfId="60857"/>
    <cellStyle name="Total 2 7 2 3 6 8" xfId="60858"/>
    <cellStyle name="Total 2 7 2 3 6 9" xfId="60859"/>
    <cellStyle name="Total 2 7 2 3 7" xfId="60860"/>
    <cellStyle name="Total 2 7 2 3 8" xfId="60861"/>
    <cellStyle name="Total 2 7 2 3 9" xfId="60862"/>
    <cellStyle name="Total 2 7 2 4" xfId="60863"/>
    <cellStyle name="Total 2 7 2 4 10" xfId="60864"/>
    <cellStyle name="Total 2 7 2 4 2" xfId="60865"/>
    <cellStyle name="Total 2 7 2 4 2 2" xfId="60866"/>
    <cellStyle name="Total 2 7 2 4 2 2 10" xfId="60867"/>
    <cellStyle name="Total 2 7 2 4 2 2 2" xfId="60868"/>
    <cellStyle name="Total 2 7 2 4 2 2 3" xfId="60869"/>
    <cellStyle name="Total 2 7 2 4 2 2 4" xfId="60870"/>
    <cellStyle name="Total 2 7 2 4 2 2 5" xfId="60871"/>
    <cellStyle name="Total 2 7 2 4 2 2 6" xfId="60872"/>
    <cellStyle name="Total 2 7 2 4 2 2 7" xfId="60873"/>
    <cellStyle name="Total 2 7 2 4 2 2 8" xfId="60874"/>
    <cellStyle name="Total 2 7 2 4 2 2 9" xfId="60875"/>
    <cellStyle name="Total 2 7 2 4 2 3" xfId="60876"/>
    <cellStyle name="Total 2 7 2 4 2 3 10" xfId="60877"/>
    <cellStyle name="Total 2 7 2 4 2 3 2" xfId="60878"/>
    <cellStyle name="Total 2 7 2 4 2 3 3" xfId="60879"/>
    <cellStyle name="Total 2 7 2 4 2 3 4" xfId="60880"/>
    <cellStyle name="Total 2 7 2 4 2 3 5" xfId="60881"/>
    <cellStyle name="Total 2 7 2 4 2 3 6" xfId="60882"/>
    <cellStyle name="Total 2 7 2 4 2 3 7" xfId="60883"/>
    <cellStyle name="Total 2 7 2 4 2 3 8" xfId="60884"/>
    <cellStyle name="Total 2 7 2 4 2 3 9" xfId="60885"/>
    <cellStyle name="Total 2 7 2 4 2 4" xfId="60886"/>
    <cellStyle name="Total 2 7 2 4 2 4 2" xfId="60887"/>
    <cellStyle name="Total 2 7 2 4 2 4 3" xfId="60888"/>
    <cellStyle name="Total 2 7 2 4 2 4 4" xfId="60889"/>
    <cellStyle name="Total 2 7 2 4 2 4 5" xfId="60890"/>
    <cellStyle name="Total 2 7 2 4 2 4 6" xfId="60891"/>
    <cellStyle name="Total 2 7 2 4 2 4 7" xfId="60892"/>
    <cellStyle name="Total 2 7 2 4 2 4 8" xfId="60893"/>
    <cellStyle name="Total 2 7 2 4 2 4 9" xfId="60894"/>
    <cellStyle name="Total 2 7 2 4 2 5" xfId="60895"/>
    <cellStyle name="Total 2 7 2 4 2 6" xfId="60896"/>
    <cellStyle name="Total 2 7 2 4 2 7" xfId="60897"/>
    <cellStyle name="Total 2 7 2 4 2 8" xfId="60898"/>
    <cellStyle name="Total 2 7 2 4 3" xfId="60899"/>
    <cellStyle name="Total 2 7 2 4 3 2" xfId="60900"/>
    <cellStyle name="Total 2 7 2 4 3 2 10" xfId="60901"/>
    <cellStyle name="Total 2 7 2 4 3 2 2" xfId="60902"/>
    <cellStyle name="Total 2 7 2 4 3 2 3" xfId="60903"/>
    <cellStyle name="Total 2 7 2 4 3 2 4" xfId="60904"/>
    <cellStyle name="Total 2 7 2 4 3 2 5" xfId="60905"/>
    <cellStyle name="Total 2 7 2 4 3 2 6" xfId="60906"/>
    <cellStyle name="Total 2 7 2 4 3 2 7" xfId="60907"/>
    <cellStyle name="Total 2 7 2 4 3 2 8" xfId="60908"/>
    <cellStyle name="Total 2 7 2 4 3 2 9" xfId="60909"/>
    <cellStyle name="Total 2 7 2 4 3 3" xfId="60910"/>
    <cellStyle name="Total 2 7 2 4 3 3 10" xfId="60911"/>
    <cellStyle name="Total 2 7 2 4 3 3 2" xfId="60912"/>
    <cellStyle name="Total 2 7 2 4 3 3 3" xfId="60913"/>
    <cellStyle name="Total 2 7 2 4 3 3 4" xfId="60914"/>
    <cellStyle name="Total 2 7 2 4 3 3 5" xfId="60915"/>
    <cellStyle name="Total 2 7 2 4 3 3 6" xfId="60916"/>
    <cellStyle name="Total 2 7 2 4 3 3 7" xfId="60917"/>
    <cellStyle name="Total 2 7 2 4 3 3 8" xfId="60918"/>
    <cellStyle name="Total 2 7 2 4 3 3 9" xfId="60919"/>
    <cellStyle name="Total 2 7 2 4 3 4" xfId="60920"/>
    <cellStyle name="Total 2 7 2 4 3 4 2" xfId="60921"/>
    <cellStyle name="Total 2 7 2 4 3 4 3" xfId="60922"/>
    <cellStyle name="Total 2 7 2 4 3 4 4" xfId="60923"/>
    <cellStyle name="Total 2 7 2 4 3 4 5" xfId="60924"/>
    <cellStyle name="Total 2 7 2 4 3 4 6" xfId="60925"/>
    <cellStyle name="Total 2 7 2 4 3 4 7" xfId="60926"/>
    <cellStyle name="Total 2 7 2 4 3 4 8" xfId="60927"/>
    <cellStyle name="Total 2 7 2 4 3 4 9" xfId="60928"/>
    <cellStyle name="Total 2 7 2 4 3 5" xfId="60929"/>
    <cellStyle name="Total 2 7 2 4 3 6" xfId="60930"/>
    <cellStyle name="Total 2 7 2 4 3 7" xfId="60931"/>
    <cellStyle name="Total 2 7 2 4 3 8" xfId="60932"/>
    <cellStyle name="Total 2 7 2 4 4" xfId="60933"/>
    <cellStyle name="Total 2 7 2 4 4 10" xfId="60934"/>
    <cellStyle name="Total 2 7 2 4 4 2" xfId="60935"/>
    <cellStyle name="Total 2 7 2 4 4 3" xfId="60936"/>
    <cellStyle name="Total 2 7 2 4 4 4" xfId="60937"/>
    <cellStyle name="Total 2 7 2 4 4 5" xfId="60938"/>
    <cellStyle name="Total 2 7 2 4 4 6" xfId="60939"/>
    <cellStyle name="Total 2 7 2 4 4 7" xfId="60940"/>
    <cellStyle name="Total 2 7 2 4 4 8" xfId="60941"/>
    <cellStyle name="Total 2 7 2 4 4 9" xfId="60942"/>
    <cellStyle name="Total 2 7 2 4 5" xfId="60943"/>
    <cellStyle name="Total 2 7 2 4 5 10" xfId="60944"/>
    <cellStyle name="Total 2 7 2 4 5 2" xfId="60945"/>
    <cellStyle name="Total 2 7 2 4 5 3" xfId="60946"/>
    <cellStyle name="Total 2 7 2 4 5 4" xfId="60947"/>
    <cellStyle name="Total 2 7 2 4 5 5" xfId="60948"/>
    <cellStyle name="Total 2 7 2 4 5 6" xfId="60949"/>
    <cellStyle name="Total 2 7 2 4 5 7" xfId="60950"/>
    <cellStyle name="Total 2 7 2 4 5 8" xfId="60951"/>
    <cellStyle name="Total 2 7 2 4 5 9" xfId="60952"/>
    <cellStyle name="Total 2 7 2 4 6" xfId="60953"/>
    <cellStyle name="Total 2 7 2 4 6 2" xfId="60954"/>
    <cellStyle name="Total 2 7 2 4 6 3" xfId="60955"/>
    <cellStyle name="Total 2 7 2 4 6 4" xfId="60956"/>
    <cellStyle name="Total 2 7 2 4 6 5" xfId="60957"/>
    <cellStyle name="Total 2 7 2 4 6 6" xfId="60958"/>
    <cellStyle name="Total 2 7 2 4 6 7" xfId="60959"/>
    <cellStyle name="Total 2 7 2 4 6 8" xfId="60960"/>
    <cellStyle name="Total 2 7 2 4 6 9" xfId="60961"/>
    <cellStyle name="Total 2 7 2 4 7" xfId="60962"/>
    <cellStyle name="Total 2 7 2 4 8" xfId="60963"/>
    <cellStyle name="Total 2 7 2 4 9" xfId="60964"/>
    <cellStyle name="Total 2 7 2 5" xfId="60965"/>
    <cellStyle name="Total 2 7 2 5 2" xfId="60966"/>
    <cellStyle name="Total 2 7 2 5 2 10" xfId="60967"/>
    <cellStyle name="Total 2 7 2 5 2 2" xfId="60968"/>
    <cellStyle name="Total 2 7 2 5 2 3" xfId="60969"/>
    <cellStyle name="Total 2 7 2 5 2 4" xfId="60970"/>
    <cellStyle name="Total 2 7 2 5 2 5" xfId="60971"/>
    <cellStyle name="Total 2 7 2 5 2 6" xfId="60972"/>
    <cellStyle name="Total 2 7 2 5 2 7" xfId="60973"/>
    <cellStyle name="Total 2 7 2 5 2 8" xfId="60974"/>
    <cellStyle name="Total 2 7 2 5 2 9" xfId="60975"/>
    <cellStyle name="Total 2 7 2 5 3" xfId="60976"/>
    <cellStyle name="Total 2 7 2 5 3 10" xfId="60977"/>
    <cellStyle name="Total 2 7 2 5 3 2" xfId="60978"/>
    <cellStyle name="Total 2 7 2 5 3 3" xfId="60979"/>
    <cellStyle name="Total 2 7 2 5 3 4" xfId="60980"/>
    <cellStyle name="Total 2 7 2 5 3 5" xfId="60981"/>
    <cellStyle name="Total 2 7 2 5 3 6" xfId="60982"/>
    <cellStyle name="Total 2 7 2 5 3 7" xfId="60983"/>
    <cellStyle name="Total 2 7 2 5 3 8" xfId="60984"/>
    <cellStyle name="Total 2 7 2 5 3 9" xfId="60985"/>
    <cellStyle name="Total 2 7 2 5 4" xfId="60986"/>
    <cellStyle name="Total 2 7 2 5 4 2" xfId="60987"/>
    <cellStyle name="Total 2 7 2 5 4 3" xfId="60988"/>
    <cellStyle name="Total 2 7 2 5 4 4" xfId="60989"/>
    <cellStyle name="Total 2 7 2 5 4 5" xfId="60990"/>
    <cellStyle name="Total 2 7 2 5 4 6" xfId="60991"/>
    <cellStyle name="Total 2 7 2 5 4 7" xfId="60992"/>
    <cellStyle name="Total 2 7 2 5 4 8" xfId="60993"/>
    <cellStyle name="Total 2 7 2 5 4 9" xfId="60994"/>
    <cellStyle name="Total 2 7 2 5 5" xfId="60995"/>
    <cellStyle name="Total 2 7 2 5 6" xfId="60996"/>
    <cellStyle name="Total 2 7 2 5 7" xfId="60997"/>
    <cellStyle name="Total 2 7 2 5 8" xfId="60998"/>
    <cellStyle name="Total 2 7 2 6" xfId="60999"/>
    <cellStyle name="Total 2 7 2 6 2" xfId="61000"/>
    <cellStyle name="Total 2 7 2 6 2 10" xfId="61001"/>
    <cellStyle name="Total 2 7 2 6 2 2" xfId="61002"/>
    <cellStyle name="Total 2 7 2 6 2 3" xfId="61003"/>
    <cellStyle name="Total 2 7 2 6 2 4" xfId="61004"/>
    <cellStyle name="Total 2 7 2 6 2 5" xfId="61005"/>
    <cellStyle name="Total 2 7 2 6 2 6" xfId="61006"/>
    <cellStyle name="Total 2 7 2 6 2 7" xfId="61007"/>
    <cellStyle name="Total 2 7 2 6 2 8" xfId="61008"/>
    <cellStyle name="Total 2 7 2 6 2 9" xfId="61009"/>
    <cellStyle name="Total 2 7 2 6 3" xfId="61010"/>
    <cellStyle name="Total 2 7 2 6 3 10" xfId="61011"/>
    <cellStyle name="Total 2 7 2 6 3 2" xfId="61012"/>
    <cellStyle name="Total 2 7 2 6 3 3" xfId="61013"/>
    <cellStyle name="Total 2 7 2 6 3 4" xfId="61014"/>
    <cellStyle name="Total 2 7 2 6 3 5" xfId="61015"/>
    <cellStyle name="Total 2 7 2 6 3 6" xfId="61016"/>
    <cellStyle name="Total 2 7 2 6 3 7" xfId="61017"/>
    <cellStyle name="Total 2 7 2 6 3 8" xfId="61018"/>
    <cellStyle name="Total 2 7 2 6 3 9" xfId="61019"/>
    <cellStyle name="Total 2 7 2 6 4" xfId="61020"/>
    <cellStyle name="Total 2 7 2 6 4 2" xfId="61021"/>
    <cellStyle name="Total 2 7 2 6 4 3" xfId="61022"/>
    <cellStyle name="Total 2 7 2 6 4 4" xfId="61023"/>
    <cellStyle name="Total 2 7 2 6 4 5" xfId="61024"/>
    <cellStyle name="Total 2 7 2 6 4 6" xfId="61025"/>
    <cellStyle name="Total 2 7 2 6 4 7" xfId="61026"/>
    <cellStyle name="Total 2 7 2 6 4 8" xfId="61027"/>
    <cellStyle name="Total 2 7 2 6 4 9" xfId="61028"/>
    <cellStyle name="Total 2 7 2 6 5" xfId="61029"/>
    <cellStyle name="Total 2 7 2 6 6" xfId="61030"/>
    <cellStyle name="Total 2 7 2 6 7" xfId="61031"/>
    <cellStyle name="Total 2 7 2 6 8" xfId="61032"/>
    <cellStyle name="Total 2 7 2 7" xfId="61033"/>
    <cellStyle name="Total 2 7 2 7 2" xfId="61034"/>
    <cellStyle name="Total 2 7 2 7 2 10" xfId="61035"/>
    <cellStyle name="Total 2 7 2 7 2 2" xfId="61036"/>
    <cellStyle name="Total 2 7 2 7 2 3" xfId="61037"/>
    <cellStyle name="Total 2 7 2 7 2 4" xfId="61038"/>
    <cellStyle name="Total 2 7 2 7 2 5" xfId="61039"/>
    <cellStyle name="Total 2 7 2 7 2 6" xfId="61040"/>
    <cellStyle name="Total 2 7 2 7 2 7" xfId="61041"/>
    <cellStyle name="Total 2 7 2 7 2 8" xfId="61042"/>
    <cellStyle name="Total 2 7 2 7 2 9" xfId="61043"/>
    <cellStyle name="Total 2 7 2 7 3" xfId="61044"/>
    <cellStyle name="Total 2 7 2 7 3 2" xfId="61045"/>
    <cellStyle name="Total 2 7 2 7 3 3" xfId="61046"/>
    <cellStyle name="Total 2 7 2 7 3 4" xfId="61047"/>
    <cellStyle name="Total 2 7 2 7 3 5" xfId="61048"/>
    <cellStyle name="Total 2 7 2 7 3 6" xfId="61049"/>
    <cellStyle name="Total 2 7 2 7 3 7" xfId="61050"/>
    <cellStyle name="Total 2 7 2 7 3 8" xfId="61051"/>
    <cellStyle name="Total 2 7 2 7 3 9" xfId="61052"/>
    <cellStyle name="Total 2 7 2 7 4" xfId="61053"/>
    <cellStyle name="Total 2 7 2 7 5" xfId="61054"/>
    <cellStyle name="Total 2 7 2 7 6" xfId="61055"/>
    <cellStyle name="Total 2 7 2 7 7" xfId="61056"/>
    <cellStyle name="Total 2 7 2 7 8" xfId="61057"/>
    <cellStyle name="Total 2 7 2 7 9" xfId="61058"/>
    <cellStyle name="Total 2 7 2 8" xfId="61059"/>
    <cellStyle name="Total 2 7 2 8 2" xfId="61060"/>
    <cellStyle name="Total 2 7 2 8 3" xfId="61061"/>
    <cellStyle name="Total 2 7 2 8 4" xfId="61062"/>
    <cellStyle name="Total 2 7 2 8 5" xfId="61063"/>
    <cellStyle name="Total 2 7 2 8 6" xfId="61064"/>
    <cellStyle name="Total 2 7 2 8 7" xfId="61065"/>
    <cellStyle name="Total 2 7 2 8 8" xfId="61066"/>
    <cellStyle name="Total 2 7 2 8 9" xfId="61067"/>
    <cellStyle name="Total 2 7 2 9" xfId="61068"/>
    <cellStyle name="Total 2 7 3" xfId="61069"/>
    <cellStyle name="Total 2 7 3 10" xfId="61070"/>
    <cellStyle name="Total 2 7 3 11" xfId="61071"/>
    <cellStyle name="Total 2 7 3 2" xfId="61072"/>
    <cellStyle name="Total 2 7 3 2 2" xfId="61073"/>
    <cellStyle name="Total 2 7 3 2 2 10" xfId="61074"/>
    <cellStyle name="Total 2 7 3 2 2 2" xfId="61075"/>
    <cellStyle name="Total 2 7 3 2 2 2 2" xfId="61076"/>
    <cellStyle name="Total 2 7 3 2 2 2 2 10" xfId="61077"/>
    <cellStyle name="Total 2 7 3 2 2 2 2 2" xfId="61078"/>
    <cellStyle name="Total 2 7 3 2 2 2 2 3" xfId="61079"/>
    <cellStyle name="Total 2 7 3 2 2 2 2 4" xfId="61080"/>
    <cellStyle name="Total 2 7 3 2 2 2 2 5" xfId="61081"/>
    <cellStyle name="Total 2 7 3 2 2 2 2 6" xfId="61082"/>
    <cellStyle name="Total 2 7 3 2 2 2 2 7" xfId="61083"/>
    <cellStyle name="Total 2 7 3 2 2 2 2 8" xfId="61084"/>
    <cellStyle name="Total 2 7 3 2 2 2 2 9" xfId="61085"/>
    <cellStyle name="Total 2 7 3 2 2 2 3" xfId="61086"/>
    <cellStyle name="Total 2 7 3 2 2 2 3 10" xfId="61087"/>
    <cellStyle name="Total 2 7 3 2 2 2 3 2" xfId="61088"/>
    <cellStyle name="Total 2 7 3 2 2 2 3 3" xfId="61089"/>
    <cellStyle name="Total 2 7 3 2 2 2 3 4" xfId="61090"/>
    <cellStyle name="Total 2 7 3 2 2 2 3 5" xfId="61091"/>
    <cellStyle name="Total 2 7 3 2 2 2 3 6" xfId="61092"/>
    <cellStyle name="Total 2 7 3 2 2 2 3 7" xfId="61093"/>
    <cellStyle name="Total 2 7 3 2 2 2 3 8" xfId="61094"/>
    <cellStyle name="Total 2 7 3 2 2 2 3 9" xfId="61095"/>
    <cellStyle name="Total 2 7 3 2 2 2 4" xfId="61096"/>
    <cellStyle name="Total 2 7 3 2 2 2 4 2" xfId="61097"/>
    <cellStyle name="Total 2 7 3 2 2 2 4 3" xfId="61098"/>
    <cellStyle name="Total 2 7 3 2 2 2 4 4" xfId="61099"/>
    <cellStyle name="Total 2 7 3 2 2 2 4 5" xfId="61100"/>
    <cellStyle name="Total 2 7 3 2 2 2 4 6" xfId="61101"/>
    <cellStyle name="Total 2 7 3 2 2 2 4 7" xfId="61102"/>
    <cellStyle name="Total 2 7 3 2 2 2 4 8" xfId="61103"/>
    <cellStyle name="Total 2 7 3 2 2 2 4 9" xfId="61104"/>
    <cellStyle name="Total 2 7 3 2 2 2 5" xfId="61105"/>
    <cellStyle name="Total 2 7 3 2 2 2 6" xfId="61106"/>
    <cellStyle name="Total 2 7 3 2 2 2 7" xfId="61107"/>
    <cellStyle name="Total 2 7 3 2 2 2 8" xfId="61108"/>
    <cellStyle name="Total 2 7 3 2 2 3" xfId="61109"/>
    <cellStyle name="Total 2 7 3 2 2 3 2" xfId="61110"/>
    <cellStyle name="Total 2 7 3 2 2 3 2 10" xfId="61111"/>
    <cellStyle name="Total 2 7 3 2 2 3 2 2" xfId="61112"/>
    <cellStyle name="Total 2 7 3 2 2 3 2 3" xfId="61113"/>
    <cellStyle name="Total 2 7 3 2 2 3 2 4" xfId="61114"/>
    <cellStyle name="Total 2 7 3 2 2 3 2 5" xfId="61115"/>
    <cellStyle name="Total 2 7 3 2 2 3 2 6" xfId="61116"/>
    <cellStyle name="Total 2 7 3 2 2 3 2 7" xfId="61117"/>
    <cellStyle name="Total 2 7 3 2 2 3 2 8" xfId="61118"/>
    <cellStyle name="Total 2 7 3 2 2 3 2 9" xfId="61119"/>
    <cellStyle name="Total 2 7 3 2 2 3 3" xfId="61120"/>
    <cellStyle name="Total 2 7 3 2 2 3 3 10" xfId="61121"/>
    <cellStyle name="Total 2 7 3 2 2 3 3 2" xfId="61122"/>
    <cellStyle name="Total 2 7 3 2 2 3 3 3" xfId="61123"/>
    <cellStyle name="Total 2 7 3 2 2 3 3 4" xfId="61124"/>
    <cellStyle name="Total 2 7 3 2 2 3 3 5" xfId="61125"/>
    <cellStyle name="Total 2 7 3 2 2 3 3 6" xfId="61126"/>
    <cellStyle name="Total 2 7 3 2 2 3 3 7" xfId="61127"/>
    <cellStyle name="Total 2 7 3 2 2 3 3 8" xfId="61128"/>
    <cellStyle name="Total 2 7 3 2 2 3 3 9" xfId="61129"/>
    <cellStyle name="Total 2 7 3 2 2 3 4" xfId="61130"/>
    <cellStyle name="Total 2 7 3 2 2 3 4 2" xfId="61131"/>
    <cellStyle name="Total 2 7 3 2 2 3 4 3" xfId="61132"/>
    <cellStyle name="Total 2 7 3 2 2 3 4 4" xfId="61133"/>
    <cellStyle name="Total 2 7 3 2 2 3 4 5" xfId="61134"/>
    <cellStyle name="Total 2 7 3 2 2 3 4 6" xfId="61135"/>
    <cellStyle name="Total 2 7 3 2 2 3 4 7" xfId="61136"/>
    <cellStyle name="Total 2 7 3 2 2 3 4 8" xfId="61137"/>
    <cellStyle name="Total 2 7 3 2 2 3 4 9" xfId="61138"/>
    <cellStyle name="Total 2 7 3 2 2 3 5" xfId="61139"/>
    <cellStyle name="Total 2 7 3 2 2 3 6" xfId="61140"/>
    <cellStyle name="Total 2 7 3 2 2 3 7" xfId="61141"/>
    <cellStyle name="Total 2 7 3 2 2 3 8" xfId="61142"/>
    <cellStyle name="Total 2 7 3 2 2 4" xfId="61143"/>
    <cellStyle name="Total 2 7 3 2 2 4 10" xfId="61144"/>
    <cellStyle name="Total 2 7 3 2 2 4 2" xfId="61145"/>
    <cellStyle name="Total 2 7 3 2 2 4 3" xfId="61146"/>
    <cellStyle name="Total 2 7 3 2 2 4 4" xfId="61147"/>
    <cellStyle name="Total 2 7 3 2 2 4 5" xfId="61148"/>
    <cellStyle name="Total 2 7 3 2 2 4 6" xfId="61149"/>
    <cellStyle name="Total 2 7 3 2 2 4 7" xfId="61150"/>
    <cellStyle name="Total 2 7 3 2 2 4 8" xfId="61151"/>
    <cellStyle name="Total 2 7 3 2 2 4 9" xfId="61152"/>
    <cellStyle name="Total 2 7 3 2 2 5" xfId="61153"/>
    <cellStyle name="Total 2 7 3 2 2 5 10" xfId="61154"/>
    <cellStyle name="Total 2 7 3 2 2 5 2" xfId="61155"/>
    <cellStyle name="Total 2 7 3 2 2 5 3" xfId="61156"/>
    <cellStyle name="Total 2 7 3 2 2 5 4" xfId="61157"/>
    <cellStyle name="Total 2 7 3 2 2 5 5" xfId="61158"/>
    <cellStyle name="Total 2 7 3 2 2 5 6" xfId="61159"/>
    <cellStyle name="Total 2 7 3 2 2 5 7" xfId="61160"/>
    <cellStyle name="Total 2 7 3 2 2 5 8" xfId="61161"/>
    <cellStyle name="Total 2 7 3 2 2 5 9" xfId="61162"/>
    <cellStyle name="Total 2 7 3 2 2 6" xfId="61163"/>
    <cellStyle name="Total 2 7 3 2 2 6 2" xfId="61164"/>
    <cellStyle name="Total 2 7 3 2 2 6 3" xfId="61165"/>
    <cellStyle name="Total 2 7 3 2 2 6 4" xfId="61166"/>
    <cellStyle name="Total 2 7 3 2 2 6 5" xfId="61167"/>
    <cellStyle name="Total 2 7 3 2 2 6 6" xfId="61168"/>
    <cellStyle name="Total 2 7 3 2 2 6 7" xfId="61169"/>
    <cellStyle name="Total 2 7 3 2 2 6 8" xfId="61170"/>
    <cellStyle name="Total 2 7 3 2 2 6 9" xfId="61171"/>
    <cellStyle name="Total 2 7 3 2 2 7" xfId="61172"/>
    <cellStyle name="Total 2 7 3 2 2 8" xfId="61173"/>
    <cellStyle name="Total 2 7 3 2 2 9" xfId="61174"/>
    <cellStyle name="Total 2 7 3 2 3" xfId="61175"/>
    <cellStyle name="Total 2 7 3 2 3 2" xfId="61176"/>
    <cellStyle name="Total 2 7 3 2 3 2 10" xfId="61177"/>
    <cellStyle name="Total 2 7 3 2 3 2 2" xfId="61178"/>
    <cellStyle name="Total 2 7 3 2 3 2 3" xfId="61179"/>
    <cellStyle name="Total 2 7 3 2 3 2 4" xfId="61180"/>
    <cellStyle name="Total 2 7 3 2 3 2 5" xfId="61181"/>
    <cellStyle name="Total 2 7 3 2 3 2 6" xfId="61182"/>
    <cellStyle name="Total 2 7 3 2 3 2 7" xfId="61183"/>
    <cellStyle name="Total 2 7 3 2 3 2 8" xfId="61184"/>
    <cellStyle name="Total 2 7 3 2 3 2 9" xfId="61185"/>
    <cellStyle name="Total 2 7 3 2 3 3" xfId="61186"/>
    <cellStyle name="Total 2 7 3 2 3 3 10" xfId="61187"/>
    <cellStyle name="Total 2 7 3 2 3 3 2" xfId="61188"/>
    <cellStyle name="Total 2 7 3 2 3 3 3" xfId="61189"/>
    <cellStyle name="Total 2 7 3 2 3 3 4" xfId="61190"/>
    <cellStyle name="Total 2 7 3 2 3 3 5" xfId="61191"/>
    <cellStyle name="Total 2 7 3 2 3 3 6" xfId="61192"/>
    <cellStyle name="Total 2 7 3 2 3 3 7" xfId="61193"/>
    <cellStyle name="Total 2 7 3 2 3 3 8" xfId="61194"/>
    <cellStyle name="Total 2 7 3 2 3 3 9" xfId="61195"/>
    <cellStyle name="Total 2 7 3 2 3 4" xfId="61196"/>
    <cellStyle name="Total 2 7 3 2 3 4 2" xfId="61197"/>
    <cellStyle name="Total 2 7 3 2 3 4 3" xfId="61198"/>
    <cellStyle name="Total 2 7 3 2 3 4 4" xfId="61199"/>
    <cellStyle name="Total 2 7 3 2 3 4 5" xfId="61200"/>
    <cellStyle name="Total 2 7 3 2 3 4 6" xfId="61201"/>
    <cellStyle name="Total 2 7 3 2 3 4 7" xfId="61202"/>
    <cellStyle name="Total 2 7 3 2 3 4 8" xfId="61203"/>
    <cellStyle name="Total 2 7 3 2 3 4 9" xfId="61204"/>
    <cellStyle name="Total 2 7 3 2 3 5" xfId="61205"/>
    <cellStyle name="Total 2 7 3 2 3 6" xfId="61206"/>
    <cellStyle name="Total 2 7 3 2 3 7" xfId="61207"/>
    <cellStyle name="Total 2 7 3 2 3 8" xfId="61208"/>
    <cellStyle name="Total 2 7 3 2 4" xfId="61209"/>
    <cellStyle name="Total 2 7 3 2 4 2" xfId="61210"/>
    <cellStyle name="Total 2 7 3 2 4 2 10" xfId="61211"/>
    <cellStyle name="Total 2 7 3 2 4 2 2" xfId="61212"/>
    <cellStyle name="Total 2 7 3 2 4 2 3" xfId="61213"/>
    <cellStyle name="Total 2 7 3 2 4 2 4" xfId="61214"/>
    <cellStyle name="Total 2 7 3 2 4 2 5" xfId="61215"/>
    <cellStyle name="Total 2 7 3 2 4 2 6" xfId="61216"/>
    <cellStyle name="Total 2 7 3 2 4 2 7" xfId="61217"/>
    <cellStyle name="Total 2 7 3 2 4 2 8" xfId="61218"/>
    <cellStyle name="Total 2 7 3 2 4 2 9" xfId="61219"/>
    <cellStyle name="Total 2 7 3 2 4 3" xfId="61220"/>
    <cellStyle name="Total 2 7 3 2 4 3 10" xfId="61221"/>
    <cellStyle name="Total 2 7 3 2 4 3 2" xfId="61222"/>
    <cellStyle name="Total 2 7 3 2 4 3 3" xfId="61223"/>
    <cellStyle name="Total 2 7 3 2 4 3 4" xfId="61224"/>
    <cellStyle name="Total 2 7 3 2 4 3 5" xfId="61225"/>
    <cellStyle name="Total 2 7 3 2 4 3 6" xfId="61226"/>
    <cellStyle name="Total 2 7 3 2 4 3 7" xfId="61227"/>
    <cellStyle name="Total 2 7 3 2 4 3 8" xfId="61228"/>
    <cellStyle name="Total 2 7 3 2 4 3 9" xfId="61229"/>
    <cellStyle name="Total 2 7 3 2 4 4" xfId="61230"/>
    <cellStyle name="Total 2 7 3 2 4 4 2" xfId="61231"/>
    <cellStyle name="Total 2 7 3 2 4 4 3" xfId="61232"/>
    <cellStyle name="Total 2 7 3 2 4 4 4" xfId="61233"/>
    <cellStyle name="Total 2 7 3 2 4 4 5" xfId="61234"/>
    <cellStyle name="Total 2 7 3 2 4 4 6" xfId="61235"/>
    <cellStyle name="Total 2 7 3 2 4 4 7" xfId="61236"/>
    <cellStyle name="Total 2 7 3 2 4 4 8" xfId="61237"/>
    <cellStyle name="Total 2 7 3 2 4 4 9" xfId="61238"/>
    <cellStyle name="Total 2 7 3 2 4 5" xfId="61239"/>
    <cellStyle name="Total 2 7 3 2 4 6" xfId="61240"/>
    <cellStyle name="Total 2 7 3 2 4 7" xfId="61241"/>
    <cellStyle name="Total 2 7 3 2 4 8" xfId="61242"/>
    <cellStyle name="Total 2 7 3 2 5" xfId="61243"/>
    <cellStyle name="Total 2 7 3 2 5 2" xfId="61244"/>
    <cellStyle name="Total 2 7 3 2 5 2 10" xfId="61245"/>
    <cellStyle name="Total 2 7 3 2 5 2 2" xfId="61246"/>
    <cellStyle name="Total 2 7 3 2 5 2 3" xfId="61247"/>
    <cellStyle name="Total 2 7 3 2 5 2 4" xfId="61248"/>
    <cellStyle name="Total 2 7 3 2 5 2 5" xfId="61249"/>
    <cellStyle name="Total 2 7 3 2 5 2 6" xfId="61250"/>
    <cellStyle name="Total 2 7 3 2 5 2 7" xfId="61251"/>
    <cellStyle name="Total 2 7 3 2 5 2 8" xfId="61252"/>
    <cellStyle name="Total 2 7 3 2 5 2 9" xfId="61253"/>
    <cellStyle name="Total 2 7 3 2 5 3" xfId="61254"/>
    <cellStyle name="Total 2 7 3 2 5 3 2" xfId="61255"/>
    <cellStyle name="Total 2 7 3 2 5 3 3" xfId="61256"/>
    <cellStyle name="Total 2 7 3 2 5 3 4" xfId="61257"/>
    <cellStyle name="Total 2 7 3 2 5 3 5" xfId="61258"/>
    <cellStyle name="Total 2 7 3 2 5 3 6" xfId="61259"/>
    <cellStyle name="Total 2 7 3 2 5 3 7" xfId="61260"/>
    <cellStyle name="Total 2 7 3 2 5 3 8" xfId="61261"/>
    <cellStyle name="Total 2 7 3 2 5 3 9" xfId="61262"/>
    <cellStyle name="Total 2 7 3 2 5 4" xfId="61263"/>
    <cellStyle name="Total 2 7 3 2 5 5" xfId="61264"/>
    <cellStyle name="Total 2 7 3 2 5 6" xfId="61265"/>
    <cellStyle name="Total 2 7 3 2 5 7" xfId="61266"/>
    <cellStyle name="Total 2 7 3 2 5 8" xfId="61267"/>
    <cellStyle name="Total 2 7 3 2 5 9" xfId="61268"/>
    <cellStyle name="Total 2 7 3 2 6" xfId="61269"/>
    <cellStyle name="Total 2 7 3 2 6 2" xfId="61270"/>
    <cellStyle name="Total 2 7 3 2 6 3" xfId="61271"/>
    <cellStyle name="Total 2 7 3 2 6 4" xfId="61272"/>
    <cellStyle name="Total 2 7 3 2 6 5" xfId="61273"/>
    <cellStyle name="Total 2 7 3 2 6 6" xfId="61274"/>
    <cellStyle name="Total 2 7 3 2 6 7" xfId="61275"/>
    <cellStyle name="Total 2 7 3 2 6 8" xfId="61276"/>
    <cellStyle name="Total 2 7 3 2 6 9" xfId="61277"/>
    <cellStyle name="Total 2 7 3 2 7" xfId="61278"/>
    <cellStyle name="Total 2 7 3 2 8" xfId="61279"/>
    <cellStyle name="Total 2 7 3 2 9" xfId="61280"/>
    <cellStyle name="Total 2 7 3 3" xfId="61281"/>
    <cellStyle name="Total 2 7 3 3 2" xfId="61282"/>
    <cellStyle name="Total 2 7 3 3 2 10" xfId="61283"/>
    <cellStyle name="Total 2 7 3 3 2 2" xfId="61284"/>
    <cellStyle name="Total 2 7 3 3 2 2 2" xfId="61285"/>
    <cellStyle name="Total 2 7 3 3 2 2 2 10" xfId="61286"/>
    <cellStyle name="Total 2 7 3 3 2 2 2 2" xfId="61287"/>
    <cellStyle name="Total 2 7 3 3 2 2 2 3" xfId="61288"/>
    <cellStyle name="Total 2 7 3 3 2 2 2 4" xfId="61289"/>
    <cellStyle name="Total 2 7 3 3 2 2 2 5" xfId="61290"/>
    <cellStyle name="Total 2 7 3 3 2 2 2 6" xfId="61291"/>
    <cellStyle name="Total 2 7 3 3 2 2 2 7" xfId="61292"/>
    <cellStyle name="Total 2 7 3 3 2 2 2 8" xfId="61293"/>
    <cellStyle name="Total 2 7 3 3 2 2 2 9" xfId="61294"/>
    <cellStyle name="Total 2 7 3 3 2 2 3" xfId="61295"/>
    <cellStyle name="Total 2 7 3 3 2 2 3 10" xfId="61296"/>
    <cellStyle name="Total 2 7 3 3 2 2 3 2" xfId="61297"/>
    <cellStyle name="Total 2 7 3 3 2 2 3 3" xfId="61298"/>
    <cellStyle name="Total 2 7 3 3 2 2 3 4" xfId="61299"/>
    <cellStyle name="Total 2 7 3 3 2 2 3 5" xfId="61300"/>
    <cellStyle name="Total 2 7 3 3 2 2 3 6" xfId="61301"/>
    <cellStyle name="Total 2 7 3 3 2 2 3 7" xfId="61302"/>
    <cellStyle name="Total 2 7 3 3 2 2 3 8" xfId="61303"/>
    <cellStyle name="Total 2 7 3 3 2 2 3 9" xfId="61304"/>
    <cellStyle name="Total 2 7 3 3 2 2 4" xfId="61305"/>
    <cellStyle name="Total 2 7 3 3 2 2 4 2" xfId="61306"/>
    <cellStyle name="Total 2 7 3 3 2 2 4 3" xfId="61307"/>
    <cellStyle name="Total 2 7 3 3 2 2 4 4" xfId="61308"/>
    <cellStyle name="Total 2 7 3 3 2 2 4 5" xfId="61309"/>
    <cellStyle name="Total 2 7 3 3 2 2 4 6" xfId="61310"/>
    <cellStyle name="Total 2 7 3 3 2 2 4 7" xfId="61311"/>
    <cellStyle name="Total 2 7 3 3 2 2 4 8" xfId="61312"/>
    <cellStyle name="Total 2 7 3 3 2 2 4 9" xfId="61313"/>
    <cellStyle name="Total 2 7 3 3 2 2 5" xfId="61314"/>
    <cellStyle name="Total 2 7 3 3 2 2 6" xfId="61315"/>
    <cellStyle name="Total 2 7 3 3 2 2 7" xfId="61316"/>
    <cellStyle name="Total 2 7 3 3 2 2 8" xfId="61317"/>
    <cellStyle name="Total 2 7 3 3 2 3" xfId="61318"/>
    <cellStyle name="Total 2 7 3 3 2 3 2" xfId="61319"/>
    <cellStyle name="Total 2 7 3 3 2 3 2 10" xfId="61320"/>
    <cellStyle name="Total 2 7 3 3 2 3 2 2" xfId="61321"/>
    <cellStyle name="Total 2 7 3 3 2 3 2 3" xfId="61322"/>
    <cellStyle name="Total 2 7 3 3 2 3 2 4" xfId="61323"/>
    <cellStyle name="Total 2 7 3 3 2 3 2 5" xfId="61324"/>
    <cellStyle name="Total 2 7 3 3 2 3 2 6" xfId="61325"/>
    <cellStyle name="Total 2 7 3 3 2 3 2 7" xfId="61326"/>
    <cellStyle name="Total 2 7 3 3 2 3 2 8" xfId="61327"/>
    <cellStyle name="Total 2 7 3 3 2 3 2 9" xfId="61328"/>
    <cellStyle name="Total 2 7 3 3 2 3 3" xfId="61329"/>
    <cellStyle name="Total 2 7 3 3 2 3 3 10" xfId="61330"/>
    <cellStyle name="Total 2 7 3 3 2 3 3 2" xfId="61331"/>
    <cellStyle name="Total 2 7 3 3 2 3 3 3" xfId="61332"/>
    <cellStyle name="Total 2 7 3 3 2 3 3 4" xfId="61333"/>
    <cellStyle name="Total 2 7 3 3 2 3 3 5" xfId="61334"/>
    <cellStyle name="Total 2 7 3 3 2 3 3 6" xfId="61335"/>
    <cellStyle name="Total 2 7 3 3 2 3 3 7" xfId="61336"/>
    <cellStyle name="Total 2 7 3 3 2 3 3 8" xfId="61337"/>
    <cellStyle name="Total 2 7 3 3 2 3 3 9" xfId="61338"/>
    <cellStyle name="Total 2 7 3 3 2 3 4" xfId="61339"/>
    <cellStyle name="Total 2 7 3 3 2 3 4 2" xfId="61340"/>
    <cellStyle name="Total 2 7 3 3 2 3 4 3" xfId="61341"/>
    <cellStyle name="Total 2 7 3 3 2 3 4 4" xfId="61342"/>
    <cellStyle name="Total 2 7 3 3 2 3 4 5" xfId="61343"/>
    <cellStyle name="Total 2 7 3 3 2 3 4 6" xfId="61344"/>
    <cellStyle name="Total 2 7 3 3 2 3 4 7" xfId="61345"/>
    <cellStyle name="Total 2 7 3 3 2 3 4 8" xfId="61346"/>
    <cellStyle name="Total 2 7 3 3 2 3 4 9" xfId="61347"/>
    <cellStyle name="Total 2 7 3 3 2 3 5" xfId="61348"/>
    <cellStyle name="Total 2 7 3 3 2 3 6" xfId="61349"/>
    <cellStyle name="Total 2 7 3 3 2 3 7" xfId="61350"/>
    <cellStyle name="Total 2 7 3 3 2 3 8" xfId="61351"/>
    <cellStyle name="Total 2 7 3 3 2 4" xfId="61352"/>
    <cellStyle name="Total 2 7 3 3 2 4 10" xfId="61353"/>
    <cellStyle name="Total 2 7 3 3 2 4 2" xfId="61354"/>
    <cellStyle name="Total 2 7 3 3 2 4 3" xfId="61355"/>
    <cellStyle name="Total 2 7 3 3 2 4 4" xfId="61356"/>
    <cellStyle name="Total 2 7 3 3 2 4 5" xfId="61357"/>
    <cellStyle name="Total 2 7 3 3 2 4 6" xfId="61358"/>
    <cellStyle name="Total 2 7 3 3 2 4 7" xfId="61359"/>
    <cellStyle name="Total 2 7 3 3 2 4 8" xfId="61360"/>
    <cellStyle name="Total 2 7 3 3 2 4 9" xfId="61361"/>
    <cellStyle name="Total 2 7 3 3 2 5" xfId="61362"/>
    <cellStyle name="Total 2 7 3 3 2 5 10" xfId="61363"/>
    <cellStyle name="Total 2 7 3 3 2 5 2" xfId="61364"/>
    <cellStyle name="Total 2 7 3 3 2 5 3" xfId="61365"/>
    <cellStyle name="Total 2 7 3 3 2 5 4" xfId="61366"/>
    <cellStyle name="Total 2 7 3 3 2 5 5" xfId="61367"/>
    <cellStyle name="Total 2 7 3 3 2 5 6" xfId="61368"/>
    <cellStyle name="Total 2 7 3 3 2 5 7" xfId="61369"/>
    <cellStyle name="Total 2 7 3 3 2 5 8" xfId="61370"/>
    <cellStyle name="Total 2 7 3 3 2 5 9" xfId="61371"/>
    <cellStyle name="Total 2 7 3 3 2 6" xfId="61372"/>
    <cellStyle name="Total 2 7 3 3 2 6 2" xfId="61373"/>
    <cellStyle name="Total 2 7 3 3 2 6 3" xfId="61374"/>
    <cellStyle name="Total 2 7 3 3 2 6 4" xfId="61375"/>
    <cellStyle name="Total 2 7 3 3 2 6 5" xfId="61376"/>
    <cellStyle name="Total 2 7 3 3 2 6 6" xfId="61377"/>
    <cellStyle name="Total 2 7 3 3 2 6 7" xfId="61378"/>
    <cellStyle name="Total 2 7 3 3 2 6 8" xfId="61379"/>
    <cellStyle name="Total 2 7 3 3 2 6 9" xfId="61380"/>
    <cellStyle name="Total 2 7 3 3 2 7" xfId="61381"/>
    <cellStyle name="Total 2 7 3 3 2 8" xfId="61382"/>
    <cellStyle name="Total 2 7 3 3 2 9" xfId="61383"/>
    <cellStyle name="Total 2 7 3 3 3" xfId="61384"/>
    <cellStyle name="Total 2 7 3 3 3 2" xfId="61385"/>
    <cellStyle name="Total 2 7 3 3 3 2 10" xfId="61386"/>
    <cellStyle name="Total 2 7 3 3 3 2 2" xfId="61387"/>
    <cellStyle name="Total 2 7 3 3 3 2 3" xfId="61388"/>
    <cellStyle name="Total 2 7 3 3 3 2 4" xfId="61389"/>
    <cellStyle name="Total 2 7 3 3 3 2 5" xfId="61390"/>
    <cellStyle name="Total 2 7 3 3 3 2 6" xfId="61391"/>
    <cellStyle name="Total 2 7 3 3 3 2 7" xfId="61392"/>
    <cellStyle name="Total 2 7 3 3 3 2 8" xfId="61393"/>
    <cellStyle name="Total 2 7 3 3 3 2 9" xfId="61394"/>
    <cellStyle name="Total 2 7 3 3 3 3" xfId="61395"/>
    <cellStyle name="Total 2 7 3 3 3 3 10" xfId="61396"/>
    <cellStyle name="Total 2 7 3 3 3 3 2" xfId="61397"/>
    <cellStyle name="Total 2 7 3 3 3 3 3" xfId="61398"/>
    <cellStyle name="Total 2 7 3 3 3 3 4" xfId="61399"/>
    <cellStyle name="Total 2 7 3 3 3 3 5" xfId="61400"/>
    <cellStyle name="Total 2 7 3 3 3 3 6" xfId="61401"/>
    <cellStyle name="Total 2 7 3 3 3 3 7" xfId="61402"/>
    <cellStyle name="Total 2 7 3 3 3 3 8" xfId="61403"/>
    <cellStyle name="Total 2 7 3 3 3 3 9" xfId="61404"/>
    <cellStyle name="Total 2 7 3 3 3 4" xfId="61405"/>
    <cellStyle name="Total 2 7 3 3 3 4 2" xfId="61406"/>
    <cellStyle name="Total 2 7 3 3 3 4 3" xfId="61407"/>
    <cellStyle name="Total 2 7 3 3 3 4 4" xfId="61408"/>
    <cellStyle name="Total 2 7 3 3 3 4 5" xfId="61409"/>
    <cellStyle name="Total 2 7 3 3 3 4 6" xfId="61410"/>
    <cellStyle name="Total 2 7 3 3 3 4 7" xfId="61411"/>
    <cellStyle name="Total 2 7 3 3 3 4 8" xfId="61412"/>
    <cellStyle name="Total 2 7 3 3 3 4 9" xfId="61413"/>
    <cellStyle name="Total 2 7 3 3 3 5" xfId="61414"/>
    <cellStyle name="Total 2 7 3 3 3 6" xfId="61415"/>
    <cellStyle name="Total 2 7 3 3 3 7" xfId="61416"/>
    <cellStyle name="Total 2 7 3 3 3 8" xfId="61417"/>
    <cellStyle name="Total 2 7 3 3 4" xfId="61418"/>
    <cellStyle name="Total 2 7 3 3 4 2" xfId="61419"/>
    <cellStyle name="Total 2 7 3 3 4 2 10" xfId="61420"/>
    <cellStyle name="Total 2 7 3 3 4 2 2" xfId="61421"/>
    <cellStyle name="Total 2 7 3 3 4 2 3" xfId="61422"/>
    <cellStyle name="Total 2 7 3 3 4 2 4" xfId="61423"/>
    <cellStyle name="Total 2 7 3 3 4 2 5" xfId="61424"/>
    <cellStyle name="Total 2 7 3 3 4 2 6" xfId="61425"/>
    <cellStyle name="Total 2 7 3 3 4 2 7" xfId="61426"/>
    <cellStyle name="Total 2 7 3 3 4 2 8" xfId="61427"/>
    <cellStyle name="Total 2 7 3 3 4 2 9" xfId="61428"/>
    <cellStyle name="Total 2 7 3 3 4 3" xfId="61429"/>
    <cellStyle name="Total 2 7 3 3 4 3 10" xfId="61430"/>
    <cellStyle name="Total 2 7 3 3 4 3 2" xfId="61431"/>
    <cellStyle name="Total 2 7 3 3 4 3 3" xfId="61432"/>
    <cellStyle name="Total 2 7 3 3 4 3 4" xfId="61433"/>
    <cellStyle name="Total 2 7 3 3 4 3 5" xfId="61434"/>
    <cellStyle name="Total 2 7 3 3 4 3 6" xfId="61435"/>
    <cellStyle name="Total 2 7 3 3 4 3 7" xfId="61436"/>
    <cellStyle name="Total 2 7 3 3 4 3 8" xfId="61437"/>
    <cellStyle name="Total 2 7 3 3 4 3 9" xfId="61438"/>
    <cellStyle name="Total 2 7 3 3 4 4" xfId="61439"/>
    <cellStyle name="Total 2 7 3 3 4 4 2" xfId="61440"/>
    <cellStyle name="Total 2 7 3 3 4 4 3" xfId="61441"/>
    <cellStyle name="Total 2 7 3 3 4 4 4" xfId="61442"/>
    <cellStyle name="Total 2 7 3 3 4 4 5" xfId="61443"/>
    <cellStyle name="Total 2 7 3 3 4 4 6" xfId="61444"/>
    <cellStyle name="Total 2 7 3 3 4 4 7" xfId="61445"/>
    <cellStyle name="Total 2 7 3 3 4 4 8" xfId="61446"/>
    <cellStyle name="Total 2 7 3 3 4 4 9" xfId="61447"/>
    <cellStyle name="Total 2 7 3 3 4 5" xfId="61448"/>
    <cellStyle name="Total 2 7 3 3 4 6" xfId="61449"/>
    <cellStyle name="Total 2 7 3 3 4 7" xfId="61450"/>
    <cellStyle name="Total 2 7 3 3 4 8" xfId="61451"/>
    <cellStyle name="Total 2 7 3 3 5" xfId="61452"/>
    <cellStyle name="Total 2 7 3 3 5 2" xfId="61453"/>
    <cellStyle name="Total 2 7 3 3 5 2 10" xfId="61454"/>
    <cellStyle name="Total 2 7 3 3 5 2 2" xfId="61455"/>
    <cellStyle name="Total 2 7 3 3 5 2 3" xfId="61456"/>
    <cellStyle name="Total 2 7 3 3 5 2 4" xfId="61457"/>
    <cellStyle name="Total 2 7 3 3 5 2 5" xfId="61458"/>
    <cellStyle name="Total 2 7 3 3 5 2 6" xfId="61459"/>
    <cellStyle name="Total 2 7 3 3 5 2 7" xfId="61460"/>
    <cellStyle name="Total 2 7 3 3 5 2 8" xfId="61461"/>
    <cellStyle name="Total 2 7 3 3 5 2 9" xfId="61462"/>
    <cellStyle name="Total 2 7 3 3 5 3" xfId="61463"/>
    <cellStyle name="Total 2 7 3 3 5 3 2" xfId="61464"/>
    <cellStyle name="Total 2 7 3 3 5 3 3" xfId="61465"/>
    <cellStyle name="Total 2 7 3 3 5 3 4" xfId="61466"/>
    <cellStyle name="Total 2 7 3 3 5 3 5" xfId="61467"/>
    <cellStyle name="Total 2 7 3 3 5 3 6" xfId="61468"/>
    <cellStyle name="Total 2 7 3 3 5 3 7" xfId="61469"/>
    <cellStyle name="Total 2 7 3 3 5 3 8" xfId="61470"/>
    <cellStyle name="Total 2 7 3 3 5 3 9" xfId="61471"/>
    <cellStyle name="Total 2 7 3 3 5 4" xfId="61472"/>
    <cellStyle name="Total 2 7 3 3 5 5" xfId="61473"/>
    <cellStyle name="Total 2 7 3 3 5 6" xfId="61474"/>
    <cellStyle name="Total 2 7 3 3 5 7" xfId="61475"/>
    <cellStyle name="Total 2 7 3 3 5 8" xfId="61476"/>
    <cellStyle name="Total 2 7 3 3 6" xfId="61477"/>
    <cellStyle name="Total 2 7 3 3 6 2" xfId="61478"/>
    <cellStyle name="Total 2 7 3 3 6 3" xfId="61479"/>
    <cellStyle name="Total 2 7 3 3 6 4" xfId="61480"/>
    <cellStyle name="Total 2 7 3 3 6 5" xfId="61481"/>
    <cellStyle name="Total 2 7 3 3 6 6" xfId="61482"/>
    <cellStyle name="Total 2 7 3 3 6 7" xfId="61483"/>
    <cellStyle name="Total 2 7 3 3 6 8" xfId="61484"/>
    <cellStyle name="Total 2 7 3 3 6 9" xfId="61485"/>
    <cellStyle name="Total 2 7 3 3 7" xfId="61486"/>
    <cellStyle name="Total 2 7 3 3 8" xfId="61487"/>
    <cellStyle name="Total 2 7 3 3 9" xfId="61488"/>
    <cellStyle name="Total 2 7 3 4" xfId="61489"/>
    <cellStyle name="Total 2 7 3 4 10" xfId="61490"/>
    <cellStyle name="Total 2 7 3 4 2" xfId="61491"/>
    <cellStyle name="Total 2 7 3 4 2 2" xfId="61492"/>
    <cellStyle name="Total 2 7 3 4 2 2 10" xfId="61493"/>
    <cellStyle name="Total 2 7 3 4 2 2 2" xfId="61494"/>
    <cellStyle name="Total 2 7 3 4 2 2 3" xfId="61495"/>
    <cellStyle name="Total 2 7 3 4 2 2 4" xfId="61496"/>
    <cellStyle name="Total 2 7 3 4 2 2 5" xfId="61497"/>
    <cellStyle name="Total 2 7 3 4 2 2 6" xfId="61498"/>
    <cellStyle name="Total 2 7 3 4 2 2 7" xfId="61499"/>
    <cellStyle name="Total 2 7 3 4 2 2 8" xfId="61500"/>
    <cellStyle name="Total 2 7 3 4 2 2 9" xfId="61501"/>
    <cellStyle name="Total 2 7 3 4 2 3" xfId="61502"/>
    <cellStyle name="Total 2 7 3 4 2 3 10" xfId="61503"/>
    <cellStyle name="Total 2 7 3 4 2 3 2" xfId="61504"/>
    <cellStyle name="Total 2 7 3 4 2 3 3" xfId="61505"/>
    <cellStyle name="Total 2 7 3 4 2 3 4" xfId="61506"/>
    <cellStyle name="Total 2 7 3 4 2 3 5" xfId="61507"/>
    <cellStyle name="Total 2 7 3 4 2 3 6" xfId="61508"/>
    <cellStyle name="Total 2 7 3 4 2 3 7" xfId="61509"/>
    <cellStyle name="Total 2 7 3 4 2 3 8" xfId="61510"/>
    <cellStyle name="Total 2 7 3 4 2 3 9" xfId="61511"/>
    <cellStyle name="Total 2 7 3 4 2 4" xfId="61512"/>
    <cellStyle name="Total 2 7 3 4 2 4 2" xfId="61513"/>
    <cellStyle name="Total 2 7 3 4 2 4 3" xfId="61514"/>
    <cellStyle name="Total 2 7 3 4 2 4 4" xfId="61515"/>
    <cellStyle name="Total 2 7 3 4 2 4 5" xfId="61516"/>
    <cellStyle name="Total 2 7 3 4 2 4 6" xfId="61517"/>
    <cellStyle name="Total 2 7 3 4 2 4 7" xfId="61518"/>
    <cellStyle name="Total 2 7 3 4 2 4 8" xfId="61519"/>
    <cellStyle name="Total 2 7 3 4 2 4 9" xfId="61520"/>
    <cellStyle name="Total 2 7 3 4 2 5" xfId="61521"/>
    <cellStyle name="Total 2 7 3 4 2 6" xfId="61522"/>
    <cellStyle name="Total 2 7 3 4 2 7" xfId="61523"/>
    <cellStyle name="Total 2 7 3 4 2 8" xfId="61524"/>
    <cellStyle name="Total 2 7 3 4 3" xfId="61525"/>
    <cellStyle name="Total 2 7 3 4 3 2" xfId="61526"/>
    <cellStyle name="Total 2 7 3 4 3 2 10" xfId="61527"/>
    <cellStyle name="Total 2 7 3 4 3 2 2" xfId="61528"/>
    <cellStyle name="Total 2 7 3 4 3 2 3" xfId="61529"/>
    <cellStyle name="Total 2 7 3 4 3 2 4" xfId="61530"/>
    <cellStyle name="Total 2 7 3 4 3 2 5" xfId="61531"/>
    <cellStyle name="Total 2 7 3 4 3 2 6" xfId="61532"/>
    <cellStyle name="Total 2 7 3 4 3 2 7" xfId="61533"/>
    <cellStyle name="Total 2 7 3 4 3 2 8" xfId="61534"/>
    <cellStyle name="Total 2 7 3 4 3 2 9" xfId="61535"/>
    <cellStyle name="Total 2 7 3 4 3 3" xfId="61536"/>
    <cellStyle name="Total 2 7 3 4 3 3 10" xfId="61537"/>
    <cellStyle name="Total 2 7 3 4 3 3 2" xfId="61538"/>
    <cellStyle name="Total 2 7 3 4 3 3 3" xfId="61539"/>
    <cellStyle name="Total 2 7 3 4 3 3 4" xfId="61540"/>
    <cellStyle name="Total 2 7 3 4 3 3 5" xfId="61541"/>
    <cellStyle name="Total 2 7 3 4 3 3 6" xfId="61542"/>
    <cellStyle name="Total 2 7 3 4 3 3 7" xfId="61543"/>
    <cellStyle name="Total 2 7 3 4 3 3 8" xfId="61544"/>
    <cellStyle name="Total 2 7 3 4 3 3 9" xfId="61545"/>
    <cellStyle name="Total 2 7 3 4 3 4" xfId="61546"/>
    <cellStyle name="Total 2 7 3 4 3 4 2" xfId="61547"/>
    <cellStyle name="Total 2 7 3 4 3 4 3" xfId="61548"/>
    <cellStyle name="Total 2 7 3 4 3 4 4" xfId="61549"/>
    <cellStyle name="Total 2 7 3 4 3 4 5" xfId="61550"/>
    <cellStyle name="Total 2 7 3 4 3 4 6" xfId="61551"/>
    <cellStyle name="Total 2 7 3 4 3 4 7" xfId="61552"/>
    <cellStyle name="Total 2 7 3 4 3 4 8" xfId="61553"/>
    <cellStyle name="Total 2 7 3 4 3 4 9" xfId="61554"/>
    <cellStyle name="Total 2 7 3 4 3 5" xfId="61555"/>
    <cellStyle name="Total 2 7 3 4 3 6" xfId="61556"/>
    <cellStyle name="Total 2 7 3 4 3 7" xfId="61557"/>
    <cellStyle name="Total 2 7 3 4 3 8" xfId="61558"/>
    <cellStyle name="Total 2 7 3 4 4" xfId="61559"/>
    <cellStyle name="Total 2 7 3 4 4 10" xfId="61560"/>
    <cellStyle name="Total 2 7 3 4 4 2" xfId="61561"/>
    <cellStyle name="Total 2 7 3 4 4 3" xfId="61562"/>
    <cellStyle name="Total 2 7 3 4 4 4" xfId="61563"/>
    <cellStyle name="Total 2 7 3 4 4 5" xfId="61564"/>
    <cellStyle name="Total 2 7 3 4 4 6" xfId="61565"/>
    <cellStyle name="Total 2 7 3 4 4 7" xfId="61566"/>
    <cellStyle name="Total 2 7 3 4 4 8" xfId="61567"/>
    <cellStyle name="Total 2 7 3 4 4 9" xfId="61568"/>
    <cellStyle name="Total 2 7 3 4 5" xfId="61569"/>
    <cellStyle name="Total 2 7 3 4 5 10" xfId="61570"/>
    <cellStyle name="Total 2 7 3 4 5 2" xfId="61571"/>
    <cellStyle name="Total 2 7 3 4 5 3" xfId="61572"/>
    <cellStyle name="Total 2 7 3 4 5 4" xfId="61573"/>
    <cellStyle name="Total 2 7 3 4 5 5" xfId="61574"/>
    <cellStyle name="Total 2 7 3 4 5 6" xfId="61575"/>
    <cellStyle name="Total 2 7 3 4 5 7" xfId="61576"/>
    <cellStyle name="Total 2 7 3 4 5 8" xfId="61577"/>
    <cellStyle name="Total 2 7 3 4 5 9" xfId="61578"/>
    <cellStyle name="Total 2 7 3 4 6" xfId="61579"/>
    <cellStyle name="Total 2 7 3 4 6 2" xfId="61580"/>
    <cellStyle name="Total 2 7 3 4 6 3" xfId="61581"/>
    <cellStyle name="Total 2 7 3 4 6 4" xfId="61582"/>
    <cellStyle name="Total 2 7 3 4 6 5" xfId="61583"/>
    <cellStyle name="Total 2 7 3 4 6 6" xfId="61584"/>
    <cellStyle name="Total 2 7 3 4 6 7" xfId="61585"/>
    <cellStyle name="Total 2 7 3 4 6 8" xfId="61586"/>
    <cellStyle name="Total 2 7 3 4 6 9" xfId="61587"/>
    <cellStyle name="Total 2 7 3 4 7" xfId="61588"/>
    <cellStyle name="Total 2 7 3 4 8" xfId="61589"/>
    <cellStyle name="Total 2 7 3 4 9" xfId="61590"/>
    <cellStyle name="Total 2 7 3 5" xfId="61591"/>
    <cellStyle name="Total 2 7 3 5 2" xfId="61592"/>
    <cellStyle name="Total 2 7 3 5 2 10" xfId="61593"/>
    <cellStyle name="Total 2 7 3 5 2 2" xfId="61594"/>
    <cellStyle name="Total 2 7 3 5 2 3" xfId="61595"/>
    <cellStyle name="Total 2 7 3 5 2 4" xfId="61596"/>
    <cellStyle name="Total 2 7 3 5 2 5" xfId="61597"/>
    <cellStyle name="Total 2 7 3 5 2 6" xfId="61598"/>
    <cellStyle name="Total 2 7 3 5 2 7" xfId="61599"/>
    <cellStyle name="Total 2 7 3 5 2 8" xfId="61600"/>
    <cellStyle name="Total 2 7 3 5 2 9" xfId="61601"/>
    <cellStyle name="Total 2 7 3 5 3" xfId="61602"/>
    <cellStyle name="Total 2 7 3 5 3 10" xfId="61603"/>
    <cellStyle name="Total 2 7 3 5 3 2" xfId="61604"/>
    <cellStyle name="Total 2 7 3 5 3 3" xfId="61605"/>
    <cellStyle name="Total 2 7 3 5 3 4" xfId="61606"/>
    <cellStyle name="Total 2 7 3 5 3 5" xfId="61607"/>
    <cellStyle name="Total 2 7 3 5 3 6" xfId="61608"/>
    <cellStyle name="Total 2 7 3 5 3 7" xfId="61609"/>
    <cellStyle name="Total 2 7 3 5 3 8" xfId="61610"/>
    <cellStyle name="Total 2 7 3 5 3 9" xfId="61611"/>
    <cellStyle name="Total 2 7 3 5 4" xfId="61612"/>
    <cellStyle name="Total 2 7 3 5 4 2" xfId="61613"/>
    <cellStyle name="Total 2 7 3 5 4 3" xfId="61614"/>
    <cellStyle name="Total 2 7 3 5 4 4" xfId="61615"/>
    <cellStyle name="Total 2 7 3 5 4 5" xfId="61616"/>
    <cellStyle name="Total 2 7 3 5 4 6" xfId="61617"/>
    <cellStyle name="Total 2 7 3 5 4 7" xfId="61618"/>
    <cellStyle name="Total 2 7 3 5 4 8" xfId="61619"/>
    <cellStyle name="Total 2 7 3 5 4 9" xfId="61620"/>
    <cellStyle name="Total 2 7 3 5 5" xfId="61621"/>
    <cellStyle name="Total 2 7 3 5 6" xfId="61622"/>
    <cellStyle name="Total 2 7 3 5 7" xfId="61623"/>
    <cellStyle name="Total 2 7 3 5 8" xfId="61624"/>
    <cellStyle name="Total 2 7 3 6" xfId="61625"/>
    <cellStyle name="Total 2 7 3 6 2" xfId="61626"/>
    <cellStyle name="Total 2 7 3 6 2 10" xfId="61627"/>
    <cellStyle name="Total 2 7 3 6 2 2" xfId="61628"/>
    <cellStyle name="Total 2 7 3 6 2 3" xfId="61629"/>
    <cellStyle name="Total 2 7 3 6 2 4" xfId="61630"/>
    <cellStyle name="Total 2 7 3 6 2 5" xfId="61631"/>
    <cellStyle name="Total 2 7 3 6 2 6" xfId="61632"/>
    <cellStyle name="Total 2 7 3 6 2 7" xfId="61633"/>
    <cellStyle name="Total 2 7 3 6 2 8" xfId="61634"/>
    <cellStyle name="Total 2 7 3 6 2 9" xfId="61635"/>
    <cellStyle name="Total 2 7 3 6 3" xfId="61636"/>
    <cellStyle name="Total 2 7 3 6 3 10" xfId="61637"/>
    <cellStyle name="Total 2 7 3 6 3 2" xfId="61638"/>
    <cellStyle name="Total 2 7 3 6 3 3" xfId="61639"/>
    <cellStyle name="Total 2 7 3 6 3 4" xfId="61640"/>
    <cellStyle name="Total 2 7 3 6 3 5" xfId="61641"/>
    <cellStyle name="Total 2 7 3 6 3 6" xfId="61642"/>
    <cellStyle name="Total 2 7 3 6 3 7" xfId="61643"/>
    <cellStyle name="Total 2 7 3 6 3 8" xfId="61644"/>
    <cellStyle name="Total 2 7 3 6 3 9" xfId="61645"/>
    <cellStyle name="Total 2 7 3 6 4" xfId="61646"/>
    <cellStyle name="Total 2 7 3 6 4 2" xfId="61647"/>
    <cellStyle name="Total 2 7 3 6 4 3" xfId="61648"/>
    <cellStyle name="Total 2 7 3 6 4 4" xfId="61649"/>
    <cellStyle name="Total 2 7 3 6 4 5" xfId="61650"/>
    <cellStyle name="Total 2 7 3 6 4 6" xfId="61651"/>
    <cellStyle name="Total 2 7 3 6 4 7" xfId="61652"/>
    <cellStyle name="Total 2 7 3 6 4 8" xfId="61653"/>
    <cellStyle name="Total 2 7 3 6 4 9" xfId="61654"/>
    <cellStyle name="Total 2 7 3 6 5" xfId="61655"/>
    <cellStyle name="Total 2 7 3 6 6" xfId="61656"/>
    <cellStyle name="Total 2 7 3 6 7" xfId="61657"/>
    <cellStyle name="Total 2 7 3 6 8" xfId="61658"/>
    <cellStyle name="Total 2 7 3 7" xfId="61659"/>
    <cellStyle name="Total 2 7 3 7 2" xfId="61660"/>
    <cellStyle name="Total 2 7 3 7 2 10" xfId="61661"/>
    <cellStyle name="Total 2 7 3 7 2 2" xfId="61662"/>
    <cellStyle name="Total 2 7 3 7 2 3" xfId="61663"/>
    <cellStyle name="Total 2 7 3 7 2 4" xfId="61664"/>
    <cellStyle name="Total 2 7 3 7 2 5" xfId="61665"/>
    <cellStyle name="Total 2 7 3 7 2 6" xfId="61666"/>
    <cellStyle name="Total 2 7 3 7 2 7" xfId="61667"/>
    <cellStyle name="Total 2 7 3 7 2 8" xfId="61668"/>
    <cellStyle name="Total 2 7 3 7 2 9" xfId="61669"/>
    <cellStyle name="Total 2 7 3 7 3" xfId="61670"/>
    <cellStyle name="Total 2 7 3 7 3 2" xfId="61671"/>
    <cellStyle name="Total 2 7 3 7 3 3" xfId="61672"/>
    <cellStyle name="Total 2 7 3 7 3 4" xfId="61673"/>
    <cellStyle name="Total 2 7 3 7 3 5" xfId="61674"/>
    <cellStyle name="Total 2 7 3 7 3 6" xfId="61675"/>
    <cellStyle name="Total 2 7 3 7 3 7" xfId="61676"/>
    <cellStyle name="Total 2 7 3 7 3 8" xfId="61677"/>
    <cellStyle name="Total 2 7 3 7 3 9" xfId="61678"/>
    <cellStyle name="Total 2 7 3 7 4" xfId="61679"/>
    <cellStyle name="Total 2 7 3 7 5" xfId="61680"/>
    <cellStyle name="Total 2 7 3 7 6" xfId="61681"/>
    <cellStyle name="Total 2 7 3 7 7" xfId="61682"/>
    <cellStyle name="Total 2 7 3 7 8" xfId="61683"/>
    <cellStyle name="Total 2 7 3 7 9" xfId="61684"/>
    <cellStyle name="Total 2 7 3 8" xfId="61685"/>
    <cellStyle name="Total 2 7 3 8 2" xfId="61686"/>
    <cellStyle name="Total 2 7 3 8 3" xfId="61687"/>
    <cellStyle name="Total 2 7 3 8 4" xfId="61688"/>
    <cellStyle name="Total 2 7 3 8 5" xfId="61689"/>
    <cellStyle name="Total 2 7 3 8 6" xfId="61690"/>
    <cellStyle name="Total 2 7 3 8 7" xfId="61691"/>
    <cellStyle name="Total 2 7 3 8 8" xfId="61692"/>
    <cellStyle name="Total 2 7 3 8 9" xfId="61693"/>
    <cellStyle name="Total 2 7 3 9" xfId="61694"/>
    <cellStyle name="Total 2 7 4" xfId="61695"/>
    <cellStyle name="Total 2 7 4 2" xfId="61696"/>
    <cellStyle name="Total 2 7 4 2 10" xfId="61697"/>
    <cellStyle name="Total 2 7 4 2 2" xfId="61698"/>
    <cellStyle name="Total 2 7 4 2 2 2" xfId="61699"/>
    <cellStyle name="Total 2 7 4 2 2 2 10" xfId="61700"/>
    <cellStyle name="Total 2 7 4 2 2 2 2" xfId="61701"/>
    <cellStyle name="Total 2 7 4 2 2 2 3" xfId="61702"/>
    <cellStyle name="Total 2 7 4 2 2 2 4" xfId="61703"/>
    <cellStyle name="Total 2 7 4 2 2 2 5" xfId="61704"/>
    <cellStyle name="Total 2 7 4 2 2 2 6" xfId="61705"/>
    <cellStyle name="Total 2 7 4 2 2 2 7" xfId="61706"/>
    <cellStyle name="Total 2 7 4 2 2 2 8" xfId="61707"/>
    <cellStyle name="Total 2 7 4 2 2 2 9" xfId="61708"/>
    <cellStyle name="Total 2 7 4 2 2 3" xfId="61709"/>
    <cellStyle name="Total 2 7 4 2 2 3 10" xfId="61710"/>
    <cellStyle name="Total 2 7 4 2 2 3 2" xfId="61711"/>
    <cellStyle name="Total 2 7 4 2 2 3 3" xfId="61712"/>
    <cellStyle name="Total 2 7 4 2 2 3 4" xfId="61713"/>
    <cellStyle name="Total 2 7 4 2 2 3 5" xfId="61714"/>
    <cellStyle name="Total 2 7 4 2 2 3 6" xfId="61715"/>
    <cellStyle name="Total 2 7 4 2 2 3 7" xfId="61716"/>
    <cellStyle name="Total 2 7 4 2 2 3 8" xfId="61717"/>
    <cellStyle name="Total 2 7 4 2 2 3 9" xfId="61718"/>
    <cellStyle name="Total 2 7 4 2 2 4" xfId="61719"/>
    <cellStyle name="Total 2 7 4 2 2 4 2" xfId="61720"/>
    <cellStyle name="Total 2 7 4 2 2 4 3" xfId="61721"/>
    <cellStyle name="Total 2 7 4 2 2 4 4" xfId="61722"/>
    <cellStyle name="Total 2 7 4 2 2 4 5" xfId="61723"/>
    <cellStyle name="Total 2 7 4 2 2 4 6" xfId="61724"/>
    <cellStyle name="Total 2 7 4 2 2 4 7" xfId="61725"/>
    <cellStyle name="Total 2 7 4 2 2 4 8" xfId="61726"/>
    <cellStyle name="Total 2 7 4 2 2 4 9" xfId="61727"/>
    <cellStyle name="Total 2 7 4 2 2 5" xfId="61728"/>
    <cellStyle name="Total 2 7 4 2 2 6" xfId="61729"/>
    <cellStyle name="Total 2 7 4 2 2 7" xfId="61730"/>
    <cellStyle name="Total 2 7 4 2 2 8" xfId="61731"/>
    <cellStyle name="Total 2 7 4 2 3" xfId="61732"/>
    <cellStyle name="Total 2 7 4 2 3 2" xfId="61733"/>
    <cellStyle name="Total 2 7 4 2 3 2 10" xfId="61734"/>
    <cellStyle name="Total 2 7 4 2 3 2 2" xfId="61735"/>
    <cellStyle name="Total 2 7 4 2 3 2 3" xfId="61736"/>
    <cellStyle name="Total 2 7 4 2 3 2 4" xfId="61737"/>
    <cellStyle name="Total 2 7 4 2 3 2 5" xfId="61738"/>
    <cellStyle name="Total 2 7 4 2 3 2 6" xfId="61739"/>
    <cellStyle name="Total 2 7 4 2 3 2 7" xfId="61740"/>
    <cellStyle name="Total 2 7 4 2 3 2 8" xfId="61741"/>
    <cellStyle name="Total 2 7 4 2 3 2 9" xfId="61742"/>
    <cellStyle name="Total 2 7 4 2 3 3" xfId="61743"/>
    <cellStyle name="Total 2 7 4 2 3 3 10" xfId="61744"/>
    <cellStyle name="Total 2 7 4 2 3 3 2" xfId="61745"/>
    <cellStyle name="Total 2 7 4 2 3 3 3" xfId="61746"/>
    <cellStyle name="Total 2 7 4 2 3 3 4" xfId="61747"/>
    <cellStyle name="Total 2 7 4 2 3 3 5" xfId="61748"/>
    <cellStyle name="Total 2 7 4 2 3 3 6" xfId="61749"/>
    <cellStyle name="Total 2 7 4 2 3 3 7" xfId="61750"/>
    <cellStyle name="Total 2 7 4 2 3 3 8" xfId="61751"/>
    <cellStyle name="Total 2 7 4 2 3 3 9" xfId="61752"/>
    <cellStyle name="Total 2 7 4 2 3 4" xfId="61753"/>
    <cellStyle name="Total 2 7 4 2 3 4 2" xfId="61754"/>
    <cellStyle name="Total 2 7 4 2 3 4 3" xfId="61755"/>
    <cellStyle name="Total 2 7 4 2 3 4 4" xfId="61756"/>
    <cellStyle name="Total 2 7 4 2 3 4 5" xfId="61757"/>
    <cellStyle name="Total 2 7 4 2 3 4 6" xfId="61758"/>
    <cellStyle name="Total 2 7 4 2 3 4 7" xfId="61759"/>
    <cellStyle name="Total 2 7 4 2 3 4 8" xfId="61760"/>
    <cellStyle name="Total 2 7 4 2 3 4 9" xfId="61761"/>
    <cellStyle name="Total 2 7 4 2 3 5" xfId="61762"/>
    <cellStyle name="Total 2 7 4 2 3 6" xfId="61763"/>
    <cellStyle name="Total 2 7 4 2 3 7" xfId="61764"/>
    <cellStyle name="Total 2 7 4 2 3 8" xfId="61765"/>
    <cellStyle name="Total 2 7 4 2 4" xfId="61766"/>
    <cellStyle name="Total 2 7 4 2 4 10" xfId="61767"/>
    <cellStyle name="Total 2 7 4 2 4 2" xfId="61768"/>
    <cellStyle name="Total 2 7 4 2 4 3" xfId="61769"/>
    <cellStyle name="Total 2 7 4 2 4 4" xfId="61770"/>
    <cellStyle name="Total 2 7 4 2 4 5" xfId="61771"/>
    <cellStyle name="Total 2 7 4 2 4 6" xfId="61772"/>
    <cellStyle name="Total 2 7 4 2 4 7" xfId="61773"/>
    <cellStyle name="Total 2 7 4 2 4 8" xfId="61774"/>
    <cellStyle name="Total 2 7 4 2 4 9" xfId="61775"/>
    <cellStyle name="Total 2 7 4 2 5" xfId="61776"/>
    <cellStyle name="Total 2 7 4 2 5 10" xfId="61777"/>
    <cellStyle name="Total 2 7 4 2 5 2" xfId="61778"/>
    <cellStyle name="Total 2 7 4 2 5 3" xfId="61779"/>
    <cellStyle name="Total 2 7 4 2 5 4" xfId="61780"/>
    <cellStyle name="Total 2 7 4 2 5 5" xfId="61781"/>
    <cellStyle name="Total 2 7 4 2 5 6" xfId="61782"/>
    <cellStyle name="Total 2 7 4 2 5 7" xfId="61783"/>
    <cellStyle name="Total 2 7 4 2 5 8" xfId="61784"/>
    <cellStyle name="Total 2 7 4 2 5 9" xfId="61785"/>
    <cellStyle name="Total 2 7 4 2 6" xfId="61786"/>
    <cellStyle name="Total 2 7 4 2 6 2" xfId="61787"/>
    <cellStyle name="Total 2 7 4 2 6 3" xfId="61788"/>
    <cellStyle name="Total 2 7 4 2 6 4" xfId="61789"/>
    <cellStyle name="Total 2 7 4 2 6 5" xfId="61790"/>
    <cellStyle name="Total 2 7 4 2 6 6" xfId="61791"/>
    <cellStyle name="Total 2 7 4 2 6 7" xfId="61792"/>
    <cellStyle name="Total 2 7 4 2 6 8" xfId="61793"/>
    <cellStyle name="Total 2 7 4 2 6 9" xfId="61794"/>
    <cellStyle name="Total 2 7 4 2 7" xfId="61795"/>
    <cellStyle name="Total 2 7 4 2 8" xfId="61796"/>
    <cellStyle name="Total 2 7 4 2 9" xfId="61797"/>
    <cellStyle name="Total 2 7 4 3" xfId="61798"/>
    <cellStyle name="Total 2 7 4 3 2" xfId="61799"/>
    <cellStyle name="Total 2 7 4 3 2 10" xfId="61800"/>
    <cellStyle name="Total 2 7 4 3 2 2" xfId="61801"/>
    <cellStyle name="Total 2 7 4 3 2 3" xfId="61802"/>
    <cellStyle name="Total 2 7 4 3 2 4" xfId="61803"/>
    <cellStyle name="Total 2 7 4 3 2 5" xfId="61804"/>
    <cellStyle name="Total 2 7 4 3 2 6" xfId="61805"/>
    <cellStyle name="Total 2 7 4 3 2 7" xfId="61806"/>
    <cellStyle name="Total 2 7 4 3 2 8" xfId="61807"/>
    <cellStyle name="Total 2 7 4 3 2 9" xfId="61808"/>
    <cellStyle name="Total 2 7 4 3 3" xfId="61809"/>
    <cellStyle name="Total 2 7 4 3 3 10" xfId="61810"/>
    <cellStyle name="Total 2 7 4 3 3 2" xfId="61811"/>
    <cellStyle name="Total 2 7 4 3 3 3" xfId="61812"/>
    <cellStyle name="Total 2 7 4 3 3 4" xfId="61813"/>
    <cellStyle name="Total 2 7 4 3 3 5" xfId="61814"/>
    <cellStyle name="Total 2 7 4 3 3 6" xfId="61815"/>
    <cellStyle name="Total 2 7 4 3 3 7" xfId="61816"/>
    <cellStyle name="Total 2 7 4 3 3 8" xfId="61817"/>
    <cellStyle name="Total 2 7 4 3 3 9" xfId="61818"/>
    <cellStyle name="Total 2 7 4 3 4" xfId="61819"/>
    <cellStyle name="Total 2 7 4 3 4 2" xfId="61820"/>
    <cellStyle name="Total 2 7 4 3 4 3" xfId="61821"/>
    <cellStyle name="Total 2 7 4 3 4 4" xfId="61822"/>
    <cellStyle name="Total 2 7 4 3 4 5" xfId="61823"/>
    <cellStyle name="Total 2 7 4 3 4 6" xfId="61824"/>
    <cellStyle name="Total 2 7 4 3 4 7" xfId="61825"/>
    <cellStyle name="Total 2 7 4 3 4 8" xfId="61826"/>
    <cellStyle name="Total 2 7 4 3 4 9" xfId="61827"/>
    <cellStyle name="Total 2 7 4 3 5" xfId="61828"/>
    <cellStyle name="Total 2 7 4 3 6" xfId="61829"/>
    <cellStyle name="Total 2 7 4 3 7" xfId="61830"/>
    <cellStyle name="Total 2 7 4 3 8" xfId="61831"/>
    <cellStyle name="Total 2 7 4 4" xfId="61832"/>
    <cellStyle name="Total 2 7 4 4 2" xfId="61833"/>
    <cellStyle name="Total 2 7 4 4 2 10" xfId="61834"/>
    <cellStyle name="Total 2 7 4 4 2 2" xfId="61835"/>
    <cellStyle name="Total 2 7 4 4 2 3" xfId="61836"/>
    <cellStyle name="Total 2 7 4 4 2 4" xfId="61837"/>
    <cellStyle name="Total 2 7 4 4 2 5" xfId="61838"/>
    <cellStyle name="Total 2 7 4 4 2 6" xfId="61839"/>
    <cellStyle name="Total 2 7 4 4 2 7" xfId="61840"/>
    <cellStyle name="Total 2 7 4 4 2 8" xfId="61841"/>
    <cellStyle name="Total 2 7 4 4 2 9" xfId="61842"/>
    <cellStyle name="Total 2 7 4 4 3" xfId="61843"/>
    <cellStyle name="Total 2 7 4 4 3 10" xfId="61844"/>
    <cellStyle name="Total 2 7 4 4 3 2" xfId="61845"/>
    <cellStyle name="Total 2 7 4 4 3 3" xfId="61846"/>
    <cellStyle name="Total 2 7 4 4 3 4" xfId="61847"/>
    <cellStyle name="Total 2 7 4 4 3 5" xfId="61848"/>
    <cellStyle name="Total 2 7 4 4 3 6" xfId="61849"/>
    <cellStyle name="Total 2 7 4 4 3 7" xfId="61850"/>
    <cellStyle name="Total 2 7 4 4 3 8" xfId="61851"/>
    <cellStyle name="Total 2 7 4 4 3 9" xfId="61852"/>
    <cellStyle name="Total 2 7 4 4 4" xfId="61853"/>
    <cellStyle name="Total 2 7 4 4 4 2" xfId="61854"/>
    <cellStyle name="Total 2 7 4 4 4 3" xfId="61855"/>
    <cellStyle name="Total 2 7 4 4 4 4" xfId="61856"/>
    <cellStyle name="Total 2 7 4 4 4 5" xfId="61857"/>
    <cellStyle name="Total 2 7 4 4 4 6" xfId="61858"/>
    <cellStyle name="Total 2 7 4 4 4 7" xfId="61859"/>
    <cellStyle name="Total 2 7 4 4 4 8" xfId="61860"/>
    <cellStyle name="Total 2 7 4 4 4 9" xfId="61861"/>
    <cellStyle name="Total 2 7 4 4 5" xfId="61862"/>
    <cellStyle name="Total 2 7 4 4 6" xfId="61863"/>
    <cellStyle name="Total 2 7 4 4 7" xfId="61864"/>
    <cellStyle name="Total 2 7 4 4 8" xfId="61865"/>
    <cellStyle name="Total 2 7 4 5" xfId="61866"/>
    <cellStyle name="Total 2 7 4 5 2" xfId="61867"/>
    <cellStyle name="Total 2 7 4 5 2 10" xfId="61868"/>
    <cellStyle name="Total 2 7 4 5 2 2" xfId="61869"/>
    <cellStyle name="Total 2 7 4 5 2 3" xfId="61870"/>
    <cellStyle name="Total 2 7 4 5 2 4" xfId="61871"/>
    <cellStyle name="Total 2 7 4 5 2 5" xfId="61872"/>
    <cellStyle name="Total 2 7 4 5 2 6" xfId="61873"/>
    <cellStyle name="Total 2 7 4 5 2 7" xfId="61874"/>
    <cellStyle name="Total 2 7 4 5 2 8" xfId="61875"/>
    <cellStyle name="Total 2 7 4 5 2 9" xfId="61876"/>
    <cellStyle name="Total 2 7 4 5 3" xfId="61877"/>
    <cellStyle name="Total 2 7 4 5 3 2" xfId="61878"/>
    <cellStyle name="Total 2 7 4 5 3 3" xfId="61879"/>
    <cellStyle name="Total 2 7 4 5 3 4" xfId="61880"/>
    <cellStyle name="Total 2 7 4 5 3 5" xfId="61881"/>
    <cellStyle name="Total 2 7 4 5 3 6" xfId="61882"/>
    <cellStyle name="Total 2 7 4 5 3 7" xfId="61883"/>
    <cellStyle name="Total 2 7 4 5 3 8" xfId="61884"/>
    <cellStyle name="Total 2 7 4 5 3 9" xfId="61885"/>
    <cellStyle name="Total 2 7 4 5 4" xfId="61886"/>
    <cellStyle name="Total 2 7 4 5 5" xfId="61887"/>
    <cellStyle name="Total 2 7 4 5 6" xfId="61888"/>
    <cellStyle name="Total 2 7 4 5 7" xfId="61889"/>
    <cellStyle name="Total 2 7 4 5 8" xfId="61890"/>
    <cellStyle name="Total 2 7 4 5 9" xfId="61891"/>
    <cellStyle name="Total 2 7 4 6" xfId="61892"/>
    <cellStyle name="Total 2 7 4 6 2" xfId="61893"/>
    <cellStyle name="Total 2 7 4 6 3" xfId="61894"/>
    <cellStyle name="Total 2 7 4 6 4" xfId="61895"/>
    <cellStyle name="Total 2 7 4 6 5" xfId="61896"/>
    <cellStyle name="Total 2 7 4 6 6" xfId="61897"/>
    <cellStyle name="Total 2 7 4 6 7" xfId="61898"/>
    <cellStyle name="Total 2 7 4 6 8" xfId="61899"/>
    <cellStyle name="Total 2 7 4 6 9" xfId="61900"/>
    <cellStyle name="Total 2 7 4 7" xfId="61901"/>
    <cellStyle name="Total 2 7 4 8" xfId="61902"/>
    <cellStyle name="Total 2 7 4 9" xfId="61903"/>
    <cellStyle name="Total 2 7 5" xfId="61904"/>
    <cellStyle name="Total 2 7 5 2" xfId="61905"/>
    <cellStyle name="Total 2 7 5 2 10" xfId="61906"/>
    <cellStyle name="Total 2 7 5 2 2" xfId="61907"/>
    <cellStyle name="Total 2 7 5 2 2 2" xfId="61908"/>
    <cellStyle name="Total 2 7 5 2 2 2 10" xfId="61909"/>
    <cellStyle name="Total 2 7 5 2 2 2 2" xfId="61910"/>
    <cellStyle name="Total 2 7 5 2 2 2 3" xfId="61911"/>
    <cellStyle name="Total 2 7 5 2 2 2 4" xfId="61912"/>
    <cellStyle name="Total 2 7 5 2 2 2 5" xfId="61913"/>
    <cellStyle name="Total 2 7 5 2 2 2 6" xfId="61914"/>
    <cellStyle name="Total 2 7 5 2 2 2 7" xfId="61915"/>
    <cellStyle name="Total 2 7 5 2 2 2 8" xfId="61916"/>
    <cellStyle name="Total 2 7 5 2 2 2 9" xfId="61917"/>
    <cellStyle name="Total 2 7 5 2 2 3" xfId="61918"/>
    <cellStyle name="Total 2 7 5 2 2 3 10" xfId="61919"/>
    <cellStyle name="Total 2 7 5 2 2 3 2" xfId="61920"/>
    <cellStyle name="Total 2 7 5 2 2 3 3" xfId="61921"/>
    <cellStyle name="Total 2 7 5 2 2 3 4" xfId="61922"/>
    <cellStyle name="Total 2 7 5 2 2 3 5" xfId="61923"/>
    <cellStyle name="Total 2 7 5 2 2 3 6" xfId="61924"/>
    <cellStyle name="Total 2 7 5 2 2 3 7" xfId="61925"/>
    <cellStyle name="Total 2 7 5 2 2 3 8" xfId="61926"/>
    <cellStyle name="Total 2 7 5 2 2 3 9" xfId="61927"/>
    <cellStyle name="Total 2 7 5 2 2 4" xfId="61928"/>
    <cellStyle name="Total 2 7 5 2 2 4 2" xfId="61929"/>
    <cellStyle name="Total 2 7 5 2 2 4 3" xfId="61930"/>
    <cellStyle name="Total 2 7 5 2 2 4 4" xfId="61931"/>
    <cellStyle name="Total 2 7 5 2 2 4 5" xfId="61932"/>
    <cellStyle name="Total 2 7 5 2 2 4 6" xfId="61933"/>
    <cellStyle name="Total 2 7 5 2 2 4 7" xfId="61934"/>
    <cellStyle name="Total 2 7 5 2 2 4 8" xfId="61935"/>
    <cellStyle name="Total 2 7 5 2 2 4 9" xfId="61936"/>
    <cellStyle name="Total 2 7 5 2 2 5" xfId="61937"/>
    <cellStyle name="Total 2 7 5 2 2 6" xfId="61938"/>
    <cellStyle name="Total 2 7 5 2 2 7" xfId="61939"/>
    <cellStyle name="Total 2 7 5 2 2 8" xfId="61940"/>
    <cellStyle name="Total 2 7 5 2 3" xfId="61941"/>
    <cellStyle name="Total 2 7 5 2 3 2" xfId="61942"/>
    <cellStyle name="Total 2 7 5 2 3 2 10" xfId="61943"/>
    <cellStyle name="Total 2 7 5 2 3 2 2" xfId="61944"/>
    <cellStyle name="Total 2 7 5 2 3 2 3" xfId="61945"/>
    <cellStyle name="Total 2 7 5 2 3 2 4" xfId="61946"/>
    <cellStyle name="Total 2 7 5 2 3 2 5" xfId="61947"/>
    <cellStyle name="Total 2 7 5 2 3 2 6" xfId="61948"/>
    <cellStyle name="Total 2 7 5 2 3 2 7" xfId="61949"/>
    <cellStyle name="Total 2 7 5 2 3 2 8" xfId="61950"/>
    <cellStyle name="Total 2 7 5 2 3 2 9" xfId="61951"/>
    <cellStyle name="Total 2 7 5 2 3 3" xfId="61952"/>
    <cellStyle name="Total 2 7 5 2 3 3 10" xfId="61953"/>
    <cellStyle name="Total 2 7 5 2 3 3 2" xfId="61954"/>
    <cellStyle name="Total 2 7 5 2 3 3 3" xfId="61955"/>
    <cellStyle name="Total 2 7 5 2 3 3 4" xfId="61956"/>
    <cellStyle name="Total 2 7 5 2 3 3 5" xfId="61957"/>
    <cellStyle name="Total 2 7 5 2 3 3 6" xfId="61958"/>
    <cellStyle name="Total 2 7 5 2 3 3 7" xfId="61959"/>
    <cellStyle name="Total 2 7 5 2 3 3 8" xfId="61960"/>
    <cellStyle name="Total 2 7 5 2 3 3 9" xfId="61961"/>
    <cellStyle name="Total 2 7 5 2 3 4" xfId="61962"/>
    <cellStyle name="Total 2 7 5 2 3 4 2" xfId="61963"/>
    <cellStyle name="Total 2 7 5 2 3 4 3" xfId="61964"/>
    <cellStyle name="Total 2 7 5 2 3 4 4" xfId="61965"/>
    <cellStyle name="Total 2 7 5 2 3 4 5" xfId="61966"/>
    <cellStyle name="Total 2 7 5 2 3 4 6" xfId="61967"/>
    <cellStyle name="Total 2 7 5 2 3 4 7" xfId="61968"/>
    <cellStyle name="Total 2 7 5 2 3 4 8" xfId="61969"/>
    <cellStyle name="Total 2 7 5 2 3 4 9" xfId="61970"/>
    <cellStyle name="Total 2 7 5 2 3 5" xfId="61971"/>
    <cellStyle name="Total 2 7 5 2 3 6" xfId="61972"/>
    <cellStyle name="Total 2 7 5 2 3 7" xfId="61973"/>
    <cellStyle name="Total 2 7 5 2 3 8" xfId="61974"/>
    <cellStyle name="Total 2 7 5 2 4" xfId="61975"/>
    <cellStyle name="Total 2 7 5 2 4 10" xfId="61976"/>
    <cellStyle name="Total 2 7 5 2 4 2" xfId="61977"/>
    <cellStyle name="Total 2 7 5 2 4 3" xfId="61978"/>
    <cellStyle name="Total 2 7 5 2 4 4" xfId="61979"/>
    <cellStyle name="Total 2 7 5 2 4 5" xfId="61980"/>
    <cellStyle name="Total 2 7 5 2 4 6" xfId="61981"/>
    <cellStyle name="Total 2 7 5 2 4 7" xfId="61982"/>
    <cellStyle name="Total 2 7 5 2 4 8" xfId="61983"/>
    <cellStyle name="Total 2 7 5 2 4 9" xfId="61984"/>
    <cellStyle name="Total 2 7 5 2 5" xfId="61985"/>
    <cellStyle name="Total 2 7 5 2 5 10" xfId="61986"/>
    <cellStyle name="Total 2 7 5 2 5 2" xfId="61987"/>
    <cellStyle name="Total 2 7 5 2 5 3" xfId="61988"/>
    <cellStyle name="Total 2 7 5 2 5 4" xfId="61989"/>
    <cellStyle name="Total 2 7 5 2 5 5" xfId="61990"/>
    <cellStyle name="Total 2 7 5 2 5 6" xfId="61991"/>
    <cellStyle name="Total 2 7 5 2 5 7" xfId="61992"/>
    <cellStyle name="Total 2 7 5 2 5 8" xfId="61993"/>
    <cellStyle name="Total 2 7 5 2 5 9" xfId="61994"/>
    <cellStyle name="Total 2 7 5 2 6" xfId="61995"/>
    <cellStyle name="Total 2 7 5 2 6 2" xfId="61996"/>
    <cellStyle name="Total 2 7 5 2 6 3" xfId="61997"/>
    <cellStyle name="Total 2 7 5 2 6 4" xfId="61998"/>
    <cellStyle name="Total 2 7 5 2 6 5" xfId="61999"/>
    <cellStyle name="Total 2 7 5 2 6 6" xfId="62000"/>
    <cellStyle name="Total 2 7 5 2 6 7" xfId="62001"/>
    <cellStyle name="Total 2 7 5 2 6 8" xfId="62002"/>
    <cellStyle name="Total 2 7 5 2 6 9" xfId="62003"/>
    <cellStyle name="Total 2 7 5 2 7" xfId="62004"/>
    <cellStyle name="Total 2 7 5 2 8" xfId="62005"/>
    <cellStyle name="Total 2 7 5 2 9" xfId="62006"/>
    <cellStyle name="Total 2 7 5 3" xfId="62007"/>
    <cellStyle name="Total 2 7 5 3 2" xfId="62008"/>
    <cellStyle name="Total 2 7 5 3 2 10" xfId="62009"/>
    <cellStyle name="Total 2 7 5 3 2 2" xfId="62010"/>
    <cellStyle name="Total 2 7 5 3 2 3" xfId="62011"/>
    <cellStyle name="Total 2 7 5 3 2 4" xfId="62012"/>
    <cellStyle name="Total 2 7 5 3 2 5" xfId="62013"/>
    <cellStyle name="Total 2 7 5 3 2 6" xfId="62014"/>
    <cellStyle name="Total 2 7 5 3 2 7" xfId="62015"/>
    <cellStyle name="Total 2 7 5 3 2 8" xfId="62016"/>
    <cellStyle name="Total 2 7 5 3 2 9" xfId="62017"/>
    <cellStyle name="Total 2 7 5 3 3" xfId="62018"/>
    <cellStyle name="Total 2 7 5 3 3 10" xfId="62019"/>
    <cellStyle name="Total 2 7 5 3 3 2" xfId="62020"/>
    <cellStyle name="Total 2 7 5 3 3 3" xfId="62021"/>
    <cellStyle name="Total 2 7 5 3 3 4" xfId="62022"/>
    <cellStyle name="Total 2 7 5 3 3 5" xfId="62023"/>
    <cellStyle name="Total 2 7 5 3 3 6" xfId="62024"/>
    <cellStyle name="Total 2 7 5 3 3 7" xfId="62025"/>
    <cellStyle name="Total 2 7 5 3 3 8" xfId="62026"/>
    <cellStyle name="Total 2 7 5 3 3 9" xfId="62027"/>
    <cellStyle name="Total 2 7 5 3 4" xfId="62028"/>
    <cellStyle name="Total 2 7 5 3 4 2" xfId="62029"/>
    <cellStyle name="Total 2 7 5 3 4 3" xfId="62030"/>
    <cellStyle name="Total 2 7 5 3 4 4" xfId="62031"/>
    <cellStyle name="Total 2 7 5 3 4 5" xfId="62032"/>
    <cellStyle name="Total 2 7 5 3 4 6" xfId="62033"/>
    <cellStyle name="Total 2 7 5 3 4 7" xfId="62034"/>
    <cellStyle name="Total 2 7 5 3 4 8" xfId="62035"/>
    <cellStyle name="Total 2 7 5 3 4 9" xfId="62036"/>
    <cellStyle name="Total 2 7 5 3 5" xfId="62037"/>
    <cellStyle name="Total 2 7 5 3 6" xfId="62038"/>
    <cellStyle name="Total 2 7 5 3 7" xfId="62039"/>
    <cellStyle name="Total 2 7 5 3 8" xfId="62040"/>
    <cellStyle name="Total 2 7 5 4" xfId="62041"/>
    <cellStyle name="Total 2 7 5 4 2" xfId="62042"/>
    <cellStyle name="Total 2 7 5 4 2 10" xfId="62043"/>
    <cellStyle name="Total 2 7 5 4 2 2" xfId="62044"/>
    <cellStyle name="Total 2 7 5 4 2 3" xfId="62045"/>
    <cellStyle name="Total 2 7 5 4 2 4" xfId="62046"/>
    <cellStyle name="Total 2 7 5 4 2 5" xfId="62047"/>
    <cellStyle name="Total 2 7 5 4 2 6" xfId="62048"/>
    <cellStyle name="Total 2 7 5 4 2 7" xfId="62049"/>
    <cellStyle name="Total 2 7 5 4 2 8" xfId="62050"/>
    <cellStyle name="Total 2 7 5 4 2 9" xfId="62051"/>
    <cellStyle name="Total 2 7 5 4 3" xfId="62052"/>
    <cellStyle name="Total 2 7 5 4 3 10" xfId="62053"/>
    <cellStyle name="Total 2 7 5 4 3 2" xfId="62054"/>
    <cellStyle name="Total 2 7 5 4 3 3" xfId="62055"/>
    <cellStyle name="Total 2 7 5 4 3 4" xfId="62056"/>
    <cellStyle name="Total 2 7 5 4 3 5" xfId="62057"/>
    <cellStyle name="Total 2 7 5 4 3 6" xfId="62058"/>
    <cellStyle name="Total 2 7 5 4 3 7" xfId="62059"/>
    <cellStyle name="Total 2 7 5 4 3 8" xfId="62060"/>
    <cellStyle name="Total 2 7 5 4 3 9" xfId="62061"/>
    <cellStyle name="Total 2 7 5 4 4" xfId="62062"/>
    <cellStyle name="Total 2 7 5 4 4 2" xfId="62063"/>
    <cellStyle name="Total 2 7 5 4 4 3" xfId="62064"/>
    <cellStyle name="Total 2 7 5 4 4 4" xfId="62065"/>
    <cellStyle name="Total 2 7 5 4 4 5" xfId="62066"/>
    <cellStyle name="Total 2 7 5 4 4 6" xfId="62067"/>
    <cellStyle name="Total 2 7 5 4 4 7" xfId="62068"/>
    <cellStyle name="Total 2 7 5 4 4 8" xfId="62069"/>
    <cellStyle name="Total 2 7 5 4 4 9" xfId="62070"/>
    <cellStyle name="Total 2 7 5 4 5" xfId="62071"/>
    <cellStyle name="Total 2 7 5 4 6" xfId="62072"/>
    <cellStyle name="Total 2 7 5 4 7" xfId="62073"/>
    <cellStyle name="Total 2 7 5 4 8" xfId="62074"/>
    <cellStyle name="Total 2 7 5 5" xfId="62075"/>
    <cellStyle name="Total 2 7 5 5 2" xfId="62076"/>
    <cellStyle name="Total 2 7 5 5 2 10" xfId="62077"/>
    <cellStyle name="Total 2 7 5 5 2 2" xfId="62078"/>
    <cellStyle name="Total 2 7 5 5 2 3" xfId="62079"/>
    <cellStyle name="Total 2 7 5 5 2 4" xfId="62080"/>
    <cellStyle name="Total 2 7 5 5 2 5" xfId="62081"/>
    <cellStyle name="Total 2 7 5 5 2 6" xfId="62082"/>
    <cellStyle name="Total 2 7 5 5 2 7" xfId="62083"/>
    <cellStyle name="Total 2 7 5 5 2 8" xfId="62084"/>
    <cellStyle name="Total 2 7 5 5 2 9" xfId="62085"/>
    <cellStyle name="Total 2 7 5 5 3" xfId="62086"/>
    <cellStyle name="Total 2 7 5 5 3 2" xfId="62087"/>
    <cellStyle name="Total 2 7 5 5 3 3" xfId="62088"/>
    <cellStyle name="Total 2 7 5 5 3 4" xfId="62089"/>
    <cellStyle name="Total 2 7 5 5 3 5" xfId="62090"/>
    <cellStyle name="Total 2 7 5 5 3 6" xfId="62091"/>
    <cellStyle name="Total 2 7 5 5 3 7" xfId="62092"/>
    <cellStyle name="Total 2 7 5 5 3 8" xfId="62093"/>
    <cellStyle name="Total 2 7 5 5 3 9" xfId="62094"/>
    <cellStyle name="Total 2 7 5 5 4" xfId="62095"/>
    <cellStyle name="Total 2 7 5 5 5" xfId="62096"/>
    <cellStyle name="Total 2 7 5 5 6" xfId="62097"/>
    <cellStyle name="Total 2 7 5 5 7" xfId="62098"/>
    <cellStyle name="Total 2 7 5 5 8" xfId="62099"/>
    <cellStyle name="Total 2 7 5 6" xfId="62100"/>
    <cellStyle name="Total 2 7 5 6 2" xfId="62101"/>
    <cellStyle name="Total 2 7 5 6 3" xfId="62102"/>
    <cellStyle name="Total 2 7 5 6 4" xfId="62103"/>
    <cellStyle name="Total 2 7 5 6 5" xfId="62104"/>
    <cellStyle name="Total 2 7 5 6 6" xfId="62105"/>
    <cellStyle name="Total 2 7 5 6 7" xfId="62106"/>
    <cellStyle name="Total 2 7 5 6 8" xfId="62107"/>
    <cellStyle name="Total 2 7 5 6 9" xfId="62108"/>
    <cellStyle name="Total 2 7 5 7" xfId="62109"/>
    <cellStyle name="Total 2 7 5 8" xfId="62110"/>
    <cellStyle name="Total 2 7 5 9" xfId="62111"/>
    <cellStyle name="Total 2 7 6" xfId="62112"/>
    <cellStyle name="Total 2 7 6 10" xfId="62113"/>
    <cellStyle name="Total 2 7 6 2" xfId="62114"/>
    <cellStyle name="Total 2 7 6 2 2" xfId="62115"/>
    <cellStyle name="Total 2 7 6 2 2 10" xfId="62116"/>
    <cellStyle name="Total 2 7 6 2 2 2" xfId="62117"/>
    <cellStyle name="Total 2 7 6 2 2 3" xfId="62118"/>
    <cellStyle name="Total 2 7 6 2 2 4" xfId="62119"/>
    <cellStyle name="Total 2 7 6 2 2 5" xfId="62120"/>
    <cellStyle name="Total 2 7 6 2 2 6" xfId="62121"/>
    <cellStyle name="Total 2 7 6 2 2 7" xfId="62122"/>
    <cellStyle name="Total 2 7 6 2 2 8" xfId="62123"/>
    <cellStyle name="Total 2 7 6 2 2 9" xfId="62124"/>
    <cellStyle name="Total 2 7 6 2 3" xfId="62125"/>
    <cellStyle name="Total 2 7 6 2 3 10" xfId="62126"/>
    <cellStyle name="Total 2 7 6 2 3 2" xfId="62127"/>
    <cellStyle name="Total 2 7 6 2 3 3" xfId="62128"/>
    <cellStyle name="Total 2 7 6 2 3 4" xfId="62129"/>
    <cellStyle name="Total 2 7 6 2 3 5" xfId="62130"/>
    <cellStyle name="Total 2 7 6 2 3 6" xfId="62131"/>
    <cellStyle name="Total 2 7 6 2 3 7" xfId="62132"/>
    <cellStyle name="Total 2 7 6 2 3 8" xfId="62133"/>
    <cellStyle name="Total 2 7 6 2 3 9" xfId="62134"/>
    <cellStyle name="Total 2 7 6 2 4" xfId="62135"/>
    <cellStyle name="Total 2 7 6 2 4 2" xfId="62136"/>
    <cellStyle name="Total 2 7 6 2 4 3" xfId="62137"/>
    <cellStyle name="Total 2 7 6 2 4 4" xfId="62138"/>
    <cellStyle name="Total 2 7 6 2 4 5" xfId="62139"/>
    <cellStyle name="Total 2 7 6 2 4 6" xfId="62140"/>
    <cellStyle name="Total 2 7 6 2 4 7" xfId="62141"/>
    <cellStyle name="Total 2 7 6 2 4 8" xfId="62142"/>
    <cellStyle name="Total 2 7 6 2 4 9" xfId="62143"/>
    <cellStyle name="Total 2 7 6 2 5" xfId="62144"/>
    <cellStyle name="Total 2 7 6 2 6" xfId="62145"/>
    <cellStyle name="Total 2 7 6 2 7" xfId="62146"/>
    <cellStyle name="Total 2 7 6 2 8" xfId="62147"/>
    <cellStyle name="Total 2 7 6 3" xfId="62148"/>
    <cellStyle name="Total 2 7 6 3 2" xfId="62149"/>
    <cellStyle name="Total 2 7 6 3 2 10" xfId="62150"/>
    <cellStyle name="Total 2 7 6 3 2 2" xfId="62151"/>
    <cellStyle name="Total 2 7 6 3 2 3" xfId="62152"/>
    <cellStyle name="Total 2 7 6 3 2 4" xfId="62153"/>
    <cellStyle name="Total 2 7 6 3 2 5" xfId="62154"/>
    <cellStyle name="Total 2 7 6 3 2 6" xfId="62155"/>
    <cellStyle name="Total 2 7 6 3 2 7" xfId="62156"/>
    <cellStyle name="Total 2 7 6 3 2 8" xfId="62157"/>
    <cellStyle name="Total 2 7 6 3 2 9" xfId="62158"/>
    <cellStyle name="Total 2 7 6 3 3" xfId="62159"/>
    <cellStyle name="Total 2 7 6 3 3 10" xfId="62160"/>
    <cellStyle name="Total 2 7 6 3 3 2" xfId="62161"/>
    <cellStyle name="Total 2 7 6 3 3 3" xfId="62162"/>
    <cellStyle name="Total 2 7 6 3 3 4" xfId="62163"/>
    <cellStyle name="Total 2 7 6 3 3 5" xfId="62164"/>
    <cellStyle name="Total 2 7 6 3 3 6" xfId="62165"/>
    <cellStyle name="Total 2 7 6 3 3 7" xfId="62166"/>
    <cellStyle name="Total 2 7 6 3 3 8" xfId="62167"/>
    <cellStyle name="Total 2 7 6 3 3 9" xfId="62168"/>
    <cellStyle name="Total 2 7 6 3 4" xfId="62169"/>
    <cellStyle name="Total 2 7 6 3 4 2" xfId="62170"/>
    <cellStyle name="Total 2 7 6 3 4 3" xfId="62171"/>
    <cellStyle name="Total 2 7 6 3 4 4" xfId="62172"/>
    <cellStyle name="Total 2 7 6 3 4 5" xfId="62173"/>
    <cellStyle name="Total 2 7 6 3 4 6" xfId="62174"/>
    <cellStyle name="Total 2 7 6 3 4 7" xfId="62175"/>
    <cellStyle name="Total 2 7 6 3 4 8" xfId="62176"/>
    <cellStyle name="Total 2 7 6 3 4 9" xfId="62177"/>
    <cellStyle name="Total 2 7 6 3 5" xfId="62178"/>
    <cellStyle name="Total 2 7 6 3 6" xfId="62179"/>
    <cellStyle name="Total 2 7 6 3 7" xfId="62180"/>
    <cellStyle name="Total 2 7 6 3 8" xfId="62181"/>
    <cellStyle name="Total 2 7 6 4" xfId="62182"/>
    <cellStyle name="Total 2 7 6 4 10" xfId="62183"/>
    <cellStyle name="Total 2 7 6 4 2" xfId="62184"/>
    <cellStyle name="Total 2 7 6 4 3" xfId="62185"/>
    <cellStyle name="Total 2 7 6 4 4" xfId="62186"/>
    <cellStyle name="Total 2 7 6 4 5" xfId="62187"/>
    <cellStyle name="Total 2 7 6 4 6" xfId="62188"/>
    <cellStyle name="Total 2 7 6 4 7" xfId="62189"/>
    <cellStyle name="Total 2 7 6 4 8" xfId="62190"/>
    <cellStyle name="Total 2 7 6 4 9" xfId="62191"/>
    <cellStyle name="Total 2 7 6 5" xfId="62192"/>
    <cellStyle name="Total 2 7 6 5 10" xfId="62193"/>
    <cellStyle name="Total 2 7 6 5 2" xfId="62194"/>
    <cellStyle name="Total 2 7 6 5 3" xfId="62195"/>
    <cellStyle name="Total 2 7 6 5 4" xfId="62196"/>
    <cellStyle name="Total 2 7 6 5 5" xfId="62197"/>
    <cellStyle name="Total 2 7 6 5 6" xfId="62198"/>
    <cellStyle name="Total 2 7 6 5 7" xfId="62199"/>
    <cellStyle name="Total 2 7 6 5 8" xfId="62200"/>
    <cellStyle name="Total 2 7 6 5 9" xfId="62201"/>
    <cellStyle name="Total 2 7 6 6" xfId="62202"/>
    <cellStyle name="Total 2 7 6 6 2" xfId="62203"/>
    <cellStyle name="Total 2 7 6 6 3" xfId="62204"/>
    <cellStyle name="Total 2 7 6 6 4" xfId="62205"/>
    <cellStyle name="Total 2 7 6 6 5" xfId="62206"/>
    <cellStyle name="Total 2 7 6 6 6" xfId="62207"/>
    <cellStyle name="Total 2 7 6 6 7" xfId="62208"/>
    <cellStyle name="Total 2 7 6 6 8" xfId="62209"/>
    <cellStyle name="Total 2 7 6 6 9" xfId="62210"/>
    <cellStyle name="Total 2 7 6 7" xfId="62211"/>
    <cellStyle name="Total 2 7 6 8" xfId="62212"/>
    <cellStyle name="Total 2 7 6 9" xfId="62213"/>
    <cellStyle name="Total 2 7 7" xfId="62214"/>
    <cellStyle name="Total 2 7 7 2" xfId="62215"/>
    <cellStyle name="Total 2 7 7 2 10" xfId="62216"/>
    <cellStyle name="Total 2 7 7 2 2" xfId="62217"/>
    <cellStyle name="Total 2 7 7 2 3" xfId="62218"/>
    <cellStyle name="Total 2 7 7 2 4" xfId="62219"/>
    <cellStyle name="Total 2 7 7 2 5" xfId="62220"/>
    <cellStyle name="Total 2 7 7 2 6" xfId="62221"/>
    <cellStyle name="Total 2 7 7 2 7" xfId="62222"/>
    <cellStyle name="Total 2 7 7 2 8" xfId="62223"/>
    <cellStyle name="Total 2 7 7 2 9" xfId="62224"/>
    <cellStyle name="Total 2 7 7 3" xfId="62225"/>
    <cellStyle name="Total 2 7 7 3 10" xfId="62226"/>
    <cellStyle name="Total 2 7 7 3 2" xfId="62227"/>
    <cellStyle name="Total 2 7 7 3 3" xfId="62228"/>
    <cellStyle name="Total 2 7 7 3 4" xfId="62229"/>
    <cellStyle name="Total 2 7 7 3 5" xfId="62230"/>
    <cellStyle name="Total 2 7 7 3 6" xfId="62231"/>
    <cellStyle name="Total 2 7 7 3 7" xfId="62232"/>
    <cellStyle name="Total 2 7 7 3 8" xfId="62233"/>
    <cellStyle name="Total 2 7 7 3 9" xfId="62234"/>
    <cellStyle name="Total 2 7 7 4" xfId="62235"/>
    <cellStyle name="Total 2 7 7 4 2" xfId="62236"/>
    <cellStyle name="Total 2 7 7 4 3" xfId="62237"/>
    <cellStyle name="Total 2 7 7 4 4" xfId="62238"/>
    <cellStyle name="Total 2 7 7 4 5" xfId="62239"/>
    <cellStyle name="Total 2 7 7 4 6" xfId="62240"/>
    <cellStyle name="Total 2 7 7 4 7" xfId="62241"/>
    <cellStyle name="Total 2 7 7 4 8" xfId="62242"/>
    <cellStyle name="Total 2 7 7 4 9" xfId="62243"/>
    <cellStyle name="Total 2 7 7 5" xfId="62244"/>
    <cellStyle name="Total 2 7 7 6" xfId="62245"/>
    <cellStyle name="Total 2 7 7 7" xfId="62246"/>
    <cellStyle name="Total 2 7 7 8" xfId="62247"/>
    <cellStyle name="Total 2 7 8" xfId="62248"/>
    <cellStyle name="Total 2 7 8 2" xfId="62249"/>
    <cellStyle name="Total 2 7 8 2 10" xfId="62250"/>
    <cellStyle name="Total 2 7 8 2 2" xfId="62251"/>
    <cellStyle name="Total 2 7 8 2 3" xfId="62252"/>
    <cellStyle name="Total 2 7 8 2 4" xfId="62253"/>
    <cellStyle name="Total 2 7 8 2 5" xfId="62254"/>
    <cellStyle name="Total 2 7 8 2 6" xfId="62255"/>
    <cellStyle name="Total 2 7 8 2 7" xfId="62256"/>
    <cellStyle name="Total 2 7 8 2 8" xfId="62257"/>
    <cellStyle name="Total 2 7 8 2 9" xfId="62258"/>
    <cellStyle name="Total 2 7 8 3" xfId="62259"/>
    <cellStyle name="Total 2 7 8 3 10" xfId="62260"/>
    <cellStyle name="Total 2 7 8 3 2" xfId="62261"/>
    <cellStyle name="Total 2 7 8 3 3" xfId="62262"/>
    <cellStyle name="Total 2 7 8 3 4" xfId="62263"/>
    <cellStyle name="Total 2 7 8 3 5" xfId="62264"/>
    <cellStyle name="Total 2 7 8 3 6" xfId="62265"/>
    <cellStyle name="Total 2 7 8 3 7" xfId="62266"/>
    <cellStyle name="Total 2 7 8 3 8" xfId="62267"/>
    <cellStyle name="Total 2 7 8 3 9" xfId="62268"/>
    <cellStyle name="Total 2 7 8 4" xfId="62269"/>
    <cellStyle name="Total 2 7 8 4 2" xfId="62270"/>
    <cellStyle name="Total 2 7 8 4 3" xfId="62271"/>
    <cellStyle name="Total 2 7 8 4 4" xfId="62272"/>
    <cellStyle name="Total 2 7 8 4 5" xfId="62273"/>
    <cellStyle name="Total 2 7 8 4 6" xfId="62274"/>
    <cellStyle name="Total 2 7 8 4 7" xfId="62275"/>
    <cellStyle name="Total 2 7 8 4 8" xfId="62276"/>
    <cellStyle name="Total 2 7 8 4 9" xfId="62277"/>
    <cellStyle name="Total 2 7 8 5" xfId="62278"/>
    <cellStyle name="Total 2 7 8 6" xfId="62279"/>
    <cellStyle name="Total 2 7 8 7" xfId="62280"/>
    <cellStyle name="Total 2 7 8 8" xfId="62281"/>
    <cellStyle name="Total 2 7 9" xfId="62282"/>
    <cellStyle name="Total 2 7 9 2" xfId="62283"/>
    <cellStyle name="Total 2 7 9 2 10" xfId="62284"/>
    <cellStyle name="Total 2 7 9 2 2" xfId="62285"/>
    <cellStyle name="Total 2 7 9 2 3" xfId="62286"/>
    <cellStyle name="Total 2 7 9 2 4" xfId="62287"/>
    <cellStyle name="Total 2 7 9 2 5" xfId="62288"/>
    <cellStyle name="Total 2 7 9 2 6" xfId="62289"/>
    <cellStyle name="Total 2 7 9 2 7" xfId="62290"/>
    <cellStyle name="Total 2 7 9 2 8" xfId="62291"/>
    <cellStyle name="Total 2 7 9 2 9" xfId="62292"/>
    <cellStyle name="Total 2 7 9 3" xfId="62293"/>
    <cellStyle name="Total 2 7 9 3 2" xfId="62294"/>
    <cellStyle name="Total 2 7 9 3 3" xfId="62295"/>
    <cellStyle name="Total 2 7 9 3 4" xfId="62296"/>
    <cellStyle name="Total 2 7 9 3 5" xfId="62297"/>
    <cellStyle name="Total 2 7 9 3 6" xfId="62298"/>
    <cellStyle name="Total 2 7 9 3 7" xfId="62299"/>
    <cellStyle name="Total 2 7 9 3 8" xfId="62300"/>
    <cellStyle name="Total 2 7 9 3 9" xfId="62301"/>
    <cellStyle name="Total 2 7 9 4" xfId="62302"/>
    <cellStyle name="Total 2 7 9 5" xfId="62303"/>
    <cellStyle name="Total 2 7 9 6" xfId="62304"/>
    <cellStyle name="Total 2 7 9 7" xfId="62305"/>
    <cellStyle name="Total 2 7 9 8" xfId="62306"/>
    <cellStyle name="Total 2 7 9 9" xfId="62307"/>
    <cellStyle name="Total 2 8" xfId="62308"/>
    <cellStyle name="Total 2 8 10" xfId="62309"/>
    <cellStyle name="Total 2 8 11" xfId="62310"/>
    <cellStyle name="Total 2 8 2" xfId="62311"/>
    <cellStyle name="Total 2 8 2 2" xfId="62312"/>
    <cellStyle name="Total 2 8 2 2 10" xfId="62313"/>
    <cellStyle name="Total 2 8 2 2 2" xfId="62314"/>
    <cellStyle name="Total 2 8 2 2 2 2" xfId="62315"/>
    <cellStyle name="Total 2 8 2 2 2 2 10" xfId="62316"/>
    <cellStyle name="Total 2 8 2 2 2 2 2" xfId="62317"/>
    <cellStyle name="Total 2 8 2 2 2 2 3" xfId="62318"/>
    <cellStyle name="Total 2 8 2 2 2 2 4" xfId="62319"/>
    <cellStyle name="Total 2 8 2 2 2 2 5" xfId="62320"/>
    <cellStyle name="Total 2 8 2 2 2 2 6" xfId="62321"/>
    <cellStyle name="Total 2 8 2 2 2 2 7" xfId="62322"/>
    <cellStyle name="Total 2 8 2 2 2 2 8" xfId="62323"/>
    <cellStyle name="Total 2 8 2 2 2 2 9" xfId="62324"/>
    <cellStyle name="Total 2 8 2 2 2 3" xfId="62325"/>
    <cellStyle name="Total 2 8 2 2 2 3 10" xfId="62326"/>
    <cellStyle name="Total 2 8 2 2 2 3 2" xfId="62327"/>
    <cellStyle name="Total 2 8 2 2 2 3 3" xfId="62328"/>
    <cellStyle name="Total 2 8 2 2 2 3 4" xfId="62329"/>
    <cellStyle name="Total 2 8 2 2 2 3 5" xfId="62330"/>
    <cellStyle name="Total 2 8 2 2 2 3 6" xfId="62331"/>
    <cellStyle name="Total 2 8 2 2 2 3 7" xfId="62332"/>
    <cellStyle name="Total 2 8 2 2 2 3 8" xfId="62333"/>
    <cellStyle name="Total 2 8 2 2 2 3 9" xfId="62334"/>
    <cellStyle name="Total 2 8 2 2 2 4" xfId="62335"/>
    <cellStyle name="Total 2 8 2 2 2 4 2" xfId="62336"/>
    <cellStyle name="Total 2 8 2 2 2 4 3" xfId="62337"/>
    <cellStyle name="Total 2 8 2 2 2 4 4" xfId="62338"/>
    <cellStyle name="Total 2 8 2 2 2 4 5" xfId="62339"/>
    <cellStyle name="Total 2 8 2 2 2 4 6" xfId="62340"/>
    <cellStyle name="Total 2 8 2 2 2 4 7" xfId="62341"/>
    <cellStyle name="Total 2 8 2 2 2 4 8" xfId="62342"/>
    <cellStyle name="Total 2 8 2 2 2 4 9" xfId="62343"/>
    <cellStyle name="Total 2 8 2 2 2 5" xfId="62344"/>
    <cellStyle name="Total 2 8 2 2 2 6" xfId="62345"/>
    <cellStyle name="Total 2 8 2 2 2 7" xfId="62346"/>
    <cellStyle name="Total 2 8 2 2 2 8" xfId="62347"/>
    <cellStyle name="Total 2 8 2 2 3" xfId="62348"/>
    <cellStyle name="Total 2 8 2 2 3 2" xfId="62349"/>
    <cellStyle name="Total 2 8 2 2 3 2 10" xfId="62350"/>
    <cellStyle name="Total 2 8 2 2 3 2 2" xfId="62351"/>
    <cellStyle name="Total 2 8 2 2 3 2 3" xfId="62352"/>
    <cellStyle name="Total 2 8 2 2 3 2 4" xfId="62353"/>
    <cellStyle name="Total 2 8 2 2 3 2 5" xfId="62354"/>
    <cellStyle name="Total 2 8 2 2 3 2 6" xfId="62355"/>
    <cellStyle name="Total 2 8 2 2 3 2 7" xfId="62356"/>
    <cellStyle name="Total 2 8 2 2 3 2 8" xfId="62357"/>
    <cellStyle name="Total 2 8 2 2 3 2 9" xfId="62358"/>
    <cellStyle name="Total 2 8 2 2 3 3" xfId="62359"/>
    <cellStyle name="Total 2 8 2 2 3 3 10" xfId="62360"/>
    <cellStyle name="Total 2 8 2 2 3 3 2" xfId="62361"/>
    <cellStyle name="Total 2 8 2 2 3 3 3" xfId="62362"/>
    <cellStyle name="Total 2 8 2 2 3 3 4" xfId="62363"/>
    <cellStyle name="Total 2 8 2 2 3 3 5" xfId="62364"/>
    <cellStyle name="Total 2 8 2 2 3 3 6" xfId="62365"/>
    <cellStyle name="Total 2 8 2 2 3 3 7" xfId="62366"/>
    <cellStyle name="Total 2 8 2 2 3 3 8" xfId="62367"/>
    <cellStyle name="Total 2 8 2 2 3 3 9" xfId="62368"/>
    <cellStyle name="Total 2 8 2 2 3 4" xfId="62369"/>
    <cellStyle name="Total 2 8 2 2 3 4 2" xfId="62370"/>
    <cellStyle name="Total 2 8 2 2 3 4 3" xfId="62371"/>
    <cellStyle name="Total 2 8 2 2 3 4 4" xfId="62372"/>
    <cellStyle name="Total 2 8 2 2 3 4 5" xfId="62373"/>
    <cellStyle name="Total 2 8 2 2 3 4 6" xfId="62374"/>
    <cellStyle name="Total 2 8 2 2 3 4 7" xfId="62375"/>
    <cellStyle name="Total 2 8 2 2 3 4 8" xfId="62376"/>
    <cellStyle name="Total 2 8 2 2 3 4 9" xfId="62377"/>
    <cellStyle name="Total 2 8 2 2 3 5" xfId="62378"/>
    <cellStyle name="Total 2 8 2 2 3 6" xfId="62379"/>
    <cellStyle name="Total 2 8 2 2 3 7" xfId="62380"/>
    <cellStyle name="Total 2 8 2 2 3 8" xfId="62381"/>
    <cellStyle name="Total 2 8 2 2 4" xfId="62382"/>
    <cellStyle name="Total 2 8 2 2 4 10" xfId="62383"/>
    <cellStyle name="Total 2 8 2 2 4 2" xfId="62384"/>
    <cellStyle name="Total 2 8 2 2 4 3" xfId="62385"/>
    <cellStyle name="Total 2 8 2 2 4 4" xfId="62386"/>
    <cellStyle name="Total 2 8 2 2 4 5" xfId="62387"/>
    <cellStyle name="Total 2 8 2 2 4 6" xfId="62388"/>
    <cellStyle name="Total 2 8 2 2 4 7" xfId="62389"/>
    <cellStyle name="Total 2 8 2 2 4 8" xfId="62390"/>
    <cellStyle name="Total 2 8 2 2 4 9" xfId="62391"/>
    <cellStyle name="Total 2 8 2 2 5" xfId="62392"/>
    <cellStyle name="Total 2 8 2 2 5 10" xfId="62393"/>
    <cellStyle name="Total 2 8 2 2 5 2" xfId="62394"/>
    <cellStyle name="Total 2 8 2 2 5 3" xfId="62395"/>
    <cellStyle name="Total 2 8 2 2 5 4" xfId="62396"/>
    <cellStyle name="Total 2 8 2 2 5 5" xfId="62397"/>
    <cellStyle name="Total 2 8 2 2 5 6" xfId="62398"/>
    <cellStyle name="Total 2 8 2 2 5 7" xfId="62399"/>
    <cellStyle name="Total 2 8 2 2 5 8" xfId="62400"/>
    <cellStyle name="Total 2 8 2 2 5 9" xfId="62401"/>
    <cellStyle name="Total 2 8 2 2 6" xfId="62402"/>
    <cellStyle name="Total 2 8 2 2 6 2" xfId="62403"/>
    <cellStyle name="Total 2 8 2 2 6 3" xfId="62404"/>
    <cellStyle name="Total 2 8 2 2 6 4" xfId="62405"/>
    <cellStyle name="Total 2 8 2 2 6 5" xfId="62406"/>
    <cellStyle name="Total 2 8 2 2 6 6" xfId="62407"/>
    <cellStyle name="Total 2 8 2 2 6 7" xfId="62408"/>
    <cellStyle name="Total 2 8 2 2 6 8" xfId="62409"/>
    <cellStyle name="Total 2 8 2 2 6 9" xfId="62410"/>
    <cellStyle name="Total 2 8 2 2 7" xfId="62411"/>
    <cellStyle name="Total 2 8 2 2 8" xfId="62412"/>
    <cellStyle name="Total 2 8 2 2 9" xfId="62413"/>
    <cellStyle name="Total 2 8 2 3" xfId="62414"/>
    <cellStyle name="Total 2 8 2 3 2" xfId="62415"/>
    <cellStyle name="Total 2 8 2 3 2 10" xfId="62416"/>
    <cellStyle name="Total 2 8 2 3 2 2" xfId="62417"/>
    <cellStyle name="Total 2 8 2 3 2 3" xfId="62418"/>
    <cellStyle name="Total 2 8 2 3 2 4" xfId="62419"/>
    <cellStyle name="Total 2 8 2 3 2 5" xfId="62420"/>
    <cellStyle name="Total 2 8 2 3 2 6" xfId="62421"/>
    <cellStyle name="Total 2 8 2 3 2 7" xfId="62422"/>
    <cellStyle name="Total 2 8 2 3 2 8" xfId="62423"/>
    <cellStyle name="Total 2 8 2 3 2 9" xfId="62424"/>
    <cellStyle name="Total 2 8 2 3 3" xfId="62425"/>
    <cellStyle name="Total 2 8 2 3 3 10" xfId="62426"/>
    <cellStyle name="Total 2 8 2 3 3 2" xfId="62427"/>
    <cellStyle name="Total 2 8 2 3 3 3" xfId="62428"/>
    <cellStyle name="Total 2 8 2 3 3 4" xfId="62429"/>
    <cellStyle name="Total 2 8 2 3 3 5" xfId="62430"/>
    <cellStyle name="Total 2 8 2 3 3 6" xfId="62431"/>
    <cellStyle name="Total 2 8 2 3 3 7" xfId="62432"/>
    <cellStyle name="Total 2 8 2 3 3 8" xfId="62433"/>
    <cellStyle name="Total 2 8 2 3 3 9" xfId="62434"/>
    <cellStyle name="Total 2 8 2 3 4" xfId="62435"/>
    <cellStyle name="Total 2 8 2 3 4 2" xfId="62436"/>
    <cellStyle name="Total 2 8 2 3 4 3" xfId="62437"/>
    <cellStyle name="Total 2 8 2 3 4 4" xfId="62438"/>
    <cellStyle name="Total 2 8 2 3 4 5" xfId="62439"/>
    <cellStyle name="Total 2 8 2 3 4 6" xfId="62440"/>
    <cellStyle name="Total 2 8 2 3 4 7" xfId="62441"/>
    <cellStyle name="Total 2 8 2 3 4 8" xfId="62442"/>
    <cellStyle name="Total 2 8 2 3 4 9" xfId="62443"/>
    <cellStyle name="Total 2 8 2 3 5" xfId="62444"/>
    <cellStyle name="Total 2 8 2 3 6" xfId="62445"/>
    <cellStyle name="Total 2 8 2 3 7" xfId="62446"/>
    <cellStyle name="Total 2 8 2 3 8" xfId="62447"/>
    <cellStyle name="Total 2 8 2 4" xfId="62448"/>
    <cellStyle name="Total 2 8 2 4 2" xfId="62449"/>
    <cellStyle name="Total 2 8 2 4 2 10" xfId="62450"/>
    <cellStyle name="Total 2 8 2 4 2 2" xfId="62451"/>
    <cellStyle name="Total 2 8 2 4 2 3" xfId="62452"/>
    <cellStyle name="Total 2 8 2 4 2 4" xfId="62453"/>
    <cellStyle name="Total 2 8 2 4 2 5" xfId="62454"/>
    <cellStyle name="Total 2 8 2 4 2 6" xfId="62455"/>
    <cellStyle name="Total 2 8 2 4 2 7" xfId="62456"/>
    <cellStyle name="Total 2 8 2 4 2 8" xfId="62457"/>
    <cellStyle name="Total 2 8 2 4 2 9" xfId="62458"/>
    <cellStyle name="Total 2 8 2 4 3" xfId="62459"/>
    <cellStyle name="Total 2 8 2 4 3 10" xfId="62460"/>
    <cellStyle name="Total 2 8 2 4 3 2" xfId="62461"/>
    <cellStyle name="Total 2 8 2 4 3 3" xfId="62462"/>
    <cellStyle name="Total 2 8 2 4 3 4" xfId="62463"/>
    <cellStyle name="Total 2 8 2 4 3 5" xfId="62464"/>
    <cellStyle name="Total 2 8 2 4 3 6" xfId="62465"/>
    <cellStyle name="Total 2 8 2 4 3 7" xfId="62466"/>
    <cellStyle name="Total 2 8 2 4 3 8" xfId="62467"/>
    <cellStyle name="Total 2 8 2 4 3 9" xfId="62468"/>
    <cellStyle name="Total 2 8 2 4 4" xfId="62469"/>
    <cellStyle name="Total 2 8 2 4 4 2" xfId="62470"/>
    <cellStyle name="Total 2 8 2 4 4 3" xfId="62471"/>
    <cellStyle name="Total 2 8 2 4 4 4" xfId="62472"/>
    <cellStyle name="Total 2 8 2 4 4 5" xfId="62473"/>
    <cellStyle name="Total 2 8 2 4 4 6" xfId="62474"/>
    <cellStyle name="Total 2 8 2 4 4 7" xfId="62475"/>
    <cellStyle name="Total 2 8 2 4 4 8" xfId="62476"/>
    <cellStyle name="Total 2 8 2 4 4 9" xfId="62477"/>
    <cellStyle name="Total 2 8 2 4 5" xfId="62478"/>
    <cellStyle name="Total 2 8 2 4 6" xfId="62479"/>
    <cellStyle name="Total 2 8 2 4 7" xfId="62480"/>
    <cellStyle name="Total 2 8 2 4 8" xfId="62481"/>
    <cellStyle name="Total 2 8 2 5" xfId="62482"/>
    <cellStyle name="Total 2 8 2 5 2" xfId="62483"/>
    <cellStyle name="Total 2 8 2 5 2 10" xfId="62484"/>
    <cellStyle name="Total 2 8 2 5 2 2" xfId="62485"/>
    <cellStyle name="Total 2 8 2 5 2 3" xfId="62486"/>
    <cellStyle name="Total 2 8 2 5 2 4" xfId="62487"/>
    <cellStyle name="Total 2 8 2 5 2 5" xfId="62488"/>
    <cellStyle name="Total 2 8 2 5 2 6" xfId="62489"/>
    <cellStyle name="Total 2 8 2 5 2 7" xfId="62490"/>
    <cellStyle name="Total 2 8 2 5 2 8" xfId="62491"/>
    <cellStyle name="Total 2 8 2 5 2 9" xfId="62492"/>
    <cellStyle name="Total 2 8 2 5 3" xfId="62493"/>
    <cellStyle name="Total 2 8 2 5 3 2" xfId="62494"/>
    <cellStyle name="Total 2 8 2 5 3 3" xfId="62495"/>
    <cellStyle name="Total 2 8 2 5 3 4" xfId="62496"/>
    <cellStyle name="Total 2 8 2 5 3 5" xfId="62497"/>
    <cellStyle name="Total 2 8 2 5 3 6" xfId="62498"/>
    <cellStyle name="Total 2 8 2 5 3 7" xfId="62499"/>
    <cellStyle name="Total 2 8 2 5 3 8" xfId="62500"/>
    <cellStyle name="Total 2 8 2 5 3 9" xfId="62501"/>
    <cellStyle name="Total 2 8 2 5 4" xfId="62502"/>
    <cellStyle name="Total 2 8 2 5 5" xfId="62503"/>
    <cellStyle name="Total 2 8 2 5 6" xfId="62504"/>
    <cellStyle name="Total 2 8 2 5 7" xfId="62505"/>
    <cellStyle name="Total 2 8 2 5 8" xfId="62506"/>
    <cellStyle name="Total 2 8 2 5 9" xfId="62507"/>
    <cellStyle name="Total 2 8 2 6" xfId="62508"/>
    <cellStyle name="Total 2 8 2 6 2" xfId="62509"/>
    <cellStyle name="Total 2 8 2 6 3" xfId="62510"/>
    <cellStyle name="Total 2 8 2 6 4" xfId="62511"/>
    <cellStyle name="Total 2 8 2 6 5" xfId="62512"/>
    <cellStyle name="Total 2 8 2 6 6" xfId="62513"/>
    <cellStyle name="Total 2 8 2 6 7" xfId="62514"/>
    <cellStyle name="Total 2 8 2 6 8" xfId="62515"/>
    <cellStyle name="Total 2 8 2 6 9" xfId="62516"/>
    <cellStyle name="Total 2 8 2 7" xfId="62517"/>
    <cellStyle name="Total 2 8 2 8" xfId="62518"/>
    <cellStyle name="Total 2 8 2 9" xfId="62519"/>
    <cellStyle name="Total 2 8 3" xfId="62520"/>
    <cellStyle name="Total 2 8 3 2" xfId="62521"/>
    <cellStyle name="Total 2 8 3 2 10" xfId="62522"/>
    <cellStyle name="Total 2 8 3 2 2" xfId="62523"/>
    <cellStyle name="Total 2 8 3 2 2 2" xfId="62524"/>
    <cellStyle name="Total 2 8 3 2 2 2 10" xfId="62525"/>
    <cellStyle name="Total 2 8 3 2 2 2 2" xfId="62526"/>
    <cellStyle name="Total 2 8 3 2 2 2 3" xfId="62527"/>
    <cellStyle name="Total 2 8 3 2 2 2 4" xfId="62528"/>
    <cellStyle name="Total 2 8 3 2 2 2 5" xfId="62529"/>
    <cellStyle name="Total 2 8 3 2 2 2 6" xfId="62530"/>
    <cellStyle name="Total 2 8 3 2 2 2 7" xfId="62531"/>
    <cellStyle name="Total 2 8 3 2 2 2 8" xfId="62532"/>
    <cellStyle name="Total 2 8 3 2 2 2 9" xfId="62533"/>
    <cellStyle name="Total 2 8 3 2 2 3" xfId="62534"/>
    <cellStyle name="Total 2 8 3 2 2 3 10" xfId="62535"/>
    <cellStyle name="Total 2 8 3 2 2 3 2" xfId="62536"/>
    <cellStyle name="Total 2 8 3 2 2 3 3" xfId="62537"/>
    <cellStyle name="Total 2 8 3 2 2 3 4" xfId="62538"/>
    <cellStyle name="Total 2 8 3 2 2 3 5" xfId="62539"/>
    <cellStyle name="Total 2 8 3 2 2 3 6" xfId="62540"/>
    <cellStyle name="Total 2 8 3 2 2 3 7" xfId="62541"/>
    <cellStyle name="Total 2 8 3 2 2 3 8" xfId="62542"/>
    <cellStyle name="Total 2 8 3 2 2 3 9" xfId="62543"/>
    <cellStyle name="Total 2 8 3 2 2 4" xfId="62544"/>
    <cellStyle name="Total 2 8 3 2 2 4 2" xfId="62545"/>
    <cellStyle name="Total 2 8 3 2 2 4 3" xfId="62546"/>
    <cellStyle name="Total 2 8 3 2 2 4 4" xfId="62547"/>
    <cellStyle name="Total 2 8 3 2 2 4 5" xfId="62548"/>
    <cellStyle name="Total 2 8 3 2 2 4 6" xfId="62549"/>
    <cellStyle name="Total 2 8 3 2 2 4 7" xfId="62550"/>
    <cellStyle name="Total 2 8 3 2 2 4 8" xfId="62551"/>
    <cellStyle name="Total 2 8 3 2 2 4 9" xfId="62552"/>
    <cellStyle name="Total 2 8 3 2 2 5" xfId="62553"/>
    <cellStyle name="Total 2 8 3 2 2 6" xfId="62554"/>
    <cellStyle name="Total 2 8 3 2 2 7" xfId="62555"/>
    <cellStyle name="Total 2 8 3 2 2 8" xfId="62556"/>
    <cellStyle name="Total 2 8 3 2 3" xfId="62557"/>
    <cellStyle name="Total 2 8 3 2 3 2" xfId="62558"/>
    <cellStyle name="Total 2 8 3 2 3 2 10" xfId="62559"/>
    <cellStyle name="Total 2 8 3 2 3 2 2" xfId="62560"/>
    <cellStyle name="Total 2 8 3 2 3 2 3" xfId="62561"/>
    <cellStyle name="Total 2 8 3 2 3 2 4" xfId="62562"/>
    <cellStyle name="Total 2 8 3 2 3 2 5" xfId="62563"/>
    <cellStyle name="Total 2 8 3 2 3 2 6" xfId="62564"/>
    <cellStyle name="Total 2 8 3 2 3 2 7" xfId="62565"/>
    <cellStyle name="Total 2 8 3 2 3 2 8" xfId="62566"/>
    <cellStyle name="Total 2 8 3 2 3 2 9" xfId="62567"/>
    <cellStyle name="Total 2 8 3 2 3 3" xfId="62568"/>
    <cellStyle name="Total 2 8 3 2 3 3 10" xfId="62569"/>
    <cellStyle name="Total 2 8 3 2 3 3 2" xfId="62570"/>
    <cellStyle name="Total 2 8 3 2 3 3 3" xfId="62571"/>
    <cellStyle name="Total 2 8 3 2 3 3 4" xfId="62572"/>
    <cellStyle name="Total 2 8 3 2 3 3 5" xfId="62573"/>
    <cellStyle name="Total 2 8 3 2 3 3 6" xfId="62574"/>
    <cellStyle name="Total 2 8 3 2 3 3 7" xfId="62575"/>
    <cellStyle name="Total 2 8 3 2 3 3 8" xfId="62576"/>
    <cellStyle name="Total 2 8 3 2 3 3 9" xfId="62577"/>
    <cellStyle name="Total 2 8 3 2 3 4" xfId="62578"/>
    <cellStyle name="Total 2 8 3 2 3 4 2" xfId="62579"/>
    <cellStyle name="Total 2 8 3 2 3 4 3" xfId="62580"/>
    <cellStyle name="Total 2 8 3 2 3 4 4" xfId="62581"/>
    <cellStyle name="Total 2 8 3 2 3 4 5" xfId="62582"/>
    <cellStyle name="Total 2 8 3 2 3 4 6" xfId="62583"/>
    <cellStyle name="Total 2 8 3 2 3 4 7" xfId="62584"/>
    <cellStyle name="Total 2 8 3 2 3 4 8" xfId="62585"/>
    <cellStyle name="Total 2 8 3 2 3 4 9" xfId="62586"/>
    <cellStyle name="Total 2 8 3 2 3 5" xfId="62587"/>
    <cellStyle name="Total 2 8 3 2 3 6" xfId="62588"/>
    <cellStyle name="Total 2 8 3 2 3 7" xfId="62589"/>
    <cellStyle name="Total 2 8 3 2 3 8" xfId="62590"/>
    <cellStyle name="Total 2 8 3 2 4" xfId="62591"/>
    <cellStyle name="Total 2 8 3 2 4 10" xfId="62592"/>
    <cellStyle name="Total 2 8 3 2 4 2" xfId="62593"/>
    <cellStyle name="Total 2 8 3 2 4 3" xfId="62594"/>
    <cellStyle name="Total 2 8 3 2 4 4" xfId="62595"/>
    <cellStyle name="Total 2 8 3 2 4 5" xfId="62596"/>
    <cellStyle name="Total 2 8 3 2 4 6" xfId="62597"/>
    <cellStyle name="Total 2 8 3 2 4 7" xfId="62598"/>
    <cellStyle name="Total 2 8 3 2 4 8" xfId="62599"/>
    <cellStyle name="Total 2 8 3 2 4 9" xfId="62600"/>
    <cellStyle name="Total 2 8 3 2 5" xfId="62601"/>
    <cellStyle name="Total 2 8 3 2 5 10" xfId="62602"/>
    <cellStyle name="Total 2 8 3 2 5 2" xfId="62603"/>
    <cellStyle name="Total 2 8 3 2 5 3" xfId="62604"/>
    <cellStyle name="Total 2 8 3 2 5 4" xfId="62605"/>
    <cellStyle name="Total 2 8 3 2 5 5" xfId="62606"/>
    <cellStyle name="Total 2 8 3 2 5 6" xfId="62607"/>
    <cellStyle name="Total 2 8 3 2 5 7" xfId="62608"/>
    <cellStyle name="Total 2 8 3 2 5 8" xfId="62609"/>
    <cellStyle name="Total 2 8 3 2 5 9" xfId="62610"/>
    <cellStyle name="Total 2 8 3 2 6" xfId="62611"/>
    <cellStyle name="Total 2 8 3 2 6 2" xfId="62612"/>
    <cellStyle name="Total 2 8 3 2 6 3" xfId="62613"/>
    <cellStyle name="Total 2 8 3 2 6 4" xfId="62614"/>
    <cellStyle name="Total 2 8 3 2 6 5" xfId="62615"/>
    <cellStyle name="Total 2 8 3 2 6 6" xfId="62616"/>
    <cellStyle name="Total 2 8 3 2 6 7" xfId="62617"/>
    <cellStyle name="Total 2 8 3 2 6 8" xfId="62618"/>
    <cellStyle name="Total 2 8 3 2 6 9" xfId="62619"/>
    <cellStyle name="Total 2 8 3 2 7" xfId="62620"/>
    <cellStyle name="Total 2 8 3 2 8" xfId="62621"/>
    <cellStyle name="Total 2 8 3 2 9" xfId="62622"/>
    <cellStyle name="Total 2 8 3 3" xfId="62623"/>
    <cellStyle name="Total 2 8 3 3 2" xfId="62624"/>
    <cellStyle name="Total 2 8 3 3 2 10" xfId="62625"/>
    <cellStyle name="Total 2 8 3 3 2 2" xfId="62626"/>
    <cellStyle name="Total 2 8 3 3 2 3" xfId="62627"/>
    <cellStyle name="Total 2 8 3 3 2 4" xfId="62628"/>
    <cellStyle name="Total 2 8 3 3 2 5" xfId="62629"/>
    <cellStyle name="Total 2 8 3 3 2 6" xfId="62630"/>
    <cellStyle name="Total 2 8 3 3 2 7" xfId="62631"/>
    <cellStyle name="Total 2 8 3 3 2 8" xfId="62632"/>
    <cellStyle name="Total 2 8 3 3 2 9" xfId="62633"/>
    <cellStyle name="Total 2 8 3 3 3" xfId="62634"/>
    <cellStyle name="Total 2 8 3 3 3 10" xfId="62635"/>
    <cellStyle name="Total 2 8 3 3 3 2" xfId="62636"/>
    <cellStyle name="Total 2 8 3 3 3 3" xfId="62637"/>
    <cellStyle name="Total 2 8 3 3 3 4" xfId="62638"/>
    <cellStyle name="Total 2 8 3 3 3 5" xfId="62639"/>
    <cellStyle name="Total 2 8 3 3 3 6" xfId="62640"/>
    <cellStyle name="Total 2 8 3 3 3 7" xfId="62641"/>
    <cellStyle name="Total 2 8 3 3 3 8" xfId="62642"/>
    <cellStyle name="Total 2 8 3 3 3 9" xfId="62643"/>
    <cellStyle name="Total 2 8 3 3 4" xfId="62644"/>
    <cellStyle name="Total 2 8 3 3 4 2" xfId="62645"/>
    <cellStyle name="Total 2 8 3 3 4 3" xfId="62646"/>
    <cellStyle name="Total 2 8 3 3 4 4" xfId="62647"/>
    <cellStyle name="Total 2 8 3 3 4 5" xfId="62648"/>
    <cellStyle name="Total 2 8 3 3 4 6" xfId="62649"/>
    <cellStyle name="Total 2 8 3 3 4 7" xfId="62650"/>
    <cellStyle name="Total 2 8 3 3 4 8" xfId="62651"/>
    <cellStyle name="Total 2 8 3 3 4 9" xfId="62652"/>
    <cellStyle name="Total 2 8 3 3 5" xfId="62653"/>
    <cellStyle name="Total 2 8 3 3 6" xfId="62654"/>
    <cellStyle name="Total 2 8 3 3 7" xfId="62655"/>
    <cellStyle name="Total 2 8 3 3 8" xfId="62656"/>
    <cellStyle name="Total 2 8 3 4" xfId="62657"/>
    <cellStyle name="Total 2 8 3 4 2" xfId="62658"/>
    <cellStyle name="Total 2 8 3 4 2 10" xfId="62659"/>
    <cellStyle name="Total 2 8 3 4 2 2" xfId="62660"/>
    <cellStyle name="Total 2 8 3 4 2 3" xfId="62661"/>
    <cellStyle name="Total 2 8 3 4 2 4" xfId="62662"/>
    <cellStyle name="Total 2 8 3 4 2 5" xfId="62663"/>
    <cellStyle name="Total 2 8 3 4 2 6" xfId="62664"/>
    <cellStyle name="Total 2 8 3 4 2 7" xfId="62665"/>
    <cellStyle name="Total 2 8 3 4 2 8" xfId="62666"/>
    <cellStyle name="Total 2 8 3 4 2 9" xfId="62667"/>
    <cellStyle name="Total 2 8 3 4 3" xfId="62668"/>
    <cellStyle name="Total 2 8 3 4 3 10" xfId="62669"/>
    <cellStyle name="Total 2 8 3 4 3 2" xfId="62670"/>
    <cellStyle name="Total 2 8 3 4 3 3" xfId="62671"/>
    <cellStyle name="Total 2 8 3 4 3 4" xfId="62672"/>
    <cellStyle name="Total 2 8 3 4 3 5" xfId="62673"/>
    <cellStyle name="Total 2 8 3 4 3 6" xfId="62674"/>
    <cellStyle name="Total 2 8 3 4 3 7" xfId="62675"/>
    <cellStyle name="Total 2 8 3 4 3 8" xfId="62676"/>
    <cellStyle name="Total 2 8 3 4 3 9" xfId="62677"/>
    <cellStyle name="Total 2 8 3 4 4" xfId="62678"/>
    <cellStyle name="Total 2 8 3 4 4 2" xfId="62679"/>
    <cellStyle name="Total 2 8 3 4 4 3" xfId="62680"/>
    <cellStyle name="Total 2 8 3 4 4 4" xfId="62681"/>
    <cellStyle name="Total 2 8 3 4 4 5" xfId="62682"/>
    <cellStyle name="Total 2 8 3 4 4 6" xfId="62683"/>
    <cellStyle name="Total 2 8 3 4 4 7" xfId="62684"/>
    <cellStyle name="Total 2 8 3 4 4 8" xfId="62685"/>
    <cellStyle name="Total 2 8 3 4 4 9" xfId="62686"/>
    <cellStyle name="Total 2 8 3 4 5" xfId="62687"/>
    <cellStyle name="Total 2 8 3 4 6" xfId="62688"/>
    <cellStyle name="Total 2 8 3 4 7" xfId="62689"/>
    <cellStyle name="Total 2 8 3 4 8" xfId="62690"/>
    <cellStyle name="Total 2 8 3 5" xfId="62691"/>
    <cellStyle name="Total 2 8 3 5 2" xfId="62692"/>
    <cellStyle name="Total 2 8 3 5 2 10" xfId="62693"/>
    <cellStyle name="Total 2 8 3 5 2 2" xfId="62694"/>
    <cellStyle name="Total 2 8 3 5 2 3" xfId="62695"/>
    <cellStyle name="Total 2 8 3 5 2 4" xfId="62696"/>
    <cellStyle name="Total 2 8 3 5 2 5" xfId="62697"/>
    <cellStyle name="Total 2 8 3 5 2 6" xfId="62698"/>
    <cellStyle name="Total 2 8 3 5 2 7" xfId="62699"/>
    <cellStyle name="Total 2 8 3 5 2 8" xfId="62700"/>
    <cellStyle name="Total 2 8 3 5 2 9" xfId="62701"/>
    <cellStyle name="Total 2 8 3 5 3" xfId="62702"/>
    <cellStyle name="Total 2 8 3 5 3 2" xfId="62703"/>
    <cellStyle name="Total 2 8 3 5 3 3" xfId="62704"/>
    <cellStyle name="Total 2 8 3 5 3 4" xfId="62705"/>
    <cellStyle name="Total 2 8 3 5 3 5" xfId="62706"/>
    <cellStyle name="Total 2 8 3 5 3 6" xfId="62707"/>
    <cellStyle name="Total 2 8 3 5 3 7" xfId="62708"/>
    <cellStyle name="Total 2 8 3 5 3 8" xfId="62709"/>
    <cellStyle name="Total 2 8 3 5 3 9" xfId="62710"/>
    <cellStyle name="Total 2 8 3 5 4" xfId="62711"/>
    <cellStyle name="Total 2 8 3 5 5" xfId="62712"/>
    <cellStyle name="Total 2 8 3 5 6" xfId="62713"/>
    <cellStyle name="Total 2 8 3 5 7" xfId="62714"/>
    <cellStyle name="Total 2 8 3 5 8" xfId="62715"/>
    <cellStyle name="Total 2 8 3 6" xfId="62716"/>
    <cellStyle name="Total 2 8 3 6 2" xfId="62717"/>
    <cellStyle name="Total 2 8 3 6 3" xfId="62718"/>
    <cellStyle name="Total 2 8 3 6 4" xfId="62719"/>
    <cellStyle name="Total 2 8 3 6 5" xfId="62720"/>
    <cellStyle name="Total 2 8 3 6 6" xfId="62721"/>
    <cellStyle name="Total 2 8 3 6 7" xfId="62722"/>
    <cellStyle name="Total 2 8 3 6 8" xfId="62723"/>
    <cellStyle name="Total 2 8 3 6 9" xfId="62724"/>
    <cellStyle name="Total 2 8 3 7" xfId="62725"/>
    <cellStyle name="Total 2 8 3 8" xfId="62726"/>
    <cellStyle name="Total 2 8 3 9" xfId="62727"/>
    <cellStyle name="Total 2 8 4" xfId="62728"/>
    <cellStyle name="Total 2 8 4 10" xfId="62729"/>
    <cellStyle name="Total 2 8 4 2" xfId="62730"/>
    <cellStyle name="Total 2 8 4 2 2" xfId="62731"/>
    <cellStyle name="Total 2 8 4 2 2 10" xfId="62732"/>
    <cellStyle name="Total 2 8 4 2 2 2" xfId="62733"/>
    <cellStyle name="Total 2 8 4 2 2 3" xfId="62734"/>
    <cellStyle name="Total 2 8 4 2 2 4" xfId="62735"/>
    <cellStyle name="Total 2 8 4 2 2 5" xfId="62736"/>
    <cellStyle name="Total 2 8 4 2 2 6" xfId="62737"/>
    <cellStyle name="Total 2 8 4 2 2 7" xfId="62738"/>
    <cellStyle name="Total 2 8 4 2 2 8" xfId="62739"/>
    <cellStyle name="Total 2 8 4 2 2 9" xfId="62740"/>
    <cellStyle name="Total 2 8 4 2 3" xfId="62741"/>
    <cellStyle name="Total 2 8 4 2 3 10" xfId="62742"/>
    <cellStyle name="Total 2 8 4 2 3 2" xfId="62743"/>
    <cellStyle name="Total 2 8 4 2 3 3" xfId="62744"/>
    <cellStyle name="Total 2 8 4 2 3 4" xfId="62745"/>
    <cellStyle name="Total 2 8 4 2 3 5" xfId="62746"/>
    <cellStyle name="Total 2 8 4 2 3 6" xfId="62747"/>
    <cellStyle name="Total 2 8 4 2 3 7" xfId="62748"/>
    <cellStyle name="Total 2 8 4 2 3 8" xfId="62749"/>
    <cellStyle name="Total 2 8 4 2 3 9" xfId="62750"/>
    <cellStyle name="Total 2 8 4 2 4" xfId="62751"/>
    <cellStyle name="Total 2 8 4 2 4 2" xfId="62752"/>
    <cellStyle name="Total 2 8 4 2 4 3" xfId="62753"/>
    <cellStyle name="Total 2 8 4 2 4 4" xfId="62754"/>
    <cellStyle name="Total 2 8 4 2 4 5" xfId="62755"/>
    <cellStyle name="Total 2 8 4 2 4 6" xfId="62756"/>
    <cellStyle name="Total 2 8 4 2 4 7" xfId="62757"/>
    <cellStyle name="Total 2 8 4 2 4 8" xfId="62758"/>
    <cellStyle name="Total 2 8 4 2 4 9" xfId="62759"/>
    <cellStyle name="Total 2 8 4 2 5" xfId="62760"/>
    <cellStyle name="Total 2 8 4 2 6" xfId="62761"/>
    <cellStyle name="Total 2 8 4 2 7" xfId="62762"/>
    <cellStyle name="Total 2 8 4 2 8" xfId="62763"/>
    <cellStyle name="Total 2 8 4 3" xfId="62764"/>
    <cellStyle name="Total 2 8 4 3 2" xfId="62765"/>
    <cellStyle name="Total 2 8 4 3 2 10" xfId="62766"/>
    <cellStyle name="Total 2 8 4 3 2 2" xfId="62767"/>
    <cellStyle name="Total 2 8 4 3 2 3" xfId="62768"/>
    <cellStyle name="Total 2 8 4 3 2 4" xfId="62769"/>
    <cellStyle name="Total 2 8 4 3 2 5" xfId="62770"/>
    <cellStyle name="Total 2 8 4 3 2 6" xfId="62771"/>
    <cellStyle name="Total 2 8 4 3 2 7" xfId="62772"/>
    <cellStyle name="Total 2 8 4 3 2 8" xfId="62773"/>
    <cellStyle name="Total 2 8 4 3 2 9" xfId="62774"/>
    <cellStyle name="Total 2 8 4 3 3" xfId="62775"/>
    <cellStyle name="Total 2 8 4 3 3 10" xfId="62776"/>
    <cellStyle name="Total 2 8 4 3 3 2" xfId="62777"/>
    <cellStyle name="Total 2 8 4 3 3 3" xfId="62778"/>
    <cellStyle name="Total 2 8 4 3 3 4" xfId="62779"/>
    <cellStyle name="Total 2 8 4 3 3 5" xfId="62780"/>
    <cellStyle name="Total 2 8 4 3 3 6" xfId="62781"/>
    <cellStyle name="Total 2 8 4 3 3 7" xfId="62782"/>
    <cellStyle name="Total 2 8 4 3 3 8" xfId="62783"/>
    <cellStyle name="Total 2 8 4 3 3 9" xfId="62784"/>
    <cellStyle name="Total 2 8 4 3 4" xfId="62785"/>
    <cellStyle name="Total 2 8 4 3 4 2" xfId="62786"/>
    <cellStyle name="Total 2 8 4 3 4 3" xfId="62787"/>
    <cellStyle name="Total 2 8 4 3 4 4" xfId="62788"/>
    <cellStyle name="Total 2 8 4 3 4 5" xfId="62789"/>
    <cellStyle name="Total 2 8 4 3 4 6" xfId="62790"/>
    <cellStyle name="Total 2 8 4 3 4 7" xfId="62791"/>
    <cellStyle name="Total 2 8 4 3 4 8" xfId="62792"/>
    <cellStyle name="Total 2 8 4 3 4 9" xfId="62793"/>
    <cellStyle name="Total 2 8 4 3 5" xfId="62794"/>
    <cellStyle name="Total 2 8 4 3 6" xfId="62795"/>
    <cellStyle name="Total 2 8 4 3 7" xfId="62796"/>
    <cellStyle name="Total 2 8 4 3 8" xfId="62797"/>
    <cellStyle name="Total 2 8 4 4" xfId="62798"/>
    <cellStyle name="Total 2 8 4 4 10" xfId="62799"/>
    <cellStyle name="Total 2 8 4 4 2" xfId="62800"/>
    <cellStyle name="Total 2 8 4 4 3" xfId="62801"/>
    <cellStyle name="Total 2 8 4 4 4" xfId="62802"/>
    <cellStyle name="Total 2 8 4 4 5" xfId="62803"/>
    <cellStyle name="Total 2 8 4 4 6" xfId="62804"/>
    <cellStyle name="Total 2 8 4 4 7" xfId="62805"/>
    <cellStyle name="Total 2 8 4 4 8" xfId="62806"/>
    <cellStyle name="Total 2 8 4 4 9" xfId="62807"/>
    <cellStyle name="Total 2 8 4 5" xfId="62808"/>
    <cellStyle name="Total 2 8 4 5 10" xfId="62809"/>
    <cellStyle name="Total 2 8 4 5 2" xfId="62810"/>
    <cellStyle name="Total 2 8 4 5 3" xfId="62811"/>
    <cellStyle name="Total 2 8 4 5 4" xfId="62812"/>
    <cellStyle name="Total 2 8 4 5 5" xfId="62813"/>
    <cellStyle name="Total 2 8 4 5 6" xfId="62814"/>
    <cellStyle name="Total 2 8 4 5 7" xfId="62815"/>
    <cellStyle name="Total 2 8 4 5 8" xfId="62816"/>
    <cellStyle name="Total 2 8 4 5 9" xfId="62817"/>
    <cellStyle name="Total 2 8 4 6" xfId="62818"/>
    <cellStyle name="Total 2 8 4 6 2" xfId="62819"/>
    <cellStyle name="Total 2 8 4 6 3" xfId="62820"/>
    <cellStyle name="Total 2 8 4 6 4" xfId="62821"/>
    <cellStyle name="Total 2 8 4 6 5" xfId="62822"/>
    <cellStyle name="Total 2 8 4 6 6" xfId="62823"/>
    <cellStyle name="Total 2 8 4 6 7" xfId="62824"/>
    <cellStyle name="Total 2 8 4 6 8" xfId="62825"/>
    <cellStyle name="Total 2 8 4 6 9" xfId="62826"/>
    <cellStyle name="Total 2 8 4 7" xfId="62827"/>
    <cellStyle name="Total 2 8 4 8" xfId="62828"/>
    <cellStyle name="Total 2 8 4 9" xfId="62829"/>
    <cellStyle name="Total 2 8 5" xfId="62830"/>
    <cellStyle name="Total 2 8 5 2" xfId="62831"/>
    <cellStyle name="Total 2 8 5 2 10" xfId="62832"/>
    <cellStyle name="Total 2 8 5 2 2" xfId="62833"/>
    <cellStyle name="Total 2 8 5 2 3" xfId="62834"/>
    <cellStyle name="Total 2 8 5 2 4" xfId="62835"/>
    <cellStyle name="Total 2 8 5 2 5" xfId="62836"/>
    <cellStyle name="Total 2 8 5 2 6" xfId="62837"/>
    <cellStyle name="Total 2 8 5 2 7" xfId="62838"/>
    <cellStyle name="Total 2 8 5 2 8" xfId="62839"/>
    <cellStyle name="Total 2 8 5 2 9" xfId="62840"/>
    <cellStyle name="Total 2 8 5 3" xfId="62841"/>
    <cellStyle name="Total 2 8 5 3 10" xfId="62842"/>
    <cellStyle name="Total 2 8 5 3 2" xfId="62843"/>
    <cellStyle name="Total 2 8 5 3 3" xfId="62844"/>
    <cellStyle name="Total 2 8 5 3 4" xfId="62845"/>
    <cellStyle name="Total 2 8 5 3 5" xfId="62846"/>
    <cellStyle name="Total 2 8 5 3 6" xfId="62847"/>
    <cellStyle name="Total 2 8 5 3 7" xfId="62848"/>
    <cellStyle name="Total 2 8 5 3 8" xfId="62849"/>
    <cellStyle name="Total 2 8 5 3 9" xfId="62850"/>
    <cellStyle name="Total 2 8 5 4" xfId="62851"/>
    <cellStyle name="Total 2 8 5 4 2" xfId="62852"/>
    <cellStyle name="Total 2 8 5 4 3" xfId="62853"/>
    <cellStyle name="Total 2 8 5 4 4" xfId="62854"/>
    <cellStyle name="Total 2 8 5 4 5" xfId="62855"/>
    <cellStyle name="Total 2 8 5 4 6" xfId="62856"/>
    <cellStyle name="Total 2 8 5 4 7" xfId="62857"/>
    <cellStyle name="Total 2 8 5 4 8" xfId="62858"/>
    <cellStyle name="Total 2 8 5 4 9" xfId="62859"/>
    <cellStyle name="Total 2 8 5 5" xfId="62860"/>
    <cellStyle name="Total 2 8 5 6" xfId="62861"/>
    <cellStyle name="Total 2 8 5 7" xfId="62862"/>
    <cellStyle name="Total 2 8 5 8" xfId="62863"/>
    <cellStyle name="Total 2 8 6" xfId="62864"/>
    <cellStyle name="Total 2 8 6 2" xfId="62865"/>
    <cellStyle name="Total 2 8 6 2 10" xfId="62866"/>
    <cellStyle name="Total 2 8 6 2 2" xfId="62867"/>
    <cellStyle name="Total 2 8 6 2 3" xfId="62868"/>
    <cellStyle name="Total 2 8 6 2 4" xfId="62869"/>
    <cellStyle name="Total 2 8 6 2 5" xfId="62870"/>
    <cellStyle name="Total 2 8 6 2 6" xfId="62871"/>
    <cellStyle name="Total 2 8 6 2 7" xfId="62872"/>
    <cellStyle name="Total 2 8 6 2 8" xfId="62873"/>
    <cellStyle name="Total 2 8 6 2 9" xfId="62874"/>
    <cellStyle name="Total 2 8 6 3" xfId="62875"/>
    <cellStyle name="Total 2 8 6 3 10" xfId="62876"/>
    <cellStyle name="Total 2 8 6 3 2" xfId="62877"/>
    <cellStyle name="Total 2 8 6 3 3" xfId="62878"/>
    <cellStyle name="Total 2 8 6 3 4" xfId="62879"/>
    <cellStyle name="Total 2 8 6 3 5" xfId="62880"/>
    <cellStyle name="Total 2 8 6 3 6" xfId="62881"/>
    <cellStyle name="Total 2 8 6 3 7" xfId="62882"/>
    <cellStyle name="Total 2 8 6 3 8" xfId="62883"/>
    <cellStyle name="Total 2 8 6 3 9" xfId="62884"/>
    <cellStyle name="Total 2 8 6 4" xfId="62885"/>
    <cellStyle name="Total 2 8 6 4 2" xfId="62886"/>
    <cellStyle name="Total 2 8 6 4 3" xfId="62887"/>
    <cellStyle name="Total 2 8 6 4 4" xfId="62888"/>
    <cellStyle name="Total 2 8 6 4 5" xfId="62889"/>
    <cellStyle name="Total 2 8 6 4 6" xfId="62890"/>
    <cellStyle name="Total 2 8 6 4 7" xfId="62891"/>
    <cellStyle name="Total 2 8 6 4 8" xfId="62892"/>
    <cellStyle name="Total 2 8 6 4 9" xfId="62893"/>
    <cellStyle name="Total 2 8 6 5" xfId="62894"/>
    <cellStyle name="Total 2 8 6 6" xfId="62895"/>
    <cellStyle name="Total 2 8 6 7" xfId="62896"/>
    <cellStyle name="Total 2 8 6 8" xfId="62897"/>
    <cellStyle name="Total 2 8 7" xfId="62898"/>
    <cellStyle name="Total 2 8 7 2" xfId="62899"/>
    <cellStyle name="Total 2 8 7 2 10" xfId="62900"/>
    <cellStyle name="Total 2 8 7 2 2" xfId="62901"/>
    <cellStyle name="Total 2 8 7 2 3" xfId="62902"/>
    <cellStyle name="Total 2 8 7 2 4" xfId="62903"/>
    <cellStyle name="Total 2 8 7 2 5" xfId="62904"/>
    <cellStyle name="Total 2 8 7 2 6" xfId="62905"/>
    <cellStyle name="Total 2 8 7 2 7" xfId="62906"/>
    <cellStyle name="Total 2 8 7 2 8" xfId="62907"/>
    <cellStyle name="Total 2 8 7 2 9" xfId="62908"/>
    <cellStyle name="Total 2 8 7 3" xfId="62909"/>
    <cellStyle name="Total 2 8 7 3 2" xfId="62910"/>
    <cellStyle name="Total 2 8 7 3 3" xfId="62911"/>
    <cellStyle name="Total 2 8 7 3 4" xfId="62912"/>
    <cellStyle name="Total 2 8 7 3 5" xfId="62913"/>
    <cellStyle name="Total 2 8 7 3 6" xfId="62914"/>
    <cellStyle name="Total 2 8 7 3 7" xfId="62915"/>
    <cellStyle name="Total 2 8 7 3 8" xfId="62916"/>
    <cellStyle name="Total 2 8 7 3 9" xfId="62917"/>
    <cellStyle name="Total 2 8 7 4" xfId="62918"/>
    <cellStyle name="Total 2 8 7 5" xfId="62919"/>
    <cellStyle name="Total 2 8 7 6" xfId="62920"/>
    <cellStyle name="Total 2 8 7 7" xfId="62921"/>
    <cellStyle name="Total 2 8 7 8" xfId="62922"/>
    <cellStyle name="Total 2 8 7 9" xfId="62923"/>
    <cellStyle name="Total 2 8 8" xfId="62924"/>
    <cellStyle name="Total 2 8 8 2" xfId="62925"/>
    <cellStyle name="Total 2 8 8 3" xfId="62926"/>
    <cellStyle name="Total 2 8 8 4" xfId="62927"/>
    <cellStyle name="Total 2 8 8 5" xfId="62928"/>
    <cellStyle name="Total 2 8 8 6" xfId="62929"/>
    <cellStyle name="Total 2 8 8 7" xfId="62930"/>
    <cellStyle name="Total 2 8 8 8" xfId="62931"/>
    <cellStyle name="Total 2 8 8 9" xfId="62932"/>
    <cellStyle name="Total 2 8 9" xfId="62933"/>
    <cellStyle name="Total 2 9" xfId="62934"/>
    <cellStyle name="Total 2 9 10" xfId="62935"/>
    <cellStyle name="Total 2 9 11" xfId="62936"/>
    <cellStyle name="Total 2 9 2" xfId="62937"/>
    <cellStyle name="Total 2 9 2 2" xfId="62938"/>
    <cellStyle name="Total 2 9 2 2 10" xfId="62939"/>
    <cellStyle name="Total 2 9 2 2 2" xfId="62940"/>
    <cellStyle name="Total 2 9 2 2 2 2" xfId="62941"/>
    <cellStyle name="Total 2 9 2 2 2 2 10" xfId="62942"/>
    <cellStyle name="Total 2 9 2 2 2 2 2" xfId="62943"/>
    <cellStyle name="Total 2 9 2 2 2 2 3" xfId="62944"/>
    <cellStyle name="Total 2 9 2 2 2 2 4" xfId="62945"/>
    <cellStyle name="Total 2 9 2 2 2 2 5" xfId="62946"/>
    <cellStyle name="Total 2 9 2 2 2 2 6" xfId="62947"/>
    <cellStyle name="Total 2 9 2 2 2 2 7" xfId="62948"/>
    <cellStyle name="Total 2 9 2 2 2 2 8" xfId="62949"/>
    <cellStyle name="Total 2 9 2 2 2 2 9" xfId="62950"/>
    <cellStyle name="Total 2 9 2 2 2 3" xfId="62951"/>
    <cellStyle name="Total 2 9 2 2 2 3 10" xfId="62952"/>
    <cellStyle name="Total 2 9 2 2 2 3 2" xfId="62953"/>
    <cellStyle name="Total 2 9 2 2 2 3 3" xfId="62954"/>
    <cellStyle name="Total 2 9 2 2 2 3 4" xfId="62955"/>
    <cellStyle name="Total 2 9 2 2 2 3 5" xfId="62956"/>
    <cellStyle name="Total 2 9 2 2 2 3 6" xfId="62957"/>
    <cellStyle name="Total 2 9 2 2 2 3 7" xfId="62958"/>
    <cellStyle name="Total 2 9 2 2 2 3 8" xfId="62959"/>
    <cellStyle name="Total 2 9 2 2 2 3 9" xfId="62960"/>
    <cellStyle name="Total 2 9 2 2 2 4" xfId="62961"/>
    <cellStyle name="Total 2 9 2 2 2 4 2" xfId="62962"/>
    <cellStyle name="Total 2 9 2 2 2 4 3" xfId="62963"/>
    <cellStyle name="Total 2 9 2 2 2 4 4" xfId="62964"/>
    <cellStyle name="Total 2 9 2 2 2 4 5" xfId="62965"/>
    <cellStyle name="Total 2 9 2 2 2 4 6" xfId="62966"/>
    <cellStyle name="Total 2 9 2 2 2 4 7" xfId="62967"/>
    <cellStyle name="Total 2 9 2 2 2 4 8" xfId="62968"/>
    <cellStyle name="Total 2 9 2 2 2 4 9" xfId="62969"/>
    <cellStyle name="Total 2 9 2 2 2 5" xfId="62970"/>
    <cellStyle name="Total 2 9 2 2 2 6" xfId="62971"/>
    <cellStyle name="Total 2 9 2 2 2 7" xfId="62972"/>
    <cellStyle name="Total 2 9 2 2 2 8" xfId="62973"/>
    <cellStyle name="Total 2 9 2 2 3" xfId="62974"/>
    <cellStyle name="Total 2 9 2 2 3 2" xfId="62975"/>
    <cellStyle name="Total 2 9 2 2 3 2 10" xfId="62976"/>
    <cellStyle name="Total 2 9 2 2 3 2 2" xfId="62977"/>
    <cellStyle name="Total 2 9 2 2 3 2 3" xfId="62978"/>
    <cellStyle name="Total 2 9 2 2 3 2 4" xfId="62979"/>
    <cellStyle name="Total 2 9 2 2 3 2 5" xfId="62980"/>
    <cellStyle name="Total 2 9 2 2 3 2 6" xfId="62981"/>
    <cellStyle name="Total 2 9 2 2 3 2 7" xfId="62982"/>
    <cellStyle name="Total 2 9 2 2 3 2 8" xfId="62983"/>
    <cellStyle name="Total 2 9 2 2 3 2 9" xfId="62984"/>
    <cellStyle name="Total 2 9 2 2 3 3" xfId="62985"/>
    <cellStyle name="Total 2 9 2 2 3 3 10" xfId="62986"/>
    <cellStyle name="Total 2 9 2 2 3 3 2" xfId="62987"/>
    <cellStyle name="Total 2 9 2 2 3 3 3" xfId="62988"/>
    <cellStyle name="Total 2 9 2 2 3 3 4" xfId="62989"/>
    <cellStyle name="Total 2 9 2 2 3 3 5" xfId="62990"/>
    <cellStyle name="Total 2 9 2 2 3 3 6" xfId="62991"/>
    <cellStyle name="Total 2 9 2 2 3 3 7" xfId="62992"/>
    <cellStyle name="Total 2 9 2 2 3 3 8" xfId="62993"/>
    <cellStyle name="Total 2 9 2 2 3 3 9" xfId="62994"/>
    <cellStyle name="Total 2 9 2 2 3 4" xfId="62995"/>
    <cellStyle name="Total 2 9 2 2 3 4 2" xfId="62996"/>
    <cellStyle name="Total 2 9 2 2 3 4 3" xfId="62997"/>
    <cellStyle name="Total 2 9 2 2 3 4 4" xfId="62998"/>
    <cellStyle name="Total 2 9 2 2 3 4 5" xfId="62999"/>
    <cellStyle name="Total 2 9 2 2 3 4 6" xfId="63000"/>
    <cellStyle name="Total 2 9 2 2 3 4 7" xfId="63001"/>
    <cellStyle name="Total 2 9 2 2 3 4 8" xfId="63002"/>
    <cellStyle name="Total 2 9 2 2 3 4 9" xfId="63003"/>
    <cellStyle name="Total 2 9 2 2 3 5" xfId="63004"/>
    <cellStyle name="Total 2 9 2 2 3 6" xfId="63005"/>
    <cellStyle name="Total 2 9 2 2 3 7" xfId="63006"/>
    <cellStyle name="Total 2 9 2 2 3 8" xfId="63007"/>
    <cellStyle name="Total 2 9 2 2 4" xfId="63008"/>
    <cellStyle name="Total 2 9 2 2 4 10" xfId="63009"/>
    <cellStyle name="Total 2 9 2 2 4 2" xfId="63010"/>
    <cellStyle name="Total 2 9 2 2 4 3" xfId="63011"/>
    <cellStyle name="Total 2 9 2 2 4 4" xfId="63012"/>
    <cellStyle name="Total 2 9 2 2 4 5" xfId="63013"/>
    <cellStyle name="Total 2 9 2 2 4 6" xfId="63014"/>
    <cellStyle name="Total 2 9 2 2 4 7" xfId="63015"/>
    <cellStyle name="Total 2 9 2 2 4 8" xfId="63016"/>
    <cellStyle name="Total 2 9 2 2 4 9" xfId="63017"/>
    <cellStyle name="Total 2 9 2 2 5" xfId="63018"/>
    <cellStyle name="Total 2 9 2 2 5 10" xfId="63019"/>
    <cellStyle name="Total 2 9 2 2 5 2" xfId="63020"/>
    <cellStyle name="Total 2 9 2 2 5 3" xfId="63021"/>
    <cellStyle name="Total 2 9 2 2 5 4" xfId="63022"/>
    <cellStyle name="Total 2 9 2 2 5 5" xfId="63023"/>
    <cellStyle name="Total 2 9 2 2 5 6" xfId="63024"/>
    <cellStyle name="Total 2 9 2 2 5 7" xfId="63025"/>
    <cellStyle name="Total 2 9 2 2 5 8" xfId="63026"/>
    <cellStyle name="Total 2 9 2 2 5 9" xfId="63027"/>
    <cellStyle name="Total 2 9 2 2 6" xfId="63028"/>
    <cellStyle name="Total 2 9 2 2 6 2" xfId="63029"/>
    <cellStyle name="Total 2 9 2 2 6 3" xfId="63030"/>
    <cellStyle name="Total 2 9 2 2 6 4" xfId="63031"/>
    <cellStyle name="Total 2 9 2 2 6 5" xfId="63032"/>
    <cellStyle name="Total 2 9 2 2 6 6" xfId="63033"/>
    <cellStyle name="Total 2 9 2 2 6 7" xfId="63034"/>
    <cellStyle name="Total 2 9 2 2 6 8" xfId="63035"/>
    <cellStyle name="Total 2 9 2 2 6 9" xfId="63036"/>
    <cellStyle name="Total 2 9 2 2 7" xfId="63037"/>
    <cellStyle name="Total 2 9 2 2 8" xfId="63038"/>
    <cellStyle name="Total 2 9 2 2 9" xfId="63039"/>
    <cellStyle name="Total 2 9 2 3" xfId="63040"/>
    <cellStyle name="Total 2 9 2 3 2" xfId="63041"/>
    <cellStyle name="Total 2 9 2 3 2 10" xfId="63042"/>
    <cellStyle name="Total 2 9 2 3 2 2" xfId="63043"/>
    <cellStyle name="Total 2 9 2 3 2 3" xfId="63044"/>
    <cellStyle name="Total 2 9 2 3 2 4" xfId="63045"/>
    <cellStyle name="Total 2 9 2 3 2 5" xfId="63046"/>
    <cellStyle name="Total 2 9 2 3 2 6" xfId="63047"/>
    <cellStyle name="Total 2 9 2 3 2 7" xfId="63048"/>
    <cellStyle name="Total 2 9 2 3 2 8" xfId="63049"/>
    <cellStyle name="Total 2 9 2 3 2 9" xfId="63050"/>
    <cellStyle name="Total 2 9 2 3 3" xfId="63051"/>
    <cellStyle name="Total 2 9 2 3 3 10" xfId="63052"/>
    <cellStyle name="Total 2 9 2 3 3 2" xfId="63053"/>
    <cellStyle name="Total 2 9 2 3 3 3" xfId="63054"/>
    <cellStyle name="Total 2 9 2 3 3 4" xfId="63055"/>
    <cellStyle name="Total 2 9 2 3 3 5" xfId="63056"/>
    <cellStyle name="Total 2 9 2 3 3 6" xfId="63057"/>
    <cellStyle name="Total 2 9 2 3 3 7" xfId="63058"/>
    <cellStyle name="Total 2 9 2 3 3 8" xfId="63059"/>
    <cellStyle name="Total 2 9 2 3 3 9" xfId="63060"/>
    <cellStyle name="Total 2 9 2 3 4" xfId="63061"/>
    <cellStyle name="Total 2 9 2 3 4 2" xfId="63062"/>
    <cellStyle name="Total 2 9 2 3 4 3" xfId="63063"/>
    <cellStyle name="Total 2 9 2 3 4 4" xfId="63064"/>
    <cellStyle name="Total 2 9 2 3 4 5" xfId="63065"/>
    <cellStyle name="Total 2 9 2 3 4 6" xfId="63066"/>
    <cellStyle name="Total 2 9 2 3 4 7" xfId="63067"/>
    <cellStyle name="Total 2 9 2 3 4 8" xfId="63068"/>
    <cellStyle name="Total 2 9 2 3 4 9" xfId="63069"/>
    <cellStyle name="Total 2 9 2 3 5" xfId="63070"/>
    <cellStyle name="Total 2 9 2 3 6" xfId="63071"/>
    <cellStyle name="Total 2 9 2 3 7" xfId="63072"/>
    <cellStyle name="Total 2 9 2 3 8" xfId="63073"/>
    <cellStyle name="Total 2 9 2 4" xfId="63074"/>
    <cellStyle name="Total 2 9 2 4 2" xfId="63075"/>
    <cellStyle name="Total 2 9 2 4 2 10" xfId="63076"/>
    <cellStyle name="Total 2 9 2 4 2 2" xfId="63077"/>
    <cellStyle name="Total 2 9 2 4 2 3" xfId="63078"/>
    <cellStyle name="Total 2 9 2 4 2 4" xfId="63079"/>
    <cellStyle name="Total 2 9 2 4 2 5" xfId="63080"/>
    <cellStyle name="Total 2 9 2 4 2 6" xfId="63081"/>
    <cellStyle name="Total 2 9 2 4 2 7" xfId="63082"/>
    <cellStyle name="Total 2 9 2 4 2 8" xfId="63083"/>
    <cellStyle name="Total 2 9 2 4 2 9" xfId="63084"/>
    <cellStyle name="Total 2 9 2 4 3" xfId="63085"/>
    <cellStyle name="Total 2 9 2 4 3 10" xfId="63086"/>
    <cellStyle name="Total 2 9 2 4 3 2" xfId="63087"/>
    <cellStyle name="Total 2 9 2 4 3 3" xfId="63088"/>
    <cellStyle name="Total 2 9 2 4 3 4" xfId="63089"/>
    <cellStyle name="Total 2 9 2 4 3 5" xfId="63090"/>
    <cellStyle name="Total 2 9 2 4 3 6" xfId="63091"/>
    <cellStyle name="Total 2 9 2 4 3 7" xfId="63092"/>
    <cellStyle name="Total 2 9 2 4 3 8" xfId="63093"/>
    <cellStyle name="Total 2 9 2 4 3 9" xfId="63094"/>
    <cellStyle name="Total 2 9 2 4 4" xfId="63095"/>
    <cellStyle name="Total 2 9 2 4 4 2" xfId="63096"/>
    <cellStyle name="Total 2 9 2 4 4 3" xfId="63097"/>
    <cellStyle name="Total 2 9 2 4 4 4" xfId="63098"/>
    <cellStyle name="Total 2 9 2 4 4 5" xfId="63099"/>
    <cellStyle name="Total 2 9 2 4 4 6" xfId="63100"/>
    <cellStyle name="Total 2 9 2 4 4 7" xfId="63101"/>
    <cellStyle name="Total 2 9 2 4 4 8" xfId="63102"/>
    <cellStyle name="Total 2 9 2 4 4 9" xfId="63103"/>
    <cellStyle name="Total 2 9 2 4 5" xfId="63104"/>
    <cellStyle name="Total 2 9 2 4 6" xfId="63105"/>
    <cellStyle name="Total 2 9 2 4 7" xfId="63106"/>
    <cellStyle name="Total 2 9 2 4 8" xfId="63107"/>
    <cellStyle name="Total 2 9 2 5" xfId="63108"/>
    <cellStyle name="Total 2 9 2 5 2" xfId="63109"/>
    <cellStyle name="Total 2 9 2 5 2 10" xfId="63110"/>
    <cellStyle name="Total 2 9 2 5 2 2" xfId="63111"/>
    <cellStyle name="Total 2 9 2 5 2 3" xfId="63112"/>
    <cellStyle name="Total 2 9 2 5 2 4" xfId="63113"/>
    <cellStyle name="Total 2 9 2 5 2 5" xfId="63114"/>
    <cellStyle name="Total 2 9 2 5 2 6" xfId="63115"/>
    <cellStyle name="Total 2 9 2 5 2 7" xfId="63116"/>
    <cellStyle name="Total 2 9 2 5 2 8" xfId="63117"/>
    <cellStyle name="Total 2 9 2 5 2 9" xfId="63118"/>
    <cellStyle name="Total 2 9 2 5 3" xfId="63119"/>
    <cellStyle name="Total 2 9 2 5 3 2" xfId="63120"/>
    <cellStyle name="Total 2 9 2 5 3 3" xfId="63121"/>
    <cellStyle name="Total 2 9 2 5 3 4" xfId="63122"/>
    <cellStyle name="Total 2 9 2 5 3 5" xfId="63123"/>
    <cellStyle name="Total 2 9 2 5 3 6" xfId="63124"/>
    <cellStyle name="Total 2 9 2 5 3 7" xfId="63125"/>
    <cellStyle name="Total 2 9 2 5 3 8" xfId="63126"/>
    <cellStyle name="Total 2 9 2 5 3 9" xfId="63127"/>
    <cellStyle name="Total 2 9 2 5 4" xfId="63128"/>
    <cellStyle name="Total 2 9 2 5 5" xfId="63129"/>
    <cellStyle name="Total 2 9 2 5 6" xfId="63130"/>
    <cellStyle name="Total 2 9 2 5 7" xfId="63131"/>
    <cellStyle name="Total 2 9 2 5 8" xfId="63132"/>
    <cellStyle name="Total 2 9 2 5 9" xfId="63133"/>
    <cellStyle name="Total 2 9 2 6" xfId="63134"/>
    <cellStyle name="Total 2 9 2 6 2" xfId="63135"/>
    <cellStyle name="Total 2 9 2 6 3" xfId="63136"/>
    <cellStyle name="Total 2 9 2 6 4" xfId="63137"/>
    <cellStyle name="Total 2 9 2 6 5" xfId="63138"/>
    <cellStyle name="Total 2 9 2 6 6" xfId="63139"/>
    <cellStyle name="Total 2 9 2 6 7" xfId="63140"/>
    <cellStyle name="Total 2 9 2 6 8" xfId="63141"/>
    <cellStyle name="Total 2 9 2 6 9" xfId="63142"/>
    <cellStyle name="Total 2 9 2 7" xfId="63143"/>
    <cellStyle name="Total 2 9 2 8" xfId="63144"/>
    <cellStyle name="Total 2 9 2 9" xfId="63145"/>
    <cellStyle name="Total 2 9 3" xfId="63146"/>
    <cellStyle name="Total 2 9 3 2" xfId="63147"/>
    <cellStyle name="Total 2 9 3 2 10" xfId="63148"/>
    <cellStyle name="Total 2 9 3 2 2" xfId="63149"/>
    <cellStyle name="Total 2 9 3 2 2 2" xfId="63150"/>
    <cellStyle name="Total 2 9 3 2 2 2 10" xfId="63151"/>
    <cellStyle name="Total 2 9 3 2 2 2 2" xfId="63152"/>
    <cellStyle name="Total 2 9 3 2 2 2 3" xfId="63153"/>
    <cellStyle name="Total 2 9 3 2 2 2 4" xfId="63154"/>
    <cellStyle name="Total 2 9 3 2 2 2 5" xfId="63155"/>
    <cellStyle name="Total 2 9 3 2 2 2 6" xfId="63156"/>
    <cellStyle name="Total 2 9 3 2 2 2 7" xfId="63157"/>
    <cellStyle name="Total 2 9 3 2 2 2 8" xfId="63158"/>
    <cellStyle name="Total 2 9 3 2 2 2 9" xfId="63159"/>
    <cellStyle name="Total 2 9 3 2 2 3" xfId="63160"/>
    <cellStyle name="Total 2 9 3 2 2 3 10" xfId="63161"/>
    <cellStyle name="Total 2 9 3 2 2 3 2" xfId="63162"/>
    <cellStyle name="Total 2 9 3 2 2 3 3" xfId="63163"/>
    <cellStyle name="Total 2 9 3 2 2 3 4" xfId="63164"/>
    <cellStyle name="Total 2 9 3 2 2 3 5" xfId="63165"/>
    <cellStyle name="Total 2 9 3 2 2 3 6" xfId="63166"/>
    <cellStyle name="Total 2 9 3 2 2 3 7" xfId="63167"/>
    <cellStyle name="Total 2 9 3 2 2 3 8" xfId="63168"/>
    <cellStyle name="Total 2 9 3 2 2 3 9" xfId="63169"/>
    <cellStyle name="Total 2 9 3 2 2 4" xfId="63170"/>
    <cellStyle name="Total 2 9 3 2 2 4 2" xfId="63171"/>
    <cellStyle name="Total 2 9 3 2 2 4 3" xfId="63172"/>
    <cellStyle name="Total 2 9 3 2 2 4 4" xfId="63173"/>
    <cellStyle name="Total 2 9 3 2 2 4 5" xfId="63174"/>
    <cellStyle name="Total 2 9 3 2 2 4 6" xfId="63175"/>
    <cellStyle name="Total 2 9 3 2 2 4 7" xfId="63176"/>
    <cellStyle name="Total 2 9 3 2 2 4 8" xfId="63177"/>
    <cellStyle name="Total 2 9 3 2 2 4 9" xfId="63178"/>
    <cellStyle name="Total 2 9 3 2 2 5" xfId="63179"/>
    <cellStyle name="Total 2 9 3 2 2 6" xfId="63180"/>
    <cellStyle name="Total 2 9 3 2 2 7" xfId="63181"/>
    <cellStyle name="Total 2 9 3 2 2 8" xfId="63182"/>
    <cellStyle name="Total 2 9 3 2 3" xfId="63183"/>
    <cellStyle name="Total 2 9 3 2 3 2" xfId="63184"/>
    <cellStyle name="Total 2 9 3 2 3 2 10" xfId="63185"/>
    <cellStyle name="Total 2 9 3 2 3 2 2" xfId="63186"/>
    <cellStyle name="Total 2 9 3 2 3 2 3" xfId="63187"/>
    <cellStyle name="Total 2 9 3 2 3 2 4" xfId="63188"/>
    <cellStyle name="Total 2 9 3 2 3 2 5" xfId="63189"/>
    <cellStyle name="Total 2 9 3 2 3 2 6" xfId="63190"/>
    <cellStyle name="Total 2 9 3 2 3 2 7" xfId="63191"/>
    <cellStyle name="Total 2 9 3 2 3 2 8" xfId="63192"/>
    <cellStyle name="Total 2 9 3 2 3 2 9" xfId="63193"/>
    <cellStyle name="Total 2 9 3 2 3 3" xfId="63194"/>
    <cellStyle name="Total 2 9 3 2 3 3 10" xfId="63195"/>
    <cellStyle name="Total 2 9 3 2 3 3 2" xfId="63196"/>
    <cellStyle name="Total 2 9 3 2 3 3 3" xfId="63197"/>
    <cellStyle name="Total 2 9 3 2 3 3 4" xfId="63198"/>
    <cellStyle name="Total 2 9 3 2 3 3 5" xfId="63199"/>
    <cellStyle name="Total 2 9 3 2 3 3 6" xfId="63200"/>
    <cellStyle name="Total 2 9 3 2 3 3 7" xfId="63201"/>
    <cellStyle name="Total 2 9 3 2 3 3 8" xfId="63202"/>
    <cellStyle name="Total 2 9 3 2 3 3 9" xfId="63203"/>
    <cellStyle name="Total 2 9 3 2 3 4" xfId="63204"/>
    <cellStyle name="Total 2 9 3 2 3 4 2" xfId="63205"/>
    <cellStyle name="Total 2 9 3 2 3 4 3" xfId="63206"/>
    <cellStyle name="Total 2 9 3 2 3 4 4" xfId="63207"/>
    <cellStyle name="Total 2 9 3 2 3 4 5" xfId="63208"/>
    <cellStyle name="Total 2 9 3 2 3 4 6" xfId="63209"/>
    <cellStyle name="Total 2 9 3 2 3 4 7" xfId="63210"/>
    <cellStyle name="Total 2 9 3 2 3 4 8" xfId="63211"/>
    <cellStyle name="Total 2 9 3 2 3 4 9" xfId="63212"/>
    <cellStyle name="Total 2 9 3 2 3 5" xfId="63213"/>
    <cellStyle name="Total 2 9 3 2 3 6" xfId="63214"/>
    <cellStyle name="Total 2 9 3 2 3 7" xfId="63215"/>
    <cellStyle name="Total 2 9 3 2 3 8" xfId="63216"/>
    <cellStyle name="Total 2 9 3 2 4" xfId="63217"/>
    <cellStyle name="Total 2 9 3 2 4 10" xfId="63218"/>
    <cellStyle name="Total 2 9 3 2 4 2" xfId="63219"/>
    <cellStyle name="Total 2 9 3 2 4 3" xfId="63220"/>
    <cellStyle name="Total 2 9 3 2 4 4" xfId="63221"/>
    <cellStyle name="Total 2 9 3 2 4 5" xfId="63222"/>
    <cellStyle name="Total 2 9 3 2 4 6" xfId="63223"/>
    <cellStyle name="Total 2 9 3 2 4 7" xfId="63224"/>
    <cellStyle name="Total 2 9 3 2 4 8" xfId="63225"/>
    <cellStyle name="Total 2 9 3 2 4 9" xfId="63226"/>
    <cellStyle name="Total 2 9 3 2 5" xfId="63227"/>
    <cellStyle name="Total 2 9 3 2 5 10" xfId="63228"/>
    <cellStyle name="Total 2 9 3 2 5 2" xfId="63229"/>
    <cellStyle name="Total 2 9 3 2 5 3" xfId="63230"/>
    <cellStyle name="Total 2 9 3 2 5 4" xfId="63231"/>
    <cellStyle name="Total 2 9 3 2 5 5" xfId="63232"/>
    <cellStyle name="Total 2 9 3 2 5 6" xfId="63233"/>
    <cellStyle name="Total 2 9 3 2 5 7" xfId="63234"/>
    <cellStyle name="Total 2 9 3 2 5 8" xfId="63235"/>
    <cellStyle name="Total 2 9 3 2 5 9" xfId="63236"/>
    <cellStyle name="Total 2 9 3 2 6" xfId="63237"/>
    <cellStyle name="Total 2 9 3 2 6 2" xfId="63238"/>
    <cellStyle name="Total 2 9 3 2 6 3" xfId="63239"/>
    <cellStyle name="Total 2 9 3 2 6 4" xfId="63240"/>
    <cellStyle name="Total 2 9 3 2 6 5" xfId="63241"/>
    <cellStyle name="Total 2 9 3 2 6 6" xfId="63242"/>
    <cellStyle name="Total 2 9 3 2 6 7" xfId="63243"/>
    <cellStyle name="Total 2 9 3 2 6 8" xfId="63244"/>
    <cellStyle name="Total 2 9 3 2 6 9" xfId="63245"/>
    <cellStyle name="Total 2 9 3 2 7" xfId="63246"/>
    <cellStyle name="Total 2 9 3 2 8" xfId="63247"/>
    <cellStyle name="Total 2 9 3 2 9" xfId="63248"/>
    <cellStyle name="Total 2 9 3 3" xfId="63249"/>
    <cellStyle name="Total 2 9 3 3 2" xfId="63250"/>
    <cellStyle name="Total 2 9 3 3 2 10" xfId="63251"/>
    <cellStyle name="Total 2 9 3 3 2 2" xfId="63252"/>
    <cellStyle name="Total 2 9 3 3 2 3" xfId="63253"/>
    <cellStyle name="Total 2 9 3 3 2 4" xfId="63254"/>
    <cellStyle name="Total 2 9 3 3 2 5" xfId="63255"/>
    <cellStyle name="Total 2 9 3 3 2 6" xfId="63256"/>
    <cellStyle name="Total 2 9 3 3 2 7" xfId="63257"/>
    <cellStyle name="Total 2 9 3 3 2 8" xfId="63258"/>
    <cellStyle name="Total 2 9 3 3 2 9" xfId="63259"/>
    <cellStyle name="Total 2 9 3 3 3" xfId="63260"/>
    <cellStyle name="Total 2 9 3 3 3 10" xfId="63261"/>
    <cellStyle name="Total 2 9 3 3 3 2" xfId="63262"/>
    <cellStyle name="Total 2 9 3 3 3 3" xfId="63263"/>
    <cellStyle name="Total 2 9 3 3 3 4" xfId="63264"/>
    <cellStyle name="Total 2 9 3 3 3 5" xfId="63265"/>
    <cellStyle name="Total 2 9 3 3 3 6" xfId="63266"/>
    <cellStyle name="Total 2 9 3 3 3 7" xfId="63267"/>
    <cellStyle name="Total 2 9 3 3 3 8" xfId="63268"/>
    <cellStyle name="Total 2 9 3 3 3 9" xfId="63269"/>
    <cellStyle name="Total 2 9 3 3 4" xfId="63270"/>
    <cellStyle name="Total 2 9 3 3 4 2" xfId="63271"/>
    <cellStyle name="Total 2 9 3 3 4 3" xfId="63272"/>
    <cellStyle name="Total 2 9 3 3 4 4" xfId="63273"/>
    <cellStyle name="Total 2 9 3 3 4 5" xfId="63274"/>
    <cellStyle name="Total 2 9 3 3 4 6" xfId="63275"/>
    <cellStyle name="Total 2 9 3 3 4 7" xfId="63276"/>
    <cellStyle name="Total 2 9 3 3 4 8" xfId="63277"/>
    <cellStyle name="Total 2 9 3 3 4 9" xfId="63278"/>
    <cellStyle name="Total 2 9 3 3 5" xfId="63279"/>
    <cellStyle name="Total 2 9 3 3 6" xfId="63280"/>
    <cellStyle name="Total 2 9 3 3 7" xfId="63281"/>
    <cellStyle name="Total 2 9 3 3 8" xfId="63282"/>
    <cellStyle name="Total 2 9 3 4" xfId="63283"/>
    <cellStyle name="Total 2 9 3 4 2" xfId="63284"/>
    <cellStyle name="Total 2 9 3 4 2 10" xfId="63285"/>
    <cellStyle name="Total 2 9 3 4 2 2" xfId="63286"/>
    <cellStyle name="Total 2 9 3 4 2 3" xfId="63287"/>
    <cellStyle name="Total 2 9 3 4 2 4" xfId="63288"/>
    <cellStyle name="Total 2 9 3 4 2 5" xfId="63289"/>
    <cellStyle name="Total 2 9 3 4 2 6" xfId="63290"/>
    <cellStyle name="Total 2 9 3 4 2 7" xfId="63291"/>
    <cellStyle name="Total 2 9 3 4 2 8" xfId="63292"/>
    <cellStyle name="Total 2 9 3 4 2 9" xfId="63293"/>
    <cellStyle name="Total 2 9 3 4 3" xfId="63294"/>
    <cellStyle name="Total 2 9 3 4 3 10" xfId="63295"/>
    <cellStyle name="Total 2 9 3 4 3 2" xfId="63296"/>
    <cellStyle name="Total 2 9 3 4 3 3" xfId="63297"/>
    <cellStyle name="Total 2 9 3 4 3 4" xfId="63298"/>
    <cellStyle name="Total 2 9 3 4 3 5" xfId="63299"/>
    <cellStyle name="Total 2 9 3 4 3 6" xfId="63300"/>
    <cellStyle name="Total 2 9 3 4 3 7" xfId="63301"/>
    <cellStyle name="Total 2 9 3 4 3 8" xfId="63302"/>
    <cellStyle name="Total 2 9 3 4 3 9" xfId="63303"/>
    <cellStyle name="Total 2 9 3 4 4" xfId="63304"/>
    <cellStyle name="Total 2 9 3 4 4 2" xfId="63305"/>
    <cellStyle name="Total 2 9 3 4 4 3" xfId="63306"/>
    <cellStyle name="Total 2 9 3 4 4 4" xfId="63307"/>
    <cellStyle name="Total 2 9 3 4 4 5" xfId="63308"/>
    <cellStyle name="Total 2 9 3 4 4 6" xfId="63309"/>
    <cellStyle name="Total 2 9 3 4 4 7" xfId="63310"/>
    <cellStyle name="Total 2 9 3 4 4 8" xfId="63311"/>
    <cellStyle name="Total 2 9 3 4 4 9" xfId="63312"/>
    <cellStyle name="Total 2 9 3 4 5" xfId="63313"/>
    <cellStyle name="Total 2 9 3 4 6" xfId="63314"/>
    <cellStyle name="Total 2 9 3 4 7" xfId="63315"/>
    <cellStyle name="Total 2 9 3 4 8" xfId="63316"/>
    <cellStyle name="Total 2 9 3 5" xfId="63317"/>
    <cellStyle name="Total 2 9 3 5 2" xfId="63318"/>
    <cellStyle name="Total 2 9 3 5 2 10" xfId="63319"/>
    <cellStyle name="Total 2 9 3 5 2 2" xfId="63320"/>
    <cellStyle name="Total 2 9 3 5 2 3" xfId="63321"/>
    <cellStyle name="Total 2 9 3 5 2 4" xfId="63322"/>
    <cellStyle name="Total 2 9 3 5 2 5" xfId="63323"/>
    <cellStyle name="Total 2 9 3 5 2 6" xfId="63324"/>
    <cellStyle name="Total 2 9 3 5 2 7" xfId="63325"/>
    <cellStyle name="Total 2 9 3 5 2 8" xfId="63326"/>
    <cellStyle name="Total 2 9 3 5 2 9" xfId="63327"/>
    <cellStyle name="Total 2 9 3 5 3" xfId="63328"/>
    <cellStyle name="Total 2 9 3 5 3 2" xfId="63329"/>
    <cellStyle name="Total 2 9 3 5 3 3" xfId="63330"/>
    <cellStyle name="Total 2 9 3 5 3 4" xfId="63331"/>
    <cellStyle name="Total 2 9 3 5 3 5" xfId="63332"/>
    <cellStyle name="Total 2 9 3 5 3 6" xfId="63333"/>
    <cellStyle name="Total 2 9 3 5 3 7" xfId="63334"/>
    <cellStyle name="Total 2 9 3 5 3 8" xfId="63335"/>
    <cellStyle name="Total 2 9 3 5 3 9" xfId="63336"/>
    <cellStyle name="Total 2 9 3 5 4" xfId="63337"/>
    <cellStyle name="Total 2 9 3 5 5" xfId="63338"/>
    <cellStyle name="Total 2 9 3 5 6" xfId="63339"/>
    <cellStyle name="Total 2 9 3 5 7" xfId="63340"/>
    <cellStyle name="Total 2 9 3 5 8" xfId="63341"/>
    <cellStyle name="Total 2 9 3 6" xfId="63342"/>
    <cellStyle name="Total 2 9 3 6 2" xfId="63343"/>
    <cellStyle name="Total 2 9 3 6 3" xfId="63344"/>
    <cellStyle name="Total 2 9 3 6 4" xfId="63345"/>
    <cellStyle name="Total 2 9 3 6 5" xfId="63346"/>
    <cellStyle name="Total 2 9 3 6 6" xfId="63347"/>
    <cellStyle name="Total 2 9 3 6 7" xfId="63348"/>
    <cellStyle name="Total 2 9 3 6 8" xfId="63349"/>
    <cellStyle name="Total 2 9 3 6 9" xfId="63350"/>
    <cellStyle name="Total 2 9 3 7" xfId="63351"/>
    <cellStyle name="Total 2 9 3 8" xfId="63352"/>
    <cellStyle name="Total 2 9 3 9" xfId="63353"/>
    <cellStyle name="Total 2 9 4" xfId="63354"/>
    <cellStyle name="Total 2 9 4 10" xfId="63355"/>
    <cellStyle name="Total 2 9 4 2" xfId="63356"/>
    <cellStyle name="Total 2 9 4 2 2" xfId="63357"/>
    <cellStyle name="Total 2 9 4 2 2 10" xfId="63358"/>
    <cellStyle name="Total 2 9 4 2 2 2" xfId="63359"/>
    <cellStyle name="Total 2 9 4 2 2 3" xfId="63360"/>
    <cellStyle name="Total 2 9 4 2 2 4" xfId="63361"/>
    <cellStyle name="Total 2 9 4 2 2 5" xfId="63362"/>
    <cellStyle name="Total 2 9 4 2 2 6" xfId="63363"/>
    <cellStyle name="Total 2 9 4 2 2 7" xfId="63364"/>
    <cellStyle name="Total 2 9 4 2 2 8" xfId="63365"/>
    <cellStyle name="Total 2 9 4 2 2 9" xfId="63366"/>
    <cellStyle name="Total 2 9 4 2 3" xfId="63367"/>
    <cellStyle name="Total 2 9 4 2 3 10" xfId="63368"/>
    <cellStyle name="Total 2 9 4 2 3 2" xfId="63369"/>
    <cellStyle name="Total 2 9 4 2 3 3" xfId="63370"/>
    <cellStyle name="Total 2 9 4 2 3 4" xfId="63371"/>
    <cellStyle name="Total 2 9 4 2 3 5" xfId="63372"/>
    <cellStyle name="Total 2 9 4 2 3 6" xfId="63373"/>
    <cellStyle name="Total 2 9 4 2 3 7" xfId="63374"/>
    <cellStyle name="Total 2 9 4 2 3 8" xfId="63375"/>
    <cellStyle name="Total 2 9 4 2 3 9" xfId="63376"/>
    <cellStyle name="Total 2 9 4 2 4" xfId="63377"/>
    <cellStyle name="Total 2 9 4 2 4 2" xfId="63378"/>
    <cellStyle name="Total 2 9 4 2 4 3" xfId="63379"/>
    <cellStyle name="Total 2 9 4 2 4 4" xfId="63380"/>
    <cellStyle name="Total 2 9 4 2 4 5" xfId="63381"/>
    <cellStyle name="Total 2 9 4 2 4 6" xfId="63382"/>
    <cellStyle name="Total 2 9 4 2 4 7" xfId="63383"/>
    <cellStyle name="Total 2 9 4 2 4 8" xfId="63384"/>
    <cellStyle name="Total 2 9 4 2 4 9" xfId="63385"/>
    <cellStyle name="Total 2 9 4 2 5" xfId="63386"/>
    <cellStyle name="Total 2 9 4 2 6" xfId="63387"/>
    <cellStyle name="Total 2 9 4 2 7" xfId="63388"/>
    <cellStyle name="Total 2 9 4 2 8" xfId="63389"/>
    <cellStyle name="Total 2 9 4 3" xfId="63390"/>
    <cellStyle name="Total 2 9 4 3 2" xfId="63391"/>
    <cellStyle name="Total 2 9 4 3 2 10" xfId="63392"/>
    <cellStyle name="Total 2 9 4 3 2 2" xfId="63393"/>
    <cellStyle name="Total 2 9 4 3 2 3" xfId="63394"/>
    <cellStyle name="Total 2 9 4 3 2 4" xfId="63395"/>
    <cellStyle name="Total 2 9 4 3 2 5" xfId="63396"/>
    <cellStyle name="Total 2 9 4 3 2 6" xfId="63397"/>
    <cellStyle name="Total 2 9 4 3 2 7" xfId="63398"/>
    <cellStyle name="Total 2 9 4 3 2 8" xfId="63399"/>
    <cellStyle name="Total 2 9 4 3 2 9" xfId="63400"/>
    <cellStyle name="Total 2 9 4 3 3" xfId="63401"/>
    <cellStyle name="Total 2 9 4 3 3 10" xfId="63402"/>
    <cellStyle name="Total 2 9 4 3 3 2" xfId="63403"/>
    <cellStyle name="Total 2 9 4 3 3 3" xfId="63404"/>
    <cellStyle name="Total 2 9 4 3 3 4" xfId="63405"/>
    <cellStyle name="Total 2 9 4 3 3 5" xfId="63406"/>
    <cellStyle name="Total 2 9 4 3 3 6" xfId="63407"/>
    <cellStyle name="Total 2 9 4 3 3 7" xfId="63408"/>
    <cellStyle name="Total 2 9 4 3 3 8" xfId="63409"/>
    <cellStyle name="Total 2 9 4 3 3 9" xfId="63410"/>
    <cellStyle name="Total 2 9 4 3 4" xfId="63411"/>
    <cellStyle name="Total 2 9 4 3 4 2" xfId="63412"/>
    <cellStyle name="Total 2 9 4 3 4 3" xfId="63413"/>
    <cellStyle name="Total 2 9 4 3 4 4" xfId="63414"/>
    <cellStyle name="Total 2 9 4 3 4 5" xfId="63415"/>
    <cellStyle name="Total 2 9 4 3 4 6" xfId="63416"/>
    <cellStyle name="Total 2 9 4 3 4 7" xfId="63417"/>
    <cellStyle name="Total 2 9 4 3 4 8" xfId="63418"/>
    <cellStyle name="Total 2 9 4 3 4 9" xfId="63419"/>
    <cellStyle name="Total 2 9 4 3 5" xfId="63420"/>
    <cellStyle name="Total 2 9 4 3 6" xfId="63421"/>
    <cellStyle name="Total 2 9 4 3 7" xfId="63422"/>
    <cellStyle name="Total 2 9 4 3 8" xfId="63423"/>
    <cellStyle name="Total 2 9 4 4" xfId="63424"/>
    <cellStyle name="Total 2 9 4 4 10" xfId="63425"/>
    <cellStyle name="Total 2 9 4 4 2" xfId="63426"/>
    <cellStyle name="Total 2 9 4 4 3" xfId="63427"/>
    <cellStyle name="Total 2 9 4 4 4" xfId="63428"/>
    <cellStyle name="Total 2 9 4 4 5" xfId="63429"/>
    <cellStyle name="Total 2 9 4 4 6" xfId="63430"/>
    <cellStyle name="Total 2 9 4 4 7" xfId="63431"/>
    <cellStyle name="Total 2 9 4 4 8" xfId="63432"/>
    <cellStyle name="Total 2 9 4 4 9" xfId="63433"/>
    <cellStyle name="Total 2 9 4 5" xfId="63434"/>
    <cellStyle name="Total 2 9 4 5 10" xfId="63435"/>
    <cellStyle name="Total 2 9 4 5 2" xfId="63436"/>
    <cellStyle name="Total 2 9 4 5 3" xfId="63437"/>
    <cellStyle name="Total 2 9 4 5 4" xfId="63438"/>
    <cellStyle name="Total 2 9 4 5 5" xfId="63439"/>
    <cellStyle name="Total 2 9 4 5 6" xfId="63440"/>
    <cellStyle name="Total 2 9 4 5 7" xfId="63441"/>
    <cellStyle name="Total 2 9 4 5 8" xfId="63442"/>
    <cellStyle name="Total 2 9 4 5 9" xfId="63443"/>
    <cellStyle name="Total 2 9 4 6" xfId="63444"/>
    <cellStyle name="Total 2 9 4 6 2" xfId="63445"/>
    <cellStyle name="Total 2 9 4 6 3" xfId="63446"/>
    <cellStyle name="Total 2 9 4 6 4" xfId="63447"/>
    <cellStyle name="Total 2 9 4 6 5" xfId="63448"/>
    <cellStyle name="Total 2 9 4 6 6" xfId="63449"/>
    <cellStyle name="Total 2 9 4 6 7" xfId="63450"/>
    <cellStyle name="Total 2 9 4 6 8" xfId="63451"/>
    <cellStyle name="Total 2 9 4 6 9" xfId="63452"/>
    <cellStyle name="Total 2 9 4 7" xfId="63453"/>
    <cellStyle name="Total 2 9 4 8" xfId="63454"/>
    <cellStyle name="Total 2 9 4 9" xfId="63455"/>
    <cellStyle name="Total 2 9 5" xfId="63456"/>
    <cellStyle name="Total 2 9 5 2" xfId="63457"/>
    <cellStyle name="Total 2 9 5 2 10" xfId="63458"/>
    <cellStyle name="Total 2 9 5 2 2" xfId="63459"/>
    <cellStyle name="Total 2 9 5 2 3" xfId="63460"/>
    <cellStyle name="Total 2 9 5 2 4" xfId="63461"/>
    <cellStyle name="Total 2 9 5 2 5" xfId="63462"/>
    <cellStyle name="Total 2 9 5 2 6" xfId="63463"/>
    <cellStyle name="Total 2 9 5 2 7" xfId="63464"/>
    <cellStyle name="Total 2 9 5 2 8" xfId="63465"/>
    <cellStyle name="Total 2 9 5 2 9" xfId="63466"/>
    <cellStyle name="Total 2 9 5 3" xfId="63467"/>
    <cellStyle name="Total 2 9 5 3 10" xfId="63468"/>
    <cellStyle name="Total 2 9 5 3 2" xfId="63469"/>
    <cellStyle name="Total 2 9 5 3 3" xfId="63470"/>
    <cellStyle name="Total 2 9 5 3 4" xfId="63471"/>
    <cellStyle name="Total 2 9 5 3 5" xfId="63472"/>
    <cellStyle name="Total 2 9 5 3 6" xfId="63473"/>
    <cellStyle name="Total 2 9 5 3 7" xfId="63474"/>
    <cellStyle name="Total 2 9 5 3 8" xfId="63475"/>
    <cellStyle name="Total 2 9 5 3 9" xfId="63476"/>
    <cellStyle name="Total 2 9 5 4" xfId="63477"/>
    <cellStyle name="Total 2 9 5 4 2" xfId="63478"/>
    <cellStyle name="Total 2 9 5 4 3" xfId="63479"/>
    <cellStyle name="Total 2 9 5 4 4" xfId="63480"/>
    <cellStyle name="Total 2 9 5 4 5" xfId="63481"/>
    <cellStyle name="Total 2 9 5 4 6" xfId="63482"/>
    <cellStyle name="Total 2 9 5 4 7" xfId="63483"/>
    <cellStyle name="Total 2 9 5 4 8" xfId="63484"/>
    <cellStyle name="Total 2 9 5 4 9" xfId="63485"/>
    <cellStyle name="Total 2 9 5 5" xfId="63486"/>
    <cellStyle name="Total 2 9 5 6" xfId="63487"/>
    <cellStyle name="Total 2 9 5 7" xfId="63488"/>
    <cellStyle name="Total 2 9 5 8" xfId="63489"/>
    <cellStyle name="Total 2 9 6" xfId="63490"/>
    <cellStyle name="Total 2 9 6 2" xfId="63491"/>
    <cellStyle name="Total 2 9 6 2 10" xfId="63492"/>
    <cellStyle name="Total 2 9 6 2 2" xfId="63493"/>
    <cellStyle name="Total 2 9 6 2 3" xfId="63494"/>
    <cellStyle name="Total 2 9 6 2 4" xfId="63495"/>
    <cellStyle name="Total 2 9 6 2 5" xfId="63496"/>
    <cellStyle name="Total 2 9 6 2 6" xfId="63497"/>
    <cellStyle name="Total 2 9 6 2 7" xfId="63498"/>
    <cellStyle name="Total 2 9 6 2 8" xfId="63499"/>
    <cellStyle name="Total 2 9 6 2 9" xfId="63500"/>
    <cellStyle name="Total 2 9 6 3" xfId="63501"/>
    <cellStyle name="Total 2 9 6 3 10" xfId="63502"/>
    <cellStyle name="Total 2 9 6 3 2" xfId="63503"/>
    <cellStyle name="Total 2 9 6 3 3" xfId="63504"/>
    <cellStyle name="Total 2 9 6 3 4" xfId="63505"/>
    <cellStyle name="Total 2 9 6 3 5" xfId="63506"/>
    <cellStyle name="Total 2 9 6 3 6" xfId="63507"/>
    <cellStyle name="Total 2 9 6 3 7" xfId="63508"/>
    <cellStyle name="Total 2 9 6 3 8" xfId="63509"/>
    <cellStyle name="Total 2 9 6 3 9" xfId="63510"/>
    <cellStyle name="Total 2 9 6 4" xfId="63511"/>
    <cellStyle name="Total 2 9 6 4 2" xfId="63512"/>
    <cellStyle name="Total 2 9 6 4 3" xfId="63513"/>
    <cellStyle name="Total 2 9 6 4 4" xfId="63514"/>
    <cellStyle name="Total 2 9 6 4 5" xfId="63515"/>
    <cellStyle name="Total 2 9 6 4 6" xfId="63516"/>
    <cellStyle name="Total 2 9 6 4 7" xfId="63517"/>
    <cellStyle name="Total 2 9 6 4 8" xfId="63518"/>
    <cellStyle name="Total 2 9 6 4 9" xfId="63519"/>
    <cellStyle name="Total 2 9 6 5" xfId="63520"/>
    <cellStyle name="Total 2 9 6 6" xfId="63521"/>
    <cellStyle name="Total 2 9 6 7" xfId="63522"/>
    <cellStyle name="Total 2 9 6 8" xfId="63523"/>
    <cellStyle name="Total 2 9 7" xfId="63524"/>
    <cellStyle name="Total 2 9 7 2" xfId="63525"/>
    <cellStyle name="Total 2 9 7 2 10" xfId="63526"/>
    <cellStyle name="Total 2 9 7 2 2" xfId="63527"/>
    <cellStyle name="Total 2 9 7 2 3" xfId="63528"/>
    <cellStyle name="Total 2 9 7 2 4" xfId="63529"/>
    <cellStyle name="Total 2 9 7 2 5" xfId="63530"/>
    <cellStyle name="Total 2 9 7 2 6" xfId="63531"/>
    <cellStyle name="Total 2 9 7 2 7" xfId="63532"/>
    <cellStyle name="Total 2 9 7 2 8" xfId="63533"/>
    <cellStyle name="Total 2 9 7 2 9" xfId="63534"/>
    <cellStyle name="Total 2 9 7 3" xfId="63535"/>
    <cellStyle name="Total 2 9 7 3 2" xfId="63536"/>
    <cellStyle name="Total 2 9 7 3 3" xfId="63537"/>
    <cellStyle name="Total 2 9 7 3 4" xfId="63538"/>
    <cellStyle name="Total 2 9 7 3 5" xfId="63539"/>
    <cellStyle name="Total 2 9 7 3 6" xfId="63540"/>
    <cellStyle name="Total 2 9 7 3 7" xfId="63541"/>
    <cellStyle name="Total 2 9 7 3 8" xfId="63542"/>
    <cellStyle name="Total 2 9 7 3 9" xfId="63543"/>
    <cellStyle name="Total 2 9 7 4" xfId="63544"/>
    <cellStyle name="Total 2 9 7 5" xfId="63545"/>
    <cellStyle name="Total 2 9 7 6" xfId="63546"/>
    <cellStyle name="Total 2 9 7 7" xfId="63547"/>
    <cellStyle name="Total 2 9 7 8" xfId="63548"/>
    <cellStyle name="Total 2 9 7 9" xfId="63549"/>
    <cellStyle name="Total 2 9 8" xfId="63550"/>
    <cellStyle name="Total 2 9 8 2" xfId="63551"/>
    <cellStyle name="Total 2 9 8 3" xfId="63552"/>
    <cellStyle name="Total 2 9 8 4" xfId="63553"/>
    <cellStyle name="Total 2 9 8 5" xfId="63554"/>
    <cellStyle name="Total 2 9 8 6" xfId="63555"/>
    <cellStyle name="Total 2 9 8 7" xfId="63556"/>
    <cellStyle name="Total 2 9 8 8" xfId="63557"/>
    <cellStyle name="Total 2 9 8 9" xfId="63558"/>
    <cellStyle name="Total 2 9 9" xfId="63559"/>
    <cellStyle name="Total 3" xfId="63560"/>
    <cellStyle name="Total 3 10" xfId="63561"/>
    <cellStyle name="Total 3 11" xfId="63562"/>
    <cellStyle name="Total 3 2" xfId="63563"/>
    <cellStyle name="Total 3 2 2" xfId="63564"/>
    <cellStyle name="Total 3 2 2 2" xfId="63565"/>
    <cellStyle name="Total 3 2 2 2 10" xfId="63566"/>
    <cellStyle name="Total 3 2 2 2 2" xfId="63567"/>
    <cellStyle name="Total 3 2 2 2 3" xfId="63568"/>
    <cellStyle name="Total 3 2 2 2 4" xfId="63569"/>
    <cellStyle name="Total 3 2 2 2 5" xfId="63570"/>
    <cellStyle name="Total 3 2 2 2 6" xfId="63571"/>
    <cellStyle name="Total 3 2 2 2 7" xfId="63572"/>
    <cellStyle name="Total 3 2 2 2 8" xfId="63573"/>
    <cellStyle name="Total 3 2 2 2 9" xfId="63574"/>
    <cellStyle name="Total 3 2 2 3" xfId="63575"/>
    <cellStyle name="Total 3 2 2 3 10" xfId="63576"/>
    <cellStyle name="Total 3 2 2 3 2" xfId="63577"/>
    <cellStyle name="Total 3 2 2 3 3" xfId="63578"/>
    <cellStyle name="Total 3 2 2 3 4" xfId="63579"/>
    <cellStyle name="Total 3 2 2 3 5" xfId="63580"/>
    <cellStyle name="Total 3 2 2 3 6" xfId="63581"/>
    <cellStyle name="Total 3 2 2 3 7" xfId="63582"/>
    <cellStyle name="Total 3 2 2 3 8" xfId="63583"/>
    <cellStyle name="Total 3 2 2 3 9" xfId="63584"/>
    <cellStyle name="Total 3 2 2 4" xfId="63585"/>
    <cellStyle name="Total 3 2 2 4 2" xfId="63586"/>
    <cellStyle name="Total 3 2 2 4 3" xfId="63587"/>
    <cellStyle name="Total 3 2 2 4 4" xfId="63588"/>
    <cellStyle name="Total 3 2 2 4 5" xfId="63589"/>
    <cellStyle name="Total 3 2 2 4 6" xfId="63590"/>
    <cellStyle name="Total 3 2 2 4 7" xfId="63591"/>
    <cellStyle name="Total 3 2 2 4 8" xfId="63592"/>
    <cellStyle name="Total 3 2 2 4 9" xfId="63593"/>
    <cellStyle name="Total 3 2 2 5" xfId="63594"/>
    <cellStyle name="Total 3 2 2 6" xfId="63595"/>
    <cellStyle name="Total 3 2 2 7" xfId="63596"/>
    <cellStyle name="Total 3 2 3" xfId="63597"/>
    <cellStyle name="Total 3 2 3 2" xfId="63598"/>
    <cellStyle name="Total 3 2 3 2 10" xfId="63599"/>
    <cellStyle name="Total 3 2 3 2 2" xfId="63600"/>
    <cellStyle name="Total 3 2 3 2 3" xfId="63601"/>
    <cellStyle name="Total 3 2 3 2 4" xfId="63602"/>
    <cellStyle name="Total 3 2 3 2 5" xfId="63603"/>
    <cellStyle name="Total 3 2 3 2 6" xfId="63604"/>
    <cellStyle name="Total 3 2 3 2 7" xfId="63605"/>
    <cellStyle name="Total 3 2 3 2 8" xfId="63606"/>
    <cellStyle name="Total 3 2 3 2 9" xfId="63607"/>
    <cellStyle name="Total 3 2 3 3" xfId="63608"/>
    <cellStyle name="Total 3 2 3 3 10" xfId="63609"/>
    <cellStyle name="Total 3 2 3 3 2" xfId="63610"/>
    <cellStyle name="Total 3 2 3 3 3" xfId="63611"/>
    <cellStyle name="Total 3 2 3 3 4" xfId="63612"/>
    <cellStyle name="Total 3 2 3 3 5" xfId="63613"/>
    <cellStyle name="Total 3 2 3 3 6" xfId="63614"/>
    <cellStyle name="Total 3 2 3 3 7" xfId="63615"/>
    <cellStyle name="Total 3 2 3 3 8" xfId="63616"/>
    <cellStyle name="Total 3 2 3 3 9" xfId="63617"/>
    <cellStyle name="Total 3 2 3 4" xfId="63618"/>
    <cellStyle name="Total 3 2 3 4 2" xfId="63619"/>
    <cellStyle name="Total 3 2 3 4 3" xfId="63620"/>
    <cellStyle name="Total 3 2 3 4 4" xfId="63621"/>
    <cellStyle name="Total 3 2 3 4 5" xfId="63622"/>
    <cellStyle name="Total 3 2 3 4 6" xfId="63623"/>
    <cellStyle name="Total 3 2 3 4 7" xfId="63624"/>
    <cellStyle name="Total 3 2 3 4 8" xfId="63625"/>
    <cellStyle name="Total 3 2 3 4 9" xfId="63626"/>
    <cellStyle name="Total 3 2 3 5" xfId="63627"/>
    <cellStyle name="Total 3 2 3 6" xfId="63628"/>
    <cellStyle name="Total 3 2 3 7" xfId="63629"/>
    <cellStyle name="Total 3 2 4" xfId="63630"/>
    <cellStyle name="Total 3 2 4 10" xfId="63631"/>
    <cellStyle name="Total 3 2 4 2" xfId="63632"/>
    <cellStyle name="Total 3 2 4 3" xfId="63633"/>
    <cellStyle name="Total 3 2 4 4" xfId="63634"/>
    <cellStyle name="Total 3 2 4 5" xfId="63635"/>
    <cellStyle name="Total 3 2 4 6" xfId="63636"/>
    <cellStyle name="Total 3 2 4 7" xfId="63637"/>
    <cellStyle name="Total 3 2 4 8" xfId="63638"/>
    <cellStyle name="Total 3 2 4 9" xfId="63639"/>
    <cellStyle name="Total 3 2 5" xfId="63640"/>
    <cellStyle name="Total 3 2 5 10" xfId="63641"/>
    <cellStyle name="Total 3 2 5 2" xfId="63642"/>
    <cellStyle name="Total 3 2 5 3" xfId="63643"/>
    <cellStyle name="Total 3 2 5 4" xfId="63644"/>
    <cellStyle name="Total 3 2 5 5" xfId="63645"/>
    <cellStyle name="Total 3 2 5 6" xfId="63646"/>
    <cellStyle name="Total 3 2 5 7" xfId="63647"/>
    <cellStyle name="Total 3 2 5 8" xfId="63648"/>
    <cellStyle name="Total 3 2 5 9" xfId="63649"/>
    <cellStyle name="Total 3 2 6" xfId="63650"/>
    <cellStyle name="Total 3 2 6 2" xfId="63651"/>
    <cellStyle name="Total 3 2 6 3" xfId="63652"/>
    <cellStyle name="Total 3 2 6 4" xfId="63653"/>
    <cellStyle name="Total 3 2 6 5" xfId="63654"/>
    <cellStyle name="Total 3 2 6 6" xfId="63655"/>
    <cellStyle name="Total 3 2 6 7" xfId="63656"/>
    <cellStyle name="Total 3 2 6 8" xfId="63657"/>
    <cellStyle name="Total 3 2 6 9" xfId="63658"/>
    <cellStyle name="Total 3 2 7" xfId="63659"/>
    <cellStyle name="Total 3 2 8" xfId="63660"/>
    <cellStyle name="Total 3 2 9" xfId="63661"/>
    <cellStyle name="Total 3 3" xfId="63662"/>
    <cellStyle name="Total 3 3 10" xfId="63663"/>
    <cellStyle name="Total 3 3 11" xfId="63664"/>
    <cellStyle name="Total 3 3 12" xfId="63665"/>
    <cellStyle name="Total 3 3 2" xfId="63666"/>
    <cellStyle name="Total 3 3 2 10" xfId="63667"/>
    <cellStyle name="Total 3 3 2 2" xfId="63668"/>
    <cellStyle name="Total 3 3 2 3" xfId="63669"/>
    <cellStyle name="Total 3 3 2 4" xfId="63670"/>
    <cellStyle name="Total 3 3 2 5" xfId="63671"/>
    <cellStyle name="Total 3 3 2 6" xfId="63672"/>
    <cellStyle name="Total 3 3 2 7" xfId="63673"/>
    <cellStyle name="Total 3 3 2 8" xfId="63674"/>
    <cellStyle name="Total 3 3 2 9" xfId="63675"/>
    <cellStyle name="Total 3 3 3" xfId="63676"/>
    <cellStyle name="Total 3 3 3 10" xfId="63677"/>
    <cellStyle name="Total 3 3 3 2" xfId="63678"/>
    <cellStyle name="Total 3 3 3 3" xfId="63679"/>
    <cellStyle name="Total 3 3 3 4" xfId="63680"/>
    <cellStyle name="Total 3 3 3 5" xfId="63681"/>
    <cellStyle name="Total 3 3 3 6" xfId="63682"/>
    <cellStyle name="Total 3 3 3 7" xfId="63683"/>
    <cellStyle name="Total 3 3 3 8" xfId="63684"/>
    <cellStyle name="Total 3 3 3 9" xfId="63685"/>
    <cellStyle name="Total 3 3 4" xfId="63686"/>
    <cellStyle name="Total 3 3 4 2" xfId="63687"/>
    <cellStyle name="Total 3 3 4 3" xfId="63688"/>
    <cellStyle name="Total 3 3 4 4" xfId="63689"/>
    <cellStyle name="Total 3 3 4 5" xfId="63690"/>
    <cellStyle name="Total 3 3 4 6" xfId="63691"/>
    <cellStyle name="Total 3 3 4 7" xfId="63692"/>
    <cellStyle name="Total 3 3 4 8" xfId="63693"/>
    <cellStyle name="Total 3 3 4 9" xfId="63694"/>
    <cellStyle name="Total 3 3 5" xfId="63695"/>
    <cellStyle name="Total 3 3 6" xfId="63696"/>
    <cellStyle name="Total 3 3 7" xfId="63697"/>
    <cellStyle name="Total 3 3 8" xfId="63698"/>
    <cellStyle name="Total 3 3 9" xfId="63699"/>
    <cellStyle name="Total 3 4" xfId="63700"/>
    <cellStyle name="Total 3 4 2" xfId="63701"/>
    <cellStyle name="Total 3 4 2 10" xfId="63702"/>
    <cellStyle name="Total 3 4 2 2" xfId="63703"/>
    <cellStyle name="Total 3 4 2 3" xfId="63704"/>
    <cellStyle name="Total 3 4 2 4" xfId="63705"/>
    <cellStyle name="Total 3 4 2 5" xfId="63706"/>
    <cellStyle name="Total 3 4 2 6" xfId="63707"/>
    <cellStyle name="Total 3 4 2 7" xfId="63708"/>
    <cellStyle name="Total 3 4 2 8" xfId="63709"/>
    <cellStyle name="Total 3 4 2 9" xfId="63710"/>
    <cellStyle name="Total 3 4 3" xfId="63711"/>
    <cellStyle name="Total 3 4 3 10" xfId="63712"/>
    <cellStyle name="Total 3 4 3 2" xfId="63713"/>
    <cellStyle name="Total 3 4 3 3" xfId="63714"/>
    <cellStyle name="Total 3 4 3 4" xfId="63715"/>
    <cellStyle name="Total 3 4 3 5" xfId="63716"/>
    <cellStyle name="Total 3 4 3 6" xfId="63717"/>
    <cellStyle name="Total 3 4 3 7" xfId="63718"/>
    <cellStyle name="Total 3 4 3 8" xfId="63719"/>
    <cellStyle name="Total 3 4 3 9" xfId="63720"/>
    <cellStyle name="Total 3 4 4" xfId="63721"/>
    <cellStyle name="Total 3 4 4 2" xfId="63722"/>
    <cellStyle name="Total 3 4 4 3" xfId="63723"/>
    <cellStyle name="Total 3 4 4 4" xfId="63724"/>
    <cellStyle name="Total 3 4 4 5" xfId="63725"/>
    <cellStyle name="Total 3 4 4 6" xfId="63726"/>
    <cellStyle name="Total 3 4 4 7" xfId="63727"/>
    <cellStyle name="Total 3 4 4 8" xfId="63728"/>
    <cellStyle name="Total 3 4 4 9" xfId="63729"/>
    <cellStyle name="Total 3 4 5" xfId="63730"/>
    <cellStyle name="Total 3 4 6" xfId="63731"/>
    <cellStyle name="Total 3 4 7" xfId="63732"/>
    <cellStyle name="Total 3 5" xfId="63733"/>
    <cellStyle name="Total 3 5 2" xfId="63734"/>
    <cellStyle name="Total 3 5 2 10" xfId="63735"/>
    <cellStyle name="Total 3 5 2 2" xfId="63736"/>
    <cellStyle name="Total 3 5 2 3" xfId="63737"/>
    <cellStyle name="Total 3 5 2 4" xfId="63738"/>
    <cellStyle name="Total 3 5 2 5" xfId="63739"/>
    <cellStyle name="Total 3 5 2 6" xfId="63740"/>
    <cellStyle name="Total 3 5 2 7" xfId="63741"/>
    <cellStyle name="Total 3 5 2 8" xfId="63742"/>
    <cellStyle name="Total 3 5 2 9" xfId="63743"/>
    <cellStyle name="Total 3 5 3" xfId="63744"/>
    <cellStyle name="Total 3 5 3 10" xfId="63745"/>
    <cellStyle name="Total 3 5 3 2" xfId="63746"/>
    <cellStyle name="Total 3 5 3 3" xfId="63747"/>
    <cellStyle name="Total 3 5 3 4" xfId="63748"/>
    <cellStyle name="Total 3 5 3 5" xfId="63749"/>
    <cellStyle name="Total 3 5 3 6" xfId="63750"/>
    <cellStyle name="Total 3 5 3 7" xfId="63751"/>
    <cellStyle name="Total 3 5 3 8" xfId="63752"/>
    <cellStyle name="Total 3 5 3 9" xfId="63753"/>
    <cellStyle name="Total 3 5 4" xfId="63754"/>
    <cellStyle name="Total 3 5 4 2" xfId="63755"/>
    <cellStyle name="Total 3 5 4 3" xfId="63756"/>
    <cellStyle name="Total 3 5 4 4" xfId="63757"/>
    <cellStyle name="Total 3 5 4 5" xfId="63758"/>
    <cellStyle name="Total 3 5 4 6" xfId="63759"/>
    <cellStyle name="Total 3 5 4 7" xfId="63760"/>
    <cellStyle name="Total 3 5 4 8" xfId="63761"/>
    <cellStyle name="Total 3 5 4 9" xfId="63762"/>
    <cellStyle name="Total 3 5 5" xfId="63763"/>
    <cellStyle name="Total 3 5 6" xfId="63764"/>
    <cellStyle name="Total 3 5 7" xfId="63765"/>
    <cellStyle name="Total 3 6" xfId="63766"/>
    <cellStyle name="Total 3 6 10" xfId="63767"/>
    <cellStyle name="Total 3 6 2" xfId="63768"/>
    <cellStyle name="Total 3 6 3" xfId="63769"/>
    <cellStyle name="Total 3 6 4" xfId="63770"/>
    <cellStyle name="Total 3 6 5" xfId="63771"/>
    <cellStyle name="Total 3 6 6" xfId="63772"/>
    <cellStyle name="Total 3 6 7" xfId="63773"/>
    <cellStyle name="Total 3 6 8" xfId="63774"/>
    <cellStyle name="Total 3 6 9" xfId="63775"/>
    <cellStyle name="Total 3 7" xfId="63776"/>
    <cellStyle name="Total 3 7 10" xfId="63777"/>
    <cellStyle name="Total 3 7 2" xfId="63778"/>
    <cellStyle name="Total 3 7 3" xfId="63779"/>
    <cellStyle name="Total 3 7 4" xfId="63780"/>
    <cellStyle name="Total 3 7 5" xfId="63781"/>
    <cellStyle name="Total 3 7 6" xfId="63782"/>
    <cellStyle name="Total 3 7 7" xfId="63783"/>
    <cellStyle name="Total 3 7 8" xfId="63784"/>
    <cellStyle name="Total 3 7 9" xfId="63785"/>
    <cellStyle name="Total 3 8" xfId="63786"/>
    <cellStyle name="Total 3 8 2" xfId="63787"/>
    <cellStyle name="Total 3 8 3" xfId="63788"/>
    <cellStyle name="Total 3 8 4" xfId="63789"/>
    <cellStyle name="Total 3 8 5" xfId="63790"/>
    <cellStyle name="Total 3 8 6" xfId="63791"/>
    <cellStyle name="Total 3 8 7" xfId="63792"/>
    <cellStyle name="Total 3 8 8" xfId="63793"/>
    <cellStyle name="Total 3 8 9" xfId="63794"/>
    <cellStyle name="Total 3 9" xfId="63795"/>
    <cellStyle name="Total 4" xfId="63796"/>
    <cellStyle name="Total 4 10" xfId="63797"/>
    <cellStyle name="Total 4 2" xfId="63798"/>
    <cellStyle name="Total 4 2 2" xfId="63799"/>
    <cellStyle name="Total 4 2 2 2" xfId="63800"/>
    <cellStyle name="Total 4 2 2 2 10" xfId="63801"/>
    <cellStyle name="Total 4 2 2 2 2" xfId="63802"/>
    <cellStyle name="Total 4 2 2 2 3" xfId="63803"/>
    <cellStyle name="Total 4 2 2 2 4" xfId="63804"/>
    <cellStyle name="Total 4 2 2 2 5" xfId="63805"/>
    <cellStyle name="Total 4 2 2 2 6" xfId="63806"/>
    <cellStyle name="Total 4 2 2 2 7" xfId="63807"/>
    <cellStyle name="Total 4 2 2 2 8" xfId="63808"/>
    <cellStyle name="Total 4 2 2 2 9" xfId="63809"/>
    <cellStyle name="Total 4 2 2 3" xfId="63810"/>
    <cellStyle name="Total 4 2 2 3 10" xfId="63811"/>
    <cellStyle name="Total 4 2 2 3 2" xfId="63812"/>
    <cellStyle name="Total 4 2 2 3 3" xfId="63813"/>
    <cellStyle name="Total 4 2 2 3 4" xfId="63814"/>
    <cellStyle name="Total 4 2 2 3 5" xfId="63815"/>
    <cellStyle name="Total 4 2 2 3 6" xfId="63816"/>
    <cellStyle name="Total 4 2 2 3 7" xfId="63817"/>
    <cellStyle name="Total 4 2 2 3 8" xfId="63818"/>
    <cellStyle name="Total 4 2 2 3 9" xfId="63819"/>
    <cellStyle name="Total 4 2 2 4" xfId="63820"/>
    <cellStyle name="Total 4 2 2 4 2" xfId="63821"/>
    <cellStyle name="Total 4 2 2 4 3" xfId="63822"/>
    <cellStyle name="Total 4 2 2 4 4" xfId="63823"/>
    <cellStyle name="Total 4 2 2 4 5" xfId="63824"/>
    <cellStyle name="Total 4 2 2 4 6" xfId="63825"/>
    <cellStyle name="Total 4 2 2 4 7" xfId="63826"/>
    <cellStyle name="Total 4 2 2 4 8" xfId="63827"/>
    <cellStyle name="Total 4 2 2 4 9" xfId="63828"/>
    <cellStyle name="Total 4 2 2 5" xfId="63829"/>
    <cellStyle name="Total 4 2 2 6" xfId="63830"/>
    <cellStyle name="Total 4 2 2 7" xfId="63831"/>
    <cellStyle name="Total 4 2 3" xfId="63832"/>
    <cellStyle name="Total 4 2 3 10" xfId="63833"/>
    <cellStyle name="Total 4 2 3 2" xfId="63834"/>
    <cellStyle name="Total 4 2 3 3" xfId="63835"/>
    <cellStyle name="Total 4 2 3 4" xfId="63836"/>
    <cellStyle name="Total 4 2 3 5" xfId="63837"/>
    <cellStyle name="Total 4 2 3 6" xfId="63838"/>
    <cellStyle name="Total 4 2 3 7" xfId="63839"/>
    <cellStyle name="Total 4 2 3 8" xfId="63840"/>
    <cellStyle name="Total 4 2 3 9" xfId="63841"/>
    <cellStyle name="Total 4 2 4" xfId="63842"/>
    <cellStyle name="Total 4 2 4 10" xfId="63843"/>
    <cellStyle name="Total 4 2 4 2" xfId="63844"/>
    <cellStyle name="Total 4 2 4 3" xfId="63845"/>
    <cellStyle name="Total 4 2 4 4" xfId="63846"/>
    <cellStyle name="Total 4 2 4 5" xfId="63847"/>
    <cellStyle name="Total 4 2 4 6" xfId="63848"/>
    <cellStyle name="Total 4 2 4 7" xfId="63849"/>
    <cellStyle name="Total 4 2 4 8" xfId="63850"/>
    <cellStyle name="Total 4 2 4 9" xfId="63851"/>
    <cellStyle name="Total 4 2 5" xfId="63852"/>
    <cellStyle name="Total 4 2 5 2" xfId="63853"/>
    <cellStyle name="Total 4 2 5 3" xfId="63854"/>
    <cellStyle name="Total 4 2 5 4" xfId="63855"/>
    <cellStyle name="Total 4 2 5 5" xfId="63856"/>
    <cellStyle name="Total 4 2 5 6" xfId="63857"/>
    <cellStyle name="Total 4 2 5 7" xfId="63858"/>
    <cellStyle name="Total 4 2 5 8" xfId="63859"/>
    <cellStyle name="Total 4 2 5 9" xfId="63860"/>
    <cellStyle name="Total 4 2 6" xfId="63861"/>
    <cellStyle name="Total 4 2 7" xfId="63862"/>
    <cellStyle name="Total 4 2 8" xfId="63863"/>
    <cellStyle name="Total 4 3" xfId="63864"/>
    <cellStyle name="Total 4 3 2" xfId="63865"/>
    <cellStyle name="Total 4 3 2 10" xfId="63866"/>
    <cellStyle name="Total 4 3 2 2" xfId="63867"/>
    <cellStyle name="Total 4 3 2 3" xfId="63868"/>
    <cellStyle name="Total 4 3 2 4" xfId="63869"/>
    <cellStyle name="Total 4 3 2 5" xfId="63870"/>
    <cellStyle name="Total 4 3 2 6" xfId="63871"/>
    <cellStyle name="Total 4 3 2 7" xfId="63872"/>
    <cellStyle name="Total 4 3 2 8" xfId="63873"/>
    <cellStyle name="Total 4 3 2 9" xfId="63874"/>
    <cellStyle name="Total 4 3 3" xfId="63875"/>
    <cellStyle name="Total 4 3 3 10" xfId="63876"/>
    <cellStyle name="Total 4 3 3 2" xfId="63877"/>
    <cellStyle name="Total 4 3 3 3" xfId="63878"/>
    <cellStyle name="Total 4 3 3 4" xfId="63879"/>
    <cellStyle name="Total 4 3 3 5" xfId="63880"/>
    <cellStyle name="Total 4 3 3 6" xfId="63881"/>
    <cellStyle name="Total 4 3 3 7" xfId="63882"/>
    <cellStyle name="Total 4 3 3 8" xfId="63883"/>
    <cellStyle name="Total 4 3 3 9" xfId="63884"/>
    <cellStyle name="Total 4 3 4" xfId="63885"/>
    <cellStyle name="Total 4 3 4 2" xfId="63886"/>
    <cellStyle name="Total 4 3 4 3" xfId="63887"/>
    <cellStyle name="Total 4 3 4 4" xfId="63888"/>
    <cellStyle name="Total 4 3 4 5" xfId="63889"/>
    <cellStyle name="Total 4 3 4 6" xfId="63890"/>
    <cellStyle name="Total 4 3 4 7" xfId="63891"/>
    <cellStyle name="Total 4 3 4 8" xfId="63892"/>
    <cellStyle name="Total 4 3 4 9" xfId="63893"/>
    <cellStyle name="Total 4 3 5" xfId="63894"/>
    <cellStyle name="Total 4 3 6" xfId="63895"/>
    <cellStyle name="Total 4 3 7" xfId="63896"/>
    <cellStyle name="Total 4 4" xfId="63897"/>
    <cellStyle name="Total 4 4 2" xfId="63898"/>
    <cellStyle name="Total 4 4 2 10" xfId="63899"/>
    <cellStyle name="Total 4 4 2 2" xfId="63900"/>
    <cellStyle name="Total 4 4 2 3" xfId="63901"/>
    <cellStyle name="Total 4 4 2 4" xfId="63902"/>
    <cellStyle name="Total 4 4 2 5" xfId="63903"/>
    <cellStyle name="Total 4 4 2 6" xfId="63904"/>
    <cellStyle name="Total 4 4 2 7" xfId="63905"/>
    <cellStyle name="Total 4 4 2 8" xfId="63906"/>
    <cellStyle name="Total 4 4 2 9" xfId="63907"/>
    <cellStyle name="Total 4 4 3" xfId="63908"/>
    <cellStyle name="Total 4 4 3 10" xfId="63909"/>
    <cellStyle name="Total 4 4 3 2" xfId="63910"/>
    <cellStyle name="Total 4 4 3 3" xfId="63911"/>
    <cellStyle name="Total 4 4 3 4" xfId="63912"/>
    <cellStyle name="Total 4 4 3 5" xfId="63913"/>
    <cellStyle name="Total 4 4 3 6" xfId="63914"/>
    <cellStyle name="Total 4 4 3 7" xfId="63915"/>
    <cellStyle name="Total 4 4 3 8" xfId="63916"/>
    <cellStyle name="Total 4 4 3 9" xfId="63917"/>
    <cellStyle name="Total 4 4 4" xfId="63918"/>
    <cellStyle name="Total 4 4 4 2" xfId="63919"/>
    <cellStyle name="Total 4 4 4 3" xfId="63920"/>
    <cellStyle name="Total 4 4 4 4" xfId="63921"/>
    <cellStyle name="Total 4 4 4 5" xfId="63922"/>
    <cellStyle name="Total 4 4 4 6" xfId="63923"/>
    <cellStyle name="Total 4 4 4 7" xfId="63924"/>
    <cellStyle name="Total 4 4 4 8" xfId="63925"/>
    <cellStyle name="Total 4 4 4 9" xfId="63926"/>
    <cellStyle name="Total 4 4 5" xfId="63927"/>
    <cellStyle name="Total 4 4 6" xfId="63928"/>
    <cellStyle name="Total 4 4 7" xfId="63929"/>
    <cellStyle name="Total 4 5" xfId="63930"/>
    <cellStyle name="Total 4 5 10" xfId="63931"/>
    <cellStyle name="Total 4 5 2" xfId="63932"/>
    <cellStyle name="Total 4 5 3" xfId="63933"/>
    <cellStyle name="Total 4 5 4" xfId="63934"/>
    <cellStyle name="Total 4 5 5" xfId="63935"/>
    <cellStyle name="Total 4 5 6" xfId="63936"/>
    <cellStyle name="Total 4 5 7" xfId="63937"/>
    <cellStyle name="Total 4 5 8" xfId="63938"/>
    <cellStyle name="Total 4 5 9" xfId="63939"/>
    <cellStyle name="Total 4 6" xfId="63940"/>
    <cellStyle name="Total 4 6 10" xfId="63941"/>
    <cellStyle name="Total 4 6 2" xfId="63942"/>
    <cellStyle name="Total 4 6 3" xfId="63943"/>
    <cellStyle name="Total 4 6 4" xfId="63944"/>
    <cellStyle name="Total 4 6 5" xfId="63945"/>
    <cellStyle name="Total 4 6 6" xfId="63946"/>
    <cellStyle name="Total 4 6 7" xfId="63947"/>
    <cellStyle name="Total 4 6 8" xfId="63948"/>
    <cellStyle name="Total 4 6 9" xfId="63949"/>
    <cellStyle name="Total 4 7" xfId="63950"/>
    <cellStyle name="Total 4 7 2" xfId="63951"/>
    <cellStyle name="Total 4 7 3" xfId="63952"/>
    <cellStyle name="Total 4 7 4" xfId="63953"/>
    <cellStyle name="Total 4 7 5" xfId="63954"/>
    <cellStyle name="Total 4 7 6" xfId="63955"/>
    <cellStyle name="Total 4 7 7" xfId="63956"/>
    <cellStyle name="Total 4 7 8" xfId="63957"/>
    <cellStyle name="Total 4 7 9" xfId="63958"/>
    <cellStyle name="Total 4 8" xfId="63959"/>
    <cellStyle name="Total 4 9" xfId="63960"/>
    <cellStyle name="Total 5" xfId="63961"/>
    <cellStyle name="Total 5 2" xfId="63962"/>
    <cellStyle name="Total 5 2 2" xfId="63963"/>
    <cellStyle name="Total 5 2 2 10" xfId="63964"/>
    <cellStyle name="Total 5 2 2 2" xfId="63965"/>
    <cellStyle name="Total 5 2 2 3" xfId="63966"/>
    <cellStyle name="Total 5 2 2 4" xfId="63967"/>
    <cellStyle name="Total 5 2 2 5" xfId="63968"/>
    <cellStyle name="Total 5 2 2 6" xfId="63969"/>
    <cellStyle name="Total 5 2 2 7" xfId="63970"/>
    <cellStyle name="Total 5 2 2 8" xfId="63971"/>
    <cellStyle name="Total 5 2 2 9" xfId="63972"/>
    <cellStyle name="Total 5 2 3" xfId="63973"/>
    <cellStyle name="Total 5 2 3 10" xfId="63974"/>
    <cellStyle name="Total 5 2 3 2" xfId="63975"/>
    <cellStyle name="Total 5 2 3 3" xfId="63976"/>
    <cellStyle name="Total 5 2 3 4" xfId="63977"/>
    <cellStyle name="Total 5 2 3 5" xfId="63978"/>
    <cellStyle name="Total 5 2 3 6" xfId="63979"/>
    <cellStyle name="Total 5 2 3 7" xfId="63980"/>
    <cellStyle name="Total 5 2 3 8" xfId="63981"/>
    <cellStyle name="Total 5 2 3 9" xfId="63982"/>
    <cellStyle name="Total 5 2 4" xfId="63983"/>
    <cellStyle name="Total 5 2 4 2" xfId="63984"/>
    <cellStyle name="Total 5 2 4 3" xfId="63985"/>
    <cellStyle name="Total 5 2 4 4" xfId="63986"/>
    <cellStyle name="Total 5 2 4 5" xfId="63987"/>
    <cellStyle name="Total 5 2 4 6" xfId="63988"/>
    <cellStyle name="Total 5 2 4 7" xfId="63989"/>
    <cellStyle name="Total 5 2 4 8" xfId="63990"/>
    <cellStyle name="Total 5 2 4 9" xfId="63991"/>
    <cellStyle name="Total 5 2 5" xfId="63992"/>
    <cellStyle name="Total 5 2 6" xfId="63993"/>
    <cellStyle name="Total 5 2 7" xfId="63994"/>
    <cellStyle name="Total 5 3" xfId="63995"/>
    <cellStyle name="Total 5 3 10" xfId="63996"/>
    <cellStyle name="Total 5 3 2" xfId="63997"/>
    <cellStyle name="Total 5 3 3" xfId="63998"/>
    <cellStyle name="Total 5 3 4" xfId="63999"/>
    <cellStyle name="Total 5 3 5" xfId="64000"/>
    <cellStyle name="Total 5 3 6" xfId="64001"/>
    <cellStyle name="Total 5 3 7" xfId="64002"/>
    <cellStyle name="Total 5 3 8" xfId="64003"/>
    <cellStyle name="Total 5 3 9" xfId="64004"/>
    <cellStyle name="Total 5 4" xfId="64005"/>
    <cellStyle name="Total 5 4 10" xfId="64006"/>
    <cellStyle name="Total 5 4 2" xfId="64007"/>
    <cellStyle name="Total 5 4 3" xfId="64008"/>
    <cellStyle name="Total 5 4 4" xfId="64009"/>
    <cellStyle name="Total 5 4 5" xfId="64010"/>
    <cellStyle name="Total 5 4 6" xfId="64011"/>
    <cellStyle name="Total 5 4 7" xfId="64012"/>
    <cellStyle name="Total 5 4 8" xfId="64013"/>
    <cellStyle name="Total 5 4 9" xfId="64014"/>
    <cellStyle name="Total 5 5" xfId="64015"/>
    <cellStyle name="Total 5 5 2" xfId="64016"/>
    <cellStyle name="Total 5 5 3" xfId="64017"/>
    <cellStyle name="Total 5 5 4" xfId="64018"/>
    <cellStyle name="Total 5 5 5" xfId="64019"/>
    <cellStyle name="Total 5 5 6" xfId="64020"/>
    <cellStyle name="Total 5 5 7" xfId="64021"/>
    <cellStyle name="Total 5 5 8" xfId="64022"/>
    <cellStyle name="Total 5 5 9" xfId="64023"/>
    <cellStyle name="Total 5 6" xfId="64024"/>
    <cellStyle name="Total 5 7" xfId="64025"/>
    <cellStyle name="Total 5 8" xfId="64026"/>
    <cellStyle name="Total 6" xfId="64027"/>
    <cellStyle name="Total 6 2" xfId="64028"/>
    <cellStyle name="Total 6 2 2" xfId="64029"/>
    <cellStyle name="Total 6 2 2 10" xfId="64030"/>
    <cellStyle name="Total 6 2 2 2" xfId="64031"/>
    <cellStyle name="Total 6 2 2 3" xfId="64032"/>
    <cellStyle name="Total 6 2 2 4" xfId="64033"/>
    <cellStyle name="Total 6 2 2 5" xfId="64034"/>
    <cellStyle name="Total 6 2 2 6" xfId="64035"/>
    <cellStyle name="Total 6 2 2 7" xfId="64036"/>
    <cellStyle name="Total 6 2 2 8" xfId="64037"/>
    <cellStyle name="Total 6 2 2 9" xfId="64038"/>
    <cellStyle name="Total 6 2 3" xfId="64039"/>
    <cellStyle name="Total 6 2 3 10" xfId="64040"/>
    <cellStyle name="Total 6 2 3 2" xfId="64041"/>
    <cellStyle name="Total 6 2 3 3" xfId="64042"/>
    <cellStyle name="Total 6 2 3 4" xfId="64043"/>
    <cellStyle name="Total 6 2 3 5" xfId="64044"/>
    <cellStyle name="Total 6 2 3 6" xfId="64045"/>
    <cellStyle name="Total 6 2 3 7" xfId="64046"/>
    <cellStyle name="Total 6 2 3 8" xfId="64047"/>
    <cellStyle name="Total 6 2 3 9" xfId="64048"/>
    <cellStyle name="Total 6 2 4" xfId="64049"/>
    <cellStyle name="Total 6 2 4 2" xfId="64050"/>
    <cellStyle name="Total 6 2 4 3" xfId="64051"/>
    <cellStyle name="Total 6 2 4 4" xfId="64052"/>
    <cellStyle name="Total 6 2 4 5" xfId="64053"/>
    <cellStyle name="Total 6 2 4 6" xfId="64054"/>
    <cellStyle name="Total 6 2 4 7" xfId="64055"/>
    <cellStyle name="Total 6 2 4 8" xfId="64056"/>
    <cellStyle name="Total 6 2 4 9" xfId="64057"/>
    <cellStyle name="Total 6 2 5" xfId="64058"/>
    <cellStyle name="Total 6 2 6" xfId="64059"/>
    <cellStyle name="Total 6 2 7" xfId="64060"/>
    <cellStyle name="Total 6 3" xfId="64061"/>
    <cellStyle name="Total 6 3 10" xfId="64062"/>
    <cellStyle name="Total 6 3 2" xfId="64063"/>
    <cellStyle name="Total 6 3 3" xfId="64064"/>
    <cellStyle name="Total 6 3 4" xfId="64065"/>
    <cellStyle name="Total 6 3 5" xfId="64066"/>
    <cellStyle name="Total 6 3 6" xfId="64067"/>
    <cellStyle name="Total 6 3 7" xfId="64068"/>
    <cellStyle name="Total 6 3 8" xfId="64069"/>
    <cellStyle name="Total 6 3 9" xfId="64070"/>
    <cellStyle name="Total 6 4" xfId="64071"/>
    <cellStyle name="Total 6 4 10" xfId="64072"/>
    <cellStyle name="Total 6 4 2" xfId="64073"/>
    <cellStyle name="Total 6 4 3" xfId="64074"/>
    <cellStyle name="Total 6 4 4" xfId="64075"/>
    <cellStyle name="Total 6 4 5" xfId="64076"/>
    <cellStyle name="Total 6 4 6" xfId="64077"/>
    <cellStyle name="Total 6 4 7" xfId="64078"/>
    <cellStyle name="Total 6 4 8" xfId="64079"/>
    <cellStyle name="Total 6 4 9" xfId="64080"/>
    <cellStyle name="Total 6 5" xfId="64081"/>
    <cellStyle name="Total 6 5 2" xfId="64082"/>
    <cellStyle name="Total 6 5 3" xfId="64083"/>
    <cellStyle name="Total 6 5 4" xfId="64084"/>
    <cellStyle name="Total 6 5 5" xfId="64085"/>
    <cellStyle name="Total 6 5 6" xfId="64086"/>
    <cellStyle name="Total 6 5 7" xfId="64087"/>
    <cellStyle name="Total 6 5 8" xfId="64088"/>
    <cellStyle name="Total 6 5 9" xfId="64089"/>
    <cellStyle name="Total 6 6" xfId="64090"/>
    <cellStyle name="Total 6 7" xfId="64091"/>
    <cellStyle name="Total 6 8" xfId="64092"/>
    <cellStyle name="Total 7" xfId="64093"/>
    <cellStyle name="Total 7 2" xfId="64094"/>
    <cellStyle name="Total 7 2 2" xfId="64095"/>
    <cellStyle name="Total 7 2 3" xfId="64096"/>
    <cellStyle name="Total 7 2 4" xfId="64097"/>
    <cellStyle name="Total 7 2 5" xfId="64098"/>
    <cellStyle name="Total 7 2 6" xfId="64099"/>
    <cellStyle name="Total 7 2 7" xfId="64100"/>
    <cellStyle name="Total 7 2 8" xfId="64101"/>
    <cellStyle name="Total 7 2 9" xfId="64102"/>
    <cellStyle name="Total 7 3" xfId="64103"/>
    <cellStyle name="Total 7 4" xfId="64104"/>
    <cellStyle name="Total 7 5" xfId="64105"/>
    <cellStyle name="Total 7 6" xfId="64106"/>
    <cellStyle name="Total 7 7" xfId="64107"/>
    <cellStyle name="Unprot" xfId="64108"/>
    <cellStyle name="Unprot$" xfId="64109"/>
    <cellStyle name="Unprotect" xfId="64110"/>
    <cellStyle name="Warning Text 2" xfId="64111"/>
    <cellStyle name="Warning Text 2 2" xfId="64112"/>
    <cellStyle name="Warning Text 2 3" xfId="64113"/>
    <cellStyle name="Warning Text 2 4" xfId="64114"/>
    <cellStyle name="Warning Text 2 5" xfId="64115"/>
    <cellStyle name="Warning Text 2 6" xfId="64116"/>
    <cellStyle name="Warning Text 3" xfId="64117"/>
    <cellStyle name="Warning Text 3 2" xfId="64118"/>
    <cellStyle name="Warning Text 3 3" xfId="64119"/>
    <cellStyle name="Warning Text 4" xfId="64120"/>
    <cellStyle name="Warning Text 4 2" xfId="64121"/>
    <cellStyle name="Warning Text 5" xfId="64122"/>
    <cellStyle name="Warning Text 6" xfId="64123"/>
    <cellStyle name="year" xfId="64124"/>
    <cellStyle name="year 10" xfId="64125"/>
    <cellStyle name="Year 11" xfId="64126"/>
    <cellStyle name="Year 12" xfId="64127"/>
    <cellStyle name="Year 13" xfId="64128"/>
    <cellStyle name="Year 14" xfId="64129"/>
    <cellStyle name="Year 15" xfId="64130"/>
    <cellStyle name="Year 16" xfId="64131"/>
    <cellStyle name="Year 17" xfId="64132"/>
    <cellStyle name="Year 18" xfId="64133"/>
    <cellStyle name="Year 19" xfId="64134"/>
    <cellStyle name="year 2" xfId="64135"/>
    <cellStyle name="year 2 2" xfId="64136"/>
    <cellStyle name="year 2 2 2" xfId="64137"/>
    <cellStyle name="year 2 2 2 2" xfId="64138"/>
    <cellStyle name="year 2 2 3" xfId="64139"/>
    <cellStyle name="year 2 2 3 2" xfId="64140"/>
    <cellStyle name="year 2 2 4" xfId="64141"/>
    <cellStyle name="year 2 2 4 2" xfId="64142"/>
    <cellStyle name="year 2 2 5" xfId="64143"/>
    <cellStyle name="year 2 2 5 2" xfId="64144"/>
    <cellStyle name="year 2 2 6" xfId="64145"/>
    <cellStyle name="year 2 2 6 2" xfId="64146"/>
    <cellStyle name="year 2 2 7" xfId="64147"/>
    <cellStyle name="year 2 2 7 2" xfId="64148"/>
    <cellStyle name="year 2 2 8" xfId="64149"/>
    <cellStyle name="year 2 3" xfId="64150"/>
    <cellStyle name="year 2 3 2" xfId="64151"/>
    <cellStyle name="year 2 4" xfId="64152"/>
    <cellStyle name="year 2 4 2" xfId="64153"/>
    <cellStyle name="year 2 5" xfId="64154"/>
    <cellStyle name="year 2 5 2" xfId="64155"/>
    <cellStyle name="year 2 6" xfId="64156"/>
    <cellStyle name="year 2 6 2" xfId="64157"/>
    <cellStyle name="year 2 7" xfId="64158"/>
    <cellStyle name="year 2 7 2" xfId="64159"/>
    <cellStyle name="year 2 8" xfId="64160"/>
    <cellStyle name="year 2 8 2" xfId="64161"/>
    <cellStyle name="year 2 9" xfId="64162"/>
    <cellStyle name="Year 20" xfId="64163"/>
    <cellStyle name="Year 21" xfId="64164"/>
    <cellStyle name="Year 22" xfId="64165"/>
    <cellStyle name="Year 23" xfId="64166"/>
    <cellStyle name="Year 24" xfId="64167"/>
    <cellStyle name="year 3" xfId="64168"/>
    <cellStyle name="year 3 2" xfId="64169"/>
    <cellStyle name="year 3 2 2" xfId="64170"/>
    <cellStyle name="year 3 3" xfId="64171"/>
    <cellStyle name="year 3 3 2" xfId="64172"/>
    <cellStyle name="year 3 4" xfId="64173"/>
    <cellStyle name="year 3 4 2" xfId="64174"/>
    <cellStyle name="year 3 5" xfId="64175"/>
    <cellStyle name="year 3 5 2" xfId="64176"/>
    <cellStyle name="year 3 6" xfId="64177"/>
    <cellStyle name="year 3 6 2" xfId="64178"/>
    <cellStyle name="year 3 7" xfId="64179"/>
    <cellStyle name="year 3 7 2" xfId="64180"/>
    <cellStyle name="year 3 8" xfId="64181"/>
    <cellStyle name="year 4" xfId="64182"/>
    <cellStyle name="Year 4 2" xfId="64183"/>
    <cellStyle name="year 4 3" xfId="64184"/>
    <cellStyle name="year 4 4" xfId="64185"/>
    <cellStyle name="year 4 5" xfId="64186"/>
    <cellStyle name="year 5" xfId="64187"/>
    <cellStyle name="Year 5 2" xfId="64188"/>
    <cellStyle name="year 5 3" xfId="64189"/>
    <cellStyle name="year 5 4" xfId="64190"/>
    <cellStyle name="year 5 5" xfId="64191"/>
    <cellStyle name="year 6" xfId="64192"/>
    <cellStyle name="Year 6 2" xfId="64193"/>
    <cellStyle name="year 6 3" xfId="64194"/>
    <cellStyle name="year 6 4" xfId="64195"/>
    <cellStyle name="year 6 5" xfId="64196"/>
    <cellStyle name="year 7" xfId="64197"/>
    <cellStyle name="year 7 2" xfId="64198"/>
    <cellStyle name="year 8" xfId="64199"/>
    <cellStyle name="year 8 2" xfId="64200"/>
    <cellStyle name="year 9" xfId="64201"/>
    <cellStyle name="year 9 2" xfId="64202"/>
    <cellStyle name="years" xfId="64203"/>
    <cellStyle name="표준_KZ-DRAWING-NO" xfId="6420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RIMDATA/TRIM/TEMP/HPTRIM.1380/D13%20149663%20%20FINAL%20-%20United%20Energy%20STPIS%20Compliance%20Model%202012%20including%20amended%20telephone%20answering%20data%20-%2020131025(2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GCCA1\cu005$\TEMP\OPEX%20budget%20templat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Kjo\Local%20Settings\Temporary%20Internet%20Files\OLK7B3\ARC%20Compliance%20Model%20-%202010-11%20ActewAG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nciliation%20Status%20Report%20P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th_bill\06_07\Financials\DUOS%20Over_Under%20Recovery%20-%202006_2007v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NPP%20Finance\Revenue\Revenue%20Worksheets%20-%20A%20Dunn%20R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ACCC/Network%20Asset%20Replacement/Substations/6%20oct%2004%20Working%20Substations%20Budge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S%20Liabilities%2009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04%20Revenue\Revenue\NEW%20Revenue%20Unders-Over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Journal%20Preparation%20Model%2020130704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gcoa1\cefnp\NPP%20Finance\Budget\2008-2009\Field%20Support\Field%20Support%20and%20Others%2007_08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ary%20Spreadsheet%20March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pex%20Reporting%2030.06.10.%20Feb%202014xl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GCCA1\nj012$\Financials\Budget\Planning%200607\Models\Model_0607_v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GL119_12_All%20Legal%20Entities_1%2031%20May%2020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ACCC/TG%20Capital%20Works%20Budget/August%20Rev00%20Project%20List%20-%20incl%20PDR%20Dates%20rev05%20-%20High%20leve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ACCC/Chris%20Discussion/FoRward%20CAPEX%20Rev%2003-ping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QCA%20Movement%20Schedule%20-%20September%2008v4_20.10.0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CA%20Movement%20Schedule%20(Qtr%204%20-%202006)%20V3b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QCA%20Movement%20Schedule%20(Qtr%203%20-%202007)%20v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QCA%20Movement%20Schedule%20(Qtr%204%20-%202007)%20v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CA%20Movement%20Schedule%20%20-%20Mar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GCCA1\ad075$\RedirectedDesktop\Waterfall%20experimen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ACCC/Forward%20CAPEX/Pro%20Forma%20Rev%2004%20PT%206_10_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69258/Local%20Settings/Temporary%20Internet%20Files/OLK5D/Substations%20Budget%2017%20Au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ER%20Category%20Analysis%20data%20templates%20for%20distribution%20network%20service%20pr%20%20%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QCA%20Movement%20Schedule%20(May%202005)%20v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py%20of%20Fin%2027%20V23%20C000%20(AER%20Changes)%20Jun%2011%20v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_WORK\11_May\PPS%20Group%20Report%20MAY%202012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TRIMDATA/TRIM/TEMP/HPTRIM.284/t0MZHKP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pt019\Local%20Settings\Temporary%20Internet%20Files\OLKFB\Detail%20Budget%2039010%20as%20per%20final%20QCA%20determination%20submission%203105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GCCA1\nj012$\Financials\Commercial%20Analyst\Projects\Trade%20Sale\Ergon\Scenerios%20v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Inputs"/>
      <sheetName val="Actual Performance"/>
      <sheetName val="S-factor"/>
      <sheetName val="Customer numbers"/>
      <sheetName val="2011 - STPIS Exclusions"/>
      <sheetName val="2012 - STPIS Exclusions"/>
      <sheetName val="2011 - Major Event Days"/>
      <sheetName val="2012 - Major Event Days"/>
      <sheetName val="2011 - Daily Performance Data"/>
      <sheetName val="2012 - Telephone Answering"/>
      <sheetName val="2012 - Daily Performance Data"/>
      <sheetName val="2011 - Telephone Answering"/>
      <sheetName val="STPIS Performance Calculations"/>
    </sheetNames>
    <sheetDataSet>
      <sheetData sheetId="0">
        <row r="6">
          <cell r="D6">
            <v>0.05</v>
          </cell>
        </row>
        <row r="7">
          <cell r="D7">
            <v>-0.05</v>
          </cell>
        </row>
        <row r="9">
          <cell r="D9">
            <v>0.01</v>
          </cell>
        </row>
        <row r="10">
          <cell r="D10">
            <v>-0.01</v>
          </cell>
        </row>
        <row r="12">
          <cell r="D12">
            <v>5.0000000000000001E-3</v>
          </cell>
        </row>
        <row r="13">
          <cell r="D13">
            <v>-5.0000000000000001E-3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t select"/>
      <sheetName val="total opex"/>
      <sheetName val="prod list"/>
      <sheetName val="dept total"/>
      <sheetName val="colloquials"/>
      <sheetName val="department listing"/>
      <sheetName val="proj total"/>
      <sheetName val="project listing"/>
      <sheetName val="elementgroup"/>
      <sheetName val="61010sum"/>
      <sheetName val="62010sum"/>
      <sheetName val="63030sum"/>
      <sheetName val="63050sum"/>
      <sheetName val="63060sum"/>
      <sheetName val="64010sum"/>
      <sheetName val="64030sum"/>
      <sheetName val="buddata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D6" t="str">
            <v>R256010720000000</v>
          </cell>
          <cell r="E6" t="str">
            <v>=60010</v>
          </cell>
        </row>
        <row r="7">
          <cell r="D7" t="str">
            <v>R2560107200R3101</v>
          </cell>
          <cell r="E7" t="str">
            <v>=RET0001</v>
          </cell>
        </row>
        <row r="8">
          <cell r="D8" t="str">
            <v>R256110720000000</v>
          </cell>
          <cell r="E8" t="str">
            <v>=61010</v>
          </cell>
        </row>
        <row r="9">
          <cell r="D9" t="str">
            <v>R2561107200R3120</v>
          </cell>
          <cell r="E9" t="str">
            <v>=RET1000</v>
          </cell>
        </row>
        <row r="10">
          <cell r="D10" t="str">
            <v>R2561107200R3140</v>
          </cell>
          <cell r="E10" t="str">
            <v>=RET1100</v>
          </cell>
        </row>
        <row r="11">
          <cell r="D11" t="str">
            <v>R2561107200R3141</v>
          </cell>
          <cell r="E11" t="str">
            <v>=RET1101</v>
          </cell>
        </row>
        <row r="12">
          <cell r="D12" t="str">
            <v>R2561107200R3160</v>
          </cell>
          <cell r="E12" t="str">
            <v>=RET1200</v>
          </cell>
        </row>
        <row r="13">
          <cell r="D13" t="str">
            <v>R2561107200R3180</v>
          </cell>
          <cell r="E13" t="str">
            <v>=RET1300</v>
          </cell>
        </row>
        <row r="14">
          <cell r="D14" t="str">
            <v>R2561107200R3190</v>
          </cell>
          <cell r="E14" t="str">
            <v>=RET1400</v>
          </cell>
        </row>
        <row r="15">
          <cell r="D15" t="str">
            <v>R256210720000000</v>
          </cell>
          <cell r="E15" t="str">
            <v>=62010</v>
          </cell>
        </row>
        <row r="16">
          <cell r="D16" t="str">
            <v>R2562107200R3220</v>
          </cell>
          <cell r="E16" t="str">
            <v>=RET2000</v>
          </cell>
        </row>
        <row r="17">
          <cell r="D17" t="str">
            <v>R2562107200R3221</v>
          </cell>
          <cell r="E17" t="str">
            <v>=RET2001</v>
          </cell>
        </row>
        <row r="18">
          <cell r="D18" t="str">
            <v>R2562107200R3240</v>
          </cell>
          <cell r="E18" t="str">
            <v>=RET2100</v>
          </cell>
        </row>
        <row r="19">
          <cell r="D19" t="str">
            <v>R2562107200R3260</v>
          </cell>
          <cell r="E19" t="str">
            <v>=RET2200</v>
          </cell>
        </row>
        <row r="20">
          <cell r="D20" t="str">
            <v>R2562107200R3280</v>
          </cell>
          <cell r="E20" t="str">
            <v>=RET2300</v>
          </cell>
        </row>
        <row r="21">
          <cell r="D21" t="str">
            <v>R2562107200R3281</v>
          </cell>
          <cell r="E21" t="str">
            <v>=RET2301</v>
          </cell>
        </row>
        <row r="22">
          <cell r="D22" t="str">
            <v>R256310720000000</v>
          </cell>
          <cell r="E22" t="str">
            <v>=63010</v>
          </cell>
        </row>
        <row r="23">
          <cell r="D23" t="str">
            <v>R2563107200R3300</v>
          </cell>
          <cell r="E23" t="str">
            <v>=RET3000</v>
          </cell>
        </row>
        <row r="24">
          <cell r="D24" t="str">
            <v>R256320720000000</v>
          </cell>
          <cell r="E24" t="str">
            <v>=63020</v>
          </cell>
        </row>
        <row r="25">
          <cell r="D25" t="str">
            <v>R2563207200R3420</v>
          </cell>
          <cell r="E25" t="str">
            <v>=RET4000</v>
          </cell>
        </row>
        <row r="26">
          <cell r="D26" t="str">
            <v>R2563207200R3421</v>
          </cell>
          <cell r="E26" t="str">
            <v>=RET4001</v>
          </cell>
        </row>
        <row r="27">
          <cell r="D27" t="str">
            <v>R2563207200R3422</v>
          </cell>
          <cell r="E27" t="str">
            <v>=RET4002</v>
          </cell>
        </row>
        <row r="28">
          <cell r="D28" t="str">
            <v>R2563207200R3423</v>
          </cell>
          <cell r="E28" t="str">
            <v>=RET4003</v>
          </cell>
        </row>
        <row r="29">
          <cell r="D29" t="str">
            <v>R2563207200R3424</v>
          </cell>
          <cell r="E29" t="str">
            <v>=RET4004</v>
          </cell>
        </row>
        <row r="30">
          <cell r="D30" t="str">
            <v>R2563207200R3425</v>
          </cell>
          <cell r="E30" t="str">
            <v>=RET4005</v>
          </cell>
        </row>
        <row r="31">
          <cell r="D31" t="str">
            <v>R2563207200R3426</v>
          </cell>
          <cell r="E31" t="str">
            <v>=RET4006</v>
          </cell>
        </row>
        <row r="32">
          <cell r="D32" t="str">
            <v>R2563207200R3427</v>
          </cell>
          <cell r="E32" t="str">
            <v>=RET4007</v>
          </cell>
        </row>
        <row r="33">
          <cell r="D33" t="str">
            <v>R2563207200R3428</v>
          </cell>
          <cell r="E33" t="str">
            <v>=RET4008</v>
          </cell>
        </row>
        <row r="34">
          <cell r="D34" t="str">
            <v>R2563207200R3429</v>
          </cell>
          <cell r="E34" t="str">
            <v>=RER0176</v>
          </cell>
        </row>
        <row r="35">
          <cell r="D35" t="str">
            <v>R2563207200R3450</v>
          </cell>
          <cell r="E35" t="str">
            <v>=RET4100</v>
          </cell>
        </row>
        <row r="36">
          <cell r="D36" t="str">
            <v>R2563207200R3451</v>
          </cell>
          <cell r="E36" t="str">
            <v>=RET4102</v>
          </cell>
        </row>
        <row r="37">
          <cell r="D37" t="str">
            <v>R2563207200R3452</v>
          </cell>
          <cell r="E37" t="str">
            <v>=RET4103</v>
          </cell>
        </row>
        <row r="38">
          <cell r="D38" t="str">
            <v>R2563207200R3453</v>
          </cell>
          <cell r="E38" t="str">
            <v>=RET4104</v>
          </cell>
        </row>
        <row r="39">
          <cell r="D39" t="str">
            <v>R2563207200R3470</v>
          </cell>
          <cell r="E39" t="str">
            <v>=RET4200</v>
          </cell>
        </row>
        <row r="40">
          <cell r="D40" t="str">
            <v>R2563207200R3490</v>
          </cell>
          <cell r="E40" t="str">
            <v>=RET4300</v>
          </cell>
        </row>
        <row r="41">
          <cell r="D41" t="str">
            <v>R256330720000000</v>
          </cell>
          <cell r="E41" t="str">
            <v>=63030</v>
          </cell>
        </row>
        <row r="42">
          <cell r="D42" t="str">
            <v>R2563307200R3520</v>
          </cell>
          <cell r="E42" t="str">
            <v>=RET5000</v>
          </cell>
        </row>
        <row r="43">
          <cell r="D43" t="str">
            <v>R2563307200R3521</v>
          </cell>
          <cell r="E43" t="str">
            <v>=RET5001</v>
          </cell>
        </row>
        <row r="44">
          <cell r="D44" t="str">
            <v>R2563307200R3522</v>
          </cell>
          <cell r="E44" t="str">
            <v>=RET5002</v>
          </cell>
        </row>
        <row r="45">
          <cell r="D45" t="str">
            <v>R2563307200R3540</v>
          </cell>
          <cell r="E45" t="str">
            <v>=RET5100</v>
          </cell>
        </row>
        <row r="46">
          <cell r="D46" t="str">
            <v>R2563307200R3541</v>
          </cell>
          <cell r="E46" t="str">
            <v>=RET5101</v>
          </cell>
        </row>
        <row r="47">
          <cell r="D47" t="str">
            <v>R2563307200R3542</v>
          </cell>
          <cell r="E47" t="str">
            <v>=RET5102</v>
          </cell>
        </row>
        <row r="48">
          <cell r="D48" t="str">
            <v>R2563307200R3543</v>
          </cell>
          <cell r="E48" t="str">
            <v>=RET5103</v>
          </cell>
        </row>
        <row r="49">
          <cell r="D49" t="str">
            <v>R2563307200R3544</v>
          </cell>
          <cell r="E49" t="str">
            <v>=RET5104</v>
          </cell>
        </row>
        <row r="50">
          <cell r="D50" t="str">
            <v>R2563307200R3545</v>
          </cell>
          <cell r="E50" t="str">
            <v>=RET5105</v>
          </cell>
        </row>
        <row r="51">
          <cell r="D51" t="str">
            <v>R2563307200R3546</v>
          </cell>
          <cell r="E51" t="str">
            <v>=RET5106</v>
          </cell>
        </row>
        <row r="52">
          <cell r="D52" t="str">
            <v>R2563307200R3560</v>
          </cell>
          <cell r="E52" t="str">
            <v>=RET5200</v>
          </cell>
        </row>
        <row r="53">
          <cell r="D53" t="str">
            <v>R2563307200R3561</v>
          </cell>
          <cell r="E53" t="str">
            <v>=RET5201</v>
          </cell>
        </row>
        <row r="54">
          <cell r="D54" t="str">
            <v>R2563307200R3562</v>
          </cell>
          <cell r="E54" t="str">
            <v>=RET5202</v>
          </cell>
        </row>
        <row r="55">
          <cell r="D55" t="str">
            <v>R2563307200R3563</v>
          </cell>
          <cell r="E55" t="str">
            <v>=RET5203</v>
          </cell>
        </row>
        <row r="56">
          <cell r="D56" t="str">
            <v>R2563307200R3564</v>
          </cell>
          <cell r="E56" t="str">
            <v>=RET5204</v>
          </cell>
        </row>
        <row r="57">
          <cell r="D57" t="str">
            <v>R2563307200R3564</v>
          </cell>
          <cell r="E57" t="str">
            <v>=RET5205</v>
          </cell>
        </row>
        <row r="58">
          <cell r="D58" t="str">
            <v>R256340720000000</v>
          </cell>
          <cell r="E58" t="str">
            <v>=63040</v>
          </cell>
        </row>
        <row r="59">
          <cell r="D59" t="str">
            <v>R2563407200R3620</v>
          </cell>
          <cell r="E59" t="str">
            <v>=RET6000</v>
          </cell>
        </row>
        <row r="60">
          <cell r="D60" t="str">
            <v>R2563407200R3621</v>
          </cell>
          <cell r="E60" t="str">
            <v>=RET6100</v>
          </cell>
        </row>
        <row r="61">
          <cell r="D61" t="str">
            <v>R2563407200R3622</v>
          </cell>
          <cell r="E61" t="str">
            <v>=RET6200</v>
          </cell>
        </row>
        <row r="62">
          <cell r="D62" t="str">
            <v>R256350720000000</v>
          </cell>
          <cell r="E62" t="str">
            <v>=63050</v>
          </cell>
        </row>
        <row r="63">
          <cell r="D63" t="str">
            <v>R2563507200R3670</v>
          </cell>
          <cell r="E63" t="str">
            <v>=RET6500</v>
          </cell>
        </row>
        <row r="64">
          <cell r="D64" t="str">
            <v>R256360720000000</v>
          </cell>
          <cell r="E64" t="str">
            <v>=63060</v>
          </cell>
        </row>
        <row r="65">
          <cell r="D65" t="str">
            <v>R2563607200R3720</v>
          </cell>
          <cell r="E65" t="str">
            <v>=RET7000</v>
          </cell>
        </row>
        <row r="66">
          <cell r="D66" t="str">
            <v>R2563607200R3721</v>
          </cell>
          <cell r="E66" t="str">
            <v>=RET7001</v>
          </cell>
        </row>
        <row r="67">
          <cell r="D67" t="str">
            <v>R2563607200R3722</v>
          </cell>
          <cell r="E67" t="str">
            <v>=RET7002</v>
          </cell>
        </row>
        <row r="68">
          <cell r="D68" t="str">
            <v>R2563607200R3723</v>
          </cell>
          <cell r="E68" t="str">
            <v>=RET7003</v>
          </cell>
        </row>
        <row r="69">
          <cell r="D69" t="str">
            <v>R2563607200R3740</v>
          </cell>
          <cell r="E69" t="str">
            <v>=RET7100</v>
          </cell>
        </row>
        <row r="70">
          <cell r="D70" t="str">
            <v>R2563607200R3741</v>
          </cell>
          <cell r="E70" t="str">
            <v>=RET7101</v>
          </cell>
        </row>
        <row r="71">
          <cell r="D71" t="str">
            <v>R2563607200R3742</v>
          </cell>
          <cell r="E71" t="str">
            <v>=RET7102</v>
          </cell>
        </row>
        <row r="72">
          <cell r="D72" t="str">
            <v>R2563607200R3760</v>
          </cell>
          <cell r="E72" t="str">
            <v>=RET7200</v>
          </cell>
        </row>
        <row r="73">
          <cell r="D73" t="str">
            <v>R2563607200R3761</v>
          </cell>
          <cell r="E73" t="str">
            <v>=RET7201</v>
          </cell>
        </row>
        <row r="74">
          <cell r="D74" t="str">
            <v>R2563607200R3762</v>
          </cell>
          <cell r="E74" t="str">
            <v>=RET7202</v>
          </cell>
        </row>
        <row r="75">
          <cell r="D75" t="str">
            <v>R2563607200R3770</v>
          </cell>
          <cell r="E75" t="str">
            <v>=RET7303</v>
          </cell>
        </row>
        <row r="76">
          <cell r="D76" t="str">
            <v>R2563607200R3780</v>
          </cell>
          <cell r="E76" t="str">
            <v>=RET7300</v>
          </cell>
        </row>
        <row r="77">
          <cell r="D77" t="str">
            <v>R2563607200R3781</v>
          </cell>
          <cell r="E77" t="str">
            <v>=RET7301</v>
          </cell>
        </row>
        <row r="78">
          <cell r="D78" t="str">
            <v>R2563607200R3782</v>
          </cell>
          <cell r="E78" t="str">
            <v>=RET7302</v>
          </cell>
        </row>
        <row r="79">
          <cell r="D79" t="str">
            <v>R256370720000000</v>
          </cell>
          <cell r="E79" t="str">
            <v>=63070</v>
          </cell>
        </row>
        <row r="80">
          <cell r="D80" t="str">
            <v>R2563707200R3810</v>
          </cell>
          <cell r="E80" t="str">
            <v>=RET8000</v>
          </cell>
        </row>
        <row r="81">
          <cell r="D81" t="str">
            <v>R2563707200R3830</v>
          </cell>
          <cell r="E81" t="str">
            <v>=RET8001</v>
          </cell>
        </row>
        <row r="82">
          <cell r="D82" t="str">
            <v>R2563707200R3840</v>
          </cell>
          <cell r="E82" t="str">
            <v>=RET8004</v>
          </cell>
        </row>
        <row r="83">
          <cell r="D83" t="str">
            <v>R256380720000000</v>
          </cell>
          <cell r="E83" t="str">
            <v>=63080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comes"/>
      <sheetName val="MAAR"/>
      <sheetName val="Price Limits"/>
      <sheetName val="Trans"/>
      <sheetName val="DUOS (t)"/>
      <sheetName val="TUOS (t)"/>
      <sheetName val="CPT (t)"/>
      <sheetName val="MSR (t)"/>
      <sheetName val="NUOS (t)"/>
      <sheetName val="DUOS (t-1)"/>
      <sheetName val="Q (ct-1) act"/>
      <sheetName val="RE (ct)"/>
      <sheetName val="RE (ct-1)"/>
      <sheetName val="Q (ct-1) adj (ct)"/>
      <sheetName val="Q (ct-1) adj (ct-1)"/>
      <sheetName val="ACS (t)"/>
    </sheetNames>
    <sheetDataSet>
      <sheetData sheetId="0" refreshError="1"/>
      <sheetData sheetId="1" refreshError="1">
        <row r="2">
          <cell r="B2" t="str">
            <v>ActewAGL</v>
          </cell>
        </row>
        <row r="3">
          <cell r="B3">
            <v>2011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tatus Report"/>
      <sheetName val="Outstanding"/>
      <sheetName val="download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District Code</v>
          </cell>
          <cell r="C1" t="str">
            <v>Activity Code</v>
          </cell>
          <cell r="D1" t="str">
            <v>Activity Description</v>
          </cell>
          <cell r="E1" t="str">
            <v>Current Period</v>
          </cell>
          <cell r="F1" t="str">
            <v>Previous Period</v>
          </cell>
        </row>
        <row r="2">
          <cell r="A2" t="str">
            <v>A1000EGX1</v>
          </cell>
          <cell r="B2" t="str">
            <v>EGX1</v>
          </cell>
          <cell r="C2" t="str">
            <v>A1000</v>
          </cell>
          <cell r="D2" t="str">
            <v xml:space="preserve">General Bank Account - $AUS             </v>
          </cell>
          <cell r="E2">
            <v>-379382832.93000001</v>
          </cell>
          <cell r="F2">
            <v>-257303327.12</v>
          </cell>
        </row>
        <row r="3">
          <cell r="A3" t="str">
            <v>A1001EGX1</v>
          </cell>
          <cell r="B3" t="str">
            <v>EGX1</v>
          </cell>
          <cell r="C3" t="str">
            <v>A1001</v>
          </cell>
          <cell r="D3" t="str">
            <v xml:space="preserve">General Bank Account - $US              </v>
          </cell>
          <cell r="E3">
            <v>-3.76</v>
          </cell>
          <cell r="F3">
            <v>-3.76</v>
          </cell>
        </row>
        <row r="4">
          <cell r="A4" t="str">
            <v>A1009EGX1</v>
          </cell>
          <cell r="B4" t="str">
            <v>EGX1</v>
          </cell>
          <cell r="C4" t="str">
            <v>A1009</v>
          </cell>
          <cell r="D4" t="str">
            <v xml:space="preserve">General Bank Account - Retailer         </v>
          </cell>
          <cell r="E4">
            <v>307179771.22000003</v>
          </cell>
          <cell r="F4">
            <v>300665149.93000001</v>
          </cell>
        </row>
        <row r="5">
          <cell r="A5" t="str">
            <v>A1009L003</v>
          </cell>
          <cell r="B5" t="str">
            <v>L003</v>
          </cell>
          <cell r="C5" t="str">
            <v>A1009</v>
          </cell>
          <cell r="D5" t="str">
            <v xml:space="preserve">General Bank Account - Retailer         </v>
          </cell>
          <cell r="E5">
            <v>2153510.56</v>
          </cell>
          <cell r="F5">
            <v>1275458.8799999999</v>
          </cell>
        </row>
        <row r="6">
          <cell r="A6" t="str">
            <v>A1009L016</v>
          </cell>
          <cell r="B6" t="str">
            <v>L016</v>
          </cell>
          <cell r="C6" t="str">
            <v>A1009</v>
          </cell>
          <cell r="D6" t="str">
            <v xml:space="preserve">General Bank Account - Retailer         </v>
          </cell>
          <cell r="E6">
            <v>212280.34</v>
          </cell>
          <cell r="F6">
            <v>2891.859999999986</v>
          </cell>
        </row>
        <row r="7">
          <cell r="A7" t="str">
            <v>A1009L017</v>
          </cell>
          <cell r="B7" t="str">
            <v>L017</v>
          </cell>
          <cell r="C7" t="str">
            <v>A1009</v>
          </cell>
          <cell r="D7" t="str">
            <v xml:space="preserve">General Bank Account - Retailer         </v>
          </cell>
          <cell r="E7">
            <v>-310129.76</v>
          </cell>
          <cell r="F7">
            <v>744258.43</v>
          </cell>
        </row>
        <row r="8">
          <cell r="A8" t="str">
            <v>A1009L020</v>
          </cell>
          <cell r="B8" t="str">
            <v>L020</v>
          </cell>
          <cell r="C8" t="str">
            <v>A1009</v>
          </cell>
          <cell r="D8" t="str">
            <v xml:space="preserve">General Bank Account - Retailer         </v>
          </cell>
          <cell r="E8">
            <v>34073.550000000003</v>
          </cell>
          <cell r="F8">
            <v>187533.58</v>
          </cell>
        </row>
        <row r="9">
          <cell r="A9" t="str">
            <v>A1015EGX1</v>
          </cell>
          <cell r="B9" t="str">
            <v>EGX1</v>
          </cell>
          <cell r="C9" t="str">
            <v>A1015</v>
          </cell>
          <cell r="D9" t="str">
            <v xml:space="preserve">General Bank Account - ACIS             </v>
          </cell>
          <cell r="E9">
            <v>-236197.45</v>
          </cell>
          <cell r="F9">
            <v>-442521.04</v>
          </cell>
        </row>
        <row r="10">
          <cell r="A10" t="str">
            <v>A1060EGX1</v>
          </cell>
          <cell r="B10" t="str">
            <v>EGX1</v>
          </cell>
          <cell r="C10" t="str">
            <v>A1060</v>
          </cell>
          <cell r="D10" t="str">
            <v xml:space="preserve">Cancelled Cheque Clearing               </v>
          </cell>
          <cell r="E10">
            <v>-3348104.61</v>
          </cell>
          <cell r="F10">
            <v>-50019444.269999996</v>
          </cell>
        </row>
        <row r="11">
          <cell r="A11" t="str">
            <v>A1200EGX1</v>
          </cell>
          <cell r="B11" t="str">
            <v>EGX1</v>
          </cell>
          <cell r="C11" t="str">
            <v>A1200</v>
          </cell>
          <cell r="D11" t="str">
            <v xml:space="preserve">Petty Cash                              </v>
          </cell>
          <cell r="E11">
            <v>17350</v>
          </cell>
          <cell r="F11">
            <v>17350</v>
          </cell>
        </row>
        <row r="12">
          <cell r="A12" t="str">
            <v>A1200L003</v>
          </cell>
          <cell r="B12" t="str">
            <v>L003</v>
          </cell>
          <cell r="C12" t="str">
            <v>A1200</v>
          </cell>
          <cell r="D12" t="str">
            <v xml:space="preserve">Petty Cash                              </v>
          </cell>
          <cell r="E12">
            <v>1960.95</v>
          </cell>
          <cell r="F12">
            <v>1908.87</v>
          </cell>
        </row>
        <row r="13">
          <cell r="A13" t="str">
            <v>A1200L010</v>
          </cell>
          <cell r="B13" t="str">
            <v>L010</v>
          </cell>
          <cell r="C13" t="str">
            <v>A1200</v>
          </cell>
          <cell r="D13" t="str">
            <v xml:space="preserve">Petty Cash                              </v>
          </cell>
          <cell r="E13">
            <v>2</v>
          </cell>
          <cell r="F13">
            <v>2</v>
          </cell>
        </row>
        <row r="14">
          <cell r="A14" t="str">
            <v>A1200L020</v>
          </cell>
          <cell r="B14" t="str">
            <v>L020</v>
          </cell>
          <cell r="C14" t="str">
            <v>A1200</v>
          </cell>
          <cell r="D14" t="str">
            <v xml:space="preserve">Petty Cash                              </v>
          </cell>
          <cell r="E14">
            <v>1000</v>
          </cell>
          <cell r="F14">
            <v>1000</v>
          </cell>
        </row>
        <row r="15">
          <cell r="A15" t="str">
            <v>A1400EGX1</v>
          </cell>
          <cell r="B15" t="str">
            <v>EGX1</v>
          </cell>
          <cell r="C15" t="str">
            <v>A1400</v>
          </cell>
          <cell r="D15" t="str">
            <v xml:space="preserve">Cash on Short Term Deposit              </v>
          </cell>
          <cell r="E15">
            <v>626067381.29999995</v>
          </cell>
          <cell r="F15">
            <v>652411040.39999998</v>
          </cell>
        </row>
        <row r="16">
          <cell r="A16" t="str">
            <v>A1600EGX1</v>
          </cell>
          <cell r="B16" t="str">
            <v>EGX1</v>
          </cell>
          <cell r="C16" t="str">
            <v>A1600</v>
          </cell>
          <cell r="D16" t="str">
            <v xml:space="preserve">Trade Debtors                           </v>
          </cell>
          <cell r="E16">
            <v>52370409.060000002</v>
          </cell>
          <cell r="F16">
            <v>6035580.9400000051</v>
          </cell>
        </row>
        <row r="17">
          <cell r="A17" t="str">
            <v>A1600L002</v>
          </cell>
          <cell r="B17" t="str">
            <v>L002</v>
          </cell>
          <cell r="C17" t="str">
            <v>A1600</v>
          </cell>
          <cell r="D17" t="str">
            <v xml:space="preserve">Trade Debtors                           </v>
          </cell>
          <cell r="E17">
            <v>11230156.699999999</v>
          </cell>
          <cell r="F17">
            <v>9005492.0599999987</v>
          </cell>
        </row>
        <row r="18">
          <cell r="A18" t="str">
            <v>A1600L012</v>
          </cell>
          <cell r="B18" t="str">
            <v>L012</v>
          </cell>
          <cell r="C18" t="str">
            <v>A1600</v>
          </cell>
          <cell r="D18" t="str">
            <v xml:space="preserve">Trade Debtors                           </v>
          </cell>
          <cell r="E18">
            <v>2072014.9</v>
          </cell>
          <cell r="F18">
            <v>2148847.14</v>
          </cell>
        </row>
        <row r="19">
          <cell r="A19" t="str">
            <v>A1600L016</v>
          </cell>
          <cell r="B19" t="str">
            <v>L016</v>
          </cell>
          <cell r="C19" t="str">
            <v>A1600</v>
          </cell>
          <cell r="D19" t="str">
            <v xml:space="preserve">Trade Debtors                           </v>
          </cell>
          <cell r="E19">
            <v>2260.5</v>
          </cell>
          <cell r="F19">
            <v>990</v>
          </cell>
        </row>
        <row r="20">
          <cell r="A20" t="str">
            <v>A1601EGX1</v>
          </cell>
          <cell r="B20" t="str">
            <v>EGX1</v>
          </cell>
          <cell r="C20" t="str">
            <v>A1601</v>
          </cell>
          <cell r="D20" t="str">
            <v xml:space="preserve">Trade Debtors Suspense                  </v>
          </cell>
          <cell r="E20">
            <v>-16778.71</v>
          </cell>
          <cell r="F20">
            <v>-20299.12</v>
          </cell>
        </row>
        <row r="21">
          <cell r="A21" t="str">
            <v>A1602EGX1</v>
          </cell>
          <cell r="B21" t="str">
            <v>EGX1</v>
          </cell>
          <cell r="C21" t="str">
            <v>A1602</v>
          </cell>
          <cell r="D21" t="str">
            <v xml:space="preserve">Peace Trade Debtors                     </v>
          </cell>
          <cell r="E21">
            <v>21373484.719999999</v>
          </cell>
          <cell r="F21">
            <v>2776069.24</v>
          </cell>
        </row>
        <row r="22">
          <cell r="A22" t="str">
            <v>A1605EGX1</v>
          </cell>
          <cell r="B22" t="str">
            <v>EGX1</v>
          </cell>
          <cell r="C22" t="str">
            <v>A1605</v>
          </cell>
          <cell r="D22" t="str">
            <v xml:space="preserve">Trade Debtors - Manual Accrual          </v>
          </cell>
          <cell r="E22">
            <v>7609066.79</v>
          </cell>
          <cell r="F22">
            <v>6037134.6799999997</v>
          </cell>
        </row>
        <row r="23">
          <cell r="A23" t="str">
            <v>A1605L002</v>
          </cell>
          <cell r="B23" t="str">
            <v>L002</v>
          </cell>
          <cell r="C23" t="str">
            <v>A1605</v>
          </cell>
          <cell r="D23" t="str">
            <v xml:space="preserve">Trade Debtors - Manual Accrual          </v>
          </cell>
          <cell r="E23">
            <v>1669264.31</v>
          </cell>
          <cell r="F23">
            <v>1996590.89</v>
          </cell>
        </row>
        <row r="24">
          <cell r="A24" t="str">
            <v>A1605L003</v>
          </cell>
          <cell r="B24" t="str">
            <v>L003</v>
          </cell>
          <cell r="C24" t="str">
            <v>A1605</v>
          </cell>
          <cell r="D24" t="str">
            <v xml:space="preserve">Trade Debtors - Manual Accrual          </v>
          </cell>
          <cell r="E24">
            <v>80000</v>
          </cell>
          <cell r="F24">
            <v>80000</v>
          </cell>
        </row>
        <row r="25">
          <cell r="A25" t="str">
            <v>A1605L012</v>
          </cell>
          <cell r="B25" t="str">
            <v>L012</v>
          </cell>
          <cell r="C25" t="str">
            <v>A1605</v>
          </cell>
          <cell r="D25" t="str">
            <v xml:space="preserve">Trade Debtors - Manual Accrual          </v>
          </cell>
          <cell r="E25">
            <v>1935675.81</v>
          </cell>
          <cell r="F25">
            <v>1697986.91</v>
          </cell>
        </row>
        <row r="26">
          <cell r="A26" t="str">
            <v>A1605L016</v>
          </cell>
          <cell r="B26" t="str">
            <v>L016</v>
          </cell>
          <cell r="C26" t="str">
            <v>A1605</v>
          </cell>
          <cell r="D26" t="str">
            <v xml:space="preserve">Trade Debtors - Manual Accrual          </v>
          </cell>
          <cell r="E26">
            <v>1678635.54</v>
          </cell>
          <cell r="F26">
            <v>1832042.77</v>
          </cell>
        </row>
        <row r="27">
          <cell r="A27" t="str">
            <v>A1605L020</v>
          </cell>
          <cell r="B27" t="str">
            <v>L020</v>
          </cell>
          <cell r="C27" t="str">
            <v>A1605</v>
          </cell>
          <cell r="D27" t="str">
            <v xml:space="preserve">Trade Debtors - Manual Accrual          </v>
          </cell>
          <cell r="E27">
            <v>2520</v>
          </cell>
          <cell r="F27">
            <v>2520</v>
          </cell>
        </row>
        <row r="28">
          <cell r="A28" t="str">
            <v>A1630EGX1</v>
          </cell>
          <cell r="B28" t="str">
            <v>EGX1</v>
          </cell>
          <cell r="C28" t="str">
            <v>A1630</v>
          </cell>
          <cell r="D28" t="str">
            <v xml:space="preserve">Pensioner Rebates Receivable            </v>
          </cell>
          <cell r="E28">
            <v>-7.0000000000000007E-2</v>
          </cell>
          <cell r="F28">
            <v>-7.0000000000000007E-2</v>
          </cell>
        </row>
        <row r="29">
          <cell r="A29" t="str">
            <v>A1635EGX1</v>
          </cell>
          <cell r="B29" t="str">
            <v>EGX1</v>
          </cell>
          <cell r="C29" t="str">
            <v>A1635</v>
          </cell>
          <cell r="D29" t="str">
            <v xml:space="preserve">CAC Clearing                            </v>
          </cell>
          <cell r="E29">
            <v>-5109164.97</v>
          </cell>
          <cell r="F29">
            <v>-4748133.6500000004</v>
          </cell>
        </row>
        <row r="30">
          <cell r="A30" t="str">
            <v>A1660EGX1</v>
          </cell>
          <cell r="B30" t="str">
            <v>EGX1</v>
          </cell>
          <cell r="C30" t="str">
            <v>A1660</v>
          </cell>
          <cell r="D30" t="str">
            <v xml:space="preserve">Bank Receipt Suspense                   </v>
          </cell>
          <cell r="E30">
            <v>45.64</v>
          </cell>
          <cell r="F30">
            <v>45.64</v>
          </cell>
        </row>
        <row r="31">
          <cell r="A31" t="str">
            <v>A1755EGX1</v>
          </cell>
          <cell r="B31" t="str">
            <v>EGX1</v>
          </cell>
          <cell r="C31" t="str">
            <v>A1755</v>
          </cell>
          <cell r="D31" t="str">
            <v xml:space="preserve">Peace GL Refund/ Suspense               </v>
          </cell>
          <cell r="E31">
            <v>69689.62</v>
          </cell>
          <cell r="F31">
            <v>69689.62</v>
          </cell>
        </row>
        <row r="32">
          <cell r="A32" t="str">
            <v>A1773EGX1</v>
          </cell>
          <cell r="B32" t="str">
            <v>EGX1</v>
          </cell>
          <cell r="C32" t="str">
            <v>A1773</v>
          </cell>
          <cell r="D32" t="str">
            <v xml:space="preserve">CIS interface                           </v>
          </cell>
          <cell r="E32">
            <v>475.67</v>
          </cell>
          <cell r="F32">
            <v>438.87</v>
          </cell>
        </row>
        <row r="33">
          <cell r="A33" t="str">
            <v>A2010EGX1</v>
          </cell>
          <cell r="B33" t="str">
            <v>EGX1</v>
          </cell>
          <cell r="C33" t="str">
            <v>A2010</v>
          </cell>
          <cell r="D33" t="str">
            <v xml:space="preserve">Prvn for Doubtful Debtors               </v>
          </cell>
          <cell r="E33">
            <v>-1512688.77</v>
          </cell>
          <cell r="F33">
            <v>-1512688.77</v>
          </cell>
        </row>
        <row r="34">
          <cell r="A34" t="str">
            <v>A2010L002</v>
          </cell>
          <cell r="B34" t="str">
            <v>L002</v>
          </cell>
          <cell r="C34" t="str">
            <v>A2010</v>
          </cell>
          <cell r="D34" t="str">
            <v xml:space="preserve">Prvn for Doubtful Debtors               </v>
          </cell>
          <cell r="E34">
            <v>-2623.97</v>
          </cell>
          <cell r="F34">
            <v>-2623.97</v>
          </cell>
        </row>
        <row r="35">
          <cell r="A35" t="str">
            <v>A2010L003</v>
          </cell>
          <cell r="B35" t="str">
            <v>L003</v>
          </cell>
          <cell r="C35" t="str">
            <v>A2010</v>
          </cell>
          <cell r="D35" t="str">
            <v xml:space="preserve">Prvn for Doubtful Debtors               </v>
          </cell>
          <cell r="E35">
            <v>-120862.18</v>
          </cell>
          <cell r="F35">
            <v>-115094.42</v>
          </cell>
        </row>
        <row r="36">
          <cell r="A36" t="str">
            <v>A2010L012</v>
          </cell>
          <cell r="B36" t="str">
            <v>L012</v>
          </cell>
          <cell r="C36" t="str">
            <v>A2010</v>
          </cell>
          <cell r="D36" t="str">
            <v xml:space="preserve">Prvn for Doubtful Debtors               </v>
          </cell>
          <cell r="E36">
            <v>0.01</v>
          </cell>
          <cell r="F36">
            <v>0.01</v>
          </cell>
        </row>
        <row r="37">
          <cell r="A37" t="str">
            <v>A2500EGX1</v>
          </cell>
          <cell r="B37" t="str">
            <v>EGX1</v>
          </cell>
          <cell r="C37" t="str">
            <v>A2500</v>
          </cell>
          <cell r="D37" t="str">
            <v xml:space="preserve">Interest Receivable                     </v>
          </cell>
          <cell r="E37">
            <v>22686.69</v>
          </cell>
          <cell r="F37">
            <v>76151.929999999993</v>
          </cell>
        </row>
        <row r="38">
          <cell r="A38" t="str">
            <v>A2500L017</v>
          </cell>
          <cell r="B38" t="str">
            <v>L017</v>
          </cell>
          <cell r="C38" t="str">
            <v>A2500</v>
          </cell>
          <cell r="D38" t="str">
            <v xml:space="preserve">Interest Receivable                     </v>
          </cell>
          <cell r="E38">
            <v>162751.45000000001</v>
          </cell>
          <cell r="F38">
            <v>183985.53</v>
          </cell>
        </row>
        <row r="39">
          <cell r="A39" t="str">
            <v>A2530EGX1</v>
          </cell>
          <cell r="B39" t="str">
            <v>EGX1</v>
          </cell>
          <cell r="C39" t="str">
            <v>A2530</v>
          </cell>
          <cell r="D39" t="str">
            <v xml:space="preserve">Other Debtors                           </v>
          </cell>
          <cell r="E39">
            <v>150880970.63</v>
          </cell>
          <cell r="F39">
            <v>154961102.63999999</v>
          </cell>
        </row>
        <row r="40">
          <cell r="A40" t="str">
            <v>A2530L002</v>
          </cell>
          <cell r="B40" t="str">
            <v>L002</v>
          </cell>
          <cell r="C40" t="str">
            <v>A2530</v>
          </cell>
          <cell r="D40" t="str">
            <v xml:space="preserve">Other Debtors                           </v>
          </cell>
          <cell r="E40">
            <v>5191011.2300000004</v>
          </cell>
          <cell r="F40">
            <v>5400985.1500000004</v>
          </cell>
        </row>
        <row r="41">
          <cell r="A41" t="str">
            <v>A2530L003</v>
          </cell>
          <cell r="B41" t="str">
            <v>L003</v>
          </cell>
          <cell r="C41" t="str">
            <v>A2530</v>
          </cell>
          <cell r="D41" t="str">
            <v xml:space="preserve">Other Debtors                           </v>
          </cell>
          <cell r="E41">
            <v>9790418.0199999996</v>
          </cell>
          <cell r="F41">
            <v>10118502.5</v>
          </cell>
        </row>
        <row r="42">
          <cell r="A42" t="str">
            <v>A2530L017</v>
          </cell>
          <cell r="B42" t="str">
            <v>L017</v>
          </cell>
          <cell r="C42" t="str">
            <v>A2530</v>
          </cell>
          <cell r="D42" t="str">
            <v xml:space="preserve">Other Debtors                           </v>
          </cell>
          <cell r="E42">
            <v>5274875.68</v>
          </cell>
          <cell r="F42">
            <v>4886225.1500000004</v>
          </cell>
        </row>
        <row r="43">
          <cell r="A43" t="str">
            <v>A2530L020</v>
          </cell>
          <cell r="B43" t="str">
            <v>L020</v>
          </cell>
          <cell r="C43" t="str">
            <v>A2530</v>
          </cell>
          <cell r="D43" t="str">
            <v xml:space="preserve">Other Debtors                           </v>
          </cell>
          <cell r="E43">
            <v>168580.12</v>
          </cell>
          <cell r="F43">
            <v>172131.67</v>
          </cell>
        </row>
        <row r="44">
          <cell r="A44" t="str">
            <v>A2531EGX1</v>
          </cell>
          <cell r="B44" t="str">
            <v>EGX1</v>
          </cell>
          <cell r="C44" t="str">
            <v>A2531</v>
          </cell>
          <cell r="D44" t="str">
            <v xml:space="preserve">Receivable - CAC                        </v>
          </cell>
          <cell r="E44">
            <v>5109164.97</v>
          </cell>
          <cell r="F44">
            <v>4748133.6500000004</v>
          </cell>
        </row>
        <row r="45">
          <cell r="A45" t="str">
            <v>A2536EGX1</v>
          </cell>
          <cell r="B45" t="str">
            <v>EGX1</v>
          </cell>
          <cell r="C45" t="str">
            <v>A2536</v>
          </cell>
          <cell r="D45" t="str">
            <v xml:space="preserve">EL / SparQ Receivable                   </v>
          </cell>
          <cell r="E45">
            <v>0.3</v>
          </cell>
          <cell r="F45">
            <v>0.3</v>
          </cell>
        </row>
        <row r="46">
          <cell r="A46" t="str">
            <v>A2537EGX1</v>
          </cell>
          <cell r="B46" t="str">
            <v>EGX1</v>
          </cell>
          <cell r="C46" t="str">
            <v>A2537</v>
          </cell>
          <cell r="D46" t="str">
            <v xml:space="preserve">Homesuite Other Debtors                 </v>
          </cell>
          <cell r="E46">
            <v>67626.009999999995</v>
          </cell>
          <cell r="F46">
            <v>73418.710000000006</v>
          </cell>
        </row>
        <row r="47">
          <cell r="A47" t="str">
            <v>A2538EGX1</v>
          </cell>
          <cell r="B47" t="str">
            <v>EGX1</v>
          </cell>
          <cell r="C47" t="str">
            <v>A2538</v>
          </cell>
          <cell r="D47" t="str">
            <v xml:space="preserve">Homesuite CUA Debtors Clearing          </v>
          </cell>
          <cell r="E47">
            <v>-603902.15</v>
          </cell>
          <cell r="F47">
            <v>-489593.21</v>
          </cell>
        </row>
        <row r="48">
          <cell r="A48" t="str">
            <v>A2540EGX1</v>
          </cell>
          <cell r="B48" t="str">
            <v>EGX1</v>
          </cell>
          <cell r="C48" t="str">
            <v>A2540</v>
          </cell>
          <cell r="D48" t="str">
            <v xml:space="preserve">Other Debtors Suspense                  </v>
          </cell>
          <cell r="E48">
            <v>-813.49</v>
          </cell>
          <cell r="F48">
            <v>-39789.839999999997</v>
          </cell>
        </row>
        <row r="49">
          <cell r="A49" t="str">
            <v>A2550EGX1</v>
          </cell>
          <cell r="B49" t="str">
            <v>EGX1</v>
          </cell>
          <cell r="C49" t="str">
            <v>A2550</v>
          </cell>
          <cell r="D49" t="str">
            <v xml:space="preserve">GST Input Tax Recovery AP               </v>
          </cell>
          <cell r="E49">
            <v>16363263.060000001</v>
          </cell>
          <cell r="F49">
            <v>8124747.8700000001</v>
          </cell>
        </row>
        <row r="50">
          <cell r="A50" t="str">
            <v>A2550L017</v>
          </cell>
          <cell r="B50" t="str">
            <v>L017</v>
          </cell>
          <cell r="C50" t="str">
            <v>A2550</v>
          </cell>
          <cell r="D50" t="str">
            <v xml:space="preserve">GST Input Tax Recovery AP               </v>
          </cell>
          <cell r="E50">
            <v>265779.98</v>
          </cell>
          <cell r="F50">
            <v>168861.34</v>
          </cell>
        </row>
        <row r="51">
          <cell r="A51" t="str">
            <v>A2550L020</v>
          </cell>
          <cell r="B51" t="str">
            <v>L020</v>
          </cell>
          <cell r="C51" t="str">
            <v>A2550</v>
          </cell>
          <cell r="D51" t="str">
            <v xml:space="preserve">GST Input Tax Recovery AP               </v>
          </cell>
          <cell r="E51">
            <v>45337.61</v>
          </cell>
          <cell r="F51">
            <v>17541.25</v>
          </cell>
        </row>
        <row r="52">
          <cell r="A52" t="str">
            <v>A2560L003</v>
          </cell>
          <cell r="B52" t="str">
            <v>L003</v>
          </cell>
          <cell r="C52" t="str">
            <v>A2560</v>
          </cell>
          <cell r="D52" t="str">
            <v xml:space="preserve">GST Input Tax Receivable - NZ           </v>
          </cell>
          <cell r="E52">
            <v>973167.38</v>
          </cell>
          <cell r="F52">
            <v>596904.47</v>
          </cell>
        </row>
        <row r="53">
          <cell r="A53" t="str">
            <v>A2600EGX1</v>
          </cell>
          <cell r="B53" t="str">
            <v>EGX1</v>
          </cell>
          <cell r="C53" t="str">
            <v>A2600</v>
          </cell>
          <cell r="D53" t="str">
            <v xml:space="preserve">Prepayment Ctrl Ellipse control acc     </v>
          </cell>
          <cell r="E53">
            <v>20013631.629999999</v>
          </cell>
          <cell r="F53">
            <v>19101393.789999999</v>
          </cell>
        </row>
        <row r="54">
          <cell r="A54" t="str">
            <v>A2620EGX1</v>
          </cell>
          <cell r="B54" t="str">
            <v>EGX1</v>
          </cell>
          <cell r="C54" t="str">
            <v>A2620</v>
          </cell>
          <cell r="D54" t="str">
            <v xml:space="preserve">Prepayments  - Manual                   </v>
          </cell>
          <cell r="E54">
            <v>3205509.13</v>
          </cell>
          <cell r="F54">
            <v>3209320.8</v>
          </cell>
        </row>
        <row r="55">
          <cell r="A55" t="str">
            <v>A2620L002</v>
          </cell>
          <cell r="B55" t="str">
            <v>L002</v>
          </cell>
          <cell r="C55" t="str">
            <v>A2620</v>
          </cell>
          <cell r="D55" t="str">
            <v xml:space="preserve">Prepayments  - Manual                   </v>
          </cell>
          <cell r="E55">
            <v>1804.2</v>
          </cell>
          <cell r="F55">
            <v>2061.94</v>
          </cell>
        </row>
        <row r="56">
          <cell r="A56" t="str">
            <v>A2620L003</v>
          </cell>
          <cell r="B56" t="str">
            <v>L003</v>
          </cell>
          <cell r="C56" t="str">
            <v>A2620</v>
          </cell>
          <cell r="D56" t="str">
            <v xml:space="preserve">Prepayments  - Manual                   </v>
          </cell>
          <cell r="E56">
            <v>112662.21</v>
          </cell>
          <cell r="F56">
            <v>125924.01</v>
          </cell>
        </row>
        <row r="57">
          <cell r="A57" t="str">
            <v>A2620L012</v>
          </cell>
          <cell r="B57" t="str">
            <v>L012</v>
          </cell>
          <cell r="C57" t="str">
            <v>A2620</v>
          </cell>
          <cell r="D57" t="str">
            <v xml:space="preserve">Prepayments  - Manual                   </v>
          </cell>
          <cell r="E57">
            <v>18242.41</v>
          </cell>
          <cell r="F57">
            <v>20848.46</v>
          </cell>
        </row>
        <row r="58">
          <cell r="A58" t="str">
            <v>A2620L016</v>
          </cell>
          <cell r="B58" t="str">
            <v>L016</v>
          </cell>
          <cell r="C58" t="str">
            <v>A2620</v>
          </cell>
          <cell r="D58" t="str">
            <v xml:space="preserve">Prepayments  - Manual                   </v>
          </cell>
          <cell r="E58">
            <v>39673.46</v>
          </cell>
          <cell r="F58">
            <v>39673.46</v>
          </cell>
        </row>
        <row r="59">
          <cell r="A59" t="str">
            <v>A2620L017</v>
          </cell>
          <cell r="B59" t="str">
            <v>L017</v>
          </cell>
          <cell r="C59" t="str">
            <v>A2620</v>
          </cell>
          <cell r="D59" t="str">
            <v xml:space="preserve">Prepayments  - Manual                   </v>
          </cell>
          <cell r="E59">
            <v>169731.7</v>
          </cell>
          <cell r="F59">
            <v>193979.08</v>
          </cell>
        </row>
        <row r="60">
          <cell r="A60" t="str">
            <v>A2620L020</v>
          </cell>
          <cell r="B60" t="str">
            <v>L020</v>
          </cell>
          <cell r="C60" t="str">
            <v>A2620</v>
          </cell>
          <cell r="D60" t="str">
            <v xml:space="preserve">Prepayments  - Manual                   </v>
          </cell>
          <cell r="E60">
            <v>17635.38</v>
          </cell>
          <cell r="F60">
            <v>20111.849999999999</v>
          </cell>
        </row>
        <row r="61">
          <cell r="A61" t="str">
            <v>A2625EGX1</v>
          </cell>
          <cell r="B61" t="str">
            <v>EGX1</v>
          </cell>
          <cell r="C61" t="str">
            <v>A2625</v>
          </cell>
          <cell r="D61" t="str">
            <v xml:space="preserve">Prepayments - ICT SPARQ                 </v>
          </cell>
          <cell r="E61">
            <v>856922.82</v>
          </cell>
          <cell r="F61">
            <v>1017779.68</v>
          </cell>
        </row>
        <row r="62">
          <cell r="A62" t="str">
            <v>A2755EGX1</v>
          </cell>
          <cell r="B62" t="str">
            <v>EGX1</v>
          </cell>
          <cell r="C62" t="str">
            <v>A2755</v>
          </cell>
          <cell r="D62" t="str">
            <v xml:space="preserve">Financial Instrument Assets at FV       </v>
          </cell>
          <cell r="E62">
            <v>943717.6</v>
          </cell>
          <cell r="F62">
            <v>964185.99</v>
          </cell>
        </row>
        <row r="63">
          <cell r="A63" t="str">
            <v>A2760L002</v>
          </cell>
          <cell r="B63" t="str">
            <v>L002</v>
          </cell>
          <cell r="C63" t="str">
            <v>A2760</v>
          </cell>
          <cell r="D63" t="str">
            <v xml:space="preserve">Leased Finance Debtors                  </v>
          </cell>
          <cell r="E63">
            <v>182611.08</v>
          </cell>
          <cell r="F63">
            <v>182611.08</v>
          </cell>
        </row>
        <row r="64">
          <cell r="A64" t="str">
            <v>A2800EGX1</v>
          </cell>
          <cell r="B64" t="str">
            <v>EGX1</v>
          </cell>
          <cell r="C64" t="str">
            <v>A2800</v>
          </cell>
          <cell r="D64" t="str">
            <v xml:space="preserve">Inventory in Store - Ellipse            </v>
          </cell>
          <cell r="E64">
            <v>74295390.799999997</v>
          </cell>
          <cell r="F64">
            <v>73180328.280000001</v>
          </cell>
        </row>
        <row r="65">
          <cell r="A65" t="str">
            <v>A2800L003</v>
          </cell>
          <cell r="B65" t="str">
            <v>L003</v>
          </cell>
          <cell r="C65" t="str">
            <v>A2800</v>
          </cell>
          <cell r="D65" t="str">
            <v xml:space="preserve">Inventory in Store - Ellipse            </v>
          </cell>
          <cell r="E65">
            <v>1009612.86</v>
          </cell>
          <cell r="F65">
            <v>1009612.86</v>
          </cell>
        </row>
        <row r="66">
          <cell r="A66" t="str">
            <v>A2800L020</v>
          </cell>
          <cell r="B66" t="str">
            <v>L020</v>
          </cell>
          <cell r="C66" t="str">
            <v>A2800</v>
          </cell>
          <cell r="D66" t="str">
            <v xml:space="preserve">Inventory in Store - Ellipse            </v>
          </cell>
          <cell r="E66">
            <v>940437.99</v>
          </cell>
          <cell r="F66">
            <v>940437.99</v>
          </cell>
        </row>
        <row r="67">
          <cell r="A67" t="str">
            <v>A2810L003</v>
          </cell>
          <cell r="B67" t="str">
            <v>L003</v>
          </cell>
          <cell r="C67" t="str">
            <v>A2810</v>
          </cell>
          <cell r="D67" t="str">
            <v xml:space="preserve">Inventory in Store - Non Ellipse        </v>
          </cell>
          <cell r="E67">
            <v>170635.1</v>
          </cell>
          <cell r="F67">
            <v>56896.42</v>
          </cell>
        </row>
        <row r="68">
          <cell r="A68" t="str">
            <v>A2850EGX1</v>
          </cell>
          <cell r="B68" t="str">
            <v>EGX1</v>
          </cell>
          <cell r="C68" t="str">
            <v>A2850</v>
          </cell>
          <cell r="D68" t="str">
            <v xml:space="preserve">Prvn for Inventory Write Off            </v>
          </cell>
          <cell r="E68">
            <v>-476837</v>
          </cell>
          <cell r="F68">
            <v>-476837</v>
          </cell>
        </row>
        <row r="69">
          <cell r="A69" t="str">
            <v>A2890EGX1</v>
          </cell>
          <cell r="B69" t="str">
            <v>EGX1</v>
          </cell>
          <cell r="C69" t="str">
            <v>A2890</v>
          </cell>
          <cell r="D69" t="str">
            <v xml:space="preserve">Returns Clearing                        </v>
          </cell>
          <cell r="E69">
            <v>11250</v>
          </cell>
          <cell r="F69">
            <v>11250</v>
          </cell>
        </row>
        <row r="70">
          <cell r="A70" t="str">
            <v>A2904EGX1</v>
          </cell>
          <cell r="B70" t="str">
            <v>EGX1</v>
          </cell>
          <cell r="C70" t="str">
            <v>A2904</v>
          </cell>
          <cell r="D70" t="str">
            <v xml:space="preserve">Repairable Item Control                 </v>
          </cell>
          <cell r="E70">
            <v>622883.61</v>
          </cell>
          <cell r="F70">
            <v>715052.4</v>
          </cell>
        </row>
        <row r="71">
          <cell r="A71" t="str">
            <v>A2995EGX1</v>
          </cell>
          <cell r="B71" t="str">
            <v>EGX1</v>
          </cell>
          <cell r="C71" t="str">
            <v>A2995</v>
          </cell>
          <cell r="D71" t="str">
            <v xml:space="preserve">Work in Progress - Accrued              </v>
          </cell>
          <cell r="E71">
            <v>2918386.41</v>
          </cell>
          <cell r="F71">
            <v>2427023.48</v>
          </cell>
        </row>
        <row r="72">
          <cell r="A72" t="str">
            <v>A2995L002</v>
          </cell>
          <cell r="B72" t="str">
            <v>L002</v>
          </cell>
          <cell r="C72" t="str">
            <v>A2995</v>
          </cell>
          <cell r="D72" t="str">
            <v xml:space="preserve">Work in Progress - Accrued              </v>
          </cell>
          <cell r="E72">
            <v>46786.5</v>
          </cell>
          <cell r="F72">
            <v>137556.12</v>
          </cell>
        </row>
        <row r="73">
          <cell r="A73" t="str">
            <v>A2995L003</v>
          </cell>
          <cell r="B73" t="str">
            <v>L003</v>
          </cell>
          <cell r="C73" t="str">
            <v>A2995</v>
          </cell>
          <cell r="D73" t="str">
            <v xml:space="preserve">Work in Progress - Accrued              </v>
          </cell>
          <cell r="E73">
            <v>408721.73</v>
          </cell>
          <cell r="F73">
            <v>416783.4</v>
          </cell>
        </row>
        <row r="74">
          <cell r="A74" t="str">
            <v>A2995L012</v>
          </cell>
          <cell r="B74" t="str">
            <v>L012</v>
          </cell>
          <cell r="C74" t="str">
            <v>A2995</v>
          </cell>
          <cell r="D74" t="str">
            <v xml:space="preserve">Work in Progress - Accrued              </v>
          </cell>
          <cell r="E74">
            <v>258391.67999999999</v>
          </cell>
          <cell r="F74">
            <v>261973.14</v>
          </cell>
        </row>
        <row r="75">
          <cell r="A75" t="str">
            <v>A5000CN04</v>
          </cell>
          <cell r="B75" t="str">
            <v>CN04</v>
          </cell>
          <cell r="C75" t="str">
            <v>A5000</v>
          </cell>
          <cell r="D75" t="str">
            <v xml:space="preserve">Non Current Receivables                 </v>
          </cell>
          <cell r="E75">
            <v>-5778589</v>
          </cell>
          <cell r="F75">
            <v>-5778589</v>
          </cell>
        </row>
        <row r="76">
          <cell r="A76" t="str">
            <v>A5000EGX1</v>
          </cell>
          <cell r="B76" t="str">
            <v>EGX1</v>
          </cell>
          <cell r="C76" t="str">
            <v>A5000</v>
          </cell>
          <cell r="D76" t="str">
            <v xml:space="preserve">Non Current Receivables                 </v>
          </cell>
          <cell r="E76">
            <v>61244012.07</v>
          </cell>
          <cell r="F76">
            <v>61244979.049999997</v>
          </cell>
        </row>
        <row r="77">
          <cell r="A77" t="str">
            <v>A5000L012</v>
          </cell>
          <cell r="B77" t="str">
            <v>L012</v>
          </cell>
          <cell r="C77" t="str">
            <v>A5000</v>
          </cell>
          <cell r="D77" t="str">
            <v xml:space="preserve">Non Current Receivables                 </v>
          </cell>
          <cell r="E77">
            <v>-17959419</v>
          </cell>
          <cell r="F77">
            <v>-17959419</v>
          </cell>
        </row>
        <row r="78">
          <cell r="A78" t="str">
            <v>A5000L014</v>
          </cell>
          <cell r="B78" t="str">
            <v>L014</v>
          </cell>
          <cell r="C78" t="str">
            <v>A5000</v>
          </cell>
          <cell r="D78" t="str">
            <v xml:space="preserve">Non Current Receivables                 </v>
          </cell>
          <cell r="E78">
            <v>19319003.239999998</v>
          </cell>
          <cell r="F78">
            <v>19319003.239999998</v>
          </cell>
        </row>
        <row r="79">
          <cell r="A79" t="str">
            <v>A5000L017</v>
          </cell>
          <cell r="B79" t="str">
            <v>L017</v>
          </cell>
          <cell r="C79" t="str">
            <v>A5000</v>
          </cell>
          <cell r="D79" t="str">
            <v xml:space="preserve">Non Current Receivables                 </v>
          </cell>
          <cell r="E79">
            <v>1288973.99</v>
          </cell>
          <cell r="F79">
            <v>1288973.99</v>
          </cell>
        </row>
        <row r="80">
          <cell r="A80" t="str">
            <v>A5000L018</v>
          </cell>
          <cell r="B80" t="str">
            <v>L018</v>
          </cell>
          <cell r="C80" t="str">
            <v>A5000</v>
          </cell>
          <cell r="D80" t="str">
            <v xml:space="preserve">Non Current Receivables                 </v>
          </cell>
          <cell r="E80">
            <v>1000</v>
          </cell>
          <cell r="F80">
            <v>1000</v>
          </cell>
        </row>
        <row r="81">
          <cell r="A81" t="str">
            <v>A5000L019</v>
          </cell>
          <cell r="B81" t="str">
            <v>L019</v>
          </cell>
          <cell r="C81" t="str">
            <v>A5000</v>
          </cell>
          <cell r="D81" t="str">
            <v xml:space="preserve">Non Current Receivables                 </v>
          </cell>
          <cell r="E81">
            <v>-14676493.42</v>
          </cell>
          <cell r="F81">
            <v>-14672297.380000001</v>
          </cell>
        </row>
        <row r="82">
          <cell r="A82" t="str">
            <v>A5000L020</v>
          </cell>
          <cell r="B82" t="str">
            <v>L020</v>
          </cell>
          <cell r="C82" t="str">
            <v>A5000</v>
          </cell>
          <cell r="D82" t="str">
            <v xml:space="preserve">Non Current Receivables                 </v>
          </cell>
          <cell r="E82">
            <v>540.61</v>
          </cell>
          <cell r="F82">
            <v>540.61</v>
          </cell>
        </row>
        <row r="83">
          <cell r="A83" t="str">
            <v>A5001CN01</v>
          </cell>
          <cell r="B83" t="str">
            <v>CN01</v>
          </cell>
          <cell r="C83" t="str">
            <v>A5001</v>
          </cell>
          <cell r="D83" t="str">
            <v xml:space="preserve">Prvn for NC Receivable                  </v>
          </cell>
          <cell r="E83">
            <v>14000000</v>
          </cell>
          <cell r="F83">
            <v>14000000</v>
          </cell>
        </row>
        <row r="84">
          <cell r="A84" t="str">
            <v>A5001EGX1</v>
          </cell>
          <cell r="B84" t="str">
            <v>EGX1</v>
          </cell>
          <cell r="C84" t="str">
            <v>A5001</v>
          </cell>
          <cell r="D84" t="str">
            <v xml:space="preserve">Prvn for NC Receivable                  </v>
          </cell>
          <cell r="E84">
            <v>-14000000</v>
          </cell>
          <cell r="F84">
            <v>-14000000</v>
          </cell>
        </row>
        <row r="85">
          <cell r="A85" t="str">
            <v>A5005EGX1</v>
          </cell>
          <cell r="B85" t="str">
            <v>EGX1</v>
          </cell>
          <cell r="C85" t="str">
            <v>A5005</v>
          </cell>
          <cell r="D85" t="str">
            <v xml:space="preserve">Non Current Sparq Receivable            </v>
          </cell>
          <cell r="E85">
            <v>80595845.980000004</v>
          </cell>
          <cell r="F85">
            <v>76068610.980000004</v>
          </cell>
        </row>
        <row r="86">
          <cell r="A86" t="str">
            <v>A5100EGX1</v>
          </cell>
          <cell r="B86" t="str">
            <v>EGX1</v>
          </cell>
          <cell r="C86" t="str">
            <v>A5100</v>
          </cell>
          <cell r="D86" t="str">
            <v xml:space="preserve">Equity Investment Account               </v>
          </cell>
          <cell r="E86">
            <v>703</v>
          </cell>
          <cell r="F86">
            <v>703</v>
          </cell>
        </row>
        <row r="87">
          <cell r="A87" t="str">
            <v>A5300L002</v>
          </cell>
          <cell r="B87" t="str">
            <v>L002</v>
          </cell>
          <cell r="C87" t="str">
            <v>A5300</v>
          </cell>
          <cell r="D87" t="str">
            <v xml:space="preserve">Non current Lse Fin Debtors             </v>
          </cell>
          <cell r="E87">
            <v>2245948.92</v>
          </cell>
          <cell r="F87">
            <v>2261166.4900000002</v>
          </cell>
        </row>
        <row r="88">
          <cell r="A88" t="str">
            <v>A5400CN01</v>
          </cell>
          <cell r="B88" t="str">
            <v>CN01</v>
          </cell>
          <cell r="C88" t="str">
            <v>A5400</v>
          </cell>
          <cell r="D88" t="str">
            <v xml:space="preserve">Shares in Controlled Entities           </v>
          </cell>
          <cell r="E88">
            <v>-650902</v>
          </cell>
          <cell r="F88">
            <v>-650902</v>
          </cell>
        </row>
        <row r="89">
          <cell r="A89" t="str">
            <v>A5400CN02</v>
          </cell>
          <cell r="B89" t="str">
            <v>CN02</v>
          </cell>
          <cell r="C89" t="str">
            <v>A5400</v>
          </cell>
          <cell r="D89" t="str">
            <v xml:space="preserve">Shares in Controlled Entities           </v>
          </cell>
          <cell r="E89">
            <v>-1</v>
          </cell>
          <cell r="F89">
            <v>-1</v>
          </cell>
        </row>
        <row r="90">
          <cell r="A90" t="str">
            <v>A5400CN03</v>
          </cell>
          <cell r="B90" t="str">
            <v>CN03</v>
          </cell>
          <cell r="C90" t="str">
            <v>A5400</v>
          </cell>
          <cell r="D90" t="str">
            <v xml:space="preserve">Shares in Controlled Entities           </v>
          </cell>
          <cell r="E90">
            <v>-17794693.120000001</v>
          </cell>
          <cell r="F90">
            <v>-17794693.120000001</v>
          </cell>
        </row>
        <row r="91">
          <cell r="A91" t="str">
            <v>A5400CN04</v>
          </cell>
          <cell r="B91" t="str">
            <v>CN04</v>
          </cell>
          <cell r="C91" t="str">
            <v>A5400</v>
          </cell>
          <cell r="D91" t="str">
            <v xml:space="preserve">Shares in Controlled Entities           </v>
          </cell>
          <cell r="E91">
            <v>-11756.25</v>
          </cell>
          <cell r="F91">
            <v>-11756.25</v>
          </cell>
        </row>
        <row r="92">
          <cell r="A92" t="str">
            <v>A5400CN06</v>
          </cell>
          <cell r="B92" t="str">
            <v>CN06</v>
          </cell>
          <cell r="C92" t="str">
            <v>A5400</v>
          </cell>
          <cell r="D92" t="str">
            <v xml:space="preserve">Shares in Controlled Entities           </v>
          </cell>
          <cell r="E92">
            <v>-1000</v>
          </cell>
          <cell r="F92">
            <v>-1000</v>
          </cell>
        </row>
        <row r="93">
          <cell r="A93" t="str">
            <v>A5400EGX1</v>
          </cell>
          <cell r="B93" t="str">
            <v>EGX1</v>
          </cell>
          <cell r="C93" t="str">
            <v>A5400</v>
          </cell>
          <cell r="D93" t="str">
            <v xml:space="preserve">Shares in Controlled Entities           </v>
          </cell>
          <cell r="E93">
            <v>650902</v>
          </cell>
          <cell r="F93">
            <v>650902</v>
          </cell>
        </row>
        <row r="94">
          <cell r="A94" t="str">
            <v>A5400L006</v>
          </cell>
          <cell r="B94" t="str">
            <v>L006</v>
          </cell>
          <cell r="C94" t="str">
            <v>A5400</v>
          </cell>
          <cell r="D94" t="str">
            <v xml:space="preserve">Shares in Controlled Entities           </v>
          </cell>
          <cell r="E94">
            <v>2</v>
          </cell>
          <cell r="F94">
            <v>2</v>
          </cell>
        </row>
        <row r="95">
          <cell r="A95" t="str">
            <v>A5400L012</v>
          </cell>
          <cell r="B95" t="str">
            <v>L012</v>
          </cell>
          <cell r="C95" t="str">
            <v>A5400</v>
          </cell>
          <cell r="D95" t="str">
            <v xml:space="preserve">Shares in Controlled Entities           </v>
          </cell>
          <cell r="E95">
            <v>17794693.120000001</v>
          </cell>
          <cell r="F95">
            <v>17794693.120000001</v>
          </cell>
        </row>
        <row r="96">
          <cell r="A96" t="str">
            <v>A5400L014</v>
          </cell>
          <cell r="B96" t="str">
            <v>L014</v>
          </cell>
          <cell r="C96" t="str">
            <v>A5400</v>
          </cell>
          <cell r="D96" t="str">
            <v xml:space="preserve">Shares in Controlled Entities           </v>
          </cell>
          <cell r="E96">
            <v>11755.25</v>
          </cell>
          <cell r="F96">
            <v>11755.25</v>
          </cell>
        </row>
        <row r="97">
          <cell r="A97" t="str">
            <v>A5400L018</v>
          </cell>
          <cell r="B97" t="str">
            <v>L018</v>
          </cell>
          <cell r="C97" t="str">
            <v>A5400</v>
          </cell>
          <cell r="D97" t="str">
            <v xml:space="preserve">Shares in Controlled Entities           </v>
          </cell>
          <cell r="E97">
            <v>1000</v>
          </cell>
          <cell r="F97">
            <v>1000</v>
          </cell>
        </row>
        <row r="98">
          <cell r="A98" t="str">
            <v>A5600EGX1</v>
          </cell>
          <cell r="B98" t="str">
            <v>EGX1</v>
          </cell>
          <cell r="C98" t="str">
            <v>A5600</v>
          </cell>
          <cell r="D98" t="str">
            <v xml:space="preserve">Shares in Other Corporations            </v>
          </cell>
          <cell r="E98">
            <v>25392540.27</v>
          </cell>
          <cell r="F98">
            <v>29440626.399999999</v>
          </cell>
        </row>
        <row r="99">
          <cell r="A99" t="str">
            <v>A6300EGX1</v>
          </cell>
          <cell r="B99" t="str">
            <v>EGX1</v>
          </cell>
          <cell r="C99" t="str">
            <v>A6300</v>
          </cell>
          <cell r="D99" t="str">
            <v xml:space="preserve">Supply System                           </v>
          </cell>
          <cell r="E99">
            <v>8898754057.8199997</v>
          </cell>
          <cell r="F99">
            <v>8850491077.1999989</v>
          </cell>
        </row>
        <row r="100">
          <cell r="A100" t="str">
            <v>A6800EGX1</v>
          </cell>
          <cell r="B100" t="str">
            <v>EGX1</v>
          </cell>
          <cell r="C100" t="str">
            <v>A6800</v>
          </cell>
          <cell r="D100" t="str">
            <v xml:space="preserve">Accum. Dep-Supply System                </v>
          </cell>
          <cell r="E100">
            <v>-3543671183.4200001</v>
          </cell>
          <cell r="F100">
            <v>-3527451039.9000001</v>
          </cell>
        </row>
        <row r="101">
          <cell r="A101" t="str">
            <v>A7900EGX1</v>
          </cell>
          <cell r="B101" t="str">
            <v>EGX1</v>
          </cell>
          <cell r="C101" t="str">
            <v>A7900</v>
          </cell>
          <cell r="D101" t="str">
            <v xml:space="preserve">Land                                    </v>
          </cell>
          <cell r="E101">
            <v>50048627.159999996</v>
          </cell>
          <cell r="F101">
            <v>50043376.329999998</v>
          </cell>
        </row>
        <row r="102">
          <cell r="A102" t="str">
            <v>A8000EGX1</v>
          </cell>
          <cell r="B102" t="str">
            <v>EGX1</v>
          </cell>
          <cell r="C102" t="str">
            <v>A8000</v>
          </cell>
          <cell r="D102" t="str">
            <v xml:space="preserve">Buildings                               </v>
          </cell>
          <cell r="E102">
            <v>61334278.189999998</v>
          </cell>
          <cell r="F102">
            <v>61334278.189999998</v>
          </cell>
        </row>
        <row r="103">
          <cell r="A103" t="str">
            <v>A8100EGX1</v>
          </cell>
          <cell r="B103" t="str">
            <v>EGX1</v>
          </cell>
          <cell r="C103" t="str">
            <v>A8100</v>
          </cell>
          <cell r="D103" t="str">
            <v xml:space="preserve">Accum. Dep-Building                     </v>
          </cell>
          <cell r="E103">
            <v>-12197417.369999999</v>
          </cell>
          <cell r="F103">
            <v>-12075920.729999999</v>
          </cell>
        </row>
        <row r="104">
          <cell r="A104" t="str">
            <v>A8340EGX1</v>
          </cell>
          <cell r="B104" t="str">
            <v>EGX1</v>
          </cell>
          <cell r="C104" t="str">
            <v>A8340</v>
          </cell>
          <cell r="D104" t="str">
            <v xml:space="preserve">Other - Property Plant &amp; Equip          </v>
          </cell>
          <cell r="E104">
            <v>288265053.69999999</v>
          </cell>
          <cell r="F104">
            <v>289225865.22999996</v>
          </cell>
        </row>
        <row r="105">
          <cell r="A105" t="str">
            <v>A8340L002</v>
          </cell>
          <cell r="B105" t="str">
            <v>L002</v>
          </cell>
          <cell r="C105" t="str">
            <v>A8340</v>
          </cell>
          <cell r="D105" t="str">
            <v xml:space="preserve">Other - Property Plant &amp; Equip          </v>
          </cell>
          <cell r="E105">
            <v>26957633.739999998</v>
          </cell>
          <cell r="F105">
            <v>26892351.649999999</v>
          </cell>
        </row>
        <row r="106">
          <cell r="A106" t="str">
            <v>A8340L003</v>
          </cell>
          <cell r="B106" t="str">
            <v>L003</v>
          </cell>
          <cell r="C106" t="str">
            <v>A8340</v>
          </cell>
          <cell r="D106" t="str">
            <v xml:space="preserve">Other - Property Plant &amp; Equip          </v>
          </cell>
          <cell r="E106">
            <v>4301706.82</v>
          </cell>
          <cell r="F106">
            <v>4071767.16</v>
          </cell>
        </row>
        <row r="107">
          <cell r="A107" t="str">
            <v>A8340L010</v>
          </cell>
          <cell r="B107" t="str">
            <v>L010</v>
          </cell>
          <cell r="C107" t="str">
            <v>A8340</v>
          </cell>
          <cell r="D107" t="str">
            <v xml:space="preserve">Other - Property Plant &amp; Equip          </v>
          </cell>
          <cell r="E107">
            <v>2394066.2400000002</v>
          </cell>
          <cell r="F107">
            <v>2394066.2400000002</v>
          </cell>
        </row>
        <row r="108">
          <cell r="A108" t="str">
            <v>A8340L012</v>
          </cell>
          <cell r="B108" t="str">
            <v>L012</v>
          </cell>
          <cell r="C108" t="str">
            <v>A8340</v>
          </cell>
          <cell r="D108" t="str">
            <v xml:space="preserve">Other - Property Plant &amp; Equip          </v>
          </cell>
          <cell r="E108">
            <v>26795402.780000001</v>
          </cell>
          <cell r="F108">
            <v>26795402.780000001</v>
          </cell>
        </row>
        <row r="109">
          <cell r="A109" t="str">
            <v>A8340L016</v>
          </cell>
          <cell r="B109" t="str">
            <v>L016</v>
          </cell>
          <cell r="C109" t="str">
            <v>A8340</v>
          </cell>
          <cell r="D109" t="str">
            <v xml:space="preserve">Other - Property Plant &amp; Equip          </v>
          </cell>
          <cell r="E109">
            <v>2146142.09</v>
          </cell>
          <cell r="F109">
            <v>2146142.09</v>
          </cell>
        </row>
        <row r="110">
          <cell r="A110" t="str">
            <v>A8340L017</v>
          </cell>
          <cell r="B110" t="str">
            <v>L017</v>
          </cell>
          <cell r="C110" t="str">
            <v>A8340</v>
          </cell>
          <cell r="D110" t="str">
            <v xml:space="preserve">Other - Property Plant &amp; Equip          </v>
          </cell>
          <cell r="E110">
            <v>17523617.32</v>
          </cell>
          <cell r="F110">
            <v>17523617.32</v>
          </cell>
        </row>
        <row r="111">
          <cell r="A111" t="str">
            <v>A8340L020</v>
          </cell>
          <cell r="B111" t="str">
            <v>L020</v>
          </cell>
          <cell r="C111" t="str">
            <v>A8340</v>
          </cell>
          <cell r="D111" t="str">
            <v xml:space="preserve">Other - Property Plant &amp; Equip          </v>
          </cell>
          <cell r="E111">
            <v>716869.55</v>
          </cell>
          <cell r="F111">
            <v>716869.55</v>
          </cell>
        </row>
        <row r="112">
          <cell r="A112" t="str">
            <v>A8640EGX1</v>
          </cell>
          <cell r="B112" t="str">
            <v>EGX1</v>
          </cell>
          <cell r="C112" t="str">
            <v>A8640</v>
          </cell>
          <cell r="D112" t="str">
            <v xml:space="preserve">Accum Dep-Oth-Prop Plant&amp;Equip          </v>
          </cell>
          <cell r="E112">
            <v>-133978761.44</v>
          </cell>
          <cell r="F112">
            <v>-131865392.23999999</v>
          </cell>
        </row>
        <row r="113">
          <cell r="A113" t="str">
            <v>A8640L002</v>
          </cell>
          <cell r="B113" t="str">
            <v>L002</v>
          </cell>
          <cell r="C113" t="str">
            <v>A8640</v>
          </cell>
          <cell r="D113" t="str">
            <v xml:space="preserve">Accum Dep-Oth-Prop Plant&amp;Equip          </v>
          </cell>
          <cell r="E113">
            <v>-4415095.9000000004</v>
          </cell>
          <cell r="F113">
            <v>-4326068.18</v>
          </cell>
        </row>
        <row r="114">
          <cell r="A114" t="str">
            <v>A8640L003</v>
          </cell>
          <cell r="B114" t="str">
            <v>L003</v>
          </cell>
          <cell r="C114" t="str">
            <v>A8640</v>
          </cell>
          <cell r="D114" t="str">
            <v xml:space="preserve">Accum Dep-Oth-Prop Plant&amp;Equip          </v>
          </cell>
          <cell r="E114">
            <v>-2329536.13</v>
          </cell>
          <cell r="F114">
            <v>-2184204.0299999998</v>
          </cell>
        </row>
        <row r="115">
          <cell r="A115" t="str">
            <v>A8640L010</v>
          </cell>
          <cell r="B115" t="str">
            <v>L010</v>
          </cell>
          <cell r="C115" t="str">
            <v>A8640</v>
          </cell>
          <cell r="D115" t="str">
            <v xml:space="preserve">Accum Dep-Oth-Prop Plant&amp;Equip          </v>
          </cell>
          <cell r="E115">
            <v>-1451980.13</v>
          </cell>
          <cell r="F115">
            <v>-1439534.44</v>
          </cell>
        </row>
        <row r="116">
          <cell r="A116" t="str">
            <v>A8640L012</v>
          </cell>
          <cell r="B116" t="str">
            <v>L012</v>
          </cell>
          <cell r="C116" t="str">
            <v>A8640</v>
          </cell>
          <cell r="D116" t="str">
            <v xml:space="preserve">Accum Dep-Oth-Prop Plant&amp;Equip          </v>
          </cell>
          <cell r="E116">
            <v>-5128631.75</v>
          </cell>
          <cell r="F116">
            <v>-4873321.67</v>
          </cell>
        </row>
        <row r="117">
          <cell r="A117" t="str">
            <v>A8640L016</v>
          </cell>
          <cell r="B117" t="str">
            <v>L016</v>
          </cell>
          <cell r="C117" t="str">
            <v>A8640</v>
          </cell>
          <cell r="D117" t="str">
            <v xml:space="preserve">Accum Dep-Oth-Prop Plant&amp;Equip          </v>
          </cell>
          <cell r="E117">
            <v>-1549458.49</v>
          </cell>
          <cell r="F117">
            <v>-1518681.49</v>
          </cell>
        </row>
        <row r="118">
          <cell r="A118" t="str">
            <v>A8640L017</v>
          </cell>
          <cell r="B118" t="str">
            <v>L017</v>
          </cell>
          <cell r="C118" t="str">
            <v>A8640</v>
          </cell>
          <cell r="D118" t="str">
            <v xml:space="preserve">Accum Dep-Oth-Prop Plant&amp;Equip          </v>
          </cell>
          <cell r="E118">
            <v>-14329437.800000001</v>
          </cell>
          <cell r="F118">
            <v>-14083731.690000001</v>
          </cell>
        </row>
        <row r="119">
          <cell r="A119" t="str">
            <v>A8640L020</v>
          </cell>
          <cell r="B119" t="str">
            <v>L020</v>
          </cell>
          <cell r="C119" t="str">
            <v>A8640</v>
          </cell>
          <cell r="D119" t="str">
            <v xml:space="preserve">Accum Dep-Oth-Prop Plant&amp;Equip          </v>
          </cell>
          <cell r="E119">
            <v>-422672.97</v>
          </cell>
          <cell r="F119">
            <v>-415858.19</v>
          </cell>
        </row>
        <row r="120">
          <cell r="A120" t="str">
            <v>A8800EGX1</v>
          </cell>
          <cell r="B120" t="str">
            <v>EGX1</v>
          </cell>
          <cell r="C120" t="str">
            <v>A8800</v>
          </cell>
          <cell r="D120" t="str">
            <v xml:space="preserve">Future Income Tax Benefit               </v>
          </cell>
          <cell r="E120">
            <v>37649422.18</v>
          </cell>
          <cell r="F120">
            <v>41464631.18</v>
          </cell>
        </row>
        <row r="121">
          <cell r="A121" t="str">
            <v>A8800L003</v>
          </cell>
          <cell r="B121" t="str">
            <v>L003</v>
          </cell>
          <cell r="C121" t="str">
            <v>A8800</v>
          </cell>
          <cell r="D121" t="str">
            <v xml:space="preserve">Future Income Tax Benefit               </v>
          </cell>
          <cell r="E121">
            <v>738200.19</v>
          </cell>
          <cell r="F121">
            <v>702971.95</v>
          </cell>
        </row>
        <row r="122">
          <cell r="A122" t="str">
            <v>A8800L010</v>
          </cell>
          <cell r="B122" t="str">
            <v>L010</v>
          </cell>
          <cell r="C122" t="str">
            <v>A8800</v>
          </cell>
          <cell r="D122" t="str">
            <v xml:space="preserve">Future Income Tax Benefit               </v>
          </cell>
          <cell r="E122">
            <v>190607</v>
          </cell>
          <cell r="F122">
            <v>190057</v>
          </cell>
        </row>
        <row r="123">
          <cell r="A123" t="str">
            <v>A8800L014</v>
          </cell>
          <cell r="B123" t="str">
            <v>L014</v>
          </cell>
          <cell r="C123" t="str">
            <v>A8800</v>
          </cell>
          <cell r="D123" t="str">
            <v xml:space="preserve">Future Income Tax Benefit               </v>
          </cell>
          <cell r="E123">
            <v>2566116.1</v>
          </cell>
          <cell r="F123">
            <v>2555523.1</v>
          </cell>
        </row>
        <row r="124">
          <cell r="A124" t="str">
            <v>A8800L016</v>
          </cell>
          <cell r="B124" t="str">
            <v>L016</v>
          </cell>
          <cell r="C124" t="str">
            <v>A8800</v>
          </cell>
          <cell r="D124" t="str">
            <v xml:space="preserve">Future Income Tax Benefit               </v>
          </cell>
          <cell r="E124">
            <v>1935145.5</v>
          </cell>
          <cell r="F124">
            <v>1935145.5</v>
          </cell>
        </row>
        <row r="125">
          <cell r="A125" t="str">
            <v>A8900EGX1</v>
          </cell>
          <cell r="B125" t="str">
            <v>EGX1</v>
          </cell>
          <cell r="C125" t="str">
            <v>A8900</v>
          </cell>
          <cell r="D125" t="str">
            <v xml:space="preserve">Intangible software                     </v>
          </cell>
          <cell r="E125">
            <v>174005633.46000001</v>
          </cell>
          <cell r="F125">
            <v>174005633.46000001</v>
          </cell>
        </row>
        <row r="126">
          <cell r="A126" t="str">
            <v>A8900L003</v>
          </cell>
          <cell r="B126" t="str">
            <v>L003</v>
          </cell>
          <cell r="C126" t="str">
            <v>A8900</v>
          </cell>
          <cell r="D126" t="str">
            <v xml:space="preserve">Intangible software                     </v>
          </cell>
          <cell r="E126">
            <v>2400735.5499999998</v>
          </cell>
          <cell r="F126">
            <v>2286168.12</v>
          </cell>
        </row>
        <row r="127">
          <cell r="A127" t="str">
            <v>A8900L016</v>
          </cell>
          <cell r="B127" t="str">
            <v>L016</v>
          </cell>
          <cell r="C127" t="str">
            <v>A8900</v>
          </cell>
          <cell r="D127" t="str">
            <v xml:space="preserve">Intangible software                     </v>
          </cell>
          <cell r="E127">
            <v>10083678.550000001</v>
          </cell>
          <cell r="F127">
            <v>10083678.550000001</v>
          </cell>
        </row>
        <row r="128">
          <cell r="A128" t="str">
            <v>A8900L020</v>
          </cell>
          <cell r="B128" t="str">
            <v>L020</v>
          </cell>
          <cell r="C128" t="str">
            <v>A8900</v>
          </cell>
          <cell r="D128" t="str">
            <v xml:space="preserve">Intangible software                     </v>
          </cell>
          <cell r="E128">
            <v>60051.77</v>
          </cell>
          <cell r="F128">
            <v>60051.77</v>
          </cell>
        </row>
        <row r="129">
          <cell r="A129" t="str">
            <v>A8910CN03</v>
          </cell>
          <cell r="B129" t="str">
            <v>CN03</v>
          </cell>
          <cell r="C129" t="str">
            <v>A8910</v>
          </cell>
          <cell r="D129" t="str">
            <v xml:space="preserve">Intangibles                             </v>
          </cell>
          <cell r="E129">
            <v>13103765.130000001</v>
          </cell>
          <cell r="F129">
            <v>13103765.130000001</v>
          </cell>
        </row>
        <row r="130">
          <cell r="A130" t="str">
            <v>A8910L003</v>
          </cell>
          <cell r="B130" t="str">
            <v>L003</v>
          </cell>
          <cell r="C130" t="str">
            <v>A8910</v>
          </cell>
          <cell r="D130" t="str">
            <v xml:space="preserve">Intangibles                             </v>
          </cell>
          <cell r="E130">
            <v>1802818.54</v>
          </cell>
          <cell r="F130">
            <v>1716784.79</v>
          </cell>
        </row>
        <row r="131">
          <cell r="A131" t="str">
            <v>A8920L003</v>
          </cell>
          <cell r="B131" t="str">
            <v>L003</v>
          </cell>
          <cell r="C131" t="str">
            <v>A8920</v>
          </cell>
          <cell r="D131" t="str">
            <v xml:space="preserve">Goodwill                                </v>
          </cell>
          <cell r="E131">
            <v>1253744</v>
          </cell>
          <cell r="F131">
            <v>1193913.08</v>
          </cell>
        </row>
        <row r="132">
          <cell r="A132" t="str">
            <v>A9000EGX1</v>
          </cell>
          <cell r="B132" t="str">
            <v>EGX1</v>
          </cell>
          <cell r="C132" t="str">
            <v>A9000</v>
          </cell>
          <cell r="D132" t="str">
            <v xml:space="preserve">Accum. Amortisation - software          </v>
          </cell>
          <cell r="E132">
            <v>-153062293.59999999</v>
          </cell>
          <cell r="F132">
            <v>-151864081.93000001</v>
          </cell>
        </row>
        <row r="133">
          <cell r="A133" t="str">
            <v>A9000L003</v>
          </cell>
          <cell r="B133" t="str">
            <v>L003</v>
          </cell>
          <cell r="C133" t="str">
            <v>A9000</v>
          </cell>
          <cell r="D133" t="str">
            <v xml:space="preserve">Accum. Amortisation - software          </v>
          </cell>
          <cell r="E133">
            <v>-541262.68000000005</v>
          </cell>
          <cell r="F133">
            <v>-478301.01</v>
          </cell>
        </row>
        <row r="134">
          <cell r="A134" t="str">
            <v>A9000L016</v>
          </cell>
          <cell r="B134" t="str">
            <v>L016</v>
          </cell>
          <cell r="C134" t="str">
            <v>A9000</v>
          </cell>
          <cell r="D134" t="str">
            <v xml:space="preserve">Accum. Amortisation - software          </v>
          </cell>
          <cell r="E134">
            <v>-8109658.1600000001</v>
          </cell>
          <cell r="F134">
            <v>-8025258.96</v>
          </cell>
        </row>
        <row r="135">
          <cell r="A135" t="str">
            <v>A9000L020</v>
          </cell>
          <cell r="B135" t="str">
            <v>L020</v>
          </cell>
          <cell r="C135" t="str">
            <v>A9000</v>
          </cell>
          <cell r="D135" t="str">
            <v xml:space="preserve">Accum. Amortisation - software          </v>
          </cell>
          <cell r="E135">
            <v>-59730.13</v>
          </cell>
          <cell r="F135">
            <v>-59703.32</v>
          </cell>
        </row>
        <row r="136">
          <cell r="A136" t="str">
            <v>A9010CN03</v>
          </cell>
          <cell r="B136" t="str">
            <v>CN03</v>
          </cell>
          <cell r="C136" t="str">
            <v>A9010</v>
          </cell>
          <cell r="D136" t="str">
            <v xml:space="preserve">Accum. Amortisation - Intangibles       </v>
          </cell>
          <cell r="E136">
            <v>-10622343.779999999</v>
          </cell>
          <cell r="F136">
            <v>-10431465.229999999</v>
          </cell>
        </row>
        <row r="137">
          <cell r="A137" t="str">
            <v>A9010L003</v>
          </cell>
          <cell r="B137" t="str">
            <v>L003</v>
          </cell>
          <cell r="C137" t="str">
            <v>A9010</v>
          </cell>
          <cell r="D137" t="str">
            <v xml:space="preserve">Accum. Amortisation - Intangibles       </v>
          </cell>
          <cell r="E137">
            <v>-1214524.1399999999</v>
          </cell>
          <cell r="F137">
            <v>-1138493.6499999999</v>
          </cell>
        </row>
        <row r="138">
          <cell r="A138" t="str">
            <v>A9020CN01</v>
          </cell>
          <cell r="B138" t="str">
            <v>CN01</v>
          </cell>
          <cell r="C138" t="str">
            <v>A9020</v>
          </cell>
          <cell r="D138" t="str">
            <v xml:space="preserve">Accum. Amortisation - Goodwill          </v>
          </cell>
          <cell r="E138">
            <v>0.19</v>
          </cell>
          <cell r="F138">
            <v>0.19</v>
          </cell>
        </row>
        <row r="139">
          <cell r="A139" t="str">
            <v>A9020L003</v>
          </cell>
          <cell r="B139" t="str">
            <v>L003</v>
          </cell>
          <cell r="C139" t="str">
            <v>A9020</v>
          </cell>
          <cell r="D139" t="str">
            <v xml:space="preserve">Accum. Amortisation - Goodwill          </v>
          </cell>
          <cell r="E139">
            <v>-307252.08</v>
          </cell>
          <cell r="F139">
            <v>-292589.46000000002</v>
          </cell>
        </row>
        <row r="140">
          <cell r="A140" t="str">
            <v>A9100EGX1</v>
          </cell>
          <cell r="B140" t="str">
            <v>EGX1</v>
          </cell>
          <cell r="C140" t="str">
            <v>A9100</v>
          </cell>
          <cell r="D140" t="str">
            <v xml:space="preserve">DB Fund Asset                           </v>
          </cell>
          <cell r="E140">
            <v>81164055.400000006</v>
          </cell>
          <cell r="F140">
            <v>80611775.120000005</v>
          </cell>
        </row>
        <row r="141">
          <cell r="A141" t="str">
            <v>C1030EGX1</v>
          </cell>
          <cell r="B141" t="str">
            <v>EGX1</v>
          </cell>
          <cell r="C141" t="str">
            <v>C1030</v>
          </cell>
          <cell r="D141" t="str">
            <v xml:space="preserve">RWIP Clearing                           </v>
          </cell>
          <cell r="E141">
            <v>-3656910.94</v>
          </cell>
          <cell r="F141">
            <v>-3656910.94</v>
          </cell>
        </row>
        <row r="142">
          <cell r="A142" t="str">
            <v>C1030L002</v>
          </cell>
          <cell r="B142" t="str">
            <v>L002</v>
          </cell>
          <cell r="C142" t="str">
            <v>C1030</v>
          </cell>
          <cell r="D142" t="str">
            <v xml:space="preserve">RWIP Clearing                           </v>
          </cell>
          <cell r="E142">
            <v>-166.67</v>
          </cell>
          <cell r="F142">
            <v>-166.67</v>
          </cell>
        </row>
        <row r="143">
          <cell r="A143" t="str">
            <v>C1030L012</v>
          </cell>
          <cell r="B143" t="str">
            <v>L012</v>
          </cell>
          <cell r="C143" t="str">
            <v>C1030</v>
          </cell>
          <cell r="D143" t="str">
            <v xml:space="preserve">RWIP Clearing                           </v>
          </cell>
          <cell r="E143">
            <v>61234</v>
          </cell>
          <cell r="F143">
            <v>61234</v>
          </cell>
        </row>
        <row r="144">
          <cell r="A144" t="str">
            <v>C1030L016</v>
          </cell>
          <cell r="B144" t="str">
            <v>L016</v>
          </cell>
          <cell r="C144" t="str">
            <v>C1030</v>
          </cell>
          <cell r="D144" t="str">
            <v xml:space="preserve">RWIP Clearing                           </v>
          </cell>
          <cell r="E144">
            <v>351411.27</v>
          </cell>
          <cell r="F144">
            <v>351411.27</v>
          </cell>
        </row>
        <row r="145">
          <cell r="A145" t="str">
            <v>C1080EGX1</v>
          </cell>
          <cell r="B145" t="str">
            <v>EGX1</v>
          </cell>
          <cell r="C145" t="str">
            <v>C1080</v>
          </cell>
          <cell r="D145" t="str">
            <v xml:space="preserve">Purchased Asset Clearing                </v>
          </cell>
          <cell r="E145">
            <v>-9760905.5999999996</v>
          </cell>
          <cell r="F145">
            <v>-9760905.5999999996</v>
          </cell>
        </row>
        <row r="146">
          <cell r="A146" t="str">
            <v>C1080L002</v>
          </cell>
          <cell r="B146" t="str">
            <v>L002</v>
          </cell>
          <cell r="C146" t="str">
            <v>C1080</v>
          </cell>
          <cell r="D146" t="str">
            <v xml:space="preserve">Purchased Asset Clearing                </v>
          </cell>
          <cell r="E146">
            <v>-2691.87</v>
          </cell>
          <cell r="F146">
            <v>-2691.87</v>
          </cell>
        </row>
        <row r="147">
          <cell r="A147" t="str">
            <v>C1080L010</v>
          </cell>
          <cell r="B147" t="str">
            <v>L010</v>
          </cell>
          <cell r="C147" t="str">
            <v>C1080</v>
          </cell>
          <cell r="D147" t="str">
            <v xml:space="preserve">Purchased Asset Clearing                </v>
          </cell>
          <cell r="E147">
            <v>-0.01</v>
          </cell>
          <cell r="F147">
            <v>-0.01</v>
          </cell>
        </row>
        <row r="148">
          <cell r="A148" t="str">
            <v>C1080L016</v>
          </cell>
          <cell r="B148" t="str">
            <v>L016</v>
          </cell>
          <cell r="C148" t="str">
            <v>C1080</v>
          </cell>
          <cell r="D148" t="str">
            <v xml:space="preserve">Purchased Asset Clearing                </v>
          </cell>
          <cell r="E148">
            <v>-751697.28</v>
          </cell>
          <cell r="F148">
            <v>-751697.28</v>
          </cell>
        </row>
        <row r="149">
          <cell r="A149" t="str">
            <v>C1090EGX1</v>
          </cell>
          <cell r="B149" t="str">
            <v>EGX1</v>
          </cell>
          <cell r="C149" t="str">
            <v>C1090</v>
          </cell>
          <cell r="D149" t="str">
            <v xml:space="preserve">Pooled Asset Clearing Account           </v>
          </cell>
          <cell r="E149">
            <v>1822.44</v>
          </cell>
          <cell r="F149">
            <v>2002822.59</v>
          </cell>
        </row>
        <row r="150">
          <cell r="A150" t="str">
            <v>C1090L016</v>
          </cell>
          <cell r="B150" t="str">
            <v>L016</v>
          </cell>
          <cell r="C150" t="str">
            <v>C1090</v>
          </cell>
          <cell r="D150" t="str">
            <v xml:space="preserve">Pooled Asset Clearing Account           </v>
          </cell>
          <cell r="E150">
            <v>984</v>
          </cell>
          <cell r="F150">
            <v>984</v>
          </cell>
        </row>
        <row r="151">
          <cell r="A151" t="str">
            <v>C2010EGX1</v>
          </cell>
          <cell r="B151" t="str">
            <v>EGX1</v>
          </cell>
          <cell r="C151" t="str">
            <v>C2010</v>
          </cell>
          <cell r="D151" t="str">
            <v xml:space="preserve">CWT Customer Driven Primary             </v>
          </cell>
          <cell r="E151">
            <v>12813279.35</v>
          </cell>
          <cell r="F151">
            <v>11158941.039999999</v>
          </cell>
        </row>
        <row r="152">
          <cell r="A152" t="str">
            <v>C2020EGX1</v>
          </cell>
          <cell r="B152" t="str">
            <v>EGX1</v>
          </cell>
          <cell r="C152" t="str">
            <v>C2020</v>
          </cell>
          <cell r="D152" t="str">
            <v xml:space="preserve">CWT Demand Driven Primary               </v>
          </cell>
          <cell r="E152">
            <v>51015843.32</v>
          </cell>
          <cell r="F152">
            <v>48188316.009999998</v>
          </cell>
        </row>
        <row r="153">
          <cell r="A153" t="str">
            <v>C2030EGX1</v>
          </cell>
          <cell r="B153" t="str">
            <v>EGX1</v>
          </cell>
          <cell r="C153" t="str">
            <v>C2030</v>
          </cell>
          <cell r="D153" t="str">
            <v xml:space="preserve">CWT Reliability Imp Primary             </v>
          </cell>
          <cell r="E153">
            <v>20133826.530000001</v>
          </cell>
          <cell r="F153">
            <v>21152221.630000003</v>
          </cell>
        </row>
        <row r="154">
          <cell r="A154" t="str">
            <v>C2040EGX1</v>
          </cell>
          <cell r="B154" t="str">
            <v>EGX1</v>
          </cell>
          <cell r="C154" t="str">
            <v>C2040</v>
          </cell>
          <cell r="D154" t="str">
            <v xml:space="preserve">CWT Refurb Driven Primary               </v>
          </cell>
          <cell r="E154">
            <v>7507966.2999999998</v>
          </cell>
          <cell r="F154">
            <v>8177813.6200000001</v>
          </cell>
        </row>
        <row r="155">
          <cell r="A155" t="str">
            <v>C2050EGX1</v>
          </cell>
          <cell r="B155" t="str">
            <v>EGX1</v>
          </cell>
          <cell r="C155" t="str">
            <v>C2050</v>
          </cell>
          <cell r="D155" t="str">
            <v xml:space="preserve">CWT Demnd Prim Realiab Sec              </v>
          </cell>
          <cell r="E155">
            <v>28843001.41</v>
          </cell>
          <cell r="F155">
            <v>24222829.800000001</v>
          </cell>
        </row>
        <row r="156">
          <cell r="A156" t="str">
            <v>C2060EGX1</v>
          </cell>
          <cell r="B156" t="str">
            <v>EGX1</v>
          </cell>
          <cell r="C156" t="str">
            <v>C2060</v>
          </cell>
          <cell r="D156" t="str">
            <v xml:space="preserve">CWT Demnd Prim Refurb Sec               </v>
          </cell>
          <cell r="E156">
            <v>10594008.880000001</v>
          </cell>
          <cell r="F156">
            <v>9982793.0300000012</v>
          </cell>
        </row>
        <row r="157">
          <cell r="A157" t="str">
            <v>C2070EGX1</v>
          </cell>
          <cell r="B157" t="str">
            <v>EGX1</v>
          </cell>
          <cell r="C157" t="str">
            <v>C2070</v>
          </cell>
          <cell r="D157" t="str">
            <v xml:space="preserve">CWT Land &amp; Right of Way                 </v>
          </cell>
          <cell r="E157">
            <v>5818398.7300000004</v>
          </cell>
          <cell r="F157">
            <v>4853002.93</v>
          </cell>
        </row>
        <row r="158">
          <cell r="A158" t="str">
            <v>C2075EGX1</v>
          </cell>
          <cell r="B158" t="str">
            <v>EGX1</v>
          </cell>
          <cell r="C158" t="str">
            <v>C2075</v>
          </cell>
          <cell r="D158" t="str">
            <v xml:space="preserve">CWT Easements                           </v>
          </cell>
          <cell r="E158">
            <v>2560778.48</v>
          </cell>
          <cell r="F158">
            <v>2361779.7599999998</v>
          </cell>
        </row>
        <row r="159">
          <cell r="A159" t="str">
            <v>C2080EGX1</v>
          </cell>
          <cell r="B159" t="str">
            <v>EGX1</v>
          </cell>
          <cell r="C159" t="str">
            <v>C2080</v>
          </cell>
          <cell r="D159" t="str">
            <v xml:space="preserve">CWT Community Requirements              </v>
          </cell>
          <cell r="E159">
            <v>169133.66</v>
          </cell>
          <cell r="F159">
            <v>158810.42000000001</v>
          </cell>
        </row>
        <row r="160">
          <cell r="A160" t="str">
            <v>C2095EGX1</v>
          </cell>
          <cell r="B160" t="str">
            <v>EGX1</v>
          </cell>
          <cell r="C160" t="str">
            <v>C2095</v>
          </cell>
          <cell r="D160" t="str">
            <v xml:space="preserve">CWT Infrastructure Projects             </v>
          </cell>
          <cell r="E160">
            <v>2097675.5</v>
          </cell>
          <cell r="F160">
            <v>2641000.71</v>
          </cell>
        </row>
        <row r="161">
          <cell r="A161" t="str">
            <v>C2510EGX1</v>
          </cell>
          <cell r="B161" t="str">
            <v>EGX1</v>
          </cell>
          <cell r="C161" t="str">
            <v>C2510</v>
          </cell>
          <cell r="D161" t="str">
            <v xml:space="preserve">CWDA Dom &amp; Rural Cust Req               </v>
          </cell>
          <cell r="E161">
            <v>6604468.5600000005</v>
          </cell>
          <cell r="F161">
            <v>5535602.0600000005</v>
          </cell>
        </row>
        <row r="162">
          <cell r="A162" t="str">
            <v>C2520EGX1</v>
          </cell>
          <cell r="B162" t="str">
            <v>EGX1</v>
          </cell>
          <cell r="C162" t="str">
            <v>C2520</v>
          </cell>
          <cell r="D162" t="str">
            <v xml:space="preserve">CWDA Other Works                        </v>
          </cell>
          <cell r="E162">
            <v>2750903.59</v>
          </cell>
          <cell r="F162">
            <v>3047546.73</v>
          </cell>
        </row>
        <row r="163">
          <cell r="A163" t="str">
            <v>C2523EGX1</v>
          </cell>
          <cell r="B163" t="str">
            <v>EGX1</v>
          </cell>
          <cell r="C163" t="str">
            <v>C2523</v>
          </cell>
          <cell r="D163" t="str">
            <v xml:space="preserve">CWDA UG OH Cust Dev Req                 </v>
          </cell>
          <cell r="E163">
            <v>3036.8</v>
          </cell>
          <cell r="F163">
            <v>3036.8</v>
          </cell>
        </row>
        <row r="164">
          <cell r="A164" t="str">
            <v>C2530EGX1</v>
          </cell>
          <cell r="B164" t="str">
            <v>EGX1</v>
          </cell>
          <cell r="C164" t="str">
            <v>C2530</v>
          </cell>
          <cell r="D164" t="str">
            <v xml:space="preserve">CWDA External Bus Income                </v>
          </cell>
          <cell r="E164">
            <v>-22996.799999999999</v>
          </cell>
          <cell r="F164">
            <v>-22996.799999999999</v>
          </cell>
        </row>
        <row r="165">
          <cell r="A165" t="str">
            <v>C2530L002</v>
          </cell>
          <cell r="B165" t="str">
            <v>L002</v>
          </cell>
          <cell r="C165" t="str">
            <v>C2530</v>
          </cell>
          <cell r="D165" t="str">
            <v xml:space="preserve">CWDA External Bus Income                </v>
          </cell>
          <cell r="E165">
            <v>60374.78</v>
          </cell>
          <cell r="F165">
            <v>60374.78</v>
          </cell>
        </row>
        <row r="166">
          <cell r="A166" t="str">
            <v>C2530L012</v>
          </cell>
          <cell r="B166" t="str">
            <v>L012</v>
          </cell>
          <cell r="C166" t="str">
            <v>C2530</v>
          </cell>
          <cell r="D166" t="str">
            <v xml:space="preserve">CWDA External Bus Income                </v>
          </cell>
          <cell r="E166">
            <v>4172927.84</v>
          </cell>
          <cell r="F166">
            <v>3894770.6</v>
          </cell>
        </row>
        <row r="167">
          <cell r="A167" t="str">
            <v>C2530L017</v>
          </cell>
          <cell r="B167" t="str">
            <v>L017</v>
          </cell>
          <cell r="C167" t="str">
            <v>C2530</v>
          </cell>
          <cell r="D167" t="str">
            <v xml:space="preserve">CWDA External Bus Income                </v>
          </cell>
          <cell r="E167">
            <v>52279.89</v>
          </cell>
          <cell r="F167">
            <v>52279.89</v>
          </cell>
        </row>
        <row r="168">
          <cell r="A168" t="str">
            <v>C2540EGX1</v>
          </cell>
          <cell r="B168" t="str">
            <v>EGX1</v>
          </cell>
          <cell r="C168" t="str">
            <v>C2540</v>
          </cell>
          <cell r="D168" t="str">
            <v xml:space="preserve">CWDA Ageing Equipment                   </v>
          </cell>
          <cell r="E168">
            <v>2665420.2200000002</v>
          </cell>
          <cell r="F168">
            <v>1787656.73</v>
          </cell>
        </row>
        <row r="169">
          <cell r="A169" t="str">
            <v>C2545EGX1</v>
          </cell>
          <cell r="B169" t="str">
            <v>EGX1</v>
          </cell>
          <cell r="C169" t="str">
            <v>C2545</v>
          </cell>
          <cell r="D169" t="str">
            <v xml:space="preserve">CWDA Pole Reinstatement                 </v>
          </cell>
          <cell r="E169">
            <v>4583668.71</v>
          </cell>
          <cell r="F169">
            <v>3308692.39</v>
          </cell>
        </row>
        <row r="170">
          <cell r="A170" t="str">
            <v>C2550EGX1</v>
          </cell>
          <cell r="B170" t="str">
            <v>EGX1</v>
          </cell>
          <cell r="C170" t="str">
            <v>C2550</v>
          </cell>
          <cell r="D170" t="str">
            <v xml:space="preserve">CWDA Comm &amp; Ind Cust Req                </v>
          </cell>
          <cell r="E170">
            <v>23898022.239999998</v>
          </cell>
          <cell r="F170">
            <v>22747833.02</v>
          </cell>
        </row>
        <row r="171">
          <cell r="A171" t="str">
            <v>C2560EGX1</v>
          </cell>
          <cell r="B171" t="str">
            <v>EGX1</v>
          </cell>
          <cell r="C171" t="str">
            <v>C2560</v>
          </cell>
          <cell r="D171" t="str">
            <v xml:space="preserve">CWDA Public Lighting                    </v>
          </cell>
          <cell r="E171">
            <v>4965299.8899999997</v>
          </cell>
          <cell r="F171">
            <v>4865514.84</v>
          </cell>
        </row>
        <row r="172">
          <cell r="A172" t="str">
            <v>C2565EGX1</v>
          </cell>
          <cell r="B172" t="str">
            <v>EGX1</v>
          </cell>
          <cell r="C172" t="str">
            <v>C2565</v>
          </cell>
          <cell r="D172" t="str">
            <v xml:space="preserve">CWDA Co Initiated                       </v>
          </cell>
          <cell r="E172">
            <v>10809116.560000001</v>
          </cell>
          <cell r="F172">
            <v>7998268.8900000006</v>
          </cell>
        </row>
        <row r="173">
          <cell r="A173" t="str">
            <v>C2570EGX1</v>
          </cell>
          <cell r="B173" t="str">
            <v>EGX1</v>
          </cell>
          <cell r="C173" t="str">
            <v>C2570</v>
          </cell>
          <cell r="D173" t="str">
            <v xml:space="preserve">CWDA Service Connections                </v>
          </cell>
          <cell r="E173">
            <v>20521440.289999999</v>
          </cell>
          <cell r="F173">
            <v>15502415.049999999</v>
          </cell>
        </row>
        <row r="174">
          <cell r="A174" t="str">
            <v>C2570L002</v>
          </cell>
          <cell r="B174" t="str">
            <v>L002</v>
          </cell>
          <cell r="C174" t="str">
            <v>C2570</v>
          </cell>
          <cell r="D174" t="str">
            <v xml:space="preserve">CWDA Service Connections                </v>
          </cell>
          <cell r="E174">
            <v>403580.4</v>
          </cell>
          <cell r="F174">
            <v>155228.01</v>
          </cell>
        </row>
        <row r="175">
          <cell r="A175" t="str">
            <v>C2580EGX1</v>
          </cell>
          <cell r="B175" t="str">
            <v>EGX1</v>
          </cell>
          <cell r="C175" t="str">
            <v>C2580</v>
          </cell>
          <cell r="D175" t="str">
            <v xml:space="preserve">CWDA Control &amp; Metering                 </v>
          </cell>
          <cell r="E175">
            <v>196427.57</v>
          </cell>
          <cell r="F175">
            <v>85207.07</v>
          </cell>
        </row>
        <row r="176">
          <cell r="A176" t="str">
            <v>C2595EGX1</v>
          </cell>
          <cell r="B176" t="str">
            <v>EGX1</v>
          </cell>
          <cell r="C176" t="str">
            <v>C2595</v>
          </cell>
          <cell r="D176" t="str">
            <v xml:space="preserve">CWDA Infrastructure Projects            </v>
          </cell>
          <cell r="E176">
            <v>1018.84</v>
          </cell>
          <cell r="F176">
            <v>496.88</v>
          </cell>
        </row>
        <row r="177">
          <cell r="A177" t="str">
            <v>C3010EGX1</v>
          </cell>
          <cell r="B177" t="str">
            <v>EGX1</v>
          </cell>
          <cell r="C177" t="str">
            <v>C3010</v>
          </cell>
          <cell r="D177" t="str">
            <v xml:space="preserve">CW Land                                 </v>
          </cell>
          <cell r="E177">
            <v>6327354.9900000002</v>
          </cell>
          <cell r="F177">
            <v>5556070.7999999998</v>
          </cell>
        </row>
        <row r="178">
          <cell r="A178" t="str">
            <v>C3021EGX1</v>
          </cell>
          <cell r="B178" t="str">
            <v>EGX1</v>
          </cell>
          <cell r="C178" t="str">
            <v>C3021</v>
          </cell>
          <cell r="D178" t="str">
            <v xml:space="preserve">PA Control Centres                      </v>
          </cell>
          <cell r="E178">
            <v>416</v>
          </cell>
          <cell r="F178">
            <v>416</v>
          </cell>
        </row>
        <row r="179">
          <cell r="A179" t="str">
            <v>C3030EGX1</v>
          </cell>
          <cell r="B179" t="str">
            <v>EGX1</v>
          </cell>
          <cell r="C179" t="str">
            <v>C3030</v>
          </cell>
          <cell r="D179" t="str">
            <v xml:space="preserve">CW Tools and Equipment                  </v>
          </cell>
          <cell r="E179">
            <v>2125598.21</v>
          </cell>
          <cell r="F179">
            <v>2095085.78</v>
          </cell>
        </row>
        <row r="180">
          <cell r="A180" t="str">
            <v>C3041EGX1</v>
          </cell>
          <cell r="B180" t="str">
            <v>EGX1</v>
          </cell>
          <cell r="C180" t="str">
            <v>C3041</v>
          </cell>
          <cell r="D180" t="str">
            <v xml:space="preserve">PA Furn Fixtures &amp; Office Eq            </v>
          </cell>
          <cell r="E180">
            <v>319165.68</v>
          </cell>
          <cell r="F180">
            <v>276189.68</v>
          </cell>
        </row>
        <row r="181">
          <cell r="A181" t="str">
            <v>C3050EGX1</v>
          </cell>
          <cell r="B181" t="str">
            <v>EGX1</v>
          </cell>
          <cell r="C181" t="str">
            <v>C3050</v>
          </cell>
          <cell r="D181" t="str">
            <v xml:space="preserve">CW Network Comms Equip                  </v>
          </cell>
          <cell r="E181">
            <v>707.52</v>
          </cell>
          <cell r="F181">
            <v>707.52</v>
          </cell>
        </row>
        <row r="182">
          <cell r="A182" t="str">
            <v>C3051EGX1</v>
          </cell>
          <cell r="B182" t="str">
            <v>EGX1</v>
          </cell>
          <cell r="C182" t="str">
            <v>C3051</v>
          </cell>
          <cell r="D182" t="str">
            <v xml:space="preserve">PA Network Comms Equip                  </v>
          </cell>
          <cell r="E182">
            <v>483780.94</v>
          </cell>
          <cell r="F182">
            <v>483780.94</v>
          </cell>
        </row>
        <row r="183">
          <cell r="A183" t="str">
            <v>C3060EGX1</v>
          </cell>
          <cell r="B183" t="str">
            <v>EGX1</v>
          </cell>
          <cell r="C183" t="str">
            <v>C3060</v>
          </cell>
          <cell r="D183" t="str">
            <v xml:space="preserve">CW Computer Sys &amp; Facilities            </v>
          </cell>
          <cell r="E183">
            <v>15686377.85</v>
          </cell>
          <cell r="F183">
            <v>15146225.529999999</v>
          </cell>
        </row>
        <row r="184">
          <cell r="A184" t="str">
            <v>C3060L016</v>
          </cell>
          <cell r="B184" t="str">
            <v>L016</v>
          </cell>
          <cell r="C184" t="str">
            <v>C3060</v>
          </cell>
          <cell r="D184" t="str">
            <v xml:space="preserve">CW Computer Sys &amp; Facilities            </v>
          </cell>
          <cell r="E184">
            <v>-320370.15999999997</v>
          </cell>
          <cell r="F184">
            <v>-321583.95</v>
          </cell>
        </row>
        <row r="185">
          <cell r="A185" t="str">
            <v>C3061EGX1</v>
          </cell>
          <cell r="B185" t="str">
            <v>EGX1</v>
          </cell>
          <cell r="C185" t="str">
            <v>C3061</v>
          </cell>
          <cell r="D185" t="str">
            <v xml:space="preserve">PA Computer Sys &amp; Facilities            </v>
          </cell>
          <cell r="E185">
            <v>8162015.1600000001</v>
          </cell>
          <cell r="F185">
            <v>8012913.9400000004</v>
          </cell>
        </row>
        <row r="186">
          <cell r="A186" t="str">
            <v>C3061L002</v>
          </cell>
          <cell r="B186" t="str">
            <v>L002</v>
          </cell>
          <cell r="C186" t="str">
            <v>C3061</v>
          </cell>
          <cell r="D186" t="str">
            <v xml:space="preserve">PA Computer Sys &amp; Facilities            </v>
          </cell>
          <cell r="E186">
            <v>-918.59</v>
          </cell>
          <cell r="F186">
            <v>-918.59</v>
          </cell>
        </row>
        <row r="187">
          <cell r="A187" t="str">
            <v>C3061L016</v>
          </cell>
          <cell r="B187" t="str">
            <v>L016</v>
          </cell>
          <cell r="C187" t="str">
            <v>C3061</v>
          </cell>
          <cell r="D187" t="str">
            <v xml:space="preserve">PA Computer Sys &amp; Facilities            </v>
          </cell>
          <cell r="E187">
            <v>1628890.83</v>
          </cell>
          <cell r="F187">
            <v>1682389.71</v>
          </cell>
        </row>
        <row r="188">
          <cell r="A188" t="str">
            <v>C3062EGX1</v>
          </cell>
          <cell r="B188" t="str">
            <v>EGX1</v>
          </cell>
          <cell r="C188" t="str">
            <v>C3062</v>
          </cell>
          <cell r="D188" t="str">
            <v xml:space="preserve">CW Computer Software-PP&amp;E               </v>
          </cell>
          <cell r="E188">
            <v>2797892.54</v>
          </cell>
          <cell r="F188">
            <v>1695530.25</v>
          </cell>
        </row>
        <row r="189">
          <cell r="A189" t="str">
            <v>C3063EGX1</v>
          </cell>
          <cell r="B189" t="str">
            <v>EGX1</v>
          </cell>
          <cell r="C189" t="str">
            <v>C3063</v>
          </cell>
          <cell r="D189" t="str">
            <v xml:space="preserve">PA Computer Software-PP&amp;E               </v>
          </cell>
          <cell r="E189">
            <v>904036.28</v>
          </cell>
          <cell r="F189">
            <v>504338.69</v>
          </cell>
        </row>
        <row r="190">
          <cell r="A190" t="str">
            <v>C3064EGX1</v>
          </cell>
          <cell r="B190" t="str">
            <v>EGX1</v>
          </cell>
          <cell r="C190" t="str">
            <v>C3064</v>
          </cell>
          <cell r="D190" t="str">
            <v xml:space="preserve">CW Computer Software-Intangibles        </v>
          </cell>
          <cell r="E190">
            <v>9798018.7699999996</v>
          </cell>
          <cell r="F190">
            <v>9683070.0499999989</v>
          </cell>
        </row>
        <row r="191">
          <cell r="A191" t="str">
            <v>C3064L002</v>
          </cell>
          <cell r="B191" t="str">
            <v>L002</v>
          </cell>
          <cell r="C191" t="str">
            <v>C3064</v>
          </cell>
          <cell r="D191" t="str">
            <v xml:space="preserve">CW Computer Software-Intangibles        </v>
          </cell>
          <cell r="E191">
            <v>164888.93</v>
          </cell>
          <cell r="F191">
            <v>164888.93</v>
          </cell>
        </row>
        <row r="192">
          <cell r="A192" t="str">
            <v>C3065EGX1</v>
          </cell>
          <cell r="B192" t="str">
            <v>EGX1</v>
          </cell>
          <cell r="C192" t="str">
            <v>C3065</v>
          </cell>
          <cell r="D192" t="str">
            <v xml:space="preserve">PA Computer Software-Intangibles        </v>
          </cell>
          <cell r="E192">
            <v>456.63</v>
          </cell>
          <cell r="F192">
            <v>456.63</v>
          </cell>
        </row>
        <row r="193">
          <cell r="A193" t="str">
            <v>C3070EGX1</v>
          </cell>
          <cell r="B193" t="str">
            <v>EGX1</v>
          </cell>
          <cell r="C193" t="str">
            <v>C3070</v>
          </cell>
          <cell r="D193" t="str">
            <v xml:space="preserve">CW Vehicles and Mobile Plant            </v>
          </cell>
          <cell r="E193">
            <v>3655295.33</v>
          </cell>
          <cell r="F193">
            <v>3724029.46</v>
          </cell>
        </row>
        <row r="194">
          <cell r="A194" t="str">
            <v>C3071EGX1</v>
          </cell>
          <cell r="B194" t="str">
            <v>EGX1</v>
          </cell>
          <cell r="C194" t="str">
            <v>C3071</v>
          </cell>
          <cell r="D194" t="str">
            <v xml:space="preserve">PA Vehicles and Mobile Plant            </v>
          </cell>
          <cell r="E194">
            <v>228171.75</v>
          </cell>
          <cell r="F194">
            <v>228171.75</v>
          </cell>
        </row>
        <row r="195">
          <cell r="A195" t="str">
            <v>C5011EGX1</v>
          </cell>
          <cell r="B195" t="str">
            <v>EGX1</v>
          </cell>
          <cell r="C195" t="str">
            <v>C5011</v>
          </cell>
          <cell r="D195" t="str">
            <v xml:space="preserve">Pur - Land -NR                          </v>
          </cell>
          <cell r="E195">
            <v>272462.07</v>
          </cell>
          <cell r="F195">
            <v>272462.07</v>
          </cell>
        </row>
        <row r="196">
          <cell r="A196" t="str">
            <v>C5031EGX1</v>
          </cell>
          <cell r="B196" t="str">
            <v>EGX1</v>
          </cell>
          <cell r="C196" t="str">
            <v>C5031</v>
          </cell>
          <cell r="D196" t="str">
            <v xml:space="preserve">Pur - Tools and Equipment - NR          </v>
          </cell>
          <cell r="E196">
            <v>1533917.73</v>
          </cell>
          <cell r="F196">
            <v>1399533.6</v>
          </cell>
        </row>
        <row r="197">
          <cell r="A197" t="str">
            <v>C5031L002</v>
          </cell>
          <cell r="B197" t="str">
            <v>L002</v>
          </cell>
          <cell r="C197" t="str">
            <v>C5031</v>
          </cell>
          <cell r="D197" t="str">
            <v xml:space="preserve">Pur - Tools and Equipment - NR          </v>
          </cell>
          <cell r="E197">
            <v>4084.72</v>
          </cell>
          <cell r="F197">
            <v>3610.46</v>
          </cell>
        </row>
        <row r="198">
          <cell r="A198" t="str">
            <v>C9991EGX1</v>
          </cell>
          <cell r="B198" t="str">
            <v>EGX1</v>
          </cell>
          <cell r="C198" t="str">
            <v>C9991</v>
          </cell>
          <cell r="D198" t="str">
            <v xml:space="preserve">Conversion-Allgas Capex                 </v>
          </cell>
          <cell r="E198">
            <v>279539.48</v>
          </cell>
          <cell r="F198">
            <v>219986.97</v>
          </cell>
        </row>
        <row r="199">
          <cell r="A199" t="str">
            <v>E1000CN01</v>
          </cell>
          <cell r="B199" t="str">
            <v>CN01</v>
          </cell>
          <cell r="C199" t="str">
            <v>E1000</v>
          </cell>
          <cell r="D199" t="str">
            <v xml:space="preserve">Issued Capital &amp; Paid Up Cap            </v>
          </cell>
          <cell r="E199">
            <v>761002</v>
          </cell>
          <cell r="F199">
            <v>761002</v>
          </cell>
        </row>
        <row r="200">
          <cell r="A200" t="str">
            <v>E1000CN02</v>
          </cell>
          <cell r="B200" t="str">
            <v>CN02</v>
          </cell>
          <cell r="C200" t="str">
            <v>E1000</v>
          </cell>
          <cell r="D200" t="str">
            <v xml:space="preserve">Issued Capital &amp; Paid Up Cap            </v>
          </cell>
          <cell r="E200">
            <v>1</v>
          </cell>
          <cell r="F200">
            <v>1</v>
          </cell>
        </row>
        <row r="201">
          <cell r="A201" t="str">
            <v>E1000CN03</v>
          </cell>
          <cell r="B201" t="str">
            <v>CN03</v>
          </cell>
          <cell r="C201" t="str">
            <v>E1000</v>
          </cell>
          <cell r="D201" t="str">
            <v xml:space="preserve">Issued Capital &amp; Paid Up Cap            </v>
          </cell>
          <cell r="E201">
            <v>21017701</v>
          </cell>
          <cell r="F201">
            <v>21017701</v>
          </cell>
        </row>
        <row r="202">
          <cell r="A202" t="str">
            <v>E1000CN04</v>
          </cell>
          <cell r="B202" t="str">
            <v>CN04</v>
          </cell>
          <cell r="C202" t="str">
            <v>E1000</v>
          </cell>
          <cell r="D202" t="str">
            <v xml:space="preserve">Issued Capital &amp; Paid Up Cap            </v>
          </cell>
          <cell r="E202">
            <v>300009</v>
          </cell>
          <cell r="F202">
            <v>300009</v>
          </cell>
        </row>
        <row r="203">
          <cell r="A203" t="str">
            <v>E1000CN06</v>
          </cell>
          <cell r="B203" t="str">
            <v>CN06</v>
          </cell>
          <cell r="C203" t="str">
            <v>E1000</v>
          </cell>
          <cell r="D203" t="str">
            <v xml:space="preserve">Issued Capital &amp; Paid Up Cap            </v>
          </cell>
          <cell r="E203">
            <v>1000</v>
          </cell>
          <cell r="F203">
            <v>1000</v>
          </cell>
        </row>
        <row r="204">
          <cell r="A204" t="str">
            <v>E1000EGX1</v>
          </cell>
          <cell r="B204" t="str">
            <v>EGX1</v>
          </cell>
          <cell r="C204" t="str">
            <v>E1000</v>
          </cell>
          <cell r="D204" t="str">
            <v xml:space="preserve">Issued Capital &amp; Paid Up Cap            </v>
          </cell>
          <cell r="E204">
            <v>-643600000</v>
          </cell>
          <cell r="F204">
            <v>-643600000</v>
          </cell>
        </row>
        <row r="205">
          <cell r="A205" t="str">
            <v>E1000L006</v>
          </cell>
          <cell r="B205" t="str">
            <v>L006</v>
          </cell>
          <cell r="C205" t="str">
            <v>E1000</v>
          </cell>
          <cell r="D205" t="str">
            <v xml:space="preserve">Issued Capital &amp; Paid Up Cap            </v>
          </cell>
          <cell r="E205">
            <v>-2</v>
          </cell>
          <cell r="F205">
            <v>-2</v>
          </cell>
        </row>
        <row r="206">
          <cell r="A206" t="str">
            <v>E1000L008</v>
          </cell>
          <cell r="B206" t="str">
            <v>L008</v>
          </cell>
          <cell r="C206" t="str">
            <v>E1000</v>
          </cell>
          <cell r="D206" t="str">
            <v xml:space="preserve">Issued Capital &amp; Paid Up Cap            </v>
          </cell>
          <cell r="E206">
            <v>-2</v>
          </cell>
          <cell r="F206">
            <v>-2</v>
          </cell>
        </row>
        <row r="207">
          <cell r="A207" t="str">
            <v>E1000L010</v>
          </cell>
          <cell r="B207" t="str">
            <v>L010</v>
          </cell>
          <cell r="C207" t="str">
            <v>E1000</v>
          </cell>
          <cell r="D207" t="str">
            <v xml:space="preserve">Issued Capital &amp; Paid Up Cap            </v>
          </cell>
          <cell r="E207">
            <v>-2</v>
          </cell>
          <cell r="F207">
            <v>-2</v>
          </cell>
        </row>
        <row r="208">
          <cell r="A208" t="str">
            <v>E1000L011</v>
          </cell>
          <cell r="B208" t="str">
            <v>L011</v>
          </cell>
          <cell r="C208" t="str">
            <v>E1000</v>
          </cell>
          <cell r="D208" t="str">
            <v xml:space="preserve">Issued Capital &amp; Paid Up Cap            </v>
          </cell>
          <cell r="E208">
            <v>-3</v>
          </cell>
          <cell r="F208">
            <v>-3</v>
          </cell>
        </row>
        <row r="209">
          <cell r="A209" t="str">
            <v>E1000L012</v>
          </cell>
          <cell r="B209" t="str">
            <v>L012</v>
          </cell>
          <cell r="C209" t="str">
            <v>E1000</v>
          </cell>
          <cell r="D209" t="str">
            <v xml:space="preserve">Issued Capital &amp; Paid Up Cap            </v>
          </cell>
          <cell r="E209">
            <v>-1</v>
          </cell>
          <cell r="F209">
            <v>-1</v>
          </cell>
        </row>
        <row r="210">
          <cell r="A210" t="str">
            <v>E1000L013</v>
          </cell>
          <cell r="B210" t="str">
            <v>L013</v>
          </cell>
          <cell r="C210" t="str">
            <v>E1000</v>
          </cell>
          <cell r="D210" t="str">
            <v xml:space="preserve">Issued Capital &amp; Paid Up Cap            </v>
          </cell>
          <cell r="E210">
            <v>-2</v>
          </cell>
          <cell r="F210">
            <v>-2</v>
          </cell>
        </row>
        <row r="211">
          <cell r="A211" t="str">
            <v>E1000L014</v>
          </cell>
          <cell r="B211" t="str">
            <v>L014</v>
          </cell>
          <cell r="C211" t="str">
            <v>E1000</v>
          </cell>
          <cell r="D211" t="str">
            <v xml:space="preserve">Issued Capital &amp; Paid Up Cap            </v>
          </cell>
          <cell r="E211">
            <v>-760000</v>
          </cell>
          <cell r="F211">
            <v>-760000</v>
          </cell>
        </row>
        <row r="212">
          <cell r="A212" t="str">
            <v>E1000L015</v>
          </cell>
          <cell r="B212" t="str">
            <v>L015</v>
          </cell>
          <cell r="C212" t="str">
            <v>E1000</v>
          </cell>
          <cell r="D212" t="str">
            <v xml:space="preserve">Issued Capital &amp; Paid Up Cap            </v>
          </cell>
          <cell r="E212">
            <v>-300000</v>
          </cell>
          <cell r="F212">
            <v>-300000</v>
          </cell>
        </row>
        <row r="213">
          <cell r="A213" t="str">
            <v>E1000L016</v>
          </cell>
          <cell r="B213" t="str">
            <v>L016</v>
          </cell>
          <cell r="C213" t="str">
            <v>E1000</v>
          </cell>
          <cell r="D213" t="str">
            <v xml:space="preserve">Issued Capital &amp; Paid Up Cap            </v>
          </cell>
          <cell r="E213">
            <v>-1000</v>
          </cell>
          <cell r="F213">
            <v>-1000</v>
          </cell>
        </row>
        <row r="214">
          <cell r="A214" t="str">
            <v>E1000L017</v>
          </cell>
          <cell r="B214" t="str">
            <v>L017</v>
          </cell>
          <cell r="C214" t="str">
            <v>E1000</v>
          </cell>
          <cell r="D214" t="str">
            <v xml:space="preserve">Issued Capital &amp; Paid Up Cap            </v>
          </cell>
          <cell r="E214">
            <v>-21015701</v>
          </cell>
          <cell r="F214">
            <v>-21015701</v>
          </cell>
        </row>
        <row r="215">
          <cell r="A215" t="str">
            <v>E1000L018</v>
          </cell>
          <cell r="B215" t="str">
            <v>L018</v>
          </cell>
          <cell r="C215" t="str">
            <v>E1000</v>
          </cell>
          <cell r="D215" t="str">
            <v xml:space="preserve">Issued Capital &amp; Paid Up Cap            </v>
          </cell>
          <cell r="E215">
            <v>-1000</v>
          </cell>
          <cell r="F215">
            <v>-1000</v>
          </cell>
        </row>
        <row r="216">
          <cell r="A216" t="str">
            <v>E1000L019</v>
          </cell>
          <cell r="B216" t="str">
            <v>L019</v>
          </cell>
          <cell r="C216" t="str">
            <v>E1000</v>
          </cell>
          <cell r="D216" t="str">
            <v xml:space="preserve">Issued Capital &amp; Paid Up Cap            </v>
          </cell>
          <cell r="E216">
            <v>-1000</v>
          </cell>
          <cell r="F216">
            <v>-1000</v>
          </cell>
        </row>
        <row r="217">
          <cell r="A217" t="str">
            <v>E1000L020</v>
          </cell>
          <cell r="B217" t="str">
            <v>L020</v>
          </cell>
          <cell r="C217" t="str">
            <v>E1000</v>
          </cell>
          <cell r="D217" t="str">
            <v xml:space="preserve">Issued Capital &amp; Paid Up Cap            </v>
          </cell>
          <cell r="E217">
            <v>-1000</v>
          </cell>
          <cell r="F217">
            <v>-1000</v>
          </cell>
        </row>
        <row r="218">
          <cell r="A218" t="str">
            <v>E3070EGX1</v>
          </cell>
          <cell r="B218" t="str">
            <v>EGX1</v>
          </cell>
          <cell r="C218" t="str">
            <v>E3070</v>
          </cell>
          <cell r="D218" t="str">
            <v xml:space="preserve">Asset Reval Res-Supply System           </v>
          </cell>
          <cell r="E218">
            <v>-1016789256.95</v>
          </cell>
          <cell r="F218">
            <v>-1016789256.95</v>
          </cell>
        </row>
        <row r="219">
          <cell r="A219" t="str">
            <v>E3080EGX1</v>
          </cell>
          <cell r="B219" t="str">
            <v>EGX1</v>
          </cell>
          <cell r="C219" t="str">
            <v>E3080</v>
          </cell>
          <cell r="D219" t="str">
            <v xml:space="preserve">Asset Reval Res-Land                    </v>
          </cell>
          <cell r="E219">
            <v>-10446658.66</v>
          </cell>
          <cell r="F219">
            <v>-10446658.66</v>
          </cell>
        </row>
        <row r="220">
          <cell r="A220" t="str">
            <v>E3090EGX1</v>
          </cell>
          <cell r="B220" t="str">
            <v>EGX1</v>
          </cell>
          <cell r="C220" t="str">
            <v>E3090</v>
          </cell>
          <cell r="D220" t="str">
            <v xml:space="preserve">Asset Reval Res-Build                   </v>
          </cell>
          <cell r="E220">
            <v>-2410446.15</v>
          </cell>
          <cell r="F220">
            <v>-2410446.15</v>
          </cell>
        </row>
        <row r="221">
          <cell r="A221" t="str">
            <v>E3110CN01</v>
          </cell>
          <cell r="B221" t="str">
            <v>CN01</v>
          </cell>
          <cell r="C221" t="str">
            <v>E3110</v>
          </cell>
          <cell r="D221" t="str">
            <v xml:space="preserve">Other Reserves                          </v>
          </cell>
          <cell r="E221">
            <v>-0.02</v>
          </cell>
          <cell r="F221">
            <v>-0.02</v>
          </cell>
        </row>
        <row r="222">
          <cell r="A222" t="str">
            <v>E3110CN04</v>
          </cell>
          <cell r="B222" t="str">
            <v>CN04</v>
          </cell>
          <cell r="C222" t="str">
            <v>E3110</v>
          </cell>
          <cell r="D222" t="str">
            <v xml:space="preserve">Other Reserves                          </v>
          </cell>
          <cell r="E222">
            <v>324322</v>
          </cell>
          <cell r="F222">
            <v>324322</v>
          </cell>
        </row>
        <row r="223">
          <cell r="A223" t="str">
            <v>E3110L015</v>
          </cell>
          <cell r="B223" t="str">
            <v>L015</v>
          </cell>
          <cell r="C223" t="str">
            <v>E3110</v>
          </cell>
          <cell r="D223" t="str">
            <v xml:space="preserve">Other Reserves                          </v>
          </cell>
          <cell r="E223">
            <v>-324322</v>
          </cell>
          <cell r="F223">
            <v>-324322</v>
          </cell>
        </row>
        <row r="224">
          <cell r="A224" t="str">
            <v>E3120EGX1</v>
          </cell>
          <cell r="B224" t="str">
            <v>EGX1</v>
          </cell>
          <cell r="C224" t="str">
            <v>E3120</v>
          </cell>
          <cell r="D224" t="str">
            <v xml:space="preserve">Hedge Reserve                           </v>
          </cell>
          <cell r="E224">
            <v>166769.29999999999</v>
          </cell>
          <cell r="F224">
            <v>179597.7</v>
          </cell>
        </row>
        <row r="225">
          <cell r="A225" t="str">
            <v>E3130L003</v>
          </cell>
          <cell r="B225" t="str">
            <v>L003</v>
          </cell>
          <cell r="C225" t="str">
            <v>E3130</v>
          </cell>
          <cell r="D225" t="str">
            <v xml:space="preserve">Foreign Currency Trans Resv             </v>
          </cell>
          <cell r="E225">
            <v>-355286.74</v>
          </cell>
          <cell r="F225">
            <v>320692.77</v>
          </cell>
        </row>
        <row r="226">
          <cell r="A226" t="str">
            <v>E3150EGX1</v>
          </cell>
          <cell r="B226" t="str">
            <v>EGX1</v>
          </cell>
          <cell r="C226" t="str">
            <v>E3150</v>
          </cell>
          <cell r="D226" t="str">
            <v xml:space="preserve">Avail For Sale Invest Reserve           </v>
          </cell>
          <cell r="E226">
            <v>-25260352.27</v>
          </cell>
          <cell r="F226">
            <v>-29639646.399999999</v>
          </cell>
        </row>
        <row r="227">
          <cell r="A227" t="str">
            <v>E5000CN01</v>
          </cell>
          <cell r="B227" t="str">
            <v>CN01</v>
          </cell>
          <cell r="C227" t="str">
            <v>E5000</v>
          </cell>
          <cell r="D227" t="str">
            <v xml:space="preserve">Retained Profits                        </v>
          </cell>
          <cell r="E227">
            <v>-15295931.26</v>
          </cell>
          <cell r="F227">
            <v>-15295931.26</v>
          </cell>
        </row>
        <row r="228">
          <cell r="A228" t="str">
            <v>E5000CN03</v>
          </cell>
          <cell r="B228" t="str">
            <v>CN03</v>
          </cell>
          <cell r="C228" t="str">
            <v>E5000</v>
          </cell>
          <cell r="D228" t="str">
            <v xml:space="preserve">Retained Profits                        </v>
          </cell>
          <cell r="E228">
            <v>-6658821.9800000004</v>
          </cell>
          <cell r="F228">
            <v>-6658821.9800000004</v>
          </cell>
        </row>
        <row r="229">
          <cell r="A229" t="str">
            <v>E5000CN04</v>
          </cell>
          <cell r="B229" t="str">
            <v>CN04</v>
          </cell>
          <cell r="C229" t="str">
            <v>E5000</v>
          </cell>
          <cell r="D229" t="str">
            <v xml:space="preserve">Retained Profits                        </v>
          </cell>
          <cell r="E229">
            <v>-612577.25</v>
          </cell>
          <cell r="F229">
            <v>-612577.25</v>
          </cell>
        </row>
        <row r="230">
          <cell r="A230" t="str">
            <v>E5000EGX1</v>
          </cell>
          <cell r="B230" t="str">
            <v>EGX1</v>
          </cell>
          <cell r="C230" t="str">
            <v>E5000</v>
          </cell>
          <cell r="D230" t="str">
            <v xml:space="preserve">Retained Profits                        </v>
          </cell>
          <cell r="E230">
            <v>313319230.36000001</v>
          </cell>
          <cell r="F230">
            <v>313319230.36000001</v>
          </cell>
        </row>
        <row r="231">
          <cell r="A231" t="str">
            <v>E5000L002</v>
          </cell>
          <cell r="B231" t="str">
            <v>L002</v>
          </cell>
          <cell r="C231" t="str">
            <v>E5000</v>
          </cell>
          <cell r="D231" t="str">
            <v xml:space="preserve">Retained Profits                        </v>
          </cell>
          <cell r="E231">
            <v>-1570572149.75</v>
          </cell>
          <cell r="F231">
            <v>-1570572149.75</v>
          </cell>
        </row>
        <row r="232">
          <cell r="A232" t="str">
            <v>E5000L003</v>
          </cell>
          <cell r="B232" t="str">
            <v>L003</v>
          </cell>
          <cell r="C232" t="str">
            <v>E5000</v>
          </cell>
          <cell r="D232" t="str">
            <v xml:space="preserve">Retained Profits                        </v>
          </cell>
          <cell r="E232">
            <v>-300887.59000000003</v>
          </cell>
          <cell r="F232">
            <v>-300887.59000000003</v>
          </cell>
        </row>
        <row r="233">
          <cell r="A233" t="str">
            <v>E5000L006</v>
          </cell>
          <cell r="B233" t="str">
            <v>L006</v>
          </cell>
          <cell r="C233" t="str">
            <v>E5000</v>
          </cell>
          <cell r="D233" t="str">
            <v xml:space="preserve">Retained Profits                        </v>
          </cell>
          <cell r="E233">
            <v>5455119.4500000002</v>
          </cell>
          <cell r="F233">
            <v>5455119.4500000002</v>
          </cell>
        </row>
        <row r="234">
          <cell r="A234" t="str">
            <v>E5000L008</v>
          </cell>
          <cell r="B234" t="str">
            <v>L008</v>
          </cell>
          <cell r="C234" t="str">
            <v>E5000</v>
          </cell>
          <cell r="D234" t="str">
            <v xml:space="preserve">Retained Profits                        </v>
          </cell>
          <cell r="E234">
            <v>-5451596</v>
          </cell>
          <cell r="F234">
            <v>-5451596</v>
          </cell>
        </row>
        <row r="235">
          <cell r="A235" t="str">
            <v>E5000L010</v>
          </cell>
          <cell r="B235" t="str">
            <v>L010</v>
          </cell>
          <cell r="C235" t="str">
            <v>E5000</v>
          </cell>
          <cell r="D235" t="str">
            <v xml:space="preserve">Retained Profits                        </v>
          </cell>
          <cell r="E235">
            <v>571804.51</v>
          </cell>
          <cell r="F235">
            <v>571804.51</v>
          </cell>
        </row>
        <row r="236">
          <cell r="A236" t="str">
            <v>E5000L011</v>
          </cell>
          <cell r="B236" t="str">
            <v>L011</v>
          </cell>
          <cell r="C236" t="str">
            <v>E5000</v>
          </cell>
          <cell r="D236" t="str">
            <v xml:space="preserve">Retained Profits                        </v>
          </cell>
          <cell r="E236">
            <v>3</v>
          </cell>
          <cell r="F236">
            <v>3</v>
          </cell>
        </row>
        <row r="237">
          <cell r="A237" t="str">
            <v>E5000L012</v>
          </cell>
          <cell r="B237" t="str">
            <v>L012</v>
          </cell>
          <cell r="C237" t="str">
            <v>E5000</v>
          </cell>
          <cell r="D237" t="str">
            <v xml:space="preserve">Retained Profits                        </v>
          </cell>
          <cell r="E237">
            <v>25807353.890000001</v>
          </cell>
          <cell r="F237">
            <v>25807353.890000001</v>
          </cell>
        </row>
        <row r="238">
          <cell r="A238" t="str">
            <v>E5000L013</v>
          </cell>
          <cell r="B238" t="str">
            <v>L013</v>
          </cell>
          <cell r="C238" t="str">
            <v>E5000</v>
          </cell>
          <cell r="D238" t="str">
            <v xml:space="preserve">Retained Profits                        </v>
          </cell>
          <cell r="E238">
            <v>2</v>
          </cell>
          <cell r="F238">
            <v>2</v>
          </cell>
        </row>
        <row r="239">
          <cell r="A239" t="str">
            <v>E5000L014</v>
          </cell>
          <cell r="B239" t="str">
            <v>L014</v>
          </cell>
          <cell r="C239" t="str">
            <v>E5000</v>
          </cell>
          <cell r="D239" t="str">
            <v xml:space="preserve">Retained Profits                        </v>
          </cell>
          <cell r="E239">
            <v>-2380823.09</v>
          </cell>
          <cell r="F239">
            <v>-2380823.09</v>
          </cell>
        </row>
        <row r="240">
          <cell r="A240" t="str">
            <v>E5000L015</v>
          </cell>
          <cell r="B240" t="str">
            <v>L015</v>
          </cell>
          <cell r="C240" t="str">
            <v>E5000</v>
          </cell>
          <cell r="D240" t="str">
            <v xml:space="preserve">Retained Profits                        </v>
          </cell>
          <cell r="E240">
            <v>612574.25</v>
          </cell>
          <cell r="F240">
            <v>612574.25</v>
          </cell>
        </row>
        <row r="241">
          <cell r="A241" t="str">
            <v>E5000L016</v>
          </cell>
          <cell r="B241" t="str">
            <v>L016</v>
          </cell>
          <cell r="C241" t="str">
            <v>E5000</v>
          </cell>
          <cell r="D241" t="str">
            <v xml:space="preserve">Retained Profits                        </v>
          </cell>
          <cell r="E241">
            <v>-92031.47</v>
          </cell>
          <cell r="F241">
            <v>-92031.47</v>
          </cell>
        </row>
        <row r="242">
          <cell r="A242" t="str">
            <v>E5000L017</v>
          </cell>
          <cell r="B242" t="str">
            <v>L017</v>
          </cell>
          <cell r="C242" t="str">
            <v>E5000</v>
          </cell>
          <cell r="D242" t="str">
            <v xml:space="preserve">Retained Profits                        </v>
          </cell>
          <cell r="E242">
            <v>4735712.21</v>
          </cell>
          <cell r="F242">
            <v>4735712.21</v>
          </cell>
        </row>
        <row r="243">
          <cell r="A243" t="str">
            <v>E5000L018</v>
          </cell>
          <cell r="B243" t="str">
            <v>L018</v>
          </cell>
          <cell r="C243" t="str">
            <v>E5000</v>
          </cell>
          <cell r="D243" t="str">
            <v xml:space="preserve">Retained Profits                        </v>
          </cell>
          <cell r="E243">
            <v>540.61</v>
          </cell>
          <cell r="F243">
            <v>540.61</v>
          </cell>
        </row>
        <row r="244">
          <cell r="A244" t="str">
            <v>E5000L019</v>
          </cell>
          <cell r="B244" t="str">
            <v>L019</v>
          </cell>
          <cell r="C244" t="str">
            <v>E5000</v>
          </cell>
          <cell r="D244" t="str">
            <v xml:space="preserve">Retained Profits                        </v>
          </cell>
          <cell r="E244">
            <v>-3130042.54</v>
          </cell>
          <cell r="F244">
            <v>-3130042.54</v>
          </cell>
        </row>
        <row r="245">
          <cell r="A245" t="str">
            <v>E5000L020</v>
          </cell>
          <cell r="B245" t="str">
            <v>L020</v>
          </cell>
          <cell r="C245" t="str">
            <v>E5000</v>
          </cell>
          <cell r="D245" t="str">
            <v xml:space="preserve">Retained Profits                        </v>
          </cell>
          <cell r="E245">
            <v>-1373590.47</v>
          </cell>
          <cell r="F245">
            <v>-1373590.47</v>
          </cell>
        </row>
        <row r="246">
          <cell r="A246" t="str">
            <v>E5001EGX1</v>
          </cell>
          <cell r="B246" t="str">
            <v>EGX1</v>
          </cell>
          <cell r="C246" t="str">
            <v>E5001</v>
          </cell>
          <cell r="D246" t="str">
            <v xml:space="preserve">Defined Benefit Retained Earn           </v>
          </cell>
          <cell r="E246">
            <v>-51558310.5</v>
          </cell>
          <cell r="F246">
            <v>-51558310.5</v>
          </cell>
        </row>
        <row r="247">
          <cell r="A247" t="str">
            <v>E6000CN01</v>
          </cell>
          <cell r="B247" t="str">
            <v>CN01</v>
          </cell>
          <cell r="C247" t="str">
            <v>E6000</v>
          </cell>
          <cell r="D247" t="str">
            <v xml:space="preserve">OEI-Issued and Paid up Capital          </v>
          </cell>
          <cell r="E247">
            <v>-100</v>
          </cell>
          <cell r="F247">
            <v>-100</v>
          </cell>
        </row>
        <row r="248">
          <cell r="A248" t="str">
            <v>L1000EGX1</v>
          </cell>
          <cell r="B248" t="str">
            <v>EGX1</v>
          </cell>
          <cell r="C248" t="str">
            <v>L1000</v>
          </cell>
          <cell r="D248" t="str">
            <v xml:space="preserve">Accounts Payable Control                </v>
          </cell>
          <cell r="E248">
            <v>-15032551.060000001</v>
          </cell>
          <cell r="F248">
            <v>-16722831.450000001</v>
          </cell>
        </row>
        <row r="249">
          <cell r="A249" t="str">
            <v>L1000L017</v>
          </cell>
          <cell r="B249" t="str">
            <v>L017</v>
          </cell>
          <cell r="C249" t="str">
            <v>L1000</v>
          </cell>
          <cell r="D249" t="str">
            <v xml:space="preserve">Accounts Payable Control                </v>
          </cell>
          <cell r="E249">
            <v>-1076300</v>
          </cell>
          <cell r="F249">
            <v>-1076300</v>
          </cell>
        </row>
        <row r="250">
          <cell r="A250" t="str">
            <v>L1000L020</v>
          </cell>
          <cell r="B250" t="str">
            <v>L020</v>
          </cell>
          <cell r="C250" t="str">
            <v>L1000</v>
          </cell>
          <cell r="D250" t="str">
            <v xml:space="preserve">Accounts Payable Control                </v>
          </cell>
          <cell r="E250">
            <v>20.32</v>
          </cell>
          <cell r="F250">
            <v>20.32</v>
          </cell>
        </row>
        <row r="251">
          <cell r="A251" t="str">
            <v>L1010EGX1</v>
          </cell>
          <cell r="B251" t="str">
            <v>EGX1</v>
          </cell>
          <cell r="C251" t="str">
            <v>L1010</v>
          </cell>
          <cell r="D251" t="str">
            <v xml:space="preserve">Invoice Pending - Goods                 </v>
          </cell>
          <cell r="E251">
            <v>-17906627.210000001</v>
          </cell>
          <cell r="F251">
            <v>-15946476.130000001</v>
          </cell>
        </row>
        <row r="252">
          <cell r="A252" t="str">
            <v>L1020EGX1</v>
          </cell>
          <cell r="B252" t="str">
            <v>EGX1</v>
          </cell>
          <cell r="C252" t="str">
            <v>L1020</v>
          </cell>
          <cell r="D252" t="str">
            <v xml:space="preserve">Invoice Pending - Non Goods             </v>
          </cell>
          <cell r="E252">
            <v>-175472.43</v>
          </cell>
          <cell r="F252">
            <v>-89692.24</v>
          </cell>
        </row>
        <row r="253">
          <cell r="A253" t="str">
            <v>L1050L002</v>
          </cell>
          <cell r="B253" t="str">
            <v>L002</v>
          </cell>
          <cell r="C253" t="str">
            <v>L1050</v>
          </cell>
          <cell r="D253" t="str">
            <v xml:space="preserve">Retention Control                       </v>
          </cell>
          <cell r="E253">
            <v>-2400</v>
          </cell>
          <cell r="F253">
            <v>-2400</v>
          </cell>
        </row>
        <row r="254">
          <cell r="A254" t="str">
            <v>L1060EGX1</v>
          </cell>
          <cell r="B254" t="str">
            <v>EGX1</v>
          </cell>
          <cell r="C254" t="str">
            <v>L1060</v>
          </cell>
          <cell r="D254" t="str">
            <v xml:space="preserve">Trade Creditors - Manual Accruals       </v>
          </cell>
          <cell r="E254">
            <v>-45760398.380000003</v>
          </cell>
          <cell r="F254">
            <v>-46798719.090000004</v>
          </cell>
        </row>
        <row r="255">
          <cell r="A255" t="str">
            <v>L1060L002</v>
          </cell>
          <cell r="B255" t="str">
            <v>L002</v>
          </cell>
          <cell r="C255" t="str">
            <v>L1060</v>
          </cell>
          <cell r="D255" t="str">
            <v xml:space="preserve">Trade Creditors - Manual Accruals       </v>
          </cell>
          <cell r="E255">
            <v>-1028088.63</v>
          </cell>
          <cell r="F255">
            <v>-744955.3</v>
          </cell>
        </row>
        <row r="256">
          <cell r="A256" t="str">
            <v>L1060L003</v>
          </cell>
          <cell r="B256" t="str">
            <v>L003</v>
          </cell>
          <cell r="C256" t="str">
            <v>L1060</v>
          </cell>
          <cell r="D256" t="str">
            <v xml:space="preserve">Trade Creditors - Manual Accruals       </v>
          </cell>
          <cell r="E256">
            <v>-4629551.8099999996</v>
          </cell>
          <cell r="F256">
            <v>-4343367.42</v>
          </cell>
        </row>
        <row r="257">
          <cell r="A257" t="str">
            <v>L1060L012</v>
          </cell>
          <cell r="B257" t="str">
            <v>L012</v>
          </cell>
          <cell r="C257" t="str">
            <v>L1060</v>
          </cell>
          <cell r="D257" t="str">
            <v xml:space="preserve">Trade Creditors - Manual Accruals       </v>
          </cell>
          <cell r="E257">
            <v>-919577.15</v>
          </cell>
          <cell r="F257">
            <v>-1393864.37</v>
          </cell>
        </row>
        <row r="258">
          <cell r="A258" t="str">
            <v>L1060L016</v>
          </cell>
          <cell r="B258" t="str">
            <v>L016</v>
          </cell>
          <cell r="C258" t="str">
            <v>L1060</v>
          </cell>
          <cell r="D258" t="str">
            <v xml:space="preserve">Trade Creditors - Manual Accruals       </v>
          </cell>
          <cell r="E258">
            <v>-3065441.45</v>
          </cell>
          <cell r="F258">
            <v>-2605130.2400000002</v>
          </cell>
        </row>
        <row r="259">
          <cell r="A259" t="str">
            <v>L1060L017</v>
          </cell>
          <cell r="B259" t="str">
            <v>L017</v>
          </cell>
          <cell r="C259" t="str">
            <v>L1060</v>
          </cell>
          <cell r="D259" t="str">
            <v xml:space="preserve">Trade Creditors - Manual Accruals       </v>
          </cell>
          <cell r="E259">
            <v>-181987.13</v>
          </cell>
          <cell r="F259">
            <v>-233250.66</v>
          </cell>
        </row>
        <row r="260">
          <cell r="A260" t="str">
            <v>L1060L019</v>
          </cell>
          <cell r="B260" t="str">
            <v>L019</v>
          </cell>
          <cell r="C260" t="str">
            <v>L1060</v>
          </cell>
          <cell r="D260" t="str">
            <v xml:space="preserve">Trade Creditors - Manual Accruals       </v>
          </cell>
          <cell r="E260">
            <v>93679.66</v>
          </cell>
          <cell r="F260">
            <v>93679.66</v>
          </cell>
        </row>
        <row r="261">
          <cell r="A261" t="str">
            <v>L1060L020</v>
          </cell>
          <cell r="B261" t="str">
            <v>L020</v>
          </cell>
          <cell r="C261" t="str">
            <v>L1060</v>
          </cell>
          <cell r="D261" t="str">
            <v xml:space="preserve">Trade Creditors - Manual Accruals       </v>
          </cell>
          <cell r="E261">
            <v>-122418.4</v>
          </cell>
          <cell r="F261">
            <v>-264904.73</v>
          </cell>
        </row>
        <row r="262">
          <cell r="A262" t="str">
            <v>L1070EGX1</v>
          </cell>
          <cell r="B262" t="str">
            <v>EGX1</v>
          </cell>
          <cell r="C262" t="str">
            <v>L1070</v>
          </cell>
          <cell r="D262" t="str">
            <v xml:space="preserve">Consignment Stock Liability             </v>
          </cell>
          <cell r="E262">
            <v>-2468354.5699999998</v>
          </cell>
          <cell r="F262">
            <v>-1315042.3600000001</v>
          </cell>
        </row>
        <row r="263">
          <cell r="A263" t="str">
            <v>L1140EGX1</v>
          </cell>
          <cell r="B263" t="str">
            <v>EGX1</v>
          </cell>
          <cell r="C263" t="str">
            <v>L1140</v>
          </cell>
          <cell r="D263" t="str">
            <v xml:space="preserve">Trade Creditors Suspense                </v>
          </cell>
          <cell r="E263">
            <v>636.15</v>
          </cell>
          <cell r="F263">
            <v>-300</v>
          </cell>
        </row>
        <row r="264">
          <cell r="A264" t="str">
            <v>L1150EGX1</v>
          </cell>
          <cell r="B264" t="str">
            <v>EGX1</v>
          </cell>
          <cell r="C264" t="str">
            <v>L1150</v>
          </cell>
          <cell r="D264" t="str">
            <v xml:space="preserve">Trade Creditors Other                   </v>
          </cell>
          <cell r="E264">
            <v>-142202.74</v>
          </cell>
          <cell r="F264">
            <v>-142202.74</v>
          </cell>
        </row>
        <row r="265">
          <cell r="A265" t="str">
            <v>L1170EGX1</v>
          </cell>
          <cell r="B265" t="str">
            <v>EGX1</v>
          </cell>
          <cell r="C265" t="str">
            <v>L1170</v>
          </cell>
          <cell r="D265" t="str">
            <v xml:space="preserve">Credit Card Suspense                    </v>
          </cell>
          <cell r="E265">
            <v>49900.959999999999</v>
          </cell>
          <cell r="F265">
            <v>-936004.23</v>
          </cell>
        </row>
        <row r="266">
          <cell r="A266" t="str">
            <v>L1200EGX1</v>
          </cell>
          <cell r="B266" t="str">
            <v>EGX1</v>
          </cell>
          <cell r="C266" t="str">
            <v>L1200</v>
          </cell>
          <cell r="D266" t="str">
            <v xml:space="preserve">Unallocated Payroll DR                  </v>
          </cell>
          <cell r="E266">
            <v>-1056261.7</v>
          </cell>
          <cell r="F266">
            <v>-1626878.08</v>
          </cell>
        </row>
        <row r="267">
          <cell r="A267" t="str">
            <v>L1250EGX1</v>
          </cell>
          <cell r="B267" t="str">
            <v>EGX1</v>
          </cell>
          <cell r="C267" t="str">
            <v>L1250</v>
          </cell>
          <cell r="D267" t="str">
            <v xml:space="preserve">Accrued Salaries &amp; Wages                </v>
          </cell>
          <cell r="E267">
            <v>-5981437.8300000001</v>
          </cell>
          <cell r="F267">
            <v>-3519771.39</v>
          </cell>
        </row>
        <row r="268">
          <cell r="A268" t="str">
            <v>L1260EGX1</v>
          </cell>
          <cell r="B268" t="str">
            <v>EGX1</v>
          </cell>
          <cell r="C268" t="str">
            <v>L1260</v>
          </cell>
          <cell r="D268" t="str">
            <v xml:space="preserve">Repairable Accrual Control              </v>
          </cell>
          <cell r="E268">
            <v>-233145.54</v>
          </cell>
          <cell r="F268">
            <v>-280796.69</v>
          </cell>
        </row>
        <row r="269">
          <cell r="A269" t="str">
            <v>L1280EGX1</v>
          </cell>
          <cell r="B269" t="str">
            <v>EGX1</v>
          </cell>
          <cell r="C269" t="str">
            <v>L1280</v>
          </cell>
          <cell r="D269" t="str">
            <v xml:space="preserve">Repayable Deposits                      </v>
          </cell>
          <cell r="E269">
            <v>-5573554.5</v>
          </cell>
          <cell r="F269">
            <v>-5350554.5</v>
          </cell>
        </row>
        <row r="270">
          <cell r="A270" t="str">
            <v>L1300EGX1</v>
          </cell>
          <cell r="B270" t="str">
            <v>EGX1</v>
          </cell>
          <cell r="C270" t="str">
            <v>L1300</v>
          </cell>
          <cell r="D270" t="str">
            <v xml:space="preserve">GST Output Tax Payable - Aust           </v>
          </cell>
          <cell r="E270">
            <v>-20001822.960000001</v>
          </cell>
          <cell r="F270">
            <v>-3320158.61</v>
          </cell>
        </row>
        <row r="271">
          <cell r="A271" t="str">
            <v>L1300L002</v>
          </cell>
          <cell r="B271" t="str">
            <v>L002</v>
          </cell>
          <cell r="C271" t="str">
            <v>L1300</v>
          </cell>
          <cell r="D271" t="str">
            <v xml:space="preserve">GST Output Tax Payable - Aust           </v>
          </cell>
          <cell r="E271">
            <v>-1501201.54</v>
          </cell>
          <cell r="F271">
            <v>-757842.09</v>
          </cell>
        </row>
        <row r="272">
          <cell r="A272" t="str">
            <v>L1300L012</v>
          </cell>
          <cell r="B272" t="str">
            <v>L012</v>
          </cell>
          <cell r="C272" t="str">
            <v>L1300</v>
          </cell>
          <cell r="D272" t="str">
            <v xml:space="preserve">GST Output Tax Payable - Aust           </v>
          </cell>
          <cell r="E272">
            <v>-171888.79</v>
          </cell>
          <cell r="F272">
            <v>-92430.74</v>
          </cell>
        </row>
        <row r="273">
          <cell r="A273" t="str">
            <v>L1300L016</v>
          </cell>
          <cell r="B273" t="str">
            <v>L016</v>
          </cell>
          <cell r="C273" t="str">
            <v>L1300</v>
          </cell>
          <cell r="D273" t="str">
            <v xml:space="preserve">GST Output Tax Payable - Aust           </v>
          </cell>
          <cell r="E273">
            <v>-183543.78</v>
          </cell>
          <cell r="F273">
            <v>-126.5</v>
          </cell>
        </row>
        <row r="274">
          <cell r="A274" t="str">
            <v>L1300L017</v>
          </cell>
          <cell r="B274" t="str">
            <v>L017</v>
          </cell>
          <cell r="C274" t="str">
            <v>L1300</v>
          </cell>
          <cell r="D274" t="str">
            <v xml:space="preserve">GST Output Tax Payable - Aust           </v>
          </cell>
          <cell r="E274">
            <v>-473488.13</v>
          </cell>
          <cell r="F274">
            <v>-209479.55</v>
          </cell>
        </row>
        <row r="275">
          <cell r="A275" t="str">
            <v>L1300L020</v>
          </cell>
          <cell r="B275" t="str">
            <v>L020</v>
          </cell>
          <cell r="C275" t="str">
            <v>L1300</v>
          </cell>
          <cell r="D275" t="str">
            <v xml:space="preserve">GST Output Tax Payable - Aust           </v>
          </cell>
          <cell r="E275">
            <v>-15325.46</v>
          </cell>
          <cell r="F275">
            <v>-7662.73</v>
          </cell>
        </row>
        <row r="276">
          <cell r="A276" t="str">
            <v>L1310EGX1</v>
          </cell>
          <cell r="B276" t="str">
            <v>EGX1</v>
          </cell>
          <cell r="C276" t="str">
            <v>L1310</v>
          </cell>
          <cell r="D276" t="str">
            <v xml:space="preserve">GST Invoice Pending                     </v>
          </cell>
          <cell r="E276">
            <v>-86539.75</v>
          </cell>
          <cell r="F276">
            <v>-126199.7</v>
          </cell>
        </row>
        <row r="277">
          <cell r="A277" t="str">
            <v>L1340L003</v>
          </cell>
          <cell r="B277" t="str">
            <v>L003</v>
          </cell>
          <cell r="C277" t="str">
            <v>L1340</v>
          </cell>
          <cell r="D277" t="str">
            <v xml:space="preserve">GST Output tax Payable - NZ             </v>
          </cell>
          <cell r="E277">
            <v>-1163287.3400000001</v>
          </cell>
          <cell r="F277">
            <v>-813936.02</v>
          </cell>
        </row>
        <row r="278">
          <cell r="A278" t="str">
            <v>L1350EGX1</v>
          </cell>
          <cell r="B278" t="str">
            <v>EGX1</v>
          </cell>
          <cell r="C278" t="str">
            <v>L1350</v>
          </cell>
          <cell r="D278" t="str">
            <v xml:space="preserve">Interest Payable                        </v>
          </cell>
          <cell r="E278">
            <v>-3153979.74</v>
          </cell>
          <cell r="F278">
            <v>-1532106.38</v>
          </cell>
        </row>
        <row r="279">
          <cell r="A279" t="str">
            <v>L1350L016</v>
          </cell>
          <cell r="B279" t="str">
            <v>L016</v>
          </cell>
          <cell r="C279" t="str">
            <v>L1350</v>
          </cell>
          <cell r="D279" t="str">
            <v xml:space="preserve">Interest Payable                        </v>
          </cell>
          <cell r="E279">
            <v>-23587.81</v>
          </cell>
          <cell r="F279">
            <v>-79267.45</v>
          </cell>
        </row>
        <row r="280">
          <cell r="A280" t="str">
            <v>L1350L019</v>
          </cell>
          <cell r="B280" t="str">
            <v>L019</v>
          </cell>
          <cell r="C280" t="str">
            <v>L1350</v>
          </cell>
          <cell r="D280" t="str">
            <v xml:space="preserve">Interest Payable                        </v>
          </cell>
          <cell r="E280">
            <v>-256431.11</v>
          </cell>
          <cell r="F280">
            <v>-277665.19</v>
          </cell>
        </row>
        <row r="281">
          <cell r="A281" t="str">
            <v>L1351EGX1</v>
          </cell>
          <cell r="B281" t="str">
            <v>EGX1</v>
          </cell>
          <cell r="C281" t="str">
            <v>L1351</v>
          </cell>
          <cell r="D281" t="str">
            <v xml:space="preserve">Cash Payable - PDA                      </v>
          </cell>
          <cell r="E281">
            <v>-3850266.9</v>
          </cell>
          <cell r="F281">
            <v>-4330534.6100000003</v>
          </cell>
        </row>
        <row r="282">
          <cell r="A282" t="str">
            <v>L1352EGX1</v>
          </cell>
          <cell r="B282" t="str">
            <v>EGX1</v>
          </cell>
          <cell r="C282" t="str">
            <v>L1352</v>
          </cell>
          <cell r="D282" t="str">
            <v xml:space="preserve">Cash Payable - Sun Retail               </v>
          </cell>
          <cell r="E282">
            <v>-12577946.52</v>
          </cell>
          <cell r="F282">
            <v>-13859957.059999999</v>
          </cell>
        </row>
        <row r="283">
          <cell r="A283" t="str">
            <v>L1353EGX1</v>
          </cell>
          <cell r="B283" t="str">
            <v>EGX1</v>
          </cell>
          <cell r="C283" t="str">
            <v>L1353</v>
          </cell>
          <cell r="D283" t="str">
            <v xml:space="preserve">Cash Payable - Sun Gas                  </v>
          </cell>
          <cell r="E283">
            <v>105979.74</v>
          </cell>
          <cell r="F283">
            <v>42653.919999999998</v>
          </cell>
        </row>
        <row r="284">
          <cell r="A284" t="str">
            <v>L1430EGX1</v>
          </cell>
          <cell r="B284" t="str">
            <v>EGX1</v>
          </cell>
          <cell r="C284" t="str">
            <v>L1430</v>
          </cell>
          <cell r="D284" t="str">
            <v xml:space="preserve">Payroll Control Clearing                </v>
          </cell>
          <cell r="E284">
            <v>15179054.529999999</v>
          </cell>
          <cell r="F284">
            <v>-3107668.47</v>
          </cell>
        </row>
        <row r="285">
          <cell r="A285" t="str">
            <v>L1435EGX1</v>
          </cell>
          <cell r="B285" t="str">
            <v>EGX1</v>
          </cell>
          <cell r="C285" t="str">
            <v>L1435</v>
          </cell>
          <cell r="D285" t="str">
            <v xml:space="preserve">Payroll Clearing                        </v>
          </cell>
          <cell r="E285">
            <v>-33767.65</v>
          </cell>
          <cell r="F285">
            <v>-33767.65</v>
          </cell>
        </row>
        <row r="286">
          <cell r="A286" t="str">
            <v>L1450EGX1</v>
          </cell>
          <cell r="B286" t="str">
            <v>EGX1</v>
          </cell>
          <cell r="C286" t="str">
            <v>L1450</v>
          </cell>
          <cell r="D286" t="str">
            <v xml:space="preserve">Superannuation clearing                 </v>
          </cell>
          <cell r="E286">
            <v>389709.62</v>
          </cell>
          <cell r="F286">
            <v>-1312174.3799999999</v>
          </cell>
        </row>
        <row r="287">
          <cell r="A287" t="str">
            <v>L1451EGX1</v>
          </cell>
          <cell r="B287" t="str">
            <v>EGX1</v>
          </cell>
          <cell r="C287" t="str">
            <v>L1451</v>
          </cell>
          <cell r="D287" t="str">
            <v xml:space="preserve">Life Insurance                          </v>
          </cell>
          <cell r="E287">
            <v>0.85</v>
          </cell>
          <cell r="F287">
            <v>0.85</v>
          </cell>
        </row>
        <row r="288">
          <cell r="A288" t="str">
            <v>L1454EGX1</v>
          </cell>
          <cell r="B288" t="str">
            <v>EGX1</v>
          </cell>
          <cell r="C288" t="str">
            <v>L1454</v>
          </cell>
          <cell r="D288" t="str">
            <v xml:space="preserve">Salary Sacrifices-Specific              </v>
          </cell>
          <cell r="E288">
            <v>2</v>
          </cell>
          <cell r="F288">
            <v>2</v>
          </cell>
        </row>
        <row r="289">
          <cell r="A289" t="str">
            <v>L1455EGX1</v>
          </cell>
          <cell r="B289" t="str">
            <v>EGX1</v>
          </cell>
          <cell r="C289" t="str">
            <v>L1455</v>
          </cell>
          <cell r="D289" t="str">
            <v xml:space="preserve">Union Fees                              </v>
          </cell>
          <cell r="E289">
            <v>-84.41</v>
          </cell>
          <cell r="F289">
            <v>-84.41</v>
          </cell>
        </row>
        <row r="290">
          <cell r="A290" t="str">
            <v>L1456EGX1</v>
          </cell>
          <cell r="B290" t="str">
            <v>EGX1</v>
          </cell>
          <cell r="C290" t="str">
            <v>L1456</v>
          </cell>
          <cell r="D290" t="str">
            <v xml:space="preserve">Professional Associations               </v>
          </cell>
          <cell r="E290">
            <v>-98.96</v>
          </cell>
          <cell r="F290">
            <v>2.5599999999999881</v>
          </cell>
        </row>
        <row r="291">
          <cell r="A291" t="str">
            <v>L1457EGX1</v>
          </cell>
          <cell r="B291" t="str">
            <v>EGX1</v>
          </cell>
          <cell r="C291" t="str">
            <v>L1457</v>
          </cell>
          <cell r="D291" t="str">
            <v xml:space="preserve">Charity Donations                       </v>
          </cell>
          <cell r="E291">
            <v>-1</v>
          </cell>
          <cell r="F291">
            <v>-1</v>
          </cell>
        </row>
        <row r="292">
          <cell r="A292" t="str">
            <v>L1458EGX1</v>
          </cell>
          <cell r="B292" t="str">
            <v>EGX1</v>
          </cell>
          <cell r="C292" t="str">
            <v>L1458</v>
          </cell>
          <cell r="D292" t="str">
            <v xml:space="preserve">Child Support &amp; Garnishees              </v>
          </cell>
          <cell r="E292">
            <v>-164.24</v>
          </cell>
          <cell r="F292">
            <v>-164.24</v>
          </cell>
        </row>
        <row r="293">
          <cell r="A293" t="str">
            <v>L1459EGX1</v>
          </cell>
          <cell r="B293" t="str">
            <v>EGX1</v>
          </cell>
          <cell r="C293" t="str">
            <v>L1459</v>
          </cell>
          <cell r="D293" t="str">
            <v xml:space="preserve">Energex Inhouse Deductions              </v>
          </cell>
          <cell r="E293">
            <v>-606</v>
          </cell>
          <cell r="F293">
            <v>-606</v>
          </cell>
        </row>
        <row r="294">
          <cell r="A294" t="str">
            <v>L1460EGX1</v>
          </cell>
          <cell r="B294" t="str">
            <v>EGX1</v>
          </cell>
          <cell r="C294" t="str">
            <v>L1460</v>
          </cell>
          <cell r="D294" t="str">
            <v xml:space="preserve">Health Funds                            </v>
          </cell>
          <cell r="E294">
            <v>0.86</v>
          </cell>
          <cell r="F294">
            <v>0.86</v>
          </cell>
        </row>
        <row r="295">
          <cell r="A295" t="str">
            <v>L1461EGX1</v>
          </cell>
          <cell r="B295" t="str">
            <v>EGX1</v>
          </cell>
          <cell r="C295" t="str">
            <v>L1461</v>
          </cell>
          <cell r="D295" t="str">
            <v xml:space="preserve">Electricity Rebate                      </v>
          </cell>
          <cell r="E295">
            <v>-194792.34</v>
          </cell>
          <cell r="F295">
            <v>-174641.58</v>
          </cell>
        </row>
        <row r="296">
          <cell r="A296" t="str">
            <v>L1900EGX1</v>
          </cell>
          <cell r="B296" t="str">
            <v>EGX1</v>
          </cell>
          <cell r="C296" t="str">
            <v>L1900</v>
          </cell>
          <cell r="D296" t="str">
            <v xml:space="preserve">Intercompany Account                    </v>
          </cell>
          <cell r="E296">
            <v>-1646593788.6900001</v>
          </cell>
          <cell r="F296">
            <v>-1645965379.3900001</v>
          </cell>
        </row>
        <row r="297">
          <cell r="A297" t="str">
            <v>L1900L002</v>
          </cell>
          <cell r="B297" t="str">
            <v>L002</v>
          </cell>
          <cell r="C297" t="str">
            <v>L1900</v>
          </cell>
          <cell r="D297" t="str">
            <v xml:space="preserve">Intercompany Account                    </v>
          </cell>
          <cell r="E297">
            <v>1648163277.5</v>
          </cell>
          <cell r="F297">
            <v>1647062823.48</v>
          </cell>
        </row>
        <row r="298">
          <cell r="A298" t="str">
            <v>L1900L003</v>
          </cell>
          <cell r="B298" t="str">
            <v>L003</v>
          </cell>
          <cell r="C298" t="str">
            <v>L1900</v>
          </cell>
          <cell r="D298" t="str">
            <v xml:space="preserve">Intercompany Account                    </v>
          </cell>
          <cell r="E298">
            <v>-12753947.199999999</v>
          </cell>
          <cell r="F298">
            <v>-12640804.039999999</v>
          </cell>
        </row>
        <row r="299">
          <cell r="A299" t="str">
            <v>L1900L010</v>
          </cell>
          <cell r="B299" t="str">
            <v>L010</v>
          </cell>
          <cell r="C299" t="str">
            <v>L1900</v>
          </cell>
          <cell r="D299" t="str">
            <v xml:space="preserve">Intercompany Account                    </v>
          </cell>
          <cell r="E299">
            <v>-1229384.71</v>
          </cell>
          <cell r="F299">
            <v>-1076647.6200000001</v>
          </cell>
        </row>
        <row r="300">
          <cell r="A300" t="str">
            <v>L1900L012</v>
          </cell>
          <cell r="B300" t="str">
            <v>L012</v>
          </cell>
          <cell r="C300" t="str">
            <v>L1900</v>
          </cell>
          <cell r="D300" t="str">
            <v xml:space="preserve">Intercompany Account                    </v>
          </cell>
          <cell r="E300">
            <v>-9962886.8300000001</v>
          </cell>
          <cell r="F300">
            <v>-8476926.9399999995</v>
          </cell>
        </row>
        <row r="301">
          <cell r="A301" t="str">
            <v>L1900L014</v>
          </cell>
          <cell r="B301" t="str">
            <v>L014</v>
          </cell>
          <cell r="C301" t="str">
            <v>L1900</v>
          </cell>
          <cell r="D301" t="str">
            <v xml:space="preserve">Intercompany Account                    </v>
          </cell>
          <cell r="E301">
            <v>905458.59</v>
          </cell>
          <cell r="F301">
            <v>765535.48</v>
          </cell>
        </row>
        <row r="302">
          <cell r="A302" t="str">
            <v>L1900L016</v>
          </cell>
          <cell r="B302" t="str">
            <v>L016</v>
          </cell>
          <cell r="C302" t="str">
            <v>L1900</v>
          </cell>
          <cell r="D302" t="str">
            <v xml:space="preserve">Intercompany Account                    </v>
          </cell>
          <cell r="E302">
            <v>13720036.529999999</v>
          </cell>
          <cell r="F302">
            <v>14215680.609999999</v>
          </cell>
        </row>
        <row r="303">
          <cell r="A303" t="str">
            <v>L1900L017</v>
          </cell>
          <cell r="B303" t="str">
            <v>L017</v>
          </cell>
          <cell r="C303" t="str">
            <v>L1900</v>
          </cell>
          <cell r="D303" t="str">
            <v xml:space="preserve">Intercompany Account                    </v>
          </cell>
          <cell r="E303">
            <v>6880742.8700000001</v>
          </cell>
          <cell r="F303">
            <v>5348826.29</v>
          </cell>
        </row>
        <row r="304">
          <cell r="A304" t="str">
            <v>L1900L019</v>
          </cell>
          <cell r="B304" t="str">
            <v>L019</v>
          </cell>
          <cell r="C304" t="str">
            <v>L1900</v>
          </cell>
          <cell r="D304" t="str">
            <v xml:space="preserve">Intercompany Account                    </v>
          </cell>
          <cell r="E304">
            <v>580910.30000000005</v>
          </cell>
          <cell r="F304">
            <v>482898.55</v>
          </cell>
        </row>
        <row r="305">
          <cell r="A305" t="str">
            <v>L1900L020</v>
          </cell>
          <cell r="B305" t="str">
            <v>L020</v>
          </cell>
          <cell r="C305" t="str">
            <v>L1900</v>
          </cell>
          <cell r="D305" t="str">
            <v xml:space="preserve">Intercompany Account                    </v>
          </cell>
          <cell r="E305">
            <v>289581.67</v>
          </cell>
          <cell r="F305">
            <v>283993.61</v>
          </cell>
        </row>
        <row r="306">
          <cell r="A306" t="str">
            <v>L2000EGX1</v>
          </cell>
          <cell r="B306" t="str">
            <v>EGX1</v>
          </cell>
          <cell r="C306" t="str">
            <v>L2000</v>
          </cell>
          <cell r="D306" t="str">
            <v xml:space="preserve">Unearned Revenue                        </v>
          </cell>
          <cell r="E306">
            <v>-3132798.93</v>
          </cell>
          <cell r="F306">
            <v>-11297721.01</v>
          </cell>
        </row>
        <row r="307">
          <cell r="A307" t="str">
            <v>L2000L002</v>
          </cell>
          <cell r="B307" t="str">
            <v>L002</v>
          </cell>
          <cell r="C307" t="str">
            <v>L2000</v>
          </cell>
          <cell r="D307" t="str">
            <v xml:space="preserve">Unearned Revenue                        </v>
          </cell>
          <cell r="E307">
            <v>-67048408.189999998</v>
          </cell>
          <cell r="F307">
            <v>-67547232.939999998</v>
          </cell>
        </row>
        <row r="308">
          <cell r="A308" t="str">
            <v>L2000L003</v>
          </cell>
          <cell r="B308" t="str">
            <v>L003</v>
          </cell>
          <cell r="C308" t="str">
            <v>L2000</v>
          </cell>
          <cell r="D308" t="str">
            <v xml:space="preserve">Unearned Revenue                        </v>
          </cell>
          <cell r="E308">
            <v>-651290.76</v>
          </cell>
          <cell r="F308">
            <v>-619903.31000000006</v>
          </cell>
        </row>
        <row r="309">
          <cell r="A309" t="str">
            <v>L2000L012</v>
          </cell>
          <cell r="B309" t="str">
            <v>L012</v>
          </cell>
          <cell r="C309" t="str">
            <v>L2000</v>
          </cell>
          <cell r="D309" t="str">
            <v xml:space="preserve">Unearned Revenue                        </v>
          </cell>
          <cell r="E309">
            <v>-318111.45</v>
          </cell>
          <cell r="F309">
            <v>-292014.74</v>
          </cell>
        </row>
        <row r="310">
          <cell r="A310" t="str">
            <v>L2200L016</v>
          </cell>
          <cell r="B310" t="str">
            <v>L016</v>
          </cell>
          <cell r="C310" t="str">
            <v>L2200</v>
          </cell>
          <cell r="D310" t="str">
            <v xml:space="preserve">Current Loans                           </v>
          </cell>
          <cell r="E310">
            <v>-2049853.69</v>
          </cell>
          <cell r="F310">
            <v>-2313933.9500000002</v>
          </cell>
        </row>
        <row r="311">
          <cell r="A311" t="str">
            <v>L2202EGX1</v>
          </cell>
          <cell r="B311" t="str">
            <v>EGX1</v>
          </cell>
          <cell r="C311" t="str">
            <v>L2202</v>
          </cell>
          <cell r="D311" t="str">
            <v xml:space="preserve">QTC Working Capital Facility            </v>
          </cell>
          <cell r="E311">
            <v>-57987801.039999999</v>
          </cell>
          <cell r="F311">
            <v>-29941408.879999999</v>
          </cell>
        </row>
        <row r="312">
          <cell r="A312" t="str">
            <v>L2205EGX1</v>
          </cell>
          <cell r="B312" t="str">
            <v>EGX1</v>
          </cell>
          <cell r="C312" t="str">
            <v>L2205</v>
          </cell>
          <cell r="D312" t="str">
            <v xml:space="preserve">EL / SparQ Payable                      </v>
          </cell>
          <cell r="E312">
            <v>-7820535.1600000001</v>
          </cell>
          <cell r="F312">
            <v>-4636326.8099999996</v>
          </cell>
        </row>
        <row r="313">
          <cell r="A313" t="str">
            <v>L3000EGX1</v>
          </cell>
          <cell r="B313" t="str">
            <v>EGX1</v>
          </cell>
          <cell r="C313" t="str">
            <v>L3000</v>
          </cell>
          <cell r="D313" t="str">
            <v xml:space="preserve">Income Tax Provision                    </v>
          </cell>
          <cell r="E313">
            <v>5719106.9000000004</v>
          </cell>
          <cell r="F313">
            <v>6268854.6000000006</v>
          </cell>
        </row>
        <row r="314">
          <cell r="A314" t="str">
            <v>L3000L003</v>
          </cell>
          <cell r="B314" t="str">
            <v>L003</v>
          </cell>
          <cell r="C314" t="str">
            <v>L3000</v>
          </cell>
          <cell r="D314" t="str">
            <v xml:space="preserve">Income Tax Provision                    </v>
          </cell>
          <cell r="E314">
            <v>286567.78999999998</v>
          </cell>
          <cell r="F314">
            <v>239744.64000000001</v>
          </cell>
        </row>
        <row r="315">
          <cell r="A315" t="str">
            <v>L3000L016</v>
          </cell>
          <cell r="B315" t="str">
            <v>L016</v>
          </cell>
          <cell r="C315" t="str">
            <v>L3000</v>
          </cell>
          <cell r="D315" t="str">
            <v xml:space="preserve">Income Tax Provision                    </v>
          </cell>
          <cell r="E315">
            <v>-954423.1</v>
          </cell>
          <cell r="F315">
            <v>-1849518.72</v>
          </cell>
        </row>
        <row r="316">
          <cell r="A316" t="str">
            <v>L3800EGX1</v>
          </cell>
          <cell r="B316" t="str">
            <v>EGX1</v>
          </cell>
          <cell r="C316" t="str">
            <v>L3800</v>
          </cell>
          <cell r="D316" t="str">
            <v xml:space="preserve">Curr Provn-Long Service Leave           </v>
          </cell>
          <cell r="E316">
            <v>-3333001.86</v>
          </cell>
          <cell r="F316">
            <v>-3333001.86</v>
          </cell>
        </row>
        <row r="317">
          <cell r="A317" t="str">
            <v>L3800L016</v>
          </cell>
          <cell r="B317" t="str">
            <v>L016</v>
          </cell>
          <cell r="C317" t="str">
            <v>L3800</v>
          </cell>
          <cell r="D317" t="str">
            <v xml:space="preserve">Curr Provn-Long Service Leave           </v>
          </cell>
          <cell r="E317">
            <v>-1815041</v>
          </cell>
          <cell r="F317">
            <v>-2042226</v>
          </cell>
        </row>
        <row r="318">
          <cell r="A318" t="str">
            <v>L3810EGX1</v>
          </cell>
          <cell r="B318" t="str">
            <v>EGX1</v>
          </cell>
          <cell r="C318" t="str">
            <v>L3810</v>
          </cell>
          <cell r="D318" t="str">
            <v xml:space="preserve">Current Annual Leave Provn              </v>
          </cell>
          <cell r="E318">
            <v>-17597814.32</v>
          </cell>
          <cell r="F318">
            <v>-17597814.32</v>
          </cell>
        </row>
        <row r="319">
          <cell r="A319" t="str">
            <v>L3810L003</v>
          </cell>
          <cell r="B319" t="str">
            <v>L003</v>
          </cell>
          <cell r="C319" t="str">
            <v>L3810</v>
          </cell>
          <cell r="D319" t="str">
            <v xml:space="preserve">Current Annual Leave Provn              </v>
          </cell>
          <cell r="E319">
            <v>-1175019.45</v>
          </cell>
          <cell r="F319">
            <v>-1071546.6000000001</v>
          </cell>
        </row>
        <row r="320">
          <cell r="A320" t="str">
            <v>L3810L016</v>
          </cell>
          <cell r="B320" t="str">
            <v>L016</v>
          </cell>
          <cell r="C320" t="str">
            <v>L3810</v>
          </cell>
          <cell r="D320" t="str">
            <v xml:space="preserve">Current Annual Leave Provn              </v>
          </cell>
          <cell r="E320">
            <v>-987010</v>
          </cell>
          <cell r="F320">
            <v>-1010899.18</v>
          </cell>
        </row>
        <row r="321">
          <cell r="A321" t="str">
            <v>L3810L020</v>
          </cell>
          <cell r="B321" t="str">
            <v>L020</v>
          </cell>
          <cell r="C321" t="str">
            <v>L3810</v>
          </cell>
          <cell r="D321" t="str">
            <v xml:space="preserve">Current Annual Leave Provn              </v>
          </cell>
          <cell r="E321">
            <v>-139681.19</v>
          </cell>
          <cell r="F321">
            <v>-137893.26</v>
          </cell>
        </row>
        <row r="322">
          <cell r="A322" t="str">
            <v>L3870EGX1</v>
          </cell>
          <cell r="B322" t="str">
            <v>EGX1</v>
          </cell>
          <cell r="C322" t="str">
            <v>L3870</v>
          </cell>
          <cell r="D322" t="str">
            <v xml:space="preserve">Oth Cur Employee Entitlements           </v>
          </cell>
          <cell r="E322">
            <v>-1646912.65</v>
          </cell>
          <cell r="F322">
            <v>-1653156.37</v>
          </cell>
        </row>
        <row r="323">
          <cell r="A323" t="str">
            <v>L3870L003</v>
          </cell>
          <cell r="B323" t="str">
            <v>L003</v>
          </cell>
          <cell r="C323" t="str">
            <v>L3870</v>
          </cell>
          <cell r="D323" t="str">
            <v xml:space="preserve">Oth Cur Employee Entitlements           </v>
          </cell>
          <cell r="E323">
            <v>-367984.21</v>
          </cell>
          <cell r="F323">
            <v>-333824.45</v>
          </cell>
        </row>
        <row r="324">
          <cell r="A324" t="str">
            <v>L3870L016</v>
          </cell>
          <cell r="B324" t="str">
            <v>L016</v>
          </cell>
          <cell r="C324" t="str">
            <v>L3870</v>
          </cell>
          <cell r="D324" t="str">
            <v xml:space="preserve">Oth Cur Employee Entitlements           </v>
          </cell>
          <cell r="E324">
            <v>-3103320</v>
          </cell>
          <cell r="F324">
            <v>-3103320</v>
          </cell>
        </row>
        <row r="325">
          <cell r="A325" t="str">
            <v>L4061EGX1</v>
          </cell>
          <cell r="B325" t="str">
            <v>EGX1</v>
          </cell>
          <cell r="C325" t="str">
            <v>L4061</v>
          </cell>
          <cell r="D325" t="str">
            <v xml:space="preserve">Warrranty Provision                     </v>
          </cell>
          <cell r="E325">
            <v>-775121.49</v>
          </cell>
          <cell r="F325">
            <v>-778920.37</v>
          </cell>
        </row>
        <row r="326">
          <cell r="A326" t="str">
            <v>L4062EGX1</v>
          </cell>
          <cell r="B326" t="str">
            <v>EGX1</v>
          </cell>
          <cell r="C326" t="str">
            <v>L4062</v>
          </cell>
          <cell r="D326" t="str">
            <v xml:space="preserve">Provision for Homesuite                 </v>
          </cell>
          <cell r="E326">
            <v>-141827.01</v>
          </cell>
          <cell r="F326">
            <v>-141827.01</v>
          </cell>
        </row>
        <row r="327">
          <cell r="A327" t="str">
            <v>L4070EGX1</v>
          </cell>
          <cell r="B327" t="str">
            <v>EGX1</v>
          </cell>
          <cell r="C327" t="str">
            <v>L4070</v>
          </cell>
          <cell r="D327" t="str">
            <v xml:space="preserve">Other Current Provisions                </v>
          </cell>
          <cell r="E327">
            <v>-14186908.5</v>
          </cell>
          <cell r="F327">
            <v>-10635339.09</v>
          </cell>
        </row>
        <row r="328">
          <cell r="A328" t="str">
            <v>L4070L012</v>
          </cell>
          <cell r="B328" t="str">
            <v>L012</v>
          </cell>
          <cell r="C328" t="str">
            <v>L4070</v>
          </cell>
          <cell r="D328" t="str">
            <v xml:space="preserve">Other Current Provisions                </v>
          </cell>
          <cell r="E328">
            <v>-367477.45</v>
          </cell>
          <cell r="F328">
            <v>-361572.1</v>
          </cell>
        </row>
        <row r="329">
          <cell r="A329" t="str">
            <v>L4075EGX1</v>
          </cell>
          <cell r="B329" t="str">
            <v>EGX1</v>
          </cell>
          <cell r="C329" t="str">
            <v>L4075</v>
          </cell>
          <cell r="D329" t="str">
            <v xml:space="preserve">AARR Over Recoveries - Current          </v>
          </cell>
          <cell r="E329">
            <v>-20085111.370000001</v>
          </cell>
          <cell r="F329">
            <v>-22954412.950000003</v>
          </cell>
        </row>
        <row r="330">
          <cell r="A330" t="str">
            <v>L4076EGX1</v>
          </cell>
          <cell r="B330" t="str">
            <v>EGX1</v>
          </cell>
          <cell r="C330" t="str">
            <v>L4076</v>
          </cell>
          <cell r="D330" t="str">
            <v xml:space="preserve">OH Recoveries - Elect                   </v>
          </cell>
          <cell r="E330">
            <v>13828416.09</v>
          </cell>
          <cell r="F330">
            <v>11502433.359999999</v>
          </cell>
        </row>
        <row r="331">
          <cell r="A331" t="str">
            <v>L4080EGX1</v>
          </cell>
          <cell r="B331" t="str">
            <v>EGX1</v>
          </cell>
          <cell r="C331" t="str">
            <v>L4080</v>
          </cell>
          <cell r="D331" t="str">
            <v xml:space="preserve">Curr - Fin Instr Liab @ FV              </v>
          </cell>
          <cell r="E331">
            <v>-1360913.85</v>
          </cell>
          <cell r="F331">
            <v>-1462287.53</v>
          </cell>
        </row>
        <row r="332">
          <cell r="A332" t="str">
            <v>L5010EGX1</v>
          </cell>
          <cell r="B332" t="str">
            <v>EGX1</v>
          </cell>
          <cell r="C332" t="str">
            <v>L5010</v>
          </cell>
          <cell r="D332" t="str">
            <v xml:space="preserve">NC - Unearned Revenue                   </v>
          </cell>
          <cell r="E332">
            <v>-932940</v>
          </cell>
          <cell r="F332">
            <v>-939330</v>
          </cell>
        </row>
        <row r="333">
          <cell r="A333" t="str">
            <v>L5010L002</v>
          </cell>
          <cell r="B333" t="str">
            <v>L002</v>
          </cell>
          <cell r="C333" t="str">
            <v>L5010</v>
          </cell>
          <cell r="D333" t="str">
            <v xml:space="preserve">NC - Unearned Revenue                   </v>
          </cell>
          <cell r="E333">
            <v>-45000000</v>
          </cell>
          <cell r="F333">
            <v>-45000000</v>
          </cell>
        </row>
        <row r="334">
          <cell r="A334" t="str">
            <v>L5700CN04</v>
          </cell>
          <cell r="B334" t="str">
            <v>CN04</v>
          </cell>
          <cell r="C334" t="str">
            <v>L5700</v>
          </cell>
          <cell r="D334" t="str">
            <v xml:space="preserve">Non Current Loans                       </v>
          </cell>
          <cell r="E334">
            <v>5778591.5</v>
          </cell>
          <cell r="F334">
            <v>5778591.5</v>
          </cell>
        </row>
        <row r="335">
          <cell r="A335" t="str">
            <v>L5700EGX1</v>
          </cell>
          <cell r="B335" t="str">
            <v>EGX1</v>
          </cell>
          <cell r="C335" t="str">
            <v>L5700</v>
          </cell>
          <cell r="D335" t="str">
            <v xml:space="preserve">Non Current Loans                       </v>
          </cell>
          <cell r="E335">
            <v>-3283194813.4299998</v>
          </cell>
          <cell r="F335">
            <v>-3283703449.5099998</v>
          </cell>
        </row>
        <row r="336">
          <cell r="A336" t="str">
            <v>L5700L012</v>
          </cell>
          <cell r="B336" t="str">
            <v>L012</v>
          </cell>
          <cell r="C336" t="str">
            <v>L5700</v>
          </cell>
          <cell r="D336" t="str">
            <v xml:space="preserve">Non Current Loans                       </v>
          </cell>
          <cell r="E336">
            <v>-47260345.090000004</v>
          </cell>
          <cell r="F336">
            <v>-47260345.090000004</v>
          </cell>
        </row>
        <row r="337">
          <cell r="A337" t="str">
            <v>L5700L014</v>
          </cell>
          <cell r="B337" t="str">
            <v>L014</v>
          </cell>
          <cell r="C337" t="str">
            <v>L5700</v>
          </cell>
          <cell r="D337" t="str">
            <v xml:space="preserve">Non Current Loans                       </v>
          </cell>
          <cell r="E337">
            <v>-19207979.719999999</v>
          </cell>
          <cell r="F337">
            <v>-19207979.719999999</v>
          </cell>
        </row>
        <row r="338">
          <cell r="A338" t="str">
            <v>L5700L016</v>
          </cell>
          <cell r="B338" t="str">
            <v>L016</v>
          </cell>
          <cell r="C338" t="str">
            <v>L5700</v>
          </cell>
          <cell r="D338" t="str">
            <v xml:space="preserve">Non Current Loans                       </v>
          </cell>
          <cell r="E338">
            <v>-8757171.2699999996</v>
          </cell>
          <cell r="F338">
            <v>-8775217.2199999988</v>
          </cell>
        </row>
        <row r="339">
          <cell r="A339" t="str">
            <v>L5700L017</v>
          </cell>
          <cell r="B339" t="str">
            <v>L017</v>
          </cell>
          <cell r="C339" t="str">
            <v>L5700</v>
          </cell>
          <cell r="D339" t="str">
            <v xml:space="preserve">Non Current Loans                       </v>
          </cell>
          <cell r="E339">
            <v>10694962.800000001</v>
          </cell>
          <cell r="F339">
            <v>10690766.760000002</v>
          </cell>
        </row>
        <row r="340">
          <cell r="A340" t="str">
            <v>L5700L018</v>
          </cell>
          <cell r="B340" t="str">
            <v>L018</v>
          </cell>
          <cell r="C340" t="str">
            <v>L5700</v>
          </cell>
          <cell r="D340" t="str">
            <v xml:space="preserve">Non Current Loans                       </v>
          </cell>
          <cell r="E340">
            <v>-1540.61</v>
          </cell>
          <cell r="F340">
            <v>-1540.61</v>
          </cell>
        </row>
        <row r="341">
          <cell r="A341" t="str">
            <v>L5700L019</v>
          </cell>
          <cell r="B341" t="str">
            <v>L019</v>
          </cell>
          <cell r="C341" t="str">
            <v>L5700</v>
          </cell>
          <cell r="D341" t="str">
            <v xml:space="preserve">Non Current Loans                       </v>
          </cell>
          <cell r="E341">
            <v>17958419</v>
          </cell>
          <cell r="F341">
            <v>17958419</v>
          </cell>
        </row>
        <row r="342">
          <cell r="A342" t="str">
            <v>L5700L020</v>
          </cell>
          <cell r="B342" t="str">
            <v>L020</v>
          </cell>
          <cell r="C342" t="str">
            <v>L5700</v>
          </cell>
          <cell r="D342" t="str">
            <v xml:space="preserve">Non Current Loans                       </v>
          </cell>
          <cell r="E342">
            <v>665637.37</v>
          </cell>
          <cell r="F342">
            <v>665637.37</v>
          </cell>
        </row>
        <row r="343">
          <cell r="A343" t="str">
            <v>L6800EGX1</v>
          </cell>
          <cell r="B343" t="str">
            <v>EGX1</v>
          </cell>
          <cell r="C343" t="str">
            <v>L6800</v>
          </cell>
          <cell r="D343" t="str">
            <v xml:space="preserve">Deferred Income Tax Liability           </v>
          </cell>
          <cell r="E343">
            <v>-1059831853.63</v>
          </cell>
          <cell r="F343">
            <v>-1061846721.63</v>
          </cell>
        </row>
        <row r="344">
          <cell r="A344" t="str">
            <v>L6800L010</v>
          </cell>
          <cell r="B344" t="str">
            <v>L010</v>
          </cell>
          <cell r="C344" t="str">
            <v>L6800</v>
          </cell>
          <cell r="D344" t="str">
            <v xml:space="preserve">Deferred Income Tax Liability           </v>
          </cell>
          <cell r="E344">
            <v>70032.77</v>
          </cell>
          <cell r="F344">
            <v>68198.77</v>
          </cell>
        </row>
        <row r="345">
          <cell r="A345" t="str">
            <v>L6800L014</v>
          </cell>
          <cell r="B345" t="str">
            <v>L014</v>
          </cell>
          <cell r="C345" t="str">
            <v>L6800</v>
          </cell>
          <cell r="D345" t="str">
            <v xml:space="preserve">Deferred Income Tax Liability           </v>
          </cell>
          <cell r="E345">
            <v>-495839.99</v>
          </cell>
          <cell r="F345">
            <v>-466508.99</v>
          </cell>
        </row>
        <row r="346">
          <cell r="A346" t="str">
            <v>L6800L016</v>
          </cell>
          <cell r="B346" t="str">
            <v>L016</v>
          </cell>
          <cell r="C346" t="str">
            <v>L6800</v>
          </cell>
          <cell r="D346" t="str">
            <v xml:space="preserve">Deferred Income Tax Liability           </v>
          </cell>
          <cell r="E346">
            <v>198078.5</v>
          </cell>
          <cell r="F346">
            <v>198078.5</v>
          </cell>
        </row>
        <row r="347">
          <cell r="A347" t="str">
            <v>L7000EGX1</v>
          </cell>
          <cell r="B347" t="str">
            <v>EGX1</v>
          </cell>
          <cell r="C347" t="str">
            <v>L7000</v>
          </cell>
          <cell r="D347" t="str">
            <v xml:space="preserve">Non Current Long Serv Lve Prov          </v>
          </cell>
          <cell r="E347">
            <v>-54326705.140000001</v>
          </cell>
          <cell r="F347">
            <v>-54202823.270000003</v>
          </cell>
        </row>
        <row r="348">
          <cell r="A348" t="str">
            <v>L7000L020</v>
          </cell>
          <cell r="B348" t="str">
            <v>L020</v>
          </cell>
          <cell r="C348" t="str">
            <v>L7000</v>
          </cell>
          <cell r="D348" t="str">
            <v xml:space="preserve">Non Current Long Serv Lve Prov          </v>
          </cell>
          <cell r="E348">
            <v>-303217.15999999997</v>
          </cell>
          <cell r="F348">
            <v>-296632.08</v>
          </cell>
        </row>
        <row r="349">
          <cell r="A349" t="str">
            <v>L7010EGX1</v>
          </cell>
          <cell r="B349" t="str">
            <v>EGX1</v>
          </cell>
          <cell r="C349" t="str">
            <v>L7010</v>
          </cell>
          <cell r="D349" t="str">
            <v xml:space="preserve">Non Current Annual Leave Prvn           </v>
          </cell>
          <cell r="E349">
            <v>-5688773.6799999997</v>
          </cell>
          <cell r="F349">
            <v>-5410080.6799999997</v>
          </cell>
        </row>
        <row r="350">
          <cell r="A350" t="str">
            <v>L7010L020</v>
          </cell>
          <cell r="B350" t="str">
            <v>L020</v>
          </cell>
          <cell r="C350" t="str">
            <v>L7010</v>
          </cell>
          <cell r="D350" t="str">
            <v xml:space="preserve">Non Current Annual Leave Prvn           </v>
          </cell>
          <cell r="E350">
            <v>-237579.42</v>
          </cell>
          <cell r="F350">
            <v>-229695.18</v>
          </cell>
        </row>
        <row r="351">
          <cell r="A351" t="str">
            <v>L7240L010</v>
          </cell>
          <cell r="B351" t="str">
            <v>L010</v>
          </cell>
          <cell r="C351" t="str">
            <v>L7240</v>
          </cell>
          <cell r="D351" t="str">
            <v xml:space="preserve">Other Non Current Provisions            </v>
          </cell>
          <cell r="E351">
            <v>-637199.04</v>
          </cell>
          <cell r="F351">
            <v>-635361.5</v>
          </cell>
        </row>
        <row r="352">
          <cell r="A352" t="str">
            <v>L7240L017</v>
          </cell>
          <cell r="B352" t="str">
            <v>L017</v>
          </cell>
          <cell r="C352" t="str">
            <v>L7240</v>
          </cell>
          <cell r="D352" t="str">
            <v xml:space="preserve">Other Non Current Provisions            </v>
          </cell>
          <cell r="E352">
            <v>-7493592.0300000003</v>
          </cell>
          <cell r="F352">
            <v>-7470513.0300000003</v>
          </cell>
        </row>
        <row r="353">
          <cell r="A353" t="str">
            <v>L7240L017</v>
          </cell>
        </row>
        <row r="354">
          <cell r="A354" t="str">
            <v>L7241EGX1</v>
          </cell>
          <cell r="B354" t="str">
            <v>EGX1</v>
          </cell>
          <cell r="C354" t="str">
            <v>L7241</v>
          </cell>
          <cell r="D354" t="str">
            <v xml:space="preserve">Public Liability Insurance Provisio     </v>
          </cell>
          <cell r="E354">
            <v>-3166366.65</v>
          </cell>
          <cell r="F354">
            <v>-3112199.98</v>
          </cell>
        </row>
        <row r="355">
          <cell r="A355" t="str">
            <v>L7241EGX1</v>
          </cell>
        </row>
        <row r="356">
          <cell r="A356" t="str">
            <v>L7242EGX1</v>
          </cell>
          <cell r="B356" t="str">
            <v>EGX1</v>
          </cell>
          <cell r="C356" t="str">
            <v>L7242</v>
          </cell>
          <cell r="D356" t="str">
            <v xml:space="preserve">AARR Over Recoveries - Non Current      </v>
          </cell>
          <cell r="E356">
            <v>2018830.37</v>
          </cell>
          <cell r="F356">
            <v>-6106842.8999999994</v>
          </cell>
        </row>
        <row r="357">
          <cell r="A357" t="str">
            <v>L7242EGX1</v>
          </cell>
        </row>
        <row r="358">
          <cell r="A358" t="str">
            <v>A2535EGX1</v>
          </cell>
          <cell r="B358" t="str">
            <v>EGX1</v>
          </cell>
          <cell r="C358" t="str">
            <v>A2535</v>
          </cell>
          <cell r="D358" t="str">
            <v xml:space="preserve">Other Debtors - Accrual                 </v>
          </cell>
          <cell r="E358">
            <v>551846.48</v>
          </cell>
          <cell r="F358">
            <v>0</v>
          </cell>
        </row>
        <row r="359">
          <cell r="A359" t="str">
            <v>A2580EGX1</v>
          </cell>
          <cell r="B359" t="str">
            <v>EGX1</v>
          </cell>
          <cell r="C359" t="str">
            <v>A2580</v>
          </cell>
          <cell r="D359" t="str">
            <v xml:space="preserve">GST Payment AP                          </v>
          </cell>
          <cell r="E359">
            <v>-8122389.4100000001</v>
          </cell>
          <cell r="F359">
            <v>0</v>
          </cell>
        </row>
        <row r="360">
          <cell r="A360" t="str">
            <v>A2590EGX1</v>
          </cell>
          <cell r="B360" t="str">
            <v>EGX1</v>
          </cell>
          <cell r="C360" t="str">
            <v>A2590</v>
          </cell>
          <cell r="D360" t="str">
            <v xml:space="preserve">Laptop Deductions                       </v>
          </cell>
          <cell r="E360">
            <v>75.959999999999994</v>
          </cell>
          <cell r="F360">
            <v>0</v>
          </cell>
        </row>
        <row r="361">
          <cell r="A361" t="str">
            <v>A2591EGX1</v>
          </cell>
          <cell r="B361" t="str">
            <v>EGX1</v>
          </cell>
          <cell r="C361" t="str">
            <v>A2591</v>
          </cell>
          <cell r="D361" t="str">
            <v xml:space="preserve">PDA Sal Sac                             </v>
          </cell>
          <cell r="E361">
            <v>-943.02</v>
          </cell>
          <cell r="F361">
            <v>0</v>
          </cell>
        </row>
        <row r="362">
          <cell r="A362" t="str">
            <v>A2593EGX1</v>
          </cell>
          <cell r="B362" t="str">
            <v>EGX1</v>
          </cell>
          <cell r="C362" t="str">
            <v>A2593</v>
          </cell>
          <cell r="D362" t="str">
            <v xml:space="preserve">City Train Season Ticket                </v>
          </cell>
          <cell r="E362">
            <v>-5796.2</v>
          </cell>
          <cell r="F362">
            <v>0</v>
          </cell>
        </row>
        <row r="363">
          <cell r="A363" t="str">
            <v>A2630EGX1</v>
          </cell>
          <cell r="B363" t="str">
            <v>EGX1</v>
          </cell>
          <cell r="C363" t="str">
            <v>A2630</v>
          </cell>
          <cell r="D363" t="str">
            <v xml:space="preserve">Prepaid Vehicle Registration            </v>
          </cell>
          <cell r="E363">
            <v>0</v>
          </cell>
          <cell r="F363">
            <v>-2542.96</v>
          </cell>
        </row>
        <row r="364">
          <cell r="A364" t="str">
            <v>C1000EGX1</v>
          </cell>
          <cell r="B364" t="str">
            <v>EGX1</v>
          </cell>
          <cell r="C364" t="str">
            <v>C1000</v>
          </cell>
          <cell r="D364" t="str">
            <v xml:space="preserve">CWIP Clearing                           </v>
          </cell>
          <cell r="E364">
            <v>-12371725.119999999</v>
          </cell>
          <cell r="F364">
            <v>0</v>
          </cell>
        </row>
        <row r="365">
          <cell r="A365" t="str">
            <v>C1020EGX1</v>
          </cell>
          <cell r="B365" t="str">
            <v>EGX1</v>
          </cell>
          <cell r="C365" t="str">
            <v>C1020</v>
          </cell>
          <cell r="D365" t="str">
            <v xml:space="preserve">Work Bench Clearing                     </v>
          </cell>
          <cell r="E365">
            <v>3466943.6</v>
          </cell>
          <cell r="F365">
            <v>0</v>
          </cell>
        </row>
        <row r="366">
          <cell r="A366" t="str">
            <v>C2090EGX1</v>
          </cell>
          <cell r="B366" t="str">
            <v>EGX1</v>
          </cell>
          <cell r="C366" t="str">
            <v>C2090</v>
          </cell>
          <cell r="D366" t="str">
            <v xml:space="preserve">CWT Eng &amp; Admin                         </v>
          </cell>
          <cell r="E366">
            <v>0</v>
          </cell>
          <cell r="F366">
            <v>3947.48</v>
          </cell>
        </row>
        <row r="367">
          <cell r="A367" t="str">
            <v>C3031EGX1</v>
          </cell>
          <cell r="B367" t="str">
            <v>EGX1</v>
          </cell>
          <cell r="C367" t="str">
            <v>C3031</v>
          </cell>
          <cell r="D367" t="str">
            <v xml:space="preserve">PA Tools and Equipment                  </v>
          </cell>
          <cell r="E367">
            <v>1586463.16</v>
          </cell>
          <cell r="F367">
            <v>0</v>
          </cell>
        </row>
        <row r="368">
          <cell r="A368" t="str">
            <v>L1202EGX1</v>
          </cell>
          <cell r="B368" t="str">
            <v>EGX1</v>
          </cell>
          <cell r="C368" t="str">
            <v>L1202</v>
          </cell>
          <cell r="D368" t="str">
            <v xml:space="preserve">Employee Payment Control Acct           </v>
          </cell>
          <cell r="E368">
            <v>73363.490000000005</v>
          </cell>
          <cell r="F368">
            <v>0</v>
          </cell>
        </row>
        <row r="369">
          <cell r="A369" t="str">
            <v>L1462EGX1</v>
          </cell>
          <cell r="B369" t="str">
            <v>EGX1</v>
          </cell>
          <cell r="C369" t="str">
            <v>L1462</v>
          </cell>
          <cell r="D369" t="str">
            <v xml:space="preserve">Purchased Leave Clearing                </v>
          </cell>
          <cell r="E369">
            <v>735.53</v>
          </cell>
          <cell r="F369">
            <v>0</v>
          </cell>
        </row>
        <row r="370">
          <cell r="A370" t="str">
            <v>L4340EGX1</v>
          </cell>
          <cell r="B370" t="str">
            <v>EGX1</v>
          </cell>
          <cell r="C370" t="str">
            <v>L4340</v>
          </cell>
          <cell r="D370" t="str">
            <v xml:space="preserve">GST Payment AP                          </v>
          </cell>
          <cell r="E370">
            <v>8639695.3900000006</v>
          </cell>
          <cell r="F370">
            <v>0</v>
          </cell>
        </row>
        <row r="371">
          <cell r="A371" t="str">
            <v>L7070EGX1</v>
          </cell>
          <cell r="B371" t="str">
            <v>EGX1</v>
          </cell>
          <cell r="C371" t="str">
            <v>L7070</v>
          </cell>
          <cell r="D371" t="str">
            <v xml:space="preserve">NC - Oth Employee Entitlements          </v>
          </cell>
          <cell r="E371">
            <v>24983.25</v>
          </cell>
          <cell r="F371">
            <v>0</v>
          </cell>
        </row>
        <row r="372">
          <cell r="A372" t="str">
            <v>A1771L002</v>
          </cell>
          <cell r="B372" t="str">
            <v>L002</v>
          </cell>
          <cell r="C372" t="str">
            <v>A1771</v>
          </cell>
          <cell r="D372" t="str">
            <v xml:space="preserve">Sales Clearing                          </v>
          </cell>
          <cell r="E372">
            <v>609.24</v>
          </cell>
          <cell r="F372">
            <v>0</v>
          </cell>
        </row>
        <row r="373">
          <cell r="A373" t="str">
            <v>A2550L002</v>
          </cell>
          <cell r="B373" t="str">
            <v>L002</v>
          </cell>
          <cell r="C373" t="str">
            <v>A2550</v>
          </cell>
          <cell r="D373" t="str">
            <v xml:space="preserve">GST Input Tax Recovery AP               </v>
          </cell>
          <cell r="E373">
            <v>39621.1</v>
          </cell>
          <cell r="F373">
            <v>0</v>
          </cell>
        </row>
        <row r="374">
          <cell r="A374" t="str">
            <v>C1090L002</v>
          </cell>
          <cell r="B374" t="str">
            <v>L002</v>
          </cell>
          <cell r="C374" t="str">
            <v>C1090</v>
          </cell>
          <cell r="D374" t="str">
            <v xml:space="preserve">Pooled Asset Clearing Account           </v>
          </cell>
          <cell r="E374">
            <v>0</v>
          </cell>
          <cell r="F374">
            <v>474.26</v>
          </cell>
        </row>
        <row r="375">
          <cell r="A375" t="str">
            <v>L1000L002</v>
          </cell>
          <cell r="B375" t="str">
            <v>L002</v>
          </cell>
          <cell r="C375" t="str">
            <v>L1000</v>
          </cell>
          <cell r="D375" t="str">
            <v xml:space="preserve">Accounts Payable Control                </v>
          </cell>
          <cell r="E375">
            <v>88461.46</v>
          </cell>
          <cell r="F375">
            <v>0</v>
          </cell>
        </row>
        <row r="376">
          <cell r="A376" t="str">
            <v>L1010L002</v>
          </cell>
          <cell r="B376" t="str">
            <v>L002</v>
          </cell>
          <cell r="C376" t="str">
            <v>L1010</v>
          </cell>
          <cell r="D376" t="str">
            <v xml:space="preserve">Invoice Pending - Goods                 </v>
          </cell>
          <cell r="E376">
            <v>-24601.31</v>
          </cell>
          <cell r="F376">
            <v>0</v>
          </cell>
        </row>
        <row r="377">
          <cell r="A377" t="str">
            <v>L1250L002</v>
          </cell>
          <cell r="B377" t="str">
            <v>L002</v>
          </cell>
          <cell r="C377" t="str">
            <v>L1250</v>
          </cell>
          <cell r="D377" t="str">
            <v xml:space="preserve">Accrued Salaries &amp; Wages                </v>
          </cell>
          <cell r="E377">
            <v>0</v>
          </cell>
          <cell r="F377">
            <v>-374.72</v>
          </cell>
        </row>
        <row r="378">
          <cell r="A378" t="str">
            <v>L1310L002</v>
          </cell>
          <cell r="B378" t="str">
            <v>L002</v>
          </cell>
          <cell r="C378" t="str">
            <v>L1310</v>
          </cell>
          <cell r="D378" t="str">
            <v xml:space="preserve">GST Invoice Pending                     </v>
          </cell>
          <cell r="E378">
            <v>914.47</v>
          </cell>
          <cell r="F378">
            <v>0</v>
          </cell>
        </row>
        <row r="379">
          <cell r="A379" t="str">
            <v>L4340L002</v>
          </cell>
          <cell r="B379" t="str">
            <v>L002</v>
          </cell>
          <cell r="C379" t="str">
            <v>L4340</v>
          </cell>
          <cell r="D379" t="str">
            <v xml:space="preserve">GST Payment AP                          </v>
          </cell>
          <cell r="E379">
            <v>757842.09</v>
          </cell>
          <cell r="F379">
            <v>0</v>
          </cell>
        </row>
        <row r="380">
          <cell r="A380" t="str">
            <v>A2620L010</v>
          </cell>
          <cell r="B380" t="str">
            <v>L010</v>
          </cell>
          <cell r="C380" t="str">
            <v>A2620</v>
          </cell>
          <cell r="D380" t="str">
            <v xml:space="preserve">Prepayments  - Manual                   </v>
          </cell>
          <cell r="E380">
            <v>-2110.79</v>
          </cell>
          <cell r="F380">
            <v>0</v>
          </cell>
        </row>
        <row r="381">
          <cell r="A381" t="str">
            <v>L1010L010</v>
          </cell>
          <cell r="B381" t="str">
            <v>L010</v>
          </cell>
          <cell r="C381" t="str">
            <v>L1010</v>
          </cell>
          <cell r="D381" t="str">
            <v xml:space="preserve">Invoice Pending - Goods                 </v>
          </cell>
          <cell r="E381">
            <v>-36.340000000000003</v>
          </cell>
          <cell r="F381">
            <v>0</v>
          </cell>
        </row>
        <row r="382">
          <cell r="A382" t="str">
            <v>A2550L012</v>
          </cell>
          <cell r="B382" t="str">
            <v>L012</v>
          </cell>
          <cell r="C382" t="str">
            <v>A2550</v>
          </cell>
          <cell r="D382" t="str">
            <v xml:space="preserve">GST Input Tax Recovery AP               </v>
          </cell>
          <cell r="E382">
            <v>22979.87</v>
          </cell>
          <cell r="F382">
            <v>0</v>
          </cell>
        </row>
        <row r="383">
          <cell r="A383" t="str">
            <v>L1000L012</v>
          </cell>
          <cell r="B383" t="str">
            <v>L012</v>
          </cell>
          <cell r="C383" t="str">
            <v>L1000</v>
          </cell>
          <cell r="D383" t="str">
            <v xml:space="preserve">Accounts Payable Control                </v>
          </cell>
          <cell r="E383">
            <v>-5026.29</v>
          </cell>
          <cell r="F383">
            <v>0</v>
          </cell>
        </row>
        <row r="384">
          <cell r="A384" t="str">
            <v>L1010L012</v>
          </cell>
          <cell r="B384" t="str">
            <v>L012</v>
          </cell>
          <cell r="C384" t="str">
            <v>L1010</v>
          </cell>
          <cell r="D384" t="str">
            <v xml:space="preserve">Invoice Pending - Goods                 </v>
          </cell>
          <cell r="E384">
            <v>135992.68</v>
          </cell>
          <cell r="F384">
            <v>0</v>
          </cell>
        </row>
        <row r="385">
          <cell r="A385" t="str">
            <v>L1250L012</v>
          </cell>
          <cell r="B385" t="str">
            <v>L012</v>
          </cell>
          <cell r="C385" t="str">
            <v>L1250</v>
          </cell>
          <cell r="D385" t="str">
            <v xml:space="preserve">Accrued Salaries &amp; Wages                </v>
          </cell>
          <cell r="E385">
            <v>0</v>
          </cell>
          <cell r="F385">
            <v>-4.8600000000000003</v>
          </cell>
        </row>
        <row r="386">
          <cell r="A386" t="str">
            <v>L1310L012</v>
          </cell>
          <cell r="B386" t="str">
            <v>L012</v>
          </cell>
          <cell r="C386" t="str">
            <v>L1310</v>
          </cell>
          <cell r="D386" t="str">
            <v xml:space="preserve">GST Invoice Pending                     </v>
          </cell>
          <cell r="E386">
            <v>16.420000000000002</v>
          </cell>
          <cell r="F386">
            <v>0</v>
          </cell>
        </row>
        <row r="387">
          <cell r="A387" t="str">
            <v>L4340L012</v>
          </cell>
          <cell r="B387" t="str">
            <v>L012</v>
          </cell>
          <cell r="C387" t="str">
            <v>L4340</v>
          </cell>
          <cell r="D387" t="str">
            <v xml:space="preserve">GST Payment AP                          </v>
          </cell>
          <cell r="E387">
            <v>92430.74</v>
          </cell>
          <cell r="F387">
            <v>0</v>
          </cell>
        </row>
        <row r="388">
          <cell r="A388" t="str">
            <v>A2550L016</v>
          </cell>
          <cell r="B388" t="str">
            <v>L016</v>
          </cell>
          <cell r="C388" t="str">
            <v>A2550</v>
          </cell>
          <cell r="D388" t="str">
            <v xml:space="preserve">GST Input Tax Recovery AP               </v>
          </cell>
          <cell r="E388">
            <v>44937.17</v>
          </cell>
          <cell r="F388">
            <v>0</v>
          </cell>
        </row>
        <row r="389">
          <cell r="A389" t="str">
            <v>C1000L016</v>
          </cell>
          <cell r="B389" t="str">
            <v>L016</v>
          </cell>
          <cell r="C389" t="str">
            <v>C1000</v>
          </cell>
          <cell r="D389" t="str">
            <v xml:space="preserve">CWIP Clearing                           </v>
          </cell>
          <cell r="E389">
            <v>-1637.07</v>
          </cell>
          <cell r="F389">
            <v>0</v>
          </cell>
        </row>
        <row r="390">
          <cell r="A390" t="str">
            <v>L1000L016</v>
          </cell>
          <cell r="B390" t="str">
            <v>L016</v>
          </cell>
          <cell r="C390" t="str">
            <v>L1000</v>
          </cell>
          <cell r="D390" t="str">
            <v xml:space="preserve">Accounts Payable Control                </v>
          </cell>
          <cell r="E390">
            <v>60321.4</v>
          </cell>
          <cell r="F390">
            <v>0</v>
          </cell>
        </row>
        <row r="391">
          <cell r="A391" t="str">
            <v>L1010L016</v>
          </cell>
          <cell r="B391" t="str">
            <v>L016</v>
          </cell>
          <cell r="C391" t="str">
            <v>L1010</v>
          </cell>
          <cell r="D391" t="str">
            <v xml:space="preserve">Invoice Pending - Goods                 </v>
          </cell>
          <cell r="E391">
            <v>-338143.46</v>
          </cell>
          <cell r="F391">
            <v>0</v>
          </cell>
        </row>
        <row r="392">
          <cell r="A392" t="str">
            <v>L1250L016</v>
          </cell>
          <cell r="B392" t="str">
            <v>L016</v>
          </cell>
          <cell r="C392" t="str">
            <v>L1250</v>
          </cell>
          <cell r="D392" t="str">
            <v xml:space="preserve">Accrued Salaries &amp; Wages                </v>
          </cell>
          <cell r="E392">
            <v>0</v>
          </cell>
          <cell r="F392">
            <v>-1.91</v>
          </cell>
        </row>
        <row r="393">
          <cell r="A393" t="str">
            <v>L4340L016</v>
          </cell>
          <cell r="B393" t="str">
            <v>L016</v>
          </cell>
          <cell r="C393" t="str">
            <v>L4340</v>
          </cell>
          <cell r="D393" t="str">
            <v xml:space="preserve">GST Payment AP                          </v>
          </cell>
          <cell r="E393">
            <v>126.5</v>
          </cell>
          <cell r="F393">
            <v>0</v>
          </cell>
        </row>
        <row r="394">
          <cell r="A394" t="str">
            <v>A2580L017</v>
          </cell>
          <cell r="B394" t="str">
            <v>L017</v>
          </cell>
          <cell r="C394" t="str">
            <v>A2580</v>
          </cell>
          <cell r="D394" t="str">
            <v xml:space="preserve">GST Payment AP                          </v>
          </cell>
          <cell r="E394">
            <v>-168861.34</v>
          </cell>
          <cell r="F394">
            <v>0</v>
          </cell>
        </row>
        <row r="395">
          <cell r="A395" t="str">
            <v>L4340L017</v>
          </cell>
          <cell r="B395" t="str">
            <v>L017</v>
          </cell>
          <cell r="C395" t="str">
            <v>L4340</v>
          </cell>
          <cell r="D395" t="str">
            <v xml:space="preserve">GST Payment AP                          </v>
          </cell>
          <cell r="E395">
            <v>209479.55</v>
          </cell>
          <cell r="F395">
            <v>0</v>
          </cell>
        </row>
        <row r="396">
          <cell r="A396" t="str">
            <v>A2580L020</v>
          </cell>
          <cell r="B396" t="str">
            <v>L020</v>
          </cell>
          <cell r="C396" t="str">
            <v>A2580</v>
          </cell>
          <cell r="D396" t="str">
            <v xml:space="preserve">GST Payment AP                          </v>
          </cell>
          <cell r="E396">
            <v>-17541.25</v>
          </cell>
          <cell r="F396">
            <v>0</v>
          </cell>
        </row>
        <row r="397">
          <cell r="A397" t="str">
            <v>A2810L020</v>
          </cell>
          <cell r="B397" t="str">
            <v>L020</v>
          </cell>
          <cell r="C397" t="str">
            <v>A2810</v>
          </cell>
          <cell r="D397" t="str">
            <v xml:space="preserve">Inventory in Store - Non Ellipse        </v>
          </cell>
          <cell r="E397">
            <v>2865.52</v>
          </cell>
          <cell r="F397">
            <v>0</v>
          </cell>
        </row>
        <row r="398">
          <cell r="A398" t="str">
            <v>L4340L020</v>
          </cell>
          <cell r="B398" t="str">
            <v>L020</v>
          </cell>
          <cell r="C398" t="str">
            <v>L4340</v>
          </cell>
          <cell r="D398" t="str">
            <v xml:space="preserve">GST Payment AP                          </v>
          </cell>
          <cell r="E398">
            <v>7662.73</v>
          </cell>
          <cell r="F398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_06"/>
      <sheetName val="2006_07"/>
    </sheetNames>
    <sheetDataSet>
      <sheetData sheetId="0" refreshError="1">
        <row r="31">
          <cell r="Q31">
            <v>-21943030.782112002</v>
          </cell>
        </row>
        <row r="32">
          <cell r="Q32">
            <v>-7800000</v>
          </cell>
        </row>
      </sheetData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UOS Flowchart"/>
      <sheetName val="DUOS Flowchart"/>
      <sheetName val="Flowchart Draft 1"/>
      <sheetName val="BUDGET"/>
      <sheetName val="TUOS"/>
      <sheetName val="TUOS - PIVOT"/>
      <sheetName val="DATA - TUOS"/>
      <sheetName val="Lookups"/>
      <sheetName val="DUOS Trans Details"/>
      <sheetName val="Trans Details Sept 936am"/>
      <sheetName val="DATA - Revenue"/>
      <sheetName val="Nwk Billing Accrual Journal"/>
      <sheetName val="DUOS - Summary Sheet"/>
      <sheetName val="Transaction Details sHeet - Rec"/>
      <sheetName val="Non-DUOS"/>
      <sheetName val="Tax"/>
      <sheetName val="Capital Contribu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A5" t="str">
            <v>Period</v>
          </cell>
          <cell r="B5" t="str">
            <v>Fin_Yr</v>
          </cell>
          <cell r="C5" t="str">
            <v>Period Name</v>
          </cell>
          <cell r="D5" t="str">
            <v>CAT1</v>
          </cell>
          <cell r="E5" t="str">
            <v>CAT2</v>
          </cell>
          <cell r="F5" t="str">
            <v>CAT3</v>
          </cell>
          <cell r="G5" t="str">
            <v>CAT4</v>
          </cell>
          <cell r="H5" t="str">
            <v>HIDE</v>
          </cell>
          <cell r="I5" t="str">
            <v>SHORTCODE</v>
          </cell>
          <cell r="J5" t="str">
            <v>BUSINESS UNIT</v>
          </cell>
          <cell r="K5" t="str">
            <v xml:space="preserve"> DEPT</v>
          </cell>
          <cell r="L5" t="str">
            <v>ACCOUNT</v>
          </cell>
          <cell r="M5" t="str">
            <v>PRODUCT</v>
          </cell>
          <cell r="N5" t="str">
            <v>PROJECT</v>
          </cell>
          <cell r="O5" t="str">
            <v>ACEL</v>
          </cell>
          <cell r="P5" t="str">
            <v>ACEL DESCRIPTION</v>
          </cell>
          <cell r="Q5" t="str">
            <v>JOURNAL ID</v>
          </cell>
          <cell r="R5" t="str">
            <v>JOURNAL DT</v>
          </cell>
          <cell r="S5" t="str">
            <v>JOURNAL LN</v>
          </cell>
          <cell r="T5" t="str">
            <v>REF 1</v>
          </cell>
          <cell r="U5" t="str">
            <v>REF 2</v>
          </cell>
          <cell r="V5" t="str">
            <v>REF 3</v>
          </cell>
          <cell r="W5" t="str">
            <v>REF 4</v>
          </cell>
          <cell r="X5" t="str">
            <v>REF 5</v>
          </cell>
          <cell r="Y5" t="str">
            <v>SUPPLIER NAME</v>
          </cell>
          <cell r="Z5" t="str">
            <v>DESCR</v>
          </cell>
          <cell r="AA5" t="str">
            <v>AMOUNT</v>
          </cell>
          <cell r="AB5" t="str">
            <v>TABLE</v>
          </cell>
          <cell r="AC5" t="str">
            <v>STATISTICS CODE</v>
          </cell>
          <cell r="AD5" t="str">
            <v>STATISTIC AMOUNT</v>
          </cell>
        </row>
        <row r="6">
          <cell r="K6">
            <v>30010</v>
          </cell>
        </row>
        <row r="7">
          <cell r="K7">
            <v>30010</v>
          </cell>
        </row>
        <row r="8">
          <cell r="K8">
            <v>30010</v>
          </cell>
        </row>
        <row r="9">
          <cell r="K9">
            <v>85020</v>
          </cell>
        </row>
        <row r="10">
          <cell r="K10">
            <v>30010</v>
          </cell>
        </row>
        <row r="11">
          <cell r="K11">
            <v>85020</v>
          </cell>
        </row>
        <row r="12">
          <cell r="K12">
            <v>30010</v>
          </cell>
        </row>
        <row r="13">
          <cell r="K13">
            <v>30010</v>
          </cell>
        </row>
        <row r="14">
          <cell r="K14">
            <v>85020</v>
          </cell>
        </row>
        <row r="15">
          <cell r="K15">
            <v>30010</v>
          </cell>
        </row>
        <row r="16">
          <cell r="K16">
            <v>85020</v>
          </cell>
        </row>
        <row r="17">
          <cell r="K17">
            <v>85020</v>
          </cell>
        </row>
        <row r="18">
          <cell r="K18">
            <v>85020</v>
          </cell>
        </row>
        <row r="19">
          <cell r="K19">
            <v>85020</v>
          </cell>
        </row>
        <row r="20">
          <cell r="K20">
            <v>85020</v>
          </cell>
        </row>
        <row r="21">
          <cell r="K21">
            <v>85020</v>
          </cell>
        </row>
        <row r="22">
          <cell r="K22">
            <v>85020</v>
          </cell>
        </row>
        <row r="23">
          <cell r="K23">
            <v>85020</v>
          </cell>
        </row>
        <row r="24">
          <cell r="K24">
            <v>30010</v>
          </cell>
        </row>
        <row r="25">
          <cell r="K25">
            <v>85020</v>
          </cell>
        </row>
        <row r="26">
          <cell r="K26">
            <v>85020</v>
          </cell>
        </row>
        <row r="27">
          <cell r="K27">
            <v>85020</v>
          </cell>
        </row>
        <row r="28">
          <cell r="K28">
            <v>85020</v>
          </cell>
        </row>
        <row r="29">
          <cell r="K29">
            <v>30010</v>
          </cell>
        </row>
        <row r="30">
          <cell r="K30">
            <v>85020</v>
          </cell>
        </row>
        <row r="31">
          <cell r="K31">
            <v>30010</v>
          </cell>
        </row>
        <row r="32">
          <cell r="K32">
            <v>30010</v>
          </cell>
        </row>
        <row r="33">
          <cell r="K33">
            <v>85020</v>
          </cell>
        </row>
        <row r="34">
          <cell r="K34">
            <v>30010</v>
          </cell>
        </row>
        <row r="35">
          <cell r="K35">
            <v>85020</v>
          </cell>
        </row>
        <row r="36">
          <cell r="K36">
            <v>85020</v>
          </cell>
        </row>
        <row r="37">
          <cell r="K37">
            <v>85020</v>
          </cell>
        </row>
        <row r="38">
          <cell r="K38">
            <v>85020</v>
          </cell>
        </row>
        <row r="39">
          <cell r="K39">
            <v>85020</v>
          </cell>
        </row>
        <row r="40">
          <cell r="K40">
            <v>85020</v>
          </cell>
        </row>
        <row r="41">
          <cell r="K41">
            <v>85020</v>
          </cell>
        </row>
        <row r="42">
          <cell r="K42">
            <v>85020</v>
          </cell>
        </row>
        <row r="43">
          <cell r="K43">
            <v>85020</v>
          </cell>
        </row>
        <row r="44">
          <cell r="K44">
            <v>85020</v>
          </cell>
        </row>
        <row r="45">
          <cell r="K45">
            <v>85020</v>
          </cell>
        </row>
        <row r="46">
          <cell r="K46">
            <v>85020</v>
          </cell>
        </row>
        <row r="47">
          <cell r="K47">
            <v>85020</v>
          </cell>
        </row>
        <row r="48">
          <cell r="K48">
            <v>85020</v>
          </cell>
        </row>
        <row r="49">
          <cell r="K49">
            <v>85020</v>
          </cell>
        </row>
        <row r="50">
          <cell r="K50">
            <v>85020</v>
          </cell>
        </row>
        <row r="51">
          <cell r="K51">
            <v>85020</v>
          </cell>
        </row>
        <row r="52">
          <cell r="K52">
            <v>85020</v>
          </cell>
        </row>
        <row r="53">
          <cell r="K53">
            <v>85020</v>
          </cell>
        </row>
        <row r="54">
          <cell r="K54">
            <v>85020</v>
          </cell>
        </row>
        <row r="55">
          <cell r="K55">
            <v>85020</v>
          </cell>
        </row>
        <row r="56">
          <cell r="K56">
            <v>85020</v>
          </cell>
        </row>
        <row r="57">
          <cell r="K57">
            <v>85020</v>
          </cell>
        </row>
        <row r="58">
          <cell r="K58">
            <v>85020</v>
          </cell>
        </row>
        <row r="59">
          <cell r="K59">
            <v>85020</v>
          </cell>
        </row>
        <row r="60">
          <cell r="K60">
            <v>85020</v>
          </cell>
        </row>
        <row r="61">
          <cell r="K61">
            <v>85020</v>
          </cell>
        </row>
        <row r="62">
          <cell r="K62">
            <v>85020</v>
          </cell>
        </row>
        <row r="63">
          <cell r="K63">
            <v>85020</v>
          </cell>
        </row>
        <row r="64">
          <cell r="K64">
            <v>85020</v>
          </cell>
        </row>
        <row r="65">
          <cell r="K65">
            <v>85020</v>
          </cell>
        </row>
        <row r="66">
          <cell r="K66">
            <v>85020</v>
          </cell>
        </row>
        <row r="67">
          <cell r="K67">
            <v>85020</v>
          </cell>
        </row>
        <row r="68">
          <cell r="K68">
            <v>85020</v>
          </cell>
        </row>
        <row r="69">
          <cell r="K69">
            <v>85020</v>
          </cell>
        </row>
        <row r="70">
          <cell r="K70">
            <v>85020</v>
          </cell>
        </row>
        <row r="71">
          <cell r="K71">
            <v>85020</v>
          </cell>
        </row>
        <row r="72">
          <cell r="K72">
            <v>85020</v>
          </cell>
        </row>
        <row r="73">
          <cell r="K73">
            <v>85020</v>
          </cell>
        </row>
        <row r="74">
          <cell r="K74">
            <v>85020</v>
          </cell>
        </row>
        <row r="75">
          <cell r="K75">
            <v>85020</v>
          </cell>
        </row>
        <row r="76">
          <cell r="K76">
            <v>85020</v>
          </cell>
        </row>
        <row r="77">
          <cell r="K77">
            <v>85020</v>
          </cell>
        </row>
        <row r="78">
          <cell r="K78">
            <v>85020</v>
          </cell>
        </row>
        <row r="79">
          <cell r="K79">
            <v>85020</v>
          </cell>
        </row>
        <row r="80">
          <cell r="K80">
            <v>85020</v>
          </cell>
        </row>
        <row r="81">
          <cell r="K81">
            <v>85020</v>
          </cell>
        </row>
        <row r="82">
          <cell r="K82">
            <v>85020</v>
          </cell>
        </row>
        <row r="83">
          <cell r="K83">
            <v>85020</v>
          </cell>
        </row>
        <row r="84">
          <cell r="K84">
            <v>85020</v>
          </cell>
        </row>
        <row r="85">
          <cell r="K85">
            <v>85020</v>
          </cell>
        </row>
        <row r="86">
          <cell r="K86">
            <v>85020</v>
          </cell>
        </row>
        <row r="87">
          <cell r="K87">
            <v>85020</v>
          </cell>
        </row>
        <row r="88">
          <cell r="K88">
            <v>85020</v>
          </cell>
        </row>
        <row r="89">
          <cell r="K89">
            <v>85020</v>
          </cell>
        </row>
        <row r="90">
          <cell r="K90">
            <v>85020</v>
          </cell>
        </row>
        <row r="91">
          <cell r="K91">
            <v>85020</v>
          </cell>
        </row>
        <row r="92">
          <cell r="K92">
            <v>85020</v>
          </cell>
        </row>
        <row r="93">
          <cell r="K93">
            <v>85020</v>
          </cell>
        </row>
        <row r="94">
          <cell r="K94">
            <v>85020</v>
          </cell>
        </row>
        <row r="95">
          <cell r="K95">
            <v>85020</v>
          </cell>
        </row>
        <row r="96">
          <cell r="K96">
            <v>85020</v>
          </cell>
        </row>
        <row r="97">
          <cell r="K97">
            <v>85020</v>
          </cell>
        </row>
        <row r="98">
          <cell r="K98">
            <v>85020</v>
          </cell>
        </row>
        <row r="99">
          <cell r="K99">
            <v>85020</v>
          </cell>
        </row>
        <row r="100">
          <cell r="K100">
            <v>85020</v>
          </cell>
        </row>
        <row r="101">
          <cell r="K101">
            <v>85020</v>
          </cell>
        </row>
        <row r="102">
          <cell r="K102">
            <v>85020</v>
          </cell>
        </row>
        <row r="103">
          <cell r="K103">
            <v>85020</v>
          </cell>
        </row>
        <row r="104">
          <cell r="K104">
            <v>85020</v>
          </cell>
        </row>
        <row r="105">
          <cell r="K105">
            <v>85020</v>
          </cell>
        </row>
        <row r="106">
          <cell r="K106">
            <v>85020</v>
          </cell>
        </row>
        <row r="107">
          <cell r="K107">
            <v>85020</v>
          </cell>
        </row>
        <row r="108">
          <cell r="K108">
            <v>85020</v>
          </cell>
        </row>
        <row r="109">
          <cell r="K109">
            <v>85020</v>
          </cell>
        </row>
        <row r="110">
          <cell r="K110">
            <v>85020</v>
          </cell>
        </row>
        <row r="111">
          <cell r="K111">
            <v>85020</v>
          </cell>
        </row>
        <row r="112">
          <cell r="K112">
            <v>85020</v>
          </cell>
        </row>
        <row r="113">
          <cell r="K113">
            <v>85020</v>
          </cell>
        </row>
        <row r="114">
          <cell r="K114">
            <v>85020</v>
          </cell>
        </row>
        <row r="115">
          <cell r="K115">
            <v>85020</v>
          </cell>
        </row>
        <row r="116">
          <cell r="K116">
            <v>85020</v>
          </cell>
        </row>
        <row r="117">
          <cell r="K117">
            <v>85020</v>
          </cell>
        </row>
        <row r="118">
          <cell r="K118">
            <v>85020</v>
          </cell>
        </row>
        <row r="119">
          <cell r="K119">
            <v>85020</v>
          </cell>
        </row>
        <row r="120">
          <cell r="K120">
            <v>85020</v>
          </cell>
        </row>
        <row r="121">
          <cell r="K121">
            <v>85020</v>
          </cell>
        </row>
        <row r="122">
          <cell r="K122">
            <v>85020</v>
          </cell>
        </row>
        <row r="123">
          <cell r="K123">
            <v>85020</v>
          </cell>
        </row>
        <row r="124">
          <cell r="K124">
            <v>85020</v>
          </cell>
        </row>
        <row r="125">
          <cell r="K125">
            <v>85020</v>
          </cell>
        </row>
        <row r="126">
          <cell r="K126">
            <v>85020</v>
          </cell>
        </row>
        <row r="127">
          <cell r="K127">
            <v>85020</v>
          </cell>
        </row>
        <row r="128">
          <cell r="K128">
            <v>85020</v>
          </cell>
        </row>
        <row r="129">
          <cell r="K129">
            <v>85020</v>
          </cell>
        </row>
        <row r="130">
          <cell r="K130">
            <v>85020</v>
          </cell>
        </row>
        <row r="131">
          <cell r="K131">
            <v>85020</v>
          </cell>
        </row>
        <row r="132">
          <cell r="K132">
            <v>85020</v>
          </cell>
        </row>
        <row r="133">
          <cell r="K133">
            <v>85020</v>
          </cell>
        </row>
        <row r="134">
          <cell r="K134">
            <v>85020</v>
          </cell>
        </row>
        <row r="135">
          <cell r="K135">
            <v>85020</v>
          </cell>
        </row>
        <row r="136">
          <cell r="K136">
            <v>85020</v>
          </cell>
        </row>
        <row r="137">
          <cell r="K137">
            <v>85020</v>
          </cell>
        </row>
        <row r="138">
          <cell r="K138">
            <v>85020</v>
          </cell>
        </row>
        <row r="139">
          <cell r="K139">
            <v>85020</v>
          </cell>
        </row>
        <row r="140">
          <cell r="K140">
            <v>85020</v>
          </cell>
        </row>
        <row r="141">
          <cell r="K141">
            <v>85020</v>
          </cell>
        </row>
        <row r="142">
          <cell r="K142">
            <v>85020</v>
          </cell>
        </row>
        <row r="143">
          <cell r="K143">
            <v>85020</v>
          </cell>
        </row>
        <row r="144">
          <cell r="K144">
            <v>85020</v>
          </cell>
        </row>
        <row r="145">
          <cell r="K145">
            <v>85020</v>
          </cell>
        </row>
        <row r="146">
          <cell r="K146">
            <v>85020</v>
          </cell>
        </row>
        <row r="147">
          <cell r="K147">
            <v>85020</v>
          </cell>
        </row>
        <row r="148">
          <cell r="K148">
            <v>85020</v>
          </cell>
        </row>
        <row r="149">
          <cell r="K149">
            <v>85020</v>
          </cell>
        </row>
        <row r="150">
          <cell r="K150">
            <v>85020</v>
          </cell>
        </row>
        <row r="151">
          <cell r="K151">
            <v>85020</v>
          </cell>
        </row>
        <row r="152">
          <cell r="K152">
            <v>85020</v>
          </cell>
        </row>
        <row r="153">
          <cell r="K153">
            <v>85020</v>
          </cell>
        </row>
        <row r="154">
          <cell r="K154">
            <v>85020</v>
          </cell>
        </row>
        <row r="155">
          <cell r="K155">
            <v>85020</v>
          </cell>
        </row>
        <row r="156">
          <cell r="K156">
            <v>85020</v>
          </cell>
        </row>
        <row r="157">
          <cell r="K157">
            <v>85020</v>
          </cell>
        </row>
        <row r="158">
          <cell r="K158">
            <v>85020</v>
          </cell>
        </row>
        <row r="159">
          <cell r="K159">
            <v>85020</v>
          </cell>
        </row>
        <row r="160">
          <cell r="K160">
            <v>85020</v>
          </cell>
        </row>
        <row r="161">
          <cell r="K161">
            <v>85020</v>
          </cell>
        </row>
        <row r="162">
          <cell r="K162">
            <v>85020</v>
          </cell>
        </row>
        <row r="163">
          <cell r="K163">
            <v>85020</v>
          </cell>
        </row>
        <row r="164">
          <cell r="K164">
            <v>85020</v>
          </cell>
        </row>
        <row r="165">
          <cell r="K165">
            <v>85020</v>
          </cell>
        </row>
        <row r="166">
          <cell r="K166">
            <v>85020</v>
          </cell>
        </row>
        <row r="167">
          <cell r="K167">
            <v>85020</v>
          </cell>
        </row>
        <row r="168">
          <cell r="K168">
            <v>85020</v>
          </cell>
        </row>
        <row r="169">
          <cell r="K169">
            <v>85020</v>
          </cell>
        </row>
        <row r="170">
          <cell r="K170">
            <v>85020</v>
          </cell>
        </row>
        <row r="171">
          <cell r="K171">
            <v>85020</v>
          </cell>
        </row>
        <row r="172">
          <cell r="K172">
            <v>85020</v>
          </cell>
        </row>
        <row r="173">
          <cell r="K173">
            <v>85020</v>
          </cell>
        </row>
        <row r="174">
          <cell r="K174">
            <v>85020</v>
          </cell>
        </row>
        <row r="175">
          <cell r="K175">
            <v>85020</v>
          </cell>
        </row>
        <row r="176">
          <cell r="K176">
            <v>85020</v>
          </cell>
        </row>
        <row r="177">
          <cell r="K177">
            <v>85020</v>
          </cell>
        </row>
        <row r="178">
          <cell r="K178">
            <v>85020</v>
          </cell>
        </row>
        <row r="179">
          <cell r="K179">
            <v>85020</v>
          </cell>
        </row>
        <row r="180">
          <cell r="K180">
            <v>85020</v>
          </cell>
        </row>
        <row r="181">
          <cell r="K181">
            <v>85020</v>
          </cell>
        </row>
        <row r="182">
          <cell r="K182">
            <v>85020</v>
          </cell>
        </row>
        <row r="183">
          <cell r="K183">
            <v>85020</v>
          </cell>
        </row>
        <row r="184">
          <cell r="K184">
            <v>85020</v>
          </cell>
        </row>
        <row r="185">
          <cell r="K185">
            <v>85020</v>
          </cell>
        </row>
        <row r="186">
          <cell r="K186">
            <v>85020</v>
          </cell>
        </row>
        <row r="187">
          <cell r="K187">
            <v>85020</v>
          </cell>
        </row>
        <row r="188">
          <cell r="K188">
            <v>85020</v>
          </cell>
        </row>
        <row r="189">
          <cell r="K189">
            <v>85020</v>
          </cell>
        </row>
        <row r="190">
          <cell r="K190">
            <v>85020</v>
          </cell>
        </row>
        <row r="191">
          <cell r="K191">
            <v>85020</v>
          </cell>
        </row>
        <row r="192">
          <cell r="K192">
            <v>85020</v>
          </cell>
        </row>
        <row r="193">
          <cell r="K193">
            <v>85020</v>
          </cell>
        </row>
        <row r="194">
          <cell r="K194">
            <v>85020</v>
          </cell>
        </row>
        <row r="195">
          <cell r="K195">
            <v>85020</v>
          </cell>
        </row>
        <row r="196">
          <cell r="K196">
            <v>85020</v>
          </cell>
        </row>
        <row r="197">
          <cell r="K197">
            <v>85020</v>
          </cell>
        </row>
        <row r="198">
          <cell r="K198">
            <v>85020</v>
          </cell>
        </row>
        <row r="199">
          <cell r="K199">
            <v>85020</v>
          </cell>
        </row>
        <row r="200">
          <cell r="K200">
            <v>85020</v>
          </cell>
        </row>
        <row r="201">
          <cell r="K201">
            <v>85020</v>
          </cell>
        </row>
        <row r="202">
          <cell r="K202">
            <v>85020</v>
          </cell>
        </row>
        <row r="203">
          <cell r="K203">
            <v>85020</v>
          </cell>
        </row>
        <row r="204">
          <cell r="K204">
            <v>85020</v>
          </cell>
        </row>
        <row r="205">
          <cell r="K205">
            <v>85020</v>
          </cell>
        </row>
        <row r="206">
          <cell r="K206">
            <v>85020</v>
          </cell>
        </row>
        <row r="207">
          <cell r="K207">
            <v>85020</v>
          </cell>
        </row>
        <row r="208">
          <cell r="K208">
            <v>85020</v>
          </cell>
        </row>
        <row r="209">
          <cell r="K209">
            <v>85020</v>
          </cell>
        </row>
        <row r="210">
          <cell r="K210">
            <v>85020</v>
          </cell>
        </row>
        <row r="211">
          <cell r="K211">
            <v>85020</v>
          </cell>
        </row>
        <row r="212">
          <cell r="K212">
            <v>85020</v>
          </cell>
        </row>
        <row r="213">
          <cell r="K213">
            <v>85020</v>
          </cell>
        </row>
        <row r="214">
          <cell r="K214">
            <v>85020</v>
          </cell>
        </row>
        <row r="215">
          <cell r="K215">
            <v>85020</v>
          </cell>
        </row>
        <row r="216">
          <cell r="K216">
            <v>85020</v>
          </cell>
        </row>
        <row r="217">
          <cell r="K217">
            <v>85020</v>
          </cell>
        </row>
        <row r="218">
          <cell r="K218">
            <v>85020</v>
          </cell>
        </row>
        <row r="219">
          <cell r="K219">
            <v>85020</v>
          </cell>
        </row>
        <row r="220">
          <cell r="K220">
            <v>85020</v>
          </cell>
        </row>
        <row r="221">
          <cell r="K221">
            <v>85020</v>
          </cell>
        </row>
        <row r="222">
          <cell r="K222">
            <v>85020</v>
          </cell>
        </row>
        <row r="223">
          <cell r="K223">
            <v>85020</v>
          </cell>
        </row>
        <row r="224">
          <cell r="K224">
            <v>85020</v>
          </cell>
        </row>
        <row r="225">
          <cell r="K225">
            <v>85020</v>
          </cell>
        </row>
        <row r="226">
          <cell r="K226">
            <v>85020</v>
          </cell>
        </row>
        <row r="227">
          <cell r="K227">
            <v>85020</v>
          </cell>
        </row>
        <row r="228">
          <cell r="K228">
            <v>85020</v>
          </cell>
        </row>
        <row r="229">
          <cell r="K229">
            <v>85020</v>
          </cell>
        </row>
        <row r="230">
          <cell r="K230">
            <v>85020</v>
          </cell>
        </row>
        <row r="231">
          <cell r="K231">
            <v>85020</v>
          </cell>
        </row>
        <row r="232">
          <cell r="K232">
            <v>85020</v>
          </cell>
        </row>
        <row r="233">
          <cell r="K233">
            <v>85020</v>
          </cell>
        </row>
        <row r="234">
          <cell r="K234">
            <v>85020</v>
          </cell>
        </row>
        <row r="235">
          <cell r="K235">
            <v>85020</v>
          </cell>
        </row>
        <row r="236">
          <cell r="K236">
            <v>85020</v>
          </cell>
        </row>
        <row r="237">
          <cell r="K237">
            <v>85020</v>
          </cell>
        </row>
        <row r="238">
          <cell r="K238">
            <v>85020</v>
          </cell>
        </row>
        <row r="239">
          <cell r="K239">
            <v>85020</v>
          </cell>
        </row>
        <row r="240">
          <cell r="K240">
            <v>85020</v>
          </cell>
        </row>
        <row r="241">
          <cell r="K241">
            <v>85020</v>
          </cell>
        </row>
        <row r="242">
          <cell r="K242">
            <v>85020</v>
          </cell>
        </row>
        <row r="243">
          <cell r="K243">
            <v>85020</v>
          </cell>
        </row>
        <row r="244">
          <cell r="K244">
            <v>85020</v>
          </cell>
        </row>
        <row r="245">
          <cell r="K245">
            <v>85020</v>
          </cell>
        </row>
        <row r="246">
          <cell r="K246">
            <v>85020</v>
          </cell>
        </row>
        <row r="247">
          <cell r="K247">
            <v>85020</v>
          </cell>
        </row>
        <row r="248">
          <cell r="K248">
            <v>85020</v>
          </cell>
        </row>
        <row r="249">
          <cell r="K249">
            <v>85020</v>
          </cell>
        </row>
        <row r="250">
          <cell r="K250">
            <v>85020</v>
          </cell>
        </row>
        <row r="251">
          <cell r="K251">
            <v>85020</v>
          </cell>
        </row>
        <row r="252">
          <cell r="K252">
            <v>85020</v>
          </cell>
        </row>
        <row r="253">
          <cell r="K253">
            <v>85020</v>
          </cell>
        </row>
        <row r="254">
          <cell r="K254">
            <v>85020</v>
          </cell>
        </row>
        <row r="255">
          <cell r="K255">
            <v>85020</v>
          </cell>
        </row>
        <row r="256">
          <cell r="K256">
            <v>85020</v>
          </cell>
        </row>
        <row r="257">
          <cell r="K257">
            <v>85020</v>
          </cell>
        </row>
        <row r="258">
          <cell r="K258">
            <v>85020</v>
          </cell>
        </row>
        <row r="259">
          <cell r="K259">
            <v>85020</v>
          </cell>
        </row>
        <row r="260">
          <cell r="K260">
            <v>85020</v>
          </cell>
        </row>
        <row r="261">
          <cell r="K261">
            <v>85020</v>
          </cell>
        </row>
        <row r="262">
          <cell r="K262">
            <v>85020</v>
          </cell>
        </row>
        <row r="263">
          <cell r="K263">
            <v>85020</v>
          </cell>
        </row>
        <row r="264">
          <cell r="K264">
            <v>85020</v>
          </cell>
        </row>
        <row r="265">
          <cell r="K265">
            <v>85020</v>
          </cell>
        </row>
        <row r="266">
          <cell r="K266">
            <v>85020</v>
          </cell>
        </row>
        <row r="267">
          <cell r="K267">
            <v>85020</v>
          </cell>
        </row>
        <row r="268">
          <cell r="K268">
            <v>85020</v>
          </cell>
        </row>
        <row r="269">
          <cell r="K269">
            <v>85020</v>
          </cell>
        </row>
        <row r="270">
          <cell r="K270">
            <v>85020</v>
          </cell>
        </row>
        <row r="271">
          <cell r="K271">
            <v>85020</v>
          </cell>
        </row>
        <row r="272">
          <cell r="K272">
            <v>85020</v>
          </cell>
        </row>
        <row r="273">
          <cell r="K273">
            <v>85020</v>
          </cell>
        </row>
        <row r="274">
          <cell r="K274">
            <v>85020</v>
          </cell>
        </row>
        <row r="275">
          <cell r="K275">
            <v>85020</v>
          </cell>
        </row>
        <row r="276">
          <cell r="K276">
            <v>85020</v>
          </cell>
        </row>
        <row r="277">
          <cell r="K277">
            <v>85020</v>
          </cell>
        </row>
        <row r="278">
          <cell r="K278">
            <v>85020</v>
          </cell>
        </row>
        <row r="279">
          <cell r="K279">
            <v>85020</v>
          </cell>
        </row>
        <row r="280">
          <cell r="K280">
            <v>85020</v>
          </cell>
        </row>
        <row r="281">
          <cell r="K281">
            <v>85020</v>
          </cell>
        </row>
        <row r="282">
          <cell r="K282">
            <v>85020</v>
          </cell>
        </row>
        <row r="283">
          <cell r="K283">
            <v>85020</v>
          </cell>
        </row>
        <row r="284">
          <cell r="K284">
            <v>85020</v>
          </cell>
        </row>
        <row r="285">
          <cell r="K285">
            <v>85020</v>
          </cell>
        </row>
        <row r="286">
          <cell r="K286">
            <v>85020</v>
          </cell>
        </row>
        <row r="287">
          <cell r="K287">
            <v>85020</v>
          </cell>
        </row>
        <row r="288">
          <cell r="K288">
            <v>85020</v>
          </cell>
        </row>
        <row r="289">
          <cell r="K289">
            <v>85020</v>
          </cell>
        </row>
        <row r="290">
          <cell r="K290">
            <v>85020</v>
          </cell>
        </row>
        <row r="291">
          <cell r="K291">
            <v>85020</v>
          </cell>
        </row>
        <row r="292">
          <cell r="K292">
            <v>85020</v>
          </cell>
        </row>
        <row r="293">
          <cell r="K293">
            <v>85020</v>
          </cell>
        </row>
        <row r="294">
          <cell r="K294">
            <v>85020</v>
          </cell>
        </row>
        <row r="295">
          <cell r="K295">
            <v>85020</v>
          </cell>
        </row>
        <row r="296">
          <cell r="K296">
            <v>85020</v>
          </cell>
        </row>
        <row r="297">
          <cell r="K297">
            <v>85020</v>
          </cell>
        </row>
        <row r="298">
          <cell r="K298">
            <v>85020</v>
          </cell>
        </row>
        <row r="299">
          <cell r="K299">
            <v>85020</v>
          </cell>
        </row>
        <row r="300">
          <cell r="K300">
            <v>85020</v>
          </cell>
        </row>
        <row r="301">
          <cell r="K301">
            <v>85020</v>
          </cell>
        </row>
        <row r="302">
          <cell r="K302">
            <v>85020</v>
          </cell>
        </row>
        <row r="303">
          <cell r="K303">
            <v>85020</v>
          </cell>
        </row>
        <row r="304">
          <cell r="K304">
            <v>85020</v>
          </cell>
        </row>
        <row r="305">
          <cell r="K305">
            <v>85020</v>
          </cell>
        </row>
        <row r="306">
          <cell r="K306">
            <v>85020</v>
          </cell>
        </row>
        <row r="307">
          <cell r="K307">
            <v>85020</v>
          </cell>
        </row>
        <row r="308">
          <cell r="K308">
            <v>85020</v>
          </cell>
        </row>
        <row r="309">
          <cell r="K309">
            <v>85020</v>
          </cell>
        </row>
        <row r="310">
          <cell r="K310">
            <v>85020</v>
          </cell>
        </row>
        <row r="311">
          <cell r="K311">
            <v>85020</v>
          </cell>
        </row>
        <row r="312">
          <cell r="K312">
            <v>85020</v>
          </cell>
        </row>
        <row r="313">
          <cell r="K313">
            <v>85020</v>
          </cell>
        </row>
        <row r="314">
          <cell r="K314">
            <v>85020</v>
          </cell>
        </row>
        <row r="315">
          <cell r="K315">
            <v>85020</v>
          </cell>
        </row>
        <row r="316">
          <cell r="K316">
            <v>85020</v>
          </cell>
        </row>
        <row r="317">
          <cell r="K317">
            <v>85020</v>
          </cell>
        </row>
        <row r="318">
          <cell r="K318">
            <v>85020</v>
          </cell>
        </row>
        <row r="319">
          <cell r="K319">
            <v>85020</v>
          </cell>
        </row>
        <row r="320">
          <cell r="K320">
            <v>85020</v>
          </cell>
        </row>
        <row r="321">
          <cell r="K321">
            <v>85020</v>
          </cell>
        </row>
        <row r="322">
          <cell r="K322">
            <v>85020</v>
          </cell>
        </row>
        <row r="323">
          <cell r="K323">
            <v>85020</v>
          </cell>
        </row>
        <row r="324">
          <cell r="K324">
            <v>85020</v>
          </cell>
        </row>
        <row r="325">
          <cell r="K325">
            <v>85020</v>
          </cell>
        </row>
        <row r="326">
          <cell r="K326">
            <v>85020</v>
          </cell>
        </row>
        <row r="327">
          <cell r="K327">
            <v>85020</v>
          </cell>
        </row>
        <row r="328">
          <cell r="K328">
            <v>85020</v>
          </cell>
        </row>
        <row r="329">
          <cell r="K329">
            <v>85020</v>
          </cell>
        </row>
        <row r="330">
          <cell r="K330">
            <v>85020</v>
          </cell>
        </row>
        <row r="331">
          <cell r="K331">
            <v>85020</v>
          </cell>
        </row>
        <row r="332">
          <cell r="K332">
            <v>85020</v>
          </cell>
        </row>
        <row r="333">
          <cell r="K333">
            <v>85020</v>
          </cell>
        </row>
        <row r="334">
          <cell r="K334">
            <v>85020</v>
          </cell>
        </row>
        <row r="335">
          <cell r="K335">
            <v>85020</v>
          </cell>
        </row>
        <row r="336">
          <cell r="K336">
            <v>85020</v>
          </cell>
        </row>
        <row r="337">
          <cell r="K337">
            <v>85020</v>
          </cell>
        </row>
        <row r="338">
          <cell r="K338">
            <v>85020</v>
          </cell>
        </row>
        <row r="339">
          <cell r="K339">
            <v>85020</v>
          </cell>
        </row>
        <row r="340">
          <cell r="K340">
            <v>85020</v>
          </cell>
        </row>
        <row r="341">
          <cell r="K341">
            <v>85020</v>
          </cell>
        </row>
        <row r="342">
          <cell r="K342">
            <v>85020</v>
          </cell>
        </row>
        <row r="343">
          <cell r="K343">
            <v>85020</v>
          </cell>
        </row>
        <row r="344">
          <cell r="K344">
            <v>85020</v>
          </cell>
        </row>
        <row r="345">
          <cell r="K345">
            <v>85020</v>
          </cell>
        </row>
        <row r="346">
          <cell r="K346">
            <v>85020</v>
          </cell>
        </row>
        <row r="347">
          <cell r="K347">
            <v>85020</v>
          </cell>
        </row>
        <row r="348">
          <cell r="K348">
            <v>85020</v>
          </cell>
        </row>
        <row r="349">
          <cell r="K349">
            <v>85020</v>
          </cell>
        </row>
        <row r="350">
          <cell r="K350">
            <v>85020</v>
          </cell>
        </row>
        <row r="351">
          <cell r="K351">
            <v>85020</v>
          </cell>
        </row>
        <row r="352">
          <cell r="K352">
            <v>85020</v>
          </cell>
        </row>
        <row r="353">
          <cell r="K353">
            <v>85020</v>
          </cell>
        </row>
        <row r="354">
          <cell r="K354">
            <v>85020</v>
          </cell>
        </row>
        <row r="355">
          <cell r="K355">
            <v>85020</v>
          </cell>
        </row>
        <row r="356">
          <cell r="K356">
            <v>85020</v>
          </cell>
        </row>
        <row r="357">
          <cell r="K357">
            <v>85020</v>
          </cell>
        </row>
      </sheetData>
      <sheetData sheetId="8" refreshError="1"/>
      <sheetData sheetId="9" refreshError="1"/>
      <sheetData sheetId="10" refreshError="1"/>
      <sheetData sheetId="11" refreshError="1">
        <row r="3">
          <cell r="A3" t="str">
            <v>Concat</v>
          </cell>
          <cell r="B3" t="str">
            <v>Period</v>
          </cell>
          <cell r="C3" t="str">
            <v>Fin_Yr</v>
          </cell>
          <cell r="D3" t="str">
            <v>Period Name</v>
          </cell>
          <cell r="E3" t="str">
            <v>CAT1</v>
          </cell>
          <cell r="F3" t="str">
            <v>CAT2</v>
          </cell>
          <cell r="G3" t="str">
            <v>CAT3</v>
          </cell>
          <cell r="H3" t="str">
            <v>CAT4</v>
          </cell>
          <cell r="I3" t="str">
            <v>SHORTCODE</v>
          </cell>
          <cell r="J3" t="str">
            <v>BU</v>
          </cell>
          <cell r="K3" t="str">
            <v xml:space="preserve"> DEPT</v>
          </cell>
          <cell r="L3" t="str">
            <v>ACCOUNT</v>
          </cell>
          <cell r="M3" t="str">
            <v>PRODUCT</v>
          </cell>
          <cell r="N3" t="str">
            <v>PROJECT</v>
          </cell>
          <cell r="O3" t="str">
            <v>ACEL</v>
          </cell>
          <cell r="P3" t="str">
            <v>ACEL DESCRIPTION</v>
          </cell>
          <cell r="Q3" t="str">
            <v>JOURNAL ID</v>
          </cell>
          <cell r="R3" t="str">
            <v>JOURNAL DT</v>
          </cell>
          <cell r="S3" t="str">
            <v>JOURNAL LN</v>
          </cell>
          <cell r="T3" t="str">
            <v>REF 1</v>
          </cell>
          <cell r="U3" t="str">
            <v>REF 2</v>
          </cell>
          <cell r="V3" t="str">
            <v>REF 3</v>
          </cell>
          <cell r="W3" t="str">
            <v>REF 4</v>
          </cell>
          <cell r="X3" t="str">
            <v>REF 5</v>
          </cell>
          <cell r="Y3" t="str">
            <v>SUPPLIER NAME</v>
          </cell>
          <cell r="Z3" t="str">
            <v>DESCR</v>
          </cell>
          <cell r="AA3" t="str">
            <v>AMOUNT</v>
          </cell>
          <cell r="AB3" t="str">
            <v>TABLE</v>
          </cell>
          <cell r="AC3" t="str">
            <v>STATISTICS CODE</v>
          </cell>
          <cell r="AD3" t="str">
            <v>STATISTIC AMOUNT</v>
          </cell>
        </row>
        <row r="4">
          <cell r="Q4" t="str">
            <v>BI00263842</v>
          </cell>
        </row>
        <row r="5">
          <cell r="Q5" t="str">
            <v>BI00263842</v>
          </cell>
        </row>
        <row r="6">
          <cell r="Q6" t="str">
            <v>BI00263842</v>
          </cell>
        </row>
        <row r="7">
          <cell r="Q7" t="str">
            <v>BI00263842</v>
          </cell>
        </row>
        <row r="8">
          <cell r="Q8" t="str">
            <v>BI00263842</v>
          </cell>
        </row>
        <row r="9">
          <cell r="Q9" t="str">
            <v>BI00263842</v>
          </cell>
        </row>
        <row r="10">
          <cell r="Q10" t="str">
            <v>BI00263842</v>
          </cell>
        </row>
        <row r="11">
          <cell r="Q11" t="str">
            <v>BI00263842</v>
          </cell>
        </row>
        <row r="12">
          <cell r="Q12" t="str">
            <v>BI00263842</v>
          </cell>
        </row>
        <row r="13">
          <cell r="Q13" t="str">
            <v>BI00263842</v>
          </cell>
        </row>
        <row r="14">
          <cell r="Q14" t="str">
            <v>BI00264170</v>
          </cell>
        </row>
        <row r="15">
          <cell r="Q15" t="str">
            <v>BI00264170</v>
          </cell>
        </row>
        <row r="16">
          <cell r="Q16" t="str">
            <v>BI00264170</v>
          </cell>
        </row>
        <row r="17">
          <cell r="Q17" t="str">
            <v>BI00264170</v>
          </cell>
        </row>
        <row r="18">
          <cell r="Q18" t="str">
            <v>BI00264170</v>
          </cell>
        </row>
        <row r="19">
          <cell r="Q19" t="str">
            <v>BI00264170</v>
          </cell>
        </row>
        <row r="20">
          <cell r="Q20" t="str">
            <v>BI00264170</v>
          </cell>
        </row>
        <row r="21">
          <cell r="Q21" t="str">
            <v>BI00264170</v>
          </cell>
        </row>
        <row r="22">
          <cell r="Q22" t="str">
            <v>BI00265319</v>
          </cell>
        </row>
        <row r="23">
          <cell r="Q23" t="str">
            <v>BI00265319</v>
          </cell>
        </row>
        <row r="24">
          <cell r="Q24" t="str">
            <v>BI00265319</v>
          </cell>
        </row>
        <row r="25">
          <cell r="Q25" t="str">
            <v>BI00265319</v>
          </cell>
        </row>
        <row r="26">
          <cell r="Q26" t="str">
            <v>BI00265319</v>
          </cell>
        </row>
        <row r="27">
          <cell r="Q27" t="str">
            <v>BI00265319</v>
          </cell>
        </row>
        <row r="28">
          <cell r="Q28" t="str">
            <v>BI00265319</v>
          </cell>
        </row>
        <row r="29">
          <cell r="Q29" t="str">
            <v>BI00265319</v>
          </cell>
        </row>
        <row r="30">
          <cell r="Q30" t="str">
            <v>BI00265319</v>
          </cell>
        </row>
        <row r="31">
          <cell r="Q31" t="str">
            <v>BI00265319</v>
          </cell>
        </row>
        <row r="32">
          <cell r="Q32" t="str">
            <v>BI00265319</v>
          </cell>
        </row>
        <row r="33">
          <cell r="Q33" t="str">
            <v>BI00265319</v>
          </cell>
        </row>
        <row r="34">
          <cell r="Q34" t="str">
            <v>BI00265319</v>
          </cell>
        </row>
        <row r="35">
          <cell r="Q35" t="str">
            <v>BI00265319</v>
          </cell>
        </row>
        <row r="36">
          <cell r="Q36" t="str">
            <v>BI00265319</v>
          </cell>
        </row>
        <row r="37">
          <cell r="Q37" t="str">
            <v>BI00265319</v>
          </cell>
        </row>
        <row r="38">
          <cell r="Q38" t="str">
            <v>BI00265319</v>
          </cell>
        </row>
        <row r="39">
          <cell r="Q39" t="str">
            <v>BI00265319</v>
          </cell>
        </row>
        <row r="40">
          <cell r="Q40" t="str">
            <v>BI00265319</v>
          </cell>
        </row>
        <row r="41">
          <cell r="Q41" t="str">
            <v>BI00265319</v>
          </cell>
        </row>
        <row r="42">
          <cell r="Q42" t="str">
            <v>BI00265319</v>
          </cell>
        </row>
        <row r="43">
          <cell r="Q43" t="str">
            <v>BI00265319</v>
          </cell>
        </row>
        <row r="44">
          <cell r="Q44" t="str">
            <v>BI00265319</v>
          </cell>
        </row>
        <row r="45">
          <cell r="Q45" t="str">
            <v>BI00265319</v>
          </cell>
        </row>
        <row r="46">
          <cell r="Q46" t="str">
            <v>BI00265319</v>
          </cell>
        </row>
        <row r="47">
          <cell r="Q47" t="str">
            <v>BI00265319</v>
          </cell>
        </row>
        <row r="48">
          <cell r="Q48" t="str">
            <v>BI00265319</v>
          </cell>
        </row>
        <row r="49">
          <cell r="Q49" t="str">
            <v>BI00265319</v>
          </cell>
        </row>
        <row r="50">
          <cell r="Q50" t="str">
            <v>BI00265319</v>
          </cell>
        </row>
        <row r="51">
          <cell r="Q51" t="str">
            <v>BI00265319</v>
          </cell>
        </row>
        <row r="52">
          <cell r="Q52" t="str">
            <v>BI00265319</v>
          </cell>
        </row>
        <row r="53">
          <cell r="Q53" t="str">
            <v>BI00265319</v>
          </cell>
        </row>
        <row r="54">
          <cell r="Q54" t="str">
            <v>BI00265319</v>
          </cell>
        </row>
        <row r="55">
          <cell r="Q55" t="str">
            <v>BI00265319</v>
          </cell>
        </row>
        <row r="56">
          <cell r="Q56" t="str">
            <v>BI00265319</v>
          </cell>
        </row>
        <row r="57">
          <cell r="Q57" t="str">
            <v>BI00265319</v>
          </cell>
        </row>
        <row r="58">
          <cell r="Q58" t="str">
            <v>BI00265319</v>
          </cell>
        </row>
        <row r="59">
          <cell r="Q59" t="str">
            <v>BI00265319</v>
          </cell>
        </row>
        <row r="60">
          <cell r="Q60" t="str">
            <v>BI00265319</v>
          </cell>
        </row>
        <row r="61">
          <cell r="Q61" t="str">
            <v>BI00265319</v>
          </cell>
        </row>
        <row r="62">
          <cell r="Q62" t="str">
            <v>BI00265319</v>
          </cell>
        </row>
        <row r="63">
          <cell r="Q63" t="str">
            <v>BI00265319</v>
          </cell>
        </row>
        <row r="64">
          <cell r="Q64" t="str">
            <v>BI00265319</v>
          </cell>
        </row>
        <row r="65">
          <cell r="Q65" t="str">
            <v>DUOS/2005</v>
          </cell>
        </row>
        <row r="66">
          <cell r="Q66" t="str">
            <v>DUOS/2005</v>
          </cell>
        </row>
        <row r="67">
          <cell r="Q67" t="str">
            <v>DUOS/2005</v>
          </cell>
        </row>
        <row r="68">
          <cell r="Q68" t="str">
            <v>DUOS/2005</v>
          </cell>
        </row>
        <row r="69">
          <cell r="Q69" t="str">
            <v>DUOS/2005</v>
          </cell>
        </row>
        <row r="70">
          <cell r="Q70" t="str">
            <v>DUOS/2005</v>
          </cell>
        </row>
        <row r="71">
          <cell r="Q71" t="str">
            <v>EL0711147</v>
          </cell>
        </row>
        <row r="72">
          <cell r="Q72" t="str">
            <v>EL0711148</v>
          </cell>
        </row>
        <row r="73">
          <cell r="Q73" t="str">
            <v>EL0711148</v>
          </cell>
        </row>
        <row r="74">
          <cell r="Q74" t="str">
            <v>EL0711148</v>
          </cell>
        </row>
        <row r="75">
          <cell r="Q75" t="str">
            <v>EL0711148</v>
          </cell>
        </row>
        <row r="76">
          <cell r="Q76" t="str">
            <v>EL0711148</v>
          </cell>
        </row>
        <row r="77">
          <cell r="Q77" t="str">
            <v>EL0711152</v>
          </cell>
        </row>
        <row r="78">
          <cell r="Q78" t="str">
            <v>EL0711152</v>
          </cell>
        </row>
        <row r="79">
          <cell r="Q79" t="str">
            <v>EL0711152</v>
          </cell>
        </row>
        <row r="80">
          <cell r="Q80" t="str">
            <v>EL0711152</v>
          </cell>
        </row>
        <row r="81">
          <cell r="Q81" t="str">
            <v>EL0711152</v>
          </cell>
        </row>
        <row r="82">
          <cell r="Q82" t="str">
            <v>EL0711152</v>
          </cell>
        </row>
        <row r="83">
          <cell r="Q83" t="str">
            <v>EL0711152C</v>
          </cell>
        </row>
        <row r="84">
          <cell r="Q84" t="str">
            <v>EL0711152C</v>
          </cell>
        </row>
        <row r="85">
          <cell r="Q85" t="str">
            <v>EL0711152C</v>
          </cell>
        </row>
        <row r="86">
          <cell r="Q86" t="str">
            <v>EL0711152C</v>
          </cell>
        </row>
        <row r="87">
          <cell r="Q87" t="str">
            <v>EL0711152C</v>
          </cell>
        </row>
        <row r="88">
          <cell r="Q88" t="str">
            <v>EL0711152C</v>
          </cell>
        </row>
        <row r="89">
          <cell r="Q89" t="str">
            <v>EL0711152R</v>
          </cell>
        </row>
        <row r="90">
          <cell r="Q90" t="str">
            <v>EL0711152R</v>
          </cell>
        </row>
        <row r="91">
          <cell r="Q91" t="str">
            <v>EL0711152R</v>
          </cell>
        </row>
        <row r="92">
          <cell r="Q92" t="str">
            <v>EL0711152R</v>
          </cell>
        </row>
        <row r="93">
          <cell r="Q93" t="str">
            <v>EL0711152R</v>
          </cell>
        </row>
        <row r="94">
          <cell r="Q94" t="str">
            <v>EL0711152R</v>
          </cell>
        </row>
        <row r="95">
          <cell r="Q95" t="str">
            <v>EL0712165</v>
          </cell>
        </row>
        <row r="96">
          <cell r="Q96" t="str">
            <v>EL0712165</v>
          </cell>
        </row>
        <row r="97">
          <cell r="Q97" t="str">
            <v>EL0712165</v>
          </cell>
        </row>
        <row r="98">
          <cell r="Q98" t="str">
            <v>EL0712165</v>
          </cell>
        </row>
        <row r="99">
          <cell r="Q99" t="str">
            <v>EL0712165</v>
          </cell>
        </row>
        <row r="100">
          <cell r="Q100" t="str">
            <v>EL0712165</v>
          </cell>
        </row>
        <row r="101">
          <cell r="Q101" t="str">
            <v>EL0712165</v>
          </cell>
        </row>
        <row r="102">
          <cell r="Q102" t="str">
            <v>EL0712165</v>
          </cell>
        </row>
        <row r="103">
          <cell r="Q103" t="str">
            <v>EL0712166</v>
          </cell>
        </row>
        <row r="104">
          <cell r="Q104" t="str">
            <v>EL0712166</v>
          </cell>
        </row>
        <row r="105">
          <cell r="Q105" t="str">
            <v>EL0712166</v>
          </cell>
        </row>
        <row r="106">
          <cell r="Q106" t="str">
            <v>EL0712166</v>
          </cell>
        </row>
        <row r="107">
          <cell r="Q107" t="str">
            <v>EL0712166</v>
          </cell>
        </row>
        <row r="108">
          <cell r="Q108" t="str">
            <v>EL0712166C</v>
          </cell>
        </row>
        <row r="109">
          <cell r="Q109" t="str">
            <v>EL0712166C</v>
          </cell>
        </row>
        <row r="110">
          <cell r="Q110" t="str">
            <v>EL0712166C</v>
          </cell>
        </row>
        <row r="111">
          <cell r="Q111" t="str">
            <v>EL0712166C</v>
          </cell>
        </row>
        <row r="112">
          <cell r="Q112" t="str">
            <v>EL0712166C</v>
          </cell>
        </row>
        <row r="113">
          <cell r="Q113" t="str">
            <v>EL0712166R</v>
          </cell>
        </row>
        <row r="114">
          <cell r="Q114" t="str">
            <v>EL0712166R</v>
          </cell>
        </row>
        <row r="115">
          <cell r="Q115" t="str">
            <v>EL0712166R</v>
          </cell>
        </row>
        <row r="116">
          <cell r="Q116" t="str">
            <v>EL0712166R</v>
          </cell>
        </row>
        <row r="117">
          <cell r="Q117" t="str">
            <v>EL0712166R</v>
          </cell>
        </row>
        <row r="118">
          <cell r="Q118" t="str">
            <v>EL0712167</v>
          </cell>
        </row>
        <row r="119">
          <cell r="Q119" t="str">
            <v>ELA13389</v>
          </cell>
        </row>
        <row r="120">
          <cell r="Q120" t="str">
            <v>BI00266019</v>
          </cell>
        </row>
        <row r="121">
          <cell r="Q121" t="str">
            <v>BI00266019</v>
          </cell>
        </row>
        <row r="122">
          <cell r="Q122" t="str">
            <v>BI00266019</v>
          </cell>
        </row>
        <row r="123">
          <cell r="Q123" t="str">
            <v>BI00266019</v>
          </cell>
        </row>
        <row r="124">
          <cell r="Q124" t="str">
            <v>BI00266019</v>
          </cell>
        </row>
        <row r="125">
          <cell r="Q125" t="str">
            <v>BI00266019</v>
          </cell>
        </row>
        <row r="126">
          <cell r="Q126" t="str">
            <v>BI00266019</v>
          </cell>
        </row>
        <row r="127">
          <cell r="Q127" t="str">
            <v>BI00266019</v>
          </cell>
        </row>
        <row r="128">
          <cell r="Q128" t="str">
            <v>BI00266019</v>
          </cell>
        </row>
        <row r="129">
          <cell r="Q129" t="str">
            <v>BI00266019</v>
          </cell>
        </row>
        <row r="130">
          <cell r="Q130" t="str">
            <v>BI00266019</v>
          </cell>
        </row>
        <row r="131">
          <cell r="Q131" t="str">
            <v>BI00266019</v>
          </cell>
        </row>
        <row r="132">
          <cell r="Q132" t="str">
            <v>BI00266019</v>
          </cell>
        </row>
        <row r="133">
          <cell r="Q133" t="str">
            <v>BI00266019</v>
          </cell>
        </row>
        <row r="134">
          <cell r="Q134" t="str">
            <v>BI00266405</v>
          </cell>
        </row>
        <row r="135">
          <cell r="Q135" t="str">
            <v>BI00266496</v>
          </cell>
        </row>
        <row r="136">
          <cell r="Q136" t="str">
            <v>BI00266496</v>
          </cell>
        </row>
        <row r="137">
          <cell r="Q137" t="str">
            <v>BI00266496</v>
          </cell>
        </row>
        <row r="138">
          <cell r="Q138" t="str">
            <v>BI00266496</v>
          </cell>
        </row>
        <row r="139">
          <cell r="Q139" t="str">
            <v>BI00266496</v>
          </cell>
        </row>
        <row r="140">
          <cell r="Q140" t="str">
            <v>BI00266496</v>
          </cell>
        </row>
        <row r="141">
          <cell r="Q141" t="str">
            <v>BI00266496</v>
          </cell>
        </row>
        <row r="142">
          <cell r="Q142" t="str">
            <v>BI00266496</v>
          </cell>
        </row>
        <row r="143">
          <cell r="Q143" t="str">
            <v>BI00266496</v>
          </cell>
        </row>
        <row r="144">
          <cell r="Q144" t="str">
            <v>BI00266496</v>
          </cell>
        </row>
        <row r="145">
          <cell r="Q145" t="str">
            <v>BI00266496</v>
          </cell>
        </row>
        <row r="146">
          <cell r="Q146" t="str">
            <v>BI00266496</v>
          </cell>
        </row>
        <row r="147">
          <cell r="Q147" t="str">
            <v>BI00266496</v>
          </cell>
        </row>
        <row r="148">
          <cell r="Q148" t="str">
            <v>BI00266496</v>
          </cell>
        </row>
        <row r="149">
          <cell r="Q149" t="str">
            <v>BI00266496</v>
          </cell>
        </row>
        <row r="150">
          <cell r="Q150" t="str">
            <v>BI00266496</v>
          </cell>
        </row>
        <row r="151">
          <cell r="Q151" t="str">
            <v>BI00266496</v>
          </cell>
        </row>
        <row r="152">
          <cell r="Q152" t="str">
            <v>BI00266496</v>
          </cell>
        </row>
        <row r="153">
          <cell r="Q153" t="str">
            <v>BI00266496</v>
          </cell>
        </row>
        <row r="154">
          <cell r="Q154" t="str">
            <v>EL0801117</v>
          </cell>
        </row>
        <row r="155">
          <cell r="Q155" t="str">
            <v>EL0802101</v>
          </cell>
        </row>
        <row r="156">
          <cell r="Q156" t="str">
            <v>EL0802101</v>
          </cell>
        </row>
        <row r="157">
          <cell r="Q157" t="str">
            <v>EL0802101</v>
          </cell>
        </row>
        <row r="158">
          <cell r="Q158" t="str">
            <v>EL0802101</v>
          </cell>
        </row>
        <row r="159">
          <cell r="Q159" t="str">
            <v>EL0802101C</v>
          </cell>
        </row>
        <row r="160">
          <cell r="Q160" t="str">
            <v>EL0802101C</v>
          </cell>
        </row>
        <row r="161">
          <cell r="Q161" t="str">
            <v>EL0802101C</v>
          </cell>
        </row>
        <row r="162">
          <cell r="Q162" t="str">
            <v>EL0802101C</v>
          </cell>
        </row>
        <row r="163">
          <cell r="Q163" t="str">
            <v>EL0802101D</v>
          </cell>
        </row>
        <row r="164">
          <cell r="Q164" t="str">
            <v>EL0802101D</v>
          </cell>
        </row>
        <row r="165">
          <cell r="Q165" t="str">
            <v>EL0802101D</v>
          </cell>
        </row>
        <row r="166">
          <cell r="Q166" t="str">
            <v>EL0802101D</v>
          </cell>
        </row>
        <row r="167">
          <cell r="Q167" t="str">
            <v>EL0802101R</v>
          </cell>
        </row>
        <row r="168">
          <cell r="Q168" t="str">
            <v>EL0802101R</v>
          </cell>
        </row>
        <row r="169">
          <cell r="Q169" t="str">
            <v>EL0802101R</v>
          </cell>
        </row>
        <row r="170">
          <cell r="Q170" t="str">
            <v>EL0802101R</v>
          </cell>
        </row>
        <row r="171">
          <cell r="Q171" t="str">
            <v>ELA13758</v>
          </cell>
        </row>
        <row r="172">
          <cell r="Q172" t="str">
            <v>ELA14032</v>
          </cell>
        </row>
        <row r="173">
          <cell r="Q173" t="str">
            <v>ELA14242</v>
          </cell>
        </row>
        <row r="174">
          <cell r="Q174" t="str">
            <v>BI00267592</v>
          </cell>
        </row>
        <row r="175">
          <cell r="Q175" t="str">
            <v>BI00267592</v>
          </cell>
        </row>
        <row r="176">
          <cell r="Q176" t="str">
            <v>BI00267592</v>
          </cell>
        </row>
        <row r="177">
          <cell r="Q177" t="str">
            <v>BI00267592</v>
          </cell>
        </row>
        <row r="178">
          <cell r="Q178" t="str">
            <v>BI00267592</v>
          </cell>
        </row>
        <row r="179">
          <cell r="Q179" t="str">
            <v>BI00267592</v>
          </cell>
        </row>
        <row r="180">
          <cell r="Q180" t="str">
            <v>BI00267592</v>
          </cell>
        </row>
        <row r="181">
          <cell r="Q181" t="str">
            <v>BI00267592</v>
          </cell>
        </row>
        <row r="182">
          <cell r="Q182" t="str">
            <v>BI00267592</v>
          </cell>
        </row>
        <row r="183">
          <cell r="Q183" t="str">
            <v>BI00267592</v>
          </cell>
        </row>
        <row r="184">
          <cell r="Q184" t="str">
            <v>BI00267592</v>
          </cell>
        </row>
        <row r="185">
          <cell r="Q185" t="str">
            <v>BI00267592</v>
          </cell>
        </row>
        <row r="186">
          <cell r="Q186" t="str">
            <v>BI00267592</v>
          </cell>
        </row>
        <row r="187">
          <cell r="Q187" t="str">
            <v>BI00267592</v>
          </cell>
        </row>
        <row r="188">
          <cell r="Q188" t="str">
            <v>BI00267592</v>
          </cell>
        </row>
        <row r="189">
          <cell r="Q189" t="str">
            <v>BI00267592</v>
          </cell>
        </row>
        <row r="190">
          <cell r="Q190" t="str">
            <v>BI00267592</v>
          </cell>
        </row>
        <row r="191">
          <cell r="Q191" t="str">
            <v>BI00267592</v>
          </cell>
        </row>
        <row r="192">
          <cell r="Q192" t="str">
            <v>BI00267592</v>
          </cell>
        </row>
        <row r="193">
          <cell r="Q193" t="str">
            <v>BI00267592</v>
          </cell>
        </row>
        <row r="194">
          <cell r="Q194" t="str">
            <v>BI00267592</v>
          </cell>
        </row>
        <row r="195">
          <cell r="Q195" t="str">
            <v>BI00267592</v>
          </cell>
        </row>
        <row r="196">
          <cell r="Q196" t="str">
            <v>BI00267592</v>
          </cell>
        </row>
        <row r="197">
          <cell r="Q197" t="str">
            <v>BI00267592</v>
          </cell>
        </row>
        <row r="198">
          <cell r="Q198" t="str">
            <v>BI00267592</v>
          </cell>
        </row>
        <row r="199">
          <cell r="Q199" t="str">
            <v>BI00267592</v>
          </cell>
        </row>
        <row r="200">
          <cell r="Q200" t="str">
            <v>BI00267592</v>
          </cell>
        </row>
        <row r="201">
          <cell r="Q201" t="str">
            <v>BI00267592</v>
          </cell>
        </row>
        <row r="202">
          <cell r="Q202" t="str">
            <v>BI00267592</v>
          </cell>
        </row>
        <row r="203">
          <cell r="Q203" t="str">
            <v>BI00267592</v>
          </cell>
        </row>
        <row r="204">
          <cell r="Q204" t="str">
            <v>BI00267592</v>
          </cell>
        </row>
        <row r="205">
          <cell r="Q205" t="str">
            <v>BI00267592</v>
          </cell>
        </row>
        <row r="206">
          <cell r="Q206" t="str">
            <v>BI00267592</v>
          </cell>
        </row>
        <row r="207">
          <cell r="Q207" t="str">
            <v>BI00267592</v>
          </cell>
        </row>
        <row r="208">
          <cell r="Q208" t="str">
            <v>BI00267592</v>
          </cell>
        </row>
        <row r="209">
          <cell r="Q209" t="str">
            <v>BI00267592</v>
          </cell>
        </row>
        <row r="210">
          <cell r="Q210" t="str">
            <v>BI00267592</v>
          </cell>
        </row>
        <row r="211">
          <cell r="Q211" t="str">
            <v>BI00267592</v>
          </cell>
        </row>
        <row r="212">
          <cell r="Q212" t="str">
            <v>BI00267592</v>
          </cell>
        </row>
        <row r="213">
          <cell r="Q213" t="str">
            <v>BI00267592</v>
          </cell>
        </row>
        <row r="214">
          <cell r="Q214" t="str">
            <v>BI00267592</v>
          </cell>
        </row>
        <row r="215">
          <cell r="Q215" t="str">
            <v>BI00267592</v>
          </cell>
        </row>
        <row r="216">
          <cell r="Q216" t="str">
            <v>BI00268131</v>
          </cell>
        </row>
        <row r="217">
          <cell r="Q217" t="str">
            <v>BI00268131</v>
          </cell>
        </row>
        <row r="218">
          <cell r="Q218" t="str">
            <v>BI00268131</v>
          </cell>
        </row>
        <row r="219">
          <cell r="Q219" t="str">
            <v>BI00268131</v>
          </cell>
        </row>
        <row r="220">
          <cell r="Q220" t="str">
            <v>BI00268131</v>
          </cell>
        </row>
        <row r="221">
          <cell r="Q221" t="str">
            <v>BI00268131</v>
          </cell>
        </row>
        <row r="222">
          <cell r="Q222" t="str">
            <v>BI00268131</v>
          </cell>
        </row>
        <row r="223">
          <cell r="Q223" t="str">
            <v>BI00268131</v>
          </cell>
        </row>
        <row r="224">
          <cell r="Q224" t="str">
            <v>BI00268131</v>
          </cell>
        </row>
        <row r="225">
          <cell r="Q225" t="str">
            <v>BI00268214</v>
          </cell>
        </row>
        <row r="226">
          <cell r="Q226" t="str">
            <v>BI00268214</v>
          </cell>
        </row>
        <row r="227">
          <cell r="Q227" t="str">
            <v>BI00268214</v>
          </cell>
        </row>
        <row r="228">
          <cell r="Q228" t="str">
            <v>BI00268304</v>
          </cell>
        </row>
        <row r="229">
          <cell r="Q229" t="str">
            <v>BI00268304</v>
          </cell>
        </row>
        <row r="230">
          <cell r="Q230" t="str">
            <v>BI00268304</v>
          </cell>
        </row>
        <row r="231">
          <cell r="Q231" t="str">
            <v>BI00268495</v>
          </cell>
        </row>
        <row r="232">
          <cell r="Q232" t="str">
            <v>BI00268495</v>
          </cell>
        </row>
        <row r="233">
          <cell r="Q233" t="str">
            <v>BI00268495</v>
          </cell>
        </row>
        <row r="234">
          <cell r="Q234" t="str">
            <v>BI00269191</v>
          </cell>
        </row>
        <row r="235">
          <cell r="Q235" t="str">
            <v>BI00269191</v>
          </cell>
        </row>
        <row r="236">
          <cell r="Q236" t="str">
            <v>BI00269191</v>
          </cell>
        </row>
        <row r="237">
          <cell r="Q237" t="str">
            <v>BI00269191</v>
          </cell>
        </row>
        <row r="238">
          <cell r="Q238" t="str">
            <v>BI00269265</v>
          </cell>
        </row>
        <row r="239">
          <cell r="Q239" t="str">
            <v>BI00269265</v>
          </cell>
        </row>
        <row r="240">
          <cell r="Q240" t="str">
            <v>BI00269265</v>
          </cell>
        </row>
        <row r="241">
          <cell r="Q241" t="str">
            <v>BI00269265</v>
          </cell>
        </row>
        <row r="242">
          <cell r="Q242" t="str">
            <v>BI00269265</v>
          </cell>
        </row>
        <row r="243">
          <cell r="Q243" t="str">
            <v>BI00269265</v>
          </cell>
        </row>
        <row r="244">
          <cell r="Q244" t="str">
            <v>BI00269265</v>
          </cell>
        </row>
        <row r="245">
          <cell r="Q245" t="str">
            <v>BI00269265</v>
          </cell>
        </row>
        <row r="246">
          <cell r="Q246" t="str">
            <v>BI00269532</v>
          </cell>
        </row>
        <row r="247">
          <cell r="Q247" t="str">
            <v>BI00269687</v>
          </cell>
        </row>
        <row r="248">
          <cell r="Q248" t="str">
            <v>BI00269687</v>
          </cell>
        </row>
        <row r="249">
          <cell r="Q249" t="str">
            <v>BI00269816</v>
          </cell>
        </row>
        <row r="250">
          <cell r="Q250" t="str">
            <v>BI00269816</v>
          </cell>
        </row>
        <row r="251">
          <cell r="Q251" t="str">
            <v>BI00269816</v>
          </cell>
        </row>
        <row r="252">
          <cell r="Q252" t="str">
            <v>BI00269816</v>
          </cell>
        </row>
        <row r="253">
          <cell r="Q253" t="str">
            <v>BI00269816</v>
          </cell>
        </row>
        <row r="254">
          <cell r="Q254" t="str">
            <v>BI00270443</v>
          </cell>
        </row>
        <row r="255">
          <cell r="Q255" t="str">
            <v>BI00270443</v>
          </cell>
        </row>
        <row r="256">
          <cell r="Q256" t="str">
            <v>BI00270443</v>
          </cell>
        </row>
        <row r="257">
          <cell r="Q257" t="str">
            <v>BI00270443</v>
          </cell>
        </row>
        <row r="258">
          <cell r="Q258" t="str">
            <v>BI00270443</v>
          </cell>
        </row>
        <row r="259">
          <cell r="Q259" t="str">
            <v>BI00270443</v>
          </cell>
        </row>
        <row r="260">
          <cell r="Q260" t="str">
            <v>BI00270443</v>
          </cell>
        </row>
        <row r="261">
          <cell r="Q261" t="str">
            <v>BI00270443</v>
          </cell>
        </row>
        <row r="262">
          <cell r="Q262" t="str">
            <v>BI00270443</v>
          </cell>
        </row>
        <row r="263">
          <cell r="Q263" t="str">
            <v>BI00270443</v>
          </cell>
        </row>
        <row r="264">
          <cell r="Q264" t="str">
            <v>BI00270443</v>
          </cell>
        </row>
        <row r="265">
          <cell r="Q265" t="str">
            <v>BI00270443</v>
          </cell>
        </row>
        <row r="266">
          <cell r="Q266" t="str">
            <v>BI00270443</v>
          </cell>
        </row>
        <row r="267">
          <cell r="Q267" t="str">
            <v>BI00270443</v>
          </cell>
        </row>
        <row r="268">
          <cell r="Q268" t="str">
            <v>BI00270443</v>
          </cell>
        </row>
        <row r="269">
          <cell r="Q269" t="str">
            <v>BI00270443</v>
          </cell>
        </row>
        <row r="270">
          <cell r="Q270" t="str">
            <v>BI00270634</v>
          </cell>
        </row>
        <row r="271">
          <cell r="Q271" t="str">
            <v>BI00270634</v>
          </cell>
        </row>
        <row r="272">
          <cell r="Q272" t="str">
            <v>BI00270634</v>
          </cell>
        </row>
        <row r="273">
          <cell r="Q273" t="str">
            <v>BI00270634</v>
          </cell>
        </row>
        <row r="274">
          <cell r="Q274" t="str">
            <v>BI00271304</v>
          </cell>
        </row>
        <row r="275">
          <cell r="Q275" t="str">
            <v>BI00271304</v>
          </cell>
        </row>
        <row r="276">
          <cell r="Q276" t="str">
            <v>BI00271304</v>
          </cell>
        </row>
        <row r="277">
          <cell r="Q277" t="str">
            <v>BI00271304</v>
          </cell>
        </row>
        <row r="278">
          <cell r="Q278" t="str">
            <v>DUOS/2006</v>
          </cell>
        </row>
        <row r="279">
          <cell r="Q279" t="str">
            <v>DUOS/2006</v>
          </cell>
        </row>
        <row r="280">
          <cell r="Q280" t="str">
            <v>DUOS/2006</v>
          </cell>
        </row>
        <row r="281">
          <cell r="Q281" t="str">
            <v>DUOS/2006</v>
          </cell>
        </row>
        <row r="282">
          <cell r="Q282" t="str">
            <v>DUOS/2006</v>
          </cell>
        </row>
        <row r="283">
          <cell r="Q283" t="str">
            <v>DUOS/2006</v>
          </cell>
        </row>
        <row r="284">
          <cell r="Q284" t="str">
            <v>DUOS/2006</v>
          </cell>
        </row>
        <row r="285">
          <cell r="Q285" t="str">
            <v>DUOS/2006</v>
          </cell>
        </row>
        <row r="286">
          <cell r="Q286" t="str">
            <v>DUOS/2006</v>
          </cell>
        </row>
        <row r="287">
          <cell r="Q287" t="str">
            <v>DUOS/2006</v>
          </cell>
        </row>
        <row r="288">
          <cell r="Q288" t="str">
            <v>DUOS/2006</v>
          </cell>
        </row>
        <row r="289">
          <cell r="Q289" t="str">
            <v>DUOS/2006</v>
          </cell>
        </row>
        <row r="290">
          <cell r="Q290" t="str">
            <v>DUOS/2006</v>
          </cell>
        </row>
        <row r="291">
          <cell r="Q291" t="str">
            <v>DUOS/2006</v>
          </cell>
        </row>
        <row r="292">
          <cell r="Q292" t="str">
            <v>DUOS/2006</v>
          </cell>
        </row>
        <row r="293">
          <cell r="Q293" t="str">
            <v>DUOS/2006</v>
          </cell>
        </row>
        <row r="294">
          <cell r="Q294" t="str">
            <v>DUOS/2006</v>
          </cell>
        </row>
        <row r="295">
          <cell r="Q295" t="str">
            <v>DUOS/2006</v>
          </cell>
        </row>
        <row r="296">
          <cell r="Q296" t="str">
            <v>EL0712166R</v>
          </cell>
        </row>
        <row r="297">
          <cell r="Q297" t="str">
            <v>EL0712166R</v>
          </cell>
        </row>
        <row r="298">
          <cell r="Q298" t="str">
            <v>EL0712166R</v>
          </cell>
        </row>
        <row r="299">
          <cell r="Q299" t="str">
            <v>EL0712166R</v>
          </cell>
        </row>
        <row r="300">
          <cell r="Q300" t="str">
            <v>EL0712166R</v>
          </cell>
        </row>
        <row r="301">
          <cell r="Q301" t="str">
            <v>EL0712167R</v>
          </cell>
        </row>
        <row r="302">
          <cell r="Q302" t="str">
            <v>EL0801117</v>
          </cell>
        </row>
        <row r="303">
          <cell r="Q303" t="str">
            <v>EL0801143</v>
          </cell>
        </row>
        <row r="304">
          <cell r="Q304" t="str">
            <v>EL0801143</v>
          </cell>
        </row>
        <row r="305">
          <cell r="Q305" t="str">
            <v>EL0801143</v>
          </cell>
        </row>
        <row r="306">
          <cell r="Q306" t="str">
            <v>EL0801143</v>
          </cell>
        </row>
        <row r="307">
          <cell r="Q307" t="str">
            <v>EL0801143</v>
          </cell>
        </row>
        <row r="308">
          <cell r="Q308" t="str">
            <v>EL0801143</v>
          </cell>
        </row>
        <row r="309">
          <cell r="Q309" t="str">
            <v>EL0801143</v>
          </cell>
        </row>
        <row r="310">
          <cell r="Q310" t="str">
            <v>EL0801143C</v>
          </cell>
        </row>
        <row r="311">
          <cell r="Q311" t="str">
            <v>EL0801143C</v>
          </cell>
        </row>
        <row r="312">
          <cell r="Q312" t="str">
            <v>EL0801143C</v>
          </cell>
        </row>
        <row r="313">
          <cell r="Q313" t="str">
            <v>EL0801143C</v>
          </cell>
        </row>
        <row r="314">
          <cell r="Q314" t="str">
            <v>EL0801143C</v>
          </cell>
        </row>
        <row r="315">
          <cell r="Q315" t="str">
            <v>EL0801143C</v>
          </cell>
        </row>
        <row r="316">
          <cell r="Q316" t="str">
            <v>EL0801143C</v>
          </cell>
        </row>
        <row r="317">
          <cell r="Q317" t="str">
            <v>EL0801143R</v>
          </cell>
        </row>
        <row r="318">
          <cell r="Q318" t="str">
            <v>EL0801143R</v>
          </cell>
        </row>
        <row r="319">
          <cell r="Q319" t="str">
            <v>EL0801143R</v>
          </cell>
        </row>
        <row r="320">
          <cell r="Q320" t="str">
            <v>EL0801143R</v>
          </cell>
        </row>
        <row r="321">
          <cell r="Q321" t="str">
            <v>EL0801143R</v>
          </cell>
        </row>
        <row r="322">
          <cell r="Q322" t="str">
            <v>EL0801143R</v>
          </cell>
        </row>
        <row r="323">
          <cell r="Q323" t="str">
            <v>EL0801143R</v>
          </cell>
        </row>
        <row r="324">
          <cell r="Q324" t="str">
            <v>EL0712166R</v>
          </cell>
        </row>
        <row r="325">
          <cell r="Q325" t="str">
            <v>EL0712166R</v>
          </cell>
        </row>
        <row r="326">
          <cell r="Q326" t="str">
            <v>EL0712166R</v>
          </cell>
        </row>
        <row r="327">
          <cell r="Q327" t="str">
            <v>EL0712166R</v>
          </cell>
        </row>
        <row r="328">
          <cell r="Q328" t="str">
            <v>EL0712166R</v>
          </cell>
        </row>
        <row r="329">
          <cell r="Q329" t="str">
            <v>EL0712167R</v>
          </cell>
        </row>
        <row r="330">
          <cell r="Q330" t="str">
            <v>EL0801143</v>
          </cell>
        </row>
        <row r="331">
          <cell r="Q331" t="str">
            <v>EL0801143</v>
          </cell>
        </row>
        <row r="332">
          <cell r="Q332" t="str">
            <v>EL0801143</v>
          </cell>
        </row>
        <row r="333">
          <cell r="Q333" t="str">
            <v>EL0801143</v>
          </cell>
        </row>
        <row r="334">
          <cell r="Q334" t="str">
            <v>EL0801143</v>
          </cell>
        </row>
        <row r="335">
          <cell r="Q335" t="str">
            <v>EL0801143</v>
          </cell>
        </row>
        <row r="336">
          <cell r="Q336" t="str">
            <v>EL0801143</v>
          </cell>
        </row>
        <row r="337">
          <cell r="Q337" t="str">
            <v>EL0801143</v>
          </cell>
        </row>
        <row r="338">
          <cell r="Q338" t="str">
            <v>EL0801143C</v>
          </cell>
        </row>
        <row r="339">
          <cell r="Q339" t="str">
            <v>EL0801143C</v>
          </cell>
        </row>
        <row r="340">
          <cell r="Q340" t="str">
            <v>EL0801143C</v>
          </cell>
        </row>
        <row r="341">
          <cell r="Q341" t="str">
            <v>EL0801143C</v>
          </cell>
        </row>
        <row r="342">
          <cell r="Q342" t="str">
            <v>EL0801143C</v>
          </cell>
        </row>
        <row r="343">
          <cell r="Q343" t="str">
            <v>EL0801143C</v>
          </cell>
        </row>
        <row r="344">
          <cell r="Q344" t="str">
            <v>EL0801143C</v>
          </cell>
        </row>
        <row r="345">
          <cell r="Q345" t="str">
            <v>EL0801155</v>
          </cell>
        </row>
        <row r="346">
          <cell r="Q346" t="str">
            <v>EL0801155</v>
          </cell>
        </row>
        <row r="347">
          <cell r="Q347" t="str">
            <v>EL0801155</v>
          </cell>
        </row>
        <row r="348">
          <cell r="Q348" t="str">
            <v>EL0801155</v>
          </cell>
        </row>
        <row r="349">
          <cell r="Q349" t="str">
            <v>EL0801143C</v>
          </cell>
        </row>
        <row r="350">
          <cell r="Q350" t="str">
            <v>EL0801143R</v>
          </cell>
        </row>
        <row r="351">
          <cell r="Q351" t="str">
            <v>EL0801143R</v>
          </cell>
        </row>
        <row r="352">
          <cell r="Q352" t="str">
            <v>EL0801143R</v>
          </cell>
        </row>
        <row r="353">
          <cell r="Q353" t="str">
            <v>EL0801143R</v>
          </cell>
        </row>
        <row r="354">
          <cell r="Q354" t="str">
            <v>EL0801143R</v>
          </cell>
        </row>
        <row r="355">
          <cell r="Q355" t="str">
            <v>EL0801143R</v>
          </cell>
        </row>
        <row r="356">
          <cell r="Q356" t="str">
            <v>EL0801143R</v>
          </cell>
        </row>
        <row r="357">
          <cell r="Q357" t="str">
            <v>EL0801143R</v>
          </cell>
        </row>
        <row r="358">
          <cell r="Q358" t="str">
            <v>EL0801143</v>
          </cell>
        </row>
        <row r="359">
          <cell r="Q359" t="str">
            <v>EL0801143</v>
          </cell>
        </row>
        <row r="360">
          <cell r="Q360" t="str">
            <v>EL0801143</v>
          </cell>
        </row>
        <row r="361">
          <cell r="Q361" t="str">
            <v>EL0801143</v>
          </cell>
        </row>
        <row r="362">
          <cell r="Q362" t="str">
            <v>EL0801143</v>
          </cell>
        </row>
        <row r="363">
          <cell r="Q363" t="str">
            <v>EL0801143</v>
          </cell>
        </row>
        <row r="364">
          <cell r="Q364" t="str">
            <v>EL0801143</v>
          </cell>
        </row>
        <row r="365">
          <cell r="Q365" t="str">
            <v>EL0801143C</v>
          </cell>
        </row>
        <row r="366">
          <cell r="Q366" t="str">
            <v>EL0801143C</v>
          </cell>
        </row>
        <row r="367">
          <cell r="Q367" t="str">
            <v>EL0801143C</v>
          </cell>
        </row>
        <row r="368">
          <cell r="Q368" t="str">
            <v>EL0801143C</v>
          </cell>
        </row>
        <row r="369">
          <cell r="Q369" t="str">
            <v>EL0801143C</v>
          </cell>
        </row>
        <row r="370">
          <cell r="Q370" t="str">
            <v>EL0801143C</v>
          </cell>
        </row>
        <row r="371">
          <cell r="Q371" t="str">
            <v>EL0802101</v>
          </cell>
        </row>
        <row r="372">
          <cell r="Q372" t="str">
            <v>EL0802101</v>
          </cell>
        </row>
        <row r="373">
          <cell r="Q373" t="str">
            <v>EL0802101</v>
          </cell>
        </row>
        <row r="374">
          <cell r="Q374" t="str">
            <v>EL0802101</v>
          </cell>
        </row>
        <row r="375">
          <cell r="Q375" t="str">
            <v>EL0802101</v>
          </cell>
        </row>
        <row r="376">
          <cell r="Q376" t="str">
            <v>EL0802101</v>
          </cell>
        </row>
        <row r="377">
          <cell r="Q377" t="str">
            <v>EL0802101</v>
          </cell>
        </row>
        <row r="378">
          <cell r="Q378" t="str">
            <v>EL0802101</v>
          </cell>
        </row>
        <row r="379">
          <cell r="Q379" t="str">
            <v>EL0802101C</v>
          </cell>
        </row>
        <row r="380">
          <cell r="Q380" t="str">
            <v>EL0802101C</v>
          </cell>
        </row>
        <row r="381">
          <cell r="Q381" t="str">
            <v>EL0802101C</v>
          </cell>
        </row>
        <row r="382">
          <cell r="Q382" t="str">
            <v>EL0802101C</v>
          </cell>
        </row>
        <row r="383">
          <cell r="Q383" t="str">
            <v>EL0802101C</v>
          </cell>
        </row>
        <row r="384">
          <cell r="Q384" t="str">
            <v>EL0802101C</v>
          </cell>
        </row>
        <row r="385">
          <cell r="Q385" t="str">
            <v>EL0802101C</v>
          </cell>
        </row>
        <row r="386">
          <cell r="Q386" t="str">
            <v>EL0802101C</v>
          </cell>
        </row>
        <row r="387">
          <cell r="Q387" t="str">
            <v>EL0802101D</v>
          </cell>
        </row>
        <row r="388">
          <cell r="Q388" t="str">
            <v>EL0802101D</v>
          </cell>
        </row>
        <row r="389">
          <cell r="Q389" t="str">
            <v>EL0802101D</v>
          </cell>
        </row>
        <row r="390">
          <cell r="Q390" t="str">
            <v>EL0802101D</v>
          </cell>
        </row>
        <row r="391">
          <cell r="Q391" t="str">
            <v>EL0802101D</v>
          </cell>
        </row>
        <row r="392">
          <cell r="Q392" t="str">
            <v>EL0802101D</v>
          </cell>
        </row>
        <row r="393">
          <cell r="Q393" t="str">
            <v>EL0802101D</v>
          </cell>
        </row>
        <row r="394">
          <cell r="Q394" t="str">
            <v>EL0802101D</v>
          </cell>
        </row>
        <row r="395">
          <cell r="Q395" t="str">
            <v>EL0802101E</v>
          </cell>
        </row>
        <row r="396">
          <cell r="Q396" t="str">
            <v>EL0802101E</v>
          </cell>
        </row>
        <row r="397">
          <cell r="Q397" t="str">
            <v>EL0802101E</v>
          </cell>
        </row>
        <row r="398">
          <cell r="Q398" t="str">
            <v>EL0802101E</v>
          </cell>
        </row>
        <row r="399">
          <cell r="Q399" t="str">
            <v>EL0802101E</v>
          </cell>
        </row>
        <row r="400">
          <cell r="Q400" t="str">
            <v>EL0802101E</v>
          </cell>
        </row>
        <row r="401">
          <cell r="Q401" t="str">
            <v>EL0802101E</v>
          </cell>
        </row>
        <row r="402">
          <cell r="Q402" t="str">
            <v>EL0802101E</v>
          </cell>
        </row>
        <row r="403">
          <cell r="Q403" t="str">
            <v>EL0802101E</v>
          </cell>
        </row>
        <row r="404">
          <cell r="Q404" t="str">
            <v>EL0802101E</v>
          </cell>
        </row>
        <row r="405">
          <cell r="Q405" t="str">
            <v>EL0802101E</v>
          </cell>
        </row>
        <row r="406">
          <cell r="Q406" t="str">
            <v>EL0802101E</v>
          </cell>
        </row>
        <row r="407">
          <cell r="Q407" t="str">
            <v>EL0802101R</v>
          </cell>
        </row>
        <row r="408">
          <cell r="Q408" t="str">
            <v>EL0802101R</v>
          </cell>
        </row>
        <row r="409">
          <cell r="Q409" t="str">
            <v>EL0802101R</v>
          </cell>
        </row>
        <row r="410">
          <cell r="Q410" t="str">
            <v>EL0802101R</v>
          </cell>
        </row>
        <row r="411">
          <cell r="Q411" t="str">
            <v>EL0802101R</v>
          </cell>
        </row>
        <row r="412">
          <cell r="Q412" t="str">
            <v>EL0802101R</v>
          </cell>
        </row>
        <row r="413">
          <cell r="Q413" t="str">
            <v>EL0802101R</v>
          </cell>
        </row>
        <row r="414">
          <cell r="Q414" t="str">
            <v>EL0802101R</v>
          </cell>
        </row>
        <row r="415">
          <cell r="Q415" t="str">
            <v>ELA14173</v>
          </cell>
        </row>
        <row r="416">
          <cell r="Q416" t="str">
            <v>ELA14175</v>
          </cell>
        </row>
        <row r="417">
          <cell r="Q417" t="str">
            <v>ELA14175</v>
          </cell>
        </row>
        <row r="418">
          <cell r="Q418" t="str">
            <v>ELA14242</v>
          </cell>
        </row>
        <row r="419">
          <cell r="Q419" t="str">
            <v>ELA14270</v>
          </cell>
        </row>
        <row r="420">
          <cell r="Q420" t="str">
            <v>PNCJ268487</v>
          </cell>
        </row>
        <row r="421">
          <cell r="Q421" t="str">
            <v>PNCJ269524</v>
          </cell>
        </row>
        <row r="422">
          <cell r="Q422" t="str">
            <v>PNCJ269622</v>
          </cell>
        </row>
        <row r="423">
          <cell r="Q423" t="str">
            <v>PNCJ269992</v>
          </cell>
        </row>
        <row r="424">
          <cell r="Q424" t="str">
            <v>PNCJ270270</v>
          </cell>
        </row>
        <row r="425">
          <cell r="Q425" t="str">
            <v>PNCJ270367</v>
          </cell>
        </row>
        <row r="426">
          <cell r="Q426" t="str">
            <v>PNCJ270569</v>
          </cell>
        </row>
        <row r="427">
          <cell r="Q427" t="str">
            <v>PNCJ270708</v>
          </cell>
        </row>
        <row r="428">
          <cell r="Q428" t="str">
            <v>PNCJ270755</v>
          </cell>
        </row>
        <row r="429">
          <cell r="Q429" t="str">
            <v>PNCJ270949</v>
          </cell>
        </row>
        <row r="430">
          <cell r="Q430" t="str">
            <v>PNCJ271073</v>
          </cell>
        </row>
        <row r="431">
          <cell r="Q431" t="str">
            <v>PNCJ271163</v>
          </cell>
        </row>
        <row r="432">
          <cell r="Q432" t="str">
            <v>PNCJ271327</v>
          </cell>
        </row>
        <row r="433">
          <cell r="Q433" t="str">
            <v>PNCJ271411</v>
          </cell>
        </row>
        <row r="434">
          <cell r="Q434" t="str">
            <v>PNCJ271579</v>
          </cell>
        </row>
        <row r="435">
          <cell r="Q435" t="str">
            <v>PNCR267704</v>
          </cell>
        </row>
        <row r="436">
          <cell r="Q436" t="str">
            <v>PNCR267705</v>
          </cell>
        </row>
        <row r="437">
          <cell r="Q437" t="str">
            <v>PNCR267706</v>
          </cell>
        </row>
        <row r="438">
          <cell r="Q438" t="str">
            <v>PNCR267707</v>
          </cell>
        </row>
        <row r="439">
          <cell r="Q439" t="str">
            <v>PNCR267708</v>
          </cell>
        </row>
        <row r="440">
          <cell r="Q440" t="str">
            <v>PNCR267872</v>
          </cell>
        </row>
        <row r="441">
          <cell r="Q441" t="str">
            <v>PNCR268108</v>
          </cell>
        </row>
        <row r="442">
          <cell r="Q442" t="str">
            <v>PNCR268109</v>
          </cell>
        </row>
        <row r="443">
          <cell r="Q443" t="str">
            <v>PNCR268295</v>
          </cell>
        </row>
        <row r="444">
          <cell r="Q444" t="str">
            <v>PNCR268296</v>
          </cell>
        </row>
        <row r="445">
          <cell r="Q445" t="str">
            <v>PNCR268488</v>
          </cell>
        </row>
        <row r="446">
          <cell r="Q446" t="str">
            <v>PNCR269259</v>
          </cell>
        </row>
        <row r="447">
          <cell r="Q447" t="str">
            <v>PNCR269439</v>
          </cell>
        </row>
        <row r="448">
          <cell r="Q448" t="str">
            <v>PNCR269440</v>
          </cell>
        </row>
        <row r="449">
          <cell r="Q449" t="str">
            <v>PNCR269441</v>
          </cell>
        </row>
        <row r="450">
          <cell r="Q450" t="str">
            <v>PNCR269442</v>
          </cell>
        </row>
        <row r="451">
          <cell r="Q451" t="str">
            <v>PNCR269443</v>
          </cell>
        </row>
        <row r="452">
          <cell r="Q452" t="str">
            <v>PNCR269444</v>
          </cell>
        </row>
        <row r="453">
          <cell r="Q453" t="str">
            <v>PNCR269445</v>
          </cell>
        </row>
        <row r="454">
          <cell r="Q454" t="str">
            <v>PNCR269446</v>
          </cell>
        </row>
        <row r="455">
          <cell r="Q455" t="str">
            <v>PNCR269447</v>
          </cell>
        </row>
        <row r="456">
          <cell r="Q456" t="str">
            <v>PNCR269525</v>
          </cell>
        </row>
        <row r="457">
          <cell r="Q457" t="str">
            <v>PNCR269623</v>
          </cell>
        </row>
        <row r="458">
          <cell r="Q458" t="str">
            <v>PNCR269692</v>
          </cell>
        </row>
        <row r="459">
          <cell r="Q459" t="str">
            <v>PNCR269821</v>
          </cell>
        </row>
        <row r="460">
          <cell r="Q460" t="str">
            <v>PNCR269823</v>
          </cell>
        </row>
        <row r="461">
          <cell r="Q461" t="str">
            <v>PNCR269887</v>
          </cell>
        </row>
        <row r="462">
          <cell r="Q462" t="str">
            <v>PNCR269993</v>
          </cell>
        </row>
        <row r="463">
          <cell r="Q463" t="str">
            <v>PNCR270138</v>
          </cell>
        </row>
        <row r="464">
          <cell r="Q464" t="str">
            <v>PNCR270271</v>
          </cell>
        </row>
        <row r="465">
          <cell r="Q465" t="str">
            <v>PNCR270368</v>
          </cell>
        </row>
        <row r="466">
          <cell r="Q466" t="str">
            <v>PNCR270570</v>
          </cell>
        </row>
        <row r="467">
          <cell r="Q467" t="str">
            <v>PNCR270709</v>
          </cell>
        </row>
        <row r="468">
          <cell r="Q468" t="str">
            <v>PNCR270756</v>
          </cell>
        </row>
        <row r="469">
          <cell r="Q469" t="str">
            <v>PNCR270841</v>
          </cell>
        </row>
        <row r="470">
          <cell r="Q470" t="str">
            <v>PNCR270950</v>
          </cell>
        </row>
        <row r="471">
          <cell r="Q471" t="str">
            <v>PNCR271074</v>
          </cell>
        </row>
        <row r="472">
          <cell r="Q472" t="str">
            <v>PNCR271164</v>
          </cell>
        </row>
        <row r="473">
          <cell r="Q473" t="str">
            <v>PNCR271246</v>
          </cell>
        </row>
        <row r="474">
          <cell r="Q474" t="str">
            <v>PNCR271328</v>
          </cell>
        </row>
        <row r="475">
          <cell r="Q475" t="str">
            <v>PNCR271412</v>
          </cell>
        </row>
        <row r="476">
          <cell r="Q476" t="str">
            <v>PNCR271580</v>
          </cell>
        </row>
        <row r="477">
          <cell r="Q477" t="str">
            <v>BI00267592</v>
          </cell>
        </row>
        <row r="478">
          <cell r="Q478" t="str">
            <v>BI00267592</v>
          </cell>
        </row>
        <row r="479">
          <cell r="Q479" t="str">
            <v>BI00267592</v>
          </cell>
        </row>
        <row r="480">
          <cell r="Q480" t="str">
            <v>BI00267592</v>
          </cell>
        </row>
        <row r="481">
          <cell r="Q481" t="str">
            <v>BI00267592</v>
          </cell>
        </row>
        <row r="482">
          <cell r="Q482" t="str">
            <v>BI00267592</v>
          </cell>
        </row>
        <row r="483">
          <cell r="Q483" t="str">
            <v>BI00267592</v>
          </cell>
        </row>
        <row r="484">
          <cell r="Q484" t="str">
            <v>BI00267592</v>
          </cell>
        </row>
        <row r="485">
          <cell r="Q485" t="str">
            <v>BI00267592</v>
          </cell>
        </row>
        <row r="486">
          <cell r="Q486" t="str">
            <v>BI00267592</v>
          </cell>
        </row>
        <row r="487">
          <cell r="Q487" t="str">
            <v>BI00267592</v>
          </cell>
        </row>
        <row r="488">
          <cell r="Q488" t="str">
            <v>BI00267592</v>
          </cell>
        </row>
        <row r="489">
          <cell r="Q489" t="str">
            <v>BI00267592</v>
          </cell>
        </row>
        <row r="490">
          <cell r="Q490" t="str">
            <v>BI00267592</v>
          </cell>
        </row>
        <row r="491">
          <cell r="Q491" t="str">
            <v>BI00267592</v>
          </cell>
        </row>
        <row r="492">
          <cell r="Q492" t="str">
            <v>BI00267592</v>
          </cell>
        </row>
        <row r="493">
          <cell r="Q493" t="str">
            <v>BI00267592</v>
          </cell>
        </row>
        <row r="494">
          <cell r="Q494" t="str">
            <v>BI00267592</v>
          </cell>
        </row>
        <row r="495">
          <cell r="Q495" t="str">
            <v>BI00267592</v>
          </cell>
        </row>
        <row r="496">
          <cell r="Q496" t="str">
            <v>BI00267592</v>
          </cell>
        </row>
        <row r="497">
          <cell r="Q497" t="str">
            <v>BI00267592</v>
          </cell>
        </row>
        <row r="498">
          <cell r="Q498" t="str">
            <v>BI00267592</v>
          </cell>
        </row>
        <row r="499">
          <cell r="Q499" t="str">
            <v>BI00267592</v>
          </cell>
        </row>
        <row r="500">
          <cell r="Q500" t="str">
            <v>BI00267592</v>
          </cell>
        </row>
        <row r="501">
          <cell r="Q501" t="str">
            <v>BI00267592</v>
          </cell>
        </row>
        <row r="502">
          <cell r="Q502" t="str">
            <v>BI00267592</v>
          </cell>
        </row>
        <row r="503">
          <cell r="Q503" t="str">
            <v>BI00267592</v>
          </cell>
        </row>
        <row r="504">
          <cell r="Q504" t="str">
            <v>BI00267592</v>
          </cell>
        </row>
        <row r="505">
          <cell r="Q505" t="str">
            <v>BI00267592</v>
          </cell>
        </row>
        <row r="506">
          <cell r="Q506" t="str">
            <v>BI00267592</v>
          </cell>
        </row>
        <row r="507">
          <cell r="Q507" t="str">
            <v>BI00267592</v>
          </cell>
        </row>
        <row r="508">
          <cell r="Q508" t="str">
            <v>BI00267592</v>
          </cell>
        </row>
        <row r="509">
          <cell r="Q509" t="str">
            <v>BI00267592</v>
          </cell>
        </row>
        <row r="510">
          <cell r="Q510" t="str">
            <v>BI00267592</v>
          </cell>
        </row>
        <row r="511">
          <cell r="Q511" t="str">
            <v>BI00267592</v>
          </cell>
        </row>
        <row r="512">
          <cell r="Q512" t="str">
            <v>BI00267592</v>
          </cell>
        </row>
        <row r="513">
          <cell r="Q513" t="str">
            <v>BI00267592</v>
          </cell>
        </row>
        <row r="514">
          <cell r="Q514" t="str">
            <v>BI00267592</v>
          </cell>
        </row>
        <row r="515">
          <cell r="Q515" t="str">
            <v>BI00267592</v>
          </cell>
        </row>
        <row r="516">
          <cell r="Q516" t="str">
            <v>BI00267592</v>
          </cell>
        </row>
        <row r="517">
          <cell r="Q517" t="str">
            <v>BI00267592</v>
          </cell>
        </row>
        <row r="518">
          <cell r="Q518" t="str">
            <v>BI00267592</v>
          </cell>
        </row>
        <row r="519">
          <cell r="Q519" t="str">
            <v>BI00268131</v>
          </cell>
        </row>
        <row r="520">
          <cell r="Q520" t="str">
            <v>BI00268131</v>
          </cell>
        </row>
        <row r="521">
          <cell r="Q521" t="str">
            <v>BI00268131</v>
          </cell>
        </row>
        <row r="522">
          <cell r="Q522" t="str">
            <v>BI00268131</v>
          </cell>
        </row>
        <row r="523">
          <cell r="Q523" t="str">
            <v>BI00268131</v>
          </cell>
        </row>
        <row r="524">
          <cell r="Q524" t="str">
            <v>BI00268131</v>
          </cell>
        </row>
        <row r="525">
          <cell r="Q525" t="str">
            <v>BI00268131</v>
          </cell>
        </row>
        <row r="526">
          <cell r="Q526" t="str">
            <v>BI00268131</v>
          </cell>
        </row>
        <row r="527">
          <cell r="Q527" t="str">
            <v>BI00268131</v>
          </cell>
        </row>
        <row r="528">
          <cell r="Q528" t="str">
            <v>BI00268131</v>
          </cell>
        </row>
        <row r="529">
          <cell r="Q529" t="str">
            <v>BI00268131</v>
          </cell>
        </row>
        <row r="530">
          <cell r="Q530" t="str">
            <v>BI00268214</v>
          </cell>
        </row>
        <row r="531">
          <cell r="Q531" t="str">
            <v>BI00268214</v>
          </cell>
        </row>
        <row r="532">
          <cell r="Q532" t="str">
            <v>BI00268214</v>
          </cell>
        </row>
        <row r="533">
          <cell r="Q533" t="str">
            <v>BI00268304</v>
          </cell>
        </row>
        <row r="534">
          <cell r="Q534" t="str">
            <v>BI00268304</v>
          </cell>
        </row>
        <row r="535">
          <cell r="Q535" t="str">
            <v>BI00268304</v>
          </cell>
        </row>
        <row r="536">
          <cell r="Q536" t="str">
            <v>BI00268495</v>
          </cell>
        </row>
        <row r="537">
          <cell r="Q537" t="str">
            <v>BI00268495</v>
          </cell>
        </row>
        <row r="538">
          <cell r="Q538" t="str">
            <v>BI00268495</v>
          </cell>
        </row>
        <row r="539">
          <cell r="Q539" t="str">
            <v>BI00269191</v>
          </cell>
        </row>
        <row r="540">
          <cell r="Q540" t="str">
            <v>BI00269191</v>
          </cell>
        </row>
        <row r="541">
          <cell r="Q541" t="str">
            <v>BI00269191</v>
          </cell>
        </row>
        <row r="542">
          <cell r="Q542" t="str">
            <v>BI00269191</v>
          </cell>
        </row>
        <row r="543">
          <cell r="Q543" t="str">
            <v>BI00269265</v>
          </cell>
        </row>
        <row r="544">
          <cell r="Q544" t="str">
            <v>BI00269265</v>
          </cell>
        </row>
        <row r="545">
          <cell r="Q545" t="str">
            <v>BI00269265</v>
          </cell>
        </row>
        <row r="546">
          <cell r="Q546" t="str">
            <v>BI00269265</v>
          </cell>
        </row>
        <row r="547">
          <cell r="Q547" t="str">
            <v>BI00269265</v>
          </cell>
        </row>
        <row r="548">
          <cell r="Q548" t="str">
            <v>BI00269265</v>
          </cell>
        </row>
        <row r="549">
          <cell r="Q549" t="str">
            <v>BI00269265</v>
          </cell>
        </row>
        <row r="550">
          <cell r="Q550" t="str">
            <v>BI00269265</v>
          </cell>
        </row>
        <row r="551">
          <cell r="Q551" t="str">
            <v>BI00269532</v>
          </cell>
        </row>
        <row r="552">
          <cell r="Q552" t="str">
            <v>BI00269687</v>
          </cell>
        </row>
        <row r="553">
          <cell r="Q553" t="str">
            <v>BI00269687</v>
          </cell>
        </row>
        <row r="554">
          <cell r="Q554" t="str">
            <v>BI00269816</v>
          </cell>
        </row>
        <row r="555">
          <cell r="Q555" t="str">
            <v>BI00269816</v>
          </cell>
        </row>
        <row r="556">
          <cell r="Q556" t="str">
            <v>BI00269816</v>
          </cell>
        </row>
        <row r="557">
          <cell r="Q557" t="str">
            <v>BI00269816</v>
          </cell>
        </row>
        <row r="558">
          <cell r="Q558" t="str">
            <v>BI00269816</v>
          </cell>
        </row>
        <row r="559">
          <cell r="Q559" t="str">
            <v>BI00270443</v>
          </cell>
        </row>
        <row r="560">
          <cell r="Q560" t="str">
            <v>BI00270443</v>
          </cell>
        </row>
        <row r="561">
          <cell r="Q561" t="str">
            <v>BI00270443</v>
          </cell>
        </row>
        <row r="562">
          <cell r="Q562" t="str">
            <v>BI00270443</v>
          </cell>
        </row>
        <row r="563">
          <cell r="Q563" t="str">
            <v>BI00270443</v>
          </cell>
        </row>
        <row r="564">
          <cell r="Q564" t="str">
            <v>BI00270443</v>
          </cell>
        </row>
        <row r="565">
          <cell r="Q565" t="str">
            <v>BI00270443</v>
          </cell>
        </row>
        <row r="566">
          <cell r="Q566" t="str">
            <v>BI00270443</v>
          </cell>
        </row>
        <row r="567">
          <cell r="Q567" t="str">
            <v>BI00270443</v>
          </cell>
        </row>
        <row r="568">
          <cell r="Q568" t="str">
            <v>BI00270443</v>
          </cell>
        </row>
        <row r="569">
          <cell r="Q569" t="str">
            <v>BI00270443</v>
          </cell>
        </row>
        <row r="570">
          <cell r="Q570" t="str">
            <v>BI00270443</v>
          </cell>
        </row>
        <row r="571">
          <cell r="Q571" t="str">
            <v>BI00270443</v>
          </cell>
        </row>
        <row r="572">
          <cell r="Q572" t="str">
            <v>BI00270443</v>
          </cell>
        </row>
        <row r="573">
          <cell r="Q573" t="str">
            <v>BI00270443</v>
          </cell>
        </row>
        <row r="574">
          <cell r="Q574" t="str">
            <v>BI00270443</v>
          </cell>
        </row>
        <row r="575">
          <cell r="Q575" t="str">
            <v>BI00270634</v>
          </cell>
        </row>
        <row r="576">
          <cell r="Q576" t="str">
            <v>BI00270634</v>
          </cell>
        </row>
        <row r="577">
          <cell r="Q577" t="str">
            <v>BI00270634</v>
          </cell>
        </row>
        <row r="578">
          <cell r="Q578" t="str">
            <v>BI00270634</v>
          </cell>
        </row>
        <row r="579">
          <cell r="Q579" t="str">
            <v>BI00271304</v>
          </cell>
        </row>
        <row r="580">
          <cell r="Q580" t="str">
            <v>BI00271304</v>
          </cell>
        </row>
        <row r="581">
          <cell r="Q581" t="str">
            <v>BI00271304</v>
          </cell>
        </row>
        <row r="582">
          <cell r="Q582" t="str">
            <v>BI00271304</v>
          </cell>
        </row>
        <row r="583">
          <cell r="Q583" t="str">
            <v>DUOS/2006</v>
          </cell>
        </row>
        <row r="584">
          <cell r="Q584" t="str">
            <v>DUOS/2006</v>
          </cell>
        </row>
        <row r="585">
          <cell r="Q585" t="str">
            <v>DUOS/2006</v>
          </cell>
        </row>
        <row r="586">
          <cell r="Q586" t="str">
            <v>DUOS/2006</v>
          </cell>
        </row>
        <row r="587">
          <cell r="Q587" t="str">
            <v>DUOS/2006</v>
          </cell>
        </row>
        <row r="588">
          <cell r="Q588" t="str">
            <v>DUOS/2006</v>
          </cell>
        </row>
        <row r="589">
          <cell r="Q589" t="str">
            <v>DUOS/2006</v>
          </cell>
        </row>
        <row r="590">
          <cell r="Q590" t="str">
            <v>DUOS/2006</v>
          </cell>
        </row>
        <row r="591">
          <cell r="Q591" t="str">
            <v>EL0801143C</v>
          </cell>
        </row>
        <row r="592">
          <cell r="Q592" t="str">
            <v>EL0801143R</v>
          </cell>
        </row>
        <row r="593">
          <cell r="Q593" t="str">
            <v>EL0801143R</v>
          </cell>
        </row>
        <row r="594">
          <cell r="Q594" t="str">
            <v>EL0801143R</v>
          </cell>
        </row>
        <row r="595">
          <cell r="Q595" t="str">
            <v>EL0801143R</v>
          </cell>
        </row>
        <row r="596">
          <cell r="Q596" t="str">
            <v>EL0801143R</v>
          </cell>
        </row>
        <row r="597">
          <cell r="Q597" t="str">
            <v>EL0801117</v>
          </cell>
        </row>
        <row r="598">
          <cell r="Q598" t="str">
            <v>EL0801143R</v>
          </cell>
        </row>
        <row r="599">
          <cell r="Q599" t="str">
            <v>EL0801143R</v>
          </cell>
        </row>
        <row r="600">
          <cell r="Q600" t="str">
            <v>EL0801143</v>
          </cell>
        </row>
        <row r="601">
          <cell r="Q601" t="str">
            <v>EL0801143</v>
          </cell>
        </row>
        <row r="602">
          <cell r="Q602" t="str">
            <v>EL0801143</v>
          </cell>
        </row>
        <row r="603">
          <cell r="Q603" t="str">
            <v>EL0801143</v>
          </cell>
        </row>
        <row r="604">
          <cell r="Q604" t="str">
            <v>EL0801143</v>
          </cell>
        </row>
        <row r="605">
          <cell r="Q605" t="str">
            <v>EL0801143</v>
          </cell>
        </row>
        <row r="606">
          <cell r="Q606" t="str">
            <v>EL0801143</v>
          </cell>
        </row>
        <row r="607">
          <cell r="Q607" t="str">
            <v>EL0801143</v>
          </cell>
        </row>
        <row r="608">
          <cell r="Q608" t="str">
            <v>EL0801143C</v>
          </cell>
        </row>
        <row r="609">
          <cell r="Q609" t="str">
            <v>EL0801143C</v>
          </cell>
        </row>
        <row r="610">
          <cell r="Q610" t="str">
            <v>EL0801143C</v>
          </cell>
        </row>
        <row r="611">
          <cell r="Q611" t="str">
            <v>EL0801143C</v>
          </cell>
        </row>
        <row r="612">
          <cell r="Q612" t="str">
            <v>EL0801143C</v>
          </cell>
        </row>
        <row r="613">
          <cell r="Q613" t="str">
            <v>EL0801143C</v>
          </cell>
        </row>
        <row r="614">
          <cell r="Q614" t="str">
            <v>EL0801143C</v>
          </cell>
        </row>
        <row r="615">
          <cell r="Q615" t="str">
            <v>EL0801143C</v>
          </cell>
        </row>
        <row r="616">
          <cell r="Q616" t="str">
            <v>EL0801143R</v>
          </cell>
        </row>
        <row r="617">
          <cell r="Q617" t="str">
            <v>EL0801143R</v>
          </cell>
        </row>
        <row r="618">
          <cell r="Q618" t="str">
            <v>EL0801143R</v>
          </cell>
        </row>
        <row r="619">
          <cell r="Q619" t="str">
            <v>EL0801143R</v>
          </cell>
        </row>
        <row r="620">
          <cell r="Q620" t="str">
            <v>EL0801143R</v>
          </cell>
        </row>
        <row r="621">
          <cell r="Q621" t="str">
            <v>EL0801143R</v>
          </cell>
        </row>
        <row r="622">
          <cell r="Q622" t="str">
            <v>EL0801143R</v>
          </cell>
        </row>
        <row r="623">
          <cell r="Q623" t="str">
            <v>EL0801143R</v>
          </cell>
        </row>
        <row r="624">
          <cell r="Q624" t="str">
            <v>EL0802100</v>
          </cell>
        </row>
        <row r="625">
          <cell r="Q625" t="str">
            <v>EL0802100</v>
          </cell>
        </row>
        <row r="626">
          <cell r="Q626" t="str">
            <v>EL0802100</v>
          </cell>
        </row>
        <row r="627">
          <cell r="Q627" t="str">
            <v>EL0802100</v>
          </cell>
        </row>
        <row r="628">
          <cell r="Q628" t="str">
            <v>EL0802100</v>
          </cell>
        </row>
        <row r="629">
          <cell r="Q629" t="str">
            <v>EL0802100</v>
          </cell>
        </row>
        <row r="630">
          <cell r="Q630" t="str">
            <v>EL0802100</v>
          </cell>
        </row>
        <row r="631">
          <cell r="Q631" t="str">
            <v>EL0802100</v>
          </cell>
        </row>
        <row r="632">
          <cell r="Q632" t="str">
            <v>EL0802100</v>
          </cell>
        </row>
        <row r="633">
          <cell r="Q633" t="str">
            <v>EL0802100</v>
          </cell>
        </row>
        <row r="634">
          <cell r="Q634" t="str">
            <v>EL0802100</v>
          </cell>
        </row>
        <row r="635">
          <cell r="Q635" t="str">
            <v>EL0802100</v>
          </cell>
        </row>
        <row r="636">
          <cell r="Q636" t="str">
            <v>EL0802100</v>
          </cell>
        </row>
        <row r="637">
          <cell r="Q637" t="str">
            <v>EL0802100</v>
          </cell>
        </row>
        <row r="638">
          <cell r="Q638" t="str">
            <v>EL0802100</v>
          </cell>
        </row>
        <row r="639">
          <cell r="Q639" t="str">
            <v>EL0802100</v>
          </cell>
        </row>
        <row r="640">
          <cell r="Q640" t="str">
            <v>EL0802100</v>
          </cell>
        </row>
        <row r="641">
          <cell r="Q641" t="str">
            <v>EL0802100</v>
          </cell>
        </row>
        <row r="642">
          <cell r="Q642" t="str">
            <v>EL0802100</v>
          </cell>
        </row>
        <row r="643">
          <cell r="Q643" t="str">
            <v>EL0802100</v>
          </cell>
        </row>
        <row r="644">
          <cell r="Q644" t="str">
            <v>EL0802100</v>
          </cell>
        </row>
        <row r="645">
          <cell r="Q645" t="str">
            <v>EL0802100</v>
          </cell>
        </row>
        <row r="646">
          <cell r="Q646" t="str">
            <v>EL0801155</v>
          </cell>
        </row>
        <row r="647">
          <cell r="Q647" t="str">
            <v>EL0801155</v>
          </cell>
        </row>
        <row r="648">
          <cell r="Q648" t="str">
            <v>EL0801155</v>
          </cell>
        </row>
        <row r="649">
          <cell r="Q649" t="str">
            <v>EL0801155</v>
          </cell>
        </row>
        <row r="650">
          <cell r="Q650" t="str">
            <v>EL0802100</v>
          </cell>
        </row>
        <row r="651">
          <cell r="Q651" t="str">
            <v>EL0802100</v>
          </cell>
        </row>
        <row r="652">
          <cell r="Q652" t="str">
            <v>EL0802100</v>
          </cell>
        </row>
        <row r="653">
          <cell r="Q653" t="str">
            <v>EL0802100</v>
          </cell>
        </row>
        <row r="654">
          <cell r="Q654" t="str">
            <v>EL0802100</v>
          </cell>
        </row>
        <row r="655">
          <cell r="Q655" t="str">
            <v>EL0802100</v>
          </cell>
        </row>
        <row r="656">
          <cell r="Q656" t="str">
            <v>EL0802100</v>
          </cell>
        </row>
        <row r="657">
          <cell r="Q657" t="str">
            <v>EL0802100</v>
          </cell>
        </row>
        <row r="658">
          <cell r="Q658" t="str">
            <v>EL0802100</v>
          </cell>
        </row>
        <row r="659">
          <cell r="Q659" t="str">
            <v>EL0802100</v>
          </cell>
        </row>
        <row r="660">
          <cell r="Q660" t="str">
            <v>EL0802100</v>
          </cell>
        </row>
        <row r="661">
          <cell r="Q661" t="str">
            <v>EL0802100</v>
          </cell>
        </row>
        <row r="662">
          <cell r="Q662" t="str">
            <v>EL0802100</v>
          </cell>
        </row>
        <row r="663">
          <cell r="Q663" t="str">
            <v>EL0802100</v>
          </cell>
        </row>
        <row r="664">
          <cell r="Q664" t="str">
            <v>EL0802100</v>
          </cell>
        </row>
        <row r="665">
          <cell r="Q665" t="str">
            <v>EL0802100</v>
          </cell>
        </row>
        <row r="666">
          <cell r="Q666" t="str">
            <v>EL0802100</v>
          </cell>
        </row>
        <row r="667">
          <cell r="Q667" t="str">
            <v>EL0802100</v>
          </cell>
        </row>
        <row r="668">
          <cell r="Q668" t="str">
            <v>EL0802100</v>
          </cell>
        </row>
        <row r="669">
          <cell r="Q669" t="str">
            <v>EL0802100</v>
          </cell>
        </row>
        <row r="670">
          <cell r="Q670" t="str">
            <v>EL0802100</v>
          </cell>
        </row>
        <row r="671">
          <cell r="Q671" t="str">
            <v>EL0802100</v>
          </cell>
        </row>
        <row r="672">
          <cell r="Q672" t="str">
            <v>EL0802101</v>
          </cell>
        </row>
        <row r="673">
          <cell r="Q673" t="str">
            <v>EL0802101</v>
          </cell>
        </row>
        <row r="674">
          <cell r="Q674" t="str">
            <v>EL0802101</v>
          </cell>
        </row>
        <row r="675">
          <cell r="Q675" t="str">
            <v>EL0802101</v>
          </cell>
        </row>
        <row r="676">
          <cell r="Q676" t="str">
            <v>EL0802101C</v>
          </cell>
        </row>
        <row r="677">
          <cell r="Q677" t="str">
            <v>EL0802101C</v>
          </cell>
        </row>
        <row r="678">
          <cell r="Q678" t="str">
            <v>EL0802101C</v>
          </cell>
        </row>
        <row r="679">
          <cell r="Q679" t="str">
            <v>EL0802101C</v>
          </cell>
        </row>
        <row r="680">
          <cell r="Q680" t="str">
            <v>EL0802101D</v>
          </cell>
        </row>
        <row r="681">
          <cell r="Q681" t="str">
            <v>EL0802101D</v>
          </cell>
        </row>
        <row r="682">
          <cell r="Q682" t="str">
            <v>EL0802101D</v>
          </cell>
        </row>
        <row r="683">
          <cell r="Q683" t="str">
            <v>EL0802101D</v>
          </cell>
        </row>
        <row r="684">
          <cell r="Q684" t="str">
            <v>EL0802101E</v>
          </cell>
        </row>
        <row r="685">
          <cell r="Q685" t="str">
            <v>EL0802101E</v>
          </cell>
        </row>
        <row r="686">
          <cell r="Q686" t="str">
            <v>EL0802101E</v>
          </cell>
        </row>
        <row r="687">
          <cell r="Q687" t="str">
            <v>EL0802101E</v>
          </cell>
        </row>
        <row r="688">
          <cell r="Q688" t="str">
            <v>EL0802101R</v>
          </cell>
        </row>
        <row r="689">
          <cell r="Q689" t="str">
            <v>EL0802101R</v>
          </cell>
        </row>
        <row r="690">
          <cell r="Q690" t="str">
            <v>EL0802101R</v>
          </cell>
        </row>
        <row r="691">
          <cell r="Q691" t="str">
            <v>EL0802101R</v>
          </cell>
        </row>
        <row r="692">
          <cell r="Q692" t="str">
            <v>PNCJ269524</v>
          </cell>
        </row>
        <row r="693">
          <cell r="Q693" t="str">
            <v>PNCJ269622</v>
          </cell>
        </row>
        <row r="694">
          <cell r="Q694" t="str">
            <v>PNCJ269992</v>
          </cell>
        </row>
        <row r="695">
          <cell r="Q695" t="str">
            <v>PNCJ270270</v>
          </cell>
        </row>
        <row r="696">
          <cell r="Q696" t="str">
            <v>PNCJ270367</v>
          </cell>
        </row>
        <row r="697">
          <cell r="Q697" t="str">
            <v>PNCJ270569</v>
          </cell>
        </row>
        <row r="698">
          <cell r="Q698" t="str">
            <v>PNCJ270708</v>
          </cell>
        </row>
        <row r="699">
          <cell r="Q699" t="str">
            <v>PNCJ270755</v>
          </cell>
        </row>
        <row r="700">
          <cell r="Q700" t="str">
            <v>PNCJ270949</v>
          </cell>
        </row>
        <row r="701">
          <cell r="Q701" t="str">
            <v>PNCJ271073</v>
          </cell>
        </row>
        <row r="702">
          <cell r="Q702" t="str">
            <v>PNCJ271163</v>
          </cell>
        </row>
        <row r="703">
          <cell r="Q703" t="str">
            <v>PNCJ271327</v>
          </cell>
        </row>
        <row r="704">
          <cell r="Q704" t="str">
            <v>PNCJ271411</v>
          </cell>
        </row>
        <row r="705">
          <cell r="Q705" t="str">
            <v>PNCJ271579</v>
          </cell>
        </row>
        <row r="706">
          <cell r="Q706" t="str">
            <v>PNCR267704</v>
          </cell>
        </row>
        <row r="707">
          <cell r="Q707" t="str">
            <v>PNCR267705</v>
          </cell>
        </row>
        <row r="708">
          <cell r="Q708" t="str">
            <v>PNCR267706</v>
          </cell>
        </row>
        <row r="709">
          <cell r="Q709" t="str">
            <v>PNCR267707</v>
          </cell>
        </row>
        <row r="710">
          <cell r="Q710" t="str">
            <v>PNCR267708</v>
          </cell>
        </row>
        <row r="711">
          <cell r="Q711" t="str">
            <v>PNCR267872</v>
          </cell>
        </row>
        <row r="712">
          <cell r="Q712" t="str">
            <v>PNCR268108</v>
          </cell>
        </row>
        <row r="713">
          <cell r="Q713" t="str">
            <v>PNCR268109</v>
          </cell>
        </row>
        <row r="714">
          <cell r="Q714" t="str">
            <v>PNCR268295</v>
          </cell>
        </row>
        <row r="715">
          <cell r="Q715" t="str">
            <v>PNCR268296</v>
          </cell>
        </row>
        <row r="716">
          <cell r="Q716" t="str">
            <v>PNCR268488</v>
          </cell>
        </row>
        <row r="717">
          <cell r="Q717" t="str">
            <v>PNCR269259</v>
          </cell>
        </row>
        <row r="718">
          <cell r="Q718" t="str">
            <v>PNCR269439</v>
          </cell>
        </row>
        <row r="719">
          <cell r="Q719" t="str">
            <v>PNCR269440</v>
          </cell>
        </row>
        <row r="720">
          <cell r="Q720" t="str">
            <v>PNCR269441</v>
          </cell>
        </row>
        <row r="721">
          <cell r="Q721" t="str">
            <v>PNCR269442</v>
          </cell>
        </row>
        <row r="722">
          <cell r="Q722" t="str">
            <v>PNCR269443</v>
          </cell>
        </row>
        <row r="723">
          <cell r="Q723" t="str">
            <v>PNCR269444</v>
          </cell>
        </row>
        <row r="724">
          <cell r="Q724" t="str">
            <v>PNCR269445</v>
          </cell>
        </row>
        <row r="725">
          <cell r="Q725" t="str">
            <v>PNCR269446</v>
          </cell>
        </row>
        <row r="726">
          <cell r="Q726" t="str">
            <v>PNCR269447</v>
          </cell>
        </row>
        <row r="727">
          <cell r="Q727" t="str">
            <v>PNCR269525</v>
          </cell>
        </row>
        <row r="728">
          <cell r="Q728" t="str">
            <v>PNCR269623</v>
          </cell>
        </row>
        <row r="729">
          <cell r="Q729" t="str">
            <v>PNCR269692</v>
          </cell>
        </row>
        <row r="730">
          <cell r="Q730" t="str">
            <v>PNCR269821</v>
          </cell>
        </row>
        <row r="731">
          <cell r="Q731" t="str">
            <v>PNCR269823</v>
          </cell>
        </row>
        <row r="732">
          <cell r="Q732" t="str">
            <v>PNCR269887</v>
          </cell>
        </row>
        <row r="733">
          <cell r="Q733" t="str">
            <v>PNCR269993</v>
          </cell>
        </row>
        <row r="734">
          <cell r="Q734" t="str">
            <v>PNCR270138</v>
          </cell>
        </row>
        <row r="735">
          <cell r="Q735" t="str">
            <v>PNCR270271</v>
          </cell>
        </row>
        <row r="736">
          <cell r="Q736" t="str">
            <v>PNCR270368</v>
          </cell>
        </row>
        <row r="737">
          <cell r="Q737" t="str">
            <v>PNCR270570</v>
          </cell>
        </row>
        <row r="738">
          <cell r="Q738" t="str">
            <v>PNCR270709</v>
          </cell>
        </row>
        <row r="739">
          <cell r="Q739" t="str">
            <v>PNCR270756</v>
          </cell>
        </row>
        <row r="740">
          <cell r="Q740" t="str">
            <v>PNCR270841</v>
          </cell>
        </row>
        <row r="741">
          <cell r="Q741" t="str">
            <v>PNCR270950</v>
          </cell>
        </row>
        <row r="742">
          <cell r="Q742" t="str">
            <v>PNCR271074</v>
          </cell>
        </row>
        <row r="743">
          <cell r="Q743" t="str">
            <v>PNCR271164</v>
          </cell>
        </row>
        <row r="744">
          <cell r="Q744" t="str">
            <v>PNCR271246</v>
          </cell>
        </row>
        <row r="745">
          <cell r="Q745" t="str">
            <v>PNCR271328</v>
          </cell>
        </row>
        <row r="746">
          <cell r="Q746" t="str">
            <v>PNCR271412</v>
          </cell>
        </row>
        <row r="747">
          <cell r="Q747" t="str">
            <v>PNCR271580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by Location"/>
      <sheetName val="Summary by Strategy"/>
      <sheetName val="Strategies"/>
      <sheetName val="Comments"/>
      <sheetName val="Deleted"/>
      <sheetName val="Sheet1"/>
      <sheetName val="Sheet2"/>
      <sheetName val="Sheet3"/>
      <sheetName val="Summary "/>
      <sheetName val="Projects"/>
    </sheetNames>
    <sheetDataSet>
      <sheetData sheetId="0"/>
      <sheetData sheetId="1"/>
      <sheetData sheetId="2">
        <row r="6">
          <cell r="B6">
            <v>0</v>
          </cell>
          <cell r="C6" t="str">
            <v>Transformers</v>
          </cell>
          <cell r="D6" t="str">
            <v>Condition Assessment</v>
          </cell>
          <cell r="E6" t="str">
            <v>Other</v>
          </cell>
          <cell r="F6" t="str">
            <v>Life Assessment</v>
          </cell>
          <cell r="G6" t="str">
            <v>O</v>
          </cell>
          <cell r="H6" t="str">
            <v>I</v>
          </cell>
          <cell r="I6">
            <v>1994</v>
          </cell>
          <cell r="J6" t="str">
            <v>Asset Managers</v>
          </cell>
          <cell r="K6" t="str">
            <v>Recurrent</v>
          </cell>
          <cell r="M6" t="str">
            <v>RM</v>
          </cell>
          <cell r="Q6">
            <v>3</v>
          </cell>
        </row>
        <row r="7">
          <cell r="B7">
            <v>0.1</v>
          </cell>
          <cell r="C7" t="str">
            <v>Transformers</v>
          </cell>
          <cell r="D7" t="str">
            <v>Transformer/Reactor Refurbishment</v>
          </cell>
          <cell r="E7" t="str">
            <v>Life Extension</v>
          </cell>
          <cell r="F7" t="str">
            <v>Refurbish Transformers</v>
          </cell>
          <cell r="G7" t="str">
            <v>M</v>
          </cell>
          <cell r="H7" t="str">
            <v>C</v>
          </cell>
          <cell r="I7">
            <v>1994</v>
          </cell>
          <cell r="J7" t="str">
            <v>Asset Managers</v>
          </cell>
          <cell r="K7" t="str">
            <v>Recurrent</v>
          </cell>
          <cell r="L7" t="str">
            <v>Need to separate oil leaks and oil treatment and also to include all txs in Attach A</v>
          </cell>
          <cell r="M7" t="str">
            <v>Assess indivually</v>
          </cell>
          <cell r="Q7" t="str">
            <v>3i</v>
          </cell>
        </row>
        <row r="8">
          <cell r="B8">
            <v>1</v>
          </cell>
          <cell r="C8" t="str">
            <v>Transformers</v>
          </cell>
          <cell r="D8" t="str">
            <v>Transformer/Reactor Life Extension</v>
          </cell>
          <cell r="E8" t="str">
            <v>Life Extension</v>
          </cell>
          <cell r="F8" t="str">
            <v>Life Extension Works</v>
          </cell>
          <cell r="G8" t="str">
            <v>C</v>
          </cell>
        </row>
        <row r="9">
          <cell r="B9">
            <v>1.1000000000000001</v>
          </cell>
          <cell r="C9" t="str">
            <v>Transformers</v>
          </cell>
          <cell r="D9" t="str">
            <v>Transformer/Reactor Replacement</v>
          </cell>
          <cell r="E9" t="str">
            <v>Replacement</v>
          </cell>
          <cell r="F9" t="str">
            <v>Replace Transformers (planned)</v>
          </cell>
          <cell r="G9" t="str">
            <v>C</v>
          </cell>
          <cell r="H9" t="str">
            <v>C</v>
          </cell>
          <cell r="I9">
            <v>2002</v>
          </cell>
          <cell r="J9" t="str">
            <v>Asset Managers</v>
          </cell>
          <cell r="K9" t="str">
            <v>Recurrent</v>
          </cell>
          <cell r="M9" t="str">
            <v>Assess indivually</v>
          </cell>
          <cell r="Q9" t="str">
            <v>2i</v>
          </cell>
        </row>
        <row r="10">
          <cell r="B10">
            <v>2</v>
          </cell>
          <cell r="C10" t="str">
            <v>Transformers</v>
          </cell>
          <cell r="D10" t="str">
            <v>Transformer/Reactor Failure</v>
          </cell>
          <cell r="E10" t="str">
            <v>Replacement</v>
          </cell>
          <cell r="F10" t="str">
            <v>Replace Transformers (unplanned)</v>
          </cell>
          <cell r="G10" t="str">
            <v>C</v>
          </cell>
          <cell r="H10" t="str">
            <v>C</v>
          </cell>
          <cell r="I10">
            <v>2002</v>
          </cell>
          <cell r="J10" t="str">
            <v>SSE</v>
          </cell>
          <cell r="K10" t="str">
            <v>Recurrent</v>
          </cell>
          <cell r="M10">
            <v>0</v>
          </cell>
          <cell r="N10">
            <v>0</v>
          </cell>
          <cell r="O10">
            <v>10</v>
          </cell>
          <cell r="P10">
            <v>0</v>
          </cell>
          <cell r="Q10">
            <v>1</v>
          </cell>
        </row>
        <row r="11">
          <cell r="B11">
            <v>3.1</v>
          </cell>
          <cell r="C11" t="str">
            <v>Transformers</v>
          </cell>
          <cell r="D11" t="str">
            <v>Conservator Bags</v>
          </cell>
          <cell r="E11" t="str">
            <v>Conservator Bags</v>
          </cell>
          <cell r="F11" t="str">
            <v>Install bags on Txs manufactured &gt;1975</v>
          </cell>
          <cell r="G11" t="str">
            <v>C</v>
          </cell>
          <cell r="H11" t="str">
            <v>R</v>
          </cell>
          <cell r="I11">
            <v>1994</v>
          </cell>
          <cell r="J11" t="str">
            <v>Asset Managers</v>
          </cell>
          <cell r="K11" t="str">
            <v>Deferred (no date)</v>
          </cell>
          <cell r="L11" t="str">
            <v>Need to split Strategy a1 into pre 1975 and post1975</v>
          </cell>
          <cell r="M11">
            <v>0</v>
          </cell>
          <cell r="N11">
            <v>0</v>
          </cell>
          <cell r="O11">
            <v>0</v>
          </cell>
          <cell r="P11">
            <v>10</v>
          </cell>
          <cell r="Q11">
            <v>3</v>
          </cell>
        </row>
        <row r="12">
          <cell r="B12">
            <v>3.2</v>
          </cell>
          <cell r="C12" t="str">
            <v>Transformers</v>
          </cell>
          <cell r="D12" t="str">
            <v>Conservator Bags</v>
          </cell>
          <cell r="E12" t="str">
            <v>Conservator Bags</v>
          </cell>
          <cell r="F12" t="str">
            <v>Install bags on Txs manufactured &lt;1975</v>
          </cell>
          <cell r="G12" t="str">
            <v>C</v>
          </cell>
          <cell r="H12" t="str">
            <v>R</v>
          </cell>
          <cell r="I12">
            <v>1994</v>
          </cell>
          <cell r="J12" t="str">
            <v>Asset Managers</v>
          </cell>
          <cell r="K12" t="str">
            <v>Deferred (2003)</v>
          </cell>
          <cell r="L12" t="str">
            <v>Reason for difference between pre 1975 and post 1975 not clear</v>
          </cell>
          <cell r="M12">
            <v>0</v>
          </cell>
          <cell r="N12">
            <v>0</v>
          </cell>
          <cell r="O12">
            <v>0</v>
          </cell>
          <cell r="P12">
            <v>8</v>
          </cell>
          <cell r="Q12">
            <v>3</v>
          </cell>
        </row>
        <row r="13">
          <cell r="B13">
            <v>3.3</v>
          </cell>
          <cell r="C13" t="str">
            <v>Transformers</v>
          </cell>
          <cell r="D13" t="str">
            <v>Conservator Bags</v>
          </cell>
          <cell r="E13" t="str">
            <v>Conservator Bags</v>
          </cell>
          <cell r="F13" t="str">
            <v>Review effectiveness of air/oil separation systems and investigate alternative methods</v>
          </cell>
          <cell r="G13" t="str">
            <v>O</v>
          </cell>
          <cell r="H13" t="str">
            <v>I</v>
          </cell>
          <cell r="I13">
            <v>2002</v>
          </cell>
          <cell r="J13" t="str">
            <v>AM/Central</v>
          </cell>
          <cell r="K13">
            <v>38352</v>
          </cell>
          <cell r="M13">
            <v>0</v>
          </cell>
          <cell r="N13">
            <v>0</v>
          </cell>
          <cell r="O13">
            <v>0</v>
          </cell>
          <cell r="P13">
            <v>8</v>
          </cell>
          <cell r="Q13">
            <v>3</v>
          </cell>
        </row>
        <row r="14">
          <cell r="B14">
            <v>4</v>
          </cell>
          <cell r="C14" t="str">
            <v>Transformers</v>
          </cell>
          <cell r="D14" t="str">
            <v>Sealing of On Load Tapchanger Diverter Compartments</v>
          </cell>
          <cell r="E14" t="str">
            <v>Other</v>
          </cell>
          <cell r="F14" t="str">
            <v>Review effectiveness of existing condition monitoring where oil leaks from diverter into the main tank and examine alternative techniques</v>
          </cell>
          <cell r="G14" t="str">
            <v>O</v>
          </cell>
          <cell r="H14" t="str">
            <v>I</v>
          </cell>
          <cell r="I14">
            <v>2002</v>
          </cell>
          <cell r="J14" t="str">
            <v>SSE</v>
          </cell>
          <cell r="K14">
            <v>38504</v>
          </cell>
          <cell r="L14" t="str">
            <v>Target dates required</v>
          </cell>
          <cell r="M14">
            <v>0</v>
          </cell>
          <cell r="N14">
            <v>0</v>
          </cell>
          <cell r="O14">
            <v>0</v>
          </cell>
          <cell r="P14">
            <v>8</v>
          </cell>
          <cell r="Q14">
            <v>3</v>
          </cell>
        </row>
        <row r="15">
          <cell r="B15">
            <v>5.0999999999999996</v>
          </cell>
          <cell r="C15" t="str">
            <v>Transformers</v>
          </cell>
          <cell r="D15" t="str">
            <v>Ageing of On Load Tapchangers</v>
          </cell>
          <cell r="E15" t="str">
            <v>Other</v>
          </cell>
          <cell r="F15" t="str">
            <v>Review all tapchangers that operate more than 15,000 times per year and assess suitability for an on-line filter unit to be installed, or other methods of controlling diverter switch wear</v>
          </cell>
          <cell r="G15" t="str">
            <v>O</v>
          </cell>
          <cell r="H15" t="str">
            <v>I</v>
          </cell>
          <cell r="I15">
            <v>1998</v>
          </cell>
          <cell r="J15" t="str">
            <v>Asset Managers</v>
          </cell>
          <cell r="K15">
            <v>38504</v>
          </cell>
          <cell r="L15" t="str">
            <v>Target dates required</v>
          </cell>
          <cell r="M15">
            <v>2</v>
          </cell>
          <cell r="N15">
            <v>2</v>
          </cell>
          <cell r="O15">
            <v>10</v>
          </cell>
          <cell r="P15">
            <v>8</v>
          </cell>
          <cell r="Q15">
            <v>3</v>
          </cell>
        </row>
        <row r="16">
          <cell r="B16">
            <v>5.2</v>
          </cell>
          <cell r="C16" t="str">
            <v>Transformers</v>
          </cell>
          <cell r="D16" t="str">
            <v>Ageing of On Load Tapchangers</v>
          </cell>
          <cell r="E16" t="str">
            <v>Other</v>
          </cell>
          <cell r="F16" t="str">
            <v>Install on-line oil filter units as determined by the investigation</v>
          </cell>
          <cell r="G16" t="str">
            <v>C</v>
          </cell>
          <cell r="H16" t="str">
            <v>C</v>
          </cell>
          <cell r="I16">
            <v>1998</v>
          </cell>
          <cell r="J16" t="str">
            <v>Asset Managers</v>
          </cell>
          <cell r="K16" t="str">
            <v>To be determined by investigation</v>
          </cell>
          <cell r="M16">
            <v>2</v>
          </cell>
          <cell r="N16">
            <v>2</v>
          </cell>
          <cell r="O16">
            <v>10</v>
          </cell>
          <cell r="P16">
            <v>8</v>
          </cell>
          <cell r="Q16">
            <v>3</v>
          </cell>
        </row>
        <row r="17">
          <cell r="B17">
            <v>6.1</v>
          </cell>
          <cell r="C17" t="str">
            <v>Transformers</v>
          </cell>
          <cell r="D17" t="str">
            <v>Ageing of On Load Tapchangers</v>
          </cell>
          <cell r="E17" t="str">
            <v>Other</v>
          </cell>
          <cell r="F17" t="str">
            <v>Develop a schedule for the inspection of all Reinhausen tapchangers with greater than 300,000 operations (500,000 operations for transformers loaded between 30%  and 50% of rating)</v>
          </cell>
          <cell r="G17" t="str">
            <v>O</v>
          </cell>
          <cell r="H17" t="str">
            <v>I</v>
          </cell>
          <cell r="I17">
            <v>2002</v>
          </cell>
          <cell r="J17" t="str">
            <v>SSE</v>
          </cell>
          <cell r="K17">
            <v>38322</v>
          </cell>
          <cell r="L17" t="str">
            <v>If it hasn't been done need to renew target date.  Also need to split strategy it List and Maintenance Actions</v>
          </cell>
          <cell r="M17">
            <v>2</v>
          </cell>
          <cell r="N17">
            <v>2</v>
          </cell>
          <cell r="O17">
            <v>10</v>
          </cell>
          <cell r="P17">
            <v>10</v>
          </cell>
          <cell r="Q17">
            <v>3</v>
          </cell>
        </row>
        <row r="18">
          <cell r="B18">
            <v>6.2</v>
          </cell>
          <cell r="C18" t="str">
            <v>Transformers</v>
          </cell>
          <cell r="D18" t="str">
            <v>Ageing of On Load Tapchangers</v>
          </cell>
          <cell r="E18" t="str">
            <v>Other</v>
          </cell>
          <cell r="F18" t="str">
            <v>Inspect Reinhausen type diverters in conjunction with suitably trained persons as per operational schedule</v>
          </cell>
          <cell r="G18" t="str">
            <v>O</v>
          </cell>
          <cell r="H18" t="str">
            <v>I</v>
          </cell>
          <cell r="I18">
            <v>2002</v>
          </cell>
          <cell r="J18" t="str">
            <v>Asset Managers</v>
          </cell>
          <cell r="K18">
            <v>38533</v>
          </cell>
          <cell r="M18">
            <v>2</v>
          </cell>
          <cell r="N18">
            <v>2</v>
          </cell>
          <cell r="O18">
            <v>10</v>
          </cell>
          <cell r="P18">
            <v>10</v>
          </cell>
          <cell r="Q18">
            <v>3</v>
          </cell>
        </row>
        <row r="19">
          <cell r="B19">
            <v>6.3</v>
          </cell>
          <cell r="C19" t="str">
            <v>Transformers</v>
          </cell>
          <cell r="D19" t="str">
            <v>Ageing of On Load Tapchangers</v>
          </cell>
          <cell r="E19" t="str">
            <v>Replacement</v>
          </cell>
          <cell r="F19" t="str">
            <v>Replace Reinhausen diverter switches dependent on assessment</v>
          </cell>
          <cell r="G19" t="str">
            <v>C</v>
          </cell>
          <cell r="H19" t="str">
            <v>C</v>
          </cell>
          <cell r="I19">
            <v>1998</v>
          </cell>
          <cell r="J19" t="str">
            <v>Asset Managers</v>
          </cell>
          <cell r="K19" t="str">
            <v>To be determined by investigation</v>
          </cell>
          <cell r="L19" t="str">
            <v>This strategy will need to be defined better so it can be costed.</v>
          </cell>
          <cell r="M19">
            <v>2</v>
          </cell>
          <cell r="N19">
            <v>2</v>
          </cell>
          <cell r="O19">
            <v>10</v>
          </cell>
          <cell r="P19">
            <v>10</v>
          </cell>
          <cell r="Q19">
            <v>3</v>
          </cell>
        </row>
        <row r="20">
          <cell r="B20">
            <v>7</v>
          </cell>
          <cell r="C20" t="str">
            <v>Transformers</v>
          </cell>
          <cell r="D20" t="str">
            <v>Ageing of On Load Tapchangers</v>
          </cell>
          <cell r="E20" t="str">
            <v>Other</v>
          </cell>
          <cell r="F20" t="str">
            <v>Identify F&amp;D Type diverters where there is no mechanical stop</v>
          </cell>
          <cell r="G20" t="str">
            <v>O</v>
          </cell>
          <cell r="H20" t="str">
            <v>I</v>
          </cell>
          <cell r="I20">
            <v>2003</v>
          </cell>
          <cell r="J20" t="str">
            <v>Asset Managers</v>
          </cell>
          <cell r="L20" t="str">
            <v xml:space="preserve">This strategy needs to be split into I &amp; M and target date added to I </v>
          </cell>
          <cell r="M20">
            <v>2</v>
          </cell>
          <cell r="N20">
            <v>2</v>
          </cell>
          <cell r="O20">
            <v>10</v>
          </cell>
          <cell r="P20">
            <v>10</v>
          </cell>
          <cell r="Q20">
            <v>3</v>
          </cell>
        </row>
        <row r="21">
          <cell r="B21">
            <v>7.1</v>
          </cell>
          <cell r="C21" t="str">
            <v>Transformers</v>
          </cell>
          <cell r="D21" t="str">
            <v>Ageing of On Load Tapchangers</v>
          </cell>
          <cell r="E21" t="str">
            <v>Other</v>
          </cell>
          <cell r="F21" t="str">
            <v>Fit new end stops to F &amp; D types</v>
          </cell>
          <cell r="G21" t="str">
            <v>O</v>
          </cell>
          <cell r="H21" t="str">
            <v>M</v>
          </cell>
          <cell r="I21">
            <v>2003</v>
          </cell>
          <cell r="J21" t="str">
            <v>Asset Managers</v>
          </cell>
          <cell r="K21">
            <v>38168</v>
          </cell>
          <cell r="L21" t="str">
            <v>If not done renew target dates.</v>
          </cell>
          <cell r="M21">
            <v>2</v>
          </cell>
          <cell r="N21">
            <v>2</v>
          </cell>
          <cell r="O21">
            <v>10</v>
          </cell>
          <cell r="P21">
            <v>10</v>
          </cell>
          <cell r="Q21">
            <v>3</v>
          </cell>
        </row>
        <row r="22">
          <cell r="B22">
            <v>8</v>
          </cell>
          <cell r="C22" t="str">
            <v>Transformers</v>
          </cell>
          <cell r="D22" t="str">
            <v>Ageing of On Load Tapchangers</v>
          </cell>
          <cell r="E22" t="str">
            <v>Other</v>
          </cell>
          <cell r="F22" t="str">
            <v>Investigate comparison methods to verify alignment in tapchangers</v>
          </cell>
          <cell r="G22" t="str">
            <v>O</v>
          </cell>
          <cell r="H22" t="str">
            <v>I</v>
          </cell>
          <cell r="I22">
            <v>2003</v>
          </cell>
          <cell r="J22" t="str">
            <v>SSE</v>
          </cell>
          <cell r="K22">
            <v>38533</v>
          </cell>
          <cell r="M22">
            <v>2</v>
          </cell>
          <cell r="N22">
            <v>2</v>
          </cell>
          <cell r="O22">
            <v>10</v>
          </cell>
          <cell r="P22">
            <v>10</v>
          </cell>
          <cell r="Q22">
            <v>3</v>
          </cell>
        </row>
        <row r="23">
          <cell r="B23">
            <v>9.1</v>
          </cell>
          <cell r="C23" t="str">
            <v>Transformers</v>
          </cell>
          <cell r="D23" t="str">
            <v>Ageing of On Load Tapchangers</v>
          </cell>
          <cell r="E23" t="str">
            <v>Other</v>
          </cell>
          <cell r="F23" t="str">
            <v>Set up program of inspection and life assessment of at risk and aged tapchangers</v>
          </cell>
          <cell r="G23" t="str">
            <v>O</v>
          </cell>
          <cell r="H23" t="str">
            <v>I</v>
          </cell>
          <cell r="I23">
            <v>2003</v>
          </cell>
          <cell r="J23" t="str">
            <v>SSE</v>
          </cell>
          <cell r="K23">
            <v>37741</v>
          </cell>
          <cell r="L23" t="str">
            <v>Needs to be split into I &amp; M strategies and really needs more specific targets clarifying types of tapchangers referred to</v>
          </cell>
          <cell r="M23">
            <v>2</v>
          </cell>
          <cell r="N23">
            <v>2</v>
          </cell>
          <cell r="O23">
            <v>10</v>
          </cell>
          <cell r="P23">
            <v>10</v>
          </cell>
          <cell r="Q23">
            <v>3</v>
          </cell>
        </row>
        <row r="24">
          <cell r="B24">
            <v>9.1999999999999993</v>
          </cell>
          <cell r="C24" t="str">
            <v>Transformers</v>
          </cell>
          <cell r="D24" t="str">
            <v>Ageing of On Load Tapchangers</v>
          </cell>
          <cell r="E24" t="str">
            <v>Other</v>
          </cell>
          <cell r="F24" t="str">
            <v>Suitably trained staff to Inspect tapchangers determine life assessment</v>
          </cell>
          <cell r="G24" t="str">
            <v>O</v>
          </cell>
          <cell r="H24" t="str">
            <v>I</v>
          </cell>
          <cell r="I24">
            <v>2003</v>
          </cell>
          <cell r="J24" t="str">
            <v>Asset Managers</v>
          </cell>
          <cell r="K24">
            <v>39263</v>
          </cell>
          <cell r="M24">
            <v>2</v>
          </cell>
          <cell r="N24">
            <v>2</v>
          </cell>
          <cell r="O24">
            <v>10</v>
          </cell>
          <cell r="P24">
            <v>10</v>
          </cell>
          <cell r="Q24">
            <v>3</v>
          </cell>
        </row>
        <row r="25">
          <cell r="B25">
            <v>10</v>
          </cell>
          <cell r="C25" t="str">
            <v>Transformers</v>
          </cell>
          <cell r="D25" t="str">
            <v>Ageing of On Load Tapchangers</v>
          </cell>
          <cell r="E25" t="str">
            <v>Other</v>
          </cell>
          <cell r="F25" t="str">
            <v>Report and investigate AVR to reduce no. taps/day</v>
          </cell>
          <cell r="G25" t="str">
            <v>O</v>
          </cell>
          <cell r="H25" t="str">
            <v>I</v>
          </cell>
          <cell r="I25">
            <v>2003</v>
          </cell>
          <cell r="J25" t="str">
            <v>Asset Managers</v>
          </cell>
          <cell r="K25">
            <v>38168</v>
          </cell>
          <cell r="M25">
            <v>2</v>
          </cell>
          <cell r="N25">
            <v>2</v>
          </cell>
          <cell r="O25">
            <v>10</v>
          </cell>
          <cell r="P25">
            <v>8</v>
          </cell>
          <cell r="Q25">
            <v>3</v>
          </cell>
        </row>
        <row r="26">
          <cell r="B26">
            <v>11</v>
          </cell>
          <cell r="C26" t="str">
            <v>Transformers</v>
          </cell>
          <cell r="D26" t="str">
            <v>Bushings</v>
          </cell>
          <cell r="E26" t="str">
            <v>Replacement</v>
          </cell>
          <cell r="F26" t="str">
            <v>Replace all condenser bushings with no DDF point</v>
          </cell>
          <cell r="G26" t="str">
            <v>M</v>
          </cell>
          <cell r="H26" t="str">
            <v>R</v>
          </cell>
          <cell r="I26">
            <v>2000</v>
          </cell>
          <cell r="J26" t="str">
            <v>Asset Managers</v>
          </cell>
          <cell r="K26" t="str">
            <v xml:space="preserve"> Dec 2004</v>
          </cell>
          <cell r="L26" t="str">
            <v>Need to identify which transformers have condenser bushings with no DDF point</v>
          </cell>
          <cell r="M26">
            <v>10</v>
          </cell>
          <cell r="N26">
            <v>5</v>
          </cell>
          <cell r="O26">
            <v>10</v>
          </cell>
          <cell r="P26">
            <v>10</v>
          </cell>
          <cell r="Q26">
            <v>3</v>
          </cell>
        </row>
        <row r="27">
          <cell r="B27">
            <v>12</v>
          </cell>
          <cell r="C27" t="str">
            <v>Transformers</v>
          </cell>
          <cell r="D27" t="str">
            <v>Bushings</v>
          </cell>
          <cell r="E27" t="str">
            <v>Replacement</v>
          </cell>
          <cell r="F27" t="str">
            <v>Replace all condenser type SRBP bushings</v>
          </cell>
          <cell r="G27" t="str">
            <v>M</v>
          </cell>
          <cell r="H27" t="str">
            <v>R</v>
          </cell>
          <cell r="I27">
            <v>2003</v>
          </cell>
          <cell r="J27" t="str">
            <v>Asset Managers</v>
          </cell>
          <cell r="K27">
            <v>39629</v>
          </cell>
          <cell r="L27" t="str">
            <v>Identify bushings</v>
          </cell>
          <cell r="M27">
            <v>10</v>
          </cell>
          <cell r="N27">
            <v>5</v>
          </cell>
          <cell r="O27">
            <v>10</v>
          </cell>
          <cell r="P27">
            <v>10</v>
          </cell>
          <cell r="Q27">
            <v>3</v>
          </cell>
        </row>
        <row r="28">
          <cell r="B28">
            <v>13</v>
          </cell>
          <cell r="C28" t="str">
            <v>Transformers</v>
          </cell>
          <cell r="D28" t="str">
            <v>DGA Techniques</v>
          </cell>
          <cell r="E28" t="str">
            <v>Other</v>
          </cell>
          <cell r="F28" t="str">
            <v>Provide Specialist Training in DGA assessment techniques for selected staff</v>
          </cell>
          <cell r="G28" t="str">
            <v>O</v>
          </cell>
          <cell r="H28" t="str">
            <v>I</v>
          </cell>
          <cell r="I28">
            <v>2003</v>
          </cell>
          <cell r="J28" t="str">
            <v>SSE</v>
          </cell>
          <cell r="K28">
            <v>38322</v>
          </cell>
          <cell r="M28">
            <v>0</v>
          </cell>
          <cell r="N28">
            <v>0</v>
          </cell>
          <cell r="O28">
            <v>0</v>
          </cell>
          <cell r="P28">
            <v>8</v>
          </cell>
          <cell r="Q28">
            <v>3</v>
          </cell>
        </row>
        <row r="29">
          <cell r="B29">
            <v>13.1</v>
          </cell>
          <cell r="C29" t="str">
            <v>Transformers</v>
          </cell>
          <cell r="D29" t="str">
            <v>DGA Techniques</v>
          </cell>
          <cell r="E29" t="str">
            <v>Other</v>
          </cell>
          <cell r="F29" t="str">
            <v>Acquire DGA Assessment tools and implement supporting processes</v>
          </cell>
          <cell r="G29" t="str">
            <v>O</v>
          </cell>
          <cell r="H29" t="str">
            <v>I</v>
          </cell>
          <cell r="I29">
            <v>2003</v>
          </cell>
          <cell r="J29" t="str">
            <v>SSE</v>
          </cell>
          <cell r="K29">
            <v>38504</v>
          </cell>
          <cell r="M29">
            <v>0</v>
          </cell>
          <cell r="N29">
            <v>0</v>
          </cell>
          <cell r="O29">
            <v>0</v>
          </cell>
          <cell r="P29">
            <v>8</v>
          </cell>
          <cell r="Q29">
            <v>3</v>
          </cell>
        </row>
        <row r="30">
          <cell r="B30">
            <v>14.1</v>
          </cell>
          <cell r="C30" t="str">
            <v>Transformers</v>
          </cell>
          <cell r="D30" t="str">
            <v>Aged Transformers</v>
          </cell>
          <cell r="E30" t="str">
            <v>Other</v>
          </cell>
          <cell r="F30" t="str">
            <v>Review available DGA Data to identify transformers of concern</v>
          </cell>
          <cell r="G30" t="str">
            <v>O</v>
          </cell>
          <cell r="H30" t="str">
            <v>I</v>
          </cell>
          <cell r="I30">
            <v>2003</v>
          </cell>
          <cell r="J30" t="str">
            <v>Asset Managers</v>
          </cell>
          <cell r="K30">
            <v>38322</v>
          </cell>
          <cell r="M30">
            <v>0</v>
          </cell>
          <cell r="N30">
            <v>0</v>
          </cell>
          <cell r="O30">
            <v>0</v>
          </cell>
          <cell r="P30">
            <v>8</v>
          </cell>
          <cell r="Q30">
            <v>3</v>
          </cell>
        </row>
        <row r="31">
          <cell r="B31">
            <v>14.2</v>
          </cell>
          <cell r="C31" t="str">
            <v>Transformers</v>
          </cell>
          <cell r="D31" t="str">
            <v>Aged Transformers</v>
          </cell>
          <cell r="E31" t="str">
            <v>Other</v>
          </cell>
          <cell r="F31" t="str">
            <v>Develop an Aged transformer management policy supported by a decision making model</v>
          </cell>
          <cell r="G31" t="str">
            <v>O</v>
          </cell>
          <cell r="H31" t="str">
            <v>I</v>
          </cell>
          <cell r="I31">
            <v>2003</v>
          </cell>
          <cell r="J31" t="str">
            <v>SSE</v>
          </cell>
          <cell r="K31">
            <v>38322</v>
          </cell>
          <cell r="M31">
            <v>0</v>
          </cell>
          <cell r="N31">
            <v>0</v>
          </cell>
          <cell r="O31">
            <v>0</v>
          </cell>
          <cell r="P31">
            <v>8</v>
          </cell>
          <cell r="Q31">
            <v>3</v>
          </cell>
        </row>
        <row r="32">
          <cell r="B32">
            <v>14.3</v>
          </cell>
          <cell r="C32" t="str">
            <v>Transformers</v>
          </cell>
          <cell r="D32" t="str">
            <v>Aged Transformers</v>
          </cell>
          <cell r="E32" t="str">
            <v>Other</v>
          </cell>
          <cell r="F32" t="str">
            <v>Apply the Aged Transformer model to all transformers to prioritise at risk transformers for replacement or refurbishment</v>
          </cell>
          <cell r="G32" t="str">
            <v>O</v>
          </cell>
          <cell r="H32" t="str">
            <v>I</v>
          </cell>
          <cell r="I32">
            <v>2003</v>
          </cell>
          <cell r="J32" t="str">
            <v>Asset Managers</v>
          </cell>
          <cell r="K32">
            <v>38504</v>
          </cell>
          <cell r="M32">
            <v>0</v>
          </cell>
          <cell r="N32">
            <v>0</v>
          </cell>
          <cell r="O32">
            <v>0</v>
          </cell>
          <cell r="P32">
            <v>8</v>
          </cell>
          <cell r="Q32">
            <v>3</v>
          </cell>
        </row>
        <row r="33">
          <cell r="B33">
            <v>15</v>
          </cell>
          <cell r="C33" t="str">
            <v>Transformers</v>
          </cell>
          <cell r="D33" t="str">
            <v>Operational Recommendations</v>
          </cell>
          <cell r="E33" t="str">
            <v>Other</v>
          </cell>
          <cell r="F33" t="str">
            <v>Implement operating procedures to minimise risk of loss of supply when taking tapchangers out of service by taking transformers to new tap before switching</v>
          </cell>
          <cell r="G33" t="str">
            <v>O</v>
          </cell>
          <cell r="H33" t="str">
            <v>I</v>
          </cell>
          <cell r="I33">
            <v>2003</v>
          </cell>
          <cell r="J33" t="str">
            <v>SSE</v>
          </cell>
          <cell r="K33">
            <v>38322</v>
          </cell>
          <cell r="M33">
            <v>2</v>
          </cell>
          <cell r="N33">
            <v>2</v>
          </cell>
          <cell r="O33">
            <v>10</v>
          </cell>
          <cell r="P33">
            <v>8</v>
          </cell>
          <cell r="Q33">
            <v>3</v>
          </cell>
        </row>
        <row r="34">
          <cell r="B34">
            <v>16</v>
          </cell>
          <cell r="C34" t="str">
            <v>Circuit Breakers</v>
          </cell>
          <cell r="D34" t="str">
            <v>AEI GA 11 W8 CBs</v>
          </cell>
          <cell r="E34" t="str">
            <v>Replacement</v>
          </cell>
          <cell r="F34" t="str">
            <v>Replace all of this type</v>
          </cell>
          <cell r="G34" t="str">
            <v>C</v>
          </cell>
          <cell r="H34" t="str">
            <v>R</v>
          </cell>
          <cell r="I34">
            <v>1995</v>
          </cell>
          <cell r="J34" t="str">
            <v>Asset Managers</v>
          </cell>
          <cell r="K34" t="str">
            <v>June, 2008</v>
          </cell>
          <cell r="L34" t="str">
            <v>Strategy shouldn't identify rate of change</v>
          </cell>
          <cell r="M34">
            <v>8</v>
          </cell>
          <cell r="N34">
            <v>0</v>
          </cell>
          <cell r="O34">
            <v>10</v>
          </cell>
          <cell r="P34">
            <v>10</v>
          </cell>
        </row>
        <row r="35">
          <cell r="B35">
            <v>17</v>
          </cell>
          <cell r="C35" t="str">
            <v>Circuit Breakers</v>
          </cell>
          <cell r="D35" t="str">
            <v>132 kV (OBR30) Reyrolle CBs</v>
          </cell>
          <cell r="E35" t="str">
            <v>Replacement</v>
          </cell>
          <cell r="F35" t="str">
            <v>Replace all of this type</v>
          </cell>
          <cell r="G35" t="str">
            <v>C</v>
          </cell>
          <cell r="H35" t="str">
            <v>R</v>
          </cell>
          <cell r="I35">
            <v>1995</v>
          </cell>
          <cell r="J35" t="str">
            <v>Asset Managers</v>
          </cell>
          <cell r="K35" t="str">
            <v>June, 2004</v>
          </cell>
          <cell r="M35">
            <v>5</v>
          </cell>
          <cell r="N35">
            <v>0</v>
          </cell>
          <cell r="O35">
            <v>10</v>
          </cell>
          <cell r="P35">
            <v>10</v>
          </cell>
        </row>
        <row r="36">
          <cell r="B36">
            <v>18</v>
          </cell>
          <cell r="C36" t="str">
            <v>Circuit Breakers</v>
          </cell>
          <cell r="D36" t="str">
            <v>132 kV AEG WM5077</v>
          </cell>
          <cell r="E36" t="str">
            <v>Replacement</v>
          </cell>
          <cell r="F36" t="str">
            <v>Replace all of this type</v>
          </cell>
          <cell r="G36" t="str">
            <v>C</v>
          </cell>
          <cell r="H36" t="str">
            <v>R</v>
          </cell>
          <cell r="I36">
            <v>1995</v>
          </cell>
          <cell r="J36" t="str">
            <v>Asset Managers</v>
          </cell>
          <cell r="K36" t="str">
            <v>June, 2005</v>
          </cell>
          <cell r="M36">
            <v>0</v>
          </cell>
          <cell r="N36">
            <v>0</v>
          </cell>
          <cell r="O36">
            <v>8</v>
          </cell>
          <cell r="P36">
            <v>8</v>
          </cell>
        </row>
        <row r="37">
          <cell r="B37">
            <v>19</v>
          </cell>
          <cell r="C37" t="str">
            <v>Circuit Breakers</v>
          </cell>
          <cell r="D37" t="str">
            <v>66kV Oerlikon TOF60.6</v>
          </cell>
          <cell r="E37" t="str">
            <v>Replacement</v>
          </cell>
          <cell r="F37" t="str">
            <v>Replace all of this type</v>
          </cell>
          <cell r="G37" t="str">
            <v>C</v>
          </cell>
          <cell r="H37" t="str">
            <v>R</v>
          </cell>
          <cell r="I37">
            <v>1995</v>
          </cell>
          <cell r="J37" t="str">
            <v>Asset Managers</v>
          </cell>
          <cell r="K37">
            <v>38139</v>
          </cell>
          <cell r="M37">
            <v>0</v>
          </cell>
          <cell r="N37">
            <v>0</v>
          </cell>
          <cell r="O37">
            <v>8</v>
          </cell>
          <cell r="P37">
            <v>8</v>
          </cell>
        </row>
        <row r="38">
          <cell r="B38">
            <v>20</v>
          </cell>
          <cell r="C38" t="str">
            <v>Circuit Breakers</v>
          </cell>
          <cell r="D38" t="str">
            <v xml:space="preserve">33kV Westinghouse GC </v>
          </cell>
          <cell r="E38" t="str">
            <v>Replacement</v>
          </cell>
          <cell r="F38" t="str">
            <v>Replace if no DDF Point</v>
          </cell>
          <cell r="G38" t="str">
            <v>C</v>
          </cell>
          <cell r="H38" t="str">
            <v>R</v>
          </cell>
          <cell r="I38">
            <v>2001</v>
          </cell>
          <cell r="J38" t="str">
            <v>Asset Managers</v>
          </cell>
          <cell r="K38">
            <v>38504</v>
          </cell>
          <cell r="L38" t="str">
            <v>No completion date</v>
          </cell>
          <cell r="M38">
            <v>8</v>
          </cell>
          <cell r="N38">
            <v>2</v>
          </cell>
          <cell r="O38">
            <v>8</v>
          </cell>
          <cell r="P38">
            <v>5</v>
          </cell>
        </row>
        <row r="39">
          <cell r="B39">
            <v>20.100000000000001</v>
          </cell>
          <cell r="C39" t="str">
            <v>Circuit Breakers</v>
          </cell>
          <cell r="D39" t="str">
            <v xml:space="preserve">33kV Westinghouse GC </v>
          </cell>
          <cell r="E39" t="str">
            <v>Replacement</v>
          </cell>
          <cell r="F39" t="str">
            <v>Replace all of this type</v>
          </cell>
          <cell r="G39" t="str">
            <v>C</v>
          </cell>
          <cell r="H39" t="str">
            <v>R</v>
          </cell>
          <cell r="I39">
            <v>2004</v>
          </cell>
          <cell r="J39" t="str">
            <v>Asset Managers</v>
          </cell>
          <cell r="K39" t="str">
            <v>June, 2007</v>
          </cell>
          <cell r="M39">
            <v>5</v>
          </cell>
          <cell r="N39">
            <v>2</v>
          </cell>
          <cell r="O39">
            <v>8</v>
          </cell>
          <cell r="P39">
            <v>5</v>
          </cell>
        </row>
        <row r="40">
          <cell r="B40">
            <v>21</v>
          </cell>
          <cell r="C40" t="str">
            <v>Circuit Breakers</v>
          </cell>
          <cell r="D40" t="str">
            <v>22kv Sace</v>
          </cell>
          <cell r="E40" t="str">
            <v>Replacement</v>
          </cell>
          <cell r="F40" t="str">
            <v>Replace all of this type</v>
          </cell>
          <cell r="G40" t="str">
            <v>C</v>
          </cell>
          <cell r="H40" t="str">
            <v>R</v>
          </cell>
          <cell r="I40">
            <v>1998</v>
          </cell>
          <cell r="J40" t="str">
            <v>Asset Managers</v>
          </cell>
          <cell r="K40" t="str">
            <v>June, 2005</v>
          </cell>
          <cell r="M40">
            <v>0</v>
          </cell>
          <cell r="N40">
            <v>0</v>
          </cell>
          <cell r="O40">
            <v>8</v>
          </cell>
          <cell r="P40">
            <v>8</v>
          </cell>
        </row>
        <row r="41">
          <cell r="B41">
            <v>22</v>
          </cell>
          <cell r="C41" t="str">
            <v>Circuit Breakers</v>
          </cell>
          <cell r="D41" t="str">
            <v>132kV Galileo OCERD 150</v>
          </cell>
          <cell r="E41" t="str">
            <v>Replacement</v>
          </cell>
          <cell r="F41" t="str">
            <v>Replace all of this type</v>
          </cell>
          <cell r="G41" t="str">
            <v>C</v>
          </cell>
          <cell r="H41" t="str">
            <v>R</v>
          </cell>
          <cell r="I41">
            <v>1998</v>
          </cell>
          <cell r="J41" t="str">
            <v>Asset Managers</v>
          </cell>
          <cell r="K41" t="str">
            <v>June, 2005</v>
          </cell>
          <cell r="M41">
            <v>0</v>
          </cell>
          <cell r="N41">
            <v>10</v>
          </cell>
          <cell r="O41">
            <v>5</v>
          </cell>
          <cell r="P41">
            <v>5</v>
          </cell>
        </row>
        <row r="42">
          <cell r="B42">
            <v>23</v>
          </cell>
          <cell r="C42" t="str">
            <v>Circuit Breakers</v>
          </cell>
          <cell r="D42" t="str">
            <v>Oerlikon FS13C3.1 &amp; FR</v>
          </cell>
          <cell r="E42" t="str">
            <v>Replacement</v>
          </cell>
          <cell r="F42" t="str">
            <v>Replace all of this type</v>
          </cell>
          <cell r="G42" t="str">
            <v>C</v>
          </cell>
          <cell r="H42" t="str">
            <v>R</v>
          </cell>
          <cell r="I42">
            <v>1995</v>
          </cell>
          <cell r="J42" t="str">
            <v>Asset Managers</v>
          </cell>
          <cell r="K42" t="str">
            <v>June, 2005</v>
          </cell>
          <cell r="M42">
            <v>0</v>
          </cell>
          <cell r="N42">
            <v>0</v>
          </cell>
          <cell r="O42">
            <v>8</v>
          </cell>
          <cell r="P42">
            <v>8</v>
          </cell>
        </row>
        <row r="43">
          <cell r="B43">
            <v>24</v>
          </cell>
          <cell r="C43" t="str">
            <v>Circuit Breakers</v>
          </cell>
          <cell r="D43" t="str">
            <v xml:space="preserve">BTH 66kV </v>
          </cell>
          <cell r="E43" t="str">
            <v>Replacement</v>
          </cell>
          <cell r="F43" t="str">
            <v>Replace all of this type</v>
          </cell>
          <cell r="G43" t="str">
            <v>C</v>
          </cell>
          <cell r="H43" t="str">
            <v>R</v>
          </cell>
          <cell r="I43">
            <v>2000</v>
          </cell>
          <cell r="J43" t="str">
            <v>Asset Managers</v>
          </cell>
          <cell r="K43" t="str">
            <v>June, 2005</v>
          </cell>
          <cell r="M43">
            <v>5</v>
          </cell>
          <cell r="N43">
            <v>2</v>
          </cell>
          <cell r="O43">
            <v>8</v>
          </cell>
          <cell r="P43">
            <v>5</v>
          </cell>
        </row>
        <row r="44">
          <cell r="B44">
            <v>25</v>
          </cell>
          <cell r="C44" t="str">
            <v>Circuit Breakers</v>
          </cell>
          <cell r="D44" t="str">
            <v>Reyrolle 132kV OS</v>
          </cell>
          <cell r="E44" t="str">
            <v>Replacement</v>
          </cell>
          <cell r="F44" t="str">
            <v>Replace all of this type</v>
          </cell>
          <cell r="G44" t="str">
            <v>C</v>
          </cell>
          <cell r="H44" t="str">
            <v>R</v>
          </cell>
          <cell r="I44">
            <v>2000</v>
          </cell>
          <cell r="J44" t="str">
            <v>Asset Managers</v>
          </cell>
          <cell r="K44" t="str">
            <v>June,2005</v>
          </cell>
          <cell r="M44">
            <v>0</v>
          </cell>
          <cell r="N44">
            <v>0</v>
          </cell>
          <cell r="O44">
            <v>8</v>
          </cell>
          <cell r="P44">
            <v>8</v>
          </cell>
        </row>
        <row r="45">
          <cell r="B45">
            <v>26</v>
          </cell>
          <cell r="C45" t="str">
            <v>Circuit Breakers</v>
          </cell>
          <cell r="D45" t="str">
            <v>ASEA 132kV HKEY</v>
          </cell>
          <cell r="E45" t="str">
            <v>Replacement</v>
          </cell>
          <cell r="F45" t="str">
            <v>Replace all of this type</v>
          </cell>
          <cell r="G45" t="str">
            <v>C</v>
          </cell>
          <cell r="H45" t="str">
            <v>R</v>
          </cell>
          <cell r="I45">
            <v>2000</v>
          </cell>
          <cell r="J45" t="str">
            <v>Asset Managers</v>
          </cell>
          <cell r="K45" t="str">
            <v>June, 2011</v>
          </cell>
          <cell r="M45">
            <v>0</v>
          </cell>
          <cell r="N45">
            <v>0</v>
          </cell>
          <cell r="O45">
            <v>8</v>
          </cell>
          <cell r="P45">
            <v>8</v>
          </cell>
        </row>
        <row r="46">
          <cell r="B46">
            <v>27</v>
          </cell>
          <cell r="C46" t="str">
            <v>Circuit Breakers</v>
          </cell>
          <cell r="D46" t="str">
            <v>ASEA 66kV HKEY</v>
          </cell>
          <cell r="E46" t="str">
            <v>Replacement</v>
          </cell>
          <cell r="F46" t="str">
            <v>Replace all of this type</v>
          </cell>
          <cell r="G46" t="str">
            <v>C</v>
          </cell>
          <cell r="H46" t="str">
            <v>R</v>
          </cell>
          <cell r="I46">
            <v>2000</v>
          </cell>
          <cell r="J46" t="str">
            <v>Asset Managers</v>
          </cell>
          <cell r="K46" t="str">
            <v>June, 2007</v>
          </cell>
          <cell r="M46">
            <v>0</v>
          </cell>
          <cell r="N46">
            <v>0</v>
          </cell>
          <cell r="O46">
            <v>8</v>
          </cell>
          <cell r="P46">
            <v>8</v>
          </cell>
        </row>
        <row r="47">
          <cell r="B47">
            <v>28</v>
          </cell>
          <cell r="C47" t="str">
            <v>Circuit Breakers</v>
          </cell>
          <cell r="D47" t="str">
            <v>Brown Boveri 66kV ELF</v>
          </cell>
          <cell r="E47" t="str">
            <v>Replacement</v>
          </cell>
          <cell r="F47" t="str">
            <v>Replace all of this type</v>
          </cell>
          <cell r="G47" t="str">
            <v>C</v>
          </cell>
          <cell r="H47" t="str">
            <v>R</v>
          </cell>
          <cell r="I47">
            <v>2000</v>
          </cell>
          <cell r="J47" t="str">
            <v>Asset Managers</v>
          </cell>
          <cell r="K47" t="str">
            <v>June, 2013</v>
          </cell>
          <cell r="M47">
            <v>0</v>
          </cell>
          <cell r="N47">
            <v>0</v>
          </cell>
          <cell r="O47">
            <v>8</v>
          </cell>
          <cell r="P47">
            <v>8</v>
          </cell>
        </row>
        <row r="48">
          <cell r="B48">
            <v>29</v>
          </cell>
          <cell r="C48" t="str">
            <v>Circuit Breakers</v>
          </cell>
          <cell r="D48" t="str">
            <v>SF6 CBs</v>
          </cell>
          <cell r="E48" t="str">
            <v>Other</v>
          </cell>
          <cell r="F48" t="str">
            <v>Inspection of Nominated CBs</v>
          </cell>
          <cell r="G48" t="str">
            <v>O</v>
          </cell>
          <cell r="H48" t="str">
            <v>I</v>
          </cell>
          <cell r="I48">
            <v>2000</v>
          </cell>
          <cell r="J48" t="str">
            <v>SSE</v>
          </cell>
          <cell r="K48" t="str">
            <v>Recurrent Each April</v>
          </cell>
          <cell r="M48">
            <v>0</v>
          </cell>
          <cell r="N48">
            <v>0</v>
          </cell>
          <cell r="O48">
            <v>8</v>
          </cell>
          <cell r="P48">
            <v>0</v>
          </cell>
        </row>
        <row r="49">
          <cell r="B49">
            <v>30</v>
          </cell>
          <cell r="C49" t="str">
            <v>Circuit Breakers</v>
          </cell>
          <cell r="D49" t="str">
            <v>AEI 33kV Bulk Oil</v>
          </cell>
          <cell r="E49" t="str">
            <v>Replacement</v>
          </cell>
          <cell r="F49" t="str">
            <v>Replace all of this type</v>
          </cell>
          <cell r="G49" t="str">
            <v>C</v>
          </cell>
          <cell r="H49" t="str">
            <v>R</v>
          </cell>
          <cell r="I49">
            <v>2001</v>
          </cell>
          <cell r="J49" t="str">
            <v>Asset Managers</v>
          </cell>
          <cell r="K49">
            <v>39417</v>
          </cell>
          <cell r="M49">
            <v>5</v>
          </cell>
          <cell r="N49">
            <v>2</v>
          </cell>
          <cell r="O49">
            <v>8</v>
          </cell>
          <cell r="P49">
            <v>5</v>
          </cell>
        </row>
        <row r="50">
          <cell r="B50">
            <v>31</v>
          </cell>
          <cell r="C50" t="str">
            <v>Circuit Breakers</v>
          </cell>
          <cell r="D50" t="str">
            <v>ABB 132kV HLD</v>
          </cell>
          <cell r="E50" t="str">
            <v>Replacement</v>
          </cell>
          <cell r="F50" t="str">
            <v>Replace all of this type</v>
          </cell>
          <cell r="G50" t="str">
            <v>C</v>
          </cell>
          <cell r="H50" t="str">
            <v>R</v>
          </cell>
          <cell r="I50">
            <v>2004</v>
          </cell>
          <cell r="J50" t="str">
            <v>Asset Managers</v>
          </cell>
          <cell r="K50">
            <v>42887</v>
          </cell>
          <cell r="M50">
            <v>0</v>
          </cell>
          <cell r="N50">
            <v>0</v>
          </cell>
          <cell r="O50">
            <v>8</v>
          </cell>
          <cell r="P50">
            <v>8</v>
          </cell>
        </row>
        <row r="51">
          <cell r="B51">
            <v>32</v>
          </cell>
          <cell r="C51" t="str">
            <v>Circuit Breakers</v>
          </cell>
          <cell r="D51" t="str">
            <v>DELLE 66kV HPGE</v>
          </cell>
          <cell r="E51" t="str">
            <v>Replacement</v>
          </cell>
          <cell r="F51" t="str">
            <v>Replace all of this type</v>
          </cell>
          <cell r="G51" t="str">
            <v>C</v>
          </cell>
          <cell r="H51" t="str">
            <v>R</v>
          </cell>
          <cell r="I51">
            <v>2004</v>
          </cell>
          <cell r="J51" t="str">
            <v>Asset Managers</v>
          </cell>
          <cell r="K51">
            <v>42887</v>
          </cell>
          <cell r="M51">
            <v>0</v>
          </cell>
          <cell r="N51">
            <v>0</v>
          </cell>
          <cell r="O51">
            <v>8</v>
          </cell>
          <cell r="P51">
            <v>8</v>
          </cell>
        </row>
        <row r="52">
          <cell r="B52">
            <v>33</v>
          </cell>
          <cell r="C52" t="str">
            <v>Circuit Breakers</v>
          </cell>
          <cell r="D52" t="str">
            <v>Merlin Gerin FA1</v>
          </cell>
          <cell r="E52" t="str">
            <v>Replacement</v>
          </cell>
          <cell r="F52" t="str">
            <v>Assess for Replacement Strategy</v>
          </cell>
          <cell r="G52" t="str">
            <v>O</v>
          </cell>
          <cell r="H52" t="str">
            <v>I</v>
          </cell>
          <cell r="I52">
            <v>2002</v>
          </cell>
          <cell r="J52" t="str">
            <v>SSE</v>
          </cell>
          <cell r="K52">
            <v>39052</v>
          </cell>
          <cell r="M52">
            <v>0</v>
          </cell>
          <cell r="N52">
            <v>0</v>
          </cell>
          <cell r="O52">
            <v>8</v>
          </cell>
          <cell r="P52">
            <v>8</v>
          </cell>
        </row>
        <row r="53">
          <cell r="B53">
            <v>34</v>
          </cell>
          <cell r="C53" t="str">
            <v>Circuit Breakers</v>
          </cell>
          <cell r="D53" t="str">
            <v>Merlin Gerin FA2</v>
          </cell>
          <cell r="E53" t="str">
            <v>Replacement</v>
          </cell>
          <cell r="F53" t="str">
            <v>Assess for Replacement Strategy</v>
          </cell>
          <cell r="G53" t="str">
            <v>O</v>
          </cell>
          <cell r="H53" t="str">
            <v>I</v>
          </cell>
          <cell r="I53">
            <v>2002</v>
          </cell>
          <cell r="J53" t="str">
            <v>SSE</v>
          </cell>
          <cell r="K53">
            <v>38687</v>
          </cell>
          <cell r="M53">
            <v>0</v>
          </cell>
          <cell r="N53">
            <v>0</v>
          </cell>
          <cell r="O53">
            <v>8</v>
          </cell>
          <cell r="P53">
            <v>8</v>
          </cell>
        </row>
        <row r="54">
          <cell r="B54">
            <v>35</v>
          </cell>
          <cell r="C54" t="str">
            <v>Circuit Breakers</v>
          </cell>
          <cell r="D54" t="str">
            <v>Merlin Gerin FA4</v>
          </cell>
          <cell r="E54" t="str">
            <v>Replacement</v>
          </cell>
          <cell r="F54" t="str">
            <v>Assess for Replacement Strategy</v>
          </cell>
          <cell r="G54" t="str">
            <v>O</v>
          </cell>
          <cell r="H54" t="str">
            <v>I</v>
          </cell>
          <cell r="I54">
            <v>2002</v>
          </cell>
          <cell r="J54" t="str">
            <v>SSE</v>
          </cell>
          <cell r="K54">
            <v>38687</v>
          </cell>
          <cell r="M54">
            <v>0</v>
          </cell>
          <cell r="N54">
            <v>0</v>
          </cell>
          <cell r="O54">
            <v>8</v>
          </cell>
          <cell r="P54">
            <v>8</v>
          </cell>
        </row>
        <row r="55">
          <cell r="B55">
            <v>36</v>
          </cell>
          <cell r="C55" t="str">
            <v>Circuit Breakers</v>
          </cell>
          <cell r="D55" t="str">
            <v>Merlin Gerin PFA</v>
          </cell>
          <cell r="E55" t="str">
            <v>Replacement</v>
          </cell>
          <cell r="F55" t="str">
            <v>Assess for Replacement Strategy</v>
          </cell>
          <cell r="G55" t="str">
            <v>O</v>
          </cell>
          <cell r="H55" t="str">
            <v>I</v>
          </cell>
          <cell r="I55">
            <v>2002</v>
          </cell>
          <cell r="J55" t="str">
            <v>SSE</v>
          </cell>
          <cell r="K55">
            <v>39052</v>
          </cell>
          <cell r="M55">
            <v>0</v>
          </cell>
          <cell r="N55">
            <v>0</v>
          </cell>
          <cell r="O55">
            <v>8</v>
          </cell>
          <cell r="P55">
            <v>8</v>
          </cell>
        </row>
        <row r="56">
          <cell r="B56">
            <v>37</v>
          </cell>
          <cell r="C56" t="str">
            <v>Circuit Breakers</v>
          </cell>
          <cell r="D56" t="str">
            <v>330kv Sprecher HPF515Q6</v>
          </cell>
          <cell r="E56" t="str">
            <v>Replacement</v>
          </cell>
          <cell r="F56" t="str">
            <v>Assess for Replacement Strategy</v>
          </cell>
          <cell r="G56" t="str">
            <v>O</v>
          </cell>
          <cell r="H56" t="str">
            <v>I</v>
          </cell>
          <cell r="I56">
            <v>2002</v>
          </cell>
          <cell r="J56" t="str">
            <v>SSE</v>
          </cell>
          <cell r="K56">
            <v>38687</v>
          </cell>
          <cell r="M56">
            <v>0</v>
          </cell>
          <cell r="N56">
            <v>0</v>
          </cell>
          <cell r="O56">
            <v>8</v>
          </cell>
          <cell r="P56">
            <v>8</v>
          </cell>
        </row>
        <row r="57">
          <cell r="B57">
            <v>37.1</v>
          </cell>
          <cell r="C57" t="str">
            <v>Circuit Breakers</v>
          </cell>
          <cell r="D57" t="str">
            <v>BTH OW407</v>
          </cell>
          <cell r="E57" t="str">
            <v>Replacement</v>
          </cell>
          <cell r="F57" t="str">
            <v>Assess for Replacement Strategy</v>
          </cell>
          <cell r="G57" t="str">
            <v>O</v>
          </cell>
          <cell r="H57" t="str">
            <v>I</v>
          </cell>
          <cell r="I57">
            <v>2004</v>
          </cell>
          <cell r="J57" t="str">
            <v>SSE</v>
          </cell>
          <cell r="M57">
            <v>0</v>
          </cell>
          <cell r="N57">
            <v>0</v>
          </cell>
          <cell r="O57">
            <v>8</v>
          </cell>
          <cell r="P57">
            <v>8</v>
          </cell>
        </row>
        <row r="58">
          <cell r="B58">
            <v>37.200000000000003</v>
          </cell>
          <cell r="C58" t="str">
            <v>Circuit Breakers</v>
          </cell>
          <cell r="D58" t="str">
            <v>REYROLLE 132OS10</v>
          </cell>
          <cell r="E58" t="str">
            <v>Replacement</v>
          </cell>
          <cell r="F58" t="str">
            <v>Assess for Replacement Strategy</v>
          </cell>
          <cell r="G58" t="str">
            <v>O</v>
          </cell>
          <cell r="H58" t="str">
            <v>I</v>
          </cell>
          <cell r="I58">
            <v>2004</v>
          </cell>
          <cell r="J58" t="str">
            <v>SSE</v>
          </cell>
          <cell r="M58">
            <v>0</v>
          </cell>
          <cell r="N58">
            <v>0</v>
          </cell>
          <cell r="O58">
            <v>8</v>
          </cell>
          <cell r="P58">
            <v>8</v>
          </cell>
        </row>
        <row r="59">
          <cell r="B59">
            <v>37.299999999999997</v>
          </cell>
          <cell r="C59" t="str">
            <v>Circuit Breakers</v>
          </cell>
          <cell r="D59" t="str">
            <v>OERLIKON TOF60.6</v>
          </cell>
          <cell r="E59" t="str">
            <v>Replacement</v>
          </cell>
          <cell r="F59" t="str">
            <v>Assess for Replacement Strategy</v>
          </cell>
          <cell r="G59" t="str">
            <v>O</v>
          </cell>
          <cell r="H59" t="str">
            <v>I</v>
          </cell>
          <cell r="I59">
            <v>2004</v>
          </cell>
          <cell r="J59" t="str">
            <v>SSE</v>
          </cell>
          <cell r="M59">
            <v>0</v>
          </cell>
          <cell r="N59">
            <v>0</v>
          </cell>
          <cell r="O59">
            <v>8</v>
          </cell>
          <cell r="P59">
            <v>8</v>
          </cell>
        </row>
        <row r="60">
          <cell r="B60">
            <v>37.4</v>
          </cell>
          <cell r="C60" t="str">
            <v>Circuit Breakers</v>
          </cell>
          <cell r="D60" t="str">
            <v>WESTINGHOUSE 345GC</v>
          </cell>
          <cell r="E60" t="str">
            <v>Replacement</v>
          </cell>
          <cell r="F60" t="str">
            <v>Assess for Replacement Strategy</v>
          </cell>
          <cell r="G60" t="str">
            <v>O</v>
          </cell>
          <cell r="H60" t="str">
            <v>I</v>
          </cell>
          <cell r="I60">
            <v>2004</v>
          </cell>
          <cell r="J60" t="str">
            <v>SSE</v>
          </cell>
          <cell r="M60">
            <v>0</v>
          </cell>
          <cell r="N60">
            <v>0</v>
          </cell>
          <cell r="O60">
            <v>8</v>
          </cell>
          <cell r="P60">
            <v>8</v>
          </cell>
        </row>
        <row r="61">
          <cell r="B61">
            <v>37.5</v>
          </cell>
          <cell r="C61" t="str">
            <v>Circuit Breakers</v>
          </cell>
          <cell r="D61" t="str">
            <v>REYROLLE 132OS15</v>
          </cell>
          <cell r="E61" t="str">
            <v>Replacement</v>
          </cell>
          <cell r="F61" t="str">
            <v>Assess for Replacement Strategy</v>
          </cell>
          <cell r="G61" t="str">
            <v>O</v>
          </cell>
          <cell r="H61" t="str">
            <v>I</v>
          </cell>
          <cell r="I61">
            <v>2004</v>
          </cell>
          <cell r="J61" t="str">
            <v>SSE</v>
          </cell>
          <cell r="M61">
            <v>0</v>
          </cell>
          <cell r="N61">
            <v>0</v>
          </cell>
          <cell r="O61">
            <v>8</v>
          </cell>
          <cell r="P61">
            <v>8</v>
          </cell>
        </row>
        <row r="62">
          <cell r="B62">
            <v>37.6</v>
          </cell>
          <cell r="C62" t="str">
            <v>Circuit Breakers</v>
          </cell>
          <cell r="D62" t="str">
            <v>AEI GA11W8</v>
          </cell>
          <cell r="E62" t="str">
            <v>Replacement</v>
          </cell>
          <cell r="F62" t="str">
            <v>Assess for Replacement Strategy</v>
          </cell>
          <cell r="G62" t="str">
            <v>O</v>
          </cell>
          <cell r="H62" t="str">
            <v>I</v>
          </cell>
          <cell r="I62">
            <v>2004</v>
          </cell>
          <cell r="J62" t="str">
            <v>SSE</v>
          </cell>
          <cell r="M62">
            <v>0</v>
          </cell>
          <cell r="N62">
            <v>0</v>
          </cell>
          <cell r="O62">
            <v>8</v>
          </cell>
          <cell r="P62">
            <v>8</v>
          </cell>
        </row>
        <row r="63">
          <cell r="B63">
            <v>37.700000000000003</v>
          </cell>
          <cell r="C63" t="str">
            <v>Circuit Breakers</v>
          </cell>
          <cell r="D63" t="str">
            <v>REYROLLE 14SPH</v>
          </cell>
          <cell r="E63" t="str">
            <v>Replacement</v>
          </cell>
          <cell r="F63" t="str">
            <v>Assess for Replacement Strategy</v>
          </cell>
          <cell r="G63" t="str">
            <v>O</v>
          </cell>
          <cell r="H63" t="str">
            <v>I</v>
          </cell>
          <cell r="I63">
            <v>2004</v>
          </cell>
          <cell r="J63" t="str">
            <v>SSE</v>
          </cell>
          <cell r="M63">
            <v>0</v>
          </cell>
          <cell r="N63">
            <v>0</v>
          </cell>
          <cell r="O63">
            <v>8</v>
          </cell>
          <cell r="P63">
            <v>8</v>
          </cell>
        </row>
        <row r="64">
          <cell r="B64">
            <v>37.799999999999997</v>
          </cell>
          <cell r="C64" t="str">
            <v>Circuit Breakers</v>
          </cell>
          <cell r="D64" t="str">
            <v>REYROLLE 132OS14</v>
          </cell>
          <cell r="E64" t="str">
            <v>Replacement</v>
          </cell>
          <cell r="F64" t="str">
            <v>Assess for Replacement Strategy</v>
          </cell>
          <cell r="G64" t="str">
            <v>O</v>
          </cell>
          <cell r="H64" t="str">
            <v>I</v>
          </cell>
          <cell r="I64">
            <v>2004</v>
          </cell>
          <cell r="J64" t="str">
            <v>SSE</v>
          </cell>
          <cell r="M64">
            <v>0</v>
          </cell>
          <cell r="N64">
            <v>0</v>
          </cell>
          <cell r="O64">
            <v>8</v>
          </cell>
          <cell r="P64">
            <v>8</v>
          </cell>
        </row>
        <row r="65">
          <cell r="B65">
            <v>37.9</v>
          </cell>
          <cell r="C65" t="str">
            <v>Circuit Breakers</v>
          </cell>
          <cell r="D65" t="str">
            <v>ASEA HKEYC120/600</v>
          </cell>
          <cell r="E65" t="str">
            <v>Replacement</v>
          </cell>
          <cell r="F65" t="str">
            <v>Assess for Replacement Strategy</v>
          </cell>
          <cell r="G65" t="str">
            <v>O</v>
          </cell>
          <cell r="H65" t="str">
            <v>I</v>
          </cell>
          <cell r="I65">
            <v>2004</v>
          </cell>
          <cell r="J65" t="str">
            <v>SSE</v>
          </cell>
          <cell r="M65">
            <v>0</v>
          </cell>
          <cell r="N65">
            <v>0</v>
          </cell>
          <cell r="O65">
            <v>8</v>
          </cell>
          <cell r="P65">
            <v>8</v>
          </cell>
        </row>
        <row r="66">
          <cell r="B66">
            <v>37.909999999999997</v>
          </cell>
          <cell r="C66" t="str">
            <v>Circuit Breakers</v>
          </cell>
          <cell r="D66" t="str">
            <v>BROWN BOV. ECKS132</v>
          </cell>
          <cell r="E66" t="str">
            <v>Replacement</v>
          </cell>
          <cell r="F66" t="str">
            <v>Assess for Replacement Strategy</v>
          </cell>
          <cell r="G66" t="str">
            <v>O</v>
          </cell>
          <cell r="H66" t="str">
            <v>I</v>
          </cell>
          <cell r="I66">
            <v>2004</v>
          </cell>
          <cell r="J66" t="str">
            <v>SSE</v>
          </cell>
          <cell r="M66">
            <v>0</v>
          </cell>
          <cell r="N66">
            <v>0</v>
          </cell>
          <cell r="O66">
            <v>8</v>
          </cell>
          <cell r="P66">
            <v>8</v>
          </cell>
        </row>
        <row r="67">
          <cell r="B67">
            <v>37.92</v>
          </cell>
          <cell r="C67" t="str">
            <v>Circuit Breakers</v>
          </cell>
          <cell r="D67" t="str">
            <v>OERLIKON FR</v>
          </cell>
          <cell r="E67" t="str">
            <v>Replacement</v>
          </cell>
          <cell r="F67" t="str">
            <v>Assess for Replacement Strategy</v>
          </cell>
          <cell r="G67" t="str">
            <v>O</v>
          </cell>
          <cell r="H67" t="str">
            <v>I</v>
          </cell>
          <cell r="I67">
            <v>2004</v>
          </cell>
          <cell r="J67" t="str">
            <v>SSE</v>
          </cell>
          <cell r="M67">
            <v>0</v>
          </cell>
          <cell r="N67">
            <v>0</v>
          </cell>
          <cell r="O67">
            <v>8</v>
          </cell>
          <cell r="P67">
            <v>8</v>
          </cell>
        </row>
        <row r="68">
          <cell r="B68">
            <v>37.93</v>
          </cell>
          <cell r="C68" t="str">
            <v>Circuit Breakers</v>
          </cell>
          <cell r="D68" t="str">
            <v>SPRECHER HPF515C6FS</v>
          </cell>
          <cell r="E68" t="str">
            <v>Replacement</v>
          </cell>
          <cell r="F68" t="str">
            <v>Assess for Replacement Strategy</v>
          </cell>
          <cell r="G68" t="str">
            <v>O</v>
          </cell>
          <cell r="H68" t="str">
            <v>I</v>
          </cell>
          <cell r="I68">
            <v>2004</v>
          </cell>
          <cell r="J68" t="str">
            <v>SSE</v>
          </cell>
          <cell r="M68">
            <v>0</v>
          </cell>
          <cell r="N68">
            <v>0</v>
          </cell>
          <cell r="O68">
            <v>8</v>
          </cell>
          <cell r="P68">
            <v>8</v>
          </cell>
        </row>
        <row r="69">
          <cell r="B69">
            <v>37.94</v>
          </cell>
          <cell r="C69" t="str">
            <v>Circuit Breakers</v>
          </cell>
          <cell r="D69" t="str">
            <v>ASEA HLC72.5 1600</v>
          </cell>
          <cell r="E69" t="str">
            <v>Replacement</v>
          </cell>
          <cell r="F69" t="str">
            <v>Assess for Replacement Strategy</v>
          </cell>
          <cell r="G69" t="str">
            <v>O</v>
          </cell>
          <cell r="H69" t="str">
            <v>I</v>
          </cell>
          <cell r="I69">
            <v>2004</v>
          </cell>
          <cell r="J69" t="str">
            <v>SSE</v>
          </cell>
          <cell r="M69">
            <v>0</v>
          </cell>
          <cell r="N69">
            <v>0</v>
          </cell>
          <cell r="O69">
            <v>8</v>
          </cell>
          <cell r="P69">
            <v>8</v>
          </cell>
        </row>
        <row r="70">
          <cell r="B70">
            <v>37.950000000000003</v>
          </cell>
          <cell r="C70" t="str">
            <v>Circuit Breakers</v>
          </cell>
          <cell r="D70" t="str">
            <v>MAGRINI 38MGE1500</v>
          </cell>
          <cell r="E70" t="str">
            <v>Replacement</v>
          </cell>
          <cell r="F70" t="str">
            <v>Assess for Replacement Strategy</v>
          </cell>
          <cell r="G70" t="str">
            <v>O</v>
          </cell>
          <cell r="H70" t="str">
            <v>I</v>
          </cell>
          <cell r="I70">
            <v>2004</v>
          </cell>
          <cell r="J70" t="str">
            <v>SSE</v>
          </cell>
          <cell r="M70">
            <v>0</v>
          </cell>
          <cell r="N70">
            <v>0</v>
          </cell>
          <cell r="O70">
            <v>8</v>
          </cell>
          <cell r="P70">
            <v>8</v>
          </cell>
        </row>
        <row r="71">
          <cell r="B71">
            <v>37.96</v>
          </cell>
          <cell r="C71" t="str">
            <v>Circuit Breakers</v>
          </cell>
          <cell r="D71" t="str">
            <v>SPRECHER HPF509K</v>
          </cell>
          <cell r="E71" t="str">
            <v>Replacement</v>
          </cell>
          <cell r="F71" t="str">
            <v>Assess for Replacement Strategy</v>
          </cell>
          <cell r="G71" t="str">
            <v>O</v>
          </cell>
          <cell r="H71" t="str">
            <v>I</v>
          </cell>
          <cell r="I71">
            <v>2004</v>
          </cell>
          <cell r="J71" t="str">
            <v>SSE</v>
          </cell>
          <cell r="M71">
            <v>0</v>
          </cell>
          <cell r="N71">
            <v>0</v>
          </cell>
          <cell r="O71">
            <v>8</v>
          </cell>
          <cell r="P71">
            <v>8</v>
          </cell>
        </row>
        <row r="72">
          <cell r="B72">
            <v>37.97</v>
          </cell>
          <cell r="C72" t="str">
            <v>Circuit Breakers</v>
          </cell>
          <cell r="D72" t="str">
            <v>JOSLYN VBU-4</v>
          </cell>
          <cell r="E72" t="str">
            <v>Replacement</v>
          </cell>
          <cell r="F72" t="str">
            <v>Assess for Replacement Strategy</v>
          </cell>
          <cell r="G72" t="str">
            <v>O</v>
          </cell>
          <cell r="H72" t="str">
            <v>I</v>
          </cell>
          <cell r="I72">
            <v>2004</v>
          </cell>
          <cell r="J72" t="str">
            <v>SSE</v>
          </cell>
          <cell r="M72">
            <v>0</v>
          </cell>
          <cell r="N72">
            <v>0</v>
          </cell>
          <cell r="O72">
            <v>8</v>
          </cell>
          <cell r="P72">
            <v>8</v>
          </cell>
        </row>
        <row r="73">
          <cell r="B73">
            <v>38</v>
          </cell>
          <cell r="C73" t="str">
            <v>Instrument Transformers</v>
          </cell>
          <cell r="D73" t="str">
            <v>Its that cannot be sampled</v>
          </cell>
          <cell r="E73" t="str">
            <v>Replacement</v>
          </cell>
          <cell r="F73" t="str">
            <v>Replace all instrument transformers that cannot be sampled to meet the requirements of the maintenance policy</v>
          </cell>
          <cell r="G73" t="str">
            <v>CAP</v>
          </cell>
          <cell r="H73" t="str">
            <v>R</v>
          </cell>
          <cell r="I73">
            <v>1994</v>
          </cell>
          <cell r="J73" t="str">
            <v>Asset Managers</v>
          </cell>
          <cell r="K73" t="str">
            <v xml:space="preserve"> dec2008</v>
          </cell>
          <cell r="M73">
            <v>8</v>
          </cell>
          <cell r="N73">
            <v>5</v>
          </cell>
          <cell r="O73">
            <v>8</v>
          </cell>
          <cell r="P73">
            <v>5</v>
          </cell>
        </row>
        <row r="74">
          <cell r="B74">
            <v>39.1</v>
          </cell>
          <cell r="C74" t="str">
            <v>Instrument Transformers</v>
          </cell>
          <cell r="D74" t="str">
            <v>High DGA ITs - 220kV and above</v>
          </cell>
          <cell r="E74" t="str">
            <v>Replacement</v>
          </cell>
          <cell r="F74" t="str">
            <v>Assess and Replace as required</v>
          </cell>
          <cell r="G74" t="str">
            <v>CAP</v>
          </cell>
          <cell r="H74" t="str">
            <v>C</v>
          </cell>
          <cell r="I74">
            <v>1994</v>
          </cell>
          <cell r="J74" t="str">
            <v>Asset Managers</v>
          </cell>
          <cell r="K74" t="str">
            <v>Recurrent</v>
          </cell>
          <cell r="M74">
            <v>10</v>
          </cell>
          <cell r="N74">
            <v>5</v>
          </cell>
          <cell r="O74">
            <v>8</v>
          </cell>
          <cell r="P74">
            <v>5</v>
          </cell>
        </row>
        <row r="75">
          <cell r="B75">
            <v>39.200000000000003</v>
          </cell>
          <cell r="C75" t="str">
            <v>Instrument Transformers</v>
          </cell>
          <cell r="D75" t="str">
            <v>High DGA ITs - 220kV and above</v>
          </cell>
          <cell r="E75" t="str">
            <v>Replacement</v>
          </cell>
          <cell r="F75" t="str">
            <v>Make budget provision for unidentified replacements based on historical replacement rates</v>
          </cell>
          <cell r="G75" t="str">
            <v>CAP</v>
          </cell>
          <cell r="H75" t="str">
            <v>C</v>
          </cell>
          <cell r="J75" t="str">
            <v>SSE</v>
          </cell>
          <cell r="K75" t="str">
            <v>Recurrent</v>
          </cell>
          <cell r="M75">
            <v>10</v>
          </cell>
          <cell r="N75">
            <v>5</v>
          </cell>
          <cell r="O75">
            <v>8</v>
          </cell>
          <cell r="P75">
            <v>5</v>
          </cell>
        </row>
        <row r="76">
          <cell r="B76">
            <v>40.1</v>
          </cell>
          <cell r="C76" t="str">
            <v>Instrument Transformers</v>
          </cell>
          <cell r="D76" t="str">
            <v xml:space="preserve">High DGA ITs - 132kV </v>
          </cell>
          <cell r="E76" t="str">
            <v>Replacement</v>
          </cell>
          <cell r="F76" t="str">
            <v>Assess and Replace as required</v>
          </cell>
          <cell r="G76" t="str">
            <v>CAP</v>
          </cell>
          <cell r="H76" t="str">
            <v>C</v>
          </cell>
          <cell r="I76">
            <v>1994</v>
          </cell>
          <cell r="J76" t="str">
            <v>Asset Managers</v>
          </cell>
          <cell r="K76" t="str">
            <v>Recurrent</v>
          </cell>
          <cell r="M76">
            <v>10</v>
          </cell>
          <cell r="N76">
            <v>5</v>
          </cell>
          <cell r="O76">
            <v>8</v>
          </cell>
          <cell r="P76">
            <v>5</v>
          </cell>
        </row>
        <row r="77">
          <cell r="B77">
            <v>40.200000000000003</v>
          </cell>
          <cell r="C77" t="str">
            <v>Instrument Transformers</v>
          </cell>
          <cell r="D77" t="str">
            <v xml:space="preserve">High DGA ITs - 132kV </v>
          </cell>
          <cell r="E77" t="str">
            <v>Replacement</v>
          </cell>
          <cell r="F77" t="str">
            <v>Make budget provision for unidentified replacements based on historical replacement rates</v>
          </cell>
          <cell r="G77" t="str">
            <v>CAP</v>
          </cell>
          <cell r="H77" t="str">
            <v>C</v>
          </cell>
          <cell r="J77" t="str">
            <v>SSE</v>
          </cell>
          <cell r="K77" t="str">
            <v>Recurrent</v>
          </cell>
          <cell r="M77">
            <v>10</v>
          </cell>
          <cell r="N77">
            <v>5</v>
          </cell>
          <cell r="O77">
            <v>8</v>
          </cell>
          <cell r="P77">
            <v>5</v>
          </cell>
        </row>
        <row r="78">
          <cell r="B78">
            <v>41.1</v>
          </cell>
          <cell r="C78" t="str">
            <v>Instrument Transformers</v>
          </cell>
          <cell r="D78" t="str">
            <v>High DGA ITs - 66kV and below</v>
          </cell>
          <cell r="E78" t="str">
            <v>Replacement</v>
          </cell>
          <cell r="F78" t="str">
            <v>Assess and Replace as required</v>
          </cell>
          <cell r="G78" t="str">
            <v>CAP</v>
          </cell>
          <cell r="H78" t="str">
            <v>C</v>
          </cell>
          <cell r="I78">
            <v>1994</v>
          </cell>
          <cell r="J78" t="str">
            <v>Asset Managers</v>
          </cell>
          <cell r="K78" t="str">
            <v>Recurrent</v>
          </cell>
          <cell r="M78">
            <v>10</v>
          </cell>
          <cell r="N78">
            <v>5</v>
          </cell>
          <cell r="O78">
            <v>8</v>
          </cell>
          <cell r="P78">
            <v>5</v>
          </cell>
        </row>
        <row r="79">
          <cell r="B79">
            <v>41.2</v>
          </cell>
          <cell r="C79" t="str">
            <v>Instrument Transformers</v>
          </cell>
          <cell r="D79" t="str">
            <v>High DGA ITs - 66kV and below</v>
          </cell>
          <cell r="E79" t="str">
            <v>Replacement</v>
          </cell>
          <cell r="F79" t="str">
            <v>Make budget provision for unidentified replacements based on historical replacement rates</v>
          </cell>
          <cell r="G79" t="str">
            <v>CAP</v>
          </cell>
          <cell r="H79" t="str">
            <v>C</v>
          </cell>
          <cell r="J79" t="str">
            <v>SSE</v>
          </cell>
          <cell r="K79" t="str">
            <v>Recurrent</v>
          </cell>
          <cell r="M79">
            <v>10</v>
          </cell>
          <cell r="N79">
            <v>5</v>
          </cell>
          <cell r="O79">
            <v>8</v>
          </cell>
          <cell r="P79">
            <v>5</v>
          </cell>
        </row>
        <row r="80">
          <cell r="B80">
            <v>42.1</v>
          </cell>
          <cell r="C80" t="str">
            <v>Instrument Transformers</v>
          </cell>
          <cell r="D80" t="str">
            <v>Tyree Contract 2794 (with on-line monitoring)</v>
          </cell>
          <cell r="E80" t="str">
            <v>Other</v>
          </cell>
          <cell r="F80" t="str">
            <v>Assess effectiveness and reliability of OLM</v>
          </cell>
          <cell r="G80" t="str">
            <v>CAP</v>
          </cell>
          <cell r="H80" t="str">
            <v>I</v>
          </cell>
          <cell r="I80">
            <v>2000</v>
          </cell>
          <cell r="J80" t="str">
            <v>AM/Central, AM/Northern</v>
          </cell>
          <cell r="K80" t="str">
            <v>Recurrent</v>
          </cell>
          <cell r="M80">
            <v>8</v>
          </cell>
          <cell r="N80">
            <v>5</v>
          </cell>
          <cell r="O80">
            <v>8</v>
          </cell>
          <cell r="P80">
            <v>5</v>
          </cell>
        </row>
        <row r="81">
          <cell r="B81">
            <v>42.2</v>
          </cell>
          <cell r="C81" t="str">
            <v>Instrument Transformers</v>
          </cell>
          <cell r="D81" t="str">
            <v>Tyree Contract 2794 (without on-line monitoring)</v>
          </cell>
          <cell r="E81" t="str">
            <v>Replacement</v>
          </cell>
          <cell r="F81" t="str">
            <v>Replace all of this type without on-line monitoring</v>
          </cell>
          <cell r="G81" t="str">
            <v>CAP</v>
          </cell>
          <cell r="H81" t="str">
            <v>R</v>
          </cell>
          <cell r="I81">
            <v>2000</v>
          </cell>
          <cell r="J81" t="str">
            <v>Asset Managers</v>
          </cell>
          <cell r="M81">
            <v>8</v>
          </cell>
          <cell r="N81">
            <v>5</v>
          </cell>
          <cell r="O81">
            <v>8</v>
          </cell>
          <cell r="P81">
            <v>5</v>
          </cell>
        </row>
        <row r="82">
          <cell r="B82">
            <v>42.3</v>
          </cell>
          <cell r="C82" t="str">
            <v>Instrument Transformers</v>
          </cell>
          <cell r="D82" t="str">
            <v>Tyree Contract 2794</v>
          </cell>
          <cell r="E82" t="str">
            <v>Replacement</v>
          </cell>
          <cell r="F82" t="str">
            <v>Replace all of this type</v>
          </cell>
          <cell r="G82" t="str">
            <v>CAP</v>
          </cell>
          <cell r="H82" t="str">
            <v>R</v>
          </cell>
          <cell r="I82">
            <v>2005</v>
          </cell>
          <cell r="J82" t="str">
            <v>Asset Managers</v>
          </cell>
          <cell r="K82">
            <v>2010</v>
          </cell>
          <cell r="L82" t="str">
            <v>80% certain</v>
          </cell>
          <cell r="M82">
            <v>8</v>
          </cell>
          <cell r="N82">
            <v>5</v>
          </cell>
          <cell r="O82">
            <v>8</v>
          </cell>
          <cell r="P82">
            <v>5</v>
          </cell>
        </row>
        <row r="83">
          <cell r="B83">
            <v>43.1</v>
          </cell>
          <cell r="C83" t="str">
            <v>Instrument Transformers</v>
          </cell>
          <cell r="D83" t="str">
            <v>Tyree Contract 3113 (without OLM)</v>
          </cell>
          <cell r="E83" t="str">
            <v>Other</v>
          </cell>
          <cell r="F83" t="str">
            <v>Carry out 6-monthly oil sampling</v>
          </cell>
          <cell r="G83" t="str">
            <v>CAP</v>
          </cell>
          <cell r="H83" t="str">
            <v>M</v>
          </cell>
          <cell r="I83">
            <v>2000</v>
          </cell>
          <cell r="J83" t="str">
            <v>Asset Managers</v>
          </cell>
          <cell r="K83" t="str">
            <v>Ongoing</v>
          </cell>
          <cell r="M83">
            <v>8</v>
          </cell>
          <cell r="N83">
            <v>5</v>
          </cell>
          <cell r="O83">
            <v>8</v>
          </cell>
          <cell r="P83">
            <v>5</v>
          </cell>
        </row>
        <row r="84">
          <cell r="B84">
            <v>43.2</v>
          </cell>
          <cell r="C84" t="str">
            <v>Instrument Transformers</v>
          </cell>
          <cell r="D84" t="str">
            <v>Tyree Contract 3113 (without OLM)</v>
          </cell>
          <cell r="E84" t="str">
            <v>Replacement</v>
          </cell>
          <cell r="F84" t="str">
            <v>Replace</v>
          </cell>
          <cell r="G84" t="str">
            <v>CAP</v>
          </cell>
          <cell r="H84" t="str">
            <v>R</v>
          </cell>
          <cell r="I84">
            <v>2000</v>
          </cell>
          <cell r="J84" t="str">
            <v>Asset Managers</v>
          </cell>
          <cell r="K84">
            <v>38139</v>
          </cell>
          <cell r="M84">
            <v>8</v>
          </cell>
          <cell r="N84">
            <v>5</v>
          </cell>
          <cell r="O84">
            <v>8</v>
          </cell>
          <cell r="P84">
            <v>5</v>
          </cell>
        </row>
        <row r="85">
          <cell r="B85">
            <v>43.3</v>
          </cell>
          <cell r="C85" t="str">
            <v>Instrument Transformers</v>
          </cell>
          <cell r="D85" t="str">
            <v>Tyree Contract 3113 (with OLM)</v>
          </cell>
          <cell r="E85" t="str">
            <v>Other</v>
          </cell>
          <cell r="F85" t="str">
            <v>Assess effectiveness and reliability of OLM</v>
          </cell>
          <cell r="G85" t="str">
            <v>CAP</v>
          </cell>
          <cell r="H85" t="str">
            <v>I</v>
          </cell>
          <cell r="I85">
            <v>2000</v>
          </cell>
          <cell r="J85" t="str">
            <v>AM/Central</v>
          </cell>
          <cell r="M85">
            <v>8</v>
          </cell>
          <cell r="N85">
            <v>5</v>
          </cell>
          <cell r="O85">
            <v>8</v>
          </cell>
          <cell r="P85">
            <v>5</v>
          </cell>
        </row>
        <row r="86">
          <cell r="B86">
            <v>43.4</v>
          </cell>
          <cell r="C86" t="str">
            <v>Instrument Transformers</v>
          </cell>
          <cell r="D86" t="str">
            <v>Tyree Contract 3113 (with OLM)</v>
          </cell>
          <cell r="E86" t="str">
            <v>Other</v>
          </cell>
          <cell r="F86" t="str">
            <v>Annual DGA testing?</v>
          </cell>
          <cell r="G86" t="str">
            <v>CAP</v>
          </cell>
          <cell r="H86" t="str">
            <v>I</v>
          </cell>
          <cell r="I86">
            <v>2000</v>
          </cell>
          <cell r="J86" t="str">
            <v>AM/Central</v>
          </cell>
          <cell r="M86">
            <v>8</v>
          </cell>
          <cell r="N86">
            <v>5</v>
          </cell>
          <cell r="O86">
            <v>8</v>
          </cell>
          <cell r="P86">
            <v>5</v>
          </cell>
        </row>
        <row r="87">
          <cell r="B87">
            <v>44.1</v>
          </cell>
          <cell r="C87" t="str">
            <v>Instrument Transformers</v>
          </cell>
          <cell r="D87" t="str">
            <v>Tyree Contract 2909 (without OLM)</v>
          </cell>
          <cell r="E87" t="str">
            <v>Other</v>
          </cell>
          <cell r="F87" t="str">
            <v>Assess effectiveness and reliability of OLM</v>
          </cell>
          <cell r="G87" t="str">
            <v>CAP</v>
          </cell>
          <cell r="M87">
            <v>8</v>
          </cell>
          <cell r="N87">
            <v>5</v>
          </cell>
          <cell r="O87">
            <v>8</v>
          </cell>
          <cell r="P87">
            <v>5</v>
          </cell>
        </row>
        <row r="88">
          <cell r="B88">
            <v>44.2</v>
          </cell>
          <cell r="C88" t="str">
            <v>Instrument Transformers</v>
          </cell>
          <cell r="D88" t="str">
            <v>Tyree Contract 2909 (without OLM)</v>
          </cell>
          <cell r="E88" t="str">
            <v>Replacement</v>
          </cell>
          <cell r="F88" t="str">
            <v>Replace all of this type without on-line monitoring</v>
          </cell>
          <cell r="G88" t="str">
            <v>CAP</v>
          </cell>
          <cell r="H88" t="str">
            <v>R</v>
          </cell>
          <cell r="I88">
            <v>2001</v>
          </cell>
          <cell r="J88" t="str">
            <v>Asset Managers</v>
          </cell>
          <cell r="K88" t="str">
            <v>June, 2006</v>
          </cell>
          <cell r="M88">
            <v>8</v>
          </cell>
          <cell r="N88">
            <v>5</v>
          </cell>
          <cell r="O88">
            <v>8</v>
          </cell>
          <cell r="P88">
            <v>5</v>
          </cell>
        </row>
        <row r="89">
          <cell r="B89">
            <v>45.1</v>
          </cell>
          <cell r="C89" t="str">
            <v>Instrument Transformers</v>
          </cell>
          <cell r="D89" t="str">
            <v>ASEA CUEA (X-mas Tree) CVT</v>
          </cell>
          <cell r="E89" t="str">
            <v>Replacement</v>
          </cell>
          <cell r="F89" t="str">
            <v>Replace all of this type</v>
          </cell>
          <cell r="G89" t="str">
            <v>CAP</v>
          </cell>
          <cell r="H89" t="str">
            <v>R</v>
          </cell>
          <cell r="I89">
            <v>1995</v>
          </cell>
          <cell r="J89" t="str">
            <v>Asset Managers</v>
          </cell>
          <cell r="K89">
            <v>38504</v>
          </cell>
          <cell r="M89">
            <v>8</v>
          </cell>
          <cell r="N89">
            <v>5</v>
          </cell>
          <cell r="O89">
            <v>8</v>
          </cell>
          <cell r="P89">
            <v>8</v>
          </cell>
        </row>
        <row r="90">
          <cell r="B90">
            <v>45.2</v>
          </cell>
          <cell r="C90" t="str">
            <v>Instrument Transformers</v>
          </cell>
          <cell r="D90" t="str">
            <v>Coupling Capacitors for X-mas Tress CVTs</v>
          </cell>
          <cell r="E90" t="str">
            <v>Replacement</v>
          </cell>
          <cell r="F90" t="str">
            <v>Replace all of this type</v>
          </cell>
          <cell r="G90" t="str">
            <v>CAP</v>
          </cell>
          <cell r="H90" t="str">
            <v>R</v>
          </cell>
          <cell r="I90">
            <v>1998</v>
          </cell>
          <cell r="J90" t="str">
            <v>Asset Managers</v>
          </cell>
          <cell r="K90" t="str">
            <v>June, 2005</v>
          </cell>
          <cell r="M90">
            <v>8</v>
          </cell>
          <cell r="N90">
            <v>5</v>
          </cell>
          <cell r="O90">
            <v>8</v>
          </cell>
          <cell r="P90">
            <v>8</v>
          </cell>
        </row>
        <row r="91">
          <cell r="B91">
            <v>46</v>
          </cell>
          <cell r="C91" t="str">
            <v>Instrument Transformers</v>
          </cell>
          <cell r="D91" t="str">
            <v>Under rated NUB CTs for in capacitor banks</v>
          </cell>
          <cell r="E91" t="str">
            <v>Replacement</v>
          </cell>
          <cell r="F91" t="str">
            <v>Replace with fully rated CT</v>
          </cell>
          <cell r="G91" t="str">
            <v>CAP</v>
          </cell>
          <cell r="H91" t="str">
            <v>R</v>
          </cell>
          <cell r="I91">
            <v>1995</v>
          </cell>
          <cell r="J91" t="str">
            <v>Asset Managers</v>
          </cell>
          <cell r="K91">
            <v>38504</v>
          </cell>
          <cell r="L91" t="str">
            <v>Not defined</v>
          </cell>
          <cell r="M91">
            <v>8</v>
          </cell>
          <cell r="N91">
            <v>2</v>
          </cell>
          <cell r="O91">
            <v>8</v>
          </cell>
          <cell r="P91">
            <v>0</v>
          </cell>
        </row>
        <row r="92">
          <cell r="B92">
            <v>47</v>
          </cell>
          <cell r="C92" t="str">
            <v>Other Equipment</v>
          </cell>
          <cell r="D92" t="str">
            <v>Provide alternate auxiliary supply to Avon SS</v>
          </cell>
          <cell r="E92" t="str">
            <v>Replacement</v>
          </cell>
          <cell r="F92" t="str">
            <v>Install power rated MVTs at Avon to Provide auxiliary supply</v>
          </cell>
          <cell r="G92" t="str">
            <v>CAP</v>
          </cell>
          <cell r="H92" t="str">
            <v>R</v>
          </cell>
          <cell r="I92">
            <v>2003</v>
          </cell>
          <cell r="J92" t="str">
            <v>AM/Central</v>
          </cell>
          <cell r="K92">
            <v>38504</v>
          </cell>
          <cell r="M92">
            <v>0</v>
          </cell>
          <cell r="N92">
            <v>0</v>
          </cell>
          <cell r="O92">
            <v>10</v>
          </cell>
          <cell r="P92">
            <v>8</v>
          </cell>
        </row>
        <row r="93">
          <cell r="B93">
            <v>48</v>
          </cell>
          <cell r="C93" t="str">
            <v>Ancillary Systems</v>
          </cell>
          <cell r="D93" t="str">
            <v xml:space="preserve">VT Secondary Boxes </v>
          </cell>
          <cell r="E93" t="str">
            <v>Replacement</v>
          </cell>
          <cell r="F93" t="str">
            <v>Replace De-ion CBs</v>
          </cell>
          <cell r="G93" t="str">
            <v>MOPS</v>
          </cell>
          <cell r="H93" t="str">
            <v>R</v>
          </cell>
          <cell r="I93">
            <v>2004</v>
          </cell>
          <cell r="J93" t="str">
            <v>Asset Managers</v>
          </cell>
          <cell r="K93">
            <v>38504</v>
          </cell>
          <cell r="M93">
            <v>0</v>
          </cell>
          <cell r="N93">
            <v>0</v>
          </cell>
          <cell r="O93">
            <v>5</v>
          </cell>
          <cell r="P93">
            <v>8</v>
          </cell>
        </row>
        <row r="94">
          <cell r="B94">
            <v>49</v>
          </cell>
          <cell r="C94" t="str">
            <v>Instrument Transformers</v>
          </cell>
          <cell r="D94" t="str">
            <v>Non-Standard CTs</v>
          </cell>
          <cell r="E94" t="str">
            <v>Replacement</v>
          </cell>
          <cell r="F94" t="str">
            <v>Where non-standard CTs are in service, replace if there is no reasonable contingency available</v>
          </cell>
          <cell r="G94" t="str">
            <v>CAP</v>
          </cell>
          <cell r="H94" t="str">
            <v>R</v>
          </cell>
          <cell r="I94">
            <v>1994</v>
          </cell>
          <cell r="J94" t="str">
            <v>Asset Managers</v>
          </cell>
          <cell r="K94">
            <v>38869</v>
          </cell>
          <cell r="L94" t="str">
            <v>Not defined, split</v>
          </cell>
          <cell r="M94">
            <v>0</v>
          </cell>
          <cell r="N94">
            <v>0</v>
          </cell>
          <cell r="O94">
            <v>8</v>
          </cell>
          <cell r="P94">
            <v>5</v>
          </cell>
        </row>
        <row r="95">
          <cell r="B95">
            <v>50</v>
          </cell>
          <cell r="C95" t="str">
            <v>DC Systems</v>
          </cell>
          <cell r="D95" t="str">
            <v>Substation Batteries - 50V</v>
          </cell>
          <cell r="E95" t="str">
            <v>Replacement</v>
          </cell>
          <cell r="F95" t="str">
            <v>Monitor and replace as required</v>
          </cell>
          <cell r="G95" t="str">
            <v>CAP</v>
          </cell>
          <cell r="H95" t="str">
            <v>C</v>
          </cell>
          <cell r="I95">
            <v>1994</v>
          </cell>
          <cell r="J95" t="str">
            <v>Asset Managers</v>
          </cell>
          <cell r="K95" t="str">
            <v>Recurrent</v>
          </cell>
          <cell r="M95">
            <v>0</v>
          </cell>
          <cell r="N95">
            <v>0</v>
          </cell>
          <cell r="O95">
            <v>10</v>
          </cell>
          <cell r="P95">
            <v>2</v>
          </cell>
        </row>
        <row r="96">
          <cell r="B96">
            <v>51</v>
          </cell>
          <cell r="C96" t="str">
            <v>DC Systems</v>
          </cell>
          <cell r="D96" t="str">
            <v>Substation Batteries - 110V</v>
          </cell>
          <cell r="E96" t="str">
            <v>Replacement</v>
          </cell>
          <cell r="F96" t="str">
            <v>Monitor and replace as required</v>
          </cell>
          <cell r="G96" t="str">
            <v>CAP</v>
          </cell>
          <cell r="H96" t="str">
            <v>C</v>
          </cell>
          <cell r="I96">
            <v>1994</v>
          </cell>
          <cell r="J96" t="str">
            <v>Asset Managers</v>
          </cell>
          <cell r="K96" t="str">
            <v>Recurrent</v>
          </cell>
          <cell r="M96">
            <v>0</v>
          </cell>
          <cell r="N96">
            <v>0</v>
          </cell>
          <cell r="O96">
            <v>8</v>
          </cell>
          <cell r="P96">
            <v>2</v>
          </cell>
        </row>
        <row r="97">
          <cell r="B97">
            <v>52</v>
          </cell>
          <cell r="C97" t="str">
            <v>DC Systems</v>
          </cell>
          <cell r="D97" t="str">
            <v>Substation Batteries - 240V</v>
          </cell>
          <cell r="E97" t="str">
            <v>Replacement</v>
          </cell>
          <cell r="F97" t="str">
            <v>Monitor and replace as required</v>
          </cell>
          <cell r="G97" t="str">
            <v>CAP</v>
          </cell>
          <cell r="H97" t="str">
            <v>C</v>
          </cell>
          <cell r="J97" t="str">
            <v>Asset Managers</v>
          </cell>
          <cell r="K97" t="str">
            <v>Recurrent</v>
          </cell>
          <cell r="M97">
            <v>0</v>
          </cell>
          <cell r="N97">
            <v>0</v>
          </cell>
          <cell r="O97">
            <v>8</v>
          </cell>
          <cell r="P97">
            <v>2</v>
          </cell>
        </row>
        <row r="98">
          <cell r="B98">
            <v>53</v>
          </cell>
          <cell r="C98" t="str">
            <v>DC Systems</v>
          </cell>
          <cell r="D98" t="str">
            <v>Substation Battery chargers - 50V</v>
          </cell>
          <cell r="E98" t="str">
            <v>Replacement</v>
          </cell>
          <cell r="F98" t="str">
            <v>Monitor and replace as required</v>
          </cell>
          <cell r="G98" t="str">
            <v>CAP</v>
          </cell>
          <cell r="H98" t="str">
            <v>C</v>
          </cell>
          <cell r="I98">
            <v>1998</v>
          </cell>
          <cell r="J98" t="str">
            <v>Asset Managers</v>
          </cell>
          <cell r="K98" t="str">
            <v>Recurrent</v>
          </cell>
          <cell r="M98">
            <v>0</v>
          </cell>
          <cell r="N98">
            <v>0</v>
          </cell>
          <cell r="O98">
            <v>8</v>
          </cell>
          <cell r="P98">
            <v>2</v>
          </cell>
        </row>
        <row r="99">
          <cell r="B99">
            <v>54</v>
          </cell>
          <cell r="C99" t="str">
            <v>DC Systems</v>
          </cell>
          <cell r="D99" t="str">
            <v>Substation Battery chargers - 110V</v>
          </cell>
          <cell r="E99" t="str">
            <v>Replacement</v>
          </cell>
          <cell r="F99" t="str">
            <v>Monitor and replace as required</v>
          </cell>
          <cell r="G99" t="str">
            <v>CAP</v>
          </cell>
          <cell r="H99" t="str">
            <v>C</v>
          </cell>
          <cell r="I99">
            <v>1998</v>
          </cell>
          <cell r="J99" t="str">
            <v>Asset Managers</v>
          </cell>
          <cell r="K99" t="str">
            <v>Recurrent</v>
          </cell>
          <cell r="M99">
            <v>0</v>
          </cell>
          <cell r="N99">
            <v>0</v>
          </cell>
          <cell r="O99">
            <v>8</v>
          </cell>
          <cell r="P99">
            <v>2</v>
          </cell>
        </row>
        <row r="100">
          <cell r="B100">
            <v>55</v>
          </cell>
          <cell r="C100" t="str">
            <v>DC Systems</v>
          </cell>
          <cell r="D100" t="str">
            <v>Substation Battery chargers - 240V</v>
          </cell>
          <cell r="E100" t="str">
            <v>Replacement</v>
          </cell>
          <cell r="F100" t="str">
            <v>Monitor and replace as required</v>
          </cell>
          <cell r="G100" t="str">
            <v>CAP</v>
          </cell>
          <cell r="H100" t="str">
            <v>C</v>
          </cell>
          <cell r="J100" t="str">
            <v>Asset Managers</v>
          </cell>
          <cell r="K100" t="str">
            <v>Recurrent</v>
          </cell>
          <cell r="M100">
            <v>0</v>
          </cell>
          <cell r="N100">
            <v>0</v>
          </cell>
          <cell r="O100">
            <v>8</v>
          </cell>
          <cell r="P100">
            <v>2</v>
          </cell>
        </row>
        <row r="101">
          <cell r="B101">
            <v>56</v>
          </cell>
          <cell r="C101" t="str">
            <v>Disconnectors and Earth Switches</v>
          </cell>
          <cell r="D101" t="str">
            <v>220kV and above</v>
          </cell>
          <cell r="E101" t="str">
            <v>Replacement</v>
          </cell>
          <cell r="F101" t="str">
            <v>Monitor and replace as required</v>
          </cell>
          <cell r="G101" t="str">
            <v>CAP</v>
          </cell>
          <cell r="H101" t="str">
            <v>C</v>
          </cell>
          <cell r="I101">
            <v>1997</v>
          </cell>
          <cell r="J101" t="str">
            <v>Asset Managers</v>
          </cell>
          <cell r="K101" t="str">
            <v>Recurrent</v>
          </cell>
          <cell r="M101">
            <v>5</v>
          </cell>
          <cell r="N101">
            <v>0</v>
          </cell>
          <cell r="O101">
            <v>10</v>
          </cell>
          <cell r="P101">
            <v>5</v>
          </cell>
        </row>
        <row r="102">
          <cell r="B102">
            <v>57</v>
          </cell>
          <cell r="C102" t="str">
            <v>Disconnectors and Earth Switches</v>
          </cell>
          <cell r="D102" t="str">
            <v>132kV</v>
          </cell>
          <cell r="E102" t="str">
            <v>Replacement</v>
          </cell>
          <cell r="F102" t="str">
            <v>Monitor and replace as required</v>
          </cell>
          <cell r="G102" t="str">
            <v>CAP</v>
          </cell>
          <cell r="H102" t="str">
            <v>C</v>
          </cell>
          <cell r="I102">
            <v>1997</v>
          </cell>
          <cell r="J102" t="str">
            <v>Asset Managers</v>
          </cell>
          <cell r="K102" t="str">
            <v>Recurrent</v>
          </cell>
          <cell r="M102">
            <v>5</v>
          </cell>
          <cell r="N102">
            <v>0</v>
          </cell>
          <cell r="O102">
            <v>10</v>
          </cell>
          <cell r="P102">
            <v>5</v>
          </cell>
        </row>
        <row r="103">
          <cell r="B103">
            <v>58</v>
          </cell>
          <cell r="C103" t="str">
            <v>Disconnectors and Earth Switches</v>
          </cell>
          <cell r="D103" t="str">
            <v>66kV and below</v>
          </cell>
          <cell r="E103" t="str">
            <v>Replacement</v>
          </cell>
          <cell r="F103" t="str">
            <v>Monitor and replace as required</v>
          </cell>
          <cell r="G103" t="str">
            <v>CAP</v>
          </cell>
          <cell r="H103" t="str">
            <v>C</v>
          </cell>
          <cell r="I103">
            <v>1997</v>
          </cell>
          <cell r="J103" t="str">
            <v>Asset Managers</v>
          </cell>
          <cell r="K103" t="str">
            <v>Recurrent</v>
          </cell>
          <cell r="M103">
            <v>5</v>
          </cell>
          <cell r="N103">
            <v>0</v>
          </cell>
          <cell r="O103">
            <v>10</v>
          </cell>
          <cell r="P103">
            <v>5</v>
          </cell>
        </row>
        <row r="104">
          <cell r="B104">
            <v>59</v>
          </cell>
          <cell r="C104" t="str">
            <v>GIS</v>
          </cell>
          <cell r="D104" t="str">
            <v>Beaconsfield</v>
          </cell>
          <cell r="E104" t="str">
            <v>Other</v>
          </cell>
          <cell r="F104" t="str">
            <v>Review options beyond 2006</v>
          </cell>
          <cell r="G104" t="str">
            <v>Ops</v>
          </cell>
          <cell r="H104" t="str">
            <v>I</v>
          </cell>
          <cell r="I104">
            <v>2003</v>
          </cell>
          <cell r="J104" t="str">
            <v>M/AP</v>
          </cell>
          <cell r="K104">
            <v>38687</v>
          </cell>
          <cell r="M104">
            <v>0</v>
          </cell>
          <cell r="N104">
            <v>0</v>
          </cell>
          <cell r="O104">
            <v>8</v>
          </cell>
          <cell r="P104">
            <v>10</v>
          </cell>
        </row>
        <row r="105">
          <cell r="B105">
            <v>60</v>
          </cell>
          <cell r="C105" t="str">
            <v>GIS</v>
          </cell>
          <cell r="D105" t="str">
            <v>Beaconsfield</v>
          </cell>
          <cell r="E105" t="str">
            <v>Replacement</v>
          </cell>
          <cell r="F105" t="str">
            <v>Install conventional CB on No.1 Reactor</v>
          </cell>
          <cell r="G105" t="str">
            <v>CAP</v>
          </cell>
          <cell r="H105" t="str">
            <v>R</v>
          </cell>
          <cell r="I105">
            <v>2004</v>
          </cell>
          <cell r="J105" t="str">
            <v>AM/Central</v>
          </cell>
          <cell r="K105">
            <v>38504</v>
          </cell>
          <cell r="M105">
            <v>0</v>
          </cell>
          <cell r="N105">
            <v>2</v>
          </cell>
          <cell r="O105">
            <v>10</v>
          </cell>
          <cell r="P105">
            <v>10</v>
          </cell>
        </row>
        <row r="106">
          <cell r="B106">
            <v>61</v>
          </cell>
          <cell r="C106" t="str">
            <v>Environment</v>
          </cell>
          <cell r="D106" t="str">
            <v>PCB Disposal</v>
          </cell>
          <cell r="E106" t="str">
            <v>Replacement</v>
          </cell>
          <cell r="F106" t="str">
            <v>Remove all scheduled PCB contaminated from in-service equipment</v>
          </cell>
          <cell r="G106" t="str">
            <v>CAP</v>
          </cell>
          <cell r="H106" t="str">
            <v>R</v>
          </cell>
          <cell r="I106">
            <v>2003</v>
          </cell>
          <cell r="J106" t="str">
            <v>Asset Managers</v>
          </cell>
          <cell r="K106">
            <v>40179</v>
          </cell>
          <cell r="M106">
            <v>2</v>
          </cell>
          <cell r="N106">
            <v>10</v>
          </cell>
          <cell r="O106">
            <v>0</v>
          </cell>
          <cell r="P106">
            <v>8</v>
          </cell>
        </row>
        <row r="107">
          <cell r="B107">
            <v>62</v>
          </cell>
          <cell r="C107" t="str">
            <v>Surge Diverters</v>
          </cell>
          <cell r="D107" t="str">
            <v>Gapped Type (pre 1965) - 220kV and above</v>
          </cell>
          <cell r="E107" t="str">
            <v>Replacement</v>
          </cell>
          <cell r="F107" t="str">
            <v>Replace</v>
          </cell>
          <cell r="G107" t="str">
            <v>MOPS</v>
          </cell>
          <cell r="H107" t="str">
            <v>R</v>
          </cell>
          <cell r="I107">
            <v>2000</v>
          </cell>
          <cell r="J107" t="str">
            <v>Asset Managers</v>
          </cell>
          <cell r="K107" t="str">
            <v>June, 2005</v>
          </cell>
          <cell r="M107">
            <v>8</v>
          </cell>
          <cell r="N107">
            <v>0</v>
          </cell>
          <cell r="O107">
            <v>8</v>
          </cell>
          <cell r="P107">
            <v>0</v>
          </cell>
        </row>
        <row r="108">
          <cell r="B108">
            <v>63</v>
          </cell>
          <cell r="C108" t="str">
            <v>Surge Diverters</v>
          </cell>
          <cell r="D108" t="str">
            <v>Gapped Type (pre 1965) - 132kV</v>
          </cell>
          <cell r="E108" t="str">
            <v>Replacement</v>
          </cell>
          <cell r="F108" t="str">
            <v>Replace</v>
          </cell>
          <cell r="G108" t="str">
            <v>MOPS</v>
          </cell>
          <cell r="H108" t="str">
            <v>R</v>
          </cell>
          <cell r="I108">
            <v>2000</v>
          </cell>
          <cell r="J108" t="str">
            <v>Asset Managers</v>
          </cell>
          <cell r="K108" t="str">
            <v>June, 2005</v>
          </cell>
          <cell r="M108">
            <v>8</v>
          </cell>
          <cell r="N108">
            <v>0</v>
          </cell>
          <cell r="O108">
            <v>8</v>
          </cell>
          <cell r="P108">
            <v>0</v>
          </cell>
        </row>
        <row r="109">
          <cell r="B109">
            <v>64</v>
          </cell>
          <cell r="C109" t="str">
            <v>Surge Diverters</v>
          </cell>
          <cell r="D109" t="str">
            <v>Gapped Type (pre 1965) - 66kV</v>
          </cell>
          <cell r="E109" t="str">
            <v>Replacement</v>
          </cell>
          <cell r="F109" t="str">
            <v>Replace</v>
          </cell>
          <cell r="G109" t="str">
            <v>MOPS</v>
          </cell>
          <cell r="H109" t="str">
            <v>R</v>
          </cell>
          <cell r="I109">
            <v>2000</v>
          </cell>
          <cell r="J109" t="str">
            <v>Asset Managers</v>
          </cell>
          <cell r="K109" t="str">
            <v>June, 2005</v>
          </cell>
          <cell r="M109">
            <v>8</v>
          </cell>
          <cell r="N109">
            <v>0</v>
          </cell>
          <cell r="O109">
            <v>8</v>
          </cell>
          <cell r="P109">
            <v>0</v>
          </cell>
        </row>
        <row r="110">
          <cell r="B110">
            <v>65</v>
          </cell>
          <cell r="C110" t="str">
            <v>Surge Diverters</v>
          </cell>
          <cell r="D110" t="str">
            <v>Gapped Type (post 1965) - 220kV and above</v>
          </cell>
          <cell r="E110" t="str">
            <v>Replacement</v>
          </cell>
          <cell r="F110" t="str">
            <v>Replace</v>
          </cell>
          <cell r="G110" t="str">
            <v>MOPS</v>
          </cell>
          <cell r="H110" t="str">
            <v>R</v>
          </cell>
          <cell r="I110">
            <v>2002</v>
          </cell>
          <cell r="J110" t="str">
            <v>Asset Managers</v>
          </cell>
          <cell r="K110">
            <v>40330</v>
          </cell>
          <cell r="M110">
            <v>8</v>
          </cell>
          <cell r="N110">
            <v>0</v>
          </cell>
          <cell r="O110">
            <v>8</v>
          </cell>
          <cell r="P110">
            <v>0</v>
          </cell>
        </row>
        <row r="111">
          <cell r="B111">
            <v>66</v>
          </cell>
          <cell r="C111" t="str">
            <v>Surge Diverters</v>
          </cell>
          <cell r="D111" t="str">
            <v>Gapped Type (post 1965) - 132kV</v>
          </cell>
          <cell r="E111" t="str">
            <v>Replacement</v>
          </cell>
          <cell r="F111" t="str">
            <v>Replace</v>
          </cell>
          <cell r="G111" t="str">
            <v>MOPS</v>
          </cell>
          <cell r="H111" t="str">
            <v>R</v>
          </cell>
          <cell r="I111">
            <v>2002</v>
          </cell>
          <cell r="J111" t="str">
            <v>Asset Managers</v>
          </cell>
          <cell r="K111">
            <v>40330</v>
          </cell>
          <cell r="M111">
            <v>8</v>
          </cell>
          <cell r="N111">
            <v>0</v>
          </cell>
          <cell r="O111">
            <v>8</v>
          </cell>
          <cell r="P111">
            <v>0</v>
          </cell>
        </row>
        <row r="112">
          <cell r="B112">
            <v>67</v>
          </cell>
          <cell r="C112" t="str">
            <v>Surge Diverters</v>
          </cell>
          <cell r="D112" t="str">
            <v>Gapped Type (post 1965) - 66kV and below</v>
          </cell>
          <cell r="E112" t="str">
            <v>Replacement</v>
          </cell>
          <cell r="F112" t="str">
            <v>Replace</v>
          </cell>
          <cell r="G112" t="str">
            <v>MOPS</v>
          </cell>
          <cell r="H112" t="str">
            <v>R</v>
          </cell>
          <cell r="I112">
            <v>2002</v>
          </cell>
          <cell r="J112" t="str">
            <v>Asset Managers</v>
          </cell>
          <cell r="K112">
            <v>40330</v>
          </cell>
          <cell r="M112">
            <v>8</v>
          </cell>
          <cell r="N112">
            <v>0</v>
          </cell>
          <cell r="O112">
            <v>8</v>
          </cell>
          <cell r="P112">
            <v>0</v>
          </cell>
        </row>
        <row r="113">
          <cell r="B113">
            <v>68</v>
          </cell>
          <cell r="C113" t="str">
            <v>Reactive Plant</v>
          </cell>
          <cell r="D113" t="str">
            <v>Capacitor</v>
          </cell>
          <cell r="E113" t="str">
            <v>Replacement</v>
          </cell>
          <cell r="F113" t="str">
            <v>Monitor and replace as required</v>
          </cell>
          <cell r="G113" t="str">
            <v>CAP</v>
          </cell>
          <cell r="H113" t="str">
            <v>C</v>
          </cell>
          <cell r="I113">
            <v>2000</v>
          </cell>
          <cell r="J113" t="str">
            <v>Asset Managers</v>
          </cell>
          <cell r="K113" t="str">
            <v>Recurrent</v>
          </cell>
          <cell r="M113">
            <v>2</v>
          </cell>
          <cell r="N113">
            <v>2</v>
          </cell>
          <cell r="O113">
            <v>8</v>
          </cell>
          <cell r="P113">
            <v>10</v>
          </cell>
        </row>
        <row r="114">
          <cell r="B114">
            <v>69.099999999999994</v>
          </cell>
          <cell r="C114" t="str">
            <v>Buildings</v>
          </cell>
          <cell r="D114" t="str">
            <v>Pre- 1975 Buildings</v>
          </cell>
          <cell r="E114" t="str">
            <v>Other</v>
          </cell>
          <cell r="F114" t="str">
            <v>Formal building inspection to be carried out since 1990</v>
          </cell>
          <cell r="G114" t="str">
            <v>Ops</v>
          </cell>
          <cell r="H114" t="str">
            <v>I</v>
          </cell>
          <cell r="I114">
            <v>1998</v>
          </cell>
          <cell r="J114" t="str">
            <v>Asset Managers</v>
          </cell>
          <cell r="K114">
            <v>38322</v>
          </cell>
        </row>
        <row r="115">
          <cell r="B115">
            <v>69.2</v>
          </cell>
          <cell r="C115" t="str">
            <v>Buildings</v>
          </cell>
          <cell r="D115" t="str">
            <v>Building Defects</v>
          </cell>
          <cell r="E115" t="str">
            <v>Other</v>
          </cell>
          <cell r="F115" t="str">
            <v>Regional Business plans to make provision for maintenance</v>
          </cell>
          <cell r="G115" t="str">
            <v>MOPS</v>
          </cell>
          <cell r="H115" t="str">
            <v>c</v>
          </cell>
          <cell r="I115">
            <v>1998</v>
          </cell>
          <cell r="J115" t="str">
            <v>Asset Managers</v>
          </cell>
          <cell r="K115" t="str">
            <v>Recurrent</v>
          </cell>
          <cell r="M115">
            <v>5</v>
          </cell>
          <cell r="N115">
            <v>2</v>
          </cell>
          <cell r="O115">
            <v>0</v>
          </cell>
          <cell r="P115">
            <v>2</v>
          </cell>
        </row>
        <row r="116">
          <cell r="B116">
            <v>69.3</v>
          </cell>
          <cell r="C116" t="str">
            <v>Buildings</v>
          </cell>
          <cell r="D116" t="str">
            <v>Building Improvements</v>
          </cell>
          <cell r="E116" t="str">
            <v>Other</v>
          </cell>
          <cell r="F116" t="str">
            <v>Regional Buisness plans to make provision for building improvements</v>
          </cell>
          <cell r="G116" t="str">
            <v>CAP</v>
          </cell>
          <cell r="H116" t="str">
            <v>c</v>
          </cell>
          <cell r="I116">
            <v>2004</v>
          </cell>
          <cell r="J116" t="str">
            <v>Asset Managers</v>
          </cell>
          <cell r="K116" t="str">
            <v>recurrent</v>
          </cell>
        </row>
        <row r="117">
          <cell r="B117">
            <v>70.099999999999994</v>
          </cell>
          <cell r="C117" t="str">
            <v>Buildings</v>
          </cell>
          <cell r="D117" t="str">
            <v>Energy Efficiency (220kV sites and above)</v>
          </cell>
          <cell r="E117" t="str">
            <v>Other</v>
          </cell>
          <cell r="F117" t="str">
            <v>Carry out energy audit and implement approved recommendations</v>
          </cell>
          <cell r="G117" t="str">
            <v>Ops</v>
          </cell>
          <cell r="H117" t="str">
            <v>I,A</v>
          </cell>
          <cell r="I117">
            <v>2003</v>
          </cell>
          <cell r="J117" t="str">
            <v>Asset Managers</v>
          </cell>
          <cell r="K117" t="str">
            <v>December, 2003, June 2004</v>
          </cell>
          <cell r="L117" t="str">
            <v>Split</v>
          </cell>
        </row>
        <row r="118">
          <cell r="B118">
            <v>70.2</v>
          </cell>
          <cell r="C118" t="str">
            <v>Buildings</v>
          </cell>
          <cell r="D118" t="str">
            <v>Energy Efficiency (sites 132kV and below)</v>
          </cell>
          <cell r="E118" t="str">
            <v>Other</v>
          </cell>
          <cell r="F118" t="str">
            <v>Carry out energy audit and implement approved recommendations</v>
          </cell>
          <cell r="G118" t="str">
            <v>Ops</v>
          </cell>
          <cell r="H118" t="str">
            <v>I,A</v>
          </cell>
          <cell r="I118">
            <v>2003</v>
          </cell>
          <cell r="J118" t="str">
            <v>Asset Managers</v>
          </cell>
          <cell r="K118" t="str">
            <v>June, 2004, December 2004</v>
          </cell>
          <cell r="L118" t="str">
            <v>Split</v>
          </cell>
          <cell r="M118" t="str">
            <v>Assess indivually</v>
          </cell>
        </row>
        <row r="119">
          <cell r="B119">
            <v>71.099999999999994</v>
          </cell>
          <cell r="C119" t="str">
            <v>Fire</v>
          </cell>
          <cell r="D119" t="str">
            <v>Fire Detection and Protection Systems</v>
          </cell>
          <cell r="E119" t="str">
            <v>Other</v>
          </cell>
          <cell r="F119" t="str">
            <v>Regional Business plans to make provision for any installation or replacement to fire detection and protection systems in accordance with the Fire Protection Policies and procedures manual</v>
          </cell>
          <cell r="G119" t="str">
            <v>MOPS</v>
          </cell>
          <cell r="H119" t="str">
            <v>C</v>
          </cell>
          <cell r="I119">
            <v>1998</v>
          </cell>
          <cell r="J119" t="str">
            <v>Asset Managers</v>
          </cell>
          <cell r="K119" t="str">
            <v>Recurrent</v>
          </cell>
          <cell r="M119" t="str">
            <v>Assess indivually</v>
          </cell>
        </row>
        <row r="120">
          <cell r="B120">
            <v>71.2</v>
          </cell>
          <cell r="C120" t="str">
            <v>Fire</v>
          </cell>
          <cell r="D120" t="str">
            <v>Fire Detection and Protection Systems</v>
          </cell>
          <cell r="E120" t="str">
            <v>Upgrade</v>
          </cell>
          <cell r="F120" t="str">
            <v>Install VESDA Systems</v>
          </cell>
          <cell r="G120" t="str">
            <v>CAP</v>
          </cell>
          <cell r="H120" t="str">
            <v>R</v>
          </cell>
        </row>
        <row r="121">
          <cell r="B121">
            <v>72.099999999999994</v>
          </cell>
          <cell r="C121" t="str">
            <v>Fire</v>
          </cell>
          <cell r="D121" t="str">
            <v>Automatic Fire Protection Schemes for Power transformers</v>
          </cell>
          <cell r="E121" t="str">
            <v>Other</v>
          </cell>
          <cell r="F121" t="str">
            <v>Regional Business plans to make provision for any installation or replacement to fire detection and protection systems in accordance with the Fire Protection Policies and procedures manual</v>
          </cell>
          <cell r="G121" t="str">
            <v>MOPS</v>
          </cell>
          <cell r="H121" t="str">
            <v>C</v>
          </cell>
          <cell r="I121">
            <v>1998</v>
          </cell>
          <cell r="J121" t="str">
            <v>Asset Managers</v>
          </cell>
          <cell r="K121">
            <v>38504</v>
          </cell>
          <cell r="M121" t="str">
            <v>Assess indivually</v>
          </cell>
        </row>
        <row r="122">
          <cell r="B122">
            <v>72.2</v>
          </cell>
          <cell r="C122" t="str">
            <v>Fire</v>
          </cell>
          <cell r="D122" t="str">
            <v>Automatic Fire Protection Schemes for Power transformers</v>
          </cell>
          <cell r="E122" t="str">
            <v>Other</v>
          </cell>
          <cell r="F122" t="str">
            <v>Decommission deluge systems not required as and when maintenance costs become significant.</v>
          </cell>
          <cell r="G122" t="str">
            <v>Ops</v>
          </cell>
          <cell r="H122" t="str">
            <v>C</v>
          </cell>
          <cell r="I122">
            <v>1998</v>
          </cell>
          <cell r="J122" t="str">
            <v>Asset Managers</v>
          </cell>
          <cell r="K122">
            <v>38504</v>
          </cell>
          <cell r="M122">
            <v>0</v>
          </cell>
          <cell r="N122">
            <v>0</v>
          </cell>
          <cell r="O122">
            <v>0</v>
          </cell>
          <cell r="P122">
            <v>10</v>
          </cell>
        </row>
        <row r="123">
          <cell r="B123">
            <v>73</v>
          </cell>
          <cell r="C123" t="str">
            <v>Other Equipment</v>
          </cell>
          <cell r="D123" t="str">
            <v>General</v>
          </cell>
          <cell r="E123" t="str">
            <v>Other</v>
          </cell>
          <cell r="F123" t="str">
            <v>Monitor and replace as required</v>
          </cell>
          <cell r="G123" t="str">
            <v>MOPS</v>
          </cell>
          <cell r="H123" t="str">
            <v>C</v>
          </cell>
          <cell r="I123">
            <v>1998</v>
          </cell>
          <cell r="J123" t="str">
            <v>Asset Managers</v>
          </cell>
          <cell r="K123" t="str">
            <v>recurrent</v>
          </cell>
          <cell r="M123" t="str">
            <v>Assess indivually</v>
          </cell>
        </row>
        <row r="124">
          <cell r="B124">
            <v>74</v>
          </cell>
          <cell r="C124" t="str">
            <v>Environment</v>
          </cell>
          <cell r="D124" t="str">
            <v>Transformer Bunds</v>
          </cell>
          <cell r="E124" t="str">
            <v>Other</v>
          </cell>
          <cell r="F124" t="str">
            <v>Inspect and reseal all bunds where sealing is not satisfactory</v>
          </cell>
          <cell r="G124" t="str">
            <v>MOPS</v>
          </cell>
          <cell r="H124" t="str">
            <v>C</v>
          </cell>
          <cell r="I124">
            <v>2004</v>
          </cell>
          <cell r="J124" t="str">
            <v>Asset Managers</v>
          </cell>
          <cell r="K124">
            <v>38869</v>
          </cell>
          <cell r="M124">
            <v>0</v>
          </cell>
          <cell r="N124">
            <v>10</v>
          </cell>
          <cell r="O124">
            <v>0</v>
          </cell>
          <cell r="P124">
            <v>10</v>
          </cell>
        </row>
        <row r="125">
          <cell r="B125">
            <v>75</v>
          </cell>
          <cell r="C125" t="str">
            <v>Circuit Breakers</v>
          </cell>
          <cell r="D125" t="str">
            <v>POW Circuit Breakers</v>
          </cell>
          <cell r="E125" t="str">
            <v>Replacement</v>
          </cell>
          <cell r="F125" t="str">
            <v>Install Point on Wave CBs</v>
          </cell>
          <cell r="G125" t="str">
            <v>CAP</v>
          </cell>
          <cell r="H125" t="str">
            <v>A</v>
          </cell>
          <cell r="I125">
            <v>1998</v>
          </cell>
          <cell r="J125" t="str">
            <v>Asset Managers</v>
          </cell>
          <cell r="K125" t="str">
            <v>June , 2005</v>
          </cell>
          <cell r="M125">
            <v>0</v>
          </cell>
          <cell r="N125">
            <v>0</v>
          </cell>
          <cell r="O125">
            <v>8</v>
          </cell>
          <cell r="P125">
            <v>10</v>
          </cell>
        </row>
        <row r="126">
          <cell r="B126">
            <v>76</v>
          </cell>
          <cell r="C126" t="str">
            <v>Reactive Plant</v>
          </cell>
          <cell r="D126" t="str">
            <v>Sydney South Syn Cons</v>
          </cell>
          <cell r="E126" t="str">
            <v>Other</v>
          </cell>
          <cell r="F126" t="str">
            <v>Retire on commissioning of Sydney South SVC</v>
          </cell>
          <cell r="G126" t="str">
            <v>Ops</v>
          </cell>
          <cell r="H126" t="str">
            <v>C</v>
          </cell>
          <cell r="I126">
            <v>1998</v>
          </cell>
          <cell r="J126" t="str">
            <v>Asset Managers</v>
          </cell>
          <cell r="K126" t="str">
            <v>within 12 months of SYW SVC</v>
          </cell>
          <cell r="M126">
            <v>5</v>
          </cell>
          <cell r="N126">
            <v>2</v>
          </cell>
          <cell r="O126">
            <v>10</v>
          </cell>
          <cell r="P126">
            <v>10</v>
          </cell>
        </row>
        <row r="127">
          <cell r="B127">
            <v>77</v>
          </cell>
          <cell r="C127" t="str">
            <v>Shunt Capacitor Banks</v>
          </cell>
          <cell r="D127" t="str">
            <v>Concrete Pads</v>
          </cell>
          <cell r="E127" t="str">
            <v>Other</v>
          </cell>
          <cell r="F127" t="str">
            <v xml:space="preserve">Identify Capacitor banks with excessive weed growth </v>
          </cell>
          <cell r="G127" t="str">
            <v>Ops</v>
          </cell>
          <cell r="H127" t="str">
            <v>I</v>
          </cell>
          <cell r="I127">
            <v>2001</v>
          </cell>
          <cell r="J127" t="str">
            <v>Asset Managers</v>
          </cell>
          <cell r="K127">
            <v>38504</v>
          </cell>
          <cell r="M127">
            <v>2</v>
          </cell>
          <cell r="N127">
            <v>2</v>
          </cell>
          <cell r="O127">
            <v>8</v>
          </cell>
          <cell r="P127">
            <v>5</v>
          </cell>
        </row>
        <row r="128">
          <cell r="B128">
            <v>77.099999999999994</v>
          </cell>
          <cell r="C128" t="str">
            <v>Shunt Capacitor Banks</v>
          </cell>
          <cell r="D128" t="str">
            <v>Concrete Pads</v>
          </cell>
          <cell r="E128" t="str">
            <v>Replacement</v>
          </cell>
          <cell r="F128" t="str">
            <v>Re-surface capacitor banks as required</v>
          </cell>
          <cell r="G128" t="str">
            <v>MOPS</v>
          </cell>
          <cell r="H128" t="str">
            <v>C</v>
          </cell>
          <cell r="I128">
            <v>2001</v>
          </cell>
          <cell r="J128" t="str">
            <v>Asset Managers</v>
          </cell>
          <cell r="K128">
            <v>39965</v>
          </cell>
          <cell r="M128">
            <v>2</v>
          </cell>
          <cell r="N128">
            <v>2</v>
          </cell>
          <cell r="O128">
            <v>8</v>
          </cell>
          <cell r="P128">
            <v>8</v>
          </cell>
        </row>
        <row r="129">
          <cell r="B129">
            <v>78</v>
          </cell>
          <cell r="C129" t="str">
            <v>Condition Monitoring</v>
          </cell>
          <cell r="D129" t="str">
            <v>Dissolved Gas in Oil</v>
          </cell>
          <cell r="E129" t="str">
            <v>Other</v>
          </cell>
          <cell r="F129" t="str">
            <v>Install DGA monitors on transformers nominated in the Condition Monitoring Working Group Report (Recommendation 5.)</v>
          </cell>
          <cell r="G129" t="str">
            <v>CAP</v>
          </cell>
          <cell r="H129" t="str">
            <v>A</v>
          </cell>
          <cell r="I129">
            <v>2003</v>
          </cell>
          <cell r="J129" t="str">
            <v>Asset Managers</v>
          </cell>
          <cell r="K129">
            <v>38504</v>
          </cell>
          <cell r="L129" t="str">
            <v>List in Doc, - 3 categories</v>
          </cell>
          <cell r="M129">
            <v>0</v>
          </cell>
          <cell r="N129">
            <v>0</v>
          </cell>
          <cell r="O129">
            <v>10</v>
          </cell>
          <cell r="P129">
            <v>10</v>
          </cell>
        </row>
        <row r="130">
          <cell r="B130">
            <v>79</v>
          </cell>
          <cell r="C130" t="str">
            <v>Condition Monitoring</v>
          </cell>
          <cell r="D130" t="str">
            <v>Dissolved Gas in Oil</v>
          </cell>
          <cell r="E130" t="str">
            <v>Other</v>
          </cell>
          <cell r="F130" t="str">
            <v>Upgrade  to Calisto type</v>
          </cell>
          <cell r="G130" t="str">
            <v>CAP</v>
          </cell>
          <cell r="I130">
            <v>2003</v>
          </cell>
          <cell r="J130" t="str">
            <v>Asset Managers</v>
          </cell>
          <cell r="K130">
            <v>38504</v>
          </cell>
          <cell r="M130">
            <v>0</v>
          </cell>
          <cell r="N130">
            <v>0</v>
          </cell>
          <cell r="O130">
            <v>10</v>
          </cell>
          <cell r="P130">
            <v>10</v>
          </cell>
        </row>
        <row r="131">
          <cell r="B131">
            <v>80</v>
          </cell>
          <cell r="C131" t="str">
            <v>Condition Monitoring</v>
          </cell>
          <cell r="D131" t="str">
            <v>Dissolved Gas in Oil</v>
          </cell>
          <cell r="E131" t="str">
            <v>Other</v>
          </cell>
          <cell r="F131" t="str">
            <v>Move to Oil circulation path</v>
          </cell>
          <cell r="G131" t="str">
            <v>MOPS</v>
          </cell>
          <cell r="I131">
            <v>2003</v>
          </cell>
          <cell r="J131" t="str">
            <v>Asset Managers</v>
          </cell>
          <cell r="K131">
            <v>38869</v>
          </cell>
          <cell r="M131">
            <v>0</v>
          </cell>
          <cell r="N131">
            <v>0</v>
          </cell>
          <cell r="O131">
            <v>10</v>
          </cell>
          <cell r="P131">
            <v>10</v>
          </cell>
        </row>
        <row r="132">
          <cell r="B132">
            <v>81</v>
          </cell>
          <cell r="C132" t="str">
            <v>Condition Monitoring</v>
          </cell>
          <cell r="D132" t="str">
            <v>Moisture in Oil</v>
          </cell>
          <cell r="E132" t="str">
            <v>Other</v>
          </cell>
          <cell r="F132" t="str">
            <v>Install online moisture monitors to  transformers nominated in the Condition Monitoring working group Report (Recommendation 10)</v>
          </cell>
          <cell r="G132" t="str">
            <v>CAP</v>
          </cell>
          <cell r="H132" t="str">
            <v>R</v>
          </cell>
          <cell r="I132">
            <v>2003</v>
          </cell>
          <cell r="J132" t="str">
            <v>Asset Managers</v>
          </cell>
          <cell r="K132">
            <v>38504</v>
          </cell>
          <cell r="M132">
            <v>0</v>
          </cell>
          <cell r="N132">
            <v>0</v>
          </cell>
          <cell r="O132">
            <v>10</v>
          </cell>
          <cell r="P132">
            <v>10</v>
          </cell>
        </row>
        <row r="133">
          <cell r="B133">
            <v>82.1</v>
          </cell>
          <cell r="C133" t="str">
            <v>Condition Monitoring</v>
          </cell>
          <cell r="D133" t="str">
            <v>Tapchanger Monitors</v>
          </cell>
          <cell r="E133" t="str">
            <v>Other</v>
          </cell>
          <cell r="F133" t="str">
            <v>Install tapchanger monitors to specific Reinhausen Tapchangers nominated in the Condition Monitoring Working Group Report (Recommendation 13)</v>
          </cell>
          <cell r="G133" t="str">
            <v>CAP</v>
          </cell>
          <cell r="H133" t="str">
            <v>R</v>
          </cell>
          <cell r="I133">
            <v>2003</v>
          </cell>
          <cell r="J133" t="str">
            <v>Asset Managers</v>
          </cell>
          <cell r="K133">
            <v>39234</v>
          </cell>
          <cell r="M133">
            <v>2</v>
          </cell>
          <cell r="N133">
            <v>2</v>
          </cell>
          <cell r="O133">
            <v>10</v>
          </cell>
          <cell r="P133">
            <v>8</v>
          </cell>
        </row>
        <row r="134">
          <cell r="B134">
            <v>82.2</v>
          </cell>
          <cell r="C134" t="str">
            <v>Condition Monitoring</v>
          </cell>
          <cell r="D134" t="str">
            <v>Tapchanger Monitors</v>
          </cell>
          <cell r="E134" t="str">
            <v>Other</v>
          </cell>
          <cell r="F134" t="str">
            <v>Review effectiveness of existing tapchanger monitors and consider further installation of tapchanger monitors on transformers identified in the Condition Working Group Report (Recommendation 13)</v>
          </cell>
          <cell r="G134" t="str">
            <v>Ops</v>
          </cell>
          <cell r="H134" t="str">
            <v>I</v>
          </cell>
          <cell r="I134">
            <v>2003</v>
          </cell>
          <cell r="J134" t="str">
            <v>SSE</v>
          </cell>
          <cell r="K134">
            <v>38322</v>
          </cell>
          <cell r="M134">
            <v>2</v>
          </cell>
          <cell r="N134">
            <v>2</v>
          </cell>
          <cell r="O134">
            <v>10</v>
          </cell>
          <cell r="P134">
            <v>8</v>
          </cell>
        </row>
        <row r="135">
          <cell r="B135">
            <v>82.3</v>
          </cell>
          <cell r="C135" t="str">
            <v>Condition Monitoring</v>
          </cell>
          <cell r="D135" t="str">
            <v>Tapchanger Monitors</v>
          </cell>
          <cell r="E135" t="str">
            <v>Other</v>
          </cell>
          <cell r="F135" t="str">
            <v>Install Reinhausen Tapchanger Monitors to transformers identified above</v>
          </cell>
          <cell r="G135" t="str">
            <v>CAP</v>
          </cell>
          <cell r="H135" t="str">
            <v>C</v>
          </cell>
          <cell r="I135">
            <v>2003</v>
          </cell>
          <cell r="J135" t="str">
            <v>Asset Managers</v>
          </cell>
          <cell r="K135">
            <v>39965</v>
          </cell>
          <cell r="M135">
            <v>2</v>
          </cell>
          <cell r="N135">
            <v>2</v>
          </cell>
          <cell r="O135">
            <v>10</v>
          </cell>
          <cell r="P135">
            <v>8</v>
          </cell>
        </row>
        <row r="136">
          <cell r="B136">
            <v>83</v>
          </cell>
          <cell r="C136" t="str">
            <v>Condition Monitoring</v>
          </cell>
          <cell r="D136" t="str">
            <v>CT  DDF Monitors</v>
          </cell>
          <cell r="E136" t="str">
            <v>Other</v>
          </cell>
          <cell r="F136" t="str">
            <v>Resolve Reliability Concerns for Powerlink DDF monitoring system</v>
          </cell>
          <cell r="G136" t="str">
            <v>Ops</v>
          </cell>
          <cell r="H136" t="str">
            <v>I</v>
          </cell>
          <cell r="I136">
            <v>2003</v>
          </cell>
          <cell r="J136" t="str">
            <v>AM/Northern</v>
          </cell>
          <cell r="K136">
            <v>38504</v>
          </cell>
          <cell r="L136" t="str">
            <v>No date</v>
          </cell>
          <cell r="M136">
            <v>0</v>
          </cell>
          <cell r="N136">
            <v>0</v>
          </cell>
          <cell r="O136">
            <v>10</v>
          </cell>
          <cell r="P136">
            <v>10</v>
          </cell>
        </row>
        <row r="137">
          <cell r="B137">
            <v>84.1</v>
          </cell>
          <cell r="C137" t="str">
            <v>Condition Monitoring</v>
          </cell>
          <cell r="D137" t="str">
            <v>CT  DDF Monitors</v>
          </cell>
          <cell r="E137" t="str">
            <v>Other</v>
          </cell>
          <cell r="F137" t="str">
            <v>Purchase, install AVO SOS system</v>
          </cell>
          <cell r="G137" t="str">
            <v>CAP</v>
          </cell>
          <cell r="H137" t="str">
            <v>I</v>
          </cell>
          <cell r="I137">
            <v>2003</v>
          </cell>
          <cell r="J137" t="str">
            <v>AM/Central</v>
          </cell>
          <cell r="K137">
            <v>38139</v>
          </cell>
          <cell r="M137">
            <v>0</v>
          </cell>
          <cell r="N137">
            <v>0</v>
          </cell>
          <cell r="O137">
            <v>10</v>
          </cell>
          <cell r="P137">
            <v>10</v>
          </cell>
        </row>
        <row r="138">
          <cell r="B138">
            <v>84.2</v>
          </cell>
          <cell r="C138" t="str">
            <v>Condition Monitoring</v>
          </cell>
          <cell r="D138" t="str">
            <v>CT  DDF Monitors</v>
          </cell>
          <cell r="E138" t="str">
            <v>Other</v>
          </cell>
          <cell r="F138" t="str">
            <v>Evaluate performance of AVO SOS system</v>
          </cell>
          <cell r="G138" t="str">
            <v>Ops</v>
          </cell>
          <cell r="H138" t="str">
            <v>I</v>
          </cell>
          <cell r="I138">
            <v>2003</v>
          </cell>
          <cell r="J138" t="str">
            <v>AM/Central</v>
          </cell>
          <cell r="K138">
            <v>38687</v>
          </cell>
          <cell r="M138">
            <v>0</v>
          </cell>
          <cell r="N138">
            <v>0</v>
          </cell>
          <cell r="O138">
            <v>10</v>
          </cell>
          <cell r="P138">
            <v>10</v>
          </cell>
        </row>
        <row r="139">
          <cell r="B139">
            <v>85.1</v>
          </cell>
          <cell r="C139" t="str">
            <v>Condition Monitoring</v>
          </cell>
          <cell r="D139" t="str">
            <v>CT  DDF Monitors</v>
          </cell>
          <cell r="E139" t="str">
            <v>Other</v>
          </cell>
          <cell r="F139" t="str">
            <v>Purchase and install Connel Wagner Intellinode system</v>
          </cell>
          <cell r="G139" t="str">
            <v>CAP</v>
          </cell>
          <cell r="H139" t="str">
            <v>I</v>
          </cell>
          <cell r="I139">
            <v>2003</v>
          </cell>
          <cell r="J139" t="str">
            <v>AM/Northern</v>
          </cell>
          <cell r="K139" t="str">
            <v>When System is in production</v>
          </cell>
          <cell r="L139" t="str">
            <v>No Date</v>
          </cell>
          <cell r="M139">
            <v>0</v>
          </cell>
          <cell r="N139">
            <v>0</v>
          </cell>
          <cell r="O139">
            <v>10</v>
          </cell>
          <cell r="P139">
            <v>10</v>
          </cell>
        </row>
        <row r="140">
          <cell r="B140">
            <v>85.2</v>
          </cell>
          <cell r="C140" t="str">
            <v>Condition Monitoring</v>
          </cell>
          <cell r="D140" t="str">
            <v>CT  DDF Monitors</v>
          </cell>
          <cell r="E140" t="str">
            <v>Other</v>
          </cell>
          <cell r="F140" t="str">
            <v>Evaluate performance of Connel Wagner Intellinode system</v>
          </cell>
          <cell r="G140" t="str">
            <v>Ops</v>
          </cell>
          <cell r="H140" t="str">
            <v>I</v>
          </cell>
          <cell r="I140">
            <v>2003</v>
          </cell>
          <cell r="J140" t="str">
            <v>AM/Northern</v>
          </cell>
          <cell r="K140" t="str">
            <v>TBA</v>
          </cell>
          <cell r="L140" t="str">
            <v>No Date</v>
          </cell>
          <cell r="M140">
            <v>0</v>
          </cell>
          <cell r="N140">
            <v>0</v>
          </cell>
          <cell r="O140">
            <v>10</v>
          </cell>
          <cell r="P140">
            <v>10</v>
          </cell>
        </row>
        <row r="141">
          <cell r="B141">
            <v>86.1</v>
          </cell>
          <cell r="C141" t="str">
            <v>Condition Monitoring</v>
          </cell>
          <cell r="D141" t="str">
            <v>Bushing DDF Monitors</v>
          </cell>
          <cell r="E141" t="str">
            <v>Other</v>
          </cell>
          <cell r="F141" t="str">
            <v>Install bushing monitor on system critical transformers with no system spares - Lismore</v>
          </cell>
          <cell r="G141" t="str">
            <v>CAP</v>
          </cell>
          <cell r="H141" t="str">
            <v>A</v>
          </cell>
          <cell r="I141">
            <v>2003</v>
          </cell>
          <cell r="J141" t="str">
            <v>AM/Northern</v>
          </cell>
          <cell r="K141">
            <v>38869</v>
          </cell>
          <cell r="L141" t="str">
            <v>No Date</v>
          </cell>
          <cell r="M141">
            <v>0</v>
          </cell>
          <cell r="N141">
            <v>0</v>
          </cell>
          <cell r="O141">
            <v>10</v>
          </cell>
          <cell r="P141">
            <v>10</v>
          </cell>
        </row>
        <row r="142">
          <cell r="B142">
            <v>86.2</v>
          </cell>
          <cell r="C142" t="str">
            <v>Condition Monitoring</v>
          </cell>
          <cell r="D142" t="str">
            <v>Portable Tx On line Monitor</v>
          </cell>
          <cell r="E142" t="str">
            <v>Other</v>
          </cell>
          <cell r="F142" t="str">
            <v>Establish portable on-line monitoring unit for short-term monitoring or nursing of transformers</v>
          </cell>
          <cell r="G142" t="str">
            <v>CAP</v>
          </cell>
          <cell r="H142" t="str">
            <v>A</v>
          </cell>
          <cell r="I142">
            <v>2003</v>
          </cell>
          <cell r="J142" t="str">
            <v>SSE</v>
          </cell>
          <cell r="K142">
            <v>38322</v>
          </cell>
          <cell r="M142">
            <v>0</v>
          </cell>
          <cell r="N142">
            <v>0</v>
          </cell>
          <cell r="O142">
            <v>10</v>
          </cell>
          <cell r="P142">
            <v>10</v>
          </cell>
        </row>
        <row r="143">
          <cell r="B143">
            <v>88</v>
          </cell>
          <cell r="C143" t="str">
            <v>Circuit Breakers</v>
          </cell>
          <cell r="D143" t="str">
            <v>Circuit Breakers Testing</v>
          </cell>
          <cell r="E143" t="str">
            <v>Other</v>
          </cell>
          <cell r="F143" t="str">
            <v>Investigate and Report on circuit breaker test procedures and methods by December 2004</v>
          </cell>
          <cell r="G143" t="str">
            <v>Ops</v>
          </cell>
          <cell r="H143" t="str">
            <v>I</v>
          </cell>
          <cell r="I143">
            <v>2003</v>
          </cell>
          <cell r="J143" t="str">
            <v>SSE</v>
          </cell>
          <cell r="K143">
            <v>38322</v>
          </cell>
          <cell r="M143">
            <v>0</v>
          </cell>
          <cell r="N143">
            <v>0</v>
          </cell>
          <cell r="O143">
            <v>10</v>
          </cell>
          <cell r="P143">
            <v>10</v>
          </cell>
        </row>
        <row r="144">
          <cell r="B144">
            <v>89</v>
          </cell>
          <cell r="C144" t="str">
            <v>Spare Equipment</v>
          </cell>
          <cell r="D144" t="str">
            <v>Spare Equipment</v>
          </cell>
          <cell r="E144" t="str">
            <v>Other</v>
          </cell>
          <cell r="F144" t="str">
            <v>Develop and issue general policy for the management of spare plant and parts to be held for substations</v>
          </cell>
          <cell r="G144" t="str">
            <v>Ops</v>
          </cell>
          <cell r="H144" t="str">
            <v>I</v>
          </cell>
          <cell r="I144">
            <v>2004</v>
          </cell>
          <cell r="J144" t="str">
            <v>SSE</v>
          </cell>
          <cell r="K144">
            <v>38504</v>
          </cell>
          <cell r="M144">
            <v>0</v>
          </cell>
          <cell r="N144">
            <v>0</v>
          </cell>
          <cell r="O144">
            <v>8</v>
          </cell>
          <cell r="P144">
            <v>0</v>
          </cell>
        </row>
        <row r="145">
          <cell r="B145">
            <v>90</v>
          </cell>
          <cell r="C145" t="str">
            <v>Instrument Transformers</v>
          </cell>
          <cell r="D145" t="str">
            <v xml:space="preserve">Other Condition </v>
          </cell>
          <cell r="E145" t="str">
            <v>Other</v>
          </cell>
          <cell r="F145" t="str">
            <v>Replace</v>
          </cell>
          <cell r="G145" t="str">
            <v>CAP</v>
          </cell>
          <cell r="H145" t="str">
            <v>C</v>
          </cell>
          <cell r="J145" t="str">
            <v>Asset Managers</v>
          </cell>
          <cell r="K145" t="str">
            <v>Recurrent</v>
          </cell>
          <cell r="M145" t="str">
            <v>Assess</v>
          </cell>
        </row>
        <row r="146">
          <cell r="B146">
            <v>91</v>
          </cell>
          <cell r="C146" t="str">
            <v>Instrument Transformers</v>
          </cell>
          <cell r="D146" t="str">
            <v>Ducon CTs and CVTs</v>
          </cell>
          <cell r="E146" t="str">
            <v>Other</v>
          </cell>
          <cell r="F146" t="str">
            <v>Replace</v>
          </cell>
          <cell r="G146" t="str">
            <v>CAP</v>
          </cell>
          <cell r="H146" t="str">
            <v>C</v>
          </cell>
          <cell r="J146" t="str">
            <v>Asset Managers</v>
          </cell>
          <cell r="K146" t="str">
            <v>Recurrent</v>
          </cell>
        </row>
        <row r="147">
          <cell r="B147">
            <v>92</v>
          </cell>
          <cell r="C147" t="str">
            <v>Reactive Plant</v>
          </cell>
          <cell r="D147" t="str">
            <v>SVC</v>
          </cell>
          <cell r="E147" t="str">
            <v>Other</v>
          </cell>
          <cell r="F147" t="str">
            <v>Site Specific</v>
          </cell>
          <cell r="G147" t="str">
            <v>CAP</v>
          </cell>
          <cell r="H147" t="str">
            <v>c</v>
          </cell>
          <cell r="J147" t="str">
            <v>Asset Managers</v>
          </cell>
          <cell r="M147" t="str">
            <v>Assess</v>
          </cell>
        </row>
        <row r="148">
          <cell r="B148">
            <v>200</v>
          </cell>
          <cell r="C148" t="str">
            <v>Security</v>
          </cell>
          <cell r="D148" t="str">
            <v>Network Security Plan 2004 - 2009</v>
          </cell>
          <cell r="E148" t="str">
            <v>Replacement</v>
          </cell>
          <cell r="F148" t="str">
            <v>T1 - Security Perimeter Delineation Fence</v>
          </cell>
          <cell r="G148" t="str">
            <v>CAP</v>
          </cell>
          <cell r="H148" t="str">
            <v>R</v>
          </cell>
          <cell r="I148">
            <v>2004</v>
          </cell>
          <cell r="J148" t="str">
            <v>Asset Managers</v>
          </cell>
          <cell r="K148">
            <v>39965</v>
          </cell>
          <cell r="M148">
            <v>8</v>
          </cell>
          <cell r="N148">
            <v>0</v>
          </cell>
          <cell r="O148">
            <v>5</v>
          </cell>
          <cell r="P148">
            <v>2</v>
          </cell>
        </row>
        <row r="149">
          <cell r="B149">
            <v>201</v>
          </cell>
          <cell r="C149" t="str">
            <v>Security</v>
          </cell>
          <cell r="D149" t="str">
            <v>Network Security Plan 2004 - 2009</v>
          </cell>
          <cell r="E149" t="str">
            <v>Replacement</v>
          </cell>
          <cell r="F149" t="str">
            <v>T2 - Security Perimeter Fence</v>
          </cell>
          <cell r="G149" t="str">
            <v>CAP</v>
          </cell>
          <cell r="H149" t="str">
            <v>R</v>
          </cell>
          <cell r="I149">
            <v>2004</v>
          </cell>
          <cell r="J149" t="str">
            <v>Asset Managers</v>
          </cell>
          <cell r="K149">
            <v>39965</v>
          </cell>
          <cell r="M149">
            <v>8</v>
          </cell>
          <cell r="N149">
            <v>0</v>
          </cell>
          <cell r="O149">
            <v>5</v>
          </cell>
          <cell r="P149">
            <v>2</v>
          </cell>
        </row>
        <row r="150">
          <cell r="B150">
            <v>202</v>
          </cell>
          <cell r="C150" t="str">
            <v>Security</v>
          </cell>
          <cell r="D150" t="str">
            <v>Network Security Plan 2004 - 2009</v>
          </cell>
          <cell r="E150" t="str">
            <v>Other</v>
          </cell>
          <cell r="F150" t="str">
            <v>T3 - CCTV/PA</v>
          </cell>
          <cell r="G150" t="str">
            <v>CAP</v>
          </cell>
          <cell r="H150" t="str">
            <v>R</v>
          </cell>
          <cell r="I150">
            <v>2004</v>
          </cell>
          <cell r="J150" t="str">
            <v>Asset Managers</v>
          </cell>
          <cell r="K150">
            <v>39965</v>
          </cell>
          <cell r="M150">
            <v>8</v>
          </cell>
          <cell r="N150">
            <v>0</v>
          </cell>
          <cell r="O150">
            <v>5</v>
          </cell>
          <cell r="P150">
            <v>2</v>
          </cell>
        </row>
        <row r="151">
          <cell r="B151">
            <v>203</v>
          </cell>
          <cell r="C151" t="str">
            <v>Security</v>
          </cell>
          <cell r="D151" t="str">
            <v>Network Security Plan 2004 - 2009</v>
          </cell>
          <cell r="E151" t="str">
            <v>Other</v>
          </cell>
          <cell r="F151" t="str">
            <v>T4 - Monitored intrusion detection</v>
          </cell>
          <cell r="G151" t="str">
            <v>CAP</v>
          </cell>
          <cell r="H151" t="str">
            <v>R</v>
          </cell>
          <cell r="I151">
            <v>2004</v>
          </cell>
          <cell r="J151" t="str">
            <v>Asset Managers</v>
          </cell>
          <cell r="K151">
            <v>39965</v>
          </cell>
          <cell r="M151">
            <v>8</v>
          </cell>
          <cell r="N151">
            <v>0</v>
          </cell>
          <cell r="O151">
            <v>5</v>
          </cell>
          <cell r="P151">
            <v>2</v>
          </cell>
        </row>
        <row r="152">
          <cell r="B152">
            <v>204</v>
          </cell>
          <cell r="C152" t="str">
            <v>Security</v>
          </cell>
          <cell r="D152" t="str">
            <v>Network Security Plan 2004 - 2009</v>
          </cell>
          <cell r="E152" t="str">
            <v>Other</v>
          </cell>
          <cell r="F152" t="str">
            <v>T5 - Access Control</v>
          </cell>
          <cell r="G152" t="str">
            <v>CAP</v>
          </cell>
          <cell r="H152" t="str">
            <v>R</v>
          </cell>
          <cell r="I152">
            <v>2004</v>
          </cell>
          <cell r="J152" t="str">
            <v>Asset Managers</v>
          </cell>
          <cell r="K152">
            <v>39965</v>
          </cell>
          <cell r="M152">
            <v>8</v>
          </cell>
          <cell r="N152">
            <v>0</v>
          </cell>
          <cell r="O152">
            <v>5</v>
          </cell>
          <cell r="P152">
            <v>2</v>
          </cell>
        </row>
        <row r="153">
          <cell r="B153">
            <v>205</v>
          </cell>
          <cell r="C153" t="str">
            <v>Security</v>
          </cell>
          <cell r="D153" t="str">
            <v>Network Security Plan 2004 - 2009</v>
          </cell>
          <cell r="E153" t="str">
            <v>Other</v>
          </cell>
          <cell r="F153" t="str">
            <v>T6 - Movement activated lighting</v>
          </cell>
          <cell r="G153" t="str">
            <v>CAP</v>
          </cell>
          <cell r="H153" t="str">
            <v>R</v>
          </cell>
          <cell r="I153">
            <v>2004</v>
          </cell>
          <cell r="J153" t="str">
            <v>Asset Managers</v>
          </cell>
          <cell r="K153">
            <v>39965</v>
          </cell>
          <cell r="M153">
            <v>8</v>
          </cell>
          <cell r="N153">
            <v>0</v>
          </cell>
          <cell r="O153">
            <v>5</v>
          </cell>
          <cell r="P153">
            <v>2</v>
          </cell>
        </row>
        <row r="154">
          <cell r="B154">
            <v>206</v>
          </cell>
          <cell r="C154" t="str">
            <v>Security</v>
          </cell>
          <cell r="D154" t="str">
            <v>Network Security Plan 2004 - 2009</v>
          </cell>
          <cell r="E154" t="str">
            <v>Other</v>
          </cell>
          <cell r="F154" t="str">
            <v>T7 - Restricted locking and keying</v>
          </cell>
          <cell r="G154" t="str">
            <v>CAP</v>
          </cell>
          <cell r="H154" t="str">
            <v>R</v>
          </cell>
          <cell r="I154">
            <v>2004</v>
          </cell>
          <cell r="J154" t="str">
            <v>Asset Managers</v>
          </cell>
          <cell r="K154">
            <v>39965</v>
          </cell>
          <cell r="M154">
            <v>8</v>
          </cell>
          <cell r="N154">
            <v>0</v>
          </cell>
          <cell r="O154">
            <v>5</v>
          </cell>
          <cell r="P154">
            <v>2</v>
          </cell>
        </row>
        <row r="155">
          <cell r="B155">
            <v>207</v>
          </cell>
          <cell r="C155" t="str">
            <v>Security</v>
          </cell>
          <cell r="D155" t="str">
            <v>Network Security Plan 2004 - 2009</v>
          </cell>
          <cell r="E155" t="str">
            <v>Other</v>
          </cell>
          <cell r="F155" t="str">
            <v>T8 - Sinage</v>
          </cell>
          <cell r="G155" t="str">
            <v>CAP</v>
          </cell>
          <cell r="H155" t="str">
            <v>R</v>
          </cell>
          <cell r="I155">
            <v>2004</v>
          </cell>
          <cell r="J155" t="str">
            <v>Asset Managers</v>
          </cell>
          <cell r="K155">
            <v>39965</v>
          </cell>
          <cell r="M155">
            <v>8</v>
          </cell>
          <cell r="N155">
            <v>0</v>
          </cell>
          <cell r="O155">
            <v>5</v>
          </cell>
          <cell r="P155">
            <v>2</v>
          </cell>
        </row>
        <row r="156">
          <cell r="B156">
            <v>208</v>
          </cell>
          <cell r="C156" t="str">
            <v>Security</v>
          </cell>
          <cell r="D156" t="str">
            <v>Network Security Plan 2004 - 2009</v>
          </cell>
          <cell r="E156" t="str">
            <v>Other</v>
          </cell>
          <cell r="F156" t="str">
            <v>T9 - Community awareness</v>
          </cell>
          <cell r="G156" t="str">
            <v>CAP</v>
          </cell>
          <cell r="H156" t="str">
            <v>R</v>
          </cell>
          <cell r="I156">
            <v>2004</v>
          </cell>
          <cell r="J156" t="str">
            <v>Asset Managers</v>
          </cell>
          <cell r="K156">
            <v>39965</v>
          </cell>
          <cell r="M156">
            <v>8</v>
          </cell>
          <cell r="N156">
            <v>0</v>
          </cell>
          <cell r="O156">
            <v>5</v>
          </cell>
          <cell r="P156">
            <v>2</v>
          </cell>
        </row>
        <row r="157">
          <cell r="B157">
            <v>209</v>
          </cell>
          <cell r="C157" t="str">
            <v>Security</v>
          </cell>
          <cell r="D157" t="str">
            <v>Network Security Plan 2004 - 2009</v>
          </cell>
          <cell r="E157" t="str">
            <v>Other</v>
          </cell>
          <cell r="F157" t="str">
            <v>T10 - Staff awareness</v>
          </cell>
          <cell r="G157" t="str">
            <v>CAP</v>
          </cell>
          <cell r="H157" t="str">
            <v>R</v>
          </cell>
          <cell r="I157">
            <v>2004</v>
          </cell>
          <cell r="J157" t="str">
            <v>Asset Managers</v>
          </cell>
          <cell r="K157">
            <v>39965</v>
          </cell>
          <cell r="M157">
            <v>8</v>
          </cell>
          <cell r="N157">
            <v>0</v>
          </cell>
          <cell r="O157">
            <v>5</v>
          </cell>
          <cell r="P157">
            <v>2</v>
          </cell>
        </row>
        <row r="158">
          <cell r="B158">
            <v>300</v>
          </cell>
          <cell r="C158" t="str">
            <v>To Be confirmed</v>
          </cell>
          <cell r="D158" t="str">
            <v>To Be confirmed</v>
          </cell>
          <cell r="E158" t="str">
            <v>Other</v>
          </cell>
          <cell r="F158" t="str">
            <v>To Be confirmed</v>
          </cell>
        </row>
        <row r="159">
          <cell r="B159">
            <v>301</v>
          </cell>
          <cell r="C159" t="str">
            <v>Condition Monitoring</v>
          </cell>
          <cell r="D159" t="str">
            <v>Site Infrastructure</v>
          </cell>
          <cell r="E159" t="str">
            <v>Other</v>
          </cell>
          <cell r="F159" t="str">
            <v xml:space="preserve">Installation of infrastructure to support CM equipment </v>
          </cell>
          <cell r="G159" t="str">
            <v>CAP</v>
          </cell>
          <cell r="H159" t="str">
            <v>R</v>
          </cell>
          <cell r="I159">
            <v>3004</v>
          </cell>
          <cell r="J159" t="str">
            <v>Asset Managers</v>
          </cell>
          <cell r="K159">
            <v>39965</v>
          </cell>
          <cell r="M159">
            <v>0</v>
          </cell>
          <cell r="N159">
            <v>0</v>
          </cell>
          <cell r="O159">
            <v>0</v>
          </cell>
          <cell r="P159">
            <v>8</v>
          </cell>
        </row>
        <row r="160">
          <cell r="B160">
            <v>302</v>
          </cell>
          <cell r="C160" t="str">
            <v>Condition Monitonring</v>
          </cell>
          <cell r="D160" t="str">
            <v>Evaluation of New Equipment</v>
          </cell>
          <cell r="E160" t="str">
            <v>Other</v>
          </cell>
          <cell r="F160" t="str">
            <v>Evaluate New Condition Monitoring Equipment</v>
          </cell>
          <cell r="G160" t="str">
            <v>CAP</v>
          </cell>
          <cell r="H160" t="str">
            <v>I</v>
          </cell>
          <cell r="I160">
            <v>2004</v>
          </cell>
          <cell r="J160" t="str">
            <v>SSE</v>
          </cell>
          <cell r="K160" t="str">
            <v>Recurrent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L Summary"/>
      <sheetName val="CL Acc Pay"/>
      <sheetName val="CL Int Payable"/>
      <sheetName val="CL Taxes Payable"/>
      <sheetName val="FBT Jnls"/>
      <sheetName val="FBT pmts"/>
      <sheetName val="CL GST Payable"/>
      <sheetName val="CL Grants Payable"/>
      <sheetName val="CSO Reconciliation"/>
      <sheetName val="CL Wages Payable"/>
      <sheetName val="CL Prov AL"/>
      <sheetName val="CL Prov O Emp Ent"/>
      <sheetName val="3520 Movements"/>
      <sheetName val="CL Prov Div"/>
      <sheetName val="CL Borrow"/>
      <sheetName val="CL Derivatives"/>
      <sheetName val="CL O Deposits"/>
      <sheetName val="CL Prov LSL"/>
      <sheetName val="CL Prov CNF"/>
      <sheetName val="CL Sch of mvts in CNFee"/>
      <sheetName val="CL Other Prov"/>
      <sheetName val="3530 Movements"/>
      <sheetName val="CL Unearned Rev"/>
      <sheetName val="CL GECs"/>
      <sheetName val="TB Open"/>
      <sheetName val="TB Close"/>
      <sheetName val="ACTBUS Open"/>
      <sheetName val="ACTBUS Close"/>
      <sheetName val="Data Upload"/>
      <sheetName val="CSO Reconciliation V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TUOS"/>
      <sheetName val="TUOS Pivot"/>
      <sheetName val="DATA - TUOS"/>
      <sheetName val="Revenue Summary"/>
      <sheetName val="DATA - Revenue"/>
      <sheetName val="Lookups"/>
      <sheetName val="Instruction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>
            <v>1</v>
          </cell>
          <cell r="C3">
            <v>7</v>
          </cell>
          <cell r="D3" t="str">
            <v>Jan</v>
          </cell>
          <cell r="N3" t="str">
            <v>200712</v>
          </cell>
          <cell r="O3" t="str">
            <v>0607</v>
          </cell>
        </row>
        <row r="4">
          <cell r="B4">
            <v>2</v>
          </cell>
          <cell r="C4">
            <v>8</v>
          </cell>
          <cell r="D4" t="str">
            <v>Feb</v>
          </cell>
          <cell r="N4" t="str">
            <v>20071</v>
          </cell>
          <cell r="O4" t="str">
            <v>0708</v>
          </cell>
        </row>
        <row r="5">
          <cell r="B5">
            <v>3</v>
          </cell>
          <cell r="C5">
            <v>9</v>
          </cell>
          <cell r="D5" t="str">
            <v>Mar</v>
          </cell>
          <cell r="N5" t="str">
            <v>20072</v>
          </cell>
          <cell r="O5" t="str">
            <v>0708</v>
          </cell>
        </row>
        <row r="6">
          <cell r="B6">
            <v>4</v>
          </cell>
          <cell r="C6">
            <v>10</v>
          </cell>
          <cell r="D6" t="str">
            <v>Apr</v>
          </cell>
          <cell r="N6" t="str">
            <v>20073</v>
          </cell>
          <cell r="O6" t="str">
            <v>0708</v>
          </cell>
        </row>
        <row r="7">
          <cell r="B7">
            <v>5</v>
          </cell>
          <cell r="C7">
            <v>11</v>
          </cell>
          <cell r="D7" t="str">
            <v>May</v>
          </cell>
          <cell r="N7" t="str">
            <v>20074</v>
          </cell>
          <cell r="O7" t="str">
            <v>0708</v>
          </cell>
        </row>
        <row r="8">
          <cell r="B8">
            <v>6</v>
          </cell>
          <cell r="C8">
            <v>12</v>
          </cell>
          <cell r="D8" t="str">
            <v>Jun</v>
          </cell>
          <cell r="N8" t="str">
            <v>20075</v>
          </cell>
          <cell r="O8" t="str">
            <v>0708</v>
          </cell>
        </row>
        <row r="9">
          <cell r="B9">
            <v>7</v>
          </cell>
          <cell r="C9">
            <v>1</v>
          </cell>
          <cell r="D9" t="str">
            <v>Jul</v>
          </cell>
          <cell r="N9" t="str">
            <v>20076</v>
          </cell>
          <cell r="O9" t="str">
            <v>0708</v>
          </cell>
        </row>
        <row r="10">
          <cell r="B10">
            <v>8</v>
          </cell>
          <cell r="C10">
            <v>2</v>
          </cell>
          <cell r="D10" t="str">
            <v>Aug</v>
          </cell>
          <cell r="N10" t="str">
            <v>20087</v>
          </cell>
          <cell r="O10" t="str">
            <v>0708</v>
          </cell>
        </row>
        <row r="11">
          <cell r="B11">
            <v>9</v>
          </cell>
          <cell r="C11">
            <v>3</v>
          </cell>
          <cell r="D11" t="str">
            <v>Sep</v>
          </cell>
          <cell r="N11" t="str">
            <v>20088</v>
          </cell>
          <cell r="O11" t="str">
            <v>0708</v>
          </cell>
        </row>
        <row r="12">
          <cell r="B12">
            <v>10</v>
          </cell>
          <cell r="C12">
            <v>4</v>
          </cell>
          <cell r="D12" t="str">
            <v>Oct</v>
          </cell>
          <cell r="N12" t="str">
            <v>20089</v>
          </cell>
          <cell r="O12" t="str">
            <v>0708</v>
          </cell>
        </row>
        <row r="13">
          <cell r="B13">
            <v>11</v>
          </cell>
          <cell r="C13">
            <v>5</v>
          </cell>
          <cell r="D13" t="str">
            <v>Nov</v>
          </cell>
          <cell r="N13" t="str">
            <v>200810</v>
          </cell>
          <cell r="O13" t="str">
            <v>0708</v>
          </cell>
        </row>
        <row r="14">
          <cell r="B14">
            <v>12</v>
          </cell>
          <cell r="C14">
            <v>6</v>
          </cell>
          <cell r="D14" t="str">
            <v>Dec</v>
          </cell>
          <cell r="N14" t="str">
            <v>200811</v>
          </cell>
          <cell r="O14" t="str">
            <v>0708</v>
          </cell>
        </row>
        <row r="15">
          <cell r="N15" t="str">
            <v>200812</v>
          </cell>
          <cell r="O15" t="str">
            <v>0708</v>
          </cell>
        </row>
        <row r="16">
          <cell r="N16" t="str">
            <v>20081</v>
          </cell>
          <cell r="O16" t="str">
            <v>0809</v>
          </cell>
        </row>
        <row r="17">
          <cell r="N17" t="str">
            <v>20082</v>
          </cell>
          <cell r="O17" t="str">
            <v>0809</v>
          </cell>
        </row>
        <row r="18">
          <cell r="N18" t="str">
            <v>20083</v>
          </cell>
          <cell r="O18" t="str">
            <v>0809</v>
          </cell>
        </row>
        <row r="19">
          <cell r="N19" t="str">
            <v>20084</v>
          </cell>
          <cell r="O19" t="str">
            <v>0809</v>
          </cell>
        </row>
        <row r="20">
          <cell r="N20" t="str">
            <v>20085</v>
          </cell>
          <cell r="O20" t="str">
            <v>0809</v>
          </cell>
        </row>
        <row r="21">
          <cell r="N21" t="str">
            <v>20086</v>
          </cell>
          <cell r="O21" t="str">
            <v>0809</v>
          </cell>
        </row>
        <row r="22">
          <cell r="N22" t="str">
            <v>20097</v>
          </cell>
          <cell r="O22" t="str">
            <v>0809</v>
          </cell>
        </row>
        <row r="23">
          <cell r="N23" t="str">
            <v>20098</v>
          </cell>
          <cell r="O23" t="str">
            <v>0809</v>
          </cell>
        </row>
        <row r="24">
          <cell r="N24" t="str">
            <v>20099</v>
          </cell>
          <cell r="O24" t="str">
            <v>0809</v>
          </cell>
        </row>
        <row r="25">
          <cell r="N25" t="str">
            <v>200910</v>
          </cell>
          <cell r="O25" t="str">
            <v>0809</v>
          </cell>
        </row>
        <row r="26">
          <cell r="N26" t="str">
            <v>200911</v>
          </cell>
          <cell r="O26" t="str">
            <v>0809</v>
          </cell>
        </row>
        <row r="27">
          <cell r="N27" t="str">
            <v>200912</v>
          </cell>
          <cell r="O27" t="str">
            <v>0809</v>
          </cell>
        </row>
      </sheetData>
      <sheetData sheetId="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s"/>
      <sheetName val="Labour Elements"/>
      <sheetName val="Labour Unique DRAP"/>
      <sheetName val="GOH Elements"/>
      <sheetName val="GOH Unique DRAP"/>
      <sheetName val="Pivot"/>
      <sheetName val="Summary"/>
      <sheetName val="Pool Labour Transfer"/>
      <sheetName val="Labour Opex Jnl"/>
      <sheetName val="Labour SCS Jnl"/>
      <sheetName val="Labour ACS Jnl"/>
      <sheetName val="Tbl"/>
      <sheetName val="Labour Other Noncap Jnl"/>
      <sheetName val="Labour Other Noncap Jnl' "/>
      <sheetName val="Labour Other Capex Jnl"/>
      <sheetName val="FLE Opex Jnl"/>
      <sheetName val="FLE SCS Jnl"/>
      <sheetName val="FLE ACS Jnl"/>
      <sheetName val="MAT Opex Jnl"/>
      <sheetName val="MAT SCS Jnl"/>
      <sheetName val="MAT ACS Jnl"/>
      <sheetName val="GOH Opex Jnl"/>
      <sheetName val="GOH SCS Jnl"/>
      <sheetName val="GOH ACS Jnl"/>
      <sheetName val="Workorders"/>
    </sheetNames>
    <sheetDataSet>
      <sheetData sheetId="0">
        <row r="57">
          <cell r="L57">
            <v>450170</v>
          </cell>
        </row>
        <row r="61">
          <cell r="L61">
            <v>918373</v>
          </cell>
        </row>
        <row r="65">
          <cell r="L65">
            <v>71730</v>
          </cell>
        </row>
        <row r="69">
          <cell r="L69">
            <v>495865</v>
          </cell>
        </row>
        <row r="75">
          <cell r="L75">
            <v>446104</v>
          </cell>
        </row>
        <row r="79">
          <cell r="L79">
            <v>2080586</v>
          </cell>
        </row>
        <row r="83">
          <cell r="L83">
            <v>167683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>
            <v>1002</v>
          </cell>
          <cell r="B2">
            <v>62100</v>
          </cell>
        </row>
        <row r="3">
          <cell r="A3">
            <v>1110</v>
          </cell>
          <cell r="B3">
            <v>62930</v>
          </cell>
        </row>
        <row r="4">
          <cell r="A4">
            <v>1120</v>
          </cell>
          <cell r="B4">
            <v>62010</v>
          </cell>
        </row>
        <row r="5">
          <cell r="A5">
            <v>1130</v>
          </cell>
          <cell r="B5">
            <v>62120</v>
          </cell>
        </row>
        <row r="6">
          <cell r="A6">
            <v>1131</v>
          </cell>
          <cell r="B6">
            <v>62035</v>
          </cell>
        </row>
        <row r="7">
          <cell r="A7">
            <v>1132</v>
          </cell>
          <cell r="B7">
            <v>63000</v>
          </cell>
        </row>
        <row r="8">
          <cell r="A8">
            <v>1160</v>
          </cell>
        </row>
        <row r="9">
          <cell r="A9">
            <v>1170</v>
          </cell>
        </row>
        <row r="10">
          <cell r="A10">
            <v>1321</v>
          </cell>
        </row>
        <row r="11">
          <cell r="A11">
            <v>1322</v>
          </cell>
        </row>
        <row r="12">
          <cell r="A12">
            <v>1330</v>
          </cell>
        </row>
        <row r="13">
          <cell r="A13">
            <v>1350</v>
          </cell>
        </row>
        <row r="14">
          <cell r="A14">
            <v>1362</v>
          </cell>
        </row>
        <row r="15">
          <cell r="A15">
            <v>1369</v>
          </cell>
        </row>
        <row r="16">
          <cell r="A16">
            <v>1370</v>
          </cell>
        </row>
        <row r="17">
          <cell r="A17">
            <v>1380</v>
          </cell>
        </row>
        <row r="18">
          <cell r="A18">
            <v>1390</v>
          </cell>
        </row>
        <row r="19">
          <cell r="A19">
            <v>2002</v>
          </cell>
        </row>
        <row r="20">
          <cell r="A20">
            <v>2610</v>
          </cell>
        </row>
        <row r="21">
          <cell r="A21">
            <v>2810</v>
          </cell>
        </row>
        <row r="22">
          <cell r="A22">
            <v>3002</v>
          </cell>
        </row>
        <row r="23">
          <cell r="A23">
            <v>4002</v>
          </cell>
        </row>
        <row r="24">
          <cell r="A24">
            <v>8002</v>
          </cell>
        </row>
        <row r="25">
          <cell r="A25">
            <v>8621</v>
          </cell>
        </row>
        <row r="26">
          <cell r="A26">
            <v>8623</v>
          </cell>
        </row>
        <row r="27">
          <cell r="A27">
            <v>8624</v>
          </cell>
        </row>
        <row r="28">
          <cell r="A28">
            <v>8625</v>
          </cell>
        </row>
        <row r="29">
          <cell r="A29">
            <v>8627</v>
          </cell>
        </row>
        <row r="30">
          <cell r="A30">
            <v>8628</v>
          </cell>
        </row>
        <row r="31">
          <cell r="A31">
            <v>8631</v>
          </cell>
        </row>
        <row r="32">
          <cell r="A32">
            <v>8632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C1" t="str">
            <v>ACT</v>
          </cell>
          <cell r="D1" t="str">
            <v>Work Orders</v>
          </cell>
        </row>
        <row r="2">
          <cell r="C2" t="str">
            <v>41100</v>
          </cell>
          <cell r="D2" t="str">
            <v>03736666</v>
          </cell>
        </row>
        <row r="3">
          <cell r="C3" t="str">
            <v>41200</v>
          </cell>
          <cell r="D3" t="str">
            <v>03737039</v>
          </cell>
        </row>
        <row r="4">
          <cell r="C4" t="str">
            <v>41300</v>
          </cell>
          <cell r="D4" t="str">
            <v>03737047</v>
          </cell>
        </row>
        <row r="5">
          <cell r="C5" t="str">
            <v>41400</v>
          </cell>
          <cell r="D5" t="str">
            <v>03737052</v>
          </cell>
        </row>
        <row r="6">
          <cell r="C6" t="str">
            <v>41500</v>
          </cell>
          <cell r="D6" t="str">
            <v>03737056</v>
          </cell>
        </row>
        <row r="7">
          <cell r="C7" t="str">
            <v>41600</v>
          </cell>
          <cell r="D7" t="str">
            <v>03737057</v>
          </cell>
        </row>
        <row r="8">
          <cell r="C8" t="str">
            <v>41700</v>
          </cell>
          <cell r="D8" t="str">
            <v>03737058</v>
          </cell>
        </row>
        <row r="9">
          <cell r="C9" t="str">
            <v>41800</v>
          </cell>
          <cell r="D9" t="str">
            <v>03737059</v>
          </cell>
        </row>
        <row r="10">
          <cell r="C10" t="str">
            <v>41954</v>
          </cell>
          <cell r="D10" t="str">
            <v>03737060</v>
          </cell>
        </row>
        <row r="11">
          <cell r="C11" t="str">
            <v>42100</v>
          </cell>
          <cell r="D11" t="str">
            <v>03737061</v>
          </cell>
        </row>
        <row r="12">
          <cell r="C12" t="str">
            <v>C2010</v>
          </cell>
          <cell r="D12" t="str">
            <v>03736662</v>
          </cell>
        </row>
        <row r="13">
          <cell r="C13" t="str">
            <v>C2020</v>
          </cell>
          <cell r="D13" t="str">
            <v>03736684</v>
          </cell>
        </row>
        <row r="14">
          <cell r="C14" t="str">
            <v>C2030</v>
          </cell>
          <cell r="D14" t="str">
            <v>03736685</v>
          </cell>
        </row>
        <row r="15">
          <cell r="C15" t="str">
            <v>C2040</v>
          </cell>
          <cell r="D15" t="str">
            <v>03736686</v>
          </cell>
        </row>
        <row r="16">
          <cell r="C16" t="str">
            <v>C2050</v>
          </cell>
          <cell r="D16" t="str">
            <v>03736687</v>
          </cell>
        </row>
        <row r="17">
          <cell r="C17" t="str">
            <v>C2060</v>
          </cell>
          <cell r="D17" t="str">
            <v>03736688</v>
          </cell>
        </row>
        <row r="18">
          <cell r="C18" t="str">
            <v>C2070</v>
          </cell>
          <cell r="D18" t="str">
            <v>03751063</v>
          </cell>
        </row>
        <row r="19">
          <cell r="C19" t="str">
            <v>C2075</v>
          </cell>
          <cell r="D19" t="str">
            <v>03751064</v>
          </cell>
        </row>
        <row r="20">
          <cell r="C20" t="str">
            <v>C2090</v>
          </cell>
          <cell r="D20" t="str">
            <v>03736689</v>
          </cell>
        </row>
        <row r="21">
          <cell r="C21" t="str">
            <v>C2096</v>
          </cell>
          <cell r="D21" t="str">
            <v>03736690</v>
          </cell>
        </row>
        <row r="22">
          <cell r="C22" t="str">
            <v>C2510</v>
          </cell>
          <cell r="D22" t="str">
            <v>03736691</v>
          </cell>
        </row>
        <row r="23">
          <cell r="C23" t="str">
            <v>C2520</v>
          </cell>
          <cell r="D23" t="str">
            <v>03751071</v>
          </cell>
        </row>
        <row r="24">
          <cell r="C24" t="str">
            <v>C2540</v>
          </cell>
          <cell r="D24" t="str">
            <v>03736692</v>
          </cell>
        </row>
        <row r="25">
          <cell r="C25" t="str">
            <v>C2545</v>
          </cell>
          <cell r="D25" t="str">
            <v>03736698</v>
          </cell>
        </row>
        <row r="26">
          <cell r="C26" t="str">
            <v>C2550</v>
          </cell>
          <cell r="D26" t="str">
            <v>03736703</v>
          </cell>
        </row>
        <row r="27">
          <cell r="C27" t="str">
            <v>C2565</v>
          </cell>
          <cell r="D27" t="str">
            <v>03736708</v>
          </cell>
        </row>
        <row r="28">
          <cell r="C28" t="str">
            <v>C2570</v>
          </cell>
          <cell r="D28" t="str">
            <v>03736885</v>
          </cell>
        </row>
        <row r="29">
          <cell r="C29" t="str">
            <v>C2580</v>
          </cell>
          <cell r="D29" t="str">
            <v>03736887</v>
          </cell>
        </row>
        <row r="30">
          <cell r="C30" t="str">
            <v>C2596</v>
          </cell>
          <cell r="D30" t="str">
            <v>03736888</v>
          </cell>
        </row>
        <row r="31">
          <cell r="C31" t="str">
            <v>C3015</v>
          </cell>
          <cell r="D31" t="str">
            <v>03736889</v>
          </cell>
        </row>
        <row r="32">
          <cell r="C32" t="str">
            <v>C3510</v>
          </cell>
          <cell r="D32" t="str">
            <v>03736890</v>
          </cell>
        </row>
        <row r="33">
          <cell r="C33" t="str">
            <v>C3560</v>
          </cell>
          <cell r="D33" t="str">
            <v>03736891</v>
          </cell>
        </row>
        <row r="34">
          <cell r="C34" t="str">
            <v>41950</v>
          </cell>
          <cell r="D34" t="str">
            <v>03754276</v>
          </cell>
        </row>
        <row r="35">
          <cell r="C35" t="str">
            <v>42200</v>
          </cell>
          <cell r="D35" t="str">
            <v>03754278</v>
          </cell>
        </row>
        <row r="36">
          <cell r="C36" t="str">
            <v>42300</v>
          </cell>
          <cell r="D36" t="str">
            <v>03754279</v>
          </cell>
        </row>
        <row r="37">
          <cell r="C37" t="str">
            <v>C2095</v>
          </cell>
          <cell r="D37" t="str">
            <v>03754260</v>
          </cell>
        </row>
        <row r="38">
          <cell r="C38" t="str">
            <v>C3520</v>
          </cell>
          <cell r="D38" t="str">
            <v>03754261</v>
          </cell>
        </row>
        <row r="39">
          <cell r="C39" t="str">
            <v>C3530</v>
          </cell>
          <cell r="D39" t="str">
            <v>03754262</v>
          </cell>
        </row>
        <row r="40">
          <cell r="C40" t="str">
            <v>45270</v>
          </cell>
          <cell r="D40" t="str">
            <v>05008699</v>
          </cell>
        </row>
        <row r="41">
          <cell r="C41" t="str">
            <v>C4310</v>
          </cell>
          <cell r="D41" t="str">
            <v>05008700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SG FTEs Summary"/>
      <sheetName val="Sheet1"/>
      <sheetName val="Summary Page"/>
      <sheetName val="NP&amp;P LOB"/>
      <sheetName val="PSG "/>
      <sheetName val="NP&amp;P Rev Sheet"/>
      <sheetName val="FS Opex Total "/>
      <sheetName val="Capital"/>
      <sheetName val="Year Budget FTE's"/>
      <sheetName val="86031"/>
      <sheetName val="86032"/>
      <sheetName val="86033"/>
      <sheetName val="86034"/>
      <sheetName val="86035"/>
      <sheetName val="86036"/>
      <sheetName val="86037"/>
      <sheetName val="86039"/>
      <sheetName val="Revenue Strategy "/>
      <sheetName val="NP&amp;P Mgt Office"/>
      <sheetName val="80005 FTE Calc;s"/>
      <sheetName val="NFC"/>
      <sheetName val="88000 FTE Calc"/>
      <sheetName val="NFC 0607"/>
      <sheetName val="C&amp;C"/>
      <sheetName val="Works"/>
      <sheetName val="Works FTE Details"/>
      <sheetName val="Works JUNE"/>
      <sheetName val="Procurement"/>
      <sheetName val="Procurement June07"/>
      <sheetName val="FTE Details C&amp;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FPW"/>
      <sheetName val="KFPW Matching"/>
      <sheetName val="KFPW F.Up"/>
      <sheetName val="Remun &amp; C.Ctre Feb'05"/>
      <sheetName val="Remun &amp; C.Ctre Feb'05 KFPW"/>
      <sheetName val="YTD Hours KFPW"/>
      <sheetName val="Clients"/>
      <sheetName val="Staff TR Data NAB"/>
      <sheetName val="Staff TR Data Telstra"/>
      <sheetName val="Staff TR Data Govt.Other"/>
      <sheetName val="Staff TR Data Def.MPS"/>
      <sheetName val="Staff TR Data NRE &amp; UGL"/>
      <sheetName val="Staff TR Data Op's"/>
      <sheetName val="Staff TR Data HRS"/>
      <sheetName val="Staff TR Data P Solns"/>
      <sheetName val="Staff TR Data Procure."/>
      <sheetName val="Staff TR Data ICT"/>
      <sheetName val="Staff TR Data Corp."/>
      <sheetName val="Staff TR Data BD"/>
      <sheetName val="Staff TR Tfr to F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List"/>
      <sheetName val="Months"/>
      <sheetName val="Substitutions"/>
      <sheetName val="0910 Capex"/>
      <sheetName val="Actual"/>
      <sheetName val="Reconciliation"/>
      <sheetName val="Sites"/>
      <sheetName val="Managers"/>
      <sheetName val="Report"/>
      <sheetName val="Base Capex"/>
      <sheetName val="Actual (2)"/>
      <sheetName val="Possibles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119 Charlotte Street</v>
          </cell>
        </row>
        <row r="2">
          <cell r="A2" t="str">
            <v xml:space="preserve">229 Elizabeth Street </v>
          </cell>
        </row>
        <row r="3">
          <cell r="A3" t="str">
            <v>Banyo</v>
          </cell>
        </row>
        <row r="4">
          <cell r="A4" t="str">
            <v>Beaudesert</v>
          </cell>
        </row>
        <row r="5">
          <cell r="A5" t="str">
            <v>Beenleigh Pole</v>
          </cell>
        </row>
        <row r="6">
          <cell r="A6" t="str">
            <v>Bells Creek Future Substation</v>
          </cell>
        </row>
        <row r="7">
          <cell r="A7" t="str">
            <v>Berrinba Future Substation</v>
          </cell>
        </row>
        <row r="8">
          <cell r="A8" t="str">
            <v>Birkdale Substation Extension</v>
          </cell>
        </row>
        <row r="9">
          <cell r="A9" t="str">
            <v>Birtinya Future Substation</v>
          </cell>
        </row>
        <row r="10">
          <cell r="A10" t="str">
            <v>Boonah</v>
          </cell>
        </row>
        <row r="11">
          <cell r="A11" t="str">
            <v>Brendale Future Substation</v>
          </cell>
        </row>
        <row r="12">
          <cell r="A12" t="str">
            <v>Bulimba Line Corridor</v>
          </cell>
        </row>
        <row r="13">
          <cell r="A13" t="str">
            <v>Burleigh</v>
          </cell>
        </row>
        <row r="14">
          <cell r="A14" t="str">
            <v>Burpengary Future Substation</v>
          </cell>
        </row>
        <row r="15">
          <cell r="A15" t="str">
            <v>Caboolture</v>
          </cell>
        </row>
        <row r="16">
          <cell r="A16" t="str">
            <v>Cannon Hill Future Depot &amp; Substation</v>
          </cell>
        </row>
        <row r="17">
          <cell r="A17" t="str">
            <v>Cannon Hill Line Corridor</v>
          </cell>
        </row>
        <row r="18">
          <cell r="A18" t="str">
            <v>Capalaba Future Substation</v>
          </cell>
        </row>
        <row r="19">
          <cell r="A19" t="str">
            <v>City Office</v>
          </cell>
        </row>
        <row r="20">
          <cell r="A20" t="str">
            <v>Clear Island Waters Future Substation</v>
          </cell>
        </row>
        <row r="21">
          <cell r="A21" t="str">
            <v>Cleveland (Enterprise St)</v>
          </cell>
        </row>
        <row r="22">
          <cell r="A22" t="str">
            <v>Cleveland (Enterprise St)</v>
          </cell>
        </row>
        <row r="23">
          <cell r="A23" t="str">
            <v>Comms Tower - Boonah</v>
          </cell>
        </row>
        <row r="24">
          <cell r="A24" t="str">
            <v>Comms Tower - D'aguilar Range</v>
          </cell>
        </row>
        <row r="25">
          <cell r="A25" t="str">
            <v>Comms Tower - Gregors Creek</v>
          </cell>
        </row>
        <row r="26">
          <cell r="A26" t="str">
            <v>Comms Tower - Mt Beerwah</v>
          </cell>
        </row>
        <row r="27">
          <cell r="A27" t="str">
            <v>Comms Tower - Mt Boulder</v>
          </cell>
        </row>
        <row r="28">
          <cell r="A28" t="str">
            <v>Comms Tower - Mt Coot-tha</v>
          </cell>
        </row>
        <row r="29">
          <cell r="A29" t="str">
            <v>Comms Tower - Mt Cotton</v>
          </cell>
        </row>
        <row r="30">
          <cell r="A30" t="str">
            <v>Comms Tower - Mt Flinders</v>
          </cell>
        </row>
        <row r="31">
          <cell r="A31" t="str">
            <v>Comms Tower - Mt Perseverance</v>
          </cell>
        </row>
        <row r="32">
          <cell r="A32" t="str">
            <v>Comms Tower - Mt Tamborine</v>
          </cell>
        </row>
        <row r="33">
          <cell r="A33" t="str">
            <v>Comms Tower - Springbrook</v>
          </cell>
        </row>
        <row r="34">
          <cell r="A34" t="str">
            <v>Comms Tower - Wilkes Knob</v>
          </cell>
        </row>
        <row r="35">
          <cell r="A35" t="str">
            <v>Control Centre</v>
          </cell>
        </row>
        <row r="36">
          <cell r="A36" t="str">
            <v>Coochiemudlo Island</v>
          </cell>
        </row>
        <row r="37">
          <cell r="A37" t="str">
            <v>Cooroy (Diamond St)</v>
          </cell>
        </row>
        <row r="38">
          <cell r="A38" t="str">
            <v>Cooroy (Jarrah St)</v>
          </cell>
        </row>
        <row r="39">
          <cell r="A39" t="str">
            <v>Cooroy Future Substation</v>
          </cell>
        </row>
        <row r="40">
          <cell r="A40" t="str">
            <v>Cornubia Substation Extension</v>
          </cell>
        </row>
        <row r="41">
          <cell r="A41" t="str">
            <v>Daisy Hill Future Substation</v>
          </cell>
        </row>
        <row r="42">
          <cell r="A42" t="str">
            <v>Dugandan Substation Extension</v>
          </cell>
        </row>
        <row r="43">
          <cell r="A43" t="str">
            <v>Dunwich</v>
          </cell>
        </row>
        <row r="44">
          <cell r="A44" t="str">
            <v>Esk</v>
          </cell>
        </row>
        <row r="45">
          <cell r="A45" t="str">
            <v>Eumundi Line Corridor</v>
          </cell>
        </row>
        <row r="46">
          <cell r="A46" t="str">
            <v>Gatton</v>
          </cell>
        </row>
        <row r="47">
          <cell r="A47" t="str">
            <v>Geebung (524 Bilsen Rd)</v>
          </cell>
        </row>
        <row r="48">
          <cell r="A48" t="str">
            <v>Greenslopes</v>
          </cell>
        </row>
        <row r="49">
          <cell r="A49" t="str">
            <v>Gympie (Corella Rd)</v>
          </cell>
        </row>
        <row r="50">
          <cell r="A50" t="str">
            <v>Gympie (Wises Rd)</v>
          </cell>
        </row>
        <row r="51">
          <cell r="A51" t="str">
            <v>Kelvin Grove (49 Bishop Street)</v>
          </cell>
        </row>
        <row r="52">
          <cell r="A52" t="str">
            <v>Kelvin Grove (52 Bishop Street)</v>
          </cell>
        </row>
        <row r="53">
          <cell r="A53" t="str">
            <v>Kooralbyn Future Substation</v>
          </cell>
        </row>
        <row r="54">
          <cell r="A54" t="str">
            <v>Landsborough Pole</v>
          </cell>
        </row>
        <row r="55">
          <cell r="A55" t="str">
            <v>MacLeay Island</v>
          </cell>
        </row>
        <row r="56">
          <cell r="A56" t="str">
            <v>Macleay Island Future Substation</v>
          </cell>
        </row>
        <row r="57">
          <cell r="A57" t="str">
            <v>Maleny</v>
          </cell>
        </row>
        <row r="58">
          <cell r="A58" t="str">
            <v>Maroochydore</v>
          </cell>
        </row>
        <row r="59">
          <cell r="A59" t="str">
            <v>Montville Future Substation</v>
          </cell>
        </row>
        <row r="60">
          <cell r="A60" t="str">
            <v>Mt Cotton Line Corridor</v>
          </cell>
        </row>
        <row r="61">
          <cell r="A61" t="str">
            <v>Multiple Sites</v>
          </cell>
        </row>
        <row r="62">
          <cell r="A62" t="str">
            <v>Murarrie Future Substation</v>
          </cell>
        </row>
        <row r="63">
          <cell r="A63" t="str">
            <v>Nambour (Howard St)</v>
          </cell>
        </row>
        <row r="64">
          <cell r="A64" t="str">
            <v>Nambour (National Park Rd)</v>
          </cell>
        </row>
        <row r="65">
          <cell r="A65" t="str">
            <v>Newstead</v>
          </cell>
        </row>
        <row r="66">
          <cell r="A66" t="str">
            <v>North Lakes Future Substation</v>
          </cell>
        </row>
        <row r="67">
          <cell r="A67" t="str">
            <v>Northgate</v>
          </cell>
        </row>
        <row r="68">
          <cell r="A68" t="str">
            <v>Norwell Future Substation</v>
          </cell>
        </row>
        <row r="69">
          <cell r="A69" t="str">
            <v>Ormeau Line Corridor</v>
          </cell>
        </row>
        <row r="70">
          <cell r="A70" t="str">
            <v>Oxley</v>
          </cell>
        </row>
        <row r="71">
          <cell r="A71" t="str">
            <v>Paddy Gully Future Substation</v>
          </cell>
        </row>
        <row r="72">
          <cell r="A72" t="str">
            <v>Palm Beach Future Substation</v>
          </cell>
        </row>
        <row r="73">
          <cell r="A73" t="str">
            <v>Plainland Future Substation</v>
          </cell>
        </row>
        <row r="74">
          <cell r="A74" t="str">
            <v>Raceview</v>
          </cell>
        </row>
        <row r="75">
          <cell r="A75" t="str">
            <v>Richlands</v>
          </cell>
        </row>
        <row r="76">
          <cell r="A76" t="str">
            <v>Rocklea</v>
          </cell>
        </row>
        <row r="77">
          <cell r="A77" t="str">
            <v>Russell Island</v>
          </cell>
        </row>
        <row r="78">
          <cell r="A78" t="str">
            <v>Slacks Creek</v>
          </cell>
        </row>
        <row r="79">
          <cell r="A79" t="str">
            <v>Southport</v>
          </cell>
        </row>
        <row r="80">
          <cell r="A80" t="str">
            <v>Southport Future Substation</v>
          </cell>
        </row>
        <row r="81">
          <cell r="A81" t="str">
            <v>Southport Substation Extension</v>
          </cell>
        </row>
        <row r="82">
          <cell r="A82" t="str">
            <v>Springfield Central Substation Extension</v>
          </cell>
        </row>
        <row r="83">
          <cell r="A83" t="str">
            <v>Staplyton Future Substation</v>
          </cell>
        </row>
        <row r="84">
          <cell r="A84" t="str">
            <v>Stapylton</v>
          </cell>
        </row>
        <row r="85">
          <cell r="A85" t="str">
            <v>Steiglitz Substation Extension</v>
          </cell>
        </row>
        <row r="86">
          <cell r="A86" t="str">
            <v>Stony Creek Future Substation</v>
          </cell>
        </row>
        <row r="87">
          <cell r="A87" t="str">
            <v>Sub - Acacia Ridge</v>
          </cell>
        </row>
        <row r="88">
          <cell r="A88" t="str">
            <v>Sub - Algester</v>
          </cell>
        </row>
        <row r="89">
          <cell r="A89" t="str">
            <v>Sub - Amberley</v>
          </cell>
        </row>
        <row r="90">
          <cell r="A90" t="str">
            <v>Sub - Ann Street</v>
          </cell>
        </row>
        <row r="91">
          <cell r="A91" t="str">
            <v>Sub - Annerley</v>
          </cell>
        </row>
        <row r="92">
          <cell r="A92" t="str">
            <v>Sub - Arana Hills</v>
          </cell>
        </row>
        <row r="93">
          <cell r="A93" t="str">
            <v>Sub - Archerfield</v>
          </cell>
        </row>
        <row r="94">
          <cell r="A94" t="str">
            <v>Sub - Arundel</v>
          </cell>
        </row>
        <row r="95">
          <cell r="A95" t="str">
            <v>Sub - Astor Tce</v>
          </cell>
        </row>
        <row r="96">
          <cell r="A96" t="str">
            <v>Sub - Bald Hills</v>
          </cell>
        </row>
        <row r="97">
          <cell r="A97" t="str">
            <v>Sub - Beenleigh North</v>
          </cell>
        </row>
        <row r="98">
          <cell r="A98" t="str">
            <v>Sub - Beerwah</v>
          </cell>
        </row>
        <row r="99">
          <cell r="A99" t="str">
            <v>Sub - Bethania</v>
          </cell>
        </row>
        <row r="100">
          <cell r="A100" t="str">
            <v>Sub-  Birkdale</v>
          </cell>
        </row>
        <row r="101">
          <cell r="A101" t="str">
            <v>Sub - Brendale</v>
          </cell>
        </row>
        <row r="102">
          <cell r="A102" t="str">
            <v>Sub - Bribie Island</v>
          </cell>
        </row>
        <row r="103">
          <cell r="A103" t="str">
            <v>Sub - Browns Plains</v>
          </cell>
        </row>
        <row r="104">
          <cell r="A104" t="str">
            <v>Sub - Bulimba</v>
          </cell>
        </row>
        <row r="105">
          <cell r="A105" t="str">
            <v>Sub - Bundamba</v>
          </cell>
        </row>
        <row r="106">
          <cell r="A106" t="str">
            <v>Sub - Calamvale</v>
          </cell>
        </row>
        <row r="107">
          <cell r="A107" t="str">
            <v>Sub - Caloundra</v>
          </cell>
        </row>
        <row r="108">
          <cell r="A108" t="str">
            <v>Sub - Carole Park Central</v>
          </cell>
        </row>
        <row r="109">
          <cell r="A109" t="str">
            <v>Sub - Charlotte Street</v>
          </cell>
        </row>
        <row r="110">
          <cell r="A110" t="str">
            <v>Sub - Chermside</v>
          </cell>
        </row>
        <row r="111">
          <cell r="A111" t="str">
            <v>Sub - Clontarf</v>
          </cell>
        </row>
        <row r="112">
          <cell r="A112" t="str">
            <v>Sub - Coomera</v>
          </cell>
        </row>
        <row r="113">
          <cell r="A113" t="str">
            <v>Sub - Cooroy</v>
          </cell>
        </row>
        <row r="114">
          <cell r="A114" t="str">
            <v>Sub - Crestmead</v>
          </cell>
        </row>
        <row r="115">
          <cell r="A115" t="str">
            <v>Sub - Doboy</v>
          </cell>
        </row>
        <row r="116">
          <cell r="A116" t="str">
            <v>Sub - Fortitude Valley</v>
          </cell>
        </row>
        <row r="117">
          <cell r="A117" t="str">
            <v>Sub - Gatton (Fords Rd)</v>
          </cell>
        </row>
        <row r="118">
          <cell r="A118" t="str">
            <v>Sub - Gatton (Woodlands Rd)</v>
          </cell>
        </row>
        <row r="119">
          <cell r="A119" t="str">
            <v>Sub - Gaven</v>
          </cell>
        </row>
        <row r="120">
          <cell r="A120" t="str">
            <v>Sub - Gibson Island</v>
          </cell>
        </row>
        <row r="121">
          <cell r="A121" t="str">
            <v>Sub - Goodna</v>
          </cell>
        </row>
        <row r="122">
          <cell r="A122" t="str">
            <v>Sub - Gympie South</v>
          </cell>
        </row>
        <row r="123">
          <cell r="A123" t="str">
            <v>Sub - Heathwood</v>
          </cell>
        </row>
        <row r="124">
          <cell r="A124" t="str">
            <v>Sub - Hemmant</v>
          </cell>
        </row>
        <row r="125">
          <cell r="A125" t="str">
            <v>Sub - Hollywell</v>
          </cell>
        </row>
        <row r="126">
          <cell r="A126" t="str">
            <v>Sub - Hope Island</v>
          </cell>
        </row>
        <row r="127">
          <cell r="A127" t="str">
            <v>Sub - Ipswich South</v>
          </cell>
        </row>
        <row r="128">
          <cell r="A128" t="str">
            <v>Sub - Jimboomba</v>
          </cell>
        </row>
        <row r="129">
          <cell r="A129" t="str">
            <v>Sub - Karrabin</v>
          </cell>
        </row>
        <row r="130">
          <cell r="A130" t="str">
            <v>Sub - Kenmore</v>
          </cell>
        </row>
        <row r="131">
          <cell r="A131" t="str">
            <v>Sub - Landsborough</v>
          </cell>
        </row>
        <row r="132">
          <cell r="A132" t="str">
            <v>Sub - Lindum</v>
          </cell>
        </row>
        <row r="133">
          <cell r="A133" t="str">
            <v>Sub - Logan Village</v>
          </cell>
        </row>
        <row r="134">
          <cell r="A134" t="str">
            <v>Sub - Lytton (Ampol)</v>
          </cell>
        </row>
        <row r="135">
          <cell r="A135" t="str">
            <v>Sub - Lytton Bulk Supply</v>
          </cell>
        </row>
        <row r="136">
          <cell r="A136" t="str">
            <v>Sub - Makerston Street</v>
          </cell>
        </row>
        <row r="137">
          <cell r="A137" t="str">
            <v>Sub - Mango Hill</v>
          </cell>
        </row>
        <row r="138">
          <cell r="A138" t="str">
            <v>Sub - Milton</v>
          </cell>
        </row>
        <row r="139">
          <cell r="A139" t="str">
            <v>Sub - Molendinar</v>
          </cell>
        </row>
        <row r="140">
          <cell r="A140" t="str">
            <v>Sub - Mooloolaba</v>
          </cell>
        </row>
        <row r="141">
          <cell r="A141" t="str">
            <v>Sub - Morayfield</v>
          </cell>
        </row>
        <row r="142">
          <cell r="A142" t="str">
            <v>Sub - Morayfield North</v>
          </cell>
        </row>
        <row r="143">
          <cell r="A143" t="str">
            <v>Sub - Mt Gravatt</v>
          </cell>
        </row>
        <row r="144">
          <cell r="A144" t="str">
            <v>Sub - Mt Tamborine</v>
          </cell>
        </row>
        <row r="145">
          <cell r="A145" t="str">
            <v>Sub - Narangba</v>
          </cell>
        </row>
        <row r="146">
          <cell r="A146" t="str">
            <v>Sub - Nerang</v>
          </cell>
        </row>
        <row r="147">
          <cell r="A147" t="str">
            <v>Sub - Newstead</v>
          </cell>
        </row>
        <row r="148">
          <cell r="A148" t="str">
            <v>Sub - Ningi</v>
          </cell>
        </row>
        <row r="149">
          <cell r="A149" t="str">
            <v>Sub - North McLean</v>
          </cell>
        </row>
        <row r="150">
          <cell r="A150" t="str">
            <v>Sub - Perigian</v>
          </cell>
        </row>
        <row r="151">
          <cell r="A151" t="str">
            <v>Sub - Raby Bay</v>
          </cell>
        </row>
        <row r="152">
          <cell r="A152" t="str">
            <v>Sub - Samford</v>
          </cell>
        </row>
        <row r="153">
          <cell r="A153" t="str">
            <v>Sub - Springfield</v>
          </cell>
        </row>
        <row r="154">
          <cell r="A154" t="str">
            <v>Sub - Stafford</v>
          </cell>
        </row>
        <row r="155">
          <cell r="A155" t="str">
            <v>Sub - Sumner</v>
          </cell>
        </row>
        <row r="156">
          <cell r="A156" t="str">
            <v>Sub - Sunrise Hills</v>
          </cell>
        </row>
        <row r="157">
          <cell r="A157" t="str">
            <v>Sub - Surfers Paradise</v>
          </cell>
        </row>
        <row r="158">
          <cell r="A158" t="str">
            <v>Sub - Tanah Merah</v>
          </cell>
        </row>
        <row r="159">
          <cell r="A159" t="str">
            <v>Sub - Tennyson</v>
          </cell>
        </row>
        <row r="160">
          <cell r="A160" t="str">
            <v>Sub - Tewantin</v>
          </cell>
        </row>
        <row r="161">
          <cell r="A161" t="str">
            <v>Sub - Upper Mt Gravatt</v>
          </cell>
        </row>
        <row r="162">
          <cell r="A162" t="str">
            <v>Sub - Varsity Lakes</v>
          </cell>
        </row>
        <row r="163">
          <cell r="A163" t="str">
            <v>Sub - Victoria Park</v>
          </cell>
        </row>
        <row r="164">
          <cell r="A164" t="str">
            <v>Sub - Victoria Point</v>
          </cell>
        </row>
        <row r="165">
          <cell r="A165" t="str">
            <v>Sub - Wellington Road</v>
          </cell>
        </row>
        <row r="166">
          <cell r="A166" t="str">
            <v>Sub - West End</v>
          </cell>
        </row>
        <row r="167">
          <cell r="A167" t="str">
            <v>Sub - West Maroochydore</v>
          </cell>
        </row>
        <row r="168">
          <cell r="A168" t="str">
            <v>Sub - Yatala</v>
          </cell>
        </row>
        <row r="169">
          <cell r="A169" t="str">
            <v>Surfers Paradise Future Substation</v>
          </cell>
        </row>
        <row r="170">
          <cell r="A170" t="str">
            <v>Tallebudgera Line Corridor</v>
          </cell>
        </row>
        <row r="171">
          <cell r="A171" t="str">
            <v>Tamborine Depot Extension</v>
          </cell>
        </row>
        <row r="172">
          <cell r="A172" t="str">
            <v>Toowoomba (Neil St)</v>
          </cell>
        </row>
        <row r="173">
          <cell r="A173" t="str">
            <v>Larapinta</v>
          </cell>
        </row>
        <row r="174">
          <cell r="A174" t="str">
            <v>Eagle Farm</v>
          </cell>
        </row>
        <row r="175">
          <cell r="A175" t="str">
            <v>SMO</v>
          </cell>
        </row>
        <row r="176">
          <cell r="A176" t="str">
            <v>Underwood Substation Extension</v>
          </cell>
        </row>
        <row r="177">
          <cell r="A177" t="str">
            <v>Warry Street</v>
          </cell>
        </row>
        <row r="178">
          <cell r="A178" t="str">
            <v>Whiteside Future Substation</v>
          </cell>
        </row>
        <row r="179">
          <cell r="A179" t="str">
            <v>Withcott Future Substation</v>
          </cell>
        </row>
        <row r="180">
          <cell r="A180" t="str">
            <v xml:space="preserve">Woodford </v>
          </cell>
        </row>
        <row r="181">
          <cell r="A181" t="str">
            <v>Yandina Future Substation</v>
          </cell>
        </row>
        <row r="182">
          <cell r="A182" t="str">
            <v>Zillmere</v>
          </cell>
        </row>
      </sheetData>
      <sheetData sheetId="7">
        <row r="1">
          <cell r="A1" t="str">
            <v>Allan Balfour</v>
          </cell>
        </row>
        <row r="2">
          <cell r="A2" t="str">
            <v>Frank Byrne</v>
          </cell>
        </row>
        <row r="3">
          <cell r="A3" t="str">
            <v>Matthew Swan</v>
          </cell>
        </row>
        <row r="4">
          <cell r="A4" t="str">
            <v>Stephen Ward</v>
          </cell>
        </row>
        <row r="5">
          <cell r="A5" t="str">
            <v>Doug Griffiths</v>
          </cell>
        </row>
        <row r="6">
          <cell r="A6" t="str">
            <v>Ben Maguire</v>
          </cell>
        </row>
        <row r="7">
          <cell r="A7" t="str">
            <v>Darryl Heiner</v>
          </cell>
        </row>
        <row r="8">
          <cell r="A8" t="str">
            <v>Chris Kelly</v>
          </cell>
        </row>
        <row r="9">
          <cell r="A9" t="str">
            <v>Ann Knezour</v>
          </cell>
        </row>
        <row r="10">
          <cell r="A10" t="str">
            <v>Richard Whiting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"/>
      <sheetName val="Version Control"/>
      <sheetName val="Inputs - Forecast"/>
      <sheetName val="Inputs - Summary Actuals"/>
      <sheetName val="Inputs - Summary Budget"/>
      <sheetName val="Output - Consolidated Forecast"/>
      <sheetName val="Output - Summary"/>
      <sheetName val="Working - Summary Forecast"/>
      <sheetName val="Dept Working - Management"/>
      <sheetName val="Dept Business Improvement"/>
      <sheetName val="Dept Working -Cust Applications"/>
      <sheetName val="Dept Work-  Mgmt &amp; Contract"/>
      <sheetName val="Dept Work - Billing Contestable"/>
      <sheetName val="Dept Work - Billing Res &amp; Rural"/>
      <sheetName val="Dept Work - Gas &amp; Non Energy"/>
      <sheetName val="Dept Work -Credit Mgmt"/>
      <sheetName val="Working - Assets"/>
      <sheetName val="Working - Debt"/>
      <sheetName val="Working - CAC"/>
      <sheetName val="Output - Board BS"/>
      <sheetName val="Output - Board P &amp; L"/>
      <sheetName val="Lookups"/>
    </sheetNames>
    <sheetDataSet>
      <sheetData sheetId="0" refreshError="1"/>
      <sheetData sheetId="1" refreshError="1"/>
      <sheetData sheetId="2" refreshError="1">
        <row r="11">
          <cell r="T11">
            <v>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122">
          <cell r="K122">
            <v>2.5331974029541016E-7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t Six Years (2)"/>
      <sheetName val="Past Six Years"/>
      <sheetName val="Lead times"/>
      <sheetName val="CD List1 - Sorted on Compl"/>
      <sheetName val="CD List1 - Sorted by Type"/>
      <sheetName val="Projected Eng &amp; Net Resources"/>
      <sheetName val="PC Overview"/>
      <sheetName val="Property Scope"/>
      <sheetName val="Complexes - Summary"/>
      <sheetName val="Order of Preference - P'Complex"/>
      <sheetName val="Planning Dates #1"/>
      <sheetName val="Corrected Dates #2"/>
      <sheetName val="PDR Issue Dates"/>
      <sheetName val="Short List rev00 "/>
    </sheetNames>
    <sheetDataSet>
      <sheetData sheetId="0"/>
      <sheetData sheetId="1"/>
      <sheetData sheetId="2" refreshError="1">
        <row r="7">
          <cell r="A7">
            <v>1</v>
          </cell>
          <cell r="B7" t="str">
            <v>EHV TL -EIS</v>
          </cell>
          <cell r="C7">
            <v>60</v>
          </cell>
          <cell r="D7">
            <v>0.2</v>
          </cell>
        </row>
        <row r="8">
          <cell r="A8">
            <v>2</v>
          </cell>
          <cell r="B8" t="str">
            <v>EHV TL -REF</v>
          </cell>
          <cell r="C8">
            <v>36</v>
          </cell>
          <cell r="D8">
            <v>0.17499999999999999</v>
          </cell>
        </row>
        <row r="9">
          <cell r="A9">
            <v>3</v>
          </cell>
          <cell r="B9" t="str">
            <v>TL -EIS</v>
          </cell>
          <cell r="C9">
            <v>48</v>
          </cell>
          <cell r="D9">
            <v>0.2</v>
          </cell>
        </row>
        <row r="10">
          <cell r="A10">
            <v>4</v>
          </cell>
          <cell r="B10" t="str">
            <v>TL -REF</v>
          </cell>
          <cell r="C10">
            <v>24</v>
          </cell>
          <cell r="D10">
            <v>0.17499999999999999</v>
          </cell>
        </row>
        <row r="11">
          <cell r="A11">
            <v>5</v>
          </cell>
          <cell r="B11" t="str">
            <v>500/330kV Greenfield</v>
          </cell>
          <cell r="C11">
            <v>40</v>
          </cell>
          <cell r="D11">
            <v>0.2</v>
          </cell>
        </row>
        <row r="12">
          <cell r="A12">
            <v>6</v>
          </cell>
          <cell r="B12" t="str">
            <v>330/132kV Greenfield</v>
          </cell>
          <cell r="C12">
            <v>36</v>
          </cell>
          <cell r="D12">
            <v>0.2</v>
          </cell>
        </row>
        <row r="13">
          <cell r="A13">
            <v>7</v>
          </cell>
          <cell r="B13" t="str">
            <v>132kV Greenfield</v>
          </cell>
          <cell r="C13">
            <v>30</v>
          </cell>
          <cell r="D13">
            <v>0.2</v>
          </cell>
        </row>
        <row r="14">
          <cell r="A14">
            <v>8</v>
          </cell>
          <cell r="B14" t="str">
            <v>500/330kV Aug</v>
          </cell>
          <cell r="C14">
            <v>28</v>
          </cell>
          <cell r="D14">
            <v>0.3</v>
          </cell>
        </row>
        <row r="15">
          <cell r="A15">
            <v>9</v>
          </cell>
          <cell r="B15" t="str">
            <v>330/132kV Aug</v>
          </cell>
          <cell r="C15">
            <v>24</v>
          </cell>
          <cell r="D15">
            <v>0.3</v>
          </cell>
        </row>
        <row r="16">
          <cell r="A16">
            <v>10</v>
          </cell>
          <cell r="B16" t="str">
            <v>132kV Aug</v>
          </cell>
          <cell r="C16">
            <v>24</v>
          </cell>
          <cell r="D16">
            <v>0.3</v>
          </cell>
        </row>
        <row r="17">
          <cell r="A17">
            <v>11</v>
          </cell>
          <cell r="B17" t="str">
            <v>Transformer Replace</v>
          </cell>
          <cell r="C17">
            <v>18</v>
          </cell>
          <cell r="D17">
            <v>0.3</v>
          </cell>
        </row>
        <row r="18">
          <cell r="A18">
            <v>12</v>
          </cell>
          <cell r="B18" t="str">
            <v>Capacitor Replace</v>
          </cell>
          <cell r="C18">
            <v>14</v>
          </cell>
          <cell r="D18">
            <v>0.6</v>
          </cell>
        </row>
        <row r="19">
          <cell r="A19">
            <v>13</v>
          </cell>
          <cell r="B19" t="str">
            <v>Shunt Reactor Replace</v>
          </cell>
          <cell r="C19">
            <v>18</v>
          </cell>
          <cell r="D19">
            <v>0.3</v>
          </cell>
        </row>
        <row r="20">
          <cell r="A20">
            <v>14</v>
          </cell>
          <cell r="B20" t="str">
            <v>SS Property Acquistion</v>
          </cell>
          <cell r="C20">
            <v>18</v>
          </cell>
        </row>
        <row r="21">
          <cell r="A21">
            <v>15</v>
          </cell>
          <cell r="B21" t="str">
            <v>TL Property Acquistion</v>
          </cell>
          <cell r="C21">
            <v>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ata"/>
      <sheetName val="Option 1 Meet Planning Dates"/>
      <sheetName val="Option 2 No Major Projects"/>
      <sheetName val="Option 3 Selected Major Project"/>
      <sheetName val="Option 3 Selected Major-sorted"/>
      <sheetName val="Option 3 Eng &amp; Net Costs"/>
      <sheetName val="Option 3 Eng &amp; Net Costs (2)"/>
      <sheetName val="Sheet1"/>
      <sheetName val="Simplified Summary"/>
      <sheetName val="Lead ti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A5" t="str">
            <v>No</v>
          </cell>
          <cell r="B5" t="str">
            <v>Type</v>
          </cell>
          <cell r="C5" t="str">
            <v xml:space="preserve">Lead Time </v>
          </cell>
          <cell r="D5" t="str">
            <v xml:space="preserve">Eng &amp; </v>
          </cell>
        </row>
        <row r="6">
          <cell r="C6" t="str">
            <v>Months</v>
          </cell>
          <cell r="D6" t="str">
            <v>Network</v>
          </cell>
        </row>
        <row r="7">
          <cell r="A7">
            <v>1</v>
          </cell>
          <cell r="B7" t="str">
            <v>EHV TL -EIS</v>
          </cell>
          <cell r="C7">
            <v>60</v>
          </cell>
          <cell r="D7">
            <v>0.2</v>
          </cell>
        </row>
        <row r="8">
          <cell r="A8">
            <v>2</v>
          </cell>
          <cell r="B8" t="str">
            <v>EHV TL -REF</v>
          </cell>
          <cell r="C8">
            <v>36</v>
          </cell>
          <cell r="D8">
            <v>0.17499999999999999</v>
          </cell>
        </row>
        <row r="9">
          <cell r="A9">
            <v>3</v>
          </cell>
          <cell r="B9" t="str">
            <v>TL -EIS</v>
          </cell>
          <cell r="C9">
            <v>48</v>
          </cell>
          <cell r="D9">
            <v>0.2</v>
          </cell>
        </row>
        <row r="10">
          <cell r="A10">
            <v>4</v>
          </cell>
          <cell r="B10" t="str">
            <v>TL -REF</v>
          </cell>
          <cell r="C10">
            <v>24</v>
          </cell>
          <cell r="D10">
            <v>0.17499999999999999</v>
          </cell>
        </row>
        <row r="11">
          <cell r="A11">
            <v>5</v>
          </cell>
          <cell r="B11" t="str">
            <v>500/330kV Greenfield</v>
          </cell>
          <cell r="C11">
            <v>40</v>
          </cell>
          <cell r="D11">
            <v>0.2</v>
          </cell>
        </row>
        <row r="12">
          <cell r="A12">
            <v>6</v>
          </cell>
          <cell r="B12" t="str">
            <v>330/132kV Greenfield</v>
          </cell>
          <cell r="C12">
            <v>36</v>
          </cell>
          <cell r="D12">
            <v>0.2</v>
          </cell>
        </row>
        <row r="13">
          <cell r="A13">
            <v>7</v>
          </cell>
          <cell r="B13" t="str">
            <v>132kV Greenfield</v>
          </cell>
          <cell r="C13">
            <v>30</v>
          </cell>
          <cell r="D13">
            <v>0.2</v>
          </cell>
        </row>
        <row r="14">
          <cell r="A14">
            <v>8</v>
          </cell>
          <cell r="B14" t="str">
            <v>500/330kV Aug</v>
          </cell>
          <cell r="C14">
            <v>28</v>
          </cell>
          <cell r="D14">
            <v>0.3</v>
          </cell>
        </row>
        <row r="15">
          <cell r="A15">
            <v>9</v>
          </cell>
          <cell r="B15" t="str">
            <v>330/132kV Aug</v>
          </cell>
          <cell r="C15">
            <v>24</v>
          </cell>
          <cell r="D15">
            <v>0.3</v>
          </cell>
        </row>
        <row r="16">
          <cell r="A16">
            <v>10</v>
          </cell>
          <cell r="B16" t="str">
            <v>132kV Aug</v>
          </cell>
          <cell r="C16">
            <v>24</v>
          </cell>
          <cell r="D16">
            <v>0.3</v>
          </cell>
        </row>
        <row r="17">
          <cell r="A17">
            <v>11</v>
          </cell>
          <cell r="B17" t="str">
            <v>Transformer Replace</v>
          </cell>
          <cell r="C17">
            <v>18</v>
          </cell>
          <cell r="D17">
            <v>0.3</v>
          </cell>
        </row>
        <row r="18">
          <cell r="A18">
            <v>12</v>
          </cell>
          <cell r="B18" t="str">
            <v>Capacitor Replace</v>
          </cell>
          <cell r="C18">
            <v>14</v>
          </cell>
          <cell r="D18">
            <v>0.6</v>
          </cell>
        </row>
        <row r="19">
          <cell r="A19">
            <v>13</v>
          </cell>
          <cell r="B19" t="str">
            <v>Shunt Reactor Replace</v>
          </cell>
          <cell r="C19">
            <v>18</v>
          </cell>
          <cell r="D19">
            <v>0.3</v>
          </cell>
        </row>
        <row r="20">
          <cell r="A20">
            <v>14</v>
          </cell>
          <cell r="B20" t="str">
            <v>SS Property Acquistion</v>
          </cell>
          <cell r="C20">
            <v>18</v>
          </cell>
        </row>
        <row r="21">
          <cell r="A21">
            <v>15</v>
          </cell>
          <cell r="B21" t="str">
            <v>TL Property Acquistion</v>
          </cell>
          <cell r="C21">
            <v>18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A (Summary)"/>
      <sheetName val="QCA (Electricity)"/>
      <sheetName val="QCA Movement"/>
      <sheetName val="Tax Summary"/>
      <sheetName val="LE Movement"/>
      <sheetName val="Net LE Movement"/>
      <sheetName val="District Movement"/>
      <sheetName val="Asset Movement"/>
      <sheetName val="Adjustments to WIP"/>
      <sheetName val="Adjustments"/>
      <sheetName val="Sheet1"/>
      <sheetName val="FA Movement"/>
      <sheetName val="FA Opening Balances"/>
      <sheetName val="GL Movement"/>
      <sheetName val="Account Profiles"/>
      <sheetName val="Asset Class"/>
      <sheetName val="Chart of Accounts"/>
      <sheetName val="Trans Types"/>
      <sheetName val="ELIMINATION"/>
      <sheetName val="Districts"/>
      <sheetName val="CATEGORY_ALLOCATION"/>
    </sheetNames>
    <sheetDataSet>
      <sheetData sheetId="0" refreshError="1"/>
      <sheetData sheetId="1" refreshError="1"/>
      <sheetData sheetId="2" refreshError="1">
        <row r="2">
          <cell r="A2" t="str">
            <v>ELECTRICITY ALLOCATION</v>
          </cell>
          <cell r="B2" t="str">
            <v>QCA504</v>
          </cell>
          <cell r="J2">
            <v>10120.959999999999</v>
          </cell>
          <cell r="K2">
            <v>8766.0600000000013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120.22</v>
          </cell>
          <cell r="AA2">
            <v>10120.959999999999</v>
          </cell>
          <cell r="AB2">
            <v>8886.2800000000007</v>
          </cell>
        </row>
        <row r="3">
          <cell r="A3" t="str">
            <v>ELECTRICITY ALLOCATION</v>
          </cell>
          <cell r="B3" t="str">
            <v>QCA504</v>
          </cell>
          <cell r="J3">
            <v>327.18</v>
          </cell>
          <cell r="K3">
            <v>258.47000000000003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11.77</v>
          </cell>
          <cell r="AA3">
            <v>327.18</v>
          </cell>
          <cell r="AB3">
            <v>270.24</v>
          </cell>
        </row>
        <row r="4">
          <cell r="A4" t="str">
            <v>ELECTRICITY ALLOCATION</v>
          </cell>
          <cell r="B4" t="str">
            <v>QCA504</v>
          </cell>
          <cell r="J4">
            <v>45634.86</v>
          </cell>
          <cell r="K4">
            <v>44824.75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40.840000000000003</v>
          </cell>
          <cell r="AA4">
            <v>45634.86</v>
          </cell>
          <cell r="AB4">
            <v>44865.59</v>
          </cell>
        </row>
        <row r="5">
          <cell r="A5" t="str">
            <v>ELECTRICITY ALLOCATION</v>
          </cell>
          <cell r="B5" t="str">
            <v>QCA504</v>
          </cell>
          <cell r="J5">
            <v>529780.18000000005</v>
          </cell>
          <cell r="K5">
            <v>521884.56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5852.8</v>
          </cell>
          <cell r="AA5">
            <v>529780.18000000005</v>
          </cell>
          <cell r="AB5">
            <v>527737.36</v>
          </cell>
        </row>
        <row r="6">
          <cell r="A6" t="str">
            <v>ELECTRICITY ALLOCATION</v>
          </cell>
          <cell r="B6" t="str">
            <v>QCA505</v>
          </cell>
          <cell r="J6">
            <v>19776.52</v>
          </cell>
          <cell r="K6">
            <v>19332.34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41.99</v>
          </cell>
          <cell r="AA6">
            <v>19776.52</v>
          </cell>
          <cell r="AB6">
            <v>19374.330000000002</v>
          </cell>
        </row>
        <row r="7">
          <cell r="A7" t="str">
            <v>ELECTRICITY ALLOCATION</v>
          </cell>
          <cell r="B7" t="str">
            <v>QCA507</v>
          </cell>
          <cell r="J7">
            <v>39209.57</v>
          </cell>
          <cell r="K7">
            <v>36962.590000000004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1418.09</v>
          </cell>
          <cell r="AA7">
            <v>39209.57</v>
          </cell>
          <cell r="AB7">
            <v>38380.68</v>
          </cell>
        </row>
        <row r="8">
          <cell r="A8" t="str">
            <v>ELECTRICITY ALLOCATION</v>
          </cell>
          <cell r="B8" t="str">
            <v>QCA505</v>
          </cell>
          <cell r="J8">
            <v>0</v>
          </cell>
          <cell r="K8">
            <v>-4.5474735088646412E-13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-4.5474735088646412E-13</v>
          </cell>
        </row>
        <row r="9">
          <cell r="A9" t="str">
            <v>ELECTRICITY ALLOCATION</v>
          </cell>
          <cell r="B9" t="str">
            <v>QCA504</v>
          </cell>
          <cell r="J9">
            <v>1369</v>
          </cell>
          <cell r="K9">
            <v>1158.22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49.25</v>
          </cell>
          <cell r="AA9">
            <v>1369</v>
          </cell>
          <cell r="AB9">
            <v>1207.47</v>
          </cell>
        </row>
        <row r="10">
          <cell r="A10" t="str">
            <v>ELECTRICITY ALLOCATION</v>
          </cell>
          <cell r="B10" t="str">
            <v>QCA504</v>
          </cell>
          <cell r="J10">
            <v>2614.84</v>
          </cell>
          <cell r="K10">
            <v>2614.8399999999997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2614.84</v>
          </cell>
          <cell r="AB10">
            <v>2614.8399999999997</v>
          </cell>
        </row>
        <row r="11">
          <cell r="A11" t="str">
            <v>ELECTRICITY ALLOCATION</v>
          </cell>
          <cell r="B11" t="str">
            <v>QCA504</v>
          </cell>
          <cell r="J11">
            <v>280.23</v>
          </cell>
          <cell r="K11">
            <v>67.52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10.09</v>
          </cell>
          <cell r="AA11">
            <v>280.23</v>
          </cell>
          <cell r="AB11">
            <v>77.61</v>
          </cell>
        </row>
        <row r="12">
          <cell r="A12" t="str">
            <v>ELECTRICITY ALLOCATION</v>
          </cell>
          <cell r="B12" t="str">
            <v>QCA504</v>
          </cell>
          <cell r="J12">
            <v>179</v>
          </cell>
          <cell r="K12">
            <v>136.44999999999999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6.44</v>
          </cell>
          <cell r="AA12">
            <v>179</v>
          </cell>
          <cell r="AB12">
            <v>142.88999999999999</v>
          </cell>
        </row>
        <row r="13">
          <cell r="A13" t="str">
            <v>ELECTRICITY ALLOCATION</v>
          </cell>
          <cell r="B13" t="str">
            <v>QCA505</v>
          </cell>
          <cell r="J13">
            <v>1166.71</v>
          </cell>
          <cell r="K13">
            <v>471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58.79</v>
          </cell>
          <cell r="AA13">
            <v>1166.71</v>
          </cell>
          <cell r="AB13">
            <v>529.79</v>
          </cell>
        </row>
        <row r="14">
          <cell r="A14" t="str">
            <v>ELECTRICITY ALLOCATION</v>
          </cell>
          <cell r="B14" t="str">
            <v>QCA504</v>
          </cell>
          <cell r="J14">
            <v>2750</v>
          </cell>
          <cell r="K14">
            <v>2750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2750</v>
          </cell>
          <cell r="AB14">
            <v>2750</v>
          </cell>
        </row>
        <row r="15">
          <cell r="A15" t="str">
            <v>ELECTRICITY ALLOCATION</v>
          </cell>
          <cell r="B15" t="str">
            <v>QCA504</v>
          </cell>
          <cell r="J15">
            <v>1796321</v>
          </cell>
          <cell r="K15">
            <v>1796321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1796321</v>
          </cell>
          <cell r="AB15">
            <v>1796321</v>
          </cell>
        </row>
        <row r="16">
          <cell r="A16" t="str">
            <v>ELECTRICITY ALLOCATION</v>
          </cell>
          <cell r="B16" t="str">
            <v>QCA505</v>
          </cell>
          <cell r="J16">
            <v>4041</v>
          </cell>
          <cell r="K16">
            <v>4041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4041</v>
          </cell>
          <cell r="AB16">
            <v>4041</v>
          </cell>
        </row>
        <row r="17">
          <cell r="A17" t="str">
            <v>ELECTRICITY ALLOCATION</v>
          </cell>
          <cell r="B17" t="str">
            <v>QCA504</v>
          </cell>
          <cell r="J17">
            <v>3125</v>
          </cell>
          <cell r="K17">
            <v>3125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3125</v>
          </cell>
          <cell r="AB17">
            <v>3125</v>
          </cell>
        </row>
        <row r="18">
          <cell r="A18" t="str">
            <v>ELECTRICITY ALLOCATION</v>
          </cell>
          <cell r="B18" t="str">
            <v>QCA504</v>
          </cell>
          <cell r="J18">
            <v>3190</v>
          </cell>
          <cell r="K18">
            <v>3190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3190</v>
          </cell>
          <cell r="AB18">
            <v>3190</v>
          </cell>
        </row>
        <row r="19">
          <cell r="A19" t="str">
            <v>ELECTRICITY ALLOCATION</v>
          </cell>
          <cell r="B19" t="str">
            <v>QCA503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1362.73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231.27</v>
          </cell>
          <cell r="AA19">
            <v>1362.73</v>
          </cell>
          <cell r="AB19">
            <v>231.27</v>
          </cell>
        </row>
        <row r="20">
          <cell r="A20" t="str">
            <v>ELECTRICITY ALLOCATION</v>
          </cell>
          <cell r="B20" t="str">
            <v>QCA504</v>
          </cell>
          <cell r="J20">
            <v>16381.28</v>
          </cell>
          <cell r="K20">
            <v>12783.76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178.36</v>
          </cell>
          <cell r="AA20">
            <v>16381.28</v>
          </cell>
          <cell r="AB20">
            <v>12962.12</v>
          </cell>
        </row>
        <row r="21">
          <cell r="A21" t="str">
            <v>ELECTRICITY ALLOCATION</v>
          </cell>
          <cell r="B21" t="str">
            <v>QCA504</v>
          </cell>
          <cell r="J21">
            <v>13424</v>
          </cell>
          <cell r="K21">
            <v>13424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13424</v>
          </cell>
          <cell r="AB21">
            <v>13424</v>
          </cell>
        </row>
        <row r="22">
          <cell r="A22" t="str">
            <v>ELECTRICITY ALLOCATION</v>
          </cell>
          <cell r="B22" t="str">
            <v>QCA505</v>
          </cell>
          <cell r="J22">
            <v>1383.6</v>
          </cell>
          <cell r="K22">
            <v>380.91999999999996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49.77</v>
          </cell>
          <cell r="AA22">
            <v>1383.6</v>
          </cell>
          <cell r="AB22">
            <v>430.68999999999994</v>
          </cell>
        </row>
        <row r="23">
          <cell r="A23" t="str">
            <v>ELECTRICITY ALLOCATION</v>
          </cell>
          <cell r="B23" t="str">
            <v>QCA504</v>
          </cell>
          <cell r="J23">
            <v>8946</v>
          </cell>
          <cell r="K23">
            <v>3197.05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272.70999999999998</v>
          </cell>
          <cell r="AA23">
            <v>8946</v>
          </cell>
          <cell r="AB23">
            <v>3469.76</v>
          </cell>
        </row>
        <row r="24">
          <cell r="A24" t="str">
            <v>ELECTRICITY ALLOCATION</v>
          </cell>
          <cell r="B24" t="str">
            <v>QCA505</v>
          </cell>
          <cell r="J24">
            <v>0</v>
          </cell>
          <cell r="K24">
            <v>-22727.390000000003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-22727.390000000003</v>
          </cell>
        </row>
        <row r="25">
          <cell r="A25" t="str">
            <v>ELECTRICITY ALLOCATION</v>
          </cell>
          <cell r="B25" t="str">
            <v>QCA505</v>
          </cell>
          <cell r="J25">
            <v>744288.85</v>
          </cell>
          <cell r="K25">
            <v>731250.40999999992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1232.42</v>
          </cell>
          <cell r="AA25">
            <v>744288.85</v>
          </cell>
          <cell r="AB25">
            <v>732482.83</v>
          </cell>
        </row>
        <row r="26">
          <cell r="A26" t="str">
            <v>ELECTRICITY ALLOCATION</v>
          </cell>
          <cell r="B26" t="str">
            <v>QCA503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427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156.36000000000001</v>
          </cell>
          <cell r="AA26">
            <v>427</v>
          </cell>
          <cell r="AB26">
            <v>156.36000000000001</v>
          </cell>
        </row>
        <row r="27">
          <cell r="A27" t="str">
            <v>ELECTRICITY ALLOCATION</v>
          </cell>
          <cell r="B27" t="str">
            <v>QCA504</v>
          </cell>
          <cell r="J27">
            <v>32125.91</v>
          </cell>
          <cell r="K27">
            <v>29774.510000000002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310.93</v>
          </cell>
          <cell r="AA27">
            <v>32125.91</v>
          </cell>
          <cell r="AB27">
            <v>30085.440000000002</v>
          </cell>
        </row>
        <row r="28">
          <cell r="A28" t="str">
            <v>ELECTRICITY ALLOCATION</v>
          </cell>
          <cell r="B28" t="str">
            <v>QCA505</v>
          </cell>
          <cell r="J28">
            <v>7751.45</v>
          </cell>
          <cell r="K28">
            <v>772.16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390.32</v>
          </cell>
          <cell r="AA28">
            <v>7751.45</v>
          </cell>
          <cell r="AB28">
            <v>1162.48</v>
          </cell>
        </row>
        <row r="29">
          <cell r="A29" t="str">
            <v>ELECTRICITY ALLOCATION</v>
          </cell>
          <cell r="B29" t="str">
            <v>QCA504</v>
          </cell>
          <cell r="J29">
            <v>890</v>
          </cell>
          <cell r="K29">
            <v>885.45000000000073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1795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25.51</v>
          </cell>
          <cell r="AA29">
            <v>2685</v>
          </cell>
          <cell r="AB29">
            <v>910.96000000000072</v>
          </cell>
        </row>
        <row r="30">
          <cell r="A30" t="str">
            <v>ELECTRICITY ALLOCATION</v>
          </cell>
          <cell r="B30" t="str">
            <v>QCA503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2838875.16</v>
          </cell>
          <cell r="W30">
            <v>160739.96</v>
          </cell>
          <cell r="X30">
            <v>0</v>
          </cell>
          <cell r="Y30">
            <v>0</v>
          </cell>
          <cell r="Z30">
            <v>77777.399999999994</v>
          </cell>
          <cell r="AA30">
            <v>2838875.16</v>
          </cell>
          <cell r="AB30">
            <v>238517.36</v>
          </cell>
        </row>
        <row r="31">
          <cell r="A31" t="str">
            <v>ELECTRICITY ALLOCATION</v>
          </cell>
          <cell r="B31" t="str">
            <v>QCA505</v>
          </cell>
          <cell r="J31">
            <v>6140.46</v>
          </cell>
          <cell r="K31">
            <v>1871.29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220.93</v>
          </cell>
          <cell r="AA31">
            <v>6140.46</v>
          </cell>
          <cell r="AB31">
            <v>2092.2199999999998</v>
          </cell>
        </row>
        <row r="32">
          <cell r="A32" t="str">
            <v>ELECTRICITY ALLOCATION</v>
          </cell>
          <cell r="B32" t="str">
            <v>QCA503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2159.8200000000002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495.7</v>
          </cell>
          <cell r="AA32">
            <v>2159.8200000000002</v>
          </cell>
          <cell r="AB32">
            <v>495.7</v>
          </cell>
        </row>
        <row r="33">
          <cell r="A33" t="str">
            <v>ELECTRICITY ALLOCATION</v>
          </cell>
          <cell r="B33" t="str">
            <v>QCA504</v>
          </cell>
          <cell r="J33">
            <v>15655.3</v>
          </cell>
          <cell r="K33">
            <v>15655.3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15655.3</v>
          </cell>
          <cell r="AB33">
            <v>15655.3</v>
          </cell>
        </row>
        <row r="34">
          <cell r="A34" t="str">
            <v>ELECTRICITY ALLOCATION</v>
          </cell>
          <cell r="B34" t="str">
            <v>QCA503</v>
          </cell>
          <cell r="J34">
            <v>1679.09</v>
          </cell>
          <cell r="K34">
            <v>1211.24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1281.3900000000001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752.79</v>
          </cell>
          <cell r="AA34">
            <v>2960.48</v>
          </cell>
          <cell r="AB34">
            <v>1964.03</v>
          </cell>
        </row>
        <row r="35">
          <cell r="A35" t="str">
            <v>ELECTRICITY ALLOCATION</v>
          </cell>
          <cell r="B35" t="str">
            <v>QCA504</v>
          </cell>
          <cell r="J35">
            <v>34419.43</v>
          </cell>
          <cell r="K35">
            <v>32916.9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126.99</v>
          </cell>
          <cell r="AA35">
            <v>34419.43</v>
          </cell>
          <cell r="AB35">
            <v>33043.89</v>
          </cell>
        </row>
        <row r="36">
          <cell r="A36" t="str">
            <v>ELECTRICITY ALLOCATION</v>
          </cell>
          <cell r="B36" t="str">
            <v>QCA504</v>
          </cell>
          <cell r="J36">
            <v>29755.37</v>
          </cell>
          <cell r="K36">
            <v>29755.37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29755.37</v>
          </cell>
          <cell r="AB36">
            <v>29755.37</v>
          </cell>
        </row>
        <row r="37">
          <cell r="A37" t="str">
            <v>ELECTRICITY ALLOCATION</v>
          </cell>
          <cell r="B37" t="str">
            <v>QCA504</v>
          </cell>
          <cell r="J37">
            <v>334216.73</v>
          </cell>
          <cell r="K37">
            <v>333963.51999999996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81.739999999999995</v>
          </cell>
          <cell r="AA37">
            <v>334216.73</v>
          </cell>
          <cell r="AB37">
            <v>334045.25999999995</v>
          </cell>
        </row>
        <row r="38">
          <cell r="A38" t="str">
            <v>ELECTRICITY ALLOCATION</v>
          </cell>
          <cell r="B38" t="str">
            <v>QCA505</v>
          </cell>
          <cell r="J38">
            <v>157340.94</v>
          </cell>
          <cell r="K38">
            <v>148730.32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2656.58</v>
          </cell>
          <cell r="AA38">
            <v>157340.94</v>
          </cell>
          <cell r="AB38">
            <v>151386.9</v>
          </cell>
        </row>
        <row r="39">
          <cell r="A39" t="str">
            <v>ELECTRICITY ALLOCATION</v>
          </cell>
          <cell r="B39" t="str">
            <v>QCA505</v>
          </cell>
          <cell r="J39">
            <v>6186.28</v>
          </cell>
          <cell r="K39">
            <v>2083.12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222.61</v>
          </cell>
          <cell r="AA39">
            <v>6186.28</v>
          </cell>
          <cell r="AB39">
            <v>2305.73</v>
          </cell>
        </row>
        <row r="40">
          <cell r="A40" t="str">
            <v>ELECTRICITY ALLOCATION</v>
          </cell>
          <cell r="B40" t="str">
            <v>QCA504</v>
          </cell>
          <cell r="J40">
            <v>1924</v>
          </cell>
          <cell r="K40">
            <v>1924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1924</v>
          </cell>
          <cell r="AB40">
            <v>1924</v>
          </cell>
        </row>
        <row r="41">
          <cell r="A41" t="str">
            <v>ELECTRICITY ALLOCATION</v>
          </cell>
          <cell r="B41" t="str">
            <v>QCA504</v>
          </cell>
          <cell r="J41">
            <v>701.64</v>
          </cell>
          <cell r="K41">
            <v>574.62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25.24</v>
          </cell>
          <cell r="AA41">
            <v>701.64</v>
          </cell>
          <cell r="AB41">
            <v>599.86</v>
          </cell>
        </row>
        <row r="42">
          <cell r="A42" t="str">
            <v>ELECTRICITY ALLOCATION</v>
          </cell>
          <cell r="B42" t="str">
            <v>QCA504</v>
          </cell>
          <cell r="J42">
            <v>1435</v>
          </cell>
          <cell r="K42">
            <v>1435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1435</v>
          </cell>
          <cell r="AB42">
            <v>1435</v>
          </cell>
        </row>
        <row r="43">
          <cell r="A43" t="str">
            <v>ELECTRICITY ALLOCATION</v>
          </cell>
          <cell r="B43" t="str">
            <v>QCA504</v>
          </cell>
          <cell r="J43">
            <v>294072.8</v>
          </cell>
          <cell r="K43">
            <v>293813.25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139.63999999999999</v>
          </cell>
          <cell r="AA43">
            <v>294072.8</v>
          </cell>
          <cell r="AB43">
            <v>293952.89</v>
          </cell>
        </row>
        <row r="44">
          <cell r="A44" t="str">
            <v>ELECTRICITY ALLOCATION</v>
          </cell>
          <cell r="B44" t="str">
            <v>QCA504</v>
          </cell>
          <cell r="J44">
            <v>5450</v>
          </cell>
          <cell r="K44">
            <v>5450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5450</v>
          </cell>
          <cell r="AB44">
            <v>5450</v>
          </cell>
        </row>
        <row r="45">
          <cell r="A45" t="str">
            <v>ELECTRICITY ALLOCATION</v>
          </cell>
          <cell r="B45" t="str">
            <v>QCA505</v>
          </cell>
          <cell r="J45">
            <v>10529.5</v>
          </cell>
          <cell r="K45">
            <v>10529.5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10529.5</v>
          </cell>
          <cell r="AB45">
            <v>10529.5</v>
          </cell>
        </row>
        <row r="46">
          <cell r="A46" t="str">
            <v>ELECTRICITY ALLOCATION</v>
          </cell>
          <cell r="B46" t="str">
            <v>QCA013</v>
          </cell>
          <cell r="J46">
            <v>15115685.129999999</v>
          </cell>
          <cell r="K46">
            <v>6876000.7300000004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96254.68</v>
          </cell>
          <cell r="AA46">
            <v>15115685.129999999</v>
          </cell>
          <cell r="AB46">
            <v>6972255.4100000001</v>
          </cell>
        </row>
        <row r="47">
          <cell r="A47" t="str">
            <v>ELECTRICITY ALLOCATION</v>
          </cell>
          <cell r="B47" t="str">
            <v>QCA503</v>
          </cell>
          <cell r="J47">
            <v>218845.94000000003</v>
          </cell>
          <cell r="K47">
            <v>33543.81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2843205.5100000002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-2843205.5100000002</v>
          </cell>
          <cell r="W47">
            <v>-161102.84</v>
          </cell>
          <cell r="X47">
            <v>0</v>
          </cell>
          <cell r="Y47">
            <v>0</v>
          </cell>
          <cell r="Z47">
            <v>178025.37</v>
          </cell>
          <cell r="AA47">
            <v>218845.93999999994</v>
          </cell>
          <cell r="AB47">
            <v>50466.34</v>
          </cell>
        </row>
        <row r="48">
          <cell r="A48" t="str">
            <v>ELECTRICITY ALLOCATION</v>
          </cell>
          <cell r="B48" t="str">
            <v>QCA503</v>
          </cell>
          <cell r="J48">
            <v>96798.55</v>
          </cell>
          <cell r="K48">
            <v>95947.199999999997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481.15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-481.15</v>
          </cell>
          <cell r="W48">
            <v>-40.319999999999993</v>
          </cell>
          <cell r="X48">
            <v>0</v>
          </cell>
          <cell r="Y48">
            <v>0</v>
          </cell>
          <cell r="Z48">
            <v>161.58000000000001</v>
          </cell>
          <cell r="AA48">
            <v>96798.55</v>
          </cell>
          <cell r="AB48">
            <v>96068.459999999992</v>
          </cell>
        </row>
        <row r="49">
          <cell r="A49" t="str">
            <v>ELECTRICITY ALLOCATION</v>
          </cell>
          <cell r="B49" t="str">
            <v>QCA503</v>
          </cell>
          <cell r="J49">
            <v>418235.85</v>
          </cell>
          <cell r="K49">
            <v>326433.30000000005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10605.56</v>
          </cell>
          <cell r="AA49">
            <v>418235.85</v>
          </cell>
          <cell r="AB49">
            <v>337038.86000000004</v>
          </cell>
        </row>
        <row r="50">
          <cell r="A50" t="str">
            <v>ELECTRICITY ALLOCATION</v>
          </cell>
          <cell r="B50" t="str">
            <v>QCA503</v>
          </cell>
          <cell r="J50">
            <v>479436.7</v>
          </cell>
          <cell r="K50">
            <v>413759.06000000006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1.1368683772161603E-13</v>
          </cell>
          <cell r="X50">
            <v>-2186.36</v>
          </cell>
          <cell r="Y50">
            <v>-2186.36</v>
          </cell>
          <cell r="Z50">
            <v>30123.79</v>
          </cell>
          <cell r="AA50">
            <v>477250.34</v>
          </cell>
          <cell r="AB50">
            <v>441696.49000000005</v>
          </cell>
        </row>
        <row r="51">
          <cell r="A51" t="str">
            <v>ELECTRICITY ALLOCATION</v>
          </cell>
          <cell r="B51" t="str">
            <v>QCA503</v>
          </cell>
          <cell r="J51">
            <v>680671.58</v>
          </cell>
          <cell r="K51">
            <v>663196.46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53532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-3320.43</v>
          </cell>
          <cell r="Y51">
            <v>-3320.43</v>
          </cell>
          <cell r="Z51">
            <v>22879.899999999998</v>
          </cell>
          <cell r="AA51">
            <v>730883.14999999991</v>
          </cell>
          <cell r="AB51">
            <v>682755.92999999993</v>
          </cell>
        </row>
        <row r="52">
          <cell r="A52" t="str">
            <v>ELECTRICITY ALLOCATION</v>
          </cell>
          <cell r="B52" t="str">
            <v>QCA503</v>
          </cell>
          <cell r="J52">
            <v>442427.96</v>
          </cell>
          <cell r="K52">
            <v>388476.98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-18137</v>
          </cell>
          <cell r="Y52">
            <v>-18137</v>
          </cell>
          <cell r="Z52">
            <v>14481.46</v>
          </cell>
          <cell r="AA52">
            <v>424290.96</v>
          </cell>
          <cell r="AB52">
            <v>384821.44</v>
          </cell>
        </row>
        <row r="53">
          <cell r="A53" t="str">
            <v>ELECTRICITY ALLOCATION</v>
          </cell>
          <cell r="B53" t="str">
            <v>QCA503</v>
          </cell>
          <cell r="J53">
            <v>672.63</v>
          </cell>
          <cell r="K53">
            <v>260.13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56.47</v>
          </cell>
          <cell r="AA53">
            <v>672.63</v>
          </cell>
          <cell r="AB53">
            <v>316.60000000000002</v>
          </cell>
        </row>
        <row r="54">
          <cell r="A54" t="str">
            <v>ELECTRICITY ALLOCATION</v>
          </cell>
          <cell r="B54" t="str">
            <v>QCA503</v>
          </cell>
          <cell r="J54">
            <v>6398296.0199999996</v>
          </cell>
          <cell r="K54">
            <v>2387204.17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425380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427095.53</v>
          </cell>
          <cell r="AA54">
            <v>6823676.0199999996</v>
          </cell>
          <cell r="AB54">
            <v>2814299.7</v>
          </cell>
        </row>
        <row r="55">
          <cell r="A55" t="str">
            <v>ELECTRICITY ALLOCATION</v>
          </cell>
          <cell r="B55" t="str">
            <v>QCA503</v>
          </cell>
          <cell r="J55">
            <v>2278920.1199999996</v>
          </cell>
          <cell r="K55">
            <v>1744894.5899999999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63472.07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95318.690000000017</v>
          </cell>
          <cell r="AA55">
            <v>2342392.1899999995</v>
          </cell>
          <cell r="AB55">
            <v>1840213.2799999998</v>
          </cell>
        </row>
        <row r="56">
          <cell r="A56" t="str">
            <v>ELECTRICITY ALLOCATION</v>
          </cell>
          <cell r="B56" t="str">
            <v>QCA503</v>
          </cell>
          <cell r="J56">
            <v>2444862.63</v>
          </cell>
          <cell r="K56">
            <v>1274799.4500000002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118053.81999999999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-12173</v>
          </cell>
          <cell r="Y56">
            <v>-10597.06</v>
          </cell>
          <cell r="Z56">
            <v>139151.66999999998</v>
          </cell>
          <cell r="AA56">
            <v>2550743.4499999997</v>
          </cell>
          <cell r="AB56">
            <v>1403354.06</v>
          </cell>
        </row>
        <row r="57">
          <cell r="A57" t="str">
            <v>ELECTRICITY ALLOCATION</v>
          </cell>
          <cell r="B57" t="str">
            <v>QCA503</v>
          </cell>
          <cell r="J57">
            <v>26796.71</v>
          </cell>
          <cell r="K57">
            <v>3322.54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1350.15</v>
          </cell>
          <cell r="AA57">
            <v>26796.71</v>
          </cell>
          <cell r="AB57">
            <v>4672.6900000000005</v>
          </cell>
        </row>
        <row r="58">
          <cell r="A58" t="str">
            <v>ELECTRICITY ALLOCATION</v>
          </cell>
          <cell r="B58" t="str">
            <v>QCA503</v>
          </cell>
          <cell r="J58">
            <v>4333041.9400000004</v>
          </cell>
          <cell r="K58">
            <v>3706256.68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18365.45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-27467.07</v>
          </cell>
          <cell r="Y58">
            <v>-27467.07</v>
          </cell>
          <cell r="Z58">
            <v>104698.03</v>
          </cell>
          <cell r="AA58">
            <v>4323940.32</v>
          </cell>
          <cell r="AB58">
            <v>3783487.64</v>
          </cell>
        </row>
        <row r="59">
          <cell r="A59" t="str">
            <v>ELECTRICITY ALLOCATION</v>
          </cell>
          <cell r="B59" t="str">
            <v>QCA503</v>
          </cell>
          <cell r="J59">
            <v>1545185.27</v>
          </cell>
          <cell r="K59">
            <v>1117310.0000000002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-1250</v>
          </cell>
          <cell r="Y59">
            <v>-1250</v>
          </cell>
          <cell r="Z59">
            <v>106214.17</v>
          </cell>
          <cell r="AA59">
            <v>1543935.27</v>
          </cell>
          <cell r="AB59">
            <v>1222274.1700000002</v>
          </cell>
        </row>
        <row r="60">
          <cell r="A60" t="str">
            <v>ELECTRICITY ALLOCATION</v>
          </cell>
          <cell r="B60" t="str">
            <v>QCA503</v>
          </cell>
          <cell r="J60">
            <v>33241676.410000004</v>
          </cell>
          <cell r="K60">
            <v>29287804.050000004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-6131801.3799999999</v>
          </cell>
          <cell r="Y60">
            <v>-6131801.3799999999</v>
          </cell>
          <cell r="Z60">
            <v>408277.63</v>
          </cell>
          <cell r="AA60">
            <v>27109875.030000005</v>
          </cell>
          <cell r="AB60">
            <v>23564280.300000004</v>
          </cell>
        </row>
        <row r="61">
          <cell r="A61" t="str">
            <v>ELECTRICITY ALLOCATION</v>
          </cell>
          <cell r="B61" t="str">
            <v>QCA503</v>
          </cell>
          <cell r="J61">
            <v>96950.720000000001</v>
          </cell>
          <cell r="K61">
            <v>52044.92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2.2737367544323206E-13</v>
          </cell>
          <cell r="X61">
            <v>0</v>
          </cell>
          <cell r="Y61">
            <v>0</v>
          </cell>
          <cell r="Z61">
            <v>4841.2</v>
          </cell>
          <cell r="AA61">
            <v>96950.720000000001</v>
          </cell>
          <cell r="AB61">
            <v>56886.119999999995</v>
          </cell>
        </row>
        <row r="62">
          <cell r="A62" t="str">
            <v>ELECTRICITY ALLOCATION</v>
          </cell>
          <cell r="B62" t="str">
            <v>QCA503</v>
          </cell>
          <cell r="J62">
            <v>5253732.47</v>
          </cell>
          <cell r="K62">
            <v>2726468.0199999996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6077.71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-77526.38</v>
          </cell>
          <cell r="Y62">
            <v>-77526.38</v>
          </cell>
          <cell r="Z62">
            <v>308447.17000000004</v>
          </cell>
          <cell r="AA62">
            <v>5182283.8</v>
          </cell>
          <cell r="AB62">
            <v>2957388.8099999996</v>
          </cell>
        </row>
        <row r="63">
          <cell r="A63" t="str">
            <v>ELECTRICITY ALLOCATION</v>
          </cell>
          <cell r="B63" t="str">
            <v>QCA503</v>
          </cell>
          <cell r="J63">
            <v>383184.72000000003</v>
          </cell>
          <cell r="K63">
            <v>373047.30000000005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4022.56</v>
          </cell>
          <cell r="AA63">
            <v>383184.72000000003</v>
          </cell>
          <cell r="AB63">
            <v>377069.86000000004</v>
          </cell>
        </row>
        <row r="64">
          <cell r="A64" t="str">
            <v>ELECTRICITY ALLOCATION</v>
          </cell>
          <cell r="B64" t="str">
            <v>QCA503</v>
          </cell>
          <cell r="J64">
            <v>3952064.7700000005</v>
          </cell>
          <cell r="K64">
            <v>2272184.11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10726.89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106013.78</v>
          </cell>
          <cell r="AA64">
            <v>3962791.6600000006</v>
          </cell>
          <cell r="AB64">
            <v>2378197.8899999997</v>
          </cell>
        </row>
        <row r="65">
          <cell r="A65" t="str">
            <v>ELECTRICITY ALLOCATION</v>
          </cell>
          <cell r="B65" t="str">
            <v>QCA503</v>
          </cell>
          <cell r="J65">
            <v>107883608.80999999</v>
          </cell>
          <cell r="K65">
            <v>106821998.42999999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100664.57</v>
          </cell>
          <cell r="AA65">
            <v>107883608.80999999</v>
          </cell>
          <cell r="AB65">
            <v>106922662.99999999</v>
          </cell>
        </row>
        <row r="66">
          <cell r="A66" t="str">
            <v>ELECTRICITY ALLOCATION</v>
          </cell>
          <cell r="B66" t="str">
            <v>QCA503</v>
          </cell>
          <cell r="J66">
            <v>13905930.680000003</v>
          </cell>
          <cell r="K66">
            <v>9626241.8100000005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254490.37</v>
          </cell>
          <cell r="AA66">
            <v>13905930.680000003</v>
          </cell>
          <cell r="AB66">
            <v>9880732.1799999997</v>
          </cell>
        </row>
        <row r="67">
          <cell r="A67" t="str">
            <v>ELECTRICITY ALLOCATION</v>
          </cell>
          <cell r="B67" t="str">
            <v>QCA503</v>
          </cell>
          <cell r="J67">
            <v>4146986.1900000004</v>
          </cell>
          <cell r="K67">
            <v>3390310.8099999996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51067.42</v>
          </cell>
          <cell r="AA67">
            <v>4146986.1900000004</v>
          </cell>
          <cell r="AB67">
            <v>3441378.2299999995</v>
          </cell>
        </row>
        <row r="68">
          <cell r="A68" t="str">
            <v>ELECTRICITY ALLOCATION</v>
          </cell>
          <cell r="B68" t="str">
            <v>QCA503</v>
          </cell>
          <cell r="J68">
            <v>7947292.7299999986</v>
          </cell>
          <cell r="K68">
            <v>5966157.6500000004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820.15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344280.98000000004</v>
          </cell>
          <cell r="AA68">
            <v>7948112.879999999</v>
          </cell>
          <cell r="AB68">
            <v>6310438.6300000008</v>
          </cell>
        </row>
        <row r="69">
          <cell r="A69" t="str">
            <v>ELECTRICITY ALLOCATION</v>
          </cell>
          <cell r="B69" t="str">
            <v>QCA503</v>
          </cell>
          <cell r="J69">
            <v>15279192.850000001</v>
          </cell>
          <cell r="K69">
            <v>14130564.039999999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321543.59999999998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4811.5</v>
          </cell>
          <cell r="W69">
            <v>403.20000000000073</v>
          </cell>
          <cell r="X69">
            <v>0</v>
          </cell>
          <cell r="Y69">
            <v>0</v>
          </cell>
          <cell r="Z69">
            <v>555419.71999999986</v>
          </cell>
          <cell r="AA69">
            <v>15605547.950000001</v>
          </cell>
          <cell r="AB69">
            <v>14686386.959999999</v>
          </cell>
        </row>
        <row r="70">
          <cell r="A70" t="str">
            <v>ELECTRICITY ALLOCATION</v>
          </cell>
          <cell r="B70" t="str">
            <v>QCA503</v>
          </cell>
          <cell r="J70">
            <v>2754278.76</v>
          </cell>
          <cell r="K70">
            <v>2754278.76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35078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5916.79</v>
          </cell>
          <cell r="AA70">
            <v>2789356.76</v>
          </cell>
          <cell r="AB70">
            <v>2760195.55</v>
          </cell>
        </row>
        <row r="71">
          <cell r="A71" t="str">
            <v>ELECTRICITY ALLOCATION</v>
          </cell>
          <cell r="B71" t="str">
            <v>QCA504</v>
          </cell>
          <cell r="J71">
            <v>236783.69999999998</v>
          </cell>
          <cell r="K71">
            <v>138465.71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-12783.75</v>
          </cell>
          <cell r="Y71">
            <v>-7672.63</v>
          </cell>
          <cell r="Z71">
            <v>6976.07</v>
          </cell>
          <cell r="AA71">
            <v>223999.94999999998</v>
          </cell>
          <cell r="AB71">
            <v>137769.15</v>
          </cell>
        </row>
        <row r="72">
          <cell r="A72" t="str">
            <v>ELECTRICITY ALLOCATION</v>
          </cell>
          <cell r="B72" t="str">
            <v>QCA504</v>
          </cell>
          <cell r="J72">
            <v>1234</v>
          </cell>
          <cell r="K72">
            <v>762.32999999999993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44.4</v>
          </cell>
          <cell r="AA72">
            <v>1234</v>
          </cell>
          <cell r="AB72">
            <v>806.7299999999999</v>
          </cell>
        </row>
        <row r="73">
          <cell r="A73" t="str">
            <v>ELECTRICITY ALLOCATION</v>
          </cell>
          <cell r="B73" t="str">
            <v>QCA504</v>
          </cell>
          <cell r="J73">
            <v>427841.82999999996</v>
          </cell>
          <cell r="K73">
            <v>311763.94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9457.8799999999992</v>
          </cell>
          <cell r="AA73">
            <v>427841.82999999996</v>
          </cell>
          <cell r="AB73">
            <v>321221.82</v>
          </cell>
        </row>
        <row r="74">
          <cell r="A74" t="str">
            <v>ELECTRICITY ALLOCATION</v>
          </cell>
          <cell r="B74" t="str">
            <v>QCA501</v>
          </cell>
          <cell r="J74">
            <v>1772797.3200000003</v>
          </cell>
          <cell r="K74">
            <v>1763100.55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688.52</v>
          </cell>
          <cell r="AA74">
            <v>1772797.3200000003</v>
          </cell>
          <cell r="AB74">
            <v>1763789.07</v>
          </cell>
        </row>
        <row r="75">
          <cell r="A75" t="str">
            <v>ELECTRICITY ALLOCATION</v>
          </cell>
          <cell r="B75" t="str">
            <v>QCA504</v>
          </cell>
          <cell r="J75">
            <v>40668.949999999997</v>
          </cell>
          <cell r="K75">
            <v>37963.47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162.24</v>
          </cell>
          <cell r="AA75">
            <v>40668.949999999997</v>
          </cell>
          <cell r="AB75">
            <v>38125.71</v>
          </cell>
        </row>
        <row r="76">
          <cell r="A76" t="str">
            <v>ELECTRICITY ALLOCATION</v>
          </cell>
          <cell r="B76" t="str">
            <v>QCA504</v>
          </cell>
          <cell r="J76">
            <v>12418.16</v>
          </cell>
          <cell r="K76">
            <v>1928.05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-2.2737367544323206E-13</v>
          </cell>
          <cell r="X76">
            <v>0</v>
          </cell>
          <cell r="Y76">
            <v>0</v>
          </cell>
          <cell r="Z76">
            <v>446.8</v>
          </cell>
          <cell r="AA76">
            <v>12418.16</v>
          </cell>
          <cell r="AB76">
            <v>2374.85</v>
          </cell>
        </row>
        <row r="77">
          <cell r="A77" t="str">
            <v>ELECTRICITY ALLOCATION</v>
          </cell>
          <cell r="B77" t="str">
            <v>QCA505</v>
          </cell>
          <cell r="J77">
            <v>2217205.2000000002</v>
          </cell>
          <cell r="K77">
            <v>1276686.04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67700.850000000006</v>
          </cell>
          <cell r="AA77">
            <v>2217205.2000000002</v>
          </cell>
          <cell r="AB77">
            <v>1344386.8900000001</v>
          </cell>
        </row>
        <row r="78">
          <cell r="A78" t="str">
            <v>ELECTRICITY ALLOCATION</v>
          </cell>
          <cell r="B78" t="str">
            <v>QCA507</v>
          </cell>
          <cell r="J78">
            <v>49202.239999999998</v>
          </cell>
          <cell r="K78">
            <v>7061.91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22071.200000000001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5732.2</v>
          </cell>
          <cell r="AA78">
            <v>71273.440000000002</v>
          </cell>
          <cell r="AB78">
            <v>12794.11</v>
          </cell>
        </row>
        <row r="79">
          <cell r="A79" t="str">
            <v>ELECTRICITY ALLOCATION</v>
          </cell>
          <cell r="B79" t="str">
            <v>QCA501</v>
          </cell>
          <cell r="J79">
            <v>3080424.2399999998</v>
          </cell>
          <cell r="K79">
            <v>2808337.4099999997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15949.42</v>
          </cell>
          <cell r="AA79">
            <v>3080424.2399999998</v>
          </cell>
          <cell r="AB79">
            <v>2824286.8299999996</v>
          </cell>
        </row>
        <row r="80">
          <cell r="A80" t="str">
            <v>ELECTRICITY ALLOCATION</v>
          </cell>
          <cell r="B80" t="str">
            <v>QCA505</v>
          </cell>
          <cell r="J80">
            <v>197943.67999999999</v>
          </cell>
          <cell r="K80">
            <v>186203.34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1032.5</v>
          </cell>
          <cell r="AA80">
            <v>197943.67999999999</v>
          </cell>
          <cell r="AB80">
            <v>187235.84</v>
          </cell>
        </row>
        <row r="81">
          <cell r="A81" t="str">
            <v>ELECTRICITY ALLOCATION</v>
          </cell>
          <cell r="B81" t="str">
            <v>QCA505</v>
          </cell>
          <cell r="J81">
            <v>5563.13</v>
          </cell>
          <cell r="K81">
            <v>1731.99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200.15</v>
          </cell>
          <cell r="AA81">
            <v>5563.13</v>
          </cell>
          <cell r="AB81">
            <v>1932.14</v>
          </cell>
        </row>
        <row r="82">
          <cell r="A82" t="str">
            <v>ELECTRICITY ALLOCATION</v>
          </cell>
          <cell r="B82" t="str">
            <v>QCA505</v>
          </cell>
          <cell r="J82">
            <v>4510</v>
          </cell>
          <cell r="K82">
            <v>2368.08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162.32</v>
          </cell>
          <cell r="AA82">
            <v>4510</v>
          </cell>
          <cell r="AB82">
            <v>2530.4</v>
          </cell>
        </row>
        <row r="83">
          <cell r="A83" t="str">
            <v>ELECTRICITY ALLOCATION</v>
          </cell>
          <cell r="B83" t="str">
            <v>QCA507</v>
          </cell>
          <cell r="J83">
            <v>198663.30000000002</v>
          </cell>
          <cell r="K83">
            <v>51751.519999999997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1184.6300000000001</v>
          </cell>
          <cell r="AA83">
            <v>198663.30000000002</v>
          </cell>
          <cell r="AB83">
            <v>52936.149999999994</v>
          </cell>
        </row>
        <row r="84">
          <cell r="A84" t="str">
            <v>ELECTRICITY ALLOCATION</v>
          </cell>
          <cell r="B84" t="str">
            <v>QCA507</v>
          </cell>
          <cell r="J84">
            <v>39090290.740000002</v>
          </cell>
          <cell r="K84">
            <v>10863486.129999997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226513.95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233277.99</v>
          </cell>
          <cell r="AA84">
            <v>39316804.690000005</v>
          </cell>
          <cell r="AB84">
            <v>11096764.119999997</v>
          </cell>
        </row>
        <row r="85">
          <cell r="A85" t="str">
            <v>ELECTRICITY ALLOCATION</v>
          </cell>
          <cell r="B85" t="str">
            <v>QCA507</v>
          </cell>
          <cell r="J85">
            <v>77508.039999999994</v>
          </cell>
          <cell r="K85">
            <v>38506.619999999995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813.89</v>
          </cell>
          <cell r="AA85">
            <v>77508.039999999994</v>
          </cell>
          <cell r="AB85">
            <v>39320.509999999995</v>
          </cell>
        </row>
        <row r="86">
          <cell r="A86" t="str">
            <v>ELECTRICITY ALLOCATION</v>
          </cell>
          <cell r="B86" t="str">
            <v>QCA507</v>
          </cell>
          <cell r="J86">
            <v>164983.41</v>
          </cell>
          <cell r="K86">
            <v>40826.78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1006.01</v>
          </cell>
          <cell r="AA86">
            <v>164983.41</v>
          </cell>
          <cell r="AB86">
            <v>41832.79</v>
          </cell>
        </row>
        <row r="87">
          <cell r="A87" t="str">
            <v>ELECTRICITY ALLOCATION</v>
          </cell>
          <cell r="B87" t="str">
            <v>QCA507</v>
          </cell>
          <cell r="J87">
            <v>188242.41</v>
          </cell>
          <cell r="K87">
            <v>70104.069999999992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873.52</v>
          </cell>
          <cell r="AA87">
            <v>188242.41</v>
          </cell>
          <cell r="AB87">
            <v>70977.59</v>
          </cell>
        </row>
        <row r="88">
          <cell r="A88" t="str">
            <v>ELECTRICITY ALLOCATION</v>
          </cell>
          <cell r="B88" t="str">
            <v>QCA507</v>
          </cell>
          <cell r="J88">
            <v>29550334.150000006</v>
          </cell>
          <cell r="K88">
            <v>2708248.2899999996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586890.47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195617.99</v>
          </cell>
          <cell r="AA88">
            <v>30137224.620000005</v>
          </cell>
          <cell r="AB88">
            <v>2903866.2799999993</v>
          </cell>
        </row>
        <row r="89">
          <cell r="A89" t="str">
            <v>ELECTRICITY ALLOCATION</v>
          </cell>
          <cell r="B89" t="str">
            <v>QCA503</v>
          </cell>
          <cell r="J89">
            <v>70000</v>
          </cell>
          <cell r="K89">
            <v>70000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70000</v>
          </cell>
          <cell r="AB89">
            <v>70000</v>
          </cell>
        </row>
        <row r="90">
          <cell r="A90" t="str">
            <v>ELECTRICITY ALLOCATION</v>
          </cell>
          <cell r="B90" t="str">
            <v>QCA503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</row>
        <row r="91">
          <cell r="A91" t="str">
            <v>ELECTRICITY ALLOCATION</v>
          </cell>
          <cell r="B91" t="str">
            <v>QCA509</v>
          </cell>
          <cell r="J91">
            <v>51055981.25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51055981.25</v>
          </cell>
          <cell r="AB91">
            <v>0</v>
          </cell>
        </row>
        <row r="92">
          <cell r="A92" t="str">
            <v>ELECTRICITY ALLOCATION</v>
          </cell>
          <cell r="B92" t="str">
            <v>QCA504</v>
          </cell>
          <cell r="J92">
            <v>6063</v>
          </cell>
          <cell r="K92">
            <v>5050.74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218.1</v>
          </cell>
          <cell r="AA92">
            <v>6063</v>
          </cell>
          <cell r="AB92">
            <v>5268.84</v>
          </cell>
        </row>
        <row r="93">
          <cell r="A93" t="str">
            <v>ELECTRICITY ALLOCATION</v>
          </cell>
          <cell r="B93" t="str">
            <v>QCA504</v>
          </cell>
          <cell r="J93">
            <v>290</v>
          </cell>
          <cell r="K93">
            <v>241.02999999999997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10.43</v>
          </cell>
          <cell r="AA93">
            <v>290</v>
          </cell>
          <cell r="AB93">
            <v>251.45999999999998</v>
          </cell>
        </row>
        <row r="94">
          <cell r="A94" t="str">
            <v>ELECTRICITY ALLOCATION</v>
          </cell>
          <cell r="B94" t="str">
            <v>QCA504</v>
          </cell>
          <cell r="J94">
            <v>1926654.25</v>
          </cell>
          <cell r="K94">
            <v>371518.25999999995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69335.600000000006</v>
          </cell>
          <cell r="AA94">
            <v>1926654.25</v>
          </cell>
          <cell r="AB94">
            <v>440853.86</v>
          </cell>
        </row>
        <row r="95">
          <cell r="A95" t="str">
            <v>ELECTRICITY ALLOCATION</v>
          </cell>
          <cell r="B95" t="str">
            <v>QCA505</v>
          </cell>
          <cell r="J95">
            <v>6861.82</v>
          </cell>
          <cell r="K95">
            <v>2179.25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345.38</v>
          </cell>
          <cell r="AA95">
            <v>6861.82</v>
          </cell>
          <cell r="AB95">
            <v>2524.63</v>
          </cell>
        </row>
        <row r="96">
          <cell r="A96" t="str">
            <v>ELECTRICITY ALLOCATION</v>
          </cell>
          <cell r="B96" t="str">
            <v>QCA507</v>
          </cell>
          <cell r="J96">
            <v>22449601.229999997</v>
          </cell>
          <cell r="K96">
            <v>13885052.73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148518.74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2.8421709430404007E-14</v>
          </cell>
          <cell r="X96">
            <v>0</v>
          </cell>
          <cell r="Y96">
            <v>0</v>
          </cell>
          <cell r="Z96">
            <v>545833.97</v>
          </cell>
          <cell r="AA96">
            <v>22598119.969999995</v>
          </cell>
          <cell r="AB96">
            <v>14430886.700000001</v>
          </cell>
        </row>
        <row r="97">
          <cell r="A97" t="str">
            <v>ELECTRICITY ALLOCATION</v>
          </cell>
          <cell r="B97" t="str">
            <v>QCA505</v>
          </cell>
          <cell r="J97">
            <v>754167.27</v>
          </cell>
          <cell r="K97">
            <v>193927.14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-327.27</v>
          </cell>
          <cell r="W97">
            <v>-11.91</v>
          </cell>
          <cell r="X97">
            <v>0</v>
          </cell>
          <cell r="Y97">
            <v>0</v>
          </cell>
          <cell r="Z97">
            <v>26917.93</v>
          </cell>
          <cell r="AA97">
            <v>753840</v>
          </cell>
          <cell r="AB97">
            <v>220833.16</v>
          </cell>
        </row>
        <row r="98">
          <cell r="A98" t="str">
            <v>ELECTRICITY ALLOCATION</v>
          </cell>
          <cell r="B98" t="str">
            <v>QCA505</v>
          </cell>
          <cell r="J98">
            <v>114769.81999999999</v>
          </cell>
          <cell r="K98">
            <v>111510.56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123.22</v>
          </cell>
          <cell r="AA98">
            <v>114769.81999999999</v>
          </cell>
          <cell r="AB98">
            <v>111633.78</v>
          </cell>
        </row>
        <row r="99">
          <cell r="A99" t="str">
            <v>ELECTRICITY ALLOCATION</v>
          </cell>
          <cell r="B99" t="str">
            <v>QCA504</v>
          </cell>
          <cell r="J99">
            <v>18241.93</v>
          </cell>
          <cell r="K99">
            <v>8155.51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5995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874.25</v>
          </cell>
          <cell r="AA99">
            <v>24236.93</v>
          </cell>
          <cell r="AB99">
            <v>9029.76</v>
          </cell>
        </row>
        <row r="100">
          <cell r="A100" t="str">
            <v>ELECTRICITY ALLOCATION</v>
          </cell>
          <cell r="B100" t="str">
            <v>QCA504</v>
          </cell>
          <cell r="J100">
            <v>199.09</v>
          </cell>
          <cell r="K100">
            <v>151.99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7.16</v>
          </cell>
          <cell r="AA100">
            <v>199.09</v>
          </cell>
          <cell r="AB100">
            <v>159.15</v>
          </cell>
        </row>
        <row r="101">
          <cell r="A101" t="str">
            <v>ELECTRICITY ALLOCATION</v>
          </cell>
          <cell r="B101" t="str">
            <v>QCA504</v>
          </cell>
          <cell r="J101">
            <v>1117</v>
          </cell>
          <cell r="K101">
            <v>1117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1117</v>
          </cell>
          <cell r="AB101">
            <v>1117</v>
          </cell>
        </row>
        <row r="102">
          <cell r="A102" t="str">
            <v>ELECTRICITY ALLOCATION</v>
          </cell>
          <cell r="B102" t="str">
            <v>QCA505</v>
          </cell>
          <cell r="J102">
            <v>3934.47</v>
          </cell>
          <cell r="K102">
            <v>391.95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198.13</v>
          </cell>
          <cell r="AA102">
            <v>3934.47</v>
          </cell>
          <cell r="AB102">
            <v>590.07999999999993</v>
          </cell>
        </row>
        <row r="103">
          <cell r="A103" t="str">
            <v>ELECTRICITY ALLOCATION</v>
          </cell>
          <cell r="B103" t="str">
            <v>QCA505</v>
          </cell>
          <cell r="J103">
            <v>4400</v>
          </cell>
          <cell r="K103">
            <v>531.53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2868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360.31</v>
          </cell>
          <cell r="AA103">
            <v>7268</v>
          </cell>
          <cell r="AB103">
            <v>891.83999999999992</v>
          </cell>
        </row>
        <row r="104">
          <cell r="A104" t="str">
            <v>ELECTRICITY REGULATED</v>
          </cell>
          <cell r="B104" t="str">
            <v>QCA504</v>
          </cell>
          <cell r="J104">
            <v>0</v>
          </cell>
          <cell r="K104">
            <v>9.0949470177292824E-13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9.0949470177292824E-13</v>
          </cell>
        </row>
        <row r="105">
          <cell r="A105" t="str">
            <v>ELECTRICITY REGULATED</v>
          </cell>
          <cell r="B105" t="str">
            <v>QCA505</v>
          </cell>
          <cell r="J105">
            <v>32949.160000000003</v>
          </cell>
          <cell r="K105">
            <v>19923.939999999999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1834.4</v>
          </cell>
          <cell r="AA105">
            <v>32949.160000000003</v>
          </cell>
          <cell r="AB105">
            <v>21758.34</v>
          </cell>
        </row>
        <row r="106">
          <cell r="A106" t="str">
            <v>ELECTRICITY REGULATED</v>
          </cell>
          <cell r="B106" t="str">
            <v>QCA505</v>
          </cell>
          <cell r="J106">
            <v>0</v>
          </cell>
          <cell r="K106">
            <v>1.4551915228366852E-11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1.4551915228366852E-11</v>
          </cell>
        </row>
        <row r="107">
          <cell r="A107" t="str">
            <v>ELECTRICITY REGULATED</v>
          </cell>
          <cell r="B107" t="str">
            <v>QCA017</v>
          </cell>
          <cell r="J107">
            <v>168995557.98999998</v>
          </cell>
          <cell r="K107">
            <v>47312632.739999995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6134516.9800000004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896899.48</v>
          </cell>
          <cell r="AA107">
            <v>175130074.96999997</v>
          </cell>
          <cell r="AB107">
            <v>48209532.219999991</v>
          </cell>
        </row>
        <row r="108">
          <cell r="A108" t="str">
            <v>ELECTRICITY REGULATED</v>
          </cell>
          <cell r="B108" t="str">
            <v>QCA001</v>
          </cell>
          <cell r="J108">
            <v>158085808.78999999</v>
          </cell>
          <cell r="K108">
            <v>73269426.679999992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400459.05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599319.56999999995</v>
          </cell>
          <cell r="AA108">
            <v>158486267.84</v>
          </cell>
          <cell r="AB108">
            <v>73868746.249999985</v>
          </cell>
        </row>
        <row r="109">
          <cell r="A109" t="str">
            <v>ELECTRICITY REGULATED</v>
          </cell>
          <cell r="B109" t="str">
            <v>QCA009</v>
          </cell>
          <cell r="J109">
            <v>242357244.28999996</v>
          </cell>
          <cell r="K109">
            <v>48915959.279999994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1170702.21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1243672.3600000001</v>
          </cell>
          <cell r="AA109">
            <v>243527946.49999997</v>
          </cell>
          <cell r="AB109">
            <v>50159631.639999993</v>
          </cell>
        </row>
        <row r="110">
          <cell r="A110" t="str">
            <v>ELECTRICITY REGULATED</v>
          </cell>
          <cell r="B110" t="str">
            <v>QCA001</v>
          </cell>
          <cell r="J110">
            <v>2595716.1300000004</v>
          </cell>
          <cell r="K110">
            <v>87885.61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1569.8799999999999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14661.08</v>
          </cell>
          <cell r="AA110">
            <v>2597286.0100000002</v>
          </cell>
          <cell r="AB110">
            <v>102546.69</v>
          </cell>
        </row>
        <row r="111">
          <cell r="A111" t="str">
            <v>ELECTRICITY REGULATED</v>
          </cell>
          <cell r="B111" t="str">
            <v>QCA018</v>
          </cell>
          <cell r="J111">
            <v>400048816.25</v>
          </cell>
          <cell r="K111">
            <v>162297019.25999999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4401335.0699999994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2246456.41</v>
          </cell>
          <cell r="AA111">
            <v>404450151.31999999</v>
          </cell>
          <cell r="AB111">
            <v>164543475.66999999</v>
          </cell>
        </row>
        <row r="112">
          <cell r="A112" t="str">
            <v>ELECTRICITY REGULATED</v>
          </cell>
          <cell r="B112" t="str">
            <v>QCA004</v>
          </cell>
          <cell r="J112">
            <v>1557103169.4700003</v>
          </cell>
          <cell r="K112">
            <v>329656639.79000002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30216834.350000001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6770476.9199999999</v>
          </cell>
          <cell r="AA112">
            <v>1587320003.8200002</v>
          </cell>
          <cell r="AB112">
            <v>336427116.71000004</v>
          </cell>
        </row>
        <row r="113">
          <cell r="A113" t="str">
            <v>ELECTRICITY REGULATED</v>
          </cell>
          <cell r="B113" t="str">
            <v>QCA005</v>
          </cell>
          <cell r="J113">
            <v>171033405.90000001</v>
          </cell>
          <cell r="K113">
            <v>82130636.059999987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5573026.4900000002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216127.78</v>
          </cell>
          <cell r="W113">
            <v>127725.19000000002</v>
          </cell>
          <cell r="X113">
            <v>-79975.649999999994</v>
          </cell>
          <cell r="Y113">
            <v>-38030.07</v>
          </cell>
          <cell r="Z113">
            <v>873484.76</v>
          </cell>
          <cell r="AA113">
            <v>176742584.52000001</v>
          </cell>
          <cell r="AB113">
            <v>83093815.939999998</v>
          </cell>
        </row>
        <row r="114">
          <cell r="A114" t="str">
            <v>ELECTRICITY REGULATED</v>
          </cell>
          <cell r="B114" t="str">
            <v>QCA003</v>
          </cell>
          <cell r="J114">
            <v>985805093.73000002</v>
          </cell>
          <cell r="K114">
            <v>502871295.25999993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16460143.780000001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-2886206.4</v>
          </cell>
          <cell r="Y114">
            <v>-2272933.7799999998</v>
          </cell>
          <cell r="Z114">
            <v>4096119.2900000005</v>
          </cell>
          <cell r="AA114">
            <v>999379031.11000001</v>
          </cell>
          <cell r="AB114">
            <v>504694480.76999998</v>
          </cell>
        </row>
        <row r="115">
          <cell r="A115" t="str">
            <v>ELECTRICITY REGULATED</v>
          </cell>
          <cell r="B115" t="str">
            <v>QCA010</v>
          </cell>
          <cell r="J115">
            <v>427551357.19999993</v>
          </cell>
          <cell r="K115">
            <v>78176726.539999992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25590606.879999999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-216127.78000000003</v>
          </cell>
          <cell r="W115">
            <v>-127725.19000000006</v>
          </cell>
          <cell r="X115">
            <v>-1428517.73</v>
          </cell>
          <cell r="Y115">
            <v>-710426.83</v>
          </cell>
          <cell r="Z115">
            <v>3282895.41</v>
          </cell>
          <cell r="AA115">
            <v>451497318.56999993</v>
          </cell>
          <cell r="AB115">
            <v>80621469.929999992</v>
          </cell>
        </row>
        <row r="116">
          <cell r="A116" t="str">
            <v>ELECTRICITY REGULATED</v>
          </cell>
          <cell r="B116" t="str">
            <v>QCA002</v>
          </cell>
          <cell r="J116">
            <v>373508333.22000003</v>
          </cell>
          <cell r="K116">
            <v>152060530.68000004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409009.62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2764624.76</v>
          </cell>
          <cell r="AA116">
            <v>373917342.84000003</v>
          </cell>
          <cell r="AB116">
            <v>154825155.44000003</v>
          </cell>
        </row>
        <row r="117">
          <cell r="A117" t="str">
            <v>ELECTRICITY REGULATED</v>
          </cell>
          <cell r="B117" t="str">
            <v>QCA005</v>
          </cell>
          <cell r="J117">
            <v>1177565.31</v>
          </cell>
          <cell r="K117">
            <v>396492.06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76054.100000000006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7449.69</v>
          </cell>
          <cell r="AA117">
            <v>1253619.4100000001</v>
          </cell>
          <cell r="AB117">
            <v>403941.75</v>
          </cell>
        </row>
        <row r="118">
          <cell r="A118" t="str">
            <v>ELECTRICITY REGULATED</v>
          </cell>
          <cell r="B118" t="str">
            <v>QCA017</v>
          </cell>
          <cell r="J118">
            <v>269503903.16000003</v>
          </cell>
          <cell r="K118">
            <v>130790795.85000001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3766772.0300000003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1332391.95</v>
          </cell>
          <cell r="AA118">
            <v>273270675.19</v>
          </cell>
          <cell r="AB118">
            <v>132123187.80000001</v>
          </cell>
        </row>
        <row r="119">
          <cell r="A119" t="str">
            <v>ELECTRICITY REGULATED</v>
          </cell>
          <cell r="B119" t="str">
            <v>QCA001</v>
          </cell>
          <cell r="J119">
            <v>17941519.09</v>
          </cell>
          <cell r="K119">
            <v>4881938.2300000004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33681.93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75342.84</v>
          </cell>
          <cell r="AA119">
            <v>17975201.02</v>
          </cell>
          <cell r="AB119">
            <v>4957281.07</v>
          </cell>
        </row>
        <row r="120">
          <cell r="A120" t="str">
            <v>ELECTRICITY REGULATED</v>
          </cell>
          <cell r="B120" t="str">
            <v>QCA001</v>
          </cell>
          <cell r="J120">
            <v>265423232.16999999</v>
          </cell>
          <cell r="K120">
            <v>122531713.12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2205858.9500000002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2158725.9499999997</v>
          </cell>
          <cell r="AA120">
            <v>267629091.11999997</v>
          </cell>
          <cell r="AB120">
            <v>124690439.07000001</v>
          </cell>
        </row>
        <row r="121">
          <cell r="A121" t="str">
            <v>ELECTRICITY REGULATED</v>
          </cell>
          <cell r="B121" t="str">
            <v>QCA010</v>
          </cell>
          <cell r="J121">
            <v>279129.86</v>
          </cell>
          <cell r="K121">
            <v>135485.22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-0.60000000000000009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1624.93</v>
          </cell>
          <cell r="AA121">
            <v>279129.26</v>
          </cell>
          <cell r="AB121">
            <v>137110.15</v>
          </cell>
        </row>
        <row r="122">
          <cell r="A122" t="str">
            <v>ELECTRICITY REGULATED</v>
          </cell>
          <cell r="B122" t="str">
            <v>QCA009</v>
          </cell>
          <cell r="J122">
            <v>267020172.25</v>
          </cell>
          <cell r="K122">
            <v>109538158.48999999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12618495.4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1977409.68</v>
          </cell>
          <cell r="AA122">
            <v>279638667.64999998</v>
          </cell>
          <cell r="AB122">
            <v>111515568.17</v>
          </cell>
        </row>
        <row r="123">
          <cell r="A123" t="str">
            <v>ELECTRICITY REGULATED</v>
          </cell>
          <cell r="B123" t="str">
            <v>QCA002</v>
          </cell>
          <cell r="J123">
            <v>404837826.76999998</v>
          </cell>
          <cell r="K123">
            <v>208771494.69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34845828.299999997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-4570.4799999999996</v>
          </cell>
          <cell r="Y123">
            <v>-446.28</v>
          </cell>
          <cell r="Z123">
            <v>2640634.9500000002</v>
          </cell>
          <cell r="AA123">
            <v>439679084.58999997</v>
          </cell>
          <cell r="AB123">
            <v>211411683.35999998</v>
          </cell>
        </row>
        <row r="124">
          <cell r="A124" t="str">
            <v>ELECTRICITY REGULATED</v>
          </cell>
          <cell r="B124" t="str">
            <v>QCA006</v>
          </cell>
          <cell r="J124">
            <v>78293544.950000003</v>
          </cell>
          <cell r="K124">
            <v>30801188.210000001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639261.21000000008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413778.2</v>
          </cell>
          <cell r="AA124">
            <v>78932806.159999996</v>
          </cell>
          <cell r="AB124">
            <v>31214966.41</v>
          </cell>
        </row>
        <row r="125">
          <cell r="A125" t="str">
            <v>ELECTRICITY REGULATED</v>
          </cell>
          <cell r="B125" t="str">
            <v>QCA007</v>
          </cell>
          <cell r="J125">
            <v>35428887.379999995</v>
          </cell>
          <cell r="K125">
            <v>4497414.1600000011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2550066.88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301152.74</v>
          </cell>
          <cell r="AA125">
            <v>37978954.259999998</v>
          </cell>
          <cell r="AB125">
            <v>4798566.9000000013</v>
          </cell>
        </row>
        <row r="126">
          <cell r="A126" t="str">
            <v>ELECTRICITY REGULATED</v>
          </cell>
          <cell r="B126" t="str">
            <v>QCA013</v>
          </cell>
          <cell r="J126">
            <v>45961087.669999994</v>
          </cell>
          <cell r="K126">
            <v>31328381.43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-556.19000000000005</v>
          </cell>
          <cell r="Y126">
            <v>-84.5</v>
          </cell>
          <cell r="Z126">
            <v>131517.18</v>
          </cell>
          <cell r="AA126">
            <v>45960531.479999997</v>
          </cell>
          <cell r="AB126">
            <v>31459814.109999999</v>
          </cell>
        </row>
        <row r="127">
          <cell r="A127" t="str">
            <v>ELECTRICITY REGULATED</v>
          </cell>
          <cell r="B127" t="str">
            <v>QCA013</v>
          </cell>
          <cell r="J127">
            <v>7270120.75</v>
          </cell>
          <cell r="K127">
            <v>709866.5199999999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9575246.4299999997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62019.519999999997</v>
          </cell>
          <cell r="AA127">
            <v>16845367.18</v>
          </cell>
          <cell r="AB127">
            <v>771886.03999999992</v>
          </cell>
        </row>
        <row r="128">
          <cell r="A128" t="str">
            <v>ELECTRICITY REGULATED</v>
          </cell>
          <cell r="B128" t="str">
            <v>QCA502</v>
          </cell>
          <cell r="J128">
            <v>33098935.760000002</v>
          </cell>
          <cell r="K128">
            <v>28746979.02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1080317.04</v>
          </cell>
          <cell r="AA128">
            <v>33098935.760000002</v>
          </cell>
          <cell r="AB128">
            <v>29827296.059999999</v>
          </cell>
        </row>
        <row r="129">
          <cell r="A129" t="str">
            <v>ELECTRICITY REGULATED</v>
          </cell>
          <cell r="B129" t="str">
            <v>QCA003</v>
          </cell>
          <cell r="J129">
            <v>891500926.69000006</v>
          </cell>
          <cell r="K129">
            <v>505724089.03999996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7299241.9800000004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3558882.3899999997</v>
          </cell>
          <cell r="AA129">
            <v>898800168.67000008</v>
          </cell>
          <cell r="AB129">
            <v>509282971.42999995</v>
          </cell>
        </row>
        <row r="130">
          <cell r="A130" t="str">
            <v>ELECTRICITY REGULATED</v>
          </cell>
          <cell r="B130" t="str">
            <v>QCA012</v>
          </cell>
          <cell r="J130">
            <v>2223550.33</v>
          </cell>
          <cell r="K130">
            <v>817776.58000000007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179794.74000000002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22613.31</v>
          </cell>
          <cell r="AA130">
            <v>2403345.0700000003</v>
          </cell>
          <cell r="AB130">
            <v>840389.89000000013</v>
          </cell>
        </row>
        <row r="131">
          <cell r="A131" t="str">
            <v>ELECTRICITY REGULATED</v>
          </cell>
          <cell r="B131" t="str">
            <v>QCA012</v>
          </cell>
          <cell r="J131">
            <v>415735211.15000004</v>
          </cell>
          <cell r="K131">
            <v>291002938.07999992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204785.5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-9566.3700000000008</v>
          </cell>
          <cell r="Y131">
            <v>-2313.0700000000002</v>
          </cell>
          <cell r="Z131">
            <v>2431009.84</v>
          </cell>
          <cell r="AA131">
            <v>415930430.28000003</v>
          </cell>
          <cell r="AB131">
            <v>293431634.8499999</v>
          </cell>
        </row>
        <row r="132">
          <cell r="A132" t="str">
            <v>ELECTRICITY REGULATED</v>
          </cell>
          <cell r="B132" t="str">
            <v>QCA019</v>
          </cell>
          <cell r="J132">
            <v>165957000.87</v>
          </cell>
          <cell r="K132">
            <v>24482711.32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1046544.25</v>
          </cell>
          <cell r="AA132">
            <v>165957000.87</v>
          </cell>
          <cell r="AB132">
            <v>25529255.57</v>
          </cell>
        </row>
        <row r="133">
          <cell r="A133" t="str">
            <v>ELECTRICITY REGULATED</v>
          </cell>
          <cell r="B133" t="str">
            <v>QCA011</v>
          </cell>
          <cell r="J133">
            <v>262837281.19</v>
          </cell>
          <cell r="K133">
            <v>69698245.120000005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15958913.139999999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1808703.01</v>
          </cell>
          <cell r="AA133">
            <v>278796194.32999998</v>
          </cell>
          <cell r="AB133">
            <v>71506948.13000001</v>
          </cell>
        </row>
        <row r="134">
          <cell r="A134" t="str">
            <v>ELECTRICITY REGULATED</v>
          </cell>
          <cell r="B134" t="str">
            <v>QCA015</v>
          </cell>
          <cell r="J134">
            <v>528928952.73000008</v>
          </cell>
          <cell r="K134">
            <v>278323136.5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6559867.6200000001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-3318.45</v>
          </cell>
          <cell r="Y134">
            <v>-730.18</v>
          </cell>
          <cell r="Z134">
            <v>6282005.9900000002</v>
          </cell>
          <cell r="AA134">
            <v>535485501.9000001</v>
          </cell>
          <cell r="AB134">
            <v>284604412.31</v>
          </cell>
        </row>
        <row r="135">
          <cell r="A135" t="str">
            <v>ELECTRICITY REGULATED</v>
          </cell>
          <cell r="B135" t="str">
            <v>QCA004</v>
          </cell>
          <cell r="J135">
            <v>150668473.25</v>
          </cell>
          <cell r="K135">
            <v>68217051.429999992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1051417.19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477040</v>
          </cell>
          <cell r="AA135">
            <v>151719890.44</v>
          </cell>
          <cell r="AB135">
            <v>68694091.429999992</v>
          </cell>
        </row>
        <row r="136">
          <cell r="A136" t="str">
            <v>ELECTRICITY REGULATED</v>
          </cell>
          <cell r="B136" t="str">
            <v>QCA007</v>
          </cell>
          <cell r="J136">
            <v>93047395.849999994</v>
          </cell>
          <cell r="K136">
            <v>31644573.670000002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83483.56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421891.34</v>
          </cell>
          <cell r="AA136">
            <v>93130879.409999996</v>
          </cell>
          <cell r="AB136">
            <v>32066465.010000002</v>
          </cell>
        </row>
        <row r="137">
          <cell r="A137" t="str">
            <v>ELECTRICITY REGULATED</v>
          </cell>
          <cell r="B137" t="str">
            <v>QCA019</v>
          </cell>
          <cell r="J137">
            <v>74476091.539999992</v>
          </cell>
          <cell r="K137">
            <v>37232466.739999995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6108210.7199999997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218671.93</v>
          </cell>
          <cell r="AA137">
            <v>80584302.25999999</v>
          </cell>
          <cell r="AB137">
            <v>37451138.669999994</v>
          </cell>
        </row>
        <row r="138">
          <cell r="A138" t="str">
            <v>ELECTRICITY REGULATED</v>
          </cell>
          <cell r="B138" t="str">
            <v>QCA001</v>
          </cell>
          <cell r="J138">
            <v>223955.63</v>
          </cell>
          <cell r="K138">
            <v>129058.7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584.64</v>
          </cell>
          <cell r="AA138">
            <v>223955.63</v>
          </cell>
          <cell r="AB138">
            <v>129643.34</v>
          </cell>
        </row>
        <row r="139">
          <cell r="A139" t="str">
            <v>ELECTRICITY REGULATED</v>
          </cell>
          <cell r="B139" t="str">
            <v>QCA009</v>
          </cell>
          <cell r="J139">
            <v>877473.10999999987</v>
          </cell>
          <cell r="K139">
            <v>55663.12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4492.8900000000003</v>
          </cell>
          <cell r="AA139">
            <v>877473.10999999987</v>
          </cell>
          <cell r="AB139">
            <v>60156.01</v>
          </cell>
        </row>
        <row r="140">
          <cell r="A140" t="str">
            <v>ELECTRICITY REGULATED</v>
          </cell>
          <cell r="B140" t="str">
            <v>QCA006</v>
          </cell>
          <cell r="J140">
            <v>420553.53</v>
          </cell>
          <cell r="K140">
            <v>38137.009999999995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2355.46</v>
          </cell>
          <cell r="AA140">
            <v>420553.53</v>
          </cell>
          <cell r="AB140">
            <v>40492.469999999994</v>
          </cell>
        </row>
        <row r="141">
          <cell r="A141" t="str">
            <v>ELECTRICITY REGULATED</v>
          </cell>
          <cell r="B141" t="str">
            <v>QCA001</v>
          </cell>
          <cell r="J141">
            <v>34784572.329999998</v>
          </cell>
          <cell r="K141">
            <v>14679504.629999999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283357.96000000002</v>
          </cell>
          <cell r="AA141">
            <v>34784572.329999998</v>
          </cell>
          <cell r="AB141">
            <v>14962862.59</v>
          </cell>
        </row>
        <row r="142">
          <cell r="A142" t="str">
            <v>ELECTRICITY REGULATED</v>
          </cell>
          <cell r="B142" t="str">
            <v>QCA010</v>
          </cell>
          <cell r="J142">
            <v>811948650.5</v>
          </cell>
          <cell r="K142">
            <v>331553744.06999993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4031208.8</v>
          </cell>
          <cell r="AA142">
            <v>811948650.5</v>
          </cell>
          <cell r="AB142">
            <v>335584952.86999995</v>
          </cell>
        </row>
        <row r="143">
          <cell r="A143" t="str">
            <v>ELECTRICITY REGULATED</v>
          </cell>
          <cell r="B143" t="str">
            <v>QCA504</v>
          </cell>
          <cell r="J143">
            <v>2793.95</v>
          </cell>
          <cell r="K143">
            <v>1474.68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100.57</v>
          </cell>
          <cell r="AA143">
            <v>2793.95</v>
          </cell>
          <cell r="AB143">
            <v>1575.25</v>
          </cell>
        </row>
        <row r="144">
          <cell r="A144" t="str">
            <v>ELECTRICITY REGULATED</v>
          </cell>
          <cell r="B144" t="str">
            <v>QCA504</v>
          </cell>
          <cell r="J144">
            <v>4485.2300000000005</v>
          </cell>
          <cell r="K144">
            <v>4485.2300000000005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4485.2300000000005</v>
          </cell>
          <cell r="AB144">
            <v>4485.2300000000005</v>
          </cell>
        </row>
        <row r="145">
          <cell r="A145" t="str">
            <v>ELECTRICITY REGULATED</v>
          </cell>
          <cell r="B145" t="str">
            <v>QCA506</v>
          </cell>
          <cell r="J145">
            <v>402294.54</v>
          </cell>
          <cell r="K145">
            <v>402294.54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402294.54</v>
          </cell>
          <cell r="AB145">
            <v>402294.54</v>
          </cell>
        </row>
        <row r="146">
          <cell r="A146" t="str">
            <v>ELECTRICITY REGULATED</v>
          </cell>
          <cell r="B146" t="str">
            <v>QCA504</v>
          </cell>
          <cell r="J146">
            <v>4428</v>
          </cell>
          <cell r="K146">
            <v>4428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4428</v>
          </cell>
          <cell r="AB146">
            <v>4428</v>
          </cell>
        </row>
        <row r="147">
          <cell r="A147" t="str">
            <v>ELECTRICITY REGULATED</v>
          </cell>
          <cell r="B147" t="str">
            <v>QCA505</v>
          </cell>
          <cell r="J147">
            <v>156770.08999999997</v>
          </cell>
          <cell r="K147">
            <v>143197.17000000001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5647.93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1777.6999999999998</v>
          </cell>
          <cell r="AA147">
            <v>162418.01999999996</v>
          </cell>
          <cell r="AB147">
            <v>144974.87000000002</v>
          </cell>
        </row>
        <row r="148">
          <cell r="A148" t="str">
            <v>ELECTRICITY REGULATED</v>
          </cell>
          <cell r="B148" t="str">
            <v>QCA505</v>
          </cell>
          <cell r="J148">
            <v>448409.16</v>
          </cell>
          <cell r="K148">
            <v>442882.02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272.2</v>
          </cell>
          <cell r="AA148">
            <v>448409.16</v>
          </cell>
          <cell r="AB148">
            <v>443154.22000000003</v>
          </cell>
        </row>
        <row r="149">
          <cell r="A149" t="str">
            <v>ELECTRICITY REGULATED</v>
          </cell>
          <cell r="B149" t="str">
            <v>QCA505</v>
          </cell>
          <cell r="J149">
            <v>9253.27</v>
          </cell>
          <cell r="K149">
            <v>9253.27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9253.27</v>
          </cell>
          <cell r="AB149">
            <v>9253.27</v>
          </cell>
        </row>
        <row r="150">
          <cell r="A150" t="str">
            <v>ELECTRICITY REGULATED</v>
          </cell>
          <cell r="B150" t="str">
            <v>QCA504</v>
          </cell>
          <cell r="J150">
            <v>3710.21</v>
          </cell>
          <cell r="K150">
            <v>710.81999999999994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133.5</v>
          </cell>
          <cell r="AA150">
            <v>3710.21</v>
          </cell>
          <cell r="AB150">
            <v>844.31999999999994</v>
          </cell>
        </row>
        <row r="151">
          <cell r="A151" t="str">
            <v>ELECTRICITY REGULATED</v>
          </cell>
          <cell r="B151" t="str">
            <v>QCA505</v>
          </cell>
          <cell r="J151">
            <v>806</v>
          </cell>
          <cell r="K151">
            <v>563.74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40.6</v>
          </cell>
          <cell r="AA151">
            <v>806</v>
          </cell>
          <cell r="AB151">
            <v>604.34</v>
          </cell>
        </row>
        <row r="152">
          <cell r="A152" t="str">
            <v>ELECTRICITY REGULATED</v>
          </cell>
          <cell r="B152" t="str">
            <v>QCA505</v>
          </cell>
          <cell r="J152">
            <v>6912</v>
          </cell>
          <cell r="K152">
            <v>3553.54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248.78</v>
          </cell>
          <cell r="AA152">
            <v>6912</v>
          </cell>
          <cell r="AB152">
            <v>3802.32</v>
          </cell>
        </row>
        <row r="153">
          <cell r="A153" t="str">
            <v>ELECTRICITY REGULATED</v>
          </cell>
          <cell r="B153" t="str">
            <v>QCA505</v>
          </cell>
          <cell r="J153">
            <v>1302.73</v>
          </cell>
          <cell r="K153">
            <v>407.12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46.87</v>
          </cell>
          <cell r="AA153">
            <v>1302.73</v>
          </cell>
          <cell r="AB153">
            <v>453.99</v>
          </cell>
        </row>
        <row r="154">
          <cell r="A154" t="str">
            <v>ELECTRICITY REGULATED</v>
          </cell>
          <cell r="B154" t="str">
            <v>QCA504</v>
          </cell>
          <cell r="J154">
            <v>325.45</v>
          </cell>
          <cell r="K154">
            <v>58.64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11.7</v>
          </cell>
          <cell r="AA154">
            <v>325.45</v>
          </cell>
          <cell r="AB154">
            <v>70.34</v>
          </cell>
        </row>
        <row r="155">
          <cell r="A155" t="str">
            <v>ELECTRICITY REGULATED</v>
          </cell>
          <cell r="B155" t="str">
            <v>QCA505</v>
          </cell>
          <cell r="J155">
            <v>1437.29</v>
          </cell>
          <cell r="K155">
            <v>157.4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51.72</v>
          </cell>
          <cell r="AA155">
            <v>1437.29</v>
          </cell>
          <cell r="AB155">
            <v>209.12</v>
          </cell>
        </row>
        <row r="156">
          <cell r="A156" t="str">
            <v>ELECTRICITY REGULATED</v>
          </cell>
          <cell r="B156" t="str">
            <v>QCA503</v>
          </cell>
          <cell r="J156">
            <v>1683.64</v>
          </cell>
          <cell r="K156">
            <v>1074.73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281.51</v>
          </cell>
          <cell r="AA156">
            <v>1683.64</v>
          </cell>
          <cell r="AB156">
            <v>1356.24</v>
          </cell>
        </row>
        <row r="157">
          <cell r="A157" t="str">
            <v>ELECTRICITY REGULATED</v>
          </cell>
          <cell r="B157" t="str">
            <v>QCA503</v>
          </cell>
          <cell r="J157">
            <v>147000</v>
          </cell>
          <cell r="K157">
            <v>147000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147000</v>
          </cell>
          <cell r="AB157">
            <v>147000</v>
          </cell>
        </row>
        <row r="158">
          <cell r="A158" t="str">
            <v>ELECTRICITY REGULATED</v>
          </cell>
          <cell r="B158" t="str">
            <v>QCA509</v>
          </cell>
          <cell r="J158">
            <v>2745645.87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21687.35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2767333.22</v>
          </cell>
          <cell r="AB158">
            <v>0</v>
          </cell>
        </row>
        <row r="159">
          <cell r="A159" t="str">
            <v>ELECTRICITY REGULATED</v>
          </cell>
          <cell r="B159" t="str">
            <v>QCA020</v>
          </cell>
          <cell r="J159">
            <v>167629778.79000002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25953271.359999999</v>
          </cell>
          <cell r="Q159">
            <v>0</v>
          </cell>
          <cell r="R159">
            <v>-268250.99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1046.24</v>
          </cell>
          <cell r="AA159">
            <v>193314799.16000003</v>
          </cell>
          <cell r="AB159">
            <v>1046.24</v>
          </cell>
        </row>
        <row r="160">
          <cell r="A160" t="str">
            <v>ELECTRICITY REGULATED</v>
          </cell>
          <cell r="B160" t="str">
            <v>QCA021</v>
          </cell>
          <cell r="J160">
            <v>79224060.929999992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9147.25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79233208.179999992</v>
          </cell>
          <cell r="AB160">
            <v>0</v>
          </cell>
        </row>
        <row r="161">
          <cell r="A161" t="str">
            <v>ELECTRICITY REGULATED</v>
          </cell>
          <cell r="B161" t="str">
            <v>QCA504</v>
          </cell>
          <cell r="J161">
            <v>14724.5</v>
          </cell>
          <cell r="K161">
            <v>14724.5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14724.5</v>
          </cell>
          <cell r="AB161">
            <v>14724.5</v>
          </cell>
        </row>
        <row r="162">
          <cell r="A162" t="str">
            <v>ELECTRICITY REGULATED</v>
          </cell>
          <cell r="B162" t="str">
            <v>QCA504</v>
          </cell>
          <cell r="J162">
            <v>248361.49</v>
          </cell>
          <cell r="K162">
            <v>248361.49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248361.49</v>
          </cell>
          <cell r="AB162">
            <v>248361.49</v>
          </cell>
        </row>
        <row r="163">
          <cell r="A163" t="str">
            <v>ELECTRICITY REGULATED</v>
          </cell>
          <cell r="B163" t="str">
            <v>QCA505</v>
          </cell>
          <cell r="J163">
            <v>626.17999999999995</v>
          </cell>
          <cell r="K163">
            <v>212.06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23.38</v>
          </cell>
          <cell r="AA163">
            <v>626.17999999999995</v>
          </cell>
          <cell r="AB163">
            <v>235.44</v>
          </cell>
        </row>
        <row r="164">
          <cell r="A164" t="str">
            <v>ELECTRICITY REGULATED</v>
          </cell>
          <cell r="B164" t="str">
            <v>QCA505</v>
          </cell>
          <cell r="J164">
            <v>17261.62</v>
          </cell>
          <cell r="K164">
            <v>8510.86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392.28</v>
          </cell>
          <cell r="AA164">
            <v>17261.62</v>
          </cell>
          <cell r="AB164">
            <v>8903.1400000000012</v>
          </cell>
        </row>
        <row r="165">
          <cell r="A165" t="str">
            <v>ELECTRICITY REGULATED</v>
          </cell>
          <cell r="B165" t="str">
            <v>QCA505</v>
          </cell>
          <cell r="J165">
            <v>654</v>
          </cell>
          <cell r="K165">
            <v>65.16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32.94</v>
          </cell>
          <cell r="AA165">
            <v>654</v>
          </cell>
          <cell r="AB165">
            <v>98.1</v>
          </cell>
        </row>
        <row r="166">
          <cell r="A166" t="str">
            <v>ELECTRICITY REGULATED</v>
          </cell>
          <cell r="B166" t="str">
            <v>QCA505</v>
          </cell>
          <cell r="J166">
            <v>2631.7700000000004</v>
          </cell>
          <cell r="K166">
            <v>333.93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92.98</v>
          </cell>
          <cell r="AA166">
            <v>2631.7700000000004</v>
          </cell>
          <cell r="AB166">
            <v>426.91</v>
          </cell>
        </row>
        <row r="167">
          <cell r="A167" t="str">
            <v>ELECTRICITY REGULATED</v>
          </cell>
          <cell r="B167" t="str">
            <v>QCA503</v>
          </cell>
          <cell r="J167">
            <v>66.5</v>
          </cell>
          <cell r="K167">
            <v>66.5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66.5</v>
          </cell>
          <cell r="AB167">
            <v>66.5</v>
          </cell>
        </row>
        <row r="168">
          <cell r="A168" t="str">
            <v>ELECTRICITY REGULATED</v>
          </cell>
          <cell r="B168" t="str">
            <v>QCA504</v>
          </cell>
          <cell r="J168">
            <v>28496</v>
          </cell>
          <cell r="K168">
            <v>28496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28496</v>
          </cell>
          <cell r="AB168">
            <v>28496</v>
          </cell>
        </row>
        <row r="169">
          <cell r="A169" t="str">
            <v>ELECTRICITY REGULATED</v>
          </cell>
          <cell r="B169" t="str">
            <v>QCA504</v>
          </cell>
          <cell r="J169">
            <v>4903</v>
          </cell>
          <cell r="K169">
            <v>4903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4903</v>
          </cell>
          <cell r="AB169">
            <v>4903</v>
          </cell>
        </row>
        <row r="170">
          <cell r="A170" t="str">
            <v>ELECTRICITY REGULATED</v>
          </cell>
          <cell r="B170" t="str">
            <v>QCA505</v>
          </cell>
          <cell r="J170">
            <v>6392.73</v>
          </cell>
          <cell r="K170">
            <v>1334.56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322.02999999999997</v>
          </cell>
          <cell r="AA170">
            <v>6392.73</v>
          </cell>
          <cell r="AB170">
            <v>1656.59</v>
          </cell>
        </row>
        <row r="171">
          <cell r="A171" t="str">
            <v>ELECTRICITY REGULATED</v>
          </cell>
          <cell r="B171" t="str">
            <v>QCA505</v>
          </cell>
          <cell r="J171">
            <v>31029</v>
          </cell>
          <cell r="K171">
            <v>31029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31029</v>
          </cell>
          <cell r="AB171">
            <v>31029</v>
          </cell>
        </row>
        <row r="172">
          <cell r="A172" t="str">
            <v>ELECTRICITY REGULATED</v>
          </cell>
          <cell r="B172" t="str">
            <v>QCA503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1444.55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515.75</v>
          </cell>
          <cell r="AA172">
            <v>1444.55</v>
          </cell>
          <cell r="AB172">
            <v>515.75</v>
          </cell>
        </row>
        <row r="173">
          <cell r="A173" t="str">
            <v>ELECTRICITY REGULATED</v>
          </cell>
          <cell r="B173" t="str">
            <v>QCA505</v>
          </cell>
          <cell r="J173">
            <v>530.91</v>
          </cell>
          <cell r="K173">
            <v>158.94999999999999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26.74</v>
          </cell>
          <cell r="AA173">
            <v>530.91</v>
          </cell>
          <cell r="AB173">
            <v>185.69</v>
          </cell>
        </row>
        <row r="174">
          <cell r="A174" t="str">
            <v>ELECTRICITY REGULATED</v>
          </cell>
          <cell r="B174" t="str">
            <v>QCA505</v>
          </cell>
          <cell r="J174">
            <v>11807.64</v>
          </cell>
          <cell r="K174">
            <v>3037.35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630.85</v>
          </cell>
          <cell r="AA174">
            <v>11807.64</v>
          </cell>
          <cell r="AB174">
            <v>3668.2</v>
          </cell>
        </row>
        <row r="175">
          <cell r="A175" t="str">
            <v>ELECTRICITY REGULATED</v>
          </cell>
          <cell r="B175" t="str">
            <v>QCA503</v>
          </cell>
          <cell r="J175">
            <v>28765</v>
          </cell>
          <cell r="K175">
            <v>28765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28765</v>
          </cell>
          <cell r="AB175">
            <v>28765</v>
          </cell>
        </row>
        <row r="176">
          <cell r="A176" t="str">
            <v>ELECTRICITY REGULATED</v>
          </cell>
          <cell r="B176" t="str">
            <v>QCA504</v>
          </cell>
          <cell r="J176">
            <v>37901.9</v>
          </cell>
          <cell r="K176">
            <v>36896.79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3791.87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181.54999999999998</v>
          </cell>
          <cell r="AA176">
            <v>41693.770000000004</v>
          </cell>
          <cell r="AB176">
            <v>37078.340000000004</v>
          </cell>
        </row>
        <row r="177">
          <cell r="A177" t="str">
            <v>ELECTRICITY REGULATED</v>
          </cell>
          <cell r="B177" t="str">
            <v>QCA504</v>
          </cell>
          <cell r="J177">
            <v>131729.65</v>
          </cell>
          <cell r="K177">
            <v>131649.30000000002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80.349999999999994</v>
          </cell>
          <cell r="AA177">
            <v>131729.65</v>
          </cell>
          <cell r="AB177">
            <v>131729.65000000002</v>
          </cell>
        </row>
        <row r="178">
          <cell r="A178" t="str">
            <v>ELECTRICITY REGULATED</v>
          </cell>
          <cell r="B178" t="str">
            <v>QCA505</v>
          </cell>
          <cell r="J178">
            <v>290348.48</v>
          </cell>
          <cell r="K178">
            <v>282680.64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908.03</v>
          </cell>
          <cell r="AA178">
            <v>290348.48</v>
          </cell>
          <cell r="AB178">
            <v>283588.67000000004</v>
          </cell>
        </row>
        <row r="179">
          <cell r="A179" t="str">
            <v>ELECTRICITY REGULATED</v>
          </cell>
          <cell r="B179" t="str">
            <v>QCA505</v>
          </cell>
          <cell r="J179">
            <v>1312713.4099999999</v>
          </cell>
          <cell r="K179">
            <v>1276946.6299999999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1954.71</v>
          </cell>
          <cell r="AA179">
            <v>1312713.4099999999</v>
          </cell>
          <cell r="AB179">
            <v>1278901.3399999999</v>
          </cell>
        </row>
        <row r="180">
          <cell r="A180" t="str">
            <v>ELECTRICITY REGULATED</v>
          </cell>
          <cell r="B180" t="str">
            <v>QCA505</v>
          </cell>
          <cell r="J180">
            <v>8627.5</v>
          </cell>
          <cell r="K180">
            <v>8627.5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8627.5</v>
          </cell>
          <cell r="AB180">
            <v>8627.5</v>
          </cell>
        </row>
        <row r="181">
          <cell r="A181" t="str">
            <v>ELECTRICITY REGULATED</v>
          </cell>
          <cell r="B181" t="str">
            <v>QCA503</v>
          </cell>
          <cell r="J181">
            <v>471.82</v>
          </cell>
          <cell r="K181">
            <v>36.950000000000003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79.06</v>
          </cell>
          <cell r="AA181">
            <v>471.82</v>
          </cell>
          <cell r="AB181">
            <v>116.01</v>
          </cell>
        </row>
        <row r="182">
          <cell r="A182" t="str">
            <v>ELECTRICITY REGULATED</v>
          </cell>
          <cell r="B182" t="str">
            <v>QCA504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7388.18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306.40999999999997</v>
          </cell>
          <cell r="AA182">
            <v>7388.18</v>
          </cell>
          <cell r="AB182">
            <v>306.40999999999997</v>
          </cell>
        </row>
        <row r="183">
          <cell r="A183" t="str">
            <v>ELECTRICITY REGULATED</v>
          </cell>
          <cell r="B183" t="str">
            <v>QCA505</v>
          </cell>
          <cell r="J183">
            <v>1681.82</v>
          </cell>
          <cell r="K183">
            <v>167.55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84.7</v>
          </cell>
          <cell r="AA183">
            <v>1681.82</v>
          </cell>
          <cell r="AB183">
            <v>252.25</v>
          </cell>
        </row>
        <row r="184">
          <cell r="A184" t="str">
            <v>ELECTRICITY REGULATED</v>
          </cell>
          <cell r="B184" t="str">
            <v>QCA505</v>
          </cell>
          <cell r="J184">
            <v>3638.63</v>
          </cell>
          <cell r="K184">
            <v>166.27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130.96</v>
          </cell>
          <cell r="AA184">
            <v>3638.63</v>
          </cell>
          <cell r="AB184">
            <v>297.23</v>
          </cell>
        </row>
        <row r="185">
          <cell r="A185" t="str">
            <v>ELECTRICITY REGULATED</v>
          </cell>
          <cell r="B185" t="str">
            <v>QCA505</v>
          </cell>
          <cell r="J185">
            <v>306.36</v>
          </cell>
          <cell r="K185">
            <v>37.339999999999996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11.01</v>
          </cell>
          <cell r="AA185">
            <v>306.36</v>
          </cell>
          <cell r="AB185">
            <v>48.349999999999994</v>
          </cell>
        </row>
        <row r="186">
          <cell r="A186" t="str">
            <v>ELECTRICITY REGULATED</v>
          </cell>
          <cell r="B186" t="str">
            <v>QCA505</v>
          </cell>
          <cell r="J186">
            <v>9365.7800000000007</v>
          </cell>
          <cell r="K186">
            <v>933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471.63</v>
          </cell>
          <cell r="AA186">
            <v>9365.7800000000007</v>
          </cell>
          <cell r="AB186">
            <v>1404.63</v>
          </cell>
        </row>
        <row r="187">
          <cell r="A187" t="str">
            <v>ELECTRICITY REGULATED</v>
          </cell>
          <cell r="B187" t="str">
            <v>QCA503</v>
          </cell>
          <cell r="J187">
            <v>7526</v>
          </cell>
          <cell r="K187">
            <v>5140.84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1261.1199999999999</v>
          </cell>
          <cell r="AA187">
            <v>7526</v>
          </cell>
          <cell r="AB187">
            <v>6401.96</v>
          </cell>
        </row>
        <row r="188">
          <cell r="A188" t="str">
            <v>ELECTRICITY REGULATED</v>
          </cell>
          <cell r="B188" t="str">
            <v>QCA504</v>
          </cell>
          <cell r="J188">
            <v>5663.38</v>
          </cell>
          <cell r="K188">
            <v>2443.91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203.74</v>
          </cell>
          <cell r="AA188">
            <v>5663.38</v>
          </cell>
          <cell r="AB188">
            <v>2647.6499999999996</v>
          </cell>
        </row>
        <row r="189">
          <cell r="A189" t="str">
            <v>ELECTRICITY REGULATED</v>
          </cell>
          <cell r="B189" t="str">
            <v>QCA504</v>
          </cell>
          <cell r="J189">
            <v>1853.64</v>
          </cell>
          <cell r="K189">
            <v>1110.29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66.72</v>
          </cell>
          <cell r="AA189">
            <v>1853.64</v>
          </cell>
          <cell r="AB189">
            <v>1177.01</v>
          </cell>
        </row>
        <row r="190">
          <cell r="A190" t="str">
            <v>ELECTRICITY REGULATED</v>
          </cell>
          <cell r="B190" t="str">
            <v>QCA505</v>
          </cell>
          <cell r="J190">
            <v>17958.32</v>
          </cell>
          <cell r="K190">
            <v>3360.8500000000004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904.45</v>
          </cell>
          <cell r="AA190">
            <v>17958.32</v>
          </cell>
          <cell r="AB190">
            <v>4265.3</v>
          </cell>
        </row>
        <row r="191">
          <cell r="A191" t="str">
            <v>ELECTRICITY REGULATED</v>
          </cell>
          <cell r="B191" t="str">
            <v>QCA507</v>
          </cell>
          <cell r="J191">
            <v>3074.4</v>
          </cell>
          <cell r="K191">
            <v>1059.44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110.61</v>
          </cell>
          <cell r="AA191">
            <v>3074.4</v>
          </cell>
          <cell r="AB191">
            <v>1170.05</v>
          </cell>
        </row>
        <row r="192">
          <cell r="A192" t="str">
            <v>ELECTRICITY REGULATED</v>
          </cell>
          <cell r="B192" t="str">
            <v>QCA505</v>
          </cell>
          <cell r="J192">
            <v>209391.66</v>
          </cell>
          <cell r="K192">
            <v>140816.88999999998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10843.45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3936.69</v>
          </cell>
          <cell r="AA192">
            <v>220235.11000000002</v>
          </cell>
          <cell r="AB192">
            <v>144753.57999999999</v>
          </cell>
        </row>
        <row r="193">
          <cell r="A193" t="str">
            <v>ELECTRICITY REGULATED</v>
          </cell>
          <cell r="B193" t="str">
            <v>QCA505</v>
          </cell>
          <cell r="J193">
            <v>18591.990000000002</v>
          </cell>
          <cell r="K193">
            <v>6296.35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668.88</v>
          </cell>
          <cell r="AA193">
            <v>18591.990000000002</v>
          </cell>
          <cell r="AB193">
            <v>6965.2300000000005</v>
          </cell>
        </row>
        <row r="194">
          <cell r="A194" t="str">
            <v>ELECTRICITY REGULATED</v>
          </cell>
          <cell r="B194" t="str">
            <v>QCA503</v>
          </cell>
          <cell r="J194">
            <v>1256</v>
          </cell>
          <cell r="K194">
            <v>909.21999999999991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209.89</v>
          </cell>
          <cell r="AA194">
            <v>1256</v>
          </cell>
          <cell r="AB194">
            <v>1119.1099999999999</v>
          </cell>
        </row>
        <row r="195">
          <cell r="A195" t="str">
            <v>ELECTRICITY REGULATED</v>
          </cell>
          <cell r="B195" t="str">
            <v>QCA505</v>
          </cell>
          <cell r="J195">
            <v>49101.86</v>
          </cell>
          <cell r="K195">
            <v>10778.52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2473.5300000000002</v>
          </cell>
          <cell r="AA195">
            <v>49101.86</v>
          </cell>
          <cell r="AB195">
            <v>13252.050000000001</v>
          </cell>
        </row>
        <row r="196">
          <cell r="A196" t="str">
            <v>ELECTRICITY REGULATED</v>
          </cell>
          <cell r="B196" t="str">
            <v>QCA505</v>
          </cell>
          <cell r="J196">
            <v>75936.59</v>
          </cell>
          <cell r="K196">
            <v>14202.83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94553.91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6303.3099999999995</v>
          </cell>
          <cell r="AA196">
            <v>170490.5</v>
          </cell>
          <cell r="AB196">
            <v>20506.14</v>
          </cell>
        </row>
        <row r="197">
          <cell r="A197" t="str">
            <v>ELECTRICITY REGULATED</v>
          </cell>
          <cell r="B197" t="str">
            <v>QCA505</v>
          </cell>
          <cell r="J197">
            <v>1218.96</v>
          </cell>
          <cell r="K197">
            <v>215.9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43.86</v>
          </cell>
          <cell r="AA197">
            <v>1218.96</v>
          </cell>
          <cell r="AB197">
            <v>259.76</v>
          </cell>
        </row>
        <row r="198">
          <cell r="A198" t="str">
            <v>ELECTRICITY REGULATED</v>
          </cell>
          <cell r="B198" t="str">
            <v>QCA504</v>
          </cell>
          <cell r="J198">
            <v>2180.87</v>
          </cell>
          <cell r="K198">
            <v>2180.87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2180.87</v>
          </cell>
          <cell r="AB198">
            <v>2180.87</v>
          </cell>
        </row>
        <row r="199">
          <cell r="A199" t="str">
            <v>ELECTRICITY REGULATED</v>
          </cell>
          <cell r="B199" t="str">
            <v>QCA504</v>
          </cell>
          <cell r="J199">
            <v>10340.09</v>
          </cell>
          <cell r="K199">
            <v>9616.84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50.72</v>
          </cell>
          <cell r="AA199">
            <v>10340.09</v>
          </cell>
          <cell r="AB199">
            <v>9667.56</v>
          </cell>
        </row>
        <row r="200">
          <cell r="A200" t="str">
            <v>ELECTRICITY REGULATED</v>
          </cell>
          <cell r="B200" t="str">
            <v>QCA505</v>
          </cell>
          <cell r="J200">
            <v>175032.21000000002</v>
          </cell>
          <cell r="K200">
            <v>67517.81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8815.7999999999993</v>
          </cell>
          <cell r="AA200">
            <v>175032.21000000002</v>
          </cell>
          <cell r="AB200">
            <v>76333.61</v>
          </cell>
        </row>
        <row r="201">
          <cell r="A201" t="str">
            <v>ELECTRICITY REGULATED</v>
          </cell>
          <cell r="B201" t="str">
            <v>QCA505</v>
          </cell>
          <cell r="J201">
            <v>454692.02</v>
          </cell>
          <cell r="K201">
            <v>202595.37999999998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44178.369999999995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16407.310000000001</v>
          </cell>
          <cell r="AA201">
            <v>498870.39</v>
          </cell>
          <cell r="AB201">
            <v>219002.68999999997</v>
          </cell>
        </row>
        <row r="202">
          <cell r="A202" t="str">
            <v>ELECTRICITY REGULATED</v>
          </cell>
          <cell r="B202" t="str">
            <v>QCA505</v>
          </cell>
          <cell r="J202">
            <v>62201.440000000002</v>
          </cell>
          <cell r="K202">
            <v>32596.91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2237.89</v>
          </cell>
          <cell r="AA202">
            <v>62201.440000000002</v>
          </cell>
          <cell r="AB202">
            <v>34834.800000000003</v>
          </cell>
        </row>
        <row r="203">
          <cell r="A203" t="str">
            <v>ELECTRICITY REGULATED</v>
          </cell>
          <cell r="B203" t="str">
            <v>QCA507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3745.85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23.59</v>
          </cell>
          <cell r="AA203">
            <v>3745.85</v>
          </cell>
          <cell r="AB203">
            <v>23.59</v>
          </cell>
        </row>
        <row r="204">
          <cell r="A204" t="str">
            <v>ELECTRICITY REGULATED</v>
          </cell>
          <cell r="B204" t="str">
            <v>QCA504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2153.64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69.09</v>
          </cell>
          <cell r="AA204">
            <v>2153.64</v>
          </cell>
          <cell r="AB204">
            <v>69.09</v>
          </cell>
        </row>
        <row r="205">
          <cell r="A205" t="str">
            <v>ELECTRICITY REGULATED</v>
          </cell>
          <cell r="B205" t="str">
            <v>QCA504</v>
          </cell>
          <cell r="J205">
            <v>5467</v>
          </cell>
          <cell r="K205">
            <v>5467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5467</v>
          </cell>
          <cell r="AB205">
            <v>5467</v>
          </cell>
        </row>
        <row r="206">
          <cell r="A206" t="str">
            <v>ELECTRICITY REGULATED</v>
          </cell>
          <cell r="B206" t="str">
            <v>QCA505</v>
          </cell>
          <cell r="J206">
            <v>631591.25</v>
          </cell>
          <cell r="K206">
            <v>176221.21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31807.39</v>
          </cell>
          <cell r="AA206">
            <v>631591.25</v>
          </cell>
          <cell r="AB206">
            <v>208028.59999999998</v>
          </cell>
        </row>
        <row r="207">
          <cell r="A207" t="str">
            <v>ELECTRICITY REGULATED</v>
          </cell>
          <cell r="B207" t="str">
            <v>QCA505</v>
          </cell>
          <cell r="J207">
            <v>1655420.28</v>
          </cell>
          <cell r="K207">
            <v>1074913.49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74723.05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327.27</v>
          </cell>
          <cell r="W207">
            <v>11.91</v>
          </cell>
          <cell r="X207">
            <v>0</v>
          </cell>
          <cell r="Y207">
            <v>0</v>
          </cell>
          <cell r="Z207">
            <v>38122.9</v>
          </cell>
          <cell r="AA207">
            <v>1730470.6</v>
          </cell>
          <cell r="AB207">
            <v>1113048.2999999998</v>
          </cell>
        </row>
        <row r="208">
          <cell r="A208" t="str">
            <v>ELECTRICITY REGULATED</v>
          </cell>
          <cell r="B208" t="str">
            <v>QCA505</v>
          </cell>
          <cell r="J208">
            <v>35346.519999999997</v>
          </cell>
          <cell r="K208">
            <v>19706.82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1272.28</v>
          </cell>
          <cell r="AA208">
            <v>35346.519999999997</v>
          </cell>
          <cell r="AB208">
            <v>20979.1</v>
          </cell>
        </row>
        <row r="209">
          <cell r="A209" t="str">
            <v>ELECTRICITY REGULATED</v>
          </cell>
          <cell r="B209" t="str">
            <v>QCA505</v>
          </cell>
          <cell r="J209">
            <v>7386.36</v>
          </cell>
          <cell r="K209">
            <v>3429.64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372.04</v>
          </cell>
          <cell r="AA209">
            <v>7386.36</v>
          </cell>
          <cell r="AB209">
            <v>3801.68</v>
          </cell>
        </row>
        <row r="210">
          <cell r="A210" t="str">
            <v>ELECTRICITY REGULATED</v>
          </cell>
          <cell r="B210" t="str">
            <v>QCA505</v>
          </cell>
          <cell r="J210">
            <v>96666</v>
          </cell>
          <cell r="K210">
            <v>46309.96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3478.31</v>
          </cell>
          <cell r="AA210">
            <v>96666</v>
          </cell>
          <cell r="AB210">
            <v>49788.27</v>
          </cell>
        </row>
        <row r="211">
          <cell r="A211" t="str">
            <v>ELECTRICITY REGULATED</v>
          </cell>
          <cell r="B211" t="str">
            <v>QCA505</v>
          </cell>
          <cell r="J211">
            <v>1758.91</v>
          </cell>
          <cell r="K211">
            <v>1113.48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63.31</v>
          </cell>
          <cell r="AA211">
            <v>1758.91</v>
          </cell>
          <cell r="AB211">
            <v>1176.79</v>
          </cell>
        </row>
        <row r="212">
          <cell r="A212" t="str">
            <v>ELECTRICITY REGULATED</v>
          </cell>
          <cell r="B212" t="str">
            <v>QCA504</v>
          </cell>
          <cell r="J212">
            <v>10839.28</v>
          </cell>
          <cell r="K212">
            <v>8288.8799999999992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106.19</v>
          </cell>
          <cell r="AA212">
            <v>10839.28</v>
          </cell>
          <cell r="AB212">
            <v>8395.07</v>
          </cell>
        </row>
        <row r="213">
          <cell r="A213" t="str">
            <v>ELECTRICITY REGULATED</v>
          </cell>
          <cell r="B213" t="str">
            <v>QCA505</v>
          </cell>
          <cell r="J213">
            <v>19261.099999999999</v>
          </cell>
          <cell r="K213">
            <v>10019.790000000001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970.11</v>
          </cell>
          <cell r="AA213">
            <v>19261.099999999999</v>
          </cell>
          <cell r="AB213">
            <v>10989.900000000001</v>
          </cell>
        </row>
        <row r="214">
          <cell r="A214" t="str">
            <v>ELECTRICITY REGULATED</v>
          </cell>
          <cell r="B214" t="str">
            <v>QCA505</v>
          </cell>
          <cell r="J214">
            <v>80683.75</v>
          </cell>
          <cell r="K214">
            <v>80683.75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80683.75</v>
          </cell>
          <cell r="AB214">
            <v>80683.75</v>
          </cell>
        </row>
        <row r="215">
          <cell r="A215" t="str">
            <v>ELECTRICITY REGULATED</v>
          </cell>
          <cell r="B215" t="str">
            <v>QCA505</v>
          </cell>
          <cell r="J215">
            <v>1206.9000000000001</v>
          </cell>
          <cell r="K215">
            <v>836.29000000000008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43.43</v>
          </cell>
          <cell r="AA215">
            <v>1206.9000000000001</v>
          </cell>
          <cell r="AB215">
            <v>879.72</v>
          </cell>
        </row>
        <row r="216">
          <cell r="A216" t="str">
            <v>ELECTRICITY REGULATED</v>
          </cell>
          <cell r="B216" t="str">
            <v>QCA503</v>
          </cell>
          <cell r="J216">
            <v>232.73</v>
          </cell>
          <cell r="K216">
            <v>232.73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232.73</v>
          </cell>
          <cell r="AB216">
            <v>232.73</v>
          </cell>
        </row>
        <row r="217">
          <cell r="A217" t="str">
            <v>ELECTRICITY REGULATED</v>
          </cell>
          <cell r="B217" t="str">
            <v>QCA504</v>
          </cell>
          <cell r="J217">
            <v>1077913.75</v>
          </cell>
          <cell r="K217">
            <v>1076532.0899999999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299.72000000000003</v>
          </cell>
          <cell r="AA217">
            <v>1077913.75</v>
          </cell>
          <cell r="AB217">
            <v>1076831.8099999998</v>
          </cell>
        </row>
        <row r="218">
          <cell r="A218" t="str">
            <v>ELECTRICITY REGULATED</v>
          </cell>
          <cell r="B218" t="str">
            <v>QCA504</v>
          </cell>
          <cell r="J218">
            <v>15001</v>
          </cell>
          <cell r="K218">
            <v>13100.79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478.96</v>
          </cell>
          <cell r="AA218">
            <v>15001</v>
          </cell>
          <cell r="AB218">
            <v>13579.75</v>
          </cell>
        </row>
        <row r="219">
          <cell r="A219" t="str">
            <v>ELECTRICITY REGULATED</v>
          </cell>
          <cell r="B219" t="str">
            <v>QCA505</v>
          </cell>
          <cell r="J219">
            <v>230632.33999999997</v>
          </cell>
          <cell r="K219">
            <v>82206.810000000012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11504.32</v>
          </cell>
          <cell r="AA219">
            <v>230632.33999999997</v>
          </cell>
          <cell r="AB219">
            <v>93711.13</v>
          </cell>
        </row>
        <row r="220">
          <cell r="A220" t="str">
            <v>ELECTRICITY REGULATED</v>
          </cell>
          <cell r="B220" t="str">
            <v>QCA501</v>
          </cell>
          <cell r="J220">
            <v>545.29</v>
          </cell>
          <cell r="K220">
            <v>335.34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19.62</v>
          </cell>
          <cell r="AA220">
            <v>545.29</v>
          </cell>
          <cell r="AB220">
            <v>354.96</v>
          </cell>
        </row>
        <row r="221">
          <cell r="A221" t="str">
            <v>ELECTRICITY REGULATED</v>
          </cell>
          <cell r="B221" t="str">
            <v>QCA505</v>
          </cell>
          <cell r="J221">
            <v>14597.81</v>
          </cell>
          <cell r="K221">
            <v>3489.42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289.91000000000003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535.81000000000006</v>
          </cell>
          <cell r="AA221">
            <v>14887.72</v>
          </cell>
          <cell r="AB221">
            <v>4025.23</v>
          </cell>
        </row>
        <row r="222">
          <cell r="A222" t="str">
            <v>ELECTRICITY REGULATED</v>
          </cell>
          <cell r="B222" t="str">
            <v>QCA505</v>
          </cell>
          <cell r="J222">
            <v>1558.5500000000002</v>
          </cell>
          <cell r="K222">
            <v>838.11999999999989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56.06</v>
          </cell>
          <cell r="AA222">
            <v>1558.5500000000002</v>
          </cell>
          <cell r="AB222">
            <v>894.17999999999984</v>
          </cell>
        </row>
        <row r="223">
          <cell r="A223" t="str">
            <v>ELECTRICITY REGULATED</v>
          </cell>
          <cell r="B223" t="str">
            <v>QCA505</v>
          </cell>
          <cell r="J223">
            <v>1000</v>
          </cell>
          <cell r="K223">
            <v>1000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1000</v>
          </cell>
          <cell r="AB223">
            <v>1000</v>
          </cell>
        </row>
        <row r="224">
          <cell r="A224" t="str">
            <v>ELECTRICITY REGULATED</v>
          </cell>
          <cell r="B224" t="str">
            <v>QCA505</v>
          </cell>
          <cell r="J224">
            <v>4430.62</v>
          </cell>
          <cell r="K224">
            <v>1588.55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223.25</v>
          </cell>
          <cell r="AA224">
            <v>4430.62</v>
          </cell>
          <cell r="AB224">
            <v>1811.8</v>
          </cell>
        </row>
        <row r="225">
          <cell r="A225" t="str">
            <v>ELECTRICITY REGULATED</v>
          </cell>
          <cell r="B225" t="str">
            <v>QCA505</v>
          </cell>
          <cell r="J225">
            <v>2235.4499999999998</v>
          </cell>
          <cell r="K225">
            <v>710.87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80.430000000000007</v>
          </cell>
          <cell r="AA225">
            <v>2235.4499999999998</v>
          </cell>
          <cell r="AB225">
            <v>791.3</v>
          </cell>
        </row>
        <row r="226">
          <cell r="A226" t="str">
            <v>ELECTRICITY REGULATED</v>
          </cell>
          <cell r="B226" t="str">
            <v>QCA505</v>
          </cell>
          <cell r="J226">
            <v>91166.9</v>
          </cell>
          <cell r="K226">
            <v>82000.399999999994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4583.25</v>
          </cell>
          <cell r="AA226">
            <v>91166.9</v>
          </cell>
          <cell r="AB226">
            <v>86583.65</v>
          </cell>
        </row>
        <row r="227">
          <cell r="A227" t="str">
            <v>ELECTRICITY REGULATED</v>
          </cell>
          <cell r="B227" t="str">
            <v>QCA504</v>
          </cell>
          <cell r="J227">
            <v>8224</v>
          </cell>
          <cell r="K227">
            <v>6962.52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47.34</v>
          </cell>
          <cell r="AA227">
            <v>8224</v>
          </cell>
          <cell r="AB227">
            <v>7009.8600000000006</v>
          </cell>
        </row>
        <row r="228">
          <cell r="A228" t="str">
            <v>ELECTRICITY REGULATED</v>
          </cell>
          <cell r="B228" t="str">
            <v>QCA504</v>
          </cell>
          <cell r="J228">
            <v>273.37</v>
          </cell>
          <cell r="K228">
            <v>200.14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9.8800000000000008</v>
          </cell>
          <cell r="AA228">
            <v>273.37</v>
          </cell>
          <cell r="AB228">
            <v>210.01999999999998</v>
          </cell>
        </row>
        <row r="229">
          <cell r="A229" t="str">
            <v>ELECTRICITY REGULATED</v>
          </cell>
          <cell r="B229" t="str">
            <v>QCA504</v>
          </cell>
          <cell r="J229">
            <v>6043</v>
          </cell>
          <cell r="K229">
            <v>6043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6043</v>
          </cell>
          <cell r="AB229">
            <v>6043</v>
          </cell>
        </row>
        <row r="230">
          <cell r="A230" t="str">
            <v>ELECTRICITY REGULATED</v>
          </cell>
          <cell r="B230" t="str">
            <v>QCA504</v>
          </cell>
          <cell r="J230">
            <v>426007</v>
          </cell>
          <cell r="K230">
            <v>425483.9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44.81</v>
          </cell>
          <cell r="AA230">
            <v>426007</v>
          </cell>
          <cell r="AB230">
            <v>425528.71</v>
          </cell>
        </row>
        <row r="231">
          <cell r="A231" t="str">
            <v>ELECTRICITY REGULATED</v>
          </cell>
          <cell r="B231" t="str">
            <v>QCA505</v>
          </cell>
          <cell r="J231">
            <v>556879.24</v>
          </cell>
          <cell r="K231">
            <v>237220.78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28051.09</v>
          </cell>
          <cell r="AA231">
            <v>556879.24</v>
          </cell>
          <cell r="AB231">
            <v>265271.87</v>
          </cell>
        </row>
        <row r="232">
          <cell r="A232" t="str">
            <v>ELECTRICITY REGULATED</v>
          </cell>
          <cell r="B232" t="str">
            <v>QCA505</v>
          </cell>
          <cell r="J232">
            <v>773872.52</v>
          </cell>
          <cell r="K232">
            <v>638013.3600000001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7499.11</v>
          </cell>
          <cell r="AA232">
            <v>773872.52</v>
          </cell>
          <cell r="AB232">
            <v>645512.47000000009</v>
          </cell>
        </row>
        <row r="233">
          <cell r="A233" t="str">
            <v>ELECTRICITY REGULATED</v>
          </cell>
          <cell r="B233" t="str">
            <v>QCA505</v>
          </cell>
          <cell r="J233">
            <v>83831.199999999997</v>
          </cell>
          <cell r="K233">
            <v>49383.85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3017.52</v>
          </cell>
          <cell r="AA233">
            <v>83831.199999999997</v>
          </cell>
          <cell r="AB233">
            <v>52401.369999999995</v>
          </cell>
        </row>
        <row r="234">
          <cell r="A234" t="str">
            <v>ELECTRICITY REGULATED</v>
          </cell>
          <cell r="B234" t="str">
            <v>QCA503</v>
          </cell>
          <cell r="J234">
            <v>2992.76</v>
          </cell>
          <cell r="K234">
            <v>2992.76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2992.76</v>
          </cell>
          <cell r="AB234">
            <v>2992.76</v>
          </cell>
        </row>
        <row r="235">
          <cell r="A235" t="str">
            <v>ELECTRICITY REGULATED</v>
          </cell>
          <cell r="B235" t="str">
            <v>QCA503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346.38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75.86</v>
          </cell>
          <cell r="AA235">
            <v>346.38</v>
          </cell>
          <cell r="AB235">
            <v>75.86</v>
          </cell>
        </row>
        <row r="236">
          <cell r="A236" t="str">
            <v>ELECTRICITY REGULATED</v>
          </cell>
          <cell r="B236" t="str">
            <v>QCA504</v>
          </cell>
          <cell r="J236">
            <v>9716</v>
          </cell>
          <cell r="K236">
            <v>9716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1684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61.26</v>
          </cell>
          <cell r="AA236">
            <v>11400</v>
          </cell>
          <cell r="AB236">
            <v>9777.26</v>
          </cell>
        </row>
        <row r="237">
          <cell r="A237" t="str">
            <v>ELECTRICITY REGULATED</v>
          </cell>
          <cell r="B237" t="str">
            <v>QCA504</v>
          </cell>
          <cell r="J237">
            <v>1405.84</v>
          </cell>
          <cell r="K237">
            <v>438.46000000000004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50.58</v>
          </cell>
          <cell r="AA237">
            <v>1405.84</v>
          </cell>
          <cell r="AB237">
            <v>489.04</v>
          </cell>
        </row>
        <row r="238">
          <cell r="A238" t="str">
            <v>ELECTRICITY REGULATED</v>
          </cell>
          <cell r="B238" t="str">
            <v>QCA504</v>
          </cell>
          <cell r="J238">
            <v>312</v>
          </cell>
          <cell r="K238">
            <v>312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312</v>
          </cell>
          <cell r="AB238">
            <v>312</v>
          </cell>
        </row>
        <row r="239">
          <cell r="A239" t="str">
            <v>ELECTRICITY REGULATED</v>
          </cell>
          <cell r="B239" t="str">
            <v>QCA504</v>
          </cell>
          <cell r="J239">
            <v>45744</v>
          </cell>
          <cell r="K239">
            <v>45065.46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182.05</v>
          </cell>
          <cell r="AA239">
            <v>45744</v>
          </cell>
          <cell r="AB239">
            <v>45247.51</v>
          </cell>
        </row>
        <row r="240">
          <cell r="A240" t="str">
            <v>ELECTRICITY REGULATED</v>
          </cell>
          <cell r="B240" t="str">
            <v>QCA505</v>
          </cell>
          <cell r="J240">
            <v>203748.82</v>
          </cell>
          <cell r="K240">
            <v>81432.160000000003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10262.57</v>
          </cell>
          <cell r="AA240">
            <v>203748.82</v>
          </cell>
          <cell r="AB240">
            <v>91694.73000000001</v>
          </cell>
        </row>
        <row r="241">
          <cell r="A241" t="str">
            <v>ELECTRICITY REGULATED</v>
          </cell>
          <cell r="B241" t="str">
            <v>QCA505</v>
          </cell>
          <cell r="J241">
            <v>504387.54</v>
          </cell>
          <cell r="K241">
            <v>379890.5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12887.5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-1059</v>
          </cell>
          <cell r="Y241">
            <v>-1059</v>
          </cell>
          <cell r="Z241">
            <v>7982.5</v>
          </cell>
          <cell r="AA241">
            <v>516216.04</v>
          </cell>
          <cell r="AB241">
            <v>386814</v>
          </cell>
        </row>
        <row r="242">
          <cell r="A242" t="str">
            <v>ELECTRICITY REGULATED</v>
          </cell>
          <cell r="B242" t="str">
            <v>QCA505</v>
          </cell>
          <cell r="J242">
            <v>70427.42</v>
          </cell>
          <cell r="K242">
            <v>29853.030000000002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2534.13</v>
          </cell>
          <cell r="AA242">
            <v>70427.42</v>
          </cell>
          <cell r="AB242">
            <v>32387.160000000003</v>
          </cell>
        </row>
        <row r="243">
          <cell r="A243" t="str">
            <v>ELECTRICITY REGULATED</v>
          </cell>
          <cell r="B243" t="str">
            <v>QCA505</v>
          </cell>
          <cell r="J243">
            <v>6172</v>
          </cell>
          <cell r="K243">
            <v>5790.7999999999993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48.51</v>
          </cell>
          <cell r="AA243">
            <v>6172</v>
          </cell>
          <cell r="AB243">
            <v>5839.3099999999995</v>
          </cell>
        </row>
        <row r="244">
          <cell r="A244" t="str">
            <v>ELECTRICITY REGULATED</v>
          </cell>
          <cell r="B244" t="str">
            <v>QCA504</v>
          </cell>
          <cell r="J244">
            <v>22950.11</v>
          </cell>
          <cell r="K244">
            <v>21119.670000000002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66.77</v>
          </cell>
          <cell r="AA244">
            <v>22950.11</v>
          </cell>
          <cell r="AB244">
            <v>21186.440000000002</v>
          </cell>
        </row>
        <row r="245">
          <cell r="A245" t="str">
            <v>ELECTRICITY REGULATED</v>
          </cell>
          <cell r="B245" t="str">
            <v>QCA504</v>
          </cell>
          <cell r="J245">
            <v>2721.82</v>
          </cell>
          <cell r="K245">
            <v>2239.69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98.09</v>
          </cell>
          <cell r="AA245">
            <v>2721.82</v>
          </cell>
          <cell r="AB245">
            <v>2337.7800000000002</v>
          </cell>
        </row>
        <row r="246">
          <cell r="A246" t="str">
            <v>ELECTRICITY REGULATED</v>
          </cell>
          <cell r="B246" t="str">
            <v>QCA504</v>
          </cell>
          <cell r="J246">
            <v>4066</v>
          </cell>
          <cell r="K246">
            <v>4066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4066</v>
          </cell>
          <cell r="AB246">
            <v>4066</v>
          </cell>
        </row>
        <row r="247">
          <cell r="A247" t="str">
            <v>ELECTRICITY REGULATED</v>
          </cell>
          <cell r="B247" t="str">
            <v>QCA504</v>
          </cell>
          <cell r="J247">
            <v>442074</v>
          </cell>
          <cell r="K247">
            <v>442074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442074</v>
          </cell>
          <cell r="AB247">
            <v>442074</v>
          </cell>
        </row>
        <row r="248">
          <cell r="A248" t="str">
            <v>ELECTRICITY REGULATED</v>
          </cell>
          <cell r="B248" t="str">
            <v>QCA504</v>
          </cell>
          <cell r="J248">
            <v>285</v>
          </cell>
          <cell r="K248">
            <v>182.47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10.25</v>
          </cell>
          <cell r="AA248">
            <v>285</v>
          </cell>
          <cell r="AB248">
            <v>192.72</v>
          </cell>
        </row>
        <row r="249">
          <cell r="A249" t="str">
            <v>ELECTRICITY REGULATED</v>
          </cell>
          <cell r="B249" t="str">
            <v>QCA505</v>
          </cell>
          <cell r="J249">
            <v>426743.66</v>
          </cell>
          <cell r="K249">
            <v>154724.71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21496.31</v>
          </cell>
          <cell r="AA249">
            <v>426743.66</v>
          </cell>
          <cell r="AB249">
            <v>176221.02</v>
          </cell>
        </row>
        <row r="250">
          <cell r="A250" t="str">
            <v>ELECTRICITY REGULATED</v>
          </cell>
          <cell r="B250" t="str">
            <v>QCA505</v>
          </cell>
          <cell r="J250">
            <v>833413.66</v>
          </cell>
          <cell r="K250">
            <v>633005.97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9520.8700000000008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12314.82</v>
          </cell>
          <cell r="AA250">
            <v>842934.53</v>
          </cell>
          <cell r="AB250">
            <v>645320.78999999992</v>
          </cell>
        </row>
        <row r="251">
          <cell r="A251" t="str">
            <v>ELECTRICITY REGULATED</v>
          </cell>
          <cell r="B251" t="str">
            <v>QCA505</v>
          </cell>
          <cell r="J251">
            <v>97099.68</v>
          </cell>
          <cell r="K251">
            <v>43139.09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452.73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3510.7999999999997</v>
          </cell>
          <cell r="AA251">
            <v>97552.409999999989</v>
          </cell>
          <cell r="AB251">
            <v>46649.89</v>
          </cell>
        </row>
        <row r="252">
          <cell r="A252" t="str">
            <v>ELECTRICITY REGULATED</v>
          </cell>
          <cell r="B252" t="str">
            <v>QCA505</v>
          </cell>
          <cell r="J252">
            <v>2078.5</v>
          </cell>
          <cell r="K252">
            <v>1785.97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74.760000000000005</v>
          </cell>
          <cell r="AA252">
            <v>2078.5</v>
          </cell>
          <cell r="AB252">
            <v>1860.73</v>
          </cell>
        </row>
        <row r="253">
          <cell r="A253" t="str">
            <v>ELECTRICITY REGULATED</v>
          </cell>
          <cell r="B253" t="str">
            <v>QCA503</v>
          </cell>
          <cell r="J253">
            <v>1661.82</v>
          </cell>
          <cell r="K253">
            <v>1189.6999999999998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278.43</v>
          </cell>
          <cell r="AA253">
            <v>1661.82</v>
          </cell>
          <cell r="AB253">
            <v>1468.1299999999999</v>
          </cell>
        </row>
        <row r="254">
          <cell r="A254" t="str">
            <v>ELECTRICITY REGULATED</v>
          </cell>
          <cell r="B254" t="str">
            <v>QCA504</v>
          </cell>
          <cell r="J254">
            <v>12720.97</v>
          </cell>
          <cell r="K254">
            <v>9732.2099999999991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225.88</v>
          </cell>
          <cell r="AA254">
            <v>12720.97</v>
          </cell>
          <cell r="AB254">
            <v>9958.0899999999983</v>
          </cell>
        </row>
        <row r="255">
          <cell r="A255" t="str">
            <v>ELECTRICITY REGULATED</v>
          </cell>
          <cell r="B255" t="str">
            <v>QCA504</v>
          </cell>
          <cell r="J255">
            <v>158.18</v>
          </cell>
          <cell r="K255">
            <v>125.52000000000001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5.69</v>
          </cell>
          <cell r="AA255">
            <v>158.18</v>
          </cell>
          <cell r="AB255">
            <v>131.21</v>
          </cell>
        </row>
        <row r="256">
          <cell r="A256" t="str">
            <v>ELECTRICITY REGULATED</v>
          </cell>
          <cell r="B256" t="str">
            <v>QCA505</v>
          </cell>
          <cell r="J256">
            <v>658.64</v>
          </cell>
          <cell r="K256">
            <v>191.58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33.18</v>
          </cell>
          <cell r="AA256">
            <v>658.64</v>
          </cell>
          <cell r="AB256">
            <v>224.76000000000002</v>
          </cell>
        </row>
        <row r="257">
          <cell r="A257" t="str">
            <v>ELECTRICITY REGULATED</v>
          </cell>
          <cell r="B257" t="str">
            <v>QCA505</v>
          </cell>
          <cell r="J257">
            <v>191830.79</v>
          </cell>
          <cell r="K257">
            <v>188184.2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1132.28</v>
          </cell>
          <cell r="AA257">
            <v>191830.79</v>
          </cell>
          <cell r="AB257">
            <v>189316.48000000001</v>
          </cell>
        </row>
        <row r="258">
          <cell r="A258" t="str">
            <v>ELECTRICITY REGULATED</v>
          </cell>
          <cell r="B258" t="str">
            <v>QCA505</v>
          </cell>
          <cell r="J258">
            <v>5653.7</v>
          </cell>
          <cell r="K258">
            <v>4327.59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203.42</v>
          </cell>
          <cell r="AA258">
            <v>5653.7</v>
          </cell>
          <cell r="AB258">
            <v>4531.01</v>
          </cell>
        </row>
        <row r="259">
          <cell r="A259" t="str">
            <v>ELECTRICITY REGULATED</v>
          </cell>
          <cell r="B259" t="str">
            <v>QCA505</v>
          </cell>
          <cell r="J259">
            <v>201823.24</v>
          </cell>
          <cell r="K259">
            <v>42887.93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10166.75</v>
          </cell>
          <cell r="AA259">
            <v>201823.24</v>
          </cell>
          <cell r="AB259">
            <v>53054.68</v>
          </cell>
        </row>
        <row r="260">
          <cell r="A260" t="str">
            <v>ELECTRICITY REGULATED</v>
          </cell>
          <cell r="B260" t="str">
            <v>QCA505</v>
          </cell>
          <cell r="J260">
            <v>140387.84999999998</v>
          </cell>
          <cell r="K260">
            <v>17689.64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5051.59</v>
          </cell>
          <cell r="AA260">
            <v>140387.84999999998</v>
          </cell>
          <cell r="AB260">
            <v>22741.23</v>
          </cell>
        </row>
        <row r="261">
          <cell r="A261" t="str">
            <v>ELECTRICITY REGULATED</v>
          </cell>
          <cell r="B261" t="str">
            <v>QCA505</v>
          </cell>
          <cell r="J261">
            <v>23578.63</v>
          </cell>
          <cell r="K261">
            <v>4433.74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848.29</v>
          </cell>
          <cell r="AA261">
            <v>23578.63</v>
          </cell>
          <cell r="AB261">
            <v>5282.03</v>
          </cell>
        </row>
        <row r="262">
          <cell r="A262" t="str">
            <v>ELECTRICITY REGULATED</v>
          </cell>
          <cell r="B262" t="str">
            <v>QCA504</v>
          </cell>
          <cell r="J262">
            <v>1954.55</v>
          </cell>
          <cell r="K262">
            <v>1404.7600000000002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70.34</v>
          </cell>
          <cell r="AA262">
            <v>1954.55</v>
          </cell>
          <cell r="AB262">
            <v>1475.1000000000001</v>
          </cell>
        </row>
        <row r="263">
          <cell r="A263" t="str">
            <v>ELECTRICITY REGULATED</v>
          </cell>
          <cell r="B263" t="str">
            <v>QCA505</v>
          </cell>
          <cell r="J263">
            <v>253258.82</v>
          </cell>
          <cell r="K263">
            <v>97984.319999999992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11894.81</v>
          </cell>
          <cell r="AA263">
            <v>253258.82</v>
          </cell>
          <cell r="AB263">
            <v>109879.12999999999</v>
          </cell>
        </row>
        <row r="264">
          <cell r="A264" t="str">
            <v>ELECTRICITY REGULATED</v>
          </cell>
          <cell r="B264" t="str">
            <v>QCA505</v>
          </cell>
          <cell r="J264">
            <v>194254.34</v>
          </cell>
          <cell r="K264">
            <v>75567.58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4808.1899999999996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7127.88</v>
          </cell>
          <cell r="AA264">
            <v>199062.53</v>
          </cell>
          <cell r="AB264">
            <v>82695.460000000006</v>
          </cell>
        </row>
        <row r="265">
          <cell r="A265" t="str">
            <v>ELECTRICITY REGULATED</v>
          </cell>
          <cell r="B265" t="str">
            <v>QCA505</v>
          </cell>
          <cell r="J265">
            <v>54282.74</v>
          </cell>
          <cell r="K265">
            <v>27838.039999999997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1953.27</v>
          </cell>
          <cell r="AA265">
            <v>54282.74</v>
          </cell>
          <cell r="AB265">
            <v>29791.309999999998</v>
          </cell>
        </row>
        <row r="266">
          <cell r="A266" t="str">
            <v>ELECTRICITY REGULATED</v>
          </cell>
          <cell r="B266" t="str">
            <v>QCA503</v>
          </cell>
          <cell r="J266">
            <v>6540.77</v>
          </cell>
          <cell r="K266">
            <v>6011.6900000000005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281.36</v>
          </cell>
          <cell r="AA266">
            <v>6540.77</v>
          </cell>
          <cell r="AB266">
            <v>6293.05</v>
          </cell>
        </row>
        <row r="267">
          <cell r="A267" t="str">
            <v>ELECTRICITY REGULATED</v>
          </cell>
          <cell r="B267" t="str">
            <v>QCA503</v>
          </cell>
          <cell r="J267">
            <v>3500</v>
          </cell>
          <cell r="K267">
            <v>1634.99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176.34</v>
          </cell>
          <cell r="AA267">
            <v>3500</v>
          </cell>
          <cell r="AB267">
            <v>1811.33</v>
          </cell>
        </row>
        <row r="268">
          <cell r="A268" t="str">
            <v>ELECTRICITY REGULATED</v>
          </cell>
          <cell r="B268" t="str">
            <v>QCA504</v>
          </cell>
          <cell r="J268">
            <v>1845</v>
          </cell>
          <cell r="K268">
            <v>1845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1845</v>
          </cell>
          <cell r="AB268">
            <v>1845</v>
          </cell>
        </row>
        <row r="269">
          <cell r="A269" t="str">
            <v>ELECTRICITY REGULATED</v>
          </cell>
          <cell r="B269" t="str">
            <v>QCA505</v>
          </cell>
          <cell r="J269">
            <v>272115.25</v>
          </cell>
          <cell r="K269">
            <v>118246.22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13551.22</v>
          </cell>
          <cell r="AA269">
            <v>272115.25</v>
          </cell>
          <cell r="AB269">
            <v>131797.44</v>
          </cell>
        </row>
        <row r="270">
          <cell r="A270" t="str">
            <v>ELECTRICITY REGULATED</v>
          </cell>
          <cell r="B270" t="str">
            <v>QCA505</v>
          </cell>
          <cell r="J270">
            <v>237976.41</v>
          </cell>
          <cell r="K270">
            <v>96035.61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1597.27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8766.130000000001</v>
          </cell>
          <cell r="AA270">
            <v>239573.68</v>
          </cell>
          <cell r="AB270">
            <v>104801.74</v>
          </cell>
        </row>
        <row r="271">
          <cell r="A271" t="str">
            <v>ELECTRICITY REGULATED</v>
          </cell>
          <cell r="B271" t="str">
            <v>QCA505</v>
          </cell>
          <cell r="J271">
            <v>63536.31</v>
          </cell>
          <cell r="K271">
            <v>28358.33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2596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2390.8399999999997</v>
          </cell>
          <cell r="AA271">
            <v>66132.31</v>
          </cell>
          <cell r="AB271">
            <v>30749.170000000002</v>
          </cell>
        </row>
        <row r="272">
          <cell r="A272" t="str">
            <v>ELECTRICITY REGULATED</v>
          </cell>
          <cell r="B272" t="str">
            <v>QCA504</v>
          </cell>
          <cell r="J272">
            <v>22964</v>
          </cell>
          <cell r="K272">
            <v>22964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22964</v>
          </cell>
          <cell r="AB272">
            <v>22964</v>
          </cell>
        </row>
        <row r="273">
          <cell r="A273" t="str">
            <v>ELECTRICITY REGULATED</v>
          </cell>
          <cell r="B273" t="str">
            <v>QCA504</v>
          </cell>
          <cell r="J273">
            <v>101270.99</v>
          </cell>
          <cell r="K273">
            <v>100675.92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595.07000000000005</v>
          </cell>
          <cell r="AA273">
            <v>101270.99</v>
          </cell>
          <cell r="AB273">
            <v>101270.99</v>
          </cell>
        </row>
        <row r="274">
          <cell r="A274" t="str">
            <v>ELECTRICITY REGULATED</v>
          </cell>
          <cell r="B274" t="str">
            <v>QCA504</v>
          </cell>
          <cell r="J274">
            <v>13823</v>
          </cell>
          <cell r="K274">
            <v>13823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13823</v>
          </cell>
          <cell r="AB274">
            <v>13823</v>
          </cell>
        </row>
        <row r="275">
          <cell r="A275" t="str">
            <v>ELECTRICITY REGULATED</v>
          </cell>
          <cell r="B275" t="str">
            <v>QCA505</v>
          </cell>
          <cell r="J275">
            <v>88226.2</v>
          </cell>
          <cell r="K275">
            <v>84888.28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156.80000000000001</v>
          </cell>
          <cell r="AA275">
            <v>88226.2</v>
          </cell>
          <cell r="AB275">
            <v>85045.08</v>
          </cell>
        </row>
        <row r="276">
          <cell r="A276" t="str">
            <v>ELECTRICITY REGULATED</v>
          </cell>
          <cell r="B276" t="str">
            <v>QCA504</v>
          </cell>
          <cell r="J276">
            <v>3049.57</v>
          </cell>
          <cell r="K276">
            <v>315.48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109.74</v>
          </cell>
          <cell r="AA276">
            <v>3049.57</v>
          </cell>
          <cell r="AB276">
            <v>425.22</v>
          </cell>
        </row>
        <row r="277">
          <cell r="A277" t="str">
            <v>ELECTRICITY REGULATED</v>
          </cell>
          <cell r="B277" t="str">
            <v>QCA503</v>
          </cell>
          <cell r="J277">
            <v>2578</v>
          </cell>
          <cell r="K277">
            <v>2578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2578</v>
          </cell>
          <cell r="AB277">
            <v>2578</v>
          </cell>
        </row>
        <row r="278">
          <cell r="A278" t="str">
            <v>ELECTRICITY REGULATED</v>
          </cell>
          <cell r="B278" t="str">
            <v>QCA504</v>
          </cell>
          <cell r="J278">
            <v>1845</v>
          </cell>
          <cell r="K278">
            <v>1845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1845</v>
          </cell>
          <cell r="AB278">
            <v>1845</v>
          </cell>
        </row>
        <row r="279">
          <cell r="A279" t="str">
            <v>ELECTRICITY REGULATED</v>
          </cell>
          <cell r="B279" t="str">
            <v>QCA504</v>
          </cell>
          <cell r="J279">
            <v>6361</v>
          </cell>
          <cell r="K279">
            <v>6361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6361</v>
          </cell>
          <cell r="AB279">
            <v>6361</v>
          </cell>
        </row>
        <row r="280">
          <cell r="A280" t="str">
            <v>ELECTRICITY REGULATED</v>
          </cell>
          <cell r="B280" t="str">
            <v>QCA505</v>
          </cell>
          <cell r="J280">
            <v>84245.68</v>
          </cell>
          <cell r="K280">
            <v>49475.92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4243.38</v>
          </cell>
          <cell r="AA280">
            <v>84245.68</v>
          </cell>
          <cell r="AB280">
            <v>53719.299999999996</v>
          </cell>
        </row>
        <row r="281">
          <cell r="A281" t="str">
            <v>ELECTRICITY REGULATED</v>
          </cell>
          <cell r="B281" t="str">
            <v>QCA505</v>
          </cell>
          <cell r="J281">
            <v>475353.42</v>
          </cell>
          <cell r="K281">
            <v>423394.98000000004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3357.5</v>
          </cell>
          <cell r="AA281">
            <v>475353.42</v>
          </cell>
          <cell r="AB281">
            <v>426752.48000000004</v>
          </cell>
        </row>
        <row r="282">
          <cell r="A282" t="str">
            <v>ELECTRICITY REGULATED</v>
          </cell>
          <cell r="B282" t="str">
            <v>QCA505</v>
          </cell>
          <cell r="J282">
            <v>7242.05</v>
          </cell>
          <cell r="K282">
            <v>4135.7700000000004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258.89</v>
          </cell>
          <cell r="AA282">
            <v>7242.05</v>
          </cell>
          <cell r="AB282">
            <v>4394.6600000000008</v>
          </cell>
        </row>
        <row r="283">
          <cell r="A283" t="str">
            <v>ELECTRICITY REGULATED</v>
          </cell>
          <cell r="B283" t="str">
            <v>QCA504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1612.28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56.129999999999995</v>
          </cell>
          <cell r="AA283">
            <v>1612.28</v>
          </cell>
          <cell r="AB283">
            <v>56.129999999999995</v>
          </cell>
        </row>
        <row r="284">
          <cell r="A284" t="str">
            <v>ELECTRICITY ALLOCATION</v>
          </cell>
          <cell r="B284" t="str">
            <v>QCA504</v>
          </cell>
          <cell r="J284">
            <v>25382</v>
          </cell>
          <cell r="K284">
            <v>25382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3247.83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51.199999999999996</v>
          </cell>
          <cell r="AA284">
            <v>28629.83</v>
          </cell>
          <cell r="AB284">
            <v>25433.200000000001</v>
          </cell>
        </row>
        <row r="285">
          <cell r="A285" t="str">
            <v>ELECTRICITY ALLOCATION</v>
          </cell>
          <cell r="B285" t="str">
            <v>QCA505</v>
          </cell>
          <cell r="J285">
            <v>1805445.48</v>
          </cell>
          <cell r="K285">
            <v>1802345.16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1550.16</v>
          </cell>
          <cell r="AA285">
            <v>1805445.48</v>
          </cell>
          <cell r="AB285">
            <v>1803895.3199999998</v>
          </cell>
        </row>
        <row r="286">
          <cell r="A286" t="str">
            <v>ELECTRICITY ALLOCATION</v>
          </cell>
          <cell r="B286" t="str">
            <v>QCA505</v>
          </cell>
          <cell r="J286">
            <v>12196.37</v>
          </cell>
          <cell r="K286">
            <v>10439.380000000001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432.42</v>
          </cell>
          <cell r="AA286">
            <v>12196.37</v>
          </cell>
          <cell r="AB286">
            <v>10871.800000000001</v>
          </cell>
        </row>
        <row r="287">
          <cell r="A287" t="str">
            <v>ELECTRICITY ALLOCATION</v>
          </cell>
          <cell r="B287" t="str">
            <v>QCA504</v>
          </cell>
          <cell r="J287">
            <v>9802.73</v>
          </cell>
          <cell r="K287">
            <v>5996.99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352.63</v>
          </cell>
          <cell r="AA287">
            <v>9802.73</v>
          </cell>
          <cell r="AB287">
            <v>6349.62</v>
          </cell>
        </row>
        <row r="288">
          <cell r="A288" t="str">
            <v>ELECTRICITY ALLOCATION</v>
          </cell>
          <cell r="B288" t="str">
            <v>QCA505</v>
          </cell>
          <cell r="J288">
            <v>514.54999999999995</v>
          </cell>
          <cell r="K288">
            <v>154.11000000000001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25.93</v>
          </cell>
          <cell r="AA288">
            <v>514.54999999999995</v>
          </cell>
          <cell r="AB288">
            <v>180.04000000000002</v>
          </cell>
        </row>
        <row r="289">
          <cell r="A289" t="str">
            <v>ELECTRICITY ALLOCATION</v>
          </cell>
          <cell r="B289" t="str">
            <v>QCA504</v>
          </cell>
          <cell r="J289">
            <v>16985</v>
          </cell>
          <cell r="K289">
            <v>16985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16985</v>
          </cell>
          <cell r="AB289">
            <v>16985</v>
          </cell>
        </row>
        <row r="290">
          <cell r="A290" t="str">
            <v>ELECTRICITY ALLOCATION</v>
          </cell>
          <cell r="B290" t="str">
            <v>QCA504</v>
          </cell>
          <cell r="J290">
            <v>42745</v>
          </cell>
          <cell r="K290">
            <v>42745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42745</v>
          </cell>
          <cell r="AB290">
            <v>42745</v>
          </cell>
        </row>
        <row r="291">
          <cell r="A291" t="str">
            <v>ELECTRICITY ALLOCATION</v>
          </cell>
          <cell r="B291" t="str">
            <v>QCA505</v>
          </cell>
          <cell r="J291">
            <v>487496.83</v>
          </cell>
          <cell r="K291">
            <v>423664.33999999997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5785.03</v>
          </cell>
          <cell r="AA291">
            <v>487496.83</v>
          </cell>
          <cell r="AB291">
            <v>429449.37</v>
          </cell>
        </row>
        <row r="292">
          <cell r="A292" t="str">
            <v>ELECTRICITY ALLOCATION</v>
          </cell>
          <cell r="B292" t="str">
            <v>QCA504</v>
          </cell>
          <cell r="J292">
            <v>9190.08</v>
          </cell>
          <cell r="K292">
            <v>7714.6500000000005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330.58</v>
          </cell>
          <cell r="AA292">
            <v>9190.08</v>
          </cell>
          <cell r="AB292">
            <v>8045.2300000000005</v>
          </cell>
        </row>
        <row r="293">
          <cell r="A293" t="str">
            <v>ELECTRICITY ALLOCATION</v>
          </cell>
          <cell r="B293" t="str">
            <v>QCA505</v>
          </cell>
          <cell r="J293">
            <v>16779</v>
          </cell>
          <cell r="K293">
            <v>10491.56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603.57000000000005</v>
          </cell>
          <cell r="AA293">
            <v>16779</v>
          </cell>
          <cell r="AB293">
            <v>11095.13</v>
          </cell>
        </row>
        <row r="294">
          <cell r="A294" t="str">
            <v>ELECTRICITY ALLOCATION</v>
          </cell>
          <cell r="B294" t="str">
            <v>QCA504</v>
          </cell>
          <cell r="J294">
            <v>1395</v>
          </cell>
          <cell r="K294">
            <v>1395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1395</v>
          </cell>
          <cell r="AB294">
            <v>1395</v>
          </cell>
        </row>
        <row r="295">
          <cell r="A295" t="str">
            <v>ELECTRICITY ALLOCATION</v>
          </cell>
          <cell r="B295" t="str">
            <v>QCA504</v>
          </cell>
          <cell r="J295">
            <v>178708.89</v>
          </cell>
          <cell r="K295">
            <v>56500.820000000007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6429.8</v>
          </cell>
          <cell r="AA295">
            <v>178708.89</v>
          </cell>
          <cell r="AB295">
            <v>62930.62000000001</v>
          </cell>
        </row>
        <row r="296">
          <cell r="A296" t="str">
            <v>ELECTRICITY ALLOCATION</v>
          </cell>
          <cell r="B296" t="str">
            <v>QCA505</v>
          </cell>
          <cell r="J296">
            <v>314541.8</v>
          </cell>
          <cell r="K296">
            <v>81685.060000000012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15845.05</v>
          </cell>
          <cell r="AA296">
            <v>314541.8</v>
          </cell>
          <cell r="AB296">
            <v>97530.110000000015</v>
          </cell>
        </row>
        <row r="297">
          <cell r="A297" t="str">
            <v>ELECTRICITY ALLOCATION</v>
          </cell>
          <cell r="B297" t="str">
            <v>QCA505</v>
          </cell>
          <cell r="J297">
            <v>644242.79</v>
          </cell>
          <cell r="K297">
            <v>106609.9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23181.69</v>
          </cell>
          <cell r="AA297">
            <v>644242.79</v>
          </cell>
          <cell r="AB297">
            <v>129791.59</v>
          </cell>
        </row>
        <row r="298">
          <cell r="A298" t="str">
            <v>ELECTRICITY ALLOCATION</v>
          </cell>
          <cell r="B298" t="str">
            <v>QCA505</v>
          </cell>
          <cell r="J298">
            <v>9078.93</v>
          </cell>
          <cell r="K298">
            <v>3287.66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326.7</v>
          </cell>
          <cell r="AA298">
            <v>9078.93</v>
          </cell>
          <cell r="AB298">
            <v>3614.3599999999997</v>
          </cell>
        </row>
        <row r="299">
          <cell r="A299" t="str">
            <v>ELECTRICITY ALLOCATION</v>
          </cell>
          <cell r="B299" t="str">
            <v>QCA507</v>
          </cell>
          <cell r="J299">
            <v>0</v>
          </cell>
          <cell r="K299">
            <v>-1.0658141036401503E-13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-1.0658141036401503E-13</v>
          </cell>
        </row>
        <row r="300">
          <cell r="A300" t="str">
            <v>ELECTRICITY ALLOCATION</v>
          </cell>
          <cell r="B300" t="str">
            <v>QCA504</v>
          </cell>
          <cell r="J300">
            <v>1845</v>
          </cell>
          <cell r="K300">
            <v>1845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1845</v>
          </cell>
          <cell r="AB300">
            <v>1845</v>
          </cell>
        </row>
        <row r="301">
          <cell r="A301" t="str">
            <v>ELECTRICITY ALLOCATION</v>
          </cell>
          <cell r="B301" t="str">
            <v>QCA504</v>
          </cell>
          <cell r="J301">
            <v>16157.95</v>
          </cell>
          <cell r="K301">
            <v>16153.95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4</v>
          </cell>
          <cell r="AA301">
            <v>16157.95</v>
          </cell>
          <cell r="AB301">
            <v>16157.95</v>
          </cell>
        </row>
        <row r="302">
          <cell r="A302" t="str">
            <v>ELECTRICITY ALLOCATION</v>
          </cell>
          <cell r="B302" t="str">
            <v>QCA505</v>
          </cell>
          <cell r="J302">
            <v>1894260.67</v>
          </cell>
          <cell r="K302">
            <v>1889679.96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2165.75</v>
          </cell>
          <cell r="AA302">
            <v>1894260.67</v>
          </cell>
          <cell r="AB302">
            <v>1891845.71</v>
          </cell>
        </row>
        <row r="303">
          <cell r="A303" t="str">
            <v>ELECTRICITY ALLOCATION</v>
          </cell>
          <cell r="B303" t="str">
            <v>QCA505</v>
          </cell>
          <cell r="J303">
            <v>4032750.99</v>
          </cell>
          <cell r="K303">
            <v>4032089.81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318.01</v>
          </cell>
          <cell r="AA303">
            <v>4032750.99</v>
          </cell>
          <cell r="AB303">
            <v>4032407.82</v>
          </cell>
        </row>
        <row r="304">
          <cell r="A304" t="str">
            <v>ELECTRICITY ALLOCATION</v>
          </cell>
          <cell r="B304" t="str">
            <v>QCA505</v>
          </cell>
          <cell r="J304">
            <v>59628165.700000003</v>
          </cell>
          <cell r="K304">
            <v>18320764.660000004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810449.95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-141517.01</v>
          </cell>
          <cell r="Y304">
            <v>-123556.95</v>
          </cell>
          <cell r="Z304">
            <v>1517483.5800000003</v>
          </cell>
          <cell r="AA304">
            <v>60297098.640000008</v>
          </cell>
          <cell r="AB304">
            <v>19714691.290000007</v>
          </cell>
        </row>
        <row r="305">
          <cell r="A305" t="str">
            <v>ELECTRICITY ALLOCATION</v>
          </cell>
          <cell r="B305" t="str">
            <v>QCA505</v>
          </cell>
          <cell r="J305">
            <v>4731420.8600000003</v>
          </cell>
          <cell r="K305">
            <v>2008941.74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673569.86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-21564</v>
          </cell>
          <cell r="Y305">
            <v>-21564</v>
          </cell>
          <cell r="Z305">
            <v>102001.88999999998</v>
          </cell>
          <cell r="AA305">
            <v>5383426.7200000007</v>
          </cell>
          <cell r="AB305">
            <v>2089379.63</v>
          </cell>
        </row>
        <row r="306">
          <cell r="A306" t="str">
            <v>ELECTRICITY ALLOCATION</v>
          </cell>
          <cell r="B306" t="str">
            <v>QCA505</v>
          </cell>
          <cell r="J306">
            <v>3245715.6399999997</v>
          </cell>
          <cell r="K306">
            <v>2376764.81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27751.09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161318.57999999999</v>
          </cell>
          <cell r="AA306">
            <v>3273466.7299999995</v>
          </cell>
          <cell r="AB306">
            <v>2538083.39</v>
          </cell>
        </row>
        <row r="307">
          <cell r="A307" t="str">
            <v>ELECTRICITY ALLOCATION</v>
          </cell>
          <cell r="B307" t="str">
            <v>QCA505</v>
          </cell>
          <cell r="J307">
            <v>35514769.5</v>
          </cell>
          <cell r="K307">
            <v>8318574.7100000009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245542.84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893062.61999999988</v>
          </cell>
          <cell r="AA307">
            <v>35760312.340000004</v>
          </cell>
          <cell r="AB307">
            <v>9211637.3300000001</v>
          </cell>
        </row>
        <row r="308">
          <cell r="A308" t="str">
            <v>ELECTRICITY ALLOCATION</v>
          </cell>
          <cell r="B308" t="str">
            <v>QCA505</v>
          </cell>
          <cell r="J308">
            <v>45452535.080000006</v>
          </cell>
          <cell r="K308">
            <v>12381910.020000001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3584627.85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-3140309.15</v>
          </cell>
          <cell r="Y308">
            <v>-1535102.93</v>
          </cell>
          <cell r="Z308">
            <v>1640000.95</v>
          </cell>
          <cell r="AA308">
            <v>45896853.780000009</v>
          </cell>
          <cell r="AB308">
            <v>12486808.040000001</v>
          </cell>
        </row>
        <row r="309">
          <cell r="A309" t="str">
            <v>ELECTRICITY ALLOCATION</v>
          </cell>
          <cell r="B309" t="str">
            <v>QCA504</v>
          </cell>
          <cell r="J309">
            <v>3365</v>
          </cell>
          <cell r="K309">
            <v>3365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3365</v>
          </cell>
          <cell r="AB309">
            <v>3365</v>
          </cell>
        </row>
        <row r="310">
          <cell r="A310" t="str">
            <v>ELECTRICITY ALLOCATION</v>
          </cell>
          <cell r="B310" t="str">
            <v>QCA504</v>
          </cell>
          <cell r="J310">
            <v>27088.15</v>
          </cell>
          <cell r="K310">
            <v>26697.59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131.79</v>
          </cell>
          <cell r="AA310">
            <v>27088.15</v>
          </cell>
          <cell r="AB310">
            <v>26829.38</v>
          </cell>
        </row>
        <row r="311">
          <cell r="A311" t="str">
            <v>ELECTRICITY ALLOCATION</v>
          </cell>
          <cell r="B311" t="str">
            <v>QCA505</v>
          </cell>
          <cell r="J311">
            <v>17268.080000000002</v>
          </cell>
          <cell r="K311">
            <v>8821.69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869.91</v>
          </cell>
          <cell r="AA311">
            <v>17268.080000000002</v>
          </cell>
          <cell r="AB311">
            <v>9691.6</v>
          </cell>
        </row>
        <row r="312">
          <cell r="A312" t="str">
            <v>ELECTRICITY ALLOCATION</v>
          </cell>
          <cell r="B312" t="str">
            <v>QCA505</v>
          </cell>
          <cell r="J312">
            <v>592142.98</v>
          </cell>
          <cell r="K312">
            <v>578163.78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2532.58</v>
          </cell>
          <cell r="AA312">
            <v>592142.98</v>
          </cell>
          <cell r="AB312">
            <v>580696.36</v>
          </cell>
        </row>
        <row r="313">
          <cell r="A313" t="str">
            <v>ELECTRICITY ALLOCATION</v>
          </cell>
          <cell r="B313" t="str">
            <v>QCA505</v>
          </cell>
          <cell r="J313">
            <v>6552.8</v>
          </cell>
          <cell r="K313">
            <v>4044.9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235.72</v>
          </cell>
          <cell r="AA313">
            <v>6552.8</v>
          </cell>
          <cell r="AB313">
            <v>4280.62</v>
          </cell>
        </row>
        <row r="314">
          <cell r="A314" t="str">
            <v>ELECTRICITY ALLOCATION</v>
          </cell>
          <cell r="B314" t="str">
            <v>QCA504</v>
          </cell>
          <cell r="J314">
            <v>428</v>
          </cell>
          <cell r="K314">
            <v>428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428</v>
          </cell>
          <cell r="AB314">
            <v>428</v>
          </cell>
        </row>
        <row r="315">
          <cell r="A315" t="str">
            <v>ELECTRICITY ALLOCATION</v>
          </cell>
          <cell r="B315" t="str">
            <v>QCA504</v>
          </cell>
          <cell r="J315">
            <v>2278</v>
          </cell>
          <cell r="K315">
            <v>2257.39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20.61</v>
          </cell>
          <cell r="AA315">
            <v>2278</v>
          </cell>
          <cell r="AB315">
            <v>2278</v>
          </cell>
        </row>
        <row r="316">
          <cell r="A316" t="str">
            <v>ELECTRICITY ALLOCATION</v>
          </cell>
          <cell r="B316" t="str">
            <v>QCA505</v>
          </cell>
          <cell r="J316">
            <v>12033.779999999999</v>
          </cell>
          <cell r="K316">
            <v>5081.3099999999995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606.17999999999995</v>
          </cell>
          <cell r="AA316">
            <v>12033.779999999999</v>
          </cell>
          <cell r="AB316">
            <v>5687.49</v>
          </cell>
        </row>
        <row r="317">
          <cell r="A317" t="str">
            <v>ELECTRICITY ALLOCATION</v>
          </cell>
          <cell r="B317" t="str">
            <v>QCA505</v>
          </cell>
          <cell r="J317">
            <v>356139.45</v>
          </cell>
          <cell r="K317">
            <v>354833.43999999994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99.91</v>
          </cell>
          <cell r="AA317">
            <v>356139.45</v>
          </cell>
          <cell r="AB317">
            <v>354933.34999999992</v>
          </cell>
        </row>
        <row r="318">
          <cell r="A318" t="str">
            <v>ELECTRICITY ALLOCATION</v>
          </cell>
          <cell r="B318" t="str">
            <v>QCA505</v>
          </cell>
          <cell r="J318">
            <v>2072.7399999999998</v>
          </cell>
          <cell r="K318">
            <v>1443.11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74.599999999999994</v>
          </cell>
          <cell r="AA318">
            <v>2072.7399999999998</v>
          </cell>
          <cell r="AB318">
            <v>1517.7099999999998</v>
          </cell>
        </row>
        <row r="319">
          <cell r="A319" t="str">
            <v>ELECTRICITY ALLOCATION</v>
          </cell>
          <cell r="B319" t="str">
            <v>QCA505</v>
          </cell>
          <cell r="J319">
            <v>15605.03</v>
          </cell>
          <cell r="K319">
            <v>12651.64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561.39</v>
          </cell>
          <cell r="AA319">
            <v>15605.03</v>
          </cell>
          <cell r="AB319">
            <v>13213.029999999999</v>
          </cell>
        </row>
        <row r="320">
          <cell r="A320" t="str">
            <v>ELECTRICITY ALLOCATION</v>
          </cell>
          <cell r="B320" t="str">
            <v>QCA503</v>
          </cell>
          <cell r="J320">
            <v>4049</v>
          </cell>
          <cell r="K320">
            <v>4049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4049</v>
          </cell>
          <cell r="AB320">
            <v>4049</v>
          </cell>
        </row>
        <row r="321">
          <cell r="A321" t="str">
            <v>ELECTRICITY ALLOCATION</v>
          </cell>
          <cell r="B321" t="str">
            <v>QCA504</v>
          </cell>
          <cell r="J321">
            <v>1395</v>
          </cell>
          <cell r="K321">
            <v>1395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1947.86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27.43</v>
          </cell>
          <cell r="AA321">
            <v>3342.8599999999997</v>
          </cell>
          <cell r="AB321">
            <v>1422.43</v>
          </cell>
        </row>
        <row r="322">
          <cell r="A322" t="str">
            <v>ELECTRICITY ALLOCATION</v>
          </cell>
          <cell r="B322" t="str">
            <v>QCA506</v>
          </cell>
          <cell r="J322">
            <v>15864</v>
          </cell>
          <cell r="K322">
            <v>15864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15864</v>
          </cell>
          <cell r="AB322">
            <v>15864</v>
          </cell>
        </row>
        <row r="323">
          <cell r="A323" t="str">
            <v>ELECTRICITY ALLOCATION</v>
          </cell>
          <cell r="B323" t="str">
            <v>QCA504</v>
          </cell>
          <cell r="J323">
            <v>6314.63</v>
          </cell>
          <cell r="K323">
            <v>4254.55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190.86</v>
          </cell>
          <cell r="AA323">
            <v>6314.63</v>
          </cell>
          <cell r="AB323">
            <v>4445.41</v>
          </cell>
        </row>
        <row r="324">
          <cell r="A324" t="str">
            <v>ELECTRICITY ALLOCATION</v>
          </cell>
          <cell r="B324" t="str">
            <v>QCA505</v>
          </cell>
          <cell r="J324">
            <v>15957275.080000002</v>
          </cell>
          <cell r="K324">
            <v>7559851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816952.13</v>
          </cell>
          <cell r="AA324">
            <v>15957275.080000002</v>
          </cell>
          <cell r="AB324">
            <v>8376803.1299999999</v>
          </cell>
        </row>
        <row r="325">
          <cell r="A325" t="str">
            <v>ELECTRICITY ALLOCATION</v>
          </cell>
          <cell r="B325" t="str">
            <v>QCA505</v>
          </cell>
          <cell r="J325">
            <v>21143758.539999999</v>
          </cell>
          <cell r="K325">
            <v>6139150.2400000002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1484710.41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814867.08000000007</v>
          </cell>
          <cell r="AA325">
            <v>22628468.949999999</v>
          </cell>
          <cell r="AB325">
            <v>6954017.3200000003</v>
          </cell>
        </row>
        <row r="326">
          <cell r="A326" t="str">
            <v>ELECTRICITY ALLOCATION</v>
          </cell>
          <cell r="B326" t="str">
            <v>QCA505</v>
          </cell>
          <cell r="J326">
            <v>55443.77</v>
          </cell>
          <cell r="K326">
            <v>21442.1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1995.08</v>
          </cell>
          <cell r="AA326">
            <v>55443.77</v>
          </cell>
          <cell r="AB326">
            <v>23437.18</v>
          </cell>
        </row>
        <row r="327">
          <cell r="A327" t="str">
            <v>ELECTRICITY ALLOCATION</v>
          </cell>
          <cell r="B327" t="str">
            <v>QCA505</v>
          </cell>
          <cell r="J327">
            <v>1812701.87</v>
          </cell>
          <cell r="K327">
            <v>1348232.05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64851.87</v>
          </cell>
          <cell r="AA327">
            <v>1812701.87</v>
          </cell>
          <cell r="AB327">
            <v>1413083.9200000002</v>
          </cell>
        </row>
        <row r="328">
          <cell r="A328" t="str">
            <v>ELECTRICITY ALLOCATION</v>
          </cell>
          <cell r="B328" t="str">
            <v>QCA505</v>
          </cell>
          <cell r="J328">
            <v>400</v>
          </cell>
          <cell r="K328">
            <v>286.42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14.39</v>
          </cell>
          <cell r="AA328">
            <v>400</v>
          </cell>
          <cell r="AB328">
            <v>300.81</v>
          </cell>
        </row>
        <row r="329">
          <cell r="A329" t="str">
            <v>ELECTRICITY ALLOCATION</v>
          </cell>
          <cell r="B329" t="str">
            <v>QCA504</v>
          </cell>
          <cell r="J329">
            <v>27563</v>
          </cell>
          <cell r="K329">
            <v>27563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27563</v>
          </cell>
          <cell r="AB329">
            <v>27563</v>
          </cell>
        </row>
        <row r="330">
          <cell r="A330" t="str">
            <v>ELECTRICITY ALLOCATION</v>
          </cell>
          <cell r="B330" t="str">
            <v>QCA504</v>
          </cell>
          <cell r="J330">
            <v>6953</v>
          </cell>
          <cell r="K330">
            <v>6953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6953</v>
          </cell>
          <cell r="AB330">
            <v>6953</v>
          </cell>
        </row>
        <row r="331">
          <cell r="A331" t="str">
            <v>ELECTRICITY ALLOCATION</v>
          </cell>
          <cell r="B331" t="str">
            <v>QCA505</v>
          </cell>
          <cell r="J331">
            <v>4428.3</v>
          </cell>
          <cell r="K331">
            <v>2211.7799999999997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223.11</v>
          </cell>
          <cell r="AA331">
            <v>4428.3</v>
          </cell>
          <cell r="AB331">
            <v>2434.89</v>
          </cell>
        </row>
        <row r="332">
          <cell r="A332" t="str">
            <v>ELECTRICITY ALLOCATION</v>
          </cell>
          <cell r="B332" t="str">
            <v>QCA505</v>
          </cell>
          <cell r="J332">
            <v>111487</v>
          </cell>
          <cell r="K332">
            <v>93300.209999999992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1047.8</v>
          </cell>
          <cell r="AA332">
            <v>111487</v>
          </cell>
          <cell r="AB332">
            <v>94348.01</v>
          </cell>
        </row>
        <row r="333">
          <cell r="A333" t="str">
            <v>ELECTRICITY ALLOCATION</v>
          </cell>
          <cell r="B333" t="str">
            <v>QCA505</v>
          </cell>
          <cell r="J333">
            <v>4771.68</v>
          </cell>
          <cell r="K333">
            <v>1327.79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179.92</v>
          </cell>
          <cell r="AA333">
            <v>4771.68</v>
          </cell>
          <cell r="AB333">
            <v>1507.71</v>
          </cell>
        </row>
        <row r="334">
          <cell r="A334" t="str">
            <v>ELECTRICITY REGULATED</v>
          </cell>
          <cell r="B334" t="str">
            <v>QCA503</v>
          </cell>
          <cell r="J334">
            <v>2329.09</v>
          </cell>
          <cell r="K334">
            <v>1478.29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389.42</v>
          </cell>
          <cell r="AA334">
            <v>2329.09</v>
          </cell>
          <cell r="AB334">
            <v>1867.71</v>
          </cell>
        </row>
        <row r="335">
          <cell r="A335" t="str">
            <v>ELECTRICITY REGULATED</v>
          </cell>
          <cell r="B335" t="str">
            <v>QCA504</v>
          </cell>
          <cell r="J335">
            <v>6211.46</v>
          </cell>
          <cell r="K335">
            <v>6211.46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6211.46</v>
          </cell>
          <cell r="AB335">
            <v>6211.46</v>
          </cell>
        </row>
        <row r="336">
          <cell r="A336" t="str">
            <v>ELECTRICITY OTHER</v>
          </cell>
          <cell r="B336" t="str">
            <v>QCA504</v>
          </cell>
          <cell r="J336">
            <v>1393.18</v>
          </cell>
          <cell r="K336">
            <v>1393.18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1393.18</v>
          </cell>
          <cell r="AB336">
            <v>1393.18</v>
          </cell>
        </row>
        <row r="337">
          <cell r="A337" t="str">
            <v>ELECTRICITY OTHER</v>
          </cell>
          <cell r="B337" t="str">
            <v>QCA505</v>
          </cell>
          <cell r="J337">
            <v>44110.85</v>
          </cell>
          <cell r="K337">
            <v>42803.360000000001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123.58</v>
          </cell>
          <cell r="AA337">
            <v>44110.85</v>
          </cell>
          <cell r="AB337">
            <v>42926.94</v>
          </cell>
        </row>
        <row r="338">
          <cell r="A338" t="str">
            <v>ELECTRICITY OTHER</v>
          </cell>
          <cell r="B338" t="str">
            <v>QCA505</v>
          </cell>
          <cell r="J338">
            <v>6645</v>
          </cell>
          <cell r="K338">
            <v>6645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6645</v>
          </cell>
          <cell r="AB338">
            <v>6645</v>
          </cell>
        </row>
        <row r="339">
          <cell r="A339" t="str">
            <v>ELECTRICITY OTHER</v>
          </cell>
          <cell r="B339" t="str">
            <v>QCA504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</row>
        <row r="340">
          <cell r="A340" t="str">
            <v>ELECTRICITY OTHER</v>
          </cell>
          <cell r="B340" t="str">
            <v>QCA504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</row>
        <row r="341">
          <cell r="A341" t="str">
            <v>ELECTRICITY OTHER</v>
          </cell>
          <cell r="B341" t="str">
            <v>QCA504</v>
          </cell>
          <cell r="J341">
            <v>23613.640000000014</v>
          </cell>
          <cell r="K341">
            <v>23613.64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23613.640000000014</v>
          </cell>
          <cell r="AB341">
            <v>23613.64</v>
          </cell>
        </row>
        <row r="342">
          <cell r="A342" t="str">
            <v>ELECTRICITY OTHER</v>
          </cell>
          <cell r="B342" t="str">
            <v>QCA505</v>
          </cell>
          <cell r="J342">
            <v>1978.9499999999971</v>
          </cell>
          <cell r="K342">
            <v>828.32999999999993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71.19</v>
          </cell>
          <cell r="AA342">
            <v>1978.9499999999971</v>
          </cell>
          <cell r="AB342">
            <v>899.52</v>
          </cell>
        </row>
        <row r="343">
          <cell r="A343" t="str">
            <v>ELECTRICITY OTHER</v>
          </cell>
          <cell r="B343" t="str">
            <v>QCA505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</row>
        <row r="344">
          <cell r="A344" t="str">
            <v>ELECTRICITY OTHER</v>
          </cell>
          <cell r="B344" t="str">
            <v>QCA503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</row>
        <row r="345">
          <cell r="A345" t="str">
            <v>ELECTRICITY OTHER</v>
          </cell>
          <cell r="B345" t="str">
            <v>QCA503</v>
          </cell>
          <cell r="J345">
            <v>17289.009999999998</v>
          </cell>
          <cell r="K345">
            <v>17288.989999999998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17289.009999999998</v>
          </cell>
          <cell r="AB345">
            <v>17288.989999999998</v>
          </cell>
        </row>
        <row r="346">
          <cell r="A346" t="str">
            <v>ELECTRICITY OTHER</v>
          </cell>
          <cell r="B346" t="str">
            <v>QCA503</v>
          </cell>
          <cell r="J346">
            <v>1517</v>
          </cell>
          <cell r="K346">
            <v>1227.2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76.39</v>
          </cell>
          <cell r="AA346">
            <v>1517</v>
          </cell>
          <cell r="AB346">
            <v>1303.5900000000001</v>
          </cell>
        </row>
        <row r="347">
          <cell r="A347" t="str">
            <v>ELECTRICITY OTHER</v>
          </cell>
          <cell r="B347" t="str">
            <v>QCA503</v>
          </cell>
          <cell r="J347">
            <v>10325</v>
          </cell>
          <cell r="K347">
            <v>10325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10325</v>
          </cell>
          <cell r="AB347">
            <v>10325</v>
          </cell>
        </row>
        <row r="348">
          <cell r="A348" t="str">
            <v>ELECTRICITY OTHER</v>
          </cell>
          <cell r="B348" t="str">
            <v>QCA012</v>
          </cell>
          <cell r="J348">
            <v>24718076.940000001</v>
          </cell>
          <cell r="K348">
            <v>3991222.01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250997.25</v>
          </cell>
          <cell r="AA348">
            <v>24718076.940000001</v>
          </cell>
          <cell r="AB348">
            <v>4242219.26</v>
          </cell>
        </row>
        <row r="349">
          <cell r="A349" t="str">
            <v>ELECTRICITY OTHER</v>
          </cell>
          <cell r="B349" t="str">
            <v>QCA012</v>
          </cell>
          <cell r="J349">
            <v>1259225.7999999998</v>
          </cell>
          <cell r="K349">
            <v>31563.47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673763.79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29581.759999999998</v>
          </cell>
          <cell r="AA349">
            <v>1932989.5899999999</v>
          </cell>
          <cell r="AB349">
            <v>61145.229999999996</v>
          </cell>
        </row>
        <row r="350">
          <cell r="A350" t="str">
            <v>ELECTRICITY OTHER</v>
          </cell>
          <cell r="B350" t="str">
            <v>QCA504</v>
          </cell>
          <cell r="J350">
            <v>6396.05</v>
          </cell>
          <cell r="K350">
            <v>4433.34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83.99</v>
          </cell>
          <cell r="AA350">
            <v>6396.05</v>
          </cell>
          <cell r="AB350">
            <v>4517.33</v>
          </cell>
        </row>
        <row r="351">
          <cell r="A351" t="str">
            <v>ELECTRICITY OTHER</v>
          </cell>
          <cell r="B351" t="str">
            <v>QCA506</v>
          </cell>
          <cell r="J351">
            <v>74729.77</v>
          </cell>
          <cell r="K351">
            <v>74729.77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74729.77</v>
          </cell>
          <cell r="AB351">
            <v>74729.77</v>
          </cell>
        </row>
        <row r="352">
          <cell r="A352" t="str">
            <v>ELECTRICITY OTHER</v>
          </cell>
          <cell r="B352" t="str">
            <v>QCA504</v>
          </cell>
          <cell r="J352">
            <v>63210.22</v>
          </cell>
          <cell r="K352">
            <v>63210.22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63210.22</v>
          </cell>
          <cell r="AB352">
            <v>63210.22</v>
          </cell>
        </row>
        <row r="353">
          <cell r="A353" t="str">
            <v>ELECTRICITY OTHER</v>
          </cell>
          <cell r="B353" t="str">
            <v>QCA505</v>
          </cell>
          <cell r="J353">
            <v>2645.97</v>
          </cell>
          <cell r="K353">
            <v>1695.84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69.37</v>
          </cell>
          <cell r="AA353">
            <v>2645.97</v>
          </cell>
          <cell r="AB353">
            <v>1765.21</v>
          </cell>
        </row>
        <row r="354">
          <cell r="A354" t="str">
            <v>ELECTRICITY OTHER</v>
          </cell>
          <cell r="B354" t="str">
            <v>QCA505</v>
          </cell>
          <cell r="J354">
            <v>475895.42</v>
          </cell>
          <cell r="K354">
            <v>473886.04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103.86</v>
          </cell>
          <cell r="AA354">
            <v>475895.42</v>
          </cell>
          <cell r="AB354">
            <v>473989.89999999997</v>
          </cell>
        </row>
        <row r="355">
          <cell r="A355" t="str">
            <v>ELECTRICITY OTHER</v>
          </cell>
          <cell r="B355" t="str">
            <v>QCA505</v>
          </cell>
          <cell r="J355">
            <v>2175</v>
          </cell>
          <cell r="K355">
            <v>653.24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78.239999999999995</v>
          </cell>
          <cell r="AA355">
            <v>2175</v>
          </cell>
          <cell r="AB355">
            <v>731.48</v>
          </cell>
        </row>
        <row r="356">
          <cell r="A356" t="str">
            <v>ELECTRICITY OTHER</v>
          </cell>
          <cell r="B356" t="str">
            <v>QCA505</v>
          </cell>
          <cell r="J356">
            <v>4068</v>
          </cell>
          <cell r="K356">
            <v>4068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4068</v>
          </cell>
          <cell r="AB356">
            <v>4068</v>
          </cell>
        </row>
        <row r="357">
          <cell r="A357" t="str">
            <v>ELECTRICITY OTHER</v>
          </cell>
          <cell r="B357" t="str">
            <v>QCA505</v>
          </cell>
          <cell r="J357">
            <v>86435.04</v>
          </cell>
          <cell r="K357">
            <v>71642.81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2741.54</v>
          </cell>
          <cell r="AA357">
            <v>86435.04</v>
          </cell>
          <cell r="AB357">
            <v>74384.349999999991</v>
          </cell>
        </row>
        <row r="358">
          <cell r="A358" t="str">
            <v>ELECTRICITY OTHER</v>
          </cell>
          <cell r="B358" t="str">
            <v>QCA504</v>
          </cell>
          <cell r="J358">
            <v>59082</v>
          </cell>
          <cell r="K358">
            <v>59082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59082</v>
          </cell>
          <cell r="AB358">
            <v>59082</v>
          </cell>
        </row>
        <row r="359">
          <cell r="A359" t="str">
            <v>ELECTRICITY OTHER</v>
          </cell>
          <cell r="B359" t="str">
            <v>QCA505</v>
          </cell>
          <cell r="J359">
            <v>6837.04</v>
          </cell>
          <cell r="K359">
            <v>6682.2300000000005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14.63</v>
          </cell>
          <cell r="AA359">
            <v>6837.04</v>
          </cell>
          <cell r="AB359">
            <v>6696.8600000000006</v>
          </cell>
        </row>
        <row r="360">
          <cell r="A360" t="str">
            <v>ELECTRICITY OTHER</v>
          </cell>
          <cell r="B360" t="str">
            <v>QCA505</v>
          </cell>
          <cell r="J360">
            <v>4422.72</v>
          </cell>
          <cell r="K360">
            <v>4422.72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4422.72</v>
          </cell>
          <cell r="AB360">
            <v>4422.72</v>
          </cell>
        </row>
        <row r="361">
          <cell r="A361" t="str">
            <v>ELECTRICITY OTHER</v>
          </cell>
          <cell r="B361" t="str">
            <v>QCA504</v>
          </cell>
          <cell r="J361">
            <v>6043</v>
          </cell>
          <cell r="K361">
            <v>5962.29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10.17</v>
          </cell>
          <cell r="AA361">
            <v>6043</v>
          </cell>
          <cell r="AB361">
            <v>5972.46</v>
          </cell>
        </row>
        <row r="362">
          <cell r="A362" t="str">
            <v>ELECTRICITY OTHER</v>
          </cell>
          <cell r="B362" t="str">
            <v>QCA505</v>
          </cell>
          <cell r="J362">
            <v>134481.67000000001</v>
          </cell>
          <cell r="K362">
            <v>124630.20999999999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1135.24</v>
          </cell>
          <cell r="AA362">
            <v>134481.67000000001</v>
          </cell>
          <cell r="AB362">
            <v>125765.45</v>
          </cell>
        </row>
        <row r="363">
          <cell r="A363" t="str">
            <v>NON-DNSP</v>
          </cell>
          <cell r="B363" t="str">
            <v>QCA505</v>
          </cell>
          <cell r="J363">
            <v>584840.29</v>
          </cell>
          <cell r="K363">
            <v>583917.93999999994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883.92</v>
          </cell>
          <cell r="AA363">
            <v>584840.29</v>
          </cell>
          <cell r="AB363">
            <v>584801.86</v>
          </cell>
        </row>
        <row r="364">
          <cell r="A364" t="str">
            <v>NON-DNSP</v>
          </cell>
          <cell r="B364" t="str">
            <v>QCA505</v>
          </cell>
          <cell r="J364">
            <v>1626657.72</v>
          </cell>
          <cell r="K364">
            <v>921580.05999999994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15445.42</v>
          </cell>
          <cell r="AA364">
            <v>1626657.72</v>
          </cell>
          <cell r="AB364">
            <v>937025.48</v>
          </cell>
        </row>
        <row r="365">
          <cell r="A365" t="str">
            <v>NON-DNSP</v>
          </cell>
          <cell r="B365" t="str">
            <v>QCA505</v>
          </cell>
          <cell r="J365">
            <v>2549143.5699999998</v>
          </cell>
          <cell r="K365">
            <v>1880285.0200000003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69047.490000000005</v>
          </cell>
          <cell r="AA365">
            <v>2549143.5699999998</v>
          </cell>
          <cell r="AB365">
            <v>1949332.5100000002</v>
          </cell>
        </row>
        <row r="366">
          <cell r="A366" t="str">
            <v>NON-DNSP</v>
          </cell>
          <cell r="B366" t="str">
            <v>QCA505</v>
          </cell>
          <cell r="J366">
            <v>136739.86000000002</v>
          </cell>
          <cell r="K366">
            <v>66391.12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1127757.8400000001</v>
          </cell>
          <cell r="Q366">
            <v>0</v>
          </cell>
          <cell r="R366">
            <v>0</v>
          </cell>
          <cell r="S366">
            <v>0</v>
          </cell>
          <cell r="T366">
            <v>-464478.76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51828.11</v>
          </cell>
          <cell r="AA366">
            <v>800018.94000000018</v>
          </cell>
          <cell r="AB366">
            <v>118219.23</v>
          </cell>
        </row>
        <row r="367">
          <cell r="A367" t="str">
            <v>NON-DNSP</v>
          </cell>
          <cell r="B367" t="str">
            <v>QCA505</v>
          </cell>
          <cell r="J367">
            <v>9182699.3600000013</v>
          </cell>
          <cell r="K367">
            <v>1507228.01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109685.09</v>
          </cell>
          <cell r="AA367">
            <v>9182699.3600000013</v>
          </cell>
          <cell r="AB367">
            <v>1616913.1</v>
          </cell>
        </row>
        <row r="368">
          <cell r="A368" t="str">
            <v>NON-DNSP</v>
          </cell>
          <cell r="B368" t="str">
            <v>QCA501</v>
          </cell>
          <cell r="J368">
            <v>30126.71</v>
          </cell>
          <cell r="K368">
            <v>5598.04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286.22000000000003</v>
          </cell>
          <cell r="AA368">
            <v>30126.71</v>
          </cell>
          <cell r="AB368">
            <v>5884.26</v>
          </cell>
        </row>
        <row r="369">
          <cell r="A369" t="str">
            <v>NON-DNSP</v>
          </cell>
          <cell r="B369" t="str">
            <v>QCA505</v>
          </cell>
          <cell r="J369">
            <v>4332984.2599999988</v>
          </cell>
          <cell r="K369">
            <v>1992951.9900000002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2071744.3399999999</v>
          </cell>
          <cell r="Q369">
            <v>0</v>
          </cell>
          <cell r="R369">
            <v>0</v>
          </cell>
          <cell r="S369">
            <v>0</v>
          </cell>
          <cell r="T369">
            <v>-853596.57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135026.13</v>
          </cell>
          <cell r="AA369">
            <v>5551132.0299999984</v>
          </cell>
          <cell r="AB369">
            <v>2127978.12</v>
          </cell>
        </row>
        <row r="370">
          <cell r="A370" t="str">
            <v>NON-DNSP</v>
          </cell>
          <cell r="B370" t="str">
            <v>QCA505</v>
          </cell>
          <cell r="J370">
            <v>1496076.6700000004</v>
          </cell>
          <cell r="K370">
            <v>528554.1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12634.77</v>
          </cell>
          <cell r="AA370">
            <v>1496076.6700000004</v>
          </cell>
          <cell r="AB370">
            <v>541188.87</v>
          </cell>
        </row>
        <row r="371">
          <cell r="A371" t="str">
            <v>NON-DNSP</v>
          </cell>
          <cell r="B371" t="str">
            <v>QCA505</v>
          </cell>
          <cell r="J371">
            <v>1466641.6699999997</v>
          </cell>
          <cell r="K371">
            <v>445761.72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8776.5499999999993</v>
          </cell>
          <cell r="AA371">
            <v>1466641.6699999997</v>
          </cell>
          <cell r="AB371">
            <v>454538.26999999996</v>
          </cell>
        </row>
        <row r="372">
          <cell r="A372" t="str">
            <v>NON-DNSP</v>
          </cell>
          <cell r="B372" t="str">
            <v>QCA505</v>
          </cell>
          <cell r="J372">
            <v>177260.46999999997</v>
          </cell>
          <cell r="K372">
            <v>77320.72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1308.0999999999999</v>
          </cell>
          <cell r="AA372">
            <v>177260.46999999997</v>
          </cell>
          <cell r="AB372">
            <v>78628.820000000007</v>
          </cell>
        </row>
        <row r="373">
          <cell r="A373" t="str">
            <v>NON-DNSP</v>
          </cell>
          <cell r="B373" t="str">
            <v>QCA505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-1.0000000009313226E-2</v>
          </cell>
          <cell r="Q373">
            <v>0</v>
          </cell>
          <cell r="R373">
            <v>0</v>
          </cell>
          <cell r="S373">
            <v>0</v>
          </cell>
          <cell r="T373">
            <v>1318075.3500000001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1318075.3400000001</v>
          </cell>
          <cell r="AB373">
            <v>0</v>
          </cell>
        </row>
        <row r="374">
          <cell r="A374" t="str">
            <v>ELECTRICITY ALLOCATION</v>
          </cell>
          <cell r="B374" t="str">
            <v>QCA503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A375" t="str">
            <v>ELECTRICITY ALLOCATION</v>
          </cell>
          <cell r="B375" t="str">
            <v>QCA503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</row>
        <row r="376">
          <cell r="A376" t="str">
            <v>ELECTRICITY ALLOCATION</v>
          </cell>
          <cell r="B376" t="str">
            <v>QCA503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</row>
        <row r="377">
          <cell r="A377" t="str">
            <v>ELECTRICITY ALLOCATION</v>
          </cell>
          <cell r="B377" t="str">
            <v>QCA503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</row>
        <row r="378">
          <cell r="A378" t="str">
            <v>ELECTRICITY ALLOCATION</v>
          </cell>
          <cell r="B378" t="str">
            <v>QCA503</v>
          </cell>
          <cell r="J378">
            <v>0</v>
          </cell>
          <cell r="K378">
            <v>-1.4551915228366852E-11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-1.4551915228366852E-11</v>
          </cell>
        </row>
        <row r="379">
          <cell r="A379" t="str">
            <v>ELECTRICITY ALLOCATION</v>
          </cell>
          <cell r="B379" t="str">
            <v>QCA503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A380" t="str">
            <v>ELECTRICITY ALLOCATION</v>
          </cell>
          <cell r="B380" t="str">
            <v>QCA503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A381" t="str">
            <v>ELECTRICITY ALLOCATION</v>
          </cell>
          <cell r="B381" t="str">
            <v>QCA503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A382" t="str">
            <v>ELECTRICITY ALLOCATION</v>
          </cell>
          <cell r="B382" t="str">
            <v>QCA503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A383" t="str">
            <v>ELECTRICITY ALLOCATION</v>
          </cell>
          <cell r="B383" t="str">
            <v>QCA503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</row>
        <row r="384">
          <cell r="A384" t="str">
            <v>ELECTRICITY ALLOCATION</v>
          </cell>
          <cell r="B384" t="str">
            <v>QCA503</v>
          </cell>
          <cell r="J384">
            <v>0</v>
          </cell>
          <cell r="K384">
            <v>2.9103830456733704E-11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2.9103830456733704E-11</v>
          </cell>
        </row>
        <row r="385">
          <cell r="A385" t="str">
            <v>ELECTRICITY ALLOCATION</v>
          </cell>
          <cell r="B385" t="str">
            <v>QCA503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</row>
        <row r="386">
          <cell r="A386" t="str">
            <v>ELECTRICITY ALLOCATION</v>
          </cell>
          <cell r="B386" t="str">
            <v>QCA503</v>
          </cell>
          <cell r="J386">
            <v>-1.8189894035458565E-12</v>
          </cell>
          <cell r="K386">
            <v>-2.2737367544323206E-13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-1.8189894035458565E-12</v>
          </cell>
          <cell r="AB386">
            <v>-2.2737367544323206E-13</v>
          </cell>
        </row>
        <row r="387">
          <cell r="A387" t="str">
            <v>ELECTRICITY ALLOCATION</v>
          </cell>
          <cell r="B387" t="str">
            <v>QCA503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</row>
        <row r="388">
          <cell r="A388" t="str">
            <v>ELECTRICITY ALLOCATION</v>
          </cell>
          <cell r="B388" t="str">
            <v>QCA503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A389" t="str">
            <v>ELECTRICITY ALLOCATION</v>
          </cell>
          <cell r="B389" t="str">
            <v>QCA504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A390" t="str">
            <v>ELECTRICITY ALLOCATION</v>
          </cell>
          <cell r="B390" t="str">
            <v>QCA504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</row>
        <row r="391">
          <cell r="A391" t="str">
            <v>ELECTRICITY ALLOCATION</v>
          </cell>
          <cell r="B391" t="str">
            <v>QCA504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</row>
        <row r="392">
          <cell r="A392" t="str">
            <v>ELECTRICITY ALLOCATION</v>
          </cell>
          <cell r="B392" t="str">
            <v>QCA505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</row>
        <row r="393">
          <cell r="A393" t="str">
            <v>ELECTRICITY ALLOCATION</v>
          </cell>
          <cell r="B393" t="str">
            <v>QCA507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</row>
        <row r="394">
          <cell r="A394" t="str">
            <v>ELECTRICITY ALLOCATION</v>
          </cell>
          <cell r="B394" t="str">
            <v>QCA505</v>
          </cell>
          <cell r="J394">
            <v>0</v>
          </cell>
          <cell r="K394">
            <v>-4.5474735088646412E-13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-4.5474735088646412E-13</v>
          </cell>
        </row>
        <row r="395">
          <cell r="A395" t="str">
            <v>ELECTRICITY ALLOCATION</v>
          </cell>
          <cell r="B395" t="str">
            <v>QCA503</v>
          </cell>
          <cell r="J395">
            <v>0</v>
          </cell>
          <cell r="K395">
            <v>-0.32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-0.32</v>
          </cell>
        </row>
        <row r="396">
          <cell r="A396" t="str">
            <v>ELECTRICITY ALLOCATION</v>
          </cell>
          <cell r="B396" t="str">
            <v>QCA503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</row>
        <row r="397">
          <cell r="A397" t="str">
            <v>ELECTRICITY ALLOCATION</v>
          </cell>
          <cell r="B397" t="str">
            <v>QCA503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</row>
        <row r="398">
          <cell r="A398" t="str">
            <v>ELECTRICITY ALLOCATION</v>
          </cell>
          <cell r="B398" t="str">
            <v>QCA503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</row>
        <row r="399">
          <cell r="A399" t="str">
            <v>ELECTRICITY ALLOCATION</v>
          </cell>
          <cell r="B399" t="str">
            <v>QCA503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</row>
        <row r="400">
          <cell r="A400" t="str">
            <v>ELECTRICITY ALLOCATION</v>
          </cell>
          <cell r="B400" t="str">
            <v>QCA503</v>
          </cell>
          <cell r="J400">
            <v>0</v>
          </cell>
          <cell r="K400">
            <v>0.12999999981548171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0.12999999981548171</v>
          </cell>
        </row>
        <row r="401">
          <cell r="A401" t="str">
            <v>ELECTRICITY ALLOCATION</v>
          </cell>
          <cell r="B401" t="str">
            <v>QCA503</v>
          </cell>
          <cell r="J401">
            <v>0</v>
          </cell>
          <cell r="K401">
            <v>4.0017766878008842E-11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4.0017766878008842E-11</v>
          </cell>
        </row>
        <row r="402">
          <cell r="A402" t="str">
            <v>ELECTRICITY ALLOCATION</v>
          </cell>
          <cell r="B402" t="str">
            <v>QCA503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</row>
        <row r="403">
          <cell r="A403" t="str">
            <v>ELECTRICITY ALLOCATION</v>
          </cell>
          <cell r="B403" t="str">
            <v>QCA505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</row>
        <row r="404">
          <cell r="A404" t="str">
            <v>ELECTRICITY ALLOCATION</v>
          </cell>
          <cell r="B404" t="str">
            <v>QCA503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</row>
        <row r="405">
          <cell r="A405" t="str">
            <v>ELECTRICITY ALLOCATION</v>
          </cell>
          <cell r="B405" t="str">
            <v>QCA503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</row>
        <row r="406">
          <cell r="A406" t="str">
            <v>ELECTRICITY ALLOCATION</v>
          </cell>
          <cell r="B406" t="str">
            <v>QCA504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A407" t="str">
            <v>ELECTRICITY ALLOCATION</v>
          </cell>
          <cell r="B407" t="str">
            <v>QCA503</v>
          </cell>
          <cell r="J407">
            <v>14572.74</v>
          </cell>
          <cell r="K407">
            <v>7486.32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524.52</v>
          </cell>
          <cell r="AA407">
            <v>14572.74</v>
          </cell>
          <cell r="AB407">
            <v>8010.84</v>
          </cell>
        </row>
        <row r="408">
          <cell r="A408" t="str">
            <v>ELECTRICITY REGULATED</v>
          </cell>
          <cell r="B408" t="str">
            <v>QCA507</v>
          </cell>
          <cell r="J408">
            <v>796.36</v>
          </cell>
          <cell r="K408">
            <v>737.37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27.97</v>
          </cell>
          <cell r="AA408">
            <v>796.36</v>
          </cell>
          <cell r="AB408">
            <v>765.34</v>
          </cell>
        </row>
        <row r="409">
          <cell r="A409" t="str">
            <v>ELECTRICITY REGULATED</v>
          </cell>
          <cell r="B409" t="str">
            <v>QCA503</v>
          </cell>
          <cell r="J409">
            <v>14572.74</v>
          </cell>
          <cell r="K409">
            <v>7486.32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524.52</v>
          </cell>
          <cell r="AA409">
            <v>14572.74</v>
          </cell>
          <cell r="AB409">
            <v>8010.84</v>
          </cell>
        </row>
        <row r="410">
          <cell r="A410" t="str">
            <v>ELECTRICITY REGULATED</v>
          </cell>
          <cell r="B410" t="str">
            <v>QCA503</v>
          </cell>
          <cell r="J410">
            <v>4840</v>
          </cell>
          <cell r="K410">
            <v>1232.24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346.36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883.14</v>
          </cell>
          <cell r="AA410">
            <v>5186.3599999999997</v>
          </cell>
          <cell r="AB410">
            <v>2115.38</v>
          </cell>
        </row>
        <row r="411">
          <cell r="A411" t="str">
            <v>ELECTRICITY ALLOCATION</v>
          </cell>
          <cell r="B411" t="str">
            <v>QCA503</v>
          </cell>
          <cell r="J411">
            <v>3436.37</v>
          </cell>
          <cell r="K411">
            <v>303.21999999999997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576.91999999999996</v>
          </cell>
          <cell r="AA411">
            <v>3436.37</v>
          </cell>
          <cell r="AB411">
            <v>880.13999999999987</v>
          </cell>
        </row>
        <row r="412">
          <cell r="A412" t="str">
            <v>ELECTRICITY REGULATED</v>
          </cell>
          <cell r="B412" t="str">
            <v>QCA503</v>
          </cell>
          <cell r="J412">
            <v>4305.01</v>
          </cell>
          <cell r="K412">
            <v>835.89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722.58</v>
          </cell>
          <cell r="AA412">
            <v>4305.01</v>
          </cell>
          <cell r="AB412">
            <v>1558.47</v>
          </cell>
        </row>
        <row r="413">
          <cell r="A413" t="str">
            <v>ELECTRICITY REGULATED</v>
          </cell>
          <cell r="B413" t="str">
            <v>QCA503</v>
          </cell>
          <cell r="J413">
            <v>724.45</v>
          </cell>
          <cell r="K413">
            <v>257.77999999999997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121.62</v>
          </cell>
          <cell r="AA413">
            <v>724.45</v>
          </cell>
          <cell r="AB413">
            <v>379.4</v>
          </cell>
        </row>
        <row r="414">
          <cell r="A414" t="str">
            <v>ELECTRICITY REGULATED</v>
          </cell>
          <cell r="B414" t="str">
            <v>QCA503</v>
          </cell>
          <cell r="J414">
            <v>1330.91</v>
          </cell>
          <cell r="K414">
            <v>224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223.03</v>
          </cell>
          <cell r="AA414">
            <v>1330.91</v>
          </cell>
          <cell r="AB414">
            <v>447.03</v>
          </cell>
        </row>
        <row r="415">
          <cell r="A415" t="str">
            <v>ELECTRICITY REGULATED</v>
          </cell>
          <cell r="B415" t="str">
            <v>QCA503</v>
          </cell>
          <cell r="J415">
            <v>1031.82</v>
          </cell>
          <cell r="K415">
            <v>225.52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172.9</v>
          </cell>
          <cell r="AA415">
            <v>1031.82</v>
          </cell>
          <cell r="AB415">
            <v>398.42</v>
          </cell>
        </row>
        <row r="416">
          <cell r="A416" t="str">
            <v>ELECTRICITY REGULATED</v>
          </cell>
          <cell r="B416" t="str">
            <v>QCA504</v>
          </cell>
          <cell r="J416">
            <v>1045.45</v>
          </cell>
          <cell r="K416">
            <v>42.129999999999995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37.630000000000003</v>
          </cell>
          <cell r="AA416">
            <v>1045.45</v>
          </cell>
          <cell r="AB416">
            <v>79.759999999999991</v>
          </cell>
        </row>
        <row r="417">
          <cell r="A417" t="str">
            <v>ELECTRICITY ALLOCATION</v>
          </cell>
          <cell r="B417" t="str">
            <v>QCA507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A418" t="str">
            <v>ELECTRICITY ALLOCATION</v>
          </cell>
          <cell r="B418" t="str">
            <v>QCA507</v>
          </cell>
          <cell r="J418">
            <v>0</v>
          </cell>
          <cell r="K418">
            <v>-15.880000000000109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-15.880000000000109</v>
          </cell>
        </row>
        <row r="419">
          <cell r="A419" t="str">
            <v>ELECTRICITY REGULATED</v>
          </cell>
          <cell r="B419" t="str">
            <v>QCA507</v>
          </cell>
          <cell r="J419">
            <v>0</v>
          </cell>
          <cell r="K419">
            <v>0.01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0.01</v>
          </cell>
        </row>
        <row r="420">
          <cell r="A420" t="str">
            <v>ELECTRICITY REGULATED</v>
          </cell>
          <cell r="B420" t="str">
            <v>QCA507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</row>
        <row r="421">
          <cell r="A421" t="str">
            <v>ELECTRICITY ALLOCATION</v>
          </cell>
          <cell r="B421" t="str">
            <v>QCA503</v>
          </cell>
          <cell r="J421">
            <v>0</v>
          </cell>
          <cell r="K421">
            <v>-3.3800000000000745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-3.3800000000000745</v>
          </cell>
        </row>
        <row r="422">
          <cell r="A422" t="str">
            <v>ELECTRICITY ALLOCATION</v>
          </cell>
          <cell r="B422" t="str">
            <v>QCA503</v>
          </cell>
          <cell r="J422">
            <v>0</v>
          </cell>
          <cell r="K422">
            <v>-0.01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-0.01</v>
          </cell>
        </row>
        <row r="423">
          <cell r="A423" t="str">
            <v>ELECTRICITY REGULATED</v>
          </cell>
          <cell r="B423" t="str">
            <v>QCA503</v>
          </cell>
          <cell r="J423">
            <v>0</v>
          </cell>
          <cell r="K423">
            <v>1.9999999999999796E-2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1.9999999999999796E-2</v>
          </cell>
        </row>
        <row r="424">
          <cell r="A424" t="str">
            <v>ELECTRICITY OTHER</v>
          </cell>
          <cell r="B424" t="str">
            <v>QCA503</v>
          </cell>
          <cell r="J424">
            <v>754900.71</v>
          </cell>
          <cell r="K424">
            <v>754900.72</v>
          </cell>
          <cell r="L424">
            <v>0</v>
          </cell>
          <cell r="M424">
            <v>0</v>
          </cell>
          <cell r="N424">
            <v>43299.960000000006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43299.960000000006</v>
          </cell>
          <cell r="AA424">
            <v>798200.66999999993</v>
          </cell>
          <cell r="AB424">
            <v>798200.67999999993</v>
          </cell>
        </row>
        <row r="425">
          <cell r="A425" t="str">
            <v>NON-DNSP</v>
          </cell>
          <cell r="B425" t="str">
            <v>QCA503</v>
          </cell>
          <cell r="J425">
            <v>60051.77</v>
          </cell>
          <cell r="K425">
            <v>59917.8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69.69</v>
          </cell>
          <cell r="AA425">
            <v>60051.77</v>
          </cell>
          <cell r="AB425">
            <v>59987.490000000005</v>
          </cell>
        </row>
        <row r="426">
          <cell r="A426" t="str">
            <v>ELECTRICITY ALLOCATION</v>
          </cell>
          <cell r="B426" t="str">
            <v>QCA505</v>
          </cell>
          <cell r="J426">
            <v>0</v>
          </cell>
          <cell r="K426">
            <v>0.26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0.26</v>
          </cell>
        </row>
        <row r="427">
          <cell r="A427" t="str">
            <v>ELECTRICITY ALLOCATION</v>
          </cell>
          <cell r="B427" t="str">
            <v>QCA505</v>
          </cell>
          <cell r="J427">
            <v>-7.0000000000000007E-2</v>
          </cell>
          <cell r="K427">
            <v>699.58999999999992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-7.0000000000000007E-2</v>
          </cell>
          <cell r="AB427">
            <v>699.58999999999992</v>
          </cell>
        </row>
        <row r="428">
          <cell r="A428" t="str">
            <v>ELECTRICITY ALLOCATION</v>
          </cell>
          <cell r="B428" t="str">
            <v>QCA505</v>
          </cell>
          <cell r="J428">
            <v>0</v>
          </cell>
          <cell r="K428">
            <v>-968.59999999999991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-968.59999999999991</v>
          </cell>
        </row>
        <row r="429">
          <cell r="A429" t="str">
            <v>ELECTRICITY REGULATED</v>
          </cell>
          <cell r="B429" t="str">
            <v>QCA505</v>
          </cell>
          <cell r="J429">
            <v>0</v>
          </cell>
          <cell r="K429">
            <v>0.01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0.01</v>
          </cell>
        </row>
        <row r="430">
          <cell r="A430" t="str">
            <v>ELECTRICITY REGULATED</v>
          </cell>
          <cell r="B430" t="str">
            <v>QCA505</v>
          </cell>
          <cell r="J430">
            <v>0</v>
          </cell>
          <cell r="K430">
            <v>-0.09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-0.09</v>
          </cell>
        </row>
        <row r="431">
          <cell r="A431" t="str">
            <v>ELECTRICITY REGULATED</v>
          </cell>
          <cell r="B431" t="str">
            <v>QCA505</v>
          </cell>
          <cell r="J431">
            <v>0</v>
          </cell>
          <cell r="K431">
            <v>1.0000000000000009E-2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1.0000000000000009E-2</v>
          </cell>
        </row>
        <row r="432">
          <cell r="A432" t="str">
            <v>ELECTRICITY ALLOCATION</v>
          </cell>
          <cell r="B432" t="str">
            <v>QCA505</v>
          </cell>
          <cell r="J432">
            <v>0</v>
          </cell>
          <cell r="K432">
            <v>4.8599999999999994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4.8599999999999994</v>
          </cell>
        </row>
        <row r="433">
          <cell r="A433" t="str">
            <v>ELECTRICITY OTHER</v>
          </cell>
          <cell r="B433" t="str">
            <v>QCA505</v>
          </cell>
          <cell r="J433">
            <v>2374540.58</v>
          </cell>
          <cell r="K433">
            <v>109313.5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234162.29999999981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32721.090000000011</v>
          </cell>
          <cell r="AA433">
            <v>2608702.88</v>
          </cell>
          <cell r="AB433">
            <v>142034.59000000003</v>
          </cell>
        </row>
        <row r="434">
          <cell r="A434" t="str">
            <v>ELECTRICITY OTHER</v>
          </cell>
          <cell r="B434" t="str">
            <v>QCA505</v>
          </cell>
          <cell r="J434">
            <v>1475566.78</v>
          </cell>
          <cell r="K434">
            <v>502550.77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1475566.78</v>
          </cell>
          <cell r="AB434">
            <v>502550.77</v>
          </cell>
        </row>
        <row r="435">
          <cell r="A435" t="str">
            <v>ELECTRICITY OTHER</v>
          </cell>
          <cell r="B435" t="str">
            <v>QCA505</v>
          </cell>
          <cell r="J435">
            <v>1823729.99</v>
          </cell>
          <cell r="K435">
            <v>1748065.69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189205.18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162269.29999999999</v>
          </cell>
          <cell r="AA435">
            <v>2012935.17</v>
          </cell>
          <cell r="AB435">
            <v>1910334.99</v>
          </cell>
        </row>
        <row r="436">
          <cell r="A436" t="str">
            <v>NON-DNSP</v>
          </cell>
          <cell r="B436" t="str">
            <v>QCA505</v>
          </cell>
          <cell r="J436">
            <v>0</v>
          </cell>
          <cell r="K436">
            <v>-4.5199999999999996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-4.5199999999999996</v>
          </cell>
        </row>
        <row r="437">
          <cell r="A437" t="str">
            <v>NON-DNSP</v>
          </cell>
          <cell r="B437" t="str">
            <v>QCA505</v>
          </cell>
          <cell r="J437">
            <v>751009.57999999984</v>
          </cell>
          <cell r="K437">
            <v>68969.600000000006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-2069084.92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-68969.490000000005</v>
          </cell>
          <cell r="AA437">
            <v>-1318075.3400000001</v>
          </cell>
          <cell r="AB437">
            <v>0.11000000000058208</v>
          </cell>
        </row>
        <row r="438">
          <cell r="A438" t="str">
            <v>NON-DNSP</v>
          </cell>
          <cell r="B438" t="str">
            <v>QCA505</v>
          </cell>
          <cell r="J438">
            <v>17523617.32</v>
          </cell>
          <cell r="K438">
            <v>17291071.890000001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18559.32</v>
          </cell>
          <cell r="AA438">
            <v>17523617.32</v>
          </cell>
          <cell r="AB438">
            <v>17309631.210000001</v>
          </cell>
        </row>
        <row r="439">
          <cell r="A439" t="str">
            <v>NON-DNSP</v>
          </cell>
          <cell r="B439" t="str">
            <v>QCA505</v>
          </cell>
          <cell r="J439">
            <v>0</v>
          </cell>
          <cell r="K439">
            <v>158308.68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158308.68</v>
          </cell>
        </row>
        <row r="440">
          <cell r="A440" t="str">
            <v>NON-DNSP</v>
          </cell>
          <cell r="B440" t="str">
            <v>QCA505</v>
          </cell>
          <cell r="J440">
            <v>718128</v>
          </cell>
          <cell r="K440">
            <v>470343.31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103149.47</v>
          </cell>
          <cell r="AA440">
            <v>718128</v>
          </cell>
          <cell r="AB440">
            <v>573492.78</v>
          </cell>
        </row>
        <row r="441">
          <cell r="A441" t="str">
            <v>ELECTRICITY REGULATED</v>
          </cell>
          <cell r="B441" t="str">
            <v>QCA004</v>
          </cell>
          <cell r="J441">
            <v>-1379894.46</v>
          </cell>
          <cell r="K441">
            <v>-652777.81999999995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-51751.270000000019</v>
          </cell>
          <cell r="Y441">
            <v>-74283.910000000033</v>
          </cell>
          <cell r="Z441">
            <v>0</v>
          </cell>
          <cell r="AA441">
            <v>-1431645.73</v>
          </cell>
          <cell r="AB441">
            <v>-727061.73</v>
          </cell>
        </row>
        <row r="442">
          <cell r="A442" t="str">
            <v>ELECTRICITY ALLOCATION</v>
          </cell>
          <cell r="B442" t="str">
            <v>QCA505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</row>
        <row r="443">
          <cell r="A443" t="str">
            <v>ELECTRICITY ALLOCATION</v>
          </cell>
          <cell r="B443" t="str">
            <v>QCA505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</row>
        <row r="444">
          <cell r="A444" t="str">
            <v>ELECTRICITY ALLOCATION</v>
          </cell>
          <cell r="B444" t="str">
            <v>QCA509</v>
          </cell>
          <cell r="J444">
            <v>-7356665.5199999996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-7356665.5199999996</v>
          </cell>
          <cell r="AB444">
            <v>0</v>
          </cell>
        </row>
        <row r="445">
          <cell r="A445" t="str">
            <v>ELECTRICITY ALLOCATION</v>
          </cell>
          <cell r="B445" t="str">
            <v>QCA509</v>
          </cell>
          <cell r="J445">
            <v>7356665.5199999996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-268251</v>
          </cell>
          <cell r="Q445">
            <v>0</v>
          </cell>
          <cell r="R445">
            <v>268251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7356665.5199999996</v>
          </cell>
          <cell r="AB445">
            <v>0</v>
          </cell>
        </row>
        <row r="446">
          <cell r="A446" t="str">
            <v>ELECTRICITY ALLOCATION</v>
          </cell>
          <cell r="B446" t="str">
            <v>QCA504</v>
          </cell>
          <cell r="J446">
            <v>0</v>
          </cell>
          <cell r="K446">
            <v>4.7699999999999818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4.7699999999999818</v>
          </cell>
        </row>
        <row r="447">
          <cell r="A447" t="str">
            <v>ELECTRICITY REGULATED</v>
          </cell>
          <cell r="B447" t="str">
            <v>QCA503</v>
          </cell>
          <cell r="J447">
            <v>1189</v>
          </cell>
          <cell r="K447">
            <v>265.51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2429.09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653.09</v>
          </cell>
          <cell r="AA447">
            <v>3618.09</v>
          </cell>
          <cell r="AB447">
            <v>918.6</v>
          </cell>
        </row>
        <row r="448">
          <cell r="A448" t="str">
            <v>ELECTRICITY REGULATED</v>
          </cell>
          <cell r="B448" t="str">
            <v>QCA503</v>
          </cell>
          <cell r="J448">
            <v>1464.55</v>
          </cell>
          <cell r="K448">
            <v>441.76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453.5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327.43</v>
          </cell>
          <cell r="AA448">
            <v>1918.05</v>
          </cell>
          <cell r="AB448">
            <v>769.19</v>
          </cell>
        </row>
        <row r="449">
          <cell r="A449" t="str">
            <v>ELECTRICITY ALLOCATION</v>
          </cell>
          <cell r="B449" t="str">
            <v>QCA505</v>
          </cell>
          <cell r="J449">
            <v>6590.8</v>
          </cell>
          <cell r="K449">
            <v>4609.8099999999995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331.97</v>
          </cell>
          <cell r="AA449">
            <v>6590.8</v>
          </cell>
          <cell r="AB449">
            <v>4941.78</v>
          </cell>
        </row>
        <row r="450">
          <cell r="A450" t="str">
            <v>ELECTRICITY REGULATED</v>
          </cell>
          <cell r="B450" t="str">
            <v>QCA503</v>
          </cell>
          <cell r="J450">
            <v>1846.36</v>
          </cell>
          <cell r="K450">
            <v>259.44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309.98</v>
          </cell>
          <cell r="AA450">
            <v>1846.36</v>
          </cell>
          <cell r="AB450">
            <v>569.42000000000007</v>
          </cell>
        </row>
        <row r="451">
          <cell r="A451" t="str">
            <v>ELECTRICITY REGULATED</v>
          </cell>
          <cell r="B451" t="str">
            <v>QCA503</v>
          </cell>
          <cell r="J451">
            <v>951.82</v>
          </cell>
          <cell r="K451">
            <v>109.42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482.73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241.73</v>
          </cell>
          <cell r="AA451">
            <v>1434.5500000000002</v>
          </cell>
          <cell r="AB451">
            <v>351.15</v>
          </cell>
        </row>
        <row r="452">
          <cell r="A452" t="str">
            <v>ELECTRICITY ALLOCATION</v>
          </cell>
          <cell r="B452" t="str">
            <v>QCA505</v>
          </cell>
          <cell r="J452">
            <v>0</v>
          </cell>
          <cell r="K452">
            <v>-7.1054273576010019E-15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-7.1054273576010019E-15</v>
          </cell>
        </row>
        <row r="453">
          <cell r="A453" t="str">
            <v>ELECTRICITY ALLOCATION</v>
          </cell>
          <cell r="B453" t="str">
            <v>QCA505</v>
          </cell>
          <cell r="J453">
            <v>0</v>
          </cell>
          <cell r="K453">
            <v>-0.08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-0.08</v>
          </cell>
        </row>
        <row r="454">
          <cell r="A454" t="str">
            <v>ELECTRICITY ALLOCATION</v>
          </cell>
          <cell r="B454" t="str">
            <v>QCA505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</row>
        <row r="455">
          <cell r="A455" t="str">
            <v>ELECTRICITY ALLOCATION</v>
          </cell>
          <cell r="B455" t="str">
            <v>QCA505</v>
          </cell>
          <cell r="J455">
            <v>0</v>
          </cell>
          <cell r="K455">
            <v>-0.31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-0.31</v>
          </cell>
        </row>
        <row r="456">
          <cell r="A456" t="str">
            <v>ELECTRICITY ALLOCATION</v>
          </cell>
          <cell r="B456" t="str">
            <v>QCA505</v>
          </cell>
          <cell r="J456">
            <v>0</v>
          </cell>
          <cell r="K456">
            <v>0.01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0.01</v>
          </cell>
        </row>
        <row r="457">
          <cell r="A457" t="str">
            <v>ELECTRICITY ALLOCATION</v>
          </cell>
          <cell r="B457" t="str">
            <v>QCA505</v>
          </cell>
          <cell r="J457">
            <v>0</v>
          </cell>
          <cell r="K457">
            <v>-7.0000000000000007E-2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-7.0000000000000007E-2</v>
          </cell>
        </row>
        <row r="458">
          <cell r="A458" t="str">
            <v>ELECTRICITY ALLOCATION</v>
          </cell>
          <cell r="B458" t="str">
            <v>QCA505</v>
          </cell>
          <cell r="J458">
            <v>0</v>
          </cell>
          <cell r="K458">
            <v>-0.04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-0.04</v>
          </cell>
        </row>
        <row r="459">
          <cell r="A459" t="str">
            <v>ELECTRICITY ALLOCATION</v>
          </cell>
          <cell r="B459" t="str">
            <v>QCA505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</row>
        <row r="460">
          <cell r="A460" t="str">
            <v>ELECTRICITY ALLOCATION</v>
          </cell>
          <cell r="B460" t="str">
            <v>QCA505</v>
          </cell>
          <cell r="J460">
            <v>0</v>
          </cell>
          <cell r="K460">
            <v>0.02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0.02</v>
          </cell>
        </row>
        <row r="461">
          <cell r="A461" t="str">
            <v>ELECTRICITY ALLOCATION</v>
          </cell>
          <cell r="B461" t="str">
            <v>QCA505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</row>
        <row r="462">
          <cell r="A462" t="str">
            <v>ELECTRICITY ALLOCATION</v>
          </cell>
          <cell r="B462" t="str">
            <v>QCA505</v>
          </cell>
          <cell r="J462">
            <v>0</v>
          </cell>
          <cell r="K462">
            <v>-0.13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-0.13</v>
          </cell>
        </row>
        <row r="463">
          <cell r="A463" t="str">
            <v>ELECTRICITY ALLOCATION</v>
          </cell>
          <cell r="B463" t="str">
            <v>QCA505</v>
          </cell>
          <cell r="J463">
            <v>0</v>
          </cell>
          <cell r="K463">
            <v>0.04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0.04</v>
          </cell>
        </row>
        <row r="464">
          <cell r="A464" t="str">
            <v>ELECTRICITY ALLOCATION</v>
          </cell>
          <cell r="B464" t="str">
            <v>QCA505</v>
          </cell>
          <cell r="J464">
            <v>0</v>
          </cell>
          <cell r="K464">
            <v>0.01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0.01</v>
          </cell>
        </row>
        <row r="465">
          <cell r="A465" t="str">
            <v>ELECTRICITY ALLOCATION</v>
          </cell>
          <cell r="B465" t="str">
            <v>QCA505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</row>
        <row r="466">
          <cell r="A466" t="str">
            <v>ELECTRICITY ALLOCATION</v>
          </cell>
          <cell r="B466" t="str">
            <v>QCA505</v>
          </cell>
          <cell r="J466">
            <v>0</v>
          </cell>
          <cell r="K466">
            <v>0.01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0.01</v>
          </cell>
        </row>
        <row r="467">
          <cell r="A467" t="str">
            <v>ELECTRICITY ALLOCATION</v>
          </cell>
          <cell r="B467" t="str">
            <v>QCA505</v>
          </cell>
          <cell r="J467">
            <v>0</v>
          </cell>
          <cell r="K467">
            <v>-0.02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-0.02</v>
          </cell>
        </row>
        <row r="468">
          <cell r="A468" t="str">
            <v>ELECTRICITY REGULATED</v>
          </cell>
          <cell r="B468" t="str">
            <v>QCA505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</row>
        <row r="469">
          <cell r="A469" t="str">
            <v>ELECTRICITY REGULATED</v>
          </cell>
          <cell r="B469" t="str">
            <v>QCA505</v>
          </cell>
          <cell r="J469">
            <v>0</v>
          </cell>
          <cell r="K469">
            <v>-0.01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-0.01</v>
          </cell>
        </row>
        <row r="470">
          <cell r="A470" t="str">
            <v>ELECTRICITY REGULATED</v>
          </cell>
          <cell r="B470" t="str">
            <v>QCA505</v>
          </cell>
          <cell r="J470">
            <v>0</v>
          </cell>
          <cell r="K470">
            <v>0.04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0.04</v>
          </cell>
        </row>
        <row r="471">
          <cell r="A471" t="str">
            <v>ELECTRICITY REGULATED</v>
          </cell>
          <cell r="B471" t="str">
            <v>QCA505</v>
          </cell>
          <cell r="J471">
            <v>0</v>
          </cell>
          <cell r="K471">
            <v>0.03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0.03</v>
          </cell>
        </row>
        <row r="472">
          <cell r="A472" t="str">
            <v>ELECTRICITY REGULATED</v>
          </cell>
          <cell r="B472" t="str">
            <v>QCA505</v>
          </cell>
          <cell r="J472">
            <v>0</v>
          </cell>
          <cell r="K472">
            <v>-0.02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-0.02</v>
          </cell>
        </row>
        <row r="473">
          <cell r="A473" t="str">
            <v>ELECTRICITY REGULATED</v>
          </cell>
          <cell r="B473" t="str">
            <v>QCA505</v>
          </cell>
          <cell r="J473">
            <v>0</v>
          </cell>
          <cell r="K473">
            <v>0.13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0.13</v>
          </cell>
        </row>
        <row r="474">
          <cell r="A474" t="str">
            <v>ELECTRICITY REGULATED</v>
          </cell>
          <cell r="B474" t="str">
            <v>QCA505</v>
          </cell>
          <cell r="J474">
            <v>0</v>
          </cell>
          <cell r="K474">
            <v>230.75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230.75</v>
          </cell>
        </row>
        <row r="475">
          <cell r="A475" t="str">
            <v>ELECTRICITY REGULATED</v>
          </cell>
          <cell r="B475" t="str">
            <v>QCA505</v>
          </cell>
          <cell r="J475">
            <v>0</v>
          </cell>
          <cell r="K475">
            <v>0.01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0.01</v>
          </cell>
        </row>
        <row r="476">
          <cell r="A476" t="str">
            <v>ELECTRICITY REGULATED</v>
          </cell>
          <cell r="B476" t="str">
            <v>QCA505</v>
          </cell>
          <cell r="J476">
            <v>0</v>
          </cell>
          <cell r="K476">
            <v>0.15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0.15</v>
          </cell>
        </row>
        <row r="477">
          <cell r="A477" t="str">
            <v>ELECTRICITY REGULATED</v>
          </cell>
          <cell r="B477" t="str">
            <v>QCA505</v>
          </cell>
          <cell r="J477">
            <v>0</v>
          </cell>
          <cell r="K477">
            <v>-0.02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-0.02</v>
          </cell>
        </row>
        <row r="478">
          <cell r="A478" t="str">
            <v>ELECTRICITY REGULATED</v>
          </cell>
          <cell r="B478" t="str">
            <v>QCA505</v>
          </cell>
          <cell r="J478">
            <v>0</v>
          </cell>
          <cell r="K478">
            <v>-0.31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-0.31</v>
          </cell>
        </row>
        <row r="479">
          <cell r="A479" t="str">
            <v>ELECTRICITY REGULATED</v>
          </cell>
          <cell r="B479" t="str">
            <v>QCA505</v>
          </cell>
          <cell r="J479">
            <v>0</v>
          </cell>
          <cell r="K479">
            <v>-0.17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-0.17</v>
          </cell>
        </row>
        <row r="480">
          <cell r="A480" t="str">
            <v>ELECTRICITY REGULATED</v>
          </cell>
          <cell r="B480" t="str">
            <v>QCA505</v>
          </cell>
          <cell r="J480">
            <v>0</v>
          </cell>
          <cell r="K480">
            <v>-0.02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-0.02</v>
          </cell>
        </row>
        <row r="481">
          <cell r="A481" t="str">
            <v>ELECTRICITY REGULATED</v>
          </cell>
          <cell r="B481" t="str">
            <v>QCA505</v>
          </cell>
          <cell r="J481">
            <v>0</v>
          </cell>
          <cell r="K481">
            <v>0.04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0.04</v>
          </cell>
        </row>
        <row r="482">
          <cell r="A482" t="str">
            <v>ELECTRICITY REGULATED</v>
          </cell>
          <cell r="B482" t="str">
            <v>QCA505</v>
          </cell>
          <cell r="J482">
            <v>0</v>
          </cell>
          <cell r="K482">
            <v>-0.95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-0.95</v>
          </cell>
        </row>
        <row r="483">
          <cell r="A483" t="str">
            <v>ELECTRICITY REGULATED</v>
          </cell>
          <cell r="B483" t="str">
            <v>QCA505</v>
          </cell>
          <cell r="J483">
            <v>0</v>
          </cell>
          <cell r="K483">
            <v>0.18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0.18</v>
          </cell>
        </row>
        <row r="484">
          <cell r="A484" t="str">
            <v>ELECTRICITY REGULATED</v>
          </cell>
          <cell r="B484" t="str">
            <v>QCA505</v>
          </cell>
          <cell r="J484">
            <v>0</v>
          </cell>
          <cell r="K484">
            <v>-0.31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-0.31</v>
          </cell>
        </row>
        <row r="485">
          <cell r="A485" t="str">
            <v>ELECTRICITY REGULATED</v>
          </cell>
          <cell r="B485" t="str">
            <v>QCA505</v>
          </cell>
          <cell r="J485">
            <v>0</v>
          </cell>
          <cell r="K485">
            <v>34.46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34.46</v>
          </cell>
        </row>
        <row r="486">
          <cell r="A486" t="str">
            <v>ELECTRICITY REGULATED</v>
          </cell>
          <cell r="B486" t="str">
            <v>QCA505</v>
          </cell>
          <cell r="J486">
            <v>0</v>
          </cell>
          <cell r="K486">
            <v>0.13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0.13</v>
          </cell>
        </row>
        <row r="487">
          <cell r="A487" t="str">
            <v>ELECTRICITY REGULATED</v>
          </cell>
          <cell r="B487" t="str">
            <v>QCA505</v>
          </cell>
          <cell r="J487">
            <v>0</v>
          </cell>
          <cell r="K487">
            <v>0.14000000000000001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0.14000000000000001</v>
          </cell>
        </row>
        <row r="488">
          <cell r="A488" t="str">
            <v>ELECTRICITY REGULATED</v>
          </cell>
          <cell r="B488" t="str">
            <v>QCA505</v>
          </cell>
          <cell r="J488">
            <v>0</v>
          </cell>
          <cell r="K488">
            <v>0.17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0.17</v>
          </cell>
        </row>
        <row r="489">
          <cell r="A489" t="str">
            <v>ELECTRICITY REGULATED</v>
          </cell>
          <cell r="B489" t="str">
            <v>QCA505</v>
          </cell>
          <cell r="J489">
            <v>0</v>
          </cell>
          <cell r="K489">
            <v>-0.35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-0.35</v>
          </cell>
        </row>
        <row r="490">
          <cell r="A490" t="str">
            <v>ELECTRICITY REGULATED</v>
          </cell>
          <cell r="B490" t="str">
            <v>QCA505</v>
          </cell>
          <cell r="J490">
            <v>0</v>
          </cell>
          <cell r="K490">
            <v>-0.01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-0.01</v>
          </cell>
        </row>
        <row r="491">
          <cell r="A491" t="str">
            <v>ELECTRICITY REGULATED</v>
          </cell>
          <cell r="B491" t="str">
            <v>QCA505</v>
          </cell>
          <cell r="J491">
            <v>0</v>
          </cell>
          <cell r="K491">
            <v>0.41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0.41</v>
          </cell>
        </row>
        <row r="492">
          <cell r="A492" t="str">
            <v>ELECTRICITY ALLOCATION</v>
          </cell>
          <cell r="B492" t="str">
            <v>QCA505</v>
          </cell>
          <cell r="J492">
            <v>0</v>
          </cell>
          <cell r="K492">
            <v>-0.04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-0.04</v>
          </cell>
        </row>
        <row r="493">
          <cell r="A493" t="str">
            <v>ELECTRICITY ALLOCATION</v>
          </cell>
          <cell r="B493" t="str">
            <v>QCA505</v>
          </cell>
          <cell r="J493">
            <v>0</v>
          </cell>
          <cell r="K493">
            <v>0.01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0.01</v>
          </cell>
        </row>
        <row r="494">
          <cell r="A494" t="str">
            <v>ELECTRICITY ALLOCATION</v>
          </cell>
          <cell r="B494" t="str">
            <v>QCA505</v>
          </cell>
          <cell r="J494">
            <v>0</v>
          </cell>
          <cell r="K494">
            <v>0.01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0.01</v>
          </cell>
        </row>
        <row r="495">
          <cell r="A495" t="str">
            <v>ELECTRICITY ALLOCATION</v>
          </cell>
          <cell r="B495" t="str">
            <v>QCA505</v>
          </cell>
          <cell r="J495">
            <v>0</v>
          </cell>
          <cell r="K495">
            <v>0.03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0.03</v>
          </cell>
        </row>
        <row r="496">
          <cell r="A496" t="str">
            <v>ELECTRICITY ALLOCATION</v>
          </cell>
          <cell r="B496" t="str">
            <v>QCA505</v>
          </cell>
          <cell r="J496">
            <v>0</v>
          </cell>
          <cell r="K496">
            <v>-7.0000000000000007E-2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-7.0000000000000007E-2</v>
          </cell>
        </row>
        <row r="497">
          <cell r="A497" t="str">
            <v>ELECTRICITY ALLOCATION</v>
          </cell>
          <cell r="B497" t="str">
            <v>QCA505</v>
          </cell>
          <cell r="J497">
            <v>0</v>
          </cell>
          <cell r="K497">
            <v>0.11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0.11</v>
          </cell>
        </row>
        <row r="498">
          <cell r="A498" t="str">
            <v>ELECTRICITY ALLOCATION</v>
          </cell>
          <cell r="B498" t="str">
            <v>QCA505</v>
          </cell>
          <cell r="J498">
            <v>0</v>
          </cell>
          <cell r="K498">
            <v>0.01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0.01</v>
          </cell>
        </row>
        <row r="499">
          <cell r="A499" t="str">
            <v>ELECTRICITY ALLOCATION</v>
          </cell>
          <cell r="B499" t="str">
            <v>QCA505</v>
          </cell>
          <cell r="J499">
            <v>0</v>
          </cell>
          <cell r="K499">
            <v>0.02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-904.44</v>
          </cell>
          <cell r="AA499">
            <v>0</v>
          </cell>
          <cell r="AB499">
            <v>-904.42000000000007</v>
          </cell>
        </row>
        <row r="500">
          <cell r="A500" t="str">
            <v>ELECTRICITY REGULATED</v>
          </cell>
          <cell r="B500" t="str">
            <v>QCA505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904.44</v>
          </cell>
          <cell r="AA500">
            <v>0</v>
          </cell>
          <cell r="AB500">
            <v>904.44</v>
          </cell>
        </row>
        <row r="501">
          <cell r="A501" t="str">
            <v>ELECTRICITY ALLOCATION</v>
          </cell>
          <cell r="B501" t="str">
            <v>QCA505</v>
          </cell>
          <cell r="J501">
            <v>0</v>
          </cell>
          <cell r="K501">
            <v>-0.04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-0.04</v>
          </cell>
        </row>
        <row r="502">
          <cell r="A502" t="str">
            <v>ELECTRICITY REGULATED</v>
          </cell>
          <cell r="B502" t="str">
            <v>QCA505</v>
          </cell>
          <cell r="J502">
            <v>0</v>
          </cell>
          <cell r="K502">
            <v>-0.36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-0.36</v>
          </cell>
        </row>
        <row r="503">
          <cell r="A503" t="str">
            <v>ELECTRICITY ALLOCATION</v>
          </cell>
          <cell r="B503" t="str">
            <v>QCA503</v>
          </cell>
          <cell r="J503">
            <v>0</v>
          </cell>
          <cell r="K503">
            <v>43.19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43.19</v>
          </cell>
        </row>
        <row r="504">
          <cell r="A504" t="str">
            <v>ELECTRICITY ALLOCATION</v>
          </cell>
          <cell r="B504" t="str">
            <v>QCA503</v>
          </cell>
          <cell r="J504">
            <v>0</v>
          </cell>
          <cell r="K504">
            <v>0.02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0.02</v>
          </cell>
        </row>
        <row r="505">
          <cell r="A505" t="str">
            <v>ELECTRICITY REGULATED</v>
          </cell>
          <cell r="B505" t="str">
            <v>QCA503</v>
          </cell>
          <cell r="J505">
            <v>0</v>
          </cell>
          <cell r="K505">
            <v>0.01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0.01</v>
          </cell>
        </row>
        <row r="506">
          <cell r="A506" t="str">
            <v>ELECTRICITY OTHER</v>
          </cell>
          <cell r="B506" t="str">
            <v>QCA505</v>
          </cell>
          <cell r="J506">
            <v>0</v>
          </cell>
          <cell r="K506">
            <v>0.01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0.01</v>
          </cell>
        </row>
        <row r="507">
          <cell r="A507" t="str">
            <v>ELECTRICITY OTHER</v>
          </cell>
          <cell r="B507" t="str">
            <v>QCA505</v>
          </cell>
          <cell r="J507">
            <v>0</v>
          </cell>
          <cell r="K507">
            <v>0.01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0.01</v>
          </cell>
        </row>
        <row r="508">
          <cell r="A508" t="str">
            <v>ELECTRICITY OTHER</v>
          </cell>
          <cell r="B508" t="str">
            <v>QCA505</v>
          </cell>
          <cell r="J508">
            <v>0</v>
          </cell>
          <cell r="K508">
            <v>-0.14000000000000001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-0.14000000000000001</v>
          </cell>
        </row>
        <row r="509">
          <cell r="A509" t="str">
            <v>ELECTRICITY OTHER</v>
          </cell>
          <cell r="B509" t="str">
            <v>QCA505</v>
          </cell>
          <cell r="J509">
            <v>0</v>
          </cell>
          <cell r="K509">
            <v>0.05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0.05</v>
          </cell>
        </row>
        <row r="510">
          <cell r="A510" t="str">
            <v>NON-DNSP</v>
          </cell>
          <cell r="B510" t="str">
            <v>QCA505</v>
          </cell>
          <cell r="J510">
            <v>0</v>
          </cell>
          <cell r="K510">
            <v>0.05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0.05</v>
          </cell>
        </row>
        <row r="511">
          <cell r="A511" t="str">
            <v>NON-DNSP</v>
          </cell>
          <cell r="B511" t="str">
            <v>QCA505</v>
          </cell>
          <cell r="J511">
            <v>1127157.25</v>
          </cell>
          <cell r="K511">
            <v>37571.86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-1127157.25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-37571.9</v>
          </cell>
          <cell r="AA511">
            <v>0</v>
          </cell>
          <cell r="AB511">
            <v>-4.0000000000873115E-2</v>
          </cell>
        </row>
        <row r="512">
          <cell r="A512" t="str">
            <v>NON-DNSP</v>
          </cell>
          <cell r="B512" t="str">
            <v>QCA505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</row>
        <row r="513">
          <cell r="A513" t="str">
            <v>ELECTRICITY ALLOCATION</v>
          </cell>
          <cell r="B513" t="str">
            <v>QCA505</v>
          </cell>
          <cell r="J513">
            <v>0</v>
          </cell>
          <cell r="K513">
            <v>0.28999999999999998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0.28999999999999998</v>
          </cell>
        </row>
        <row r="514">
          <cell r="A514" t="str">
            <v>ELECTRICITY ALLOCATION</v>
          </cell>
          <cell r="B514" t="str">
            <v>QCA503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</row>
        <row r="515">
          <cell r="A515" t="str">
            <v>ELECTRICITY ALLOCATION</v>
          </cell>
          <cell r="B515" t="str">
            <v>QCA505</v>
          </cell>
          <cell r="J515">
            <v>0</v>
          </cell>
          <cell r="K515">
            <v>-0.17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-0.17</v>
          </cell>
        </row>
        <row r="516">
          <cell r="A516" t="str">
            <v>ELECTRICITY ALLOCATION</v>
          </cell>
          <cell r="B516" t="str">
            <v>QCA503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</row>
        <row r="518">
          <cell r="A518" t="str">
            <v>ELECTRICITY REGULATED</v>
          </cell>
          <cell r="B518" t="str">
            <v>QCA008</v>
          </cell>
          <cell r="J518">
            <v>1059.67</v>
          </cell>
          <cell r="K518">
            <v>-75.819999999999993</v>
          </cell>
          <cell r="AA518">
            <v>1059.67</v>
          </cell>
          <cell r="AB518">
            <v>-75.819999999999993</v>
          </cell>
        </row>
        <row r="519">
          <cell r="A519" t="str">
            <v>ELECTRICITY OTHER</v>
          </cell>
          <cell r="B519" t="str">
            <v>QCA505</v>
          </cell>
          <cell r="J519">
            <v>-1059.67</v>
          </cell>
          <cell r="K519">
            <v>75.819999999999993</v>
          </cell>
          <cell r="AA519">
            <v>-1059.67</v>
          </cell>
          <cell r="AB519">
            <v>75.819999999999993</v>
          </cell>
        </row>
        <row r="520">
          <cell r="A520" t="str">
            <v>ELECTRICITY OTHER</v>
          </cell>
          <cell r="B520" t="str">
            <v>QCA509</v>
          </cell>
          <cell r="J520">
            <v>14382273.58</v>
          </cell>
          <cell r="K520">
            <v>0</v>
          </cell>
          <cell r="AA520">
            <v>14382273.58</v>
          </cell>
          <cell r="AB520">
            <v>0</v>
          </cell>
        </row>
        <row r="521">
          <cell r="A521" t="str">
            <v>ELECTRICITY REGULATED</v>
          </cell>
          <cell r="B521" t="str">
            <v>QCA509</v>
          </cell>
          <cell r="J521">
            <v>-14382273.57896</v>
          </cell>
          <cell r="K521">
            <v>0</v>
          </cell>
          <cell r="AA521">
            <v>-14382273.57896</v>
          </cell>
          <cell r="AB521">
            <v>0</v>
          </cell>
        </row>
        <row r="522">
          <cell r="A522" t="str">
            <v>ELECTRICITY OTHER</v>
          </cell>
          <cell r="B522" t="str">
            <v>QCA509</v>
          </cell>
          <cell r="J522">
            <v>-168013.44</v>
          </cell>
          <cell r="K522">
            <v>0</v>
          </cell>
          <cell r="AA522">
            <v>-168013.44</v>
          </cell>
          <cell r="AB522">
            <v>0</v>
          </cell>
        </row>
        <row r="523">
          <cell r="A523" t="str">
            <v>ELECTRICITY REGULATED</v>
          </cell>
          <cell r="B523" t="str">
            <v>QCA509</v>
          </cell>
          <cell r="J523">
            <v>168013.44357999999</v>
          </cell>
          <cell r="K523">
            <v>0</v>
          </cell>
          <cell r="AA523">
            <v>168013.44357999999</v>
          </cell>
          <cell r="AB523">
            <v>0</v>
          </cell>
        </row>
        <row r="524">
          <cell r="A524" t="str">
            <v>ELECTRICITY OTHER</v>
          </cell>
          <cell r="B524" t="str">
            <v>QCA507</v>
          </cell>
          <cell r="J524">
            <v>33629.33</v>
          </cell>
          <cell r="K524">
            <v>44178.79</v>
          </cell>
          <cell r="AA524">
            <v>33629.33</v>
          </cell>
          <cell r="AB524">
            <v>44178.79</v>
          </cell>
        </row>
        <row r="525">
          <cell r="A525" t="str">
            <v>ELECTRICITY REGULATED</v>
          </cell>
          <cell r="B525" t="str">
            <v>QCA507</v>
          </cell>
          <cell r="J525">
            <v>-33629.33438</v>
          </cell>
          <cell r="K525">
            <v>-44178.794880000001</v>
          </cell>
          <cell r="AA525">
            <v>-33629.33438</v>
          </cell>
          <cell r="AB525">
            <v>-44178.794880000001</v>
          </cell>
        </row>
        <row r="526">
          <cell r="A526" t="str">
            <v>ELECTRICITY OTHER</v>
          </cell>
          <cell r="B526" t="str">
            <v>QCA507</v>
          </cell>
          <cell r="J526">
            <v>0</v>
          </cell>
          <cell r="K526">
            <v>1125.5999999999999</v>
          </cell>
          <cell r="AA526">
            <v>0</v>
          </cell>
          <cell r="AB526">
            <v>1125.5999999999999</v>
          </cell>
        </row>
        <row r="527">
          <cell r="A527" t="str">
            <v>ELECTRICITY REGULATED</v>
          </cell>
          <cell r="B527" t="str">
            <v>QCA507</v>
          </cell>
          <cell r="J527">
            <v>0</v>
          </cell>
          <cell r="K527">
            <v>-1125.5978799999998</v>
          </cell>
          <cell r="AA527">
            <v>0</v>
          </cell>
          <cell r="AB527">
            <v>-1125.5978799999998</v>
          </cell>
        </row>
        <row r="528">
          <cell r="A528" t="str">
            <v>ELECTRICITY OTHER</v>
          </cell>
          <cell r="B528" t="str">
            <v>QCA507</v>
          </cell>
          <cell r="J528">
            <v>0</v>
          </cell>
          <cell r="K528">
            <v>644142.49</v>
          </cell>
          <cell r="AA528">
            <v>0</v>
          </cell>
          <cell r="AB528">
            <v>644142.49</v>
          </cell>
        </row>
        <row r="529">
          <cell r="A529" t="str">
            <v>ELECTRICITY REGULATED</v>
          </cell>
          <cell r="B529" t="str">
            <v>QCA507</v>
          </cell>
          <cell r="J529">
            <v>0</v>
          </cell>
          <cell r="K529">
            <v>-644142.49057999998</v>
          </cell>
          <cell r="AA529">
            <v>0</v>
          </cell>
          <cell r="AB529">
            <v>-644142.49057999998</v>
          </cell>
        </row>
        <row r="530">
          <cell r="A530" t="str">
            <v>ELECTRICITY OTHER</v>
          </cell>
          <cell r="B530" t="str">
            <v>QCA507</v>
          </cell>
          <cell r="J530">
            <v>0</v>
          </cell>
          <cell r="K530">
            <v>1575.83</v>
          </cell>
          <cell r="AA530">
            <v>0</v>
          </cell>
          <cell r="AB530">
            <v>1575.83</v>
          </cell>
        </row>
        <row r="531">
          <cell r="A531" t="str">
            <v>ELECTRICITY REGULATED</v>
          </cell>
          <cell r="B531" t="str">
            <v>QCA507</v>
          </cell>
          <cell r="J531">
            <v>0</v>
          </cell>
          <cell r="K531">
            <v>-1575.83</v>
          </cell>
          <cell r="AA531">
            <v>0</v>
          </cell>
          <cell r="AB531">
            <v>-1575.83</v>
          </cell>
        </row>
        <row r="532">
          <cell r="A532" t="str">
            <v>ELECTRICITY OTHER</v>
          </cell>
          <cell r="B532" t="str">
            <v>QCA504</v>
          </cell>
          <cell r="J532">
            <v>0</v>
          </cell>
          <cell r="K532">
            <v>31.85</v>
          </cell>
          <cell r="AA532">
            <v>0</v>
          </cell>
          <cell r="AB532">
            <v>31.85</v>
          </cell>
        </row>
        <row r="533">
          <cell r="A533" t="str">
            <v>ELECTRICITY REGULATED</v>
          </cell>
          <cell r="B533" t="str">
            <v>QCA504</v>
          </cell>
          <cell r="J533">
            <v>0</v>
          </cell>
          <cell r="K533">
            <v>-31.85</v>
          </cell>
          <cell r="AA533">
            <v>0</v>
          </cell>
          <cell r="AB533">
            <v>-31.85</v>
          </cell>
        </row>
        <row r="534">
          <cell r="A534" t="str">
            <v>ELECTRICITY REGULATED</v>
          </cell>
          <cell r="B534" t="str">
            <v>QCA503</v>
          </cell>
          <cell r="J534">
            <v>-8872047.6500000004</v>
          </cell>
          <cell r="K534">
            <v>-8872047.6500000004</v>
          </cell>
          <cell r="AA534">
            <v>-8872047.6500000004</v>
          </cell>
          <cell r="AB534">
            <v>-8872047.6500000004</v>
          </cell>
        </row>
        <row r="535">
          <cell r="A535" t="str">
            <v>ELECTRICITY REGULATED</v>
          </cell>
          <cell r="B535" t="str">
            <v>QCA504</v>
          </cell>
          <cell r="J535">
            <v>-10198.27</v>
          </cell>
          <cell r="K535">
            <v>-10198.27</v>
          </cell>
          <cell r="AA535">
            <v>-10198.27</v>
          </cell>
          <cell r="AB535">
            <v>-10198.27</v>
          </cell>
        </row>
        <row r="536">
          <cell r="A536" t="str">
            <v>ELECTRICITY REGULATED</v>
          </cell>
          <cell r="B536" t="str">
            <v>QCA505</v>
          </cell>
          <cell r="J536">
            <v>-414.66</v>
          </cell>
          <cell r="K536">
            <v>-414.66</v>
          </cell>
          <cell r="AA536">
            <v>-414.66</v>
          </cell>
          <cell r="AB536">
            <v>-414.66</v>
          </cell>
        </row>
        <row r="537">
          <cell r="A537" t="str">
            <v>ELECTRICITY OTHER</v>
          </cell>
          <cell r="B537" t="str">
            <v>QCA503</v>
          </cell>
          <cell r="J537">
            <v>-340878.26</v>
          </cell>
          <cell r="K537">
            <v>-340878.26</v>
          </cell>
          <cell r="AA537">
            <v>-340878.26</v>
          </cell>
          <cell r="AB537">
            <v>-340878.26</v>
          </cell>
        </row>
        <row r="538">
          <cell r="A538" t="str">
            <v>ELECTRICITY OTHER</v>
          </cell>
          <cell r="B538" t="str">
            <v>QCA504</v>
          </cell>
          <cell r="J538">
            <v>-424.93</v>
          </cell>
          <cell r="K538">
            <v>-424.93</v>
          </cell>
          <cell r="AA538">
            <v>-424.93</v>
          </cell>
          <cell r="AB538">
            <v>-424.93</v>
          </cell>
        </row>
        <row r="539">
          <cell r="A539" t="str">
            <v>ELECTRICITY OTHER</v>
          </cell>
          <cell r="B539" t="str">
            <v>QCA505</v>
          </cell>
          <cell r="J539">
            <v>-10.199999999999999</v>
          </cell>
          <cell r="K539">
            <v>-10.199999999999999</v>
          </cell>
          <cell r="AA539">
            <v>-10.199999999999999</v>
          </cell>
          <cell r="AB539">
            <v>-10.199999999999999</v>
          </cell>
        </row>
        <row r="540">
          <cell r="A540" t="str">
            <v>ELECTRICITY REGULATED</v>
          </cell>
          <cell r="B540" t="str">
            <v>QCA020</v>
          </cell>
          <cell r="J540">
            <v>-85810.04</v>
          </cell>
          <cell r="AA540">
            <v>-85810.04</v>
          </cell>
          <cell r="AB540">
            <v>0</v>
          </cell>
        </row>
        <row r="541">
          <cell r="A541" t="str">
            <v>ELECTRICITY REGULATED</v>
          </cell>
          <cell r="B541" t="str">
            <v>QCA503</v>
          </cell>
          <cell r="J541">
            <v>-29187.96</v>
          </cell>
          <cell r="K541">
            <v>-11184.46</v>
          </cell>
          <cell r="AA541">
            <v>-29187.96</v>
          </cell>
          <cell r="AB541">
            <v>-11184.46</v>
          </cell>
        </row>
        <row r="542">
          <cell r="A542" t="str">
            <v>ELECTRICITY REGULATED</v>
          </cell>
          <cell r="B542" t="str">
            <v>QCA504</v>
          </cell>
          <cell r="J542">
            <v>-3867.15</v>
          </cell>
          <cell r="K542">
            <v>-1984.21</v>
          </cell>
          <cell r="AA542">
            <v>-3867.15</v>
          </cell>
          <cell r="AB542">
            <v>-1984.21</v>
          </cell>
        </row>
        <row r="543">
          <cell r="A543" t="str">
            <v>ELECTRICITY REGULATED</v>
          </cell>
          <cell r="B543" t="str">
            <v>QCA505</v>
          </cell>
          <cell r="J543">
            <v>34039.1</v>
          </cell>
          <cell r="K543">
            <v>13862.32</v>
          </cell>
          <cell r="AA543">
            <v>34039.1</v>
          </cell>
          <cell r="AB543">
            <v>13862.32</v>
          </cell>
        </row>
        <row r="544">
          <cell r="A544" t="str">
            <v>ELECTRICITY REGULATED</v>
          </cell>
          <cell r="B544" t="str">
            <v>QCA507</v>
          </cell>
          <cell r="J544">
            <v>-796.36</v>
          </cell>
          <cell r="K544">
            <v>-625.24</v>
          </cell>
          <cell r="AA544">
            <v>-796.36</v>
          </cell>
          <cell r="AB544">
            <v>-625.24</v>
          </cell>
        </row>
        <row r="545">
          <cell r="A545" t="str">
            <v>ELECTRICITY REGULATED</v>
          </cell>
          <cell r="B545" t="str">
            <v>QCA509</v>
          </cell>
          <cell r="J545">
            <v>85810.04</v>
          </cell>
          <cell r="AA545">
            <v>85810.04</v>
          </cell>
          <cell r="AB545">
            <v>0</v>
          </cell>
        </row>
        <row r="546">
          <cell r="A546" t="str">
            <v>ELECTRICITY OTHER</v>
          </cell>
          <cell r="B546" t="str">
            <v>QCA503</v>
          </cell>
          <cell r="J546">
            <v>-561.54</v>
          </cell>
          <cell r="K546">
            <v>-222.2</v>
          </cell>
          <cell r="AA546">
            <v>-561.54</v>
          </cell>
          <cell r="AB546">
            <v>-222.2</v>
          </cell>
        </row>
        <row r="547">
          <cell r="A547" t="str">
            <v>ELECTRICITY OTHER</v>
          </cell>
          <cell r="B547" t="str">
            <v>QCA504</v>
          </cell>
          <cell r="J547">
            <v>24.16</v>
          </cell>
          <cell r="K547">
            <v>24.16</v>
          </cell>
          <cell r="AA547">
            <v>24.16</v>
          </cell>
          <cell r="AB547">
            <v>24.16</v>
          </cell>
        </row>
        <row r="548">
          <cell r="A548" t="str">
            <v>ELECTRICITY OTHER</v>
          </cell>
          <cell r="B548" t="str">
            <v>QCA505</v>
          </cell>
          <cell r="J548">
            <v>349.75</v>
          </cell>
          <cell r="K548">
            <v>129.63</v>
          </cell>
          <cell r="AA548">
            <v>349.75</v>
          </cell>
          <cell r="AB548">
            <v>129.63</v>
          </cell>
        </row>
        <row r="549">
          <cell r="A549" t="str">
            <v>ELECTRICITY REGULATED</v>
          </cell>
          <cell r="B549" t="str">
            <v>QCA013</v>
          </cell>
          <cell r="J549">
            <v>-4263514.0199999996</v>
          </cell>
          <cell r="K549">
            <v>-1722550.77</v>
          </cell>
          <cell r="AA549">
            <v>-4263514.0199999996</v>
          </cell>
          <cell r="AB549">
            <v>-1722550.77</v>
          </cell>
        </row>
        <row r="550">
          <cell r="A550" t="str">
            <v>ELECTRICITY REGULATED</v>
          </cell>
          <cell r="B550" t="str">
            <v>QCA501</v>
          </cell>
          <cell r="J550">
            <v>-1517565.63</v>
          </cell>
          <cell r="K550">
            <v>-1433059.26</v>
          </cell>
          <cell r="AA550">
            <v>-1517565.63</v>
          </cell>
          <cell r="AB550">
            <v>-1433059.26</v>
          </cell>
        </row>
        <row r="551">
          <cell r="A551" t="str">
            <v>ELECTRICITY REGULATED</v>
          </cell>
          <cell r="B551" t="str">
            <v>QCA503</v>
          </cell>
          <cell r="J551">
            <v>-64208568.670000002</v>
          </cell>
          <cell r="K551">
            <v>-48424067.909999996</v>
          </cell>
          <cell r="AA551">
            <v>-64208568.670000002</v>
          </cell>
          <cell r="AB551">
            <v>-48424067.909999996</v>
          </cell>
        </row>
        <row r="552">
          <cell r="A552" t="str">
            <v>ELECTRICITY REGULATED</v>
          </cell>
          <cell r="B552" t="str">
            <v>QCA504</v>
          </cell>
          <cell r="J552">
            <v>-1022456.07</v>
          </cell>
          <cell r="K552">
            <v>-863882.02</v>
          </cell>
          <cell r="AA552">
            <v>-1022456.07</v>
          </cell>
          <cell r="AB552">
            <v>-863882.02</v>
          </cell>
        </row>
        <row r="553">
          <cell r="A553" t="str">
            <v>ELECTRICITY REGULATED</v>
          </cell>
          <cell r="B553" t="str">
            <v>QCA505</v>
          </cell>
          <cell r="J553">
            <v>-17673741.16</v>
          </cell>
          <cell r="K553">
            <v>-7259418.2400000002</v>
          </cell>
          <cell r="AA553">
            <v>-17673741.16</v>
          </cell>
          <cell r="AB553">
            <v>-7259418.2400000002</v>
          </cell>
        </row>
        <row r="554">
          <cell r="A554" t="str">
            <v>ELECTRICITY REGULATED</v>
          </cell>
          <cell r="B554" t="str">
            <v>QCA506</v>
          </cell>
          <cell r="J554">
            <v>269.69</v>
          </cell>
          <cell r="K554">
            <v>269.69</v>
          </cell>
          <cell r="AA554">
            <v>269.69</v>
          </cell>
          <cell r="AB554">
            <v>269.69</v>
          </cell>
        </row>
        <row r="555">
          <cell r="A555" t="str">
            <v>ELECTRICITY REGULATED</v>
          </cell>
          <cell r="B555" t="str">
            <v>QCA507</v>
          </cell>
          <cell r="J555">
            <v>-10612736.08</v>
          </cell>
          <cell r="K555">
            <v>-2129653.0499999998</v>
          </cell>
          <cell r="AA555">
            <v>-10612736.08</v>
          </cell>
          <cell r="AB555">
            <v>-2129653.0499999998</v>
          </cell>
        </row>
        <row r="556">
          <cell r="A556" t="str">
            <v>ELECTRICITY REGULATED</v>
          </cell>
          <cell r="B556" t="str">
            <v>QCA509</v>
          </cell>
          <cell r="J556">
            <v>-5547501.5700000003</v>
          </cell>
          <cell r="K556">
            <v>0</v>
          </cell>
          <cell r="AA556">
            <v>-5547501.5700000003</v>
          </cell>
          <cell r="AB556">
            <v>0</v>
          </cell>
        </row>
        <row r="557">
          <cell r="A557" t="str">
            <v>ELECTRICITY OTHER</v>
          </cell>
          <cell r="B557" t="str">
            <v>QCA013</v>
          </cell>
          <cell r="J557">
            <v>4263514.0199999996</v>
          </cell>
          <cell r="K557">
            <v>1722550.77</v>
          </cell>
          <cell r="AA557">
            <v>4263514.0199999996</v>
          </cell>
          <cell r="AB557">
            <v>1722550.77</v>
          </cell>
        </row>
        <row r="558">
          <cell r="A558" t="str">
            <v>ELECTRICITY OTHER</v>
          </cell>
          <cell r="B558" t="str">
            <v>QCA501</v>
          </cell>
          <cell r="J558">
            <v>1517565.63</v>
          </cell>
          <cell r="K558">
            <v>1433059.26</v>
          </cell>
          <cell r="AA558">
            <v>1517565.63</v>
          </cell>
          <cell r="AB558">
            <v>1433059.26</v>
          </cell>
        </row>
        <row r="559">
          <cell r="A559" t="str">
            <v>ELECTRICITY OTHER</v>
          </cell>
          <cell r="B559" t="str">
            <v>QCA503</v>
          </cell>
          <cell r="J559">
            <v>64208568.670000002</v>
          </cell>
          <cell r="K559">
            <v>48424067.909999996</v>
          </cell>
          <cell r="AA559">
            <v>64208568.670000002</v>
          </cell>
          <cell r="AB559">
            <v>48424067.909999996</v>
          </cell>
        </row>
        <row r="560">
          <cell r="A560" t="str">
            <v>ELECTRICITY OTHER</v>
          </cell>
          <cell r="B560" t="str">
            <v>QCA504</v>
          </cell>
          <cell r="J560">
            <v>1022456.07</v>
          </cell>
          <cell r="K560">
            <v>863882.02</v>
          </cell>
          <cell r="AA560">
            <v>1022456.07</v>
          </cell>
          <cell r="AB560">
            <v>863882.02</v>
          </cell>
        </row>
        <row r="561">
          <cell r="A561" t="str">
            <v>ELECTRICITY OTHER</v>
          </cell>
          <cell r="B561" t="str">
            <v>QCA505</v>
          </cell>
          <cell r="J561">
            <v>17673741.16</v>
          </cell>
          <cell r="K561">
            <v>7259418.2400000002</v>
          </cell>
          <cell r="AA561">
            <v>17673741.16</v>
          </cell>
          <cell r="AB561">
            <v>7259418.2400000002</v>
          </cell>
        </row>
        <row r="562">
          <cell r="A562" t="str">
            <v>ELECTRICITY OTHER</v>
          </cell>
          <cell r="B562" t="str">
            <v>QCA506</v>
          </cell>
          <cell r="J562">
            <v>-269.69</v>
          </cell>
          <cell r="K562">
            <v>-269.69</v>
          </cell>
          <cell r="AA562">
            <v>-269.69</v>
          </cell>
          <cell r="AB562">
            <v>-269.69</v>
          </cell>
        </row>
        <row r="563">
          <cell r="A563" t="str">
            <v>ELECTRICITY OTHER</v>
          </cell>
          <cell r="B563" t="str">
            <v>QCA507</v>
          </cell>
          <cell r="J563">
            <v>10612736.08</v>
          </cell>
          <cell r="K563">
            <v>2129653.0499999998</v>
          </cell>
          <cell r="AA563">
            <v>10612736.08</v>
          </cell>
          <cell r="AB563">
            <v>2129653.0499999998</v>
          </cell>
        </row>
        <row r="564">
          <cell r="A564" t="str">
            <v>ELECTRICITY OTHER</v>
          </cell>
          <cell r="B564" t="str">
            <v>QCA509</v>
          </cell>
          <cell r="J564">
            <v>5547501.5700000003</v>
          </cell>
          <cell r="K564">
            <v>0</v>
          </cell>
          <cell r="AA564">
            <v>5547501.5700000003</v>
          </cell>
          <cell r="AB564">
            <v>0</v>
          </cell>
        </row>
        <row r="565">
          <cell r="A565" t="str">
            <v>ELECTRICITY REGULATED</v>
          </cell>
          <cell r="B565" t="str">
            <v>QCA017</v>
          </cell>
          <cell r="J565">
            <v>-438499461.14999998</v>
          </cell>
          <cell r="K565">
            <v>-178103428.59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-9901289.0100000016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-2229291.4299999997</v>
          </cell>
          <cell r="AA565">
            <v>-448400750.15999997</v>
          </cell>
          <cell r="AB565">
            <v>-180332720.02000001</v>
          </cell>
        </row>
        <row r="566">
          <cell r="A566" t="str">
            <v>ELECTRICITY REGULATED</v>
          </cell>
          <cell r="B566" t="str">
            <v>QCA002</v>
          </cell>
          <cell r="J566">
            <v>21924973.057500001</v>
          </cell>
          <cell r="K566">
            <v>8905171.4295000006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495064.45050000009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111464.57149999999</v>
          </cell>
          <cell r="AA566">
            <v>22420037.508000001</v>
          </cell>
          <cell r="AB566">
            <v>9016636.0010000002</v>
          </cell>
        </row>
        <row r="567">
          <cell r="A567" t="str">
            <v>ELECTRICITY REGULATED</v>
          </cell>
          <cell r="B567" t="str">
            <v>QCA006</v>
          </cell>
          <cell r="J567">
            <v>416574488.09249997</v>
          </cell>
          <cell r="K567">
            <v>169198257.16049999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9406224.5595000014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2117826.8584999996</v>
          </cell>
          <cell r="AA567">
            <v>425980712.65199995</v>
          </cell>
          <cell r="AB567">
            <v>171316084.01899999</v>
          </cell>
        </row>
        <row r="568">
          <cell r="A568" t="str">
            <v>ELECTRICITY REGULATED</v>
          </cell>
          <cell r="B568" t="str">
            <v>QCA018</v>
          </cell>
          <cell r="J568">
            <v>-400048816.25</v>
          </cell>
          <cell r="K568">
            <v>-162297019.25999999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-4401335.0699999994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-2246456.41</v>
          </cell>
          <cell r="AA568">
            <v>-404450151.31999999</v>
          </cell>
          <cell r="AB568">
            <v>-164543475.66999999</v>
          </cell>
        </row>
        <row r="569">
          <cell r="A569" t="str">
            <v>ELECTRICITY REGULATED</v>
          </cell>
          <cell r="B569" t="str">
            <v>QCA006</v>
          </cell>
          <cell r="J569">
            <v>300036612.1875</v>
          </cell>
          <cell r="K569">
            <v>121722764.44499999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3301001.3024999993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1684842.3075000001</v>
          </cell>
          <cell r="AA569">
            <v>303337613.49000001</v>
          </cell>
          <cell r="AB569">
            <v>123407606.7525</v>
          </cell>
        </row>
        <row r="570">
          <cell r="A570" t="str">
            <v>ELECTRICITY REGULATED</v>
          </cell>
          <cell r="B570" t="str">
            <v>QCA008</v>
          </cell>
          <cell r="J570">
            <v>100012204.0625</v>
          </cell>
          <cell r="K570">
            <v>40574254.814999998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1100333.7674999998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561614.10250000004</v>
          </cell>
          <cell r="AA570">
            <v>101112537.83</v>
          </cell>
          <cell r="AB570">
            <v>41135868.917499997</v>
          </cell>
        </row>
        <row r="571">
          <cell r="A571" t="str">
            <v>ELECTRICITY ALLOCATION</v>
          </cell>
          <cell r="B571" t="str">
            <v>QCA507</v>
          </cell>
          <cell r="J571">
            <v>-198663.30000000002</v>
          </cell>
          <cell r="K571">
            <v>-51751.519999999997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-1184.6300000000001</v>
          </cell>
          <cell r="AA571">
            <v>-198663.30000000002</v>
          </cell>
          <cell r="AB571">
            <v>-52936.149999999994</v>
          </cell>
        </row>
        <row r="572">
          <cell r="A572" t="str">
            <v>ELECTRICITY REGULATED</v>
          </cell>
          <cell r="B572" t="str">
            <v>QCA507</v>
          </cell>
          <cell r="J572">
            <v>195087.36060000001</v>
          </cell>
          <cell r="K572">
            <v>50819.992639999997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1163.3066600000002</v>
          </cell>
          <cell r="AA572">
            <v>195087.36060000001</v>
          </cell>
          <cell r="AB572">
            <v>51983.299299999991</v>
          </cell>
        </row>
        <row r="573">
          <cell r="A573" t="str">
            <v>ELECTRICITY OTHER</v>
          </cell>
          <cell r="B573" t="str">
            <v>QCA507</v>
          </cell>
          <cell r="J573">
            <v>3575.9394000000002</v>
          </cell>
          <cell r="K573">
            <v>931.52735999999982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21.323340000000002</v>
          </cell>
          <cell r="AA573">
            <v>3575.9394000000002</v>
          </cell>
          <cell r="AB573">
            <v>952.85069999999985</v>
          </cell>
        </row>
        <row r="574">
          <cell r="A574" t="str">
            <v>ELECTRICITY ALLOCATION</v>
          </cell>
          <cell r="B574" t="str">
            <v>QCA507</v>
          </cell>
          <cell r="J574">
            <v>-39090290.740000002</v>
          </cell>
          <cell r="K574">
            <v>-10863486.129999997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-226513.95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-233277.99</v>
          </cell>
          <cell r="AA574">
            <v>-39316804.690000005</v>
          </cell>
          <cell r="AB574">
            <v>-11096764.119999997</v>
          </cell>
        </row>
        <row r="575">
          <cell r="A575" t="str">
            <v>ELECTRICITY REGULATED</v>
          </cell>
          <cell r="B575" t="str">
            <v>QCA507</v>
          </cell>
          <cell r="J575">
            <v>38386665.506680004</v>
          </cell>
          <cell r="K575">
            <v>10667943.379659997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222436.69890000002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229078.98617999998</v>
          </cell>
          <cell r="AA575">
            <v>38609102.205580004</v>
          </cell>
          <cell r="AB575">
            <v>10897022.365839997</v>
          </cell>
        </row>
        <row r="576">
          <cell r="A576" t="str">
            <v>ELECTRICITY OTHER</v>
          </cell>
          <cell r="B576" t="str">
            <v>QCA507</v>
          </cell>
          <cell r="J576">
            <v>703625.23332</v>
          </cell>
          <cell r="K576">
            <v>195542.75033999994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4077.2511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4199.0038199999999</v>
          </cell>
          <cell r="AA576">
            <v>707702.48441999999</v>
          </cell>
          <cell r="AB576">
            <v>199741.75415999992</v>
          </cell>
        </row>
        <row r="577">
          <cell r="A577" t="str">
            <v>ELECTRICITY ALLOCATION</v>
          </cell>
          <cell r="B577" t="str">
            <v>QCA507</v>
          </cell>
          <cell r="J577">
            <v>-77508.039999999994</v>
          </cell>
          <cell r="K577">
            <v>-38506.619999999995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-813.89</v>
          </cell>
          <cell r="AA577">
            <v>-77508.039999999994</v>
          </cell>
          <cell r="AB577">
            <v>-39320.509999999995</v>
          </cell>
        </row>
        <row r="578">
          <cell r="A578" t="str">
            <v>ELECTRICITY REGULATED</v>
          </cell>
          <cell r="B578" t="str">
            <v>QCA507</v>
          </cell>
          <cell r="J578">
            <v>76112.895279999997</v>
          </cell>
          <cell r="K578">
            <v>37813.500839999993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799.23997999999995</v>
          </cell>
          <cell r="AA578">
            <v>76112.895279999997</v>
          </cell>
          <cell r="AB578">
            <v>38612.740819999992</v>
          </cell>
        </row>
        <row r="579">
          <cell r="A579" t="str">
            <v>ELECTRICITY OTHER</v>
          </cell>
          <cell r="B579" t="str">
            <v>QCA507</v>
          </cell>
          <cell r="J579">
            <v>1395.1447199999998</v>
          </cell>
          <cell r="K579">
            <v>693.11915999999985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14.650019999999998</v>
          </cell>
          <cell r="AA579">
            <v>1395.1447199999998</v>
          </cell>
          <cell r="AB579">
            <v>707.76917999999989</v>
          </cell>
        </row>
        <row r="580">
          <cell r="A580" t="str">
            <v>ELECTRICITY ALLOCATION</v>
          </cell>
          <cell r="B580" t="str">
            <v>QCA507</v>
          </cell>
          <cell r="J580">
            <v>-164983.41</v>
          </cell>
          <cell r="K580">
            <v>-40826.78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-1006.01</v>
          </cell>
          <cell r="AA580">
            <v>-164983.41</v>
          </cell>
          <cell r="AB580">
            <v>-41832.79</v>
          </cell>
        </row>
        <row r="581">
          <cell r="A581" t="str">
            <v>ELECTRICITY REGULATED</v>
          </cell>
          <cell r="B581" t="str">
            <v>QCA507</v>
          </cell>
          <cell r="J581">
            <v>162013.70861999999</v>
          </cell>
          <cell r="K581">
            <v>40091.897959999995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987.90181999999993</v>
          </cell>
          <cell r="AA581">
            <v>162013.70861999999</v>
          </cell>
          <cell r="AB581">
            <v>41079.799780000001</v>
          </cell>
        </row>
        <row r="582">
          <cell r="A582" t="str">
            <v>ELECTRICITY OTHER</v>
          </cell>
          <cell r="B582" t="str">
            <v>QCA507</v>
          </cell>
          <cell r="J582">
            <v>2969.70138</v>
          </cell>
          <cell r="K582">
            <v>734.88203999999996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18.108179999999997</v>
          </cell>
          <cell r="AA582">
            <v>2969.70138</v>
          </cell>
          <cell r="AB582">
            <v>752.99021999999991</v>
          </cell>
        </row>
        <row r="583">
          <cell r="A583" t="str">
            <v>ELECTRICITY ALLOCATION</v>
          </cell>
          <cell r="B583" t="str">
            <v>QCA507</v>
          </cell>
          <cell r="J583">
            <v>-188242.41</v>
          </cell>
          <cell r="K583">
            <v>-70104.069999999992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-873.52</v>
          </cell>
          <cell r="AA583">
            <v>-188242.41</v>
          </cell>
          <cell r="AB583">
            <v>-70977.59</v>
          </cell>
        </row>
        <row r="584">
          <cell r="A584" t="str">
            <v>ELECTRICITY REGULATED</v>
          </cell>
          <cell r="B584" t="str">
            <v>QCA507</v>
          </cell>
          <cell r="J584">
            <v>184854.04662000001</v>
          </cell>
          <cell r="K584">
            <v>68842.196739999985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857.79664000000002</v>
          </cell>
          <cell r="AA584">
            <v>184854.04662000001</v>
          </cell>
          <cell r="AB584">
            <v>69699.99338</v>
          </cell>
        </row>
        <row r="585">
          <cell r="A585" t="str">
            <v>ELECTRICITY OTHER</v>
          </cell>
          <cell r="B585" t="str">
            <v>QCA507</v>
          </cell>
          <cell r="J585">
            <v>3388.3633799999998</v>
          </cell>
          <cell r="K585">
            <v>1261.8732599999998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15.723359999999998</v>
          </cell>
          <cell r="AA585">
            <v>3388.3633799999998</v>
          </cell>
          <cell r="AB585">
            <v>1277.5966199999998</v>
          </cell>
        </row>
        <row r="586">
          <cell r="A586" t="str">
            <v>ELECTRICITY ALLOCATION</v>
          </cell>
          <cell r="B586" t="str">
            <v>QCA507</v>
          </cell>
          <cell r="J586">
            <v>-29550334.150000006</v>
          </cell>
          <cell r="K586">
            <v>-2708248.2899999996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-586890.47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-195617.99</v>
          </cell>
          <cell r="AA586">
            <v>-30137224.620000005</v>
          </cell>
          <cell r="AB586">
            <v>-2903866.2799999993</v>
          </cell>
        </row>
        <row r="587">
          <cell r="A587" t="str">
            <v>ELECTRICITY REGULATED</v>
          </cell>
          <cell r="B587" t="str">
            <v>QCA507</v>
          </cell>
          <cell r="J587">
            <v>29018428.135300007</v>
          </cell>
          <cell r="K587">
            <v>2659499.8207799997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576326.44153999991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192096.86617999998</v>
          </cell>
          <cell r="AA587">
            <v>29594754.576840006</v>
          </cell>
          <cell r="AB587">
            <v>2851596.6869599991</v>
          </cell>
        </row>
        <row r="588">
          <cell r="A588" t="str">
            <v>ELECTRICITY OTHER</v>
          </cell>
          <cell r="B588" t="str">
            <v>QCA507</v>
          </cell>
          <cell r="J588">
            <v>531906.01470000006</v>
          </cell>
          <cell r="K588">
            <v>48748.469219999992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10564.02846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3521.1238199999993</v>
          </cell>
          <cell r="AA588">
            <v>542470.04316</v>
          </cell>
          <cell r="AB588">
            <v>52269.593039999985</v>
          </cell>
        </row>
        <row r="589">
          <cell r="A589" t="str">
            <v>ELECTRICITY ALLOCATION</v>
          </cell>
          <cell r="B589" t="str">
            <v>QCA507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</row>
        <row r="590">
          <cell r="A590" t="str">
            <v>ELECTRICITY REGULATED</v>
          </cell>
          <cell r="B590" t="str">
            <v>QCA507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</row>
        <row r="591">
          <cell r="A591" t="str">
            <v>ELECTRICITY OTHER</v>
          </cell>
          <cell r="B591" t="str">
            <v>QCA507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</row>
        <row r="592">
          <cell r="A592" t="str">
            <v>ELECTRICITY ALLOCATION</v>
          </cell>
          <cell r="B592" t="str">
            <v>QCA013</v>
          </cell>
          <cell r="J592">
            <v>-15115685.129999999</v>
          </cell>
          <cell r="K592">
            <v>-6876000.7300000004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-96254.68</v>
          </cell>
          <cell r="AA592">
            <v>-15115685.129999999</v>
          </cell>
          <cell r="AB592">
            <v>-6972255.4100000001</v>
          </cell>
        </row>
        <row r="593">
          <cell r="A593" t="str">
            <v>ELECTRICITY REGULATED</v>
          </cell>
          <cell r="B593" t="str">
            <v>QCA013</v>
          </cell>
          <cell r="J593">
            <v>14752908.686879998</v>
          </cell>
          <cell r="K593">
            <v>6710976.7124800002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93944.567679999993</v>
          </cell>
          <cell r="AA593">
            <v>14752908.686879998</v>
          </cell>
          <cell r="AB593">
            <v>6804921.2801599996</v>
          </cell>
        </row>
        <row r="594">
          <cell r="A594" t="str">
            <v>ELECTRICITY OTHER</v>
          </cell>
          <cell r="B594" t="str">
            <v>QCA013</v>
          </cell>
          <cell r="J594">
            <v>362776.44312000001</v>
          </cell>
          <cell r="K594">
            <v>165024.01752000002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2310.1123199999997</v>
          </cell>
          <cell r="AA594">
            <v>362776.44312000001</v>
          </cell>
          <cell r="AB594">
            <v>167334.12984000001</v>
          </cell>
        </row>
        <row r="595">
          <cell r="A595" t="str">
            <v>ELECTRICITY ALLOCATION</v>
          </cell>
          <cell r="B595" t="str">
            <v>QCA503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</row>
        <row r="596">
          <cell r="A596" t="str">
            <v>ELECTRICITY REGULATED</v>
          </cell>
          <cell r="B596" t="str">
            <v>QCA503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</row>
        <row r="597">
          <cell r="A597" t="str">
            <v>ELECTRICITY OTHER</v>
          </cell>
          <cell r="B597" t="str">
            <v>QCA503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</row>
        <row r="598">
          <cell r="A598" t="str">
            <v>ELECTRICITY ALLOCATION</v>
          </cell>
          <cell r="B598" t="str">
            <v>QCA503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</row>
        <row r="599">
          <cell r="A599" t="str">
            <v>ELECTRICITY REGULATED</v>
          </cell>
          <cell r="B599" t="str">
            <v>QCA503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</row>
        <row r="600">
          <cell r="A600" t="str">
            <v>ELECTRICITY OTHER</v>
          </cell>
          <cell r="B600" t="str">
            <v>QCA503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</row>
        <row r="601">
          <cell r="A601" t="str">
            <v>ELECTRICITY ALLOCATION</v>
          </cell>
          <cell r="B601" t="str">
            <v>QCA503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</row>
        <row r="602">
          <cell r="A602" t="str">
            <v>ELECTRICITY REGULATED</v>
          </cell>
          <cell r="B602" t="str">
            <v>QCA503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</row>
        <row r="603">
          <cell r="A603" t="str">
            <v>ELECTRICITY OTHER</v>
          </cell>
          <cell r="B603" t="str">
            <v>QCA503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</row>
        <row r="604">
          <cell r="A604" t="str">
            <v>ELECTRICITY ALLOCATION</v>
          </cell>
          <cell r="B604" t="str">
            <v>QCA503</v>
          </cell>
          <cell r="J604">
            <v>-218845.94000000003</v>
          </cell>
          <cell r="K604">
            <v>-33543.81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-2843205.5100000002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4330.3500000000931</v>
          </cell>
          <cell r="W604">
            <v>362.88000000000466</v>
          </cell>
          <cell r="X604">
            <v>0</v>
          </cell>
          <cell r="Y604">
            <v>0</v>
          </cell>
          <cell r="Z604">
            <v>-255802.77</v>
          </cell>
          <cell r="AA604">
            <v>-3057721.1</v>
          </cell>
          <cell r="AB604">
            <v>-288983.69999999995</v>
          </cell>
        </row>
        <row r="605">
          <cell r="A605" t="str">
            <v>ELECTRICITY REGULATED</v>
          </cell>
          <cell r="B605" t="str">
            <v>QCA503</v>
          </cell>
          <cell r="J605">
            <v>210748.64022000003</v>
          </cell>
          <cell r="K605">
            <v>32302.689029999998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2738006.90613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-4170.1270500000892</v>
          </cell>
          <cell r="W605">
            <v>-349.45344000000449</v>
          </cell>
          <cell r="X605">
            <v>0</v>
          </cell>
          <cell r="Y605">
            <v>0</v>
          </cell>
          <cell r="Z605">
            <v>246338.06750999999</v>
          </cell>
          <cell r="AA605">
            <v>2944585.4193000002</v>
          </cell>
          <cell r="AB605">
            <v>278291.30309999996</v>
          </cell>
        </row>
        <row r="606">
          <cell r="A606" t="str">
            <v>ELECTRICITY OTHER</v>
          </cell>
          <cell r="B606" t="str">
            <v>QCA503</v>
          </cell>
          <cell r="J606">
            <v>8097.2997800000012</v>
          </cell>
          <cell r="K606">
            <v>1241.1209699999999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105198.60387000001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-160.22295000000344</v>
          </cell>
          <cell r="W606">
            <v>-13.426560000000171</v>
          </cell>
          <cell r="X606">
            <v>0</v>
          </cell>
          <cell r="Y606">
            <v>0</v>
          </cell>
          <cell r="Z606">
            <v>9464.7024899999997</v>
          </cell>
          <cell r="AA606">
            <v>113135.6807</v>
          </cell>
          <cell r="AB606">
            <v>10692.396899999998</v>
          </cell>
        </row>
        <row r="607">
          <cell r="A607" t="str">
            <v>ELECTRICITY ALLOCATION</v>
          </cell>
          <cell r="B607" t="str">
            <v>QCA503</v>
          </cell>
          <cell r="J607">
            <v>-96798.55</v>
          </cell>
          <cell r="K607">
            <v>-95947.199999999997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-481.15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481.15</v>
          </cell>
          <cell r="W607">
            <v>40.319999999999993</v>
          </cell>
          <cell r="X607">
            <v>0</v>
          </cell>
          <cell r="Y607">
            <v>0</v>
          </cell>
          <cell r="Z607">
            <v>-161.58000000000001</v>
          </cell>
          <cell r="AA607">
            <v>-96798.55</v>
          </cell>
          <cell r="AB607">
            <v>-96068.459999999992</v>
          </cell>
        </row>
        <row r="608">
          <cell r="A608" t="str">
            <v>ELECTRICITY REGULATED</v>
          </cell>
          <cell r="B608" t="str">
            <v>QCA503</v>
          </cell>
          <cell r="J608">
            <v>93217.003649999999</v>
          </cell>
          <cell r="K608">
            <v>92397.153599999991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463.34744999999998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-463.34744999999998</v>
          </cell>
          <cell r="W608">
            <v>-38.82815999999999</v>
          </cell>
          <cell r="X608">
            <v>0</v>
          </cell>
          <cell r="Y608">
            <v>0</v>
          </cell>
          <cell r="Z608">
            <v>155.60154</v>
          </cell>
          <cell r="AA608">
            <v>93217.003649999999</v>
          </cell>
          <cell r="AB608">
            <v>92513.926979999989</v>
          </cell>
        </row>
        <row r="609">
          <cell r="A609" t="str">
            <v>ELECTRICITY OTHER</v>
          </cell>
          <cell r="B609" t="str">
            <v>QCA503</v>
          </cell>
          <cell r="J609">
            <v>3581.5463500000001</v>
          </cell>
          <cell r="K609">
            <v>3550.0463999999997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17.802549999999997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-17.802549999999997</v>
          </cell>
          <cell r="W609">
            <v>-1.4918399999999996</v>
          </cell>
          <cell r="X609">
            <v>0</v>
          </cell>
          <cell r="Y609">
            <v>0</v>
          </cell>
          <cell r="Z609">
            <v>5.9784600000000001</v>
          </cell>
          <cell r="AA609">
            <v>3581.5463500000001</v>
          </cell>
          <cell r="AB609">
            <v>3554.5330199999994</v>
          </cell>
        </row>
        <row r="610">
          <cell r="A610" t="str">
            <v>ELECTRICITY ALLOCATION</v>
          </cell>
          <cell r="B610" t="str">
            <v>QCA503</v>
          </cell>
          <cell r="J610">
            <v>-418235.85</v>
          </cell>
          <cell r="K610">
            <v>-326433.30000000005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-10605.56</v>
          </cell>
          <cell r="AA610">
            <v>-418235.85</v>
          </cell>
          <cell r="AB610">
            <v>-337038.86000000004</v>
          </cell>
        </row>
        <row r="611">
          <cell r="A611" t="str">
            <v>ELECTRICITY REGULATED</v>
          </cell>
          <cell r="B611" t="str">
            <v>QCA503</v>
          </cell>
          <cell r="J611">
            <v>402761.12354999996</v>
          </cell>
          <cell r="K611">
            <v>314355.26790000004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10213.154279999999</v>
          </cell>
          <cell r="AA611">
            <v>402761.12354999996</v>
          </cell>
          <cell r="AB611">
            <v>324568.42218000005</v>
          </cell>
        </row>
        <row r="612">
          <cell r="A612" t="str">
            <v>ELECTRICITY OTHER</v>
          </cell>
          <cell r="B612" t="str">
            <v>QCA503</v>
          </cell>
          <cell r="J612">
            <v>15474.726449999998</v>
          </cell>
          <cell r="K612">
            <v>12078.0321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392.40571999999997</v>
          </cell>
          <cell r="AA612">
            <v>15474.726449999998</v>
          </cell>
          <cell r="AB612">
            <v>12470.437820000001</v>
          </cell>
        </row>
        <row r="613">
          <cell r="A613" t="str">
            <v>ELECTRICITY ALLOCATION</v>
          </cell>
          <cell r="B613" t="str">
            <v>QCA503</v>
          </cell>
          <cell r="J613">
            <v>-481115.79000000004</v>
          </cell>
          <cell r="K613">
            <v>-414970.30000000005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-3441.21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-1.1368683772161603E-13</v>
          </cell>
          <cell r="X613">
            <v>2186.36</v>
          </cell>
          <cell r="Y613">
            <v>2186.36</v>
          </cell>
          <cell r="Z613">
            <v>-31372.280000000002</v>
          </cell>
          <cell r="AA613">
            <v>-482370.64</v>
          </cell>
          <cell r="AB613">
            <v>-444156.22000000003</v>
          </cell>
        </row>
        <row r="614">
          <cell r="A614" t="str">
            <v>ELECTRICITY REGULATED</v>
          </cell>
          <cell r="B614" t="str">
            <v>QCA503</v>
          </cell>
          <cell r="J614">
            <v>463314.50577000005</v>
          </cell>
          <cell r="K614">
            <v>399616.39890000003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3313.8852299999999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1.0948042472591623E-13</v>
          </cell>
          <cell r="X614">
            <v>-2105.46468</v>
          </cell>
          <cell r="Y614">
            <v>-2105.46468</v>
          </cell>
          <cell r="Z614">
            <v>30211.505640000003</v>
          </cell>
          <cell r="AA614">
            <v>464522.92631999997</v>
          </cell>
          <cell r="AB614">
            <v>427722.43986000004</v>
          </cell>
        </row>
        <row r="615">
          <cell r="A615" t="str">
            <v>ELECTRICITY OTHER</v>
          </cell>
          <cell r="B615" t="str">
            <v>QCA503</v>
          </cell>
          <cell r="J615">
            <v>17801.284230000001</v>
          </cell>
          <cell r="K615">
            <v>15353.901100000001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127.32477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4.2064129956997929E-15</v>
          </cell>
          <cell r="X615">
            <v>-80.895319999999998</v>
          </cell>
          <cell r="Y615">
            <v>-80.895319999999998</v>
          </cell>
          <cell r="Z615">
            <v>1160.7743600000001</v>
          </cell>
          <cell r="AA615">
            <v>17847.713680000001</v>
          </cell>
          <cell r="AB615">
            <v>16433.780139999999</v>
          </cell>
        </row>
        <row r="616">
          <cell r="A616" t="str">
            <v>ELECTRICITY ALLOCATION</v>
          </cell>
          <cell r="B616" t="str">
            <v>QCA503</v>
          </cell>
          <cell r="J616">
            <v>-684107.95</v>
          </cell>
          <cell r="K616">
            <v>-663499.67999999993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-55321.73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3320.43</v>
          </cell>
          <cell r="Y616">
            <v>3320.43</v>
          </cell>
          <cell r="Z616">
            <v>-23844.449999999997</v>
          </cell>
          <cell r="AA616">
            <v>-736109.24999999988</v>
          </cell>
          <cell r="AB616">
            <v>-684023.7</v>
          </cell>
        </row>
        <row r="617">
          <cell r="A617" t="str">
            <v>ELECTRICITY REGULATED</v>
          </cell>
          <cell r="B617" t="str">
            <v>QCA503</v>
          </cell>
          <cell r="J617">
            <v>658795.95584999991</v>
          </cell>
          <cell r="K617">
            <v>638950.19183999987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53274.825990000005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-3197.5740899999996</v>
          </cell>
          <cell r="Y617">
            <v>-3197.5740899999996</v>
          </cell>
          <cell r="Z617">
            <v>22962.205349999997</v>
          </cell>
          <cell r="AA617">
            <v>708873.20774999983</v>
          </cell>
          <cell r="AB617">
            <v>658714.82309999992</v>
          </cell>
        </row>
        <row r="618">
          <cell r="A618" t="str">
            <v>ELECTRICITY OTHER</v>
          </cell>
          <cell r="B618" t="str">
            <v>QCA503</v>
          </cell>
          <cell r="J618">
            <v>25311.994149999999</v>
          </cell>
          <cell r="K618">
            <v>24549.488159999997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2046.90401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-122.85590999999999</v>
          </cell>
          <cell r="Y618">
            <v>-122.85590999999999</v>
          </cell>
          <cell r="Z618">
            <v>882.24464999999987</v>
          </cell>
          <cell r="AA618">
            <v>27236.042249999995</v>
          </cell>
          <cell r="AB618">
            <v>25308.876899999996</v>
          </cell>
        </row>
        <row r="619">
          <cell r="A619" t="str">
            <v>ELECTRICITY ALLOCATION</v>
          </cell>
          <cell r="B619" t="str">
            <v>QCA503</v>
          </cell>
          <cell r="J619">
            <v>-442427.96</v>
          </cell>
          <cell r="K619">
            <v>-388476.98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18137</v>
          </cell>
          <cell r="Y619">
            <v>18137</v>
          </cell>
          <cell r="Z619">
            <v>-14481.46</v>
          </cell>
          <cell r="AA619">
            <v>-424290.96</v>
          </cell>
          <cell r="AB619">
            <v>-384821.44</v>
          </cell>
        </row>
        <row r="620">
          <cell r="A620" t="str">
            <v>ELECTRICITY REGULATED</v>
          </cell>
          <cell r="B620" t="str">
            <v>QCA503</v>
          </cell>
          <cell r="J620">
            <v>426058.12547999999</v>
          </cell>
          <cell r="K620">
            <v>374103.33173999999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-17465.931</v>
          </cell>
          <cell r="Y620">
            <v>-17465.931</v>
          </cell>
          <cell r="Z620">
            <v>13945.645979999999</v>
          </cell>
          <cell r="AA620">
            <v>408592.19448000001</v>
          </cell>
          <cell r="AB620">
            <v>370583.04671999998</v>
          </cell>
        </row>
        <row r="621">
          <cell r="A621" t="str">
            <v>ELECTRICITY OTHER</v>
          </cell>
          <cell r="B621" t="str">
            <v>QCA503</v>
          </cell>
          <cell r="J621">
            <v>16369.83452</v>
          </cell>
          <cell r="K621">
            <v>14373.648259999998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-671.06899999999996</v>
          </cell>
          <cell r="Y621">
            <v>-671.06899999999996</v>
          </cell>
          <cell r="Z621">
            <v>535.81401999999991</v>
          </cell>
          <cell r="AA621">
            <v>15698.765520000001</v>
          </cell>
          <cell r="AB621">
            <v>14238.39328</v>
          </cell>
        </row>
        <row r="622">
          <cell r="A622" t="str">
            <v>ELECTRICITY ALLOCATION</v>
          </cell>
          <cell r="B622" t="str">
            <v>QCA503</v>
          </cell>
          <cell r="J622">
            <v>-672.63</v>
          </cell>
          <cell r="K622">
            <v>-260.13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-56.47</v>
          </cell>
          <cell r="AA622">
            <v>-672.63</v>
          </cell>
          <cell r="AB622">
            <v>-316.60000000000002</v>
          </cell>
        </row>
        <row r="623">
          <cell r="A623" t="str">
            <v>ELECTRICITY REGULATED</v>
          </cell>
          <cell r="B623" t="str">
            <v>QCA503</v>
          </cell>
          <cell r="J623">
            <v>647.74268999999993</v>
          </cell>
          <cell r="K623">
            <v>250.50519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54.380609999999997</v>
          </cell>
          <cell r="AA623">
            <v>647.74268999999993</v>
          </cell>
          <cell r="AB623">
            <v>304.88580000000002</v>
          </cell>
        </row>
        <row r="624">
          <cell r="A624" t="str">
            <v>ELECTRICITY OTHER</v>
          </cell>
          <cell r="B624" t="str">
            <v>QCA503</v>
          </cell>
          <cell r="J624">
            <v>24.887309999999999</v>
          </cell>
          <cell r="K624">
            <v>9.6248100000000001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2.0893899999999999</v>
          </cell>
          <cell r="AA624">
            <v>24.887309999999999</v>
          </cell>
          <cell r="AB624">
            <v>11.7142</v>
          </cell>
        </row>
        <row r="625">
          <cell r="A625" t="str">
            <v>ELECTRICITY ALLOCATION</v>
          </cell>
          <cell r="B625" t="str">
            <v>QCA503</v>
          </cell>
          <cell r="J625">
            <v>-6398296.0199999996</v>
          </cell>
          <cell r="K625">
            <v>-2387204.17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-425380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-427095.53</v>
          </cell>
          <cell r="AA625">
            <v>-6823676.0199999996</v>
          </cell>
          <cell r="AB625">
            <v>-2814299.7</v>
          </cell>
        </row>
        <row r="626">
          <cell r="A626" t="str">
            <v>ELECTRICITY REGULATED</v>
          </cell>
          <cell r="B626" t="str">
            <v>QCA503</v>
          </cell>
          <cell r="J626">
            <v>6161559.067259999</v>
          </cell>
          <cell r="K626">
            <v>2298877.61571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409640.94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411292.99539</v>
          </cell>
          <cell r="AA626">
            <v>6571200.0072599994</v>
          </cell>
          <cell r="AB626">
            <v>2710170.6110999999</v>
          </cell>
        </row>
        <row r="627">
          <cell r="A627" t="str">
            <v>ELECTRICITY OTHER</v>
          </cell>
          <cell r="B627" t="str">
            <v>QCA503</v>
          </cell>
          <cell r="J627">
            <v>236736.95273999998</v>
          </cell>
          <cell r="K627">
            <v>88326.55429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15739.06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15802.534610000001</v>
          </cell>
          <cell r="AA627">
            <v>252476.01273999998</v>
          </cell>
          <cell r="AB627">
            <v>104129.0889</v>
          </cell>
        </row>
        <row r="628">
          <cell r="A628" t="str">
            <v>ELECTRICITY ALLOCATION</v>
          </cell>
          <cell r="B628" t="str">
            <v>QCA503</v>
          </cell>
          <cell r="J628">
            <v>-2278920.1199999996</v>
          </cell>
          <cell r="K628">
            <v>-1744894.5899999999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-63472.07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-95318.690000000017</v>
          </cell>
          <cell r="AA628">
            <v>-2342392.1899999995</v>
          </cell>
          <cell r="AB628">
            <v>-1840213.2799999998</v>
          </cell>
        </row>
        <row r="629">
          <cell r="A629" t="str">
            <v>ELECTRICITY REGULATED</v>
          </cell>
          <cell r="B629" t="str">
            <v>QCA503</v>
          </cell>
          <cell r="J629">
            <v>2194600.0755599998</v>
          </cell>
          <cell r="K629">
            <v>1680333.4901699999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61123.603409999996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91791.898470000015</v>
          </cell>
          <cell r="AA629">
            <v>2255723.6789699993</v>
          </cell>
          <cell r="AB629">
            <v>1772125.3886399998</v>
          </cell>
        </row>
        <row r="630">
          <cell r="A630" t="str">
            <v>ELECTRICITY OTHER</v>
          </cell>
          <cell r="B630" t="str">
            <v>QCA503</v>
          </cell>
          <cell r="J630">
            <v>84320.044439999983</v>
          </cell>
          <cell r="K630">
            <v>64561.099829999992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2348.46659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3526.7915300000004</v>
          </cell>
          <cell r="AA630">
            <v>86668.51102999998</v>
          </cell>
          <cell r="AB630">
            <v>68087.891359999994</v>
          </cell>
        </row>
        <row r="631">
          <cell r="A631" t="str">
            <v>ELECTRICITY ALLOCATION</v>
          </cell>
          <cell r="B631" t="str">
            <v>QCA503</v>
          </cell>
          <cell r="J631">
            <v>-2444862.63</v>
          </cell>
          <cell r="K631">
            <v>-1274799.4500000002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-118053.81999999999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12173</v>
          </cell>
          <cell r="Y631">
            <v>10597.06</v>
          </cell>
          <cell r="Z631">
            <v>-139151.66999999998</v>
          </cell>
          <cell r="AA631">
            <v>-2550743.4499999997</v>
          </cell>
          <cell r="AB631">
            <v>-1403354.06</v>
          </cell>
        </row>
        <row r="632">
          <cell r="A632" t="str">
            <v>ELECTRICITY REGULATED</v>
          </cell>
          <cell r="B632" t="str">
            <v>QCA503</v>
          </cell>
          <cell r="J632">
            <v>2354402.71269</v>
          </cell>
          <cell r="K632">
            <v>1227631.8703500002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113685.82865999998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-11722.599</v>
          </cell>
          <cell r="Y632">
            <v>-10204.968779999999</v>
          </cell>
          <cell r="Z632">
            <v>134003.05820999999</v>
          </cell>
          <cell r="AA632">
            <v>2456365.9423499997</v>
          </cell>
          <cell r="AB632">
            <v>1351429.9597799999</v>
          </cell>
        </row>
        <row r="633">
          <cell r="A633" t="str">
            <v>ELECTRICITY OTHER</v>
          </cell>
          <cell r="B633" t="str">
            <v>QCA503</v>
          </cell>
          <cell r="J633">
            <v>90459.91730999999</v>
          </cell>
          <cell r="K633">
            <v>47167.579650000007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4367.9913399999996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-450.40099999999995</v>
          </cell>
          <cell r="Y633">
            <v>-392.09121999999996</v>
          </cell>
          <cell r="Z633">
            <v>5148.611789999999</v>
          </cell>
          <cell r="AA633">
            <v>94377.507649999985</v>
          </cell>
          <cell r="AB633">
            <v>51924.10022</v>
          </cell>
        </row>
        <row r="634">
          <cell r="A634" t="str">
            <v>ELECTRICITY ALLOCATION</v>
          </cell>
          <cell r="B634" t="str">
            <v>QCA503</v>
          </cell>
          <cell r="J634">
            <v>-26796.71</v>
          </cell>
          <cell r="K634">
            <v>-3322.54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-1350.15</v>
          </cell>
          <cell r="AA634">
            <v>-26796.71</v>
          </cell>
          <cell r="AB634">
            <v>-4672.6900000000005</v>
          </cell>
        </row>
        <row r="635">
          <cell r="A635" t="str">
            <v>ELECTRICITY REGULATED</v>
          </cell>
          <cell r="B635" t="str">
            <v>QCA503</v>
          </cell>
          <cell r="J635">
            <v>25805.23173</v>
          </cell>
          <cell r="K635">
            <v>3199.6060199999997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1300.19445</v>
          </cell>
          <cell r="AA635">
            <v>25805.23173</v>
          </cell>
          <cell r="AB635">
            <v>4499.8004700000001</v>
          </cell>
        </row>
        <row r="636">
          <cell r="A636" t="str">
            <v>ELECTRICITY OTHER</v>
          </cell>
          <cell r="B636" t="str">
            <v>QCA503</v>
          </cell>
          <cell r="J636">
            <v>991.47826999999995</v>
          </cell>
          <cell r="K636">
            <v>122.93397999999999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49.955550000000002</v>
          </cell>
          <cell r="AA636">
            <v>991.47826999999995</v>
          </cell>
          <cell r="AB636">
            <v>172.88953000000001</v>
          </cell>
        </row>
        <row r="637">
          <cell r="A637" t="str">
            <v>ELECTRICITY ALLOCATION</v>
          </cell>
          <cell r="B637" t="str">
            <v>QCA503</v>
          </cell>
          <cell r="J637">
            <v>-4347614.6800000006</v>
          </cell>
          <cell r="K637">
            <v>-3713743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-18365.45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27467.07</v>
          </cell>
          <cell r="Y637">
            <v>27467.07</v>
          </cell>
          <cell r="Z637">
            <v>-105222.55</v>
          </cell>
          <cell r="AA637">
            <v>-4338513.0600000005</v>
          </cell>
          <cell r="AB637">
            <v>-3791498.48</v>
          </cell>
        </row>
        <row r="638">
          <cell r="A638" t="str">
            <v>ELECTRICITY REGULATED</v>
          </cell>
          <cell r="B638" t="str">
            <v>QCA503</v>
          </cell>
          <cell r="J638">
            <v>4186752.9368400006</v>
          </cell>
          <cell r="K638">
            <v>3576334.5090000001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17685.928349999998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-26450.788409999997</v>
          </cell>
          <cell r="Y638">
            <v>-26450.788409999997</v>
          </cell>
          <cell r="Z638">
            <v>101329.31565</v>
          </cell>
          <cell r="AA638">
            <v>4177988.0767800002</v>
          </cell>
          <cell r="AB638">
            <v>3651213.0362399998</v>
          </cell>
        </row>
        <row r="639">
          <cell r="A639" t="str">
            <v>ELECTRICITY OTHER</v>
          </cell>
          <cell r="B639" t="str">
            <v>QCA503</v>
          </cell>
          <cell r="J639">
            <v>160861.74316000001</v>
          </cell>
          <cell r="K639">
            <v>137408.49099999998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679.52165000000002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-1016.2815899999999</v>
          </cell>
          <cell r="Y639">
            <v>-1016.2815899999999</v>
          </cell>
          <cell r="Z639">
            <v>3893.2343499999997</v>
          </cell>
          <cell r="AA639">
            <v>160524.98322000002</v>
          </cell>
          <cell r="AB639">
            <v>140285.44375999999</v>
          </cell>
        </row>
        <row r="640">
          <cell r="A640" t="str">
            <v>ELECTRICITY ALLOCATION</v>
          </cell>
          <cell r="B640" t="str">
            <v>QCA503</v>
          </cell>
          <cell r="J640">
            <v>-1545185.27</v>
          </cell>
          <cell r="K640">
            <v>-1117310.0000000002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1250</v>
          </cell>
          <cell r="Y640">
            <v>1250</v>
          </cell>
          <cell r="Z640">
            <v>-106214.17</v>
          </cell>
          <cell r="AA640">
            <v>-1543935.27</v>
          </cell>
          <cell r="AB640">
            <v>-1222274.1700000002</v>
          </cell>
        </row>
        <row r="641">
          <cell r="A641" t="str">
            <v>ELECTRICITY REGULATED</v>
          </cell>
          <cell r="B641" t="str">
            <v>QCA503</v>
          </cell>
          <cell r="J641">
            <v>1488013.4150099999</v>
          </cell>
          <cell r="K641">
            <v>1075969.5300000003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-1203.75</v>
          </cell>
          <cell r="Y641">
            <v>-1203.75</v>
          </cell>
          <cell r="Z641">
            <v>102284.24570999999</v>
          </cell>
          <cell r="AA641">
            <v>1486809.6650099999</v>
          </cell>
          <cell r="AB641">
            <v>1177050.0257100002</v>
          </cell>
        </row>
        <row r="642">
          <cell r="A642" t="str">
            <v>ELECTRICITY OTHER</v>
          </cell>
          <cell r="B642" t="str">
            <v>QCA503</v>
          </cell>
          <cell r="J642">
            <v>57171.85499</v>
          </cell>
          <cell r="K642">
            <v>41340.470000000008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-46.25</v>
          </cell>
          <cell r="Y642">
            <v>-46.25</v>
          </cell>
          <cell r="Z642">
            <v>3929.9242899999999</v>
          </cell>
          <cell r="AA642">
            <v>57125.60499</v>
          </cell>
          <cell r="AB642">
            <v>45224.144290000004</v>
          </cell>
        </row>
        <row r="643">
          <cell r="A643" t="str">
            <v>ELECTRICITY ALLOCATION</v>
          </cell>
          <cell r="B643" t="str">
            <v>QCA503</v>
          </cell>
          <cell r="J643">
            <v>-33241676.410000004</v>
          </cell>
          <cell r="K643">
            <v>-29287804.050000004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6131801.3799999999</v>
          </cell>
          <cell r="Y643">
            <v>6131801.3799999999</v>
          </cell>
          <cell r="Z643">
            <v>-408277.63</v>
          </cell>
          <cell r="AA643">
            <v>-27109875.030000005</v>
          </cell>
          <cell r="AB643">
            <v>-23564280.300000004</v>
          </cell>
        </row>
        <row r="644">
          <cell r="A644" t="str">
            <v>ELECTRICITY REGULATED</v>
          </cell>
          <cell r="B644" t="str">
            <v>QCA503</v>
          </cell>
          <cell r="J644">
            <v>32011734.382830001</v>
          </cell>
          <cell r="K644">
            <v>28204155.300150003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-5904924.7289399998</v>
          </cell>
          <cell r="Y644">
            <v>-5904924.7289399998</v>
          </cell>
          <cell r="Z644">
            <v>393171.35768999998</v>
          </cell>
          <cell r="AA644">
            <v>26106809.653890003</v>
          </cell>
          <cell r="AB644">
            <v>22692401.928900003</v>
          </cell>
        </row>
        <row r="645">
          <cell r="A645" t="str">
            <v>ELECTRICITY OTHER</v>
          </cell>
          <cell r="B645" t="str">
            <v>QCA503</v>
          </cell>
          <cell r="J645">
            <v>1229942.0271700001</v>
          </cell>
          <cell r="K645">
            <v>1083648.74985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-226876.65105999997</v>
          </cell>
          <cell r="Y645">
            <v>-226876.65105999997</v>
          </cell>
          <cell r="Z645">
            <v>15106.27231</v>
          </cell>
          <cell r="AA645">
            <v>1003065.3761100002</v>
          </cell>
          <cell r="AB645">
            <v>871878.37110000011</v>
          </cell>
        </row>
        <row r="646">
          <cell r="A646" t="str">
            <v>ELECTRICITY ALLOCATION</v>
          </cell>
          <cell r="B646" t="str">
            <v>QCA503</v>
          </cell>
          <cell r="J646">
            <v>-96950.720000000001</v>
          </cell>
          <cell r="K646">
            <v>-52044.92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-2.2737367544323206E-13</v>
          </cell>
          <cell r="X646">
            <v>0</v>
          </cell>
          <cell r="Y646">
            <v>0</v>
          </cell>
          <cell r="Z646">
            <v>-4841.2</v>
          </cell>
          <cell r="AA646">
            <v>-96950.720000000001</v>
          </cell>
          <cell r="AB646">
            <v>-56886.119999999995</v>
          </cell>
        </row>
        <row r="647">
          <cell r="A647" t="str">
            <v>ELECTRICITY REGULATED</v>
          </cell>
          <cell r="B647" t="str">
            <v>QCA503</v>
          </cell>
          <cell r="J647">
            <v>93363.543359999996</v>
          </cell>
          <cell r="K647">
            <v>50119.257959999995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2.1896084945183247E-13</v>
          </cell>
          <cell r="X647">
            <v>0</v>
          </cell>
          <cell r="Y647">
            <v>0</v>
          </cell>
          <cell r="Z647">
            <v>4662.0755999999992</v>
          </cell>
          <cell r="AA647">
            <v>93363.543359999996</v>
          </cell>
          <cell r="AB647">
            <v>54781.333559999992</v>
          </cell>
        </row>
        <row r="648">
          <cell r="A648" t="str">
            <v>ELECTRICITY OTHER</v>
          </cell>
          <cell r="B648" t="str">
            <v>QCA503</v>
          </cell>
          <cell r="J648">
            <v>3587.1766399999997</v>
          </cell>
          <cell r="K648">
            <v>1925.6620399999999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8.4128259913995858E-15</v>
          </cell>
          <cell r="X648">
            <v>0</v>
          </cell>
          <cell r="Y648">
            <v>0</v>
          </cell>
          <cell r="Z648">
            <v>179.12439999999998</v>
          </cell>
          <cell r="AA648">
            <v>3587.1766399999997</v>
          </cell>
          <cell r="AB648">
            <v>2104.7864399999999</v>
          </cell>
        </row>
        <row r="649">
          <cell r="A649" t="str">
            <v>ELECTRICITY ALLOCATION</v>
          </cell>
          <cell r="B649" t="str">
            <v>QCA503</v>
          </cell>
          <cell r="J649">
            <v>-5257781.47</v>
          </cell>
          <cell r="K649">
            <v>-2730517.0199999996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-6077.71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77526.38</v>
          </cell>
          <cell r="Y649">
            <v>77526.38</v>
          </cell>
          <cell r="Z649">
            <v>-308447.17000000004</v>
          </cell>
          <cell r="AA649">
            <v>-5186332.8</v>
          </cell>
          <cell r="AB649">
            <v>-2961437.8099999996</v>
          </cell>
        </row>
        <row r="650">
          <cell r="A650" t="str">
            <v>ELECTRICITY REGULATED</v>
          </cell>
          <cell r="B650" t="str">
            <v>QCA503</v>
          </cell>
          <cell r="J650">
            <v>5063243.5556099992</v>
          </cell>
          <cell r="K650">
            <v>2629487.8902599993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5852.8347299999996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-74657.903940000004</v>
          </cell>
          <cell r="Y650">
            <v>-74657.903940000004</v>
          </cell>
          <cell r="Z650">
            <v>297034.62471</v>
          </cell>
          <cell r="AA650">
            <v>4994438.4863999998</v>
          </cell>
          <cell r="AB650">
            <v>2851864.6110299993</v>
          </cell>
        </row>
        <row r="651">
          <cell r="A651" t="str">
            <v>ELECTRICITY OTHER</v>
          </cell>
          <cell r="B651" t="str">
            <v>QCA503</v>
          </cell>
          <cell r="J651">
            <v>194537.91438999999</v>
          </cell>
          <cell r="K651">
            <v>101029.12973999997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224.87527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-2868.47606</v>
          </cell>
          <cell r="Y651">
            <v>-2868.47606</v>
          </cell>
          <cell r="Z651">
            <v>11412.545290000002</v>
          </cell>
          <cell r="AA651">
            <v>191894.31359999999</v>
          </cell>
          <cell r="AB651">
            <v>109573.19896999998</v>
          </cell>
        </row>
        <row r="652">
          <cell r="A652" t="str">
            <v>ELECTRICITY ALLOCATION</v>
          </cell>
          <cell r="B652" t="str">
            <v>QCA503</v>
          </cell>
          <cell r="J652">
            <v>-383184.72000000003</v>
          </cell>
          <cell r="K652">
            <v>-373047.30000000005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-4022.56</v>
          </cell>
          <cell r="AA652">
            <v>-383184.72000000003</v>
          </cell>
          <cell r="AB652">
            <v>-377069.86000000004</v>
          </cell>
        </row>
        <row r="653">
          <cell r="A653" t="str">
            <v>ELECTRICITY REGULATED</v>
          </cell>
          <cell r="B653" t="str">
            <v>QCA503</v>
          </cell>
          <cell r="J653">
            <v>369006.88536000001</v>
          </cell>
          <cell r="K653">
            <v>359244.54990000004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3873.7252799999997</v>
          </cell>
          <cell r="AA653">
            <v>369006.88536000001</v>
          </cell>
          <cell r="AB653">
            <v>363118.27518000006</v>
          </cell>
        </row>
        <row r="654">
          <cell r="A654" t="str">
            <v>ELECTRICITY OTHER</v>
          </cell>
          <cell r="B654" t="str">
            <v>QCA503</v>
          </cell>
          <cell r="J654">
            <v>14177.834640000001</v>
          </cell>
          <cell r="K654">
            <v>13802.750100000001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148.83472</v>
          </cell>
          <cell r="AA654">
            <v>14177.834640000001</v>
          </cell>
          <cell r="AB654">
            <v>13951.584820000002</v>
          </cell>
        </row>
        <row r="655">
          <cell r="A655" t="str">
            <v>ELECTRICITY ALLOCATION</v>
          </cell>
          <cell r="B655" t="str">
            <v>QCA503</v>
          </cell>
          <cell r="J655">
            <v>-3952064.7700000005</v>
          </cell>
          <cell r="K655">
            <v>-2272184.11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-10726.89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-106013.78</v>
          </cell>
          <cell r="AA655">
            <v>-3962791.6600000006</v>
          </cell>
          <cell r="AB655">
            <v>-2378197.8899999997</v>
          </cell>
        </row>
        <row r="656">
          <cell r="A656" t="str">
            <v>ELECTRICITY REGULATED</v>
          </cell>
          <cell r="B656" t="str">
            <v>QCA503</v>
          </cell>
          <cell r="J656">
            <v>3805838.3735100003</v>
          </cell>
          <cell r="K656">
            <v>2188113.2979299999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10329.995069999999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102091.27013999999</v>
          </cell>
          <cell r="AA656">
            <v>3816168.3685800005</v>
          </cell>
          <cell r="AB656">
            <v>2290204.5680699996</v>
          </cell>
        </row>
        <row r="657">
          <cell r="A657" t="str">
            <v>ELECTRICITY OTHER</v>
          </cell>
          <cell r="B657" t="str">
            <v>QCA503</v>
          </cell>
          <cell r="J657">
            <v>146226.39649000001</v>
          </cell>
          <cell r="K657">
            <v>84070.812069999985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396.89492999999993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3922.5098599999997</v>
          </cell>
          <cell r="AA657">
            <v>146623.29142000002</v>
          </cell>
          <cell r="AB657">
            <v>87993.321929999976</v>
          </cell>
        </row>
        <row r="658">
          <cell r="A658" t="str">
            <v>ELECTRICITY ALLOCATION</v>
          </cell>
          <cell r="B658" t="str">
            <v>QCA503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</row>
        <row r="659">
          <cell r="A659" t="str">
            <v>ELECTRICITY REGULATED</v>
          </cell>
          <cell r="B659" t="str">
            <v>QCA503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</row>
        <row r="660">
          <cell r="A660" t="str">
            <v>ELECTRICITY OTHER</v>
          </cell>
          <cell r="B660" t="str">
            <v>QCA503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</row>
        <row r="661">
          <cell r="A661" t="str">
            <v>ELECTRICITY ALLOCATION</v>
          </cell>
          <cell r="B661" t="str">
            <v>QCA503</v>
          </cell>
          <cell r="J661">
            <v>-107883608.80999999</v>
          </cell>
          <cell r="K661">
            <v>-106821998.42999999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-100664.57</v>
          </cell>
          <cell r="AA661">
            <v>-107883608.80999999</v>
          </cell>
          <cell r="AB661">
            <v>-106922662.99999999</v>
          </cell>
        </row>
        <row r="662">
          <cell r="A662" t="str">
            <v>ELECTRICITY REGULATED</v>
          </cell>
          <cell r="B662" t="str">
            <v>QCA503</v>
          </cell>
          <cell r="J662">
            <v>103891915.28402999</v>
          </cell>
          <cell r="K662">
            <v>102869584.48808999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96939.980909999998</v>
          </cell>
          <cell r="AA662">
            <v>103891915.28402999</v>
          </cell>
          <cell r="AB662">
            <v>102966524.46899998</v>
          </cell>
        </row>
        <row r="663">
          <cell r="A663" t="str">
            <v>ELECTRICITY OTHER</v>
          </cell>
          <cell r="B663" t="str">
            <v>QCA503</v>
          </cell>
          <cell r="J663">
            <v>3991693.5259699994</v>
          </cell>
          <cell r="K663">
            <v>3952413.9419099996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3724.5890899999999</v>
          </cell>
          <cell r="AA663">
            <v>3991693.5259699994</v>
          </cell>
          <cell r="AB663">
            <v>3956138.530999999</v>
          </cell>
        </row>
        <row r="664">
          <cell r="A664" t="str">
            <v>ELECTRICITY ALLOCATION</v>
          </cell>
          <cell r="B664" t="str">
            <v>QCA503</v>
          </cell>
          <cell r="J664">
            <v>-13905930.680000003</v>
          </cell>
          <cell r="K664">
            <v>-9626241.8100000005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-254490.37</v>
          </cell>
          <cell r="AA664">
            <v>-13905930.680000003</v>
          </cell>
          <cell r="AB664">
            <v>-9880732.1799999997</v>
          </cell>
        </row>
        <row r="665">
          <cell r="A665" t="str">
            <v>ELECTRICITY REGULATED</v>
          </cell>
          <cell r="B665" t="str">
            <v>QCA503</v>
          </cell>
          <cell r="J665">
            <v>13391411.244840004</v>
          </cell>
          <cell r="K665">
            <v>9270070.8630299997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245074.22631</v>
          </cell>
          <cell r="AA665">
            <v>13391411.244840004</v>
          </cell>
          <cell r="AB665">
            <v>9515145.0893399995</v>
          </cell>
        </row>
        <row r="666">
          <cell r="A666" t="str">
            <v>ELECTRICITY OTHER</v>
          </cell>
          <cell r="B666" t="str">
            <v>QCA503</v>
          </cell>
          <cell r="J666">
            <v>514519.43516000011</v>
          </cell>
          <cell r="K666">
            <v>356170.94696999999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9416.143689999999</v>
          </cell>
          <cell r="AA666">
            <v>514519.43516000011</v>
          </cell>
          <cell r="AB666">
            <v>365587.09065999999</v>
          </cell>
        </row>
        <row r="667">
          <cell r="A667" t="str">
            <v>ELECTRICITY ALLOCATION</v>
          </cell>
          <cell r="B667" t="str">
            <v>QCA503</v>
          </cell>
          <cell r="J667">
            <v>-4216986.1900000004</v>
          </cell>
          <cell r="K667">
            <v>-3460310.8099999996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-51067.42</v>
          </cell>
          <cell r="AA667">
            <v>-4216986.1900000004</v>
          </cell>
          <cell r="AB667">
            <v>-3511378.2299999995</v>
          </cell>
        </row>
        <row r="668">
          <cell r="A668" t="str">
            <v>ELECTRICITY REGULATED</v>
          </cell>
          <cell r="B668" t="str">
            <v>QCA503</v>
          </cell>
          <cell r="J668">
            <v>4060957.7009700001</v>
          </cell>
          <cell r="K668">
            <v>3332279.3100299994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49177.925459999999</v>
          </cell>
          <cell r="AA668">
            <v>4060957.7009700001</v>
          </cell>
          <cell r="AB668">
            <v>3381457.2354899994</v>
          </cell>
        </row>
        <row r="669">
          <cell r="A669" t="str">
            <v>ELECTRICITY OTHER</v>
          </cell>
          <cell r="B669" t="str">
            <v>QCA503</v>
          </cell>
          <cell r="J669">
            <v>156028.48903</v>
          </cell>
          <cell r="K669">
            <v>128031.49996999998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1889.4945399999999</v>
          </cell>
          <cell r="AA669">
            <v>156028.48903</v>
          </cell>
          <cell r="AB669">
            <v>129920.99450999997</v>
          </cell>
        </row>
        <row r="670">
          <cell r="A670" t="str">
            <v>ELECTRICITY ALLOCATION</v>
          </cell>
          <cell r="B670" t="str">
            <v>QCA503</v>
          </cell>
          <cell r="J670">
            <v>-7947292.7299999986</v>
          </cell>
          <cell r="K670">
            <v>-5966157.6500000004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-820.15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-344280.98000000004</v>
          </cell>
          <cell r="AA670">
            <v>-7948112.879999999</v>
          </cell>
          <cell r="AB670">
            <v>-6310438.6300000008</v>
          </cell>
        </row>
        <row r="671">
          <cell r="A671" t="str">
            <v>ELECTRICITY REGULATED</v>
          </cell>
          <cell r="B671" t="str">
            <v>QCA503</v>
          </cell>
          <cell r="J671">
            <v>7653242.8989899987</v>
          </cell>
          <cell r="K671">
            <v>5745409.8169499999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789.80444999999997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331542.58374000003</v>
          </cell>
          <cell r="AA671">
            <v>7654032.7034399984</v>
          </cell>
          <cell r="AB671">
            <v>6076952.4006900005</v>
          </cell>
        </row>
        <row r="672">
          <cell r="A672" t="str">
            <v>ELECTRICITY OTHER</v>
          </cell>
          <cell r="B672" t="str">
            <v>QCA503</v>
          </cell>
          <cell r="J672">
            <v>294049.83100999991</v>
          </cell>
          <cell r="K672">
            <v>220747.83305000002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30.345549999999999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12738.396260000001</v>
          </cell>
          <cell r="AA672">
            <v>294080.17655999993</v>
          </cell>
          <cell r="AB672">
            <v>233486.22931000002</v>
          </cell>
        </row>
        <row r="673">
          <cell r="A673" t="str">
            <v>ELECTRICITY ALLOCATION</v>
          </cell>
          <cell r="B673" t="str">
            <v>QCA503</v>
          </cell>
          <cell r="J673">
            <v>-15279192.850000001</v>
          </cell>
          <cell r="K673">
            <v>-14130564.039999999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-321543.59999999998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-4811.5</v>
          </cell>
          <cell r="W673">
            <v>-403.20000000000073</v>
          </cell>
          <cell r="X673">
            <v>0</v>
          </cell>
          <cell r="Y673">
            <v>0</v>
          </cell>
          <cell r="Z673">
            <v>-555419.71999999986</v>
          </cell>
          <cell r="AA673">
            <v>-15605547.950000001</v>
          </cell>
          <cell r="AB673">
            <v>-14686386.959999999</v>
          </cell>
        </row>
        <row r="674">
          <cell r="A674" t="str">
            <v>ELECTRICITY REGULATED</v>
          </cell>
          <cell r="B674" t="str">
            <v>QCA503</v>
          </cell>
          <cell r="J674">
            <v>14713862.714550002</v>
          </cell>
          <cell r="K674">
            <v>13607733.170519998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309646.48679999996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4633.4745000000003</v>
          </cell>
          <cell r="W674">
            <v>388.28160000000071</v>
          </cell>
          <cell r="X674">
            <v>0</v>
          </cell>
          <cell r="Y674">
            <v>0</v>
          </cell>
          <cell r="Z674">
            <v>534869.19035999989</v>
          </cell>
          <cell r="AA674">
            <v>15028142.67585</v>
          </cell>
          <cell r="AB674">
            <v>14142990.642479999</v>
          </cell>
        </row>
        <row r="675">
          <cell r="A675" t="str">
            <v>ELECTRICITY OTHER</v>
          </cell>
          <cell r="B675" t="str">
            <v>QCA503</v>
          </cell>
          <cell r="J675">
            <v>565330.13545000006</v>
          </cell>
          <cell r="K675">
            <v>522830.86947999994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11897.113199999998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178.02549999999999</v>
          </cell>
          <cell r="W675">
            <v>14.918400000000027</v>
          </cell>
          <cell r="X675">
            <v>0</v>
          </cell>
          <cell r="Y675">
            <v>0</v>
          </cell>
          <cell r="Z675">
            <v>20550.529639999993</v>
          </cell>
          <cell r="AA675">
            <v>577405.27415000007</v>
          </cell>
          <cell r="AB675">
            <v>543396.31751999992</v>
          </cell>
        </row>
        <row r="676">
          <cell r="A676" t="str">
            <v>ELECTRICITY ALLOCATION</v>
          </cell>
          <cell r="B676" t="str">
            <v>QCA503</v>
          </cell>
          <cell r="J676">
            <v>-2754278.76</v>
          </cell>
          <cell r="K676">
            <v>-2754278.76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-35078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-5916.79</v>
          </cell>
          <cell r="AA676">
            <v>-2789356.76</v>
          </cell>
          <cell r="AB676">
            <v>-2760195.55</v>
          </cell>
        </row>
        <row r="677">
          <cell r="A677" t="str">
            <v>ELECTRICITY REGULATED</v>
          </cell>
          <cell r="B677" t="str">
            <v>QCA503</v>
          </cell>
          <cell r="J677">
            <v>2652370.4458799995</v>
          </cell>
          <cell r="K677">
            <v>2652370.4458799995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33780.114000000001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5697.86877</v>
          </cell>
          <cell r="AA677">
            <v>2686150.5598799996</v>
          </cell>
          <cell r="AB677">
            <v>2658068.3146499996</v>
          </cell>
        </row>
        <row r="678">
          <cell r="A678" t="str">
            <v>ELECTRICITY OTHER</v>
          </cell>
          <cell r="B678" t="str">
            <v>QCA503</v>
          </cell>
          <cell r="J678">
            <v>101908.31411999998</v>
          </cell>
          <cell r="K678">
            <v>101908.31411999998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1297.886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218.92122999999998</v>
          </cell>
          <cell r="AA678">
            <v>103206.20011999998</v>
          </cell>
          <cell r="AB678">
            <v>102127.23534999999</v>
          </cell>
        </row>
        <row r="679">
          <cell r="A679" t="str">
            <v>ELECTRICITY ALLOCATION</v>
          </cell>
          <cell r="B679" t="str">
            <v>QCA509</v>
          </cell>
          <cell r="J679">
            <v>-51055981.25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268251</v>
          </cell>
          <cell r="Q679">
            <v>0</v>
          </cell>
          <cell r="R679">
            <v>-268251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-51055981.25</v>
          </cell>
          <cell r="AB679">
            <v>0</v>
          </cell>
        </row>
        <row r="680">
          <cell r="A680" t="str">
            <v>ELECTRICITY REGULATED</v>
          </cell>
          <cell r="B680" t="str">
            <v>QCA509</v>
          </cell>
          <cell r="J680">
            <v>50136973.587499999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-263422.48200000002</v>
          </cell>
          <cell r="Q680">
            <v>0</v>
          </cell>
          <cell r="R680">
            <v>263422.48200000002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50136973.587499999</v>
          </cell>
          <cell r="AB680">
            <v>0</v>
          </cell>
        </row>
        <row r="681">
          <cell r="A681" t="str">
            <v>ELECTRICITY OTHER</v>
          </cell>
          <cell r="B681" t="str">
            <v>QCA509</v>
          </cell>
          <cell r="J681">
            <v>919007.66249999998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-4828.518</v>
          </cell>
          <cell r="Q681">
            <v>0</v>
          </cell>
          <cell r="R681">
            <v>4828.518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919007.66249999998</v>
          </cell>
          <cell r="AB681">
            <v>0</v>
          </cell>
        </row>
        <row r="682">
          <cell r="A682" t="str">
            <v>ELECTRICITY ALLOCATION</v>
          </cell>
          <cell r="B682" t="str">
            <v>QCA020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</row>
        <row r="683">
          <cell r="A683" t="str">
            <v>ELECTRICITY REGULATED</v>
          </cell>
          <cell r="B683" t="str">
            <v>QCA020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</row>
        <row r="684">
          <cell r="A684" t="str">
            <v>ELECTRICITY OTHER</v>
          </cell>
          <cell r="B684" t="str">
            <v>QCA020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</row>
        <row r="685">
          <cell r="A685" t="str">
            <v>ELECTRICITY ALLOCATION</v>
          </cell>
          <cell r="B685" t="str">
            <v>QCA021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</row>
        <row r="686">
          <cell r="A686" t="str">
            <v>ELECTRICITY REGULATED</v>
          </cell>
          <cell r="B686" t="str">
            <v>QCA021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</row>
        <row r="687">
          <cell r="A687" t="str">
            <v>ELECTRICITY OTHER</v>
          </cell>
          <cell r="B687" t="str">
            <v>QCA021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</row>
        <row r="688">
          <cell r="A688" t="str">
            <v>ELECTRICITY ALLOCATION</v>
          </cell>
          <cell r="B688" t="str">
            <v>QCA505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</row>
        <row r="689">
          <cell r="A689" t="str">
            <v>ELECTRICITY REGULATED</v>
          </cell>
          <cell r="B689" t="str">
            <v>QCA505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</row>
        <row r="690">
          <cell r="A690" t="str">
            <v>ELECTRICITY OTHER</v>
          </cell>
          <cell r="B690" t="str">
            <v>QCA505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</row>
        <row r="691">
          <cell r="A691" t="str">
            <v>ELECTRICITY ALLOCATION</v>
          </cell>
          <cell r="B691" t="str">
            <v>QCA012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</row>
        <row r="692">
          <cell r="A692" t="str">
            <v>ELECTRICITY REGULATED</v>
          </cell>
          <cell r="B692" t="str">
            <v>QCA012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</row>
        <row r="693">
          <cell r="A693" t="str">
            <v>ELECTRICITY OTHER</v>
          </cell>
          <cell r="B693" t="str">
            <v>QCA012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</row>
        <row r="694">
          <cell r="A694" t="str">
            <v>ELECTRICITY ALLOCATION</v>
          </cell>
          <cell r="B694" t="str">
            <v>QCA012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</row>
        <row r="695">
          <cell r="A695" t="str">
            <v>ELECTRICITY REGULATED</v>
          </cell>
          <cell r="B695" t="str">
            <v>QCA012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</row>
        <row r="696">
          <cell r="A696" t="str">
            <v>ELECTRICITY OTHER</v>
          </cell>
          <cell r="B696" t="str">
            <v>QCA012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</row>
        <row r="697">
          <cell r="A697" t="str">
            <v>ELECTRICITY ALLOCATION</v>
          </cell>
          <cell r="B697" t="str">
            <v>QCA505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</row>
        <row r="698">
          <cell r="A698" t="str">
            <v>ELECTRICITY REGULATED</v>
          </cell>
          <cell r="B698" t="str">
            <v>QCA505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</row>
        <row r="699">
          <cell r="A699" t="str">
            <v>ELECTRICITY OTHER</v>
          </cell>
          <cell r="B699" t="str">
            <v>QCA505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</row>
        <row r="700">
          <cell r="A700" t="str">
            <v>ELECTRICITY ALLOCATION</v>
          </cell>
          <cell r="B700" t="str">
            <v>QCA505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</row>
        <row r="701">
          <cell r="A701" t="str">
            <v>ELECTRICITY REGULATED</v>
          </cell>
          <cell r="B701" t="str">
            <v>QCA505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</row>
        <row r="702">
          <cell r="A702" t="str">
            <v>ELECTRICITY OTHER</v>
          </cell>
          <cell r="B702" t="str">
            <v>QCA505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</row>
        <row r="703">
          <cell r="A703" t="str">
            <v>ELECTRICITY ALLOCATION</v>
          </cell>
          <cell r="B703" t="str">
            <v>QCA505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</row>
        <row r="704">
          <cell r="A704" t="str">
            <v>ELECTRICITY REGULATED</v>
          </cell>
          <cell r="B704" t="str">
            <v>QCA505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</row>
        <row r="705">
          <cell r="A705" t="str">
            <v>ELECTRICITY OTHER</v>
          </cell>
          <cell r="B705" t="str">
            <v>QCA505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</row>
        <row r="706">
          <cell r="A706" t="str">
            <v>ELECTRICITY ALLOCATION</v>
          </cell>
          <cell r="B706" t="str">
            <v>QCA505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</row>
        <row r="707">
          <cell r="A707" t="str">
            <v>ELECTRICITY REGULATED</v>
          </cell>
          <cell r="B707" t="str">
            <v>QCA505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</row>
        <row r="708">
          <cell r="A708" t="str">
            <v>ELECTRICITY OTHER</v>
          </cell>
          <cell r="B708" t="str">
            <v>QCA505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</row>
        <row r="709">
          <cell r="A709" t="str">
            <v>ELECTRICITY ALLOCATION</v>
          </cell>
          <cell r="B709" t="str">
            <v>QCA505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</row>
        <row r="710">
          <cell r="A710" t="str">
            <v>ELECTRICITY REGULATED</v>
          </cell>
          <cell r="B710" t="str">
            <v>QCA505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</row>
        <row r="711">
          <cell r="A711" t="str">
            <v>ELECTRICITY OTHER</v>
          </cell>
          <cell r="B711" t="str">
            <v>QCA505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</row>
        <row r="712">
          <cell r="A712" t="str">
            <v>ELECTRICITY ALLOCATION</v>
          </cell>
          <cell r="B712" t="str">
            <v>QCA505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</row>
        <row r="713">
          <cell r="A713" t="str">
            <v>ELECTRICITY REGULATED</v>
          </cell>
          <cell r="B713" t="str">
            <v>QCA505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</row>
        <row r="714">
          <cell r="A714" t="str">
            <v>ELECTRICITY OTHER</v>
          </cell>
          <cell r="B714" t="str">
            <v>QCA505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</row>
        <row r="715">
          <cell r="A715" t="str">
            <v>ELECTRICITY ALLOCATION</v>
          </cell>
          <cell r="B715" t="str">
            <v>QCA505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</row>
        <row r="716">
          <cell r="A716" t="str">
            <v>ELECTRICITY REGULATED</v>
          </cell>
          <cell r="B716" t="str">
            <v>QCA505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</row>
        <row r="717">
          <cell r="A717" t="str">
            <v>ELECTRICITY OTHER</v>
          </cell>
          <cell r="B717" t="str">
            <v>QCA505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</row>
        <row r="718">
          <cell r="A718" t="str">
            <v>ELECTRICITY ALLOCATION</v>
          </cell>
          <cell r="B718" t="str">
            <v>QCA505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</row>
        <row r="719">
          <cell r="A719" t="str">
            <v>ELECTRICITY REGULATED</v>
          </cell>
          <cell r="B719" t="str">
            <v>QCA505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</row>
        <row r="720">
          <cell r="A720" t="str">
            <v>ELECTRICITY OTHER</v>
          </cell>
          <cell r="B720" t="str">
            <v>QCA505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</row>
        <row r="721">
          <cell r="A721" t="str">
            <v>ELECTRICITY ALLOCATION</v>
          </cell>
          <cell r="B721" t="str">
            <v>QCA501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</row>
        <row r="722">
          <cell r="A722" t="str">
            <v>ELECTRICITY REGULATED</v>
          </cell>
          <cell r="B722" t="str">
            <v>QCA501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</row>
        <row r="723">
          <cell r="A723" t="str">
            <v>ELECTRICITY OTHER</v>
          </cell>
          <cell r="B723" t="str">
            <v>QCA501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</row>
        <row r="724">
          <cell r="A724" t="str">
            <v>ELECTRICITY ALLOCATION</v>
          </cell>
          <cell r="B724" t="str">
            <v>QCA504</v>
          </cell>
          <cell r="J724">
            <v>-475587.23999999993</v>
          </cell>
          <cell r="K724">
            <v>-347804.98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-12985.69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12783.75</v>
          </cell>
          <cell r="Y724">
            <v>7672.63</v>
          </cell>
          <cell r="Z724">
            <v>-9534.4</v>
          </cell>
          <cell r="AA724">
            <v>-475789.17999999993</v>
          </cell>
          <cell r="AB724">
            <v>-349666.75</v>
          </cell>
        </row>
        <row r="725">
          <cell r="A725" t="str">
            <v>ELECTRICITY REGULATED</v>
          </cell>
          <cell r="B725" t="str">
            <v>QCA504</v>
          </cell>
          <cell r="J725">
            <v>456563.7503999999</v>
          </cell>
          <cell r="K725">
            <v>333892.78079999995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12466.2624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-12272.4</v>
          </cell>
          <cell r="Y725">
            <v>-7365.7248</v>
          </cell>
          <cell r="Z725">
            <v>9153.0239999999994</v>
          </cell>
          <cell r="AA725">
            <v>456757.61279999994</v>
          </cell>
          <cell r="AB725">
            <v>335680.08</v>
          </cell>
        </row>
        <row r="726">
          <cell r="A726" t="str">
            <v>ELECTRICITY OTHER</v>
          </cell>
          <cell r="B726" t="str">
            <v>QCA504</v>
          </cell>
          <cell r="J726">
            <v>19023.489599999997</v>
          </cell>
          <cell r="K726">
            <v>13912.199199999999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519.42759999999998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-511.35</v>
          </cell>
          <cell r="Y726">
            <v>-306.90520000000004</v>
          </cell>
          <cell r="Z726">
            <v>381.37599999999998</v>
          </cell>
          <cell r="AA726">
            <v>19031.567199999998</v>
          </cell>
          <cell r="AB726">
            <v>13986.67</v>
          </cell>
        </row>
        <row r="727">
          <cell r="A727" t="str">
            <v>ELECTRICITY ALLOCATION</v>
          </cell>
          <cell r="B727" t="str">
            <v>QCA504</v>
          </cell>
          <cell r="J727">
            <v>-4401.1400000000003</v>
          </cell>
          <cell r="K727">
            <v>-3214.1799999999994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-158.34</v>
          </cell>
          <cell r="AA727">
            <v>-4401.1400000000003</v>
          </cell>
          <cell r="AB727">
            <v>-3372.52</v>
          </cell>
        </row>
        <row r="728">
          <cell r="A728" t="str">
            <v>ELECTRICITY REGULATED</v>
          </cell>
          <cell r="B728" t="str">
            <v>QCA504</v>
          </cell>
          <cell r="J728">
            <v>4225.0944</v>
          </cell>
          <cell r="K728">
            <v>3085.6127999999994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152.00639999999999</v>
          </cell>
          <cell r="AA728">
            <v>4225.0944</v>
          </cell>
          <cell r="AB728">
            <v>3237.6191999999996</v>
          </cell>
        </row>
        <row r="729">
          <cell r="A729" t="str">
            <v>ELECTRICITY OTHER</v>
          </cell>
          <cell r="B729" t="str">
            <v>QCA504</v>
          </cell>
          <cell r="J729">
            <v>176.04560000000001</v>
          </cell>
          <cell r="K729">
            <v>128.56719999999999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6.3336000000000006</v>
          </cell>
          <cell r="AA729">
            <v>176.04560000000001</v>
          </cell>
          <cell r="AB729">
            <v>134.9008</v>
          </cell>
        </row>
        <row r="730">
          <cell r="A730" t="str">
            <v>ELECTRICITY ALLOCATION</v>
          </cell>
          <cell r="B730" t="str">
            <v>QCA504</v>
          </cell>
          <cell r="J730">
            <v>-510117.05999999994</v>
          </cell>
          <cell r="K730">
            <v>-393229.06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-9498.7199999999993</v>
          </cell>
          <cell r="AA730">
            <v>-510117.05999999994</v>
          </cell>
          <cell r="AB730">
            <v>-402727.78</v>
          </cell>
        </row>
        <row r="731">
          <cell r="A731" t="str">
            <v>ELECTRICITY REGULATED</v>
          </cell>
          <cell r="B731" t="str">
            <v>QCA504</v>
          </cell>
          <cell r="J731">
            <v>489712.37759999995</v>
          </cell>
          <cell r="K731">
            <v>377499.89759999997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9118.7711999999992</v>
          </cell>
          <cell r="AA731">
            <v>489712.37759999995</v>
          </cell>
          <cell r="AB731">
            <v>386618.66879999998</v>
          </cell>
        </row>
        <row r="732">
          <cell r="A732" t="str">
            <v>ELECTRICITY OTHER</v>
          </cell>
          <cell r="B732" t="str">
            <v>QCA504</v>
          </cell>
          <cell r="J732">
            <v>20404.682399999998</v>
          </cell>
          <cell r="K732">
            <v>15729.162400000001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379.94880000000001</v>
          </cell>
          <cell r="AA732">
            <v>20404.682399999998</v>
          </cell>
          <cell r="AB732">
            <v>16109.111200000001</v>
          </cell>
        </row>
        <row r="733">
          <cell r="A733" t="str">
            <v>ELECTRICITY ALLOCATION</v>
          </cell>
          <cell r="B733" t="str">
            <v>QCA501</v>
          </cell>
          <cell r="J733">
            <v>-1772797.3200000003</v>
          </cell>
          <cell r="K733">
            <v>-1763100.55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-688.52</v>
          </cell>
          <cell r="AA733">
            <v>-1772797.3200000003</v>
          </cell>
          <cell r="AB733">
            <v>-1763789.07</v>
          </cell>
        </row>
        <row r="734">
          <cell r="A734" t="str">
            <v>ELECTRICITY REGULATED</v>
          </cell>
          <cell r="B734" t="str">
            <v>QCA501</v>
          </cell>
          <cell r="J734">
            <v>1730250.1843200002</v>
          </cell>
          <cell r="K734">
            <v>1720786.1368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671.99551999999994</v>
          </cell>
          <cell r="AA734">
            <v>1730250.1843200002</v>
          </cell>
          <cell r="AB734">
            <v>1721458.1323200001</v>
          </cell>
        </row>
        <row r="735">
          <cell r="A735" t="str">
            <v>ELECTRICITY OTHER</v>
          </cell>
          <cell r="B735" t="str">
            <v>QCA501</v>
          </cell>
          <cell r="J735">
            <v>42547.135680000007</v>
          </cell>
          <cell r="K735">
            <v>42314.413200000003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16.524480000000001</v>
          </cell>
          <cell r="AA735">
            <v>42547.135680000007</v>
          </cell>
          <cell r="AB735">
            <v>42330.937680000003</v>
          </cell>
        </row>
        <row r="736">
          <cell r="A736" t="str">
            <v>ELECTRICITY ALLOCATION</v>
          </cell>
          <cell r="B736" t="str">
            <v>QCA506</v>
          </cell>
          <cell r="J736">
            <v>-15864</v>
          </cell>
          <cell r="K736">
            <v>-15864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-15864</v>
          </cell>
          <cell r="AB736">
            <v>-15864</v>
          </cell>
        </row>
        <row r="737">
          <cell r="A737" t="str">
            <v>ELECTRICITY REGULATED</v>
          </cell>
          <cell r="B737" t="str">
            <v>QCA506</v>
          </cell>
          <cell r="J737">
            <v>15483.263999999999</v>
          </cell>
          <cell r="K737">
            <v>15483.263999999999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15483.263999999999</v>
          </cell>
          <cell r="AB737">
            <v>15483.263999999999</v>
          </cell>
        </row>
        <row r="738">
          <cell r="A738" t="str">
            <v>ELECTRICITY OTHER</v>
          </cell>
          <cell r="B738" t="str">
            <v>QCA506</v>
          </cell>
          <cell r="J738">
            <v>380.73599999999999</v>
          </cell>
          <cell r="K738">
            <v>380.73599999999999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380.73599999999999</v>
          </cell>
          <cell r="AB738">
            <v>380.73599999999999</v>
          </cell>
        </row>
        <row r="739">
          <cell r="A739" t="str">
            <v>ELECTRICITY ALLOCATION</v>
          </cell>
          <cell r="B739" t="str">
            <v>QCA504</v>
          </cell>
          <cell r="J739">
            <v>-5231674.45</v>
          </cell>
          <cell r="K739">
            <v>-3539223.3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-82686.100000000006</v>
          </cell>
          <cell r="AA739">
            <v>-5231674.45</v>
          </cell>
          <cell r="AB739">
            <v>-3621909.4</v>
          </cell>
        </row>
        <row r="740">
          <cell r="A740" t="str">
            <v>ELECTRICITY REGULATED</v>
          </cell>
          <cell r="B740" t="str">
            <v>QCA504</v>
          </cell>
          <cell r="J740">
            <v>5022407.4720000001</v>
          </cell>
          <cell r="K740">
            <v>3397654.3679999998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79378.656000000003</v>
          </cell>
          <cell r="AA740">
            <v>5022407.4720000001</v>
          </cell>
          <cell r="AB740">
            <v>3477033.0239999997</v>
          </cell>
        </row>
        <row r="741">
          <cell r="A741" t="str">
            <v>ELECTRICITY OTHER</v>
          </cell>
          <cell r="B741" t="str">
            <v>QCA504</v>
          </cell>
          <cell r="J741">
            <v>209266.978</v>
          </cell>
          <cell r="K741">
            <v>141568.932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3307.4440000000004</v>
          </cell>
          <cell r="AA741">
            <v>209266.978</v>
          </cell>
          <cell r="AB741">
            <v>144876.37599999999</v>
          </cell>
        </row>
        <row r="742">
          <cell r="A742" t="str">
            <v>ELECTRICITY ALLOCATION</v>
          </cell>
          <cell r="B742" t="str">
            <v>QCA504</v>
          </cell>
          <cell r="J742">
            <v>-12418.16</v>
          </cell>
          <cell r="K742">
            <v>-1932.82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2.2737367544323206E-13</v>
          </cell>
          <cell r="X742">
            <v>0</v>
          </cell>
          <cell r="Y742">
            <v>0</v>
          </cell>
          <cell r="Z742">
            <v>-446.8</v>
          </cell>
          <cell r="AA742">
            <v>-12418.16</v>
          </cell>
          <cell r="AB742">
            <v>-2379.62</v>
          </cell>
        </row>
        <row r="743">
          <cell r="A743" t="str">
            <v>ELECTRICITY REGULATED</v>
          </cell>
          <cell r="B743" t="str">
            <v>QCA504</v>
          </cell>
          <cell r="J743">
            <v>11921.4336</v>
          </cell>
          <cell r="K743">
            <v>1855.5071999999998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-2.1827872842550277E-13</v>
          </cell>
          <cell r="X743">
            <v>0</v>
          </cell>
          <cell r="Y743">
            <v>0</v>
          </cell>
          <cell r="Z743">
            <v>428.928</v>
          </cell>
          <cell r="AA743">
            <v>11921.4336</v>
          </cell>
          <cell r="AB743">
            <v>2284.4351999999999</v>
          </cell>
        </row>
        <row r="744">
          <cell r="A744" t="str">
            <v>ELECTRICITY OTHER</v>
          </cell>
          <cell r="B744" t="str">
            <v>QCA504</v>
          </cell>
          <cell r="J744">
            <v>496.72640000000001</v>
          </cell>
          <cell r="K744">
            <v>77.312799999999996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-9.0949470177292826E-15</v>
          </cell>
          <cell r="X744">
            <v>0</v>
          </cell>
          <cell r="Y744">
            <v>0</v>
          </cell>
          <cell r="Z744">
            <v>17.872</v>
          </cell>
          <cell r="AA744">
            <v>496.72640000000001</v>
          </cell>
          <cell r="AB744">
            <v>95.184799999999996</v>
          </cell>
        </row>
        <row r="745">
          <cell r="A745" t="str">
            <v>ELECTRICITY ALLOCATION</v>
          </cell>
          <cell r="B745" t="str">
            <v>QCA505</v>
          </cell>
          <cell r="J745">
            <v>-21286953.330000002</v>
          </cell>
          <cell r="K745">
            <v>-11655102.890000001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-909028.9</v>
          </cell>
          <cell r="AA745">
            <v>-21286953.330000002</v>
          </cell>
          <cell r="AB745">
            <v>-12564131.790000001</v>
          </cell>
        </row>
        <row r="746">
          <cell r="A746" t="str">
            <v>ELECTRICITY REGULATED</v>
          </cell>
          <cell r="B746" t="str">
            <v>QCA505</v>
          </cell>
          <cell r="J746">
            <v>20776066.45008</v>
          </cell>
          <cell r="K746">
            <v>11375380.420640001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887212.20640000002</v>
          </cell>
          <cell r="AA746">
            <v>20776066.45008</v>
          </cell>
          <cell r="AB746">
            <v>12262592.627040001</v>
          </cell>
        </row>
        <row r="747">
          <cell r="A747" t="str">
            <v>ELECTRICITY OTHER</v>
          </cell>
          <cell r="B747" t="str">
            <v>QCA505</v>
          </cell>
          <cell r="J747">
            <v>510886.87992000004</v>
          </cell>
          <cell r="K747">
            <v>279722.46936000005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21816.693600000002</v>
          </cell>
          <cell r="AA747">
            <v>510886.87992000004</v>
          </cell>
          <cell r="AB747">
            <v>301539.16296000005</v>
          </cell>
        </row>
        <row r="748">
          <cell r="A748" t="str">
            <v>ELECTRICITY ALLOCATION</v>
          </cell>
          <cell r="B748" t="str">
            <v>QCA507</v>
          </cell>
          <cell r="J748">
            <v>-22538013.039999995</v>
          </cell>
          <cell r="K748">
            <v>-13929077.23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-170589.94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-2.8421709430404007E-14</v>
          </cell>
          <cell r="X748">
            <v>0</v>
          </cell>
          <cell r="Y748">
            <v>0</v>
          </cell>
          <cell r="Z748">
            <v>-552984.26</v>
          </cell>
          <cell r="AA748">
            <v>-22708602.979999997</v>
          </cell>
          <cell r="AB748">
            <v>-14482061.49</v>
          </cell>
        </row>
        <row r="749">
          <cell r="A749" t="str">
            <v>ELECTRICITY REGULATED</v>
          </cell>
          <cell r="B749" t="str">
            <v>QCA507</v>
          </cell>
          <cell r="J749">
            <v>22132328.805279996</v>
          </cell>
          <cell r="K749">
            <v>13678353.83986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167519.32107999999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2.7910118660656735E-14</v>
          </cell>
          <cell r="X749">
            <v>0</v>
          </cell>
          <cell r="Y749">
            <v>0</v>
          </cell>
          <cell r="Z749">
            <v>543030.54332000006</v>
          </cell>
          <cell r="AA749">
            <v>22299848.126359995</v>
          </cell>
          <cell r="AB749">
            <v>14221384.38318</v>
          </cell>
        </row>
        <row r="750">
          <cell r="A750" t="str">
            <v>ELECTRICITY OTHER</v>
          </cell>
          <cell r="B750" t="str">
            <v>QCA507</v>
          </cell>
          <cell r="J750">
            <v>405684.23471999989</v>
          </cell>
          <cell r="K750">
            <v>250723.39014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3070.6189199999999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5.115907697472721E-16</v>
          </cell>
          <cell r="X750">
            <v>0</v>
          </cell>
          <cell r="Y750">
            <v>0</v>
          </cell>
          <cell r="Z750">
            <v>9953.7166799999995</v>
          </cell>
          <cell r="AA750">
            <v>408754.85363999993</v>
          </cell>
          <cell r="AB750">
            <v>260677.10681999999</v>
          </cell>
        </row>
        <row r="751">
          <cell r="A751" t="str">
            <v>ELECTRICITY ALLOCATION</v>
          </cell>
          <cell r="B751" t="str">
            <v>QCA501</v>
          </cell>
          <cell r="J751">
            <v>-3080424.2399999998</v>
          </cell>
          <cell r="K751">
            <v>-2808337.4099999997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-15949.42</v>
          </cell>
          <cell r="AA751">
            <v>-3080424.2399999998</v>
          </cell>
          <cell r="AB751">
            <v>-2824286.8299999996</v>
          </cell>
        </row>
        <row r="752">
          <cell r="A752" t="str">
            <v>ELECTRICITY REGULATED</v>
          </cell>
          <cell r="B752" t="str">
            <v>QCA501</v>
          </cell>
          <cell r="J752">
            <v>3006494.0582399997</v>
          </cell>
          <cell r="K752">
            <v>2740937.3121599997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15566.63392</v>
          </cell>
          <cell r="AA752">
            <v>3006494.0582399997</v>
          </cell>
          <cell r="AB752">
            <v>2756503.9460799997</v>
          </cell>
        </row>
        <row r="753">
          <cell r="A753" t="str">
            <v>ELECTRICITY OTHER</v>
          </cell>
          <cell r="B753" t="str">
            <v>QCA501</v>
          </cell>
          <cell r="J753">
            <v>73930.181759999992</v>
          </cell>
          <cell r="K753">
            <v>67400.097839999988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382.78608000000003</v>
          </cell>
          <cell r="AA753">
            <v>73930.181759999992</v>
          </cell>
          <cell r="AB753">
            <v>67782.883919999993</v>
          </cell>
        </row>
        <row r="754">
          <cell r="A754" t="str">
            <v>ELECTRICITY ALLOCATION</v>
          </cell>
          <cell r="B754" t="str">
            <v>QCA501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</row>
        <row r="755">
          <cell r="A755" t="str">
            <v>ELECTRICITY REGULATED</v>
          </cell>
          <cell r="B755" t="str">
            <v>QCA501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</row>
        <row r="756">
          <cell r="A756" t="str">
            <v>ELECTRICITY OTHER</v>
          </cell>
          <cell r="B756" t="str">
            <v>QCA501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</row>
        <row r="757">
          <cell r="A757" t="str">
            <v>ELECTRICITY ALLOCATION</v>
          </cell>
          <cell r="B757" t="str">
            <v>QCA505</v>
          </cell>
          <cell r="J757">
            <v>-26220569.550000001</v>
          </cell>
          <cell r="K757">
            <v>-9984931.7700000014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-1487578.41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327.27</v>
          </cell>
          <cell r="W757">
            <v>11.91</v>
          </cell>
          <cell r="X757">
            <v>0</v>
          </cell>
          <cell r="Y757">
            <v>0</v>
          </cell>
          <cell r="Z757">
            <v>-879087.46000000008</v>
          </cell>
          <cell r="AA757">
            <v>-27707820.689999998</v>
          </cell>
          <cell r="AB757">
            <v>-10864007.32</v>
          </cell>
        </row>
        <row r="758">
          <cell r="A758" t="str">
            <v>ELECTRICITY REGULATED</v>
          </cell>
          <cell r="B758" t="str">
            <v>QCA505</v>
          </cell>
          <cell r="J758">
            <v>25591275.880800001</v>
          </cell>
          <cell r="K758">
            <v>9745293.4075200018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1451876.52816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-319.41551999999996</v>
          </cell>
          <cell r="W758">
            <v>-11.62416</v>
          </cell>
          <cell r="X758">
            <v>0</v>
          </cell>
          <cell r="Y758">
            <v>0</v>
          </cell>
          <cell r="Z758">
            <v>857989.36096000008</v>
          </cell>
          <cell r="AA758">
            <v>27042832.993439998</v>
          </cell>
          <cell r="AB758">
            <v>10603271.14432</v>
          </cell>
        </row>
        <row r="759">
          <cell r="A759" t="str">
            <v>ELECTRICITY OTHER</v>
          </cell>
          <cell r="B759" t="str">
            <v>QCA505</v>
          </cell>
          <cell r="J759">
            <v>629293.6692</v>
          </cell>
          <cell r="K759">
            <v>239638.36248000004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35701.881840000002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-7.8544799999999997</v>
          </cell>
          <cell r="W759">
            <v>-0.28583999999999998</v>
          </cell>
          <cell r="X759">
            <v>0</v>
          </cell>
          <cell r="Y759">
            <v>0</v>
          </cell>
          <cell r="Z759">
            <v>21098.099040000001</v>
          </cell>
          <cell r="AA759">
            <v>664987.69655999995</v>
          </cell>
          <cell r="AB759">
            <v>260736.17568000001</v>
          </cell>
        </row>
        <row r="760">
          <cell r="A760" t="str">
            <v>ELECTRICITY ALLOCATION</v>
          </cell>
          <cell r="B760" t="str">
            <v>QCA505</v>
          </cell>
          <cell r="J760">
            <v>-95679.419999999984</v>
          </cell>
          <cell r="K760">
            <v>-43716.93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-3444.59</v>
          </cell>
          <cell r="AA760">
            <v>-95679.419999999984</v>
          </cell>
          <cell r="AB760">
            <v>-47161.52</v>
          </cell>
        </row>
        <row r="761">
          <cell r="A761" t="str">
            <v>ELECTRICITY REGULATED</v>
          </cell>
          <cell r="B761" t="str">
            <v>QCA505</v>
          </cell>
          <cell r="J761">
            <v>93383.113919999989</v>
          </cell>
          <cell r="K761">
            <v>42667.723680000003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3361.91984</v>
          </cell>
          <cell r="AA761">
            <v>93383.113919999989</v>
          </cell>
          <cell r="AB761">
            <v>46029.643519999998</v>
          </cell>
        </row>
        <row r="762">
          <cell r="A762" t="str">
            <v>ELECTRICITY OTHER</v>
          </cell>
          <cell r="B762" t="str">
            <v>QCA505</v>
          </cell>
          <cell r="J762">
            <v>2296.3060799999998</v>
          </cell>
          <cell r="K762">
            <v>1049.20632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82.67016000000001</v>
          </cell>
          <cell r="AA762">
            <v>2296.3060799999998</v>
          </cell>
          <cell r="AB762">
            <v>1131.8764799999999</v>
          </cell>
        </row>
        <row r="763">
          <cell r="A763" t="str">
            <v>ELECTRICITY ALLOCATION</v>
          </cell>
          <cell r="B763" t="str">
            <v>QCA505</v>
          </cell>
          <cell r="J763">
            <v>-5865567.8900000006</v>
          </cell>
          <cell r="K763">
            <v>-5395341.5800000001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-65893.59</v>
          </cell>
          <cell r="AA763">
            <v>-5865567.8900000006</v>
          </cell>
          <cell r="AB763">
            <v>-5461235.1699999999</v>
          </cell>
        </row>
        <row r="764">
          <cell r="A764" t="str">
            <v>ELECTRICITY REGULATED</v>
          </cell>
          <cell r="B764" t="str">
            <v>QCA505</v>
          </cell>
          <cell r="J764">
            <v>5724794.26064</v>
          </cell>
          <cell r="K764">
            <v>5265853.3820799999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64312.143839999997</v>
          </cell>
          <cell r="AA764">
            <v>5724794.26064</v>
          </cell>
          <cell r="AB764">
            <v>5330165.5259199999</v>
          </cell>
        </row>
        <row r="765">
          <cell r="A765" t="str">
            <v>ELECTRICITY OTHER</v>
          </cell>
          <cell r="B765" t="str">
            <v>QCA505</v>
          </cell>
          <cell r="J765">
            <v>140773.62936000002</v>
          </cell>
          <cell r="K765">
            <v>129488.19792000001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1581.44616</v>
          </cell>
          <cell r="AA765">
            <v>140773.62936000002</v>
          </cell>
          <cell r="AB765">
            <v>131069.64408</v>
          </cell>
        </row>
        <row r="766">
          <cell r="A766" t="str">
            <v>ELECTRICITY ALLOCATION</v>
          </cell>
          <cell r="B766" t="str">
            <v>QCA505</v>
          </cell>
          <cell r="J766">
            <v>-400</v>
          </cell>
          <cell r="K766">
            <v>-286.42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-14.39</v>
          </cell>
          <cell r="AA766">
            <v>-400</v>
          </cell>
          <cell r="AB766">
            <v>-300.81</v>
          </cell>
        </row>
        <row r="767">
          <cell r="A767" t="str">
            <v>ELECTRICITY REGULATED</v>
          </cell>
          <cell r="B767" t="str">
            <v>QCA505</v>
          </cell>
          <cell r="J767">
            <v>390.4</v>
          </cell>
          <cell r="K767">
            <v>279.54592000000002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14.044640000000001</v>
          </cell>
          <cell r="AA767">
            <v>390.4</v>
          </cell>
          <cell r="AB767">
            <v>293.59055999999998</v>
          </cell>
        </row>
        <row r="768">
          <cell r="A768" t="str">
            <v>ELECTRICITY OTHER</v>
          </cell>
          <cell r="B768" t="str">
            <v>QCA505</v>
          </cell>
          <cell r="J768">
            <v>9.6</v>
          </cell>
          <cell r="K768">
            <v>6.8740800000000002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0.34536</v>
          </cell>
          <cell r="AA768">
            <v>9.6</v>
          </cell>
          <cell r="AB768">
            <v>7.2194400000000005</v>
          </cell>
        </row>
        <row r="769">
          <cell r="A769" t="str">
            <v>ELECTRICITY ALLOCATION</v>
          </cell>
          <cell r="B769" t="str">
            <v>QCA505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</row>
        <row r="770">
          <cell r="A770" t="str">
            <v>ELECTRICITY REGULATED</v>
          </cell>
          <cell r="B770" t="str">
            <v>QCA505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</row>
        <row r="771">
          <cell r="A771" t="str">
            <v>ELECTRICITY OTHER</v>
          </cell>
          <cell r="B771" t="str">
            <v>QCA505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</row>
        <row r="772">
          <cell r="A772" t="str">
            <v>ELECTRICITY ALLOCATION</v>
          </cell>
          <cell r="B772" t="str">
            <v>QCA505</v>
          </cell>
          <cell r="J772">
            <v>-114769.81999999999</v>
          </cell>
          <cell r="K772">
            <v>-111510.56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-123.22</v>
          </cell>
          <cell r="AA772">
            <v>-114769.81999999999</v>
          </cell>
          <cell r="AB772">
            <v>-111633.78</v>
          </cell>
        </row>
        <row r="773">
          <cell r="A773" t="str">
            <v>ELECTRICITY REGULATED</v>
          </cell>
          <cell r="B773" t="str">
            <v>QCA505</v>
          </cell>
          <cell r="J773">
            <v>112015.34431999999</v>
          </cell>
          <cell r="K773">
            <v>108834.30656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120.26272</v>
          </cell>
          <cell r="AA773">
            <v>112015.34431999999</v>
          </cell>
          <cell r="AB773">
            <v>108954.56928</v>
          </cell>
        </row>
        <row r="774">
          <cell r="A774" t="str">
            <v>ELECTRICITY OTHER</v>
          </cell>
          <cell r="B774" t="str">
            <v>QCA505</v>
          </cell>
          <cell r="J774">
            <v>2754.47568</v>
          </cell>
          <cell r="K774">
            <v>2676.25344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2.9572799999999999</v>
          </cell>
          <cell r="AA774">
            <v>2754.47568</v>
          </cell>
          <cell r="AB774">
            <v>2679.21072</v>
          </cell>
        </row>
        <row r="775">
          <cell r="A775" t="str">
            <v>ELECTRICITY ALLOCATION</v>
          </cell>
          <cell r="B775" t="str">
            <v>QCA505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</row>
        <row r="776">
          <cell r="A776" t="str">
            <v>ELECTRICITY REGULATED</v>
          </cell>
          <cell r="B776" t="str">
            <v>QCA505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</row>
        <row r="777">
          <cell r="A777" t="str">
            <v>ELECTRICITY OTHER</v>
          </cell>
          <cell r="B777" t="str">
            <v>QCA505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</row>
        <row r="778">
          <cell r="A778" t="str">
            <v>ELECTRICITY ALLOCATION</v>
          </cell>
          <cell r="B778" t="str">
            <v>QCA505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</row>
        <row r="779">
          <cell r="A779" t="str">
            <v>ELECTRICITY REGULATED</v>
          </cell>
          <cell r="B779" t="str">
            <v>QCA505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</row>
        <row r="780">
          <cell r="A780" t="str">
            <v>ELECTRICITY OTHER</v>
          </cell>
          <cell r="B780" t="str">
            <v>QCA505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</row>
        <row r="781">
          <cell r="A781" t="str">
            <v>ELECTRICITY ALLOCATION</v>
          </cell>
          <cell r="B781" t="str">
            <v>QCA505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</row>
        <row r="782">
          <cell r="A782" t="str">
            <v>ELECTRICITY REGULATED</v>
          </cell>
          <cell r="B782" t="str">
            <v>QCA505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</row>
        <row r="783">
          <cell r="A783" t="str">
            <v>ELECTRICITY OTHER</v>
          </cell>
          <cell r="B783" t="str">
            <v>QCA505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</row>
        <row r="784">
          <cell r="A784" t="str">
            <v>ELECTRICITY ALLOCATION</v>
          </cell>
          <cell r="B784" t="str">
            <v>QCA505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</row>
        <row r="785">
          <cell r="A785" t="str">
            <v>ELECTRICITY REGULATED</v>
          </cell>
          <cell r="B785" t="str">
            <v>QCA505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</row>
        <row r="786">
          <cell r="A786" t="str">
            <v>ELECTRICITY OTHER</v>
          </cell>
          <cell r="B786" t="str">
            <v>QCA505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</row>
        <row r="787">
          <cell r="A787" t="str">
            <v>ELECTRICITY ALLOCATION</v>
          </cell>
          <cell r="B787" t="str">
            <v>QCA505</v>
          </cell>
          <cell r="J787">
            <v>-59628165.700000003</v>
          </cell>
          <cell r="K787">
            <v>-18320764.660000004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-810449.95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141517.01</v>
          </cell>
          <cell r="Y787">
            <v>123556.95</v>
          </cell>
          <cell r="Z787">
            <v>-1517483.5800000003</v>
          </cell>
          <cell r="AA787">
            <v>-60297098.640000008</v>
          </cell>
          <cell r="AB787">
            <v>-19714691.290000007</v>
          </cell>
        </row>
        <row r="788">
          <cell r="A788" t="str">
            <v>ELECTRICITY REGULATED</v>
          </cell>
          <cell r="B788" t="str">
            <v>QCA505</v>
          </cell>
          <cell r="J788">
            <v>58793371.380199999</v>
          </cell>
          <cell r="K788">
            <v>18064273.954760004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799103.6507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-139535.77186000001</v>
          </cell>
          <cell r="Y788">
            <v>-121827.15269999999</v>
          </cell>
          <cell r="Z788">
            <v>1496238.8098800003</v>
          </cell>
          <cell r="AA788">
            <v>59452939.259040006</v>
          </cell>
          <cell r="AB788">
            <v>19438685.611940008</v>
          </cell>
        </row>
        <row r="789">
          <cell r="A789" t="str">
            <v>ELECTRICITY OTHER</v>
          </cell>
          <cell r="B789" t="str">
            <v>QCA505</v>
          </cell>
          <cell r="J789">
            <v>834794.31980000006</v>
          </cell>
          <cell r="K789">
            <v>256490.70524000007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11346.299299999999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-1981.2381400000002</v>
          </cell>
          <cell r="Y789">
            <v>-1729.7973</v>
          </cell>
          <cell r="Z789">
            <v>21244.770120000005</v>
          </cell>
          <cell r="AA789">
            <v>844159.3809600001</v>
          </cell>
          <cell r="AB789">
            <v>276005.67806000012</v>
          </cell>
        </row>
        <row r="790">
          <cell r="A790" t="str">
            <v>ELECTRICITY ALLOCATION</v>
          </cell>
          <cell r="B790" t="str">
            <v>QCA505</v>
          </cell>
          <cell r="J790">
            <v>-4731420.8600000003</v>
          </cell>
          <cell r="K790">
            <v>-2008941.74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-673569.86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21564</v>
          </cell>
          <cell r="Y790">
            <v>21564</v>
          </cell>
          <cell r="Z790">
            <v>-102001.88999999998</v>
          </cell>
          <cell r="AA790">
            <v>-5383426.7200000007</v>
          </cell>
          <cell r="AB790">
            <v>-2089379.63</v>
          </cell>
        </row>
        <row r="791">
          <cell r="A791" t="str">
            <v>ELECTRICITY REGULATED</v>
          </cell>
          <cell r="B791" t="str">
            <v>QCA505</v>
          </cell>
          <cell r="J791">
            <v>4665180.96796</v>
          </cell>
          <cell r="K791">
            <v>1980816.5556399999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664139.88196000003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-21262.103999999999</v>
          </cell>
          <cell r="Y791">
            <v>-21262.103999999999</v>
          </cell>
          <cell r="Z791">
            <v>100573.86353999998</v>
          </cell>
          <cell r="AA791">
            <v>5308058.7459200006</v>
          </cell>
          <cell r="AB791">
            <v>2060128.3151799999</v>
          </cell>
        </row>
        <row r="792">
          <cell r="A792" t="str">
            <v>ELECTRICITY OTHER</v>
          </cell>
          <cell r="B792" t="str">
            <v>QCA505</v>
          </cell>
          <cell r="J792">
            <v>66239.892040000006</v>
          </cell>
          <cell r="K792">
            <v>28125.184359999999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9429.97804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-301.89600000000002</v>
          </cell>
          <cell r="Y792">
            <v>-301.89600000000002</v>
          </cell>
          <cell r="Z792">
            <v>1428.0264599999998</v>
          </cell>
          <cell r="AA792">
            <v>75367.974080000015</v>
          </cell>
          <cell r="AB792">
            <v>29251.31482</v>
          </cell>
        </row>
        <row r="793">
          <cell r="A793" t="str">
            <v>ELECTRICITY ALLOCATION</v>
          </cell>
          <cell r="B793" t="str">
            <v>QCA505</v>
          </cell>
          <cell r="J793">
            <v>-3245715.6399999997</v>
          </cell>
          <cell r="K793">
            <v>-2376764.81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-27751.09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-161318.57999999999</v>
          </cell>
          <cell r="AA793">
            <v>-3273466.7299999995</v>
          </cell>
          <cell r="AB793">
            <v>-2538083.39</v>
          </cell>
        </row>
        <row r="794">
          <cell r="A794" t="str">
            <v>ELECTRICITY REGULATED</v>
          </cell>
          <cell r="B794" t="str">
            <v>QCA505</v>
          </cell>
          <cell r="J794">
            <v>3200275.6210399996</v>
          </cell>
          <cell r="K794">
            <v>2343490.1026599999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27362.57474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159060.11987999998</v>
          </cell>
          <cell r="AA794">
            <v>3227638.1957799993</v>
          </cell>
          <cell r="AB794">
            <v>2502550.22254</v>
          </cell>
        </row>
        <row r="795">
          <cell r="A795" t="str">
            <v>ELECTRICITY OTHER</v>
          </cell>
          <cell r="B795" t="str">
            <v>QCA505</v>
          </cell>
          <cell r="J795">
            <v>45440.018959999994</v>
          </cell>
          <cell r="K795">
            <v>33274.707340000001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388.51526000000001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2258.4601199999997</v>
          </cell>
          <cell r="AA795">
            <v>45828.534219999994</v>
          </cell>
          <cell r="AB795">
            <v>35533.167460000004</v>
          </cell>
        </row>
        <row r="796">
          <cell r="A796" t="str">
            <v>ELECTRICITY ALLOCATION</v>
          </cell>
          <cell r="B796" t="str">
            <v>QCA505</v>
          </cell>
          <cell r="J796">
            <v>-35514769.5</v>
          </cell>
          <cell r="K796">
            <v>-8295847.3200000012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-245542.84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-893062.61999999988</v>
          </cell>
          <cell r="AA796">
            <v>-35760312.340000004</v>
          </cell>
          <cell r="AB796">
            <v>-9188909.9399999995</v>
          </cell>
        </row>
        <row r="797">
          <cell r="A797" t="str">
            <v>ELECTRICITY REGULATED</v>
          </cell>
          <cell r="B797" t="str">
            <v>QCA505</v>
          </cell>
          <cell r="J797">
            <v>35017562.726999998</v>
          </cell>
          <cell r="K797">
            <v>8179705.4575200016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242105.24023999998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880559.74331999989</v>
          </cell>
          <cell r="AA797">
            <v>35259667.967240006</v>
          </cell>
          <cell r="AB797">
            <v>9060265.2008400001</v>
          </cell>
        </row>
        <row r="798">
          <cell r="A798" t="str">
            <v>ELECTRICITY OTHER</v>
          </cell>
          <cell r="B798" t="str">
            <v>QCA505</v>
          </cell>
          <cell r="J798">
            <v>497206.77299999999</v>
          </cell>
          <cell r="K798">
            <v>116141.86248000003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3437.5997600000001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12502.876679999999</v>
          </cell>
          <cell r="AA798">
            <v>500644.37276000006</v>
          </cell>
          <cell r="AB798">
            <v>128644.73916</v>
          </cell>
        </row>
        <row r="799">
          <cell r="A799" t="str">
            <v>ELECTRICITY ALLOCATION</v>
          </cell>
          <cell r="B799" t="str">
            <v>QCA505</v>
          </cell>
          <cell r="J799">
            <v>-45452535.080000006</v>
          </cell>
          <cell r="K799">
            <v>-12381910.020000001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-3584627.85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3140309.15</v>
          </cell>
          <cell r="Y799">
            <v>1535102.93</v>
          </cell>
          <cell r="Z799">
            <v>-1640000.95</v>
          </cell>
          <cell r="AA799">
            <v>-45896853.780000009</v>
          </cell>
          <cell r="AB799">
            <v>-12486808.040000001</v>
          </cell>
        </row>
        <row r="800">
          <cell r="A800" t="str">
            <v>ELECTRICITY REGULATED</v>
          </cell>
          <cell r="B800" t="str">
            <v>QCA505</v>
          </cell>
          <cell r="J800">
            <v>44816199.588880002</v>
          </cell>
          <cell r="K800">
            <v>12208563.279720001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3534443.0600999999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-3096344.8218999999</v>
          </cell>
          <cell r="Y800">
            <v>-1513611.4889799999</v>
          </cell>
          <cell r="Z800">
            <v>1617040.9367</v>
          </cell>
          <cell r="AA800">
            <v>45254297.827080011</v>
          </cell>
          <cell r="AB800">
            <v>12311992.727440001</v>
          </cell>
        </row>
        <row r="801">
          <cell r="A801" t="str">
            <v>ELECTRICITY OTHER</v>
          </cell>
          <cell r="B801" t="str">
            <v>QCA505</v>
          </cell>
          <cell r="J801">
            <v>636335.49112000014</v>
          </cell>
          <cell r="K801">
            <v>173346.74028000003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50184.789900000003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-43964.328099999999</v>
          </cell>
          <cell r="Y801">
            <v>-21491.441019999998</v>
          </cell>
          <cell r="Z801">
            <v>22960.013299999999</v>
          </cell>
          <cell r="AA801">
            <v>642555.95292000019</v>
          </cell>
          <cell r="AB801">
            <v>174815.31256000002</v>
          </cell>
        </row>
        <row r="802">
          <cell r="A802" t="str">
            <v>ELECTRICITY ALLOCATION</v>
          </cell>
          <cell r="B802" t="str">
            <v>QCA503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</row>
        <row r="803">
          <cell r="A803" t="str">
            <v>ELECTRICITY REGULATED</v>
          </cell>
          <cell r="B803" t="str">
            <v>QCA503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</row>
        <row r="804">
          <cell r="A804" t="str">
            <v>ELECTRICITY OTHER</v>
          </cell>
          <cell r="B804" t="str">
            <v>QCA503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</row>
        <row r="805">
          <cell r="A805" t="str">
            <v>ELECTRICITY ALLOCATION</v>
          </cell>
          <cell r="B805" t="str">
            <v>QCA503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</row>
        <row r="806">
          <cell r="A806" t="str">
            <v>ELECTRICITY REGULATED</v>
          </cell>
          <cell r="B806" t="str">
            <v>QCA503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</row>
        <row r="807">
          <cell r="A807" t="str">
            <v>ELECTRICITY OTHER</v>
          </cell>
          <cell r="B807" t="str">
            <v>QCA503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</row>
        <row r="808">
          <cell r="A808" t="str">
            <v>ELECTRICITY ALLOCATION</v>
          </cell>
          <cell r="B808" t="str">
            <v>QCA503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</row>
        <row r="809">
          <cell r="A809" t="str">
            <v>ELECTRICITY REGULATED</v>
          </cell>
          <cell r="B809" t="str">
            <v>QCA503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</row>
        <row r="810">
          <cell r="A810" t="str">
            <v>ELECTRICITY OTHER</v>
          </cell>
          <cell r="B810" t="str">
            <v>QCA503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</row>
        <row r="811">
          <cell r="A811" t="str">
            <v>ELECTRICITY ALLOCATION</v>
          </cell>
          <cell r="B811" t="str">
            <v>QCA503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</row>
        <row r="812">
          <cell r="A812" t="str">
            <v>ELECTRICITY REGULATED</v>
          </cell>
          <cell r="B812" t="str">
            <v>QCA503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</row>
        <row r="813">
          <cell r="A813" t="str">
            <v>ELECTRICITY OTHER</v>
          </cell>
          <cell r="B813" t="str">
            <v>QCA503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</row>
        <row r="814">
          <cell r="A814" t="str">
            <v>ELECTRICITY ALLOCATION</v>
          </cell>
          <cell r="B814" t="str">
            <v>QCA503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</row>
        <row r="815">
          <cell r="A815" t="str">
            <v>ELECTRICITY REGULATED</v>
          </cell>
          <cell r="B815" t="str">
            <v>QCA503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</row>
        <row r="816">
          <cell r="A816" t="str">
            <v>ELECTRICITY OTHER</v>
          </cell>
          <cell r="B816" t="str">
            <v>QCA503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</row>
        <row r="817">
          <cell r="A817" t="str">
            <v>ELECTRICITY ALLOCATION</v>
          </cell>
          <cell r="B817" t="str">
            <v>QCA503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</row>
        <row r="818">
          <cell r="A818" t="str">
            <v>ELECTRICITY REGULATED</v>
          </cell>
          <cell r="B818" t="str">
            <v>QCA503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</row>
        <row r="819">
          <cell r="A819" t="str">
            <v>ELECTRICITY OTHER</v>
          </cell>
          <cell r="B819" t="str">
            <v>QCA503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</row>
        <row r="820">
          <cell r="A820" t="str">
            <v>ELECTRICITY ALLOCATION</v>
          </cell>
          <cell r="B820" t="str">
            <v>QCA503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</row>
        <row r="821">
          <cell r="A821" t="str">
            <v>ELECTRICITY REGULATED</v>
          </cell>
          <cell r="B821" t="str">
            <v>QCA503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</row>
        <row r="822">
          <cell r="A822" t="str">
            <v>ELECTRICITY OTHER</v>
          </cell>
          <cell r="B822" t="str">
            <v>QCA503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</row>
        <row r="823">
          <cell r="A823" t="str">
            <v>ELECTRICITY ALLOCATION</v>
          </cell>
          <cell r="B823" t="str">
            <v>QCA503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</row>
        <row r="824">
          <cell r="A824" t="str">
            <v>ELECTRICITY REGULATED</v>
          </cell>
          <cell r="B824" t="str">
            <v>QCA503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</row>
        <row r="825">
          <cell r="A825" t="str">
            <v>ELECTRICITY OTHER</v>
          </cell>
          <cell r="B825" t="str">
            <v>QCA503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</row>
        <row r="826">
          <cell r="A826" t="str">
            <v>ELECTRICITY ALLOCATION</v>
          </cell>
          <cell r="B826" t="str">
            <v>QCA503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</row>
        <row r="827">
          <cell r="A827" t="str">
            <v>ELECTRICITY REGULATED</v>
          </cell>
          <cell r="B827" t="str">
            <v>QCA503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</row>
        <row r="828">
          <cell r="A828" t="str">
            <v>ELECTRICITY OTHER</v>
          </cell>
          <cell r="B828" t="str">
            <v>QCA503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</row>
        <row r="829">
          <cell r="A829" t="str">
            <v>ELECTRICITY ALLOCATION</v>
          </cell>
          <cell r="B829" t="str">
            <v>QCA503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</row>
        <row r="830">
          <cell r="A830" t="str">
            <v>ELECTRICITY REGULATED</v>
          </cell>
          <cell r="B830" t="str">
            <v>QCA503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</row>
        <row r="831">
          <cell r="A831" t="str">
            <v>ELECTRICITY OTHER</v>
          </cell>
          <cell r="B831" t="str">
            <v>QCA503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</row>
        <row r="832">
          <cell r="A832" t="str">
            <v>ELECTRICITY ALLOCATION</v>
          </cell>
          <cell r="B832" t="str">
            <v>QCA503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</row>
        <row r="833">
          <cell r="A833" t="str">
            <v>ELECTRICITY REGULATED</v>
          </cell>
          <cell r="B833" t="str">
            <v>QCA503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</row>
        <row r="834">
          <cell r="A834" t="str">
            <v>ELECTRICITY OTHER</v>
          </cell>
          <cell r="B834" t="str">
            <v>QCA503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</row>
        <row r="835">
          <cell r="A835" t="str">
            <v>ELECTRICITY ALLOCATION</v>
          </cell>
          <cell r="B835" t="str">
            <v>QCA503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</row>
        <row r="836">
          <cell r="A836" t="str">
            <v>ELECTRICITY REGULATED</v>
          </cell>
          <cell r="B836" t="str">
            <v>QCA503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</row>
        <row r="837">
          <cell r="A837" t="str">
            <v>ELECTRICITY OTHER</v>
          </cell>
          <cell r="B837" t="str">
            <v>QCA503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</row>
        <row r="838">
          <cell r="A838" t="str">
            <v>ELECTRICITY ALLOCATION</v>
          </cell>
          <cell r="B838" t="str">
            <v>QCA503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</row>
        <row r="839">
          <cell r="A839" t="str">
            <v>ELECTRICITY REGULATED</v>
          </cell>
          <cell r="B839" t="str">
            <v>QCA503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</row>
        <row r="840">
          <cell r="A840" t="str">
            <v>ELECTRICITY OTHER</v>
          </cell>
          <cell r="B840" t="str">
            <v>QCA503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</row>
        <row r="841">
          <cell r="A841" t="str">
            <v>ELECTRICITY ALLOCATION</v>
          </cell>
          <cell r="B841" t="str">
            <v>QCA503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</row>
        <row r="842">
          <cell r="A842" t="str">
            <v>ELECTRICITY REGULATED</v>
          </cell>
          <cell r="B842" t="str">
            <v>QCA503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</row>
        <row r="843">
          <cell r="A843" t="str">
            <v>ELECTRICITY OTHER</v>
          </cell>
          <cell r="B843" t="str">
            <v>QCA503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</row>
        <row r="844">
          <cell r="A844" t="str">
            <v>ELECTRICITY ALLOCATION</v>
          </cell>
          <cell r="B844" t="str">
            <v>QCA503</v>
          </cell>
          <cell r="J844">
            <v>0</v>
          </cell>
          <cell r="K844">
            <v>1.4551915228366852E-11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1.4551915228366852E-11</v>
          </cell>
        </row>
        <row r="845">
          <cell r="A845" t="str">
            <v>ELECTRICITY REGULATED</v>
          </cell>
          <cell r="B845" t="str">
            <v>QCA503</v>
          </cell>
          <cell r="J845">
            <v>0</v>
          </cell>
          <cell r="K845">
            <v>-1.4013494364917278E-11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-1.4013494364917278E-11</v>
          </cell>
        </row>
        <row r="846">
          <cell r="A846" t="str">
            <v>ELECTRICITY OTHER</v>
          </cell>
          <cell r="B846" t="str">
            <v>QCA503</v>
          </cell>
          <cell r="J846">
            <v>0</v>
          </cell>
          <cell r="K846">
            <v>-5.3842086344957349E-13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-5.3842086344957349E-13</v>
          </cell>
        </row>
        <row r="847">
          <cell r="A847" t="str">
            <v>ELECTRICITY ALLOCATION</v>
          </cell>
          <cell r="B847" t="str">
            <v>QCA503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</row>
        <row r="848">
          <cell r="A848" t="str">
            <v>ELECTRICITY REGULATED</v>
          </cell>
          <cell r="B848" t="str">
            <v>QCA503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</row>
        <row r="849">
          <cell r="A849" t="str">
            <v>ELECTRICITY OTHER</v>
          </cell>
          <cell r="B849" t="str">
            <v>QCA503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</row>
        <row r="850">
          <cell r="A850" t="str">
            <v>ELECTRICITY ALLOCATION</v>
          </cell>
          <cell r="B850" t="str">
            <v>QCA503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</row>
        <row r="851">
          <cell r="A851" t="str">
            <v>ELECTRICITY REGULATED</v>
          </cell>
          <cell r="B851" t="str">
            <v>QCA503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</row>
        <row r="852">
          <cell r="A852" t="str">
            <v>ELECTRICITY OTHER</v>
          </cell>
          <cell r="B852" t="str">
            <v>QCA503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</row>
        <row r="853">
          <cell r="A853" t="str">
            <v>ELECTRICITY ALLOCATION</v>
          </cell>
          <cell r="B853" t="str">
            <v>QCA503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</row>
        <row r="854">
          <cell r="A854" t="str">
            <v>ELECTRICITY REGULATED</v>
          </cell>
          <cell r="B854" t="str">
            <v>QCA503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</row>
        <row r="855">
          <cell r="A855" t="str">
            <v>ELECTRICITY OTHER</v>
          </cell>
          <cell r="B855" t="str">
            <v>QCA503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</row>
        <row r="856">
          <cell r="A856" t="str">
            <v>ELECTRICITY ALLOCATION</v>
          </cell>
          <cell r="B856" t="str">
            <v>QCA503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</row>
        <row r="857">
          <cell r="A857" t="str">
            <v>ELECTRICITY REGULATED</v>
          </cell>
          <cell r="B857" t="str">
            <v>QCA503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</row>
        <row r="858">
          <cell r="A858" t="str">
            <v>ELECTRICITY OTHER</v>
          </cell>
          <cell r="B858" t="str">
            <v>QCA503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</row>
        <row r="859">
          <cell r="A859" t="str">
            <v>ELECTRICITY ALLOCATION</v>
          </cell>
          <cell r="B859" t="str">
            <v>QCA503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</row>
        <row r="860">
          <cell r="A860" t="str">
            <v>ELECTRICITY REGULATED</v>
          </cell>
          <cell r="B860" t="str">
            <v>QCA503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</row>
        <row r="861">
          <cell r="A861" t="str">
            <v>ELECTRICITY OTHER</v>
          </cell>
          <cell r="B861" t="str">
            <v>QCA503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</row>
        <row r="862">
          <cell r="A862" t="str">
            <v>ELECTRICITY ALLOCATION</v>
          </cell>
          <cell r="B862" t="str">
            <v>QCA503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</row>
        <row r="863">
          <cell r="A863" t="str">
            <v>ELECTRICITY REGULATED</v>
          </cell>
          <cell r="B863" t="str">
            <v>QCA503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</row>
        <row r="864">
          <cell r="A864" t="str">
            <v>ELECTRICITY OTHER</v>
          </cell>
          <cell r="B864" t="str">
            <v>QCA503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</row>
        <row r="865">
          <cell r="A865" t="str">
            <v>ELECTRICITY ALLOCATION</v>
          </cell>
          <cell r="B865" t="str">
            <v>QCA503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</row>
        <row r="866">
          <cell r="A866" t="str">
            <v>ELECTRICITY REGULATED</v>
          </cell>
          <cell r="B866" t="str">
            <v>QCA503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</row>
        <row r="867">
          <cell r="A867" t="str">
            <v>ELECTRICITY OTHER</v>
          </cell>
          <cell r="B867" t="str">
            <v>QCA503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</row>
        <row r="868">
          <cell r="A868" t="str">
            <v>ELECTRICITY ALLOCATION</v>
          </cell>
          <cell r="B868" t="str">
            <v>QCA503</v>
          </cell>
          <cell r="J868">
            <v>0</v>
          </cell>
          <cell r="K868">
            <v>-2.9103830456733704E-11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-2.9103830456733704E-11</v>
          </cell>
        </row>
        <row r="869">
          <cell r="A869" t="str">
            <v>ELECTRICITY REGULATED</v>
          </cell>
          <cell r="B869" t="str">
            <v>QCA503</v>
          </cell>
          <cell r="J869">
            <v>0</v>
          </cell>
          <cell r="K869">
            <v>2.8026988729834556E-11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2.8026988729834556E-11</v>
          </cell>
        </row>
        <row r="870">
          <cell r="A870" t="str">
            <v>ELECTRICITY OTHER</v>
          </cell>
          <cell r="B870" t="str">
            <v>QCA503</v>
          </cell>
          <cell r="J870">
            <v>0</v>
          </cell>
          <cell r="K870">
            <v>1.076841726899147E-12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1.076841726899147E-12</v>
          </cell>
        </row>
        <row r="871">
          <cell r="A871" t="str">
            <v>ELECTRICITY ALLOCATION</v>
          </cell>
          <cell r="B871" t="str">
            <v>QCA503</v>
          </cell>
          <cell r="J871">
            <v>0</v>
          </cell>
          <cell r="K871">
            <v>0.19000000018451829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0.19000000018451829</v>
          </cell>
        </row>
        <row r="872">
          <cell r="A872" t="str">
            <v>ELECTRICITY REGULATED</v>
          </cell>
          <cell r="B872" t="str">
            <v>QCA503</v>
          </cell>
          <cell r="J872">
            <v>0</v>
          </cell>
          <cell r="K872">
            <v>-0.18297000017769111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-0.18297000017769111</v>
          </cell>
        </row>
        <row r="873">
          <cell r="A873" t="str">
            <v>ELECTRICITY OTHER</v>
          </cell>
          <cell r="B873" t="str">
            <v>QCA503</v>
          </cell>
          <cell r="J873">
            <v>0</v>
          </cell>
          <cell r="K873">
            <v>-7.0300000068271766E-3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-7.0300000068271766E-3</v>
          </cell>
        </row>
        <row r="874">
          <cell r="A874" t="str">
            <v>ELECTRICITY ALLOCATION</v>
          </cell>
          <cell r="B874" t="str">
            <v>QCA503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</row>
        <row r="875">
          <cell r="A875" t="str">
            <v>ELECTRICITY REGULATED</v>
          </cell>
          <cell r="B875" t="str">
            <v>QCA503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</row>
        <row r="876">
          <cell r="A876" t="str">
            <v>ELECTRICITY OTHER</v>
          </cell>
          <cell r="B876" t="str">
            <v>QCA503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</row>
        <row r="877">
          <cell r="A877" t="str">
            <v>ELECTRICITY ALLOCATION</v>
          </cell>
          <cell r="B877" t="str">
            <v>QCA503</v>
          </cell>
          <cell r="J877">
            <v>1.8189894035458565E-12</v>
          </cell>
          <cell r="K877">
            <v>-3.979039320256561E-11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1.8189894035458565E-12</v>
          </cell>
          <cell r="AB877">
            <v>-3.979039320256561E-11</v>
          </cell>
        </row>
        <row r="878">
          <cell r="A878" t="str">
            <v>ELECTRICITY REGULATED</v>
          </cell>
          <cell r="B878" t="str">
            <v>QCA503</v>
          </cell>
          <cell r="J878">
            <v>-1.7516867956146597E-12</v>
          </cell>
          <cell r="K878">
            <v>3.8318148654070684E-11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-1.7516867956146597E-12</v>
          </cell>
          <cell r="AB878">
            <v>3.8318148654070684E-11</v>
          </cell>
        </row>
        <row r="879">
          <cell r="A879" t="str">
            <v>ELECTRICITY OTHER</v>
          </cell>
          <cell r="B879" t="str">
            <v>QCA503</v>
          </cell>
          <cell r="J879">
            <v>-6.7302607931196686E-14</v>
          </cell>
          <cell r="K879">
            <v>1.4722445484949275E-12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-6.7302607931196686E-14</v>
          </cell>
          <cell r="AB879">
            <v>1.4722445484949275E-12</v>
          </cell>
        </row>
        <row r="880">
          <cell r="A880" t="str">
            <v>ELECTRICITY ALLOCATION</v>
          </cell>
          <cell r="B880" t="str">
            <v>QCA503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</row>
        <row r="881">
          <cell r="A881" t="str">
            <v>ELECTRICITY REGULATED</v>
          </cell>
          <cell r="B881" t="str">
            <v>QCA503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</row>
        <row r="882">
          <cell r="A882" t="str">
            <v>ELECTRICITY OTHER</v>
          </cell>
          <cell r="B882" t="str">
            <v>QCA503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</row>
        <row r="883">
          <cell r="A883" t="str">
            <v>ELECTRICITY ALLOCATION</v>
          </cell>
          <cell r="B883" t="str">
            <v>QCA503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</row>
        <row r="884">
          <cell r="A884" t="str">
            <v>ELECTRICITY REGULATED</v>
          </cell>
          <cell r="B884" t="str">
            <v>QCA503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</row>
        <row r="885">
          <cell r="A885" t="str">
            <v>ELECTRICITY OTHER</v>
          </cell>
          <cell r="B885" t="str">
            <v>QCA503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</row>
        <row r="886">
          <cell r="A886" t="str">
            <v>ELECTRICITY ALLOCATION</v>
          </cell>
          <cell r="B886" t="str">
            <v>QCA509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</row>
        <row r="887">
          <cell r="A887" t="str">
            <v>ELECTRICITY REGULATED</v>
          </cell>
          <cell r="B887" t="str">
            <v>QCA509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</row>
        <row r="888">
          <cell r="A888" t="str">
            <v>ELECTRICITY OTHER</v>
          </cell>
          <cell r="B888" t="str">
            <v>QCA509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</row>
        <row r="889">
          <cell r="A889" t="str">
            <v>ELECTRICITY ALLOCATION</v>
          </cell>
          <cell r="B889" t="str">
            <v>QCA020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</row>
        <row r="890">
          <cell r="A890" t="str">
            <v>ELECTRICITY REGULATED</v>
          </cell>
          <cell r="B890" t="str">
            <v>QCA020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</row>
        <row r="891">
          <cell r="A891" t="str">
            <v>ELECTRICITY OTHER</v>
          </cell>
          <cell r="B891" t="str">
            <v>QCA020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</row>
        <row r="892">
          <cell r="A892" t="str">
            <v>ELECTRICITY ALLOCATION</v>
          </cell>
          <cell r="B892" t="str">
            <v>QCA021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</row>
        <row r="893">
          <cell r="A893" t="str">
            <v>ELECTRICITY REGULATED</v>
          </cell>
          <cell r="B893" t="str">
            <v>QCA021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</row>
        <row r="894">
          <cell r="A894" t="str">
            <v>ELECTRICITY OTHER</v>
          </cell>
          <cell r="B894" t="str">
            <v>QCA021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</row>
        <row r="895">
          <cell r="A895" t="str">
            <v>ELECTRICITY ALLOCATION</v>
          </cell>
          <cell r="B895" t="str">
            <v>QCA505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</row>
        <row r="896">
          <cell r="A896" t="str">
            <v>ELECTRICITY REGULATED</v>
          </cell>
          <cell r="B896" t="str">
            <v>QCA505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</row>
        <row r="897">
          <cell r="A897" t="str">
            <v>ELECTRICITY OTHER</v>
          </cell>
          <cell r="B897" t="str">
            <v>QCA505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</row>
        <row r="898">
          <cell r="A898" t="str">
            <v>ELECTRICITY ALLOCATION</v>
          </cell>
          <cell r="B898" t="str">
            <v>QCA012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</row>
        <row r="899">
          <cell r="A899" t="str">
            <v>ELECTRICITY REGULATED</v>
          </cell>
          <cell r="B899" t="str">
            <v>QCA012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</row>
        <row r="900">
          <cell r="A900" t="str">
            <v>ELECTRICITY OTHER</v>
          </cell>
          <cell r="B900" t="str">
            <v>QCA012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</row>
        <row r="901">
          <cell r="A901" t="str">
            <v>ELECTRICITY ALLOCATION</v>
          </cell>
          <cell r="B901" t="str">
            <v>QCA012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</row>
        <row r="902">
          <cell r="A902" t="str">
            <v>ELECTRICITY REGULATED</v>
          </cell>
          <cell r="B902" t="str">
            <v>QCA012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</row>
        <row r="903">
          <cell r="A903" t="str">
            <v>ELECTRICITY OTHER</v>
          </cell>
          <cell r="B903" t="str">
            <v>QCA012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</row>
        <row r="904">
          <cell r="A904" t="str">
            <v>ELECTRICITY ALLOCATION</v>
          </cell>
          <cell r="B904" t="str">
            <v>QCA505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</row>
        <row r="905">
          <cell r="A905" t="str">
            <v>ELECTRICITY REGULATED</v>
          </cell>
          <cell r="B905" t="str">
            <v>QCA505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</row>
        <row r="906">
          <cell r="A906" t="str">
            <v>ELECTRICITY OTHER</v>
          </cell>
          <cell r="B906" t="str">
            <v>QCA505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</row>
        <row r="907">
          <cell r="A907" t="str">
            <v>ELECTRICITY ALLOCATION</v>
          </cell>
          <cell r="B907" t="str">
            <v>QCA505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</row>
        <row r="908">
          <cell r="A908" t="str">
            <v>ELECTRICITY REGULATED</v>
          </cell>
          <cell r="B908" t="str">
            <v>QCA505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</row>
        <row r="909">
          <cell r="A909" t="str">
            <v>ELECTRICITY OTHER</v>
          </cell>
          <cell r="B909" t="str">
            <v>QCA505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</row>
        <row r="910">
          <cell r="A910" t="str">
            <v>ELECTRICITY ALLOCATION</v>
          </cell>
          <cell r="B910" t="str">
            <v>QCA505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</row>
        <row r="911">
          <cell r="A911" t="str">
            <v>ELECTRICITY REGULATED</v>
          </cell>
          <cell r="B911" t="str">
            <v>QCA505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</row>
        <row r="912">
          <cell r="A912" t="str">
            <v>ELECTRICITY OTHER</v>
          </cell>
          <cell r="B912" t="str">
            <v>QCA505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</row>
        <row r="913">
          <cell r="A913" t="str">
            <v>ELECTRICITY ALLOCATION</v>
          </cell>
          <cell r="B913" t="str">
            <v>QCA505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</row>
        <row r="914">
          <cell r="A914" t="str">
            <v>ELECTRICITY REGULATED</v>
          </cell>
          <cell r="B914" t="str">
            <v>QCA505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</row>
        <row r="915">
          <cell r="A915" t="str">
            <v>ELECTRICITY OTHER</v>
          </cell>
          <cell r="B915" t="str">
            <v>QCA505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</row>
        <row r="916">
          <cell r="A916" t="str">
            <v>ELECTRICITY ALLOCATION</v>
          </cell>
          <cell r="B916" t="str">
            <v>QCA505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</row>
        <row r="917">
          <cell r="A917" t="str">
            <v>ELECTRICITY REGULATED</v>
          </cell>
          <cell r="B917" t="str">
            <v>QCA505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</row>
        <row r="918">
          <cell r="A918" t="str">
            <v>ELECTRICITY OTHER</v>
          </cell>
          <cell r="B918" t="str">
            <v>QCA505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</row>
        <row r="919">
          <cell r="A919" t="str">
            <v>ELECTRICITY ALLOCATION</v>
          </cell>
          <cell r="B919" t="str">
            <v>QCA505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</row>
        <row r="920">
          <cell r="A920" t="str">
            <v>ELECTRICITY REGULATED</v>
          </cell>
          <cell r="B920" t="str">
            <v>QCA505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</row>
        <row r="921">
          <cell r="A921" t="str">
            <v>ELECTRICITY OTHER</v>
          </cell>
          <cell r="B921" t="str">
            <v>QCA505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</row>
        <row r="922">
          <cell r="A922" t="str">
            <v>ELECTRICITY ALLOCATION</v>
          </cell>
          <cell r="B922" t="str">
            <v>QCA505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</row>
        <row r="923">
          <cell r="A923" t="str">
            <v>ELECTRICITY REGULATED</v>
          </cell>
          <cell r="B923" t="str">
            <v>QCA505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</row>
        <row r="924">
          <cell r="A924" t="str">
            <v>ELECTRICITY OTHER</v>
          </cell>
          <cell r="B924" t="str">
            <v>QCA505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</row>
        <row r="925">
          <cell r="A925" t="str">
            <v>ELECTRICITY ALLOCATION</v>
          </cell>
          <cell r="B925" t="str">
            <v>QCA505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</row>
        <row r="926">
          <cell r="A926" t="str">
            <v>ELECTRICITY REGULATED</v>
          </cell>
          <cell r="B926" t="str">
            <v>QCA505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</row>
        <row r="927">
          <cell r="A927" t="str">
            <v>ELECTRICITY OTHER</v>
          </cell>
          <cell r="B927" t="str">
            <v>QCA505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</row>
        <row r="928">
          <cell r="A928" t="str">
            <v>ELECTRICITY ALLOCATION</v>
          </cell>
          <cell r="B928" t="str">
            <v>QCA501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</row>
        <row r="929">
          <cell r="A929" t="str">
            <v>ELECTRICITY REGULATED</v>
          </cell>
          <cell r="B929" t="str">
            <v>QCA501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</row>
        <row r="930">
          <cell r="A930" t="str">
            <v>ELECTRICITY OTHER</v>
          </cell>
          <cell r="B930" t="str">
            <v>QCA501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</row>
        <row r="931">
          <cell r="A931" t="str">
            <v>ELECTRICITY ALLOCATION</v>
          </cell>
          <cell r="B931" t="str">
            <v>QCA504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</row>
        <row r="932">
          <cell r="A932" t="str">
            <v>ELECTRICITY REGULATED</v>
          </cell>
          <cell r="B932" t="str">
            <v>QCA504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</row>
        <row r="933">
          <cell r="A933" t="str">
            <v>ELECTRICITY OTHER</v>
          </cell>
          <cell r="B933" t="str">
            <v>QCA504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</row>
        <row r="934">
          <cell r="A934" t="str">
            <v>ELECTRICITY ALLOCATION</v>
          </cell>
          <cell r="B934" t="str">
            <v>QCA504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</row>
        <row r="935">
          <cell r="A935" t="str">
            <v>ELECTRICITY REGULATED</v>
          </cell>
          <cell r="B935" t="str">
            <v>QCA504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</row>
        <row r="936">
          <cell r="A936" t="str">
            <v>ELECTRICITY OTHER</v>
          </cell>
          <cell r="B936" t="str">
            <v>QCA504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</row>
        <row r="937">
          <cell r="A937" t="str">
            <v>ELECTRICITY ALLOCATION</v>
          </cell>
          <cell r="B937" t="str">
            <v>QCA504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</row>
        <row r="938">
          <cell r="A938" t="str">
            <v>ELECTRICITY REGULATED</v>
          </cell>
          <cell r="B938" t="str">
            <v>QCA504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</row>
        <row r="939">
          <cell r="A939" t="str">
            <v>ELECTRICITY OTHER</v>
          </cell>
          <cell r="B939" t="str">
            <v>QCA504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</row>
        <row r="940">
          <cell r="A940" t="str">
            <v>ELECTRICITY ALLOCATION</v>
          </cell>
          <cell r="B940" t="str">
            <v>QCA501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</row>
        <row r="941">
          <cell r="A941" t="str">
            <v>ELECTRICITY REGULATED</v>
          </cell>
          <cell r="B941" t="str">
            <v>QCA501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</row>
        <row r="942">
          <cell r="A942" t="str">
            <v>ELECTRICITY OTHER</v>
          </cell>
          <cell r="B942" t="str">
            <v>QCA501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</row>
        <row r="943">
          <cell r="A943" t="str">
            <v>ELECTRICITY ALLOCATION</v>
          </cell>
          <cell r="B943" t="str">
            <v>QCA506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</row>
        <row r="944">
          <cell r="A944" t="str">
            <v>ELECTRICITY REGULATED</v>
          </cell>
          <cell r="B944" t="str">
            <v>QCA506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</row>
        <row r="945">
          <cell r="A945" t="str">
            <v>ELECTRICITY OTHER</v>
          </cell>
          <cell r="B945" t="str">
            <v>QCA506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</row>
        <row r="946">
          <cell r="A946" t="str">
            <v>ELECTRICITY ALLOCATION</v>
          </cell>
          <cell r="B946" t="str">
            <v>QCA504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</row>
        <row r="947">
          <cell r="A947" t="str">
            <v>ELECTRICITY REGULATED</v>
          </cell>
          <cell r="B947" t="str">
            <v>QCA504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</row>
        <row r="948">
          <cell r="A948" t="str">
            <v>ELECTRICITY OTHER</v>
          </cell>
          <cell r="B948" t="str">
            <v>QCA504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</row>
        <row r="949">
          <cell r="A949" t="str">
            <v>ELECTRICITY ALLOCATION</v>
          </cell>
          <cell r="B949" t="str">
            <v>QCA504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</row>
        <row r="950">
          <cell r="A950" t="str">
            <v>ELECTRICITY REGULATED</v>
          </cell>
          <cell r="B950" t="str">
            <v>QCA504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</row>
        <row r="951">
          <cell r="A951" t="str">
            <v>ELECTRICITY OTHER</v>
          </cell>
          <cell r="B951" t="str">
            <v>QCA504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</row>
        <row r="952">
          <cell r="A952" t="str">
            <v>ELECTRICITY ALLOCATION</v>
          </cell>
          <cell r="B952" t="str">
            <v>QCA505</v>
          </cell>
          <cell r="J952">
            <v>0</v>
          </cell>
          <cell r="K952">
            <v>7.1054273576010019E-15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7.1054273576010019E-15</v>
          </cell>
        </row>
        <row r="953">
          <cell r="A953" t="str">
            <v>ELECTRICITY REGULATED</v>
          </cell>
          <cell r="B953" t="str">
            <v>QCA505</v>
          </cell>
          <cell r="J953">
            <v>0</v>
          </cell>
          <cell r="K953">
            <v>-6.9348971010185777E-15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-6.9348971010185777E-15</v>
          </cell>
        </row>
        <row r="954">
          <cell r="A954" t="str">
            <v>ELECTRICITY OTHER</v>
          </cell>
          <cell r="B954" t="str">
            <v>QCA505</v>
          </cell>
          <cell r="J954">
            <v>0</v>
          </cell>
          <cell r="K954">
            <v>-1.7053025658242405E-16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-1.7053025658242405E-16</v>
          </cell>
        </row>
        <row r="955">
          <cell r="A955" t="str">
            <v>ELECTRICITY ALLOCATION</v>
          </cell>
          <cell r="B955" t="str">
            <v>QCA507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</row>
        <row r="956">
          <cell r="A956" t="str">
            <v>ELECTRICITY REGULATED</v>
          </cell>
          <cell r="B956" t="str">
            <v>QCA507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</row>
        <row r="957">
          <cell r="A957" t="str">
            <v>ELECTRICITY OTHER</v>
          </cell>
          <cell r="B957" t="str">
            <v>QCA507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</row>
        <row r="958">
          <cell r="A958" t="str">
            <v>ELECTRICITY ALLOCATION</v>
          </cell>
          <cell r="B958" t="str">
            <v>QCA501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</row>
        <row r="959">
          <cell r="A959" t="str">
            <v>ELECTRICITY REGULATED</v>
          </cell>
          <cell r="B959" t="str">
            <v>QCA501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</row>
        <row r="960">
          <cell r="A960" t="str">
            <v>ELECTRICITY OTHER</v>
          </cell>
          <cell r="B960" t="str">
            <v>QCA501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</row>
        <row r="961">
          <cell r="A961" t="str">
            <v>ELECTRICITY ALLOCATION</v>
          </cell>
          <cell r="B961" t="str">
            <v>QCA501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</row>
        <row r="962">
          <cell r="A962" t="str">
            <v>ELECTRICITY REGULATED</v>
          </cell>
          <cell r="B962" t="str">
            <v>QCA501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</row>
        <row r="963">
          <cell r="A963" t="str">
            <v>ELECTRICITY OTHER</v>
          </cell>
          <cell r="B963" t="str">
            <v>QCA501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</row>
        <row r="964">
          <cell r="A964" t="str">
            <v>ELECTRICITY ALLOCATION</v>
          </cell>
          <cell r="B964" t="str">
            <v>QCA505</v>
          </cell>
          <cell r="J964">
            <v>0</v>
          </cell>
          <cell r="K964">
            <v>4.5474735088646412E-13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4.5474735088646412E-13</v>
          </cell>
        </row>
        <row r="965">
          <cell r="A965" t="str">
            <v>ELECTRICITY REGULATED</v>
          </cell>
          <cell r="B965" t="str">
            <v>QCA505</v>
          </cell>
          <cell r="J965">
            <v>0</v>
          </cell>
          <cell r="K965">
            <v>-4.4383341446518897E-13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-4.4383341446518897E-13</v>
          </cell>
        </row>
        <row r="966">
          <cell r="A966" t="str">
            <v>ELECTRICITY OTHER</v>
          </cell>
          <cell r="B966" t="str">
            <v>QCA505</v>
          </cell>
          <cell r="J966">
            <v>0</v>
          </cell>
          <cell r="K966">
            <v>-1.0913936421275139E-14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-1.0913936421275139E-14</v>
          </cell>
        </row>
        <row r="967">
          <cell r="A967" t="str">
            <v>ELECTRICITY ALLOCATION</v>
          </cell>
          <cell r="B967" t="str">
            <v>QCA505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</row>
        <row r="968">
          <cell r="A968" t="str">
            <v>ELECTRICITY REGULATED</v>
          </cell>
          <cell r="B968" t="str">
            <v>QCA505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</row>
        <row r="969">
          <cell r="A969" t="str">
            <v>ELECTRICITY OTHER</v>
          </cell>
          <cell r="B969" t="str">
            <v>QCA505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</row>
        <row r="970">
          <cell r="A970" t="str">
            <v>ELECTRICITY ALLOCATION</v>
          </cell>
          <cell r="B970" t="str">
            <v>QCA505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</row>
        <row r="971">
          <cell r="A971" t="str">
            <v>ELECTRICITY REGULATED</v>
          </cell>
          <cell r="B971" t="str">
            <v>QCA505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</row>
        <row r="972">
          <cell r="A972" t="str">
            <v>ELECTRICITY OTHER</v>
          </cell>
          <cell r="B972" t="str">
            <v>QCA505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</row>
        <row r="973">
          <cell r="A973" t="str">
            <v>ELECTRICITY ALLOCATION</v>
          </cell>
          <cell r="B973" t="str">
            <v>QCA505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</row>
        <row r="974">
          <cell r="A974" t="str">
            <v>ELECTRICITY REGULATED</v>
          </cell>
          <cell r="B974" t="str">
            <v>QCA505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</row>
        <row r="975">
          <cell r="A975" t="str">
            <v>ELECTRICITY OTHER</v>
          </cell>
          <cell r="B975" t="str">
            <v>QCA505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</row>
        <row r="976">
          <cell r="A976" t="str">
            <v>ELECTRICITY ALLOCATION</v>
          </cell>
          <cell r="B976" t="str">
            <v>QCA505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</row>
        <row r="977">
          <cell r="A977" t="str">
            <v>ELECTRICITY REGULATED</v>
          </cell>
          <cell r="B977" t="str">
            <v>QCA505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</row>
        <row r="978">
          <cell r="A978" t="str">
            <v>ELECTRICITY OTHER</v>
          </cell>
          <cell r="B978" t="str">
            <v>QCA505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</row>
        <row r="979">
          <cell r="A979" t="str">
            <v>ELECTRICITY ALLOCATION</v>
          </cell>
          <cell r="B979" t="str">
            <v>QCA505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</row>
        <row r="980">
          <cell r="A980" t="str">
            <v>ELECTRICITY REGULATED</v>
          </cell>
          <cell r="B980" t="str">
            <v>QCA505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</row>
        <row r="981">
          <cell r="A981" t="str">
            <v>ELECTRICITY OTHER</v>
          </cell>
          <cell r="B981" t="str">
            <v>QCA505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</row>
        <row r="982">
          <cell r="A982" t="str">
            <v>ELECTRICITY ALLOCATION</v>
          </cell>
          <cell r="B982" t="str">
            <v>QCA505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</row>
        <row r="983">
          <cell r="A983" t="str">
            <v>ELECTRICITY REGULATED</v>
          </cell>
          <cell r="B983" t="str">
            <v>QCA505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</row>
        <row r="984">
          <cell r="A984" t="str">
            <v>ELECTRICITY OTHER</v>
          </cell>
          <cell r="B984" t="str">
            <v>QCA505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</row>
        <row r="985">
          <cell r="A985" t="str">
            <v>ELECTRICITY ALLOCATION</v>
          </cell>
          <cell r="B985" t="str">
            <v>QCA505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</row>
        <row r="986">
          <cell r="A986" t="str">
            <v>ELECTRICITY REGULATED</v>
          </cell>
          <cell r="B986" t="str">
            <v>QCA505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</row>
        <row r="987">
          <cell r="A987" t="str">
            <v>ELECTRICITY OTHER</v>
          </cell>
          <cell r="B987" t="str">
            <v>QCA505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</row>
        <row r="988">
          <cell r="A988" t="str">
            <v>ELECTRICITY ALLOCATION</v>
          </cell>
          <cell r="B988" t="str">
            <v>QCA505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</row>
        <row r="989">
          <cell r="A989" t="str">
            <v>ELECTRICITY REGULATED</v>
          </cell>
          <cell r="B989" t="str">
            <v>QCA505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</row>
        <row r="990">
          <cell r="A990" t="str">
            <v>ELECTRICITY OTHER</v>
          </cell>
          <cell r="B990" t="str">
            <v>QCA505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</row>
        <row r="991">
          <cell r="A991" t="str">
            <v>ELECTRICITY ALLOCATION</v>
          </cell>
          <cell r="B991" t="str">
            <v>QCA505</v>
          </cell>
          <cell r="J991">
            <v>0</v>
          </cell>
          <cell r="K991">
            <v>-0.11999999999999997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-0.11999999999999997</v>
          </cell>
        </row>
        <row r="992">
          <cell r="A992" t="str">
            <v>ELECTRICITY REGULATED</v>
          </cell>
          <cell r="B992" t="str">
            <v>QCA505</v>
          </cell>
          <cell r="J992">
            <v>0</v>
          </cell>
          <cell r="K992">
            <v>0.11711999999999996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0.11711999999999996</v>
          </cell>
        </row>
        <row r="993">
          <cell r="A993" t="str">
            <v>ELECTRICITY OTHER</v>
          </cell>
          <cell r="B993" t="str">
            <v>QCA505</v>
          </cell>
          <cell r="J993">
            <v>0</v>
          </cell>
          <cell r="K993">
            <v>2.8799999999999993E-3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2.8799999999999993E-3</v>
          </cell>
        </row>
        <row r="994">
          <cell r="A994" t="str">
            <v>ELECTRICITY ALLOCATION</v>
          </cell>
          <cell r="B994" t="str">
            <v>QCA503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</row>
        <row r="995">
          <cell r="A995" t="str">
            <v>ELECTRICITY REGULATED</v>
          </cell>
          <cell r="B995" t="str">
            <v>QCA503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</row>
        <row r="996">
          <cell r="A996" t="str">
            <v>ELECTRICITY OTHER</v>
          </cell>
          <cell r="B996" t="str">
            <v>QCA503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</row>
        <row r="997">
          <cell r="A997" t="str">
            <v>ELECTRICITY ALLOCATION</v>
          </cell>
          <cell r="B997" t="str">
            <v>QCA507</v>
          </cell>
          <cell r="J997">
            <v>0</v>
          </cell>
          <cell r="K997">
            <v>15.880000000000109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15.880000000000109</v>
          </cell>
        </row>
        <row r="998">
          <cell r="A998" t="str">
            <v>ELECTRICITY REGULATED</v>
          </cell>
          <cell r="B998" t="str">
            <v>QCA507</v>
          </cell>
          <cell r="J998">
            <v>0</v>
          </cell>
          <cell r="K998">
            <v>-15.594160000000107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-15.594160000000107</v>
          </cell>
        </row>
        <row r="999">
          <cell r="A999" t="str">
            <v>ELECTRICITY OTHER</v>
          </cell>
          <cell r="B999" t="str">
            <v>QCA507</v>
          </cell>
          <cell r="J999">
            <v>0</v>
          </cell>
          <cell r="K999">
            <v>-0.28584000000000193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-0.28584000000000193</v>
          </cell>
        </row>
        <row r="1000">
          <cell r="A1000" t="str">
            <v>ELECTRICITY ALLOCATION</v>
          </cell>
          <cell r="B1000" t="str">
            <v>QCA503</v>
          </cell>
          <cell r="J1000">
            <v>0</v>
          </cell>
          <cell r="K1000">
            <v>-39.819999999999929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-39.819999999999929</v>
          </cell>
        </row>
        <row r="1001">
          <cell r="A1001" t="str">
            <v>ELECTRICITY REGULATED</v>
          </cell>
          <cell r="B1001" t="str">
            <v>QCA503</v>
          </cell>
          <cell r="J1001">
            <v>0</v>
          </cell>
          <cell r="K1001">
            <v>38.346659999999929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38.346659999999929</v>
          </cell>
        </row>
        <row r="1002">
          <cell r="A1002" t="str">
            <v>ELECTRICITY OTHER</v>
          </cell>
          <cell r="B1002" t="str">
            <v>QCA503</v>
          </cell>
          <cell r="J1002">
            <v>0</v>
          </cell>
          <cell r="K1002">
            <v>1.4733399999999972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1.4733399999999972</v>
          </cell>
        </row>
        <row r="1003">
          <cell r="A1003" t="str">
            <v>ELECTRICITY ALLOCATION</v>
          </cell>
          <cell r="B1003" t="str">
            <v>QCA505</v>
          </cell>
          <cell r="J1003">
            <v>7.0000000000000007E-2</v>
          </cell>
          <cell r="K1003">
            <v>264.41000000000008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904.44</v>
          </cell>
          <cell r="AA1003">
            <v>7.0000000000000007E-2</v>
          </cell>
          <cell r="AB1003">
            <v>1168.8500000000001</v>
          </cell>
        </row>
        <row r="1004">
          <cell r="A1004" t="str">
            <v>ELECTRICITY REGULATED</v>
          </cell>
          <cell r="B1004" t="str">
            <v>QCA505</v>
          </cell>
          <cell r="J1004">
            <v>-6.8320000000000006E-2</v>
          </cell>
          <cell r="K1004">
            <v>-258.06416000000007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-882.73344000000009</v>
          </cell>
          <cell r="AA1004">
            <v>-6.8320000000000006E-2</v>
          </cell>
          <cell r="AB1004">
            <v>-1140.7976000000001</v>
          </cell>
        </row>
        <row r="1005">
          <cell r="A1005" t="str">
            <v>ELECTRICITY OTHER</v>
          </cell>
          <cell r="B1005" t="str">
            <v>QCA505</v>
          </cell>
          <cell r="J1005">
            <v>-1.6800000000000003E-3</v>
          </cell>
          <cell r="K1005">
            <v>-6.3458400000000017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-21.706560000000003</v>
          </cell>
          <cell r="AA1005">
            <v>-1.6800000000000003E-3</v>
          </cell>
          <cell r="AB1005">
            <v>-28.052400000000002</v>
          </cell>
        </row>
        <row r="1006">
          <cell r="A1006" t="str">
            <v>ELECTRICITY ALLOCATION</v>
          </cell>
          <cell r="B1006" t="str">
            <v>QCA505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</row>
        <row r="1007">
          <cell r="A1007" t="str">
            <v>ELECTRICITY REGULATED</v>
          </cell>
          <cell r="B1007" t="str">
            <v>QCA505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</row>
        <row r="1008">
          <cell r="A1008" t="str">
            <v>ELECTRICITY OTHER</v>
          </cell>
          <cell r="B1008" t="str">
            <v>QCA505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</row>
        <row r="1009">
          <cell r="A1009" t="str">
            <v>ELECTRICITY ALLOCATION</v>
          </cell>
          <cell r="B1009" t="str">
            <v>QCA505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</row>
        <row r="1010">
          <cell r="A1010" t="str">
            <v>ELECTRICITY REGULATED</v>
          </cell>
          <cell r="B1010" t="str">
            <v>QCA505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</row>
        <row r="1011">
          <cell r="A1011" t="str">
            <v>ELECTRICITY OTHER</v>
          </cell>
          <cell r="B1011" t="str">
            <v>QCA505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A (Summary)"/>
      <sheetName val="QCA (Electricity)"/>
      <sheetName val="QCA (Allgas)"/>
      <sheetName val="QCA_MOVEMENT"/>
      <sheetName val="BU Movement"/>
      <sheetName val="ADJUSTMENTS"/>
      <sheetName val="QCA_GENERAL_LEDGER"/>
      <sheetName val="QCA_COST"/>
      <sheetName val="QCA_DEPRECIATION"/>
      <sheetName val="CATEGORY"/>
      <sheetName val="BUSINESS_UNITS"/>
      <sheetName val="ALLOCATION_RATES"/>
    </sheetNames>
    <sheetDataSet>
      <sheetData sheetId="0" refreshError="1"/>
      <sheetData sheetId="1" refreshError="1"/>
      <sheetData sheetId="2" refreshError="1"/>
      <sheetData sheetId="3" refreshError="1">
        <row r="1">
          <cell r="T1" t="str">
            <v>Additions Depreciation</v>
          </cell>
        </row>
        <row r="2">
          <cell r="T2">
            <v>0</v>
          </cell>
        </row>
        <row r="3">
          <cell r="T3">
            <v>0</v>
          </cell>
        </row>
        <row r="4">
          <cell r="T4">
            <v>0</v>
          </cell>
        </row>
        <row r="5">
          <cell r="T5">
            <v>0</v>
          </cell>
        </row>
        <row r="6">
          <cell r="T6">
            <v>0</v>
          </cell>
        </row>
        <row r="7">
          <cell r="T7">
            <v>0</v>
          </cell>
        </row>
        <row r="8">
          <cell r="T8">
            <v>0</v>
          </cell>
        </row>
        <row r="9">
          <cell r="T9">
            <v>0</v>
          </cell>
        </row>
        <row r="10">
          <cell r="T10">
            <v>0</v>
          </cell>
        </row>
        <row r="11">
          <cell r="T11">
            <v>0</v>
          </cell>
        </row>
        <row r="12">
          <cell r="T12">
            <v>0</v>
          </cell>
        </row>
        <row r="13">
          <cell r="T13">
            <v>0</v>
          </cell>
        </row>
        <row r="14">
          <cell r="T14">
            <v>0</v>
          </cell>
        </row>
        <row r="15">
          <cell r="T15">
            <v>0</v>
          </cell>
        </row>
        <row r="16">
          <cell r="T16">
            <v>0</v>
          </cell>
        </row>
        <row r="17">
          <cell r="T17">
            <v>0</v>
          </cell>
        </row>
        <row r="18">
          <cell r="T18">
            <v>0</v>
          </cell>
        </row>
        <row r="19">
          <cell r="T19">
            <v>0</v>
          </cell>
        </row>
        <row r="20">
          <cell r="T20">
            <v>0</v>
          </cell>
        </row>
        <row r="21">
          <cell r="T21">
            <v>0</v>
          </cell>
        </row>
        <row r="22">
          <cell r="T22">
            <v>0</v>
          </cell>
        </row>
        <row r="23">
          <cell r="T23">
            <v>0</v>
          </cell>
        </row>
        <row r="24">
          <cell r="T24">
            <v>0</v>
          </cell>
        </row>
        <row r="25">
          <cell r="T25">
            <v>0</v>
          </cell>
        </row>
        <row r="26">
          <cell r="T26">
            <v>0</v>
          </cell>
        </row>
        <row r="27">
          <cell r="T27">
            <v>0</v>
          </cell>
        </row>
        <row r="28">
          <cell r="T28">
            <v>0</v>
          </cell>
        </row>
        <row r="29">
          <cell r="T29">
            <v>0</v>
          </cell>
        </row>
        <row r="30">
          <cell r="T30">
            <v>0</v>
          </cell>
        </row>
        <row r="31">
          <cell r="T31">
            <v>0</v>
          </cell>
        </row>
        <row r="32">
          <cell r="T32">
            <v>0</v>
          </cell>
        </row>
        <row r="33">
          <cell r="T33">
            <v>0</v>
          </cell>
        </row>
        <row r="34">
          <cell r="T34">
            <v>0</v>
          </cell>
        </row>
        <row r="35">
          <cell r="T35">
            <v>0</v>
          </cell>
        </row>
        <row r="36">
          <cell r="T36">
            <v>0</v>
          </cell>
        </row>
        <row r="37">
          <cell r="T37">
            <v>0</v>
          </cell>
        </row>
        <row r="38">
          <cell r="T38">
            <v>0</v>
          </cell>
        </row>
        <row r="39">
          <cell r="T39">
            <v>0</v>
          </cell>
        </row>
        <row r="40">
          <cell r="T40">
            <v>0</v>
          </cell>
        </row>
        <row r="41">
          <cell r="T41">
            <v>0</v>
          </cell>
        </row>
        <row r="42">
          <cell r="T42">
            <v>0</v>
          </cell>
        </row>
        <row r="43">
          <cell r="T43">
            <v>0</v>
          </cell>
        </row>
        <row r="44">
          <cell r="T44">
            <v>0</v>
          </cell>
        </row>
        <row r="45">
          <cell r="T45">
            <v>0</v>
          </cell>
        </row>
        <row r="46">
          <cell r="T46">
            <v>0</v>
          </cell>
        </row>
        <row r="47">
          <cell r="T47">
            <v>0</v>
          </cell>
        </row>
        <row r="48">
          <cell r="T48">
            <v>0</v>
          </cell>
        </row>
        <row r="49">
          <cell r="T49">
            <v>0</v>
          </cell>
        </row>
        <row r="50">
          <cell r="T50">
            <v>0</v>
          </cell>
        </row>
        <row r="51">
          <cell r="T51">
            <v>0</v>
          </cell>
        </row>
        <row r="52">
          <cell r="T52">
            <v>0</v>
          </cell>
        </row>
        <row r="53">
          <cell r="T53">
            <v>0</v>
          </cell>
        </row>
        <row r="54">
          <cell r="T54">
            <v>0</v>
          </cell>
        </row>
        <row r="55">
          <cell r="T55">
            <v>0</v>
          </cell>
        </row>
        <row r="56">
          <cell r="T56">
            <v>0</v>
          </cell>
        </row>
        <row r="57">
          <cell r="T57">
            <v>0</v>
          </cell>
        </row>
        <row r="58">
          <cell r="T58">
            <v>0</v>
          </cell>
        </row>
        <row r="59">
          <cell r="T59">
            <v>0</v>
          </cell>
        </row>
        <row r="60">
          <cell r="T60">
            <v>0</v>
          </cell>
        </row>
        <row r="61">
          <cell r="T61">
            <v>0</v>
          </cell>
        </row>
        <row r="62">
          <cell r="T62">
            <v>0</v>
          </cell>
        </row>
        <row r="63">
          <cell r="T63">
            <v>0</v>
          </cell>
        </row>
        <row r="64">
          <cell r="T64">
            <v>0</v>
          </cell>
        </row>
        <row r="65">
          <cell r="T65">
            <v>0</v>
          </cell>
        </row>
        <row r="66">
          <cell r="T66">
            <v>0</v>
          </cell>
        </row>
        <row r="67">
          <cell r="T67">
            <v>0</v>
          </cell>
        </row>
        <row r="68">
          <cell r="T68">
            <v>0</v>
          </cell>
        </row>
        <row r="69">
          <cell r="T69">
            <v>0</v>
          </cell>
        </row>
        <row r="70">
          <cell r="T70">
            <v>0</v>
          </cell>
        </row>
        <row r="71">
          <cell r="T71">
            <v>0</v>
          </cell>
        </row>
        <row r="72">
          <cell r="T72">
            <v>0</v>
          </cell>
        </row>
        <row r="73">
          <cell r="T73">
            <v>0</v>
          </cell>
        </row>
        <row r="74">
          <cell r="T74">
            <v>0</v>
          </cell>
        </row>
        <row r="75">
          <cell r="T75">
            <v>0</v>
          </cell>
        </row>
        <row r="76">
          <cell r="T76">
            <v>0</v>
          </cell>
        </row>
        <row r="77">
          <cell r="T77">
            <v>0</v>
          </cell>
        </row>
        <row r="78">
          <cell r="T78">
            <v>0</v>
          </cell>
        </row>
        <row r="79">
          <cell r="T79">
            <v>0</v>
          </cell>
        </row>
        <row r="80">
          <cell r="T80">
            <v>0</v>
          </cell>
        </row>
        <row r="81">
          <cell r="T81">
            <v>0</v>
          </cell>
        </row>
        <row r="82">
          <cell r="T82">
            <v>0</v>
          </cell>
        </row>
        <row r="83">
          <cell r="T83">
            <v>0</v>
          </cell>
        </row>
        <row r="84">
          <cell r="T84">
            <v>0</v>
          </cell>
        </row>
        <row r="85">
          <cell r="T85">
            <v>0</v>
          </cell>
        </row>
        <row r="86">
          <cell r="T86">
            <v>0</v>
          </cell>
        </row>
        <row r="87">
          <cell r="T87">
            <v>0</v>
          </cell>
        </row>
        <row r="88">
          <cell r="T88">
            <v>0</v>
          </cell>
        </row>
        <row r="89">
          <cell r="T89">
            <v>0</v>
          </cell>
        </row>
        <row r="90">
          <cell r="T90">
            <v>0</v>
          </cell>
        </row>
        <row r="91">
          <cell r="T91">
            <v>0</v>
          </cell>
        </row>
        <row r="92">
          <cell r="T92">
            <v>0</v>
          </cell>
        </row>
        <row r="93">
          <cell r="T93">
            <v>0</v>
          </cell>
        </row>
        <row r="94">
          <cell r="T94">
            <v>0</v>
          </cell>
        </row>
        <row r="95">
          <cell r="T95">
            <v>0</v>
          </cell>
        </row>
        <row r="96">
          <cell r="T96">
            <v>0</v>
          </cell>
        </row>
        <row r="97">
          <cell r="T97">
            <v>0</v>
          </cell>
        </row>
        <row r="98">
          <cell r="T98">
            <v>0</v>
          </cell>
        </row>
        <row r="99">
          <cell r="T99">
            <v>0</v>
          </cell>
        </row>
        <row r="100">
          <cell r="T100">
            <v>0</v>
          </cell>
        </row>
        <row r="101">
          <cell r="T101">
            <v>0</v>
          </cell>
        </row>
        <row r="102">
          <cell r="T102">
            <v>0</v>
          </cell>
        </row>
        <row r="103">
          <cell r="T103">
            <v>0</v>
          </cell>
        </row>
        <row r="104">
          <cell r="T104">
            <v>0</v>
          </cell>
        </row>
        <row r="105">
          <cell r="T105">
            <v>0</v>
          </cell>
        </row>
        <row r="106">
          <cell r="T106">
            <v>0</v>
          </cell>
        </row>
        <row r="107">
          <cell r="T107">
            <v>0</v>
          </cell>
        </row>
        <row r="108">
          <cell r="T108">
            <v>0</v>
          </cell>
        </row>
        <row r="109">
          <cell r="T109">
            <v>0</v>
          </cell>
        </row>
        <row r="110">
          <cell r="T110">
            <v>0</v>
          </cell>
        </row>
        <row r="111">
          <cell r="T111">
            <v>0</v>
          </cell>
        </row>
        <row r="112">
          <cell r="T112">
            <v>0</v>
          </cell>
        </row>
        <row r="113">
          <cell r="T113">
            <v>0</v>
          </cell>
        </row>
        <row r="114">
          <cell r="T114">
            <v>0</v>
          </cell>
        </row>
        <row r="115">
          <cell r="T115">
            <v>0</v>
          </cell>
        </row>
        <row r="116">
          <cell r="T116">
            <v>0</v>
          </cell>
        </row>
        <row r="117">
          <cell r="T117">
            <v>0</v>
          </cell>
        </row>
        <row r="118">
          <cell r="T118">
            <v>0</v>
          </cell>
        </row>
        <row r="119">
          <cell r="T119">
            <v>0</v>
          </cell>
        </row>
        <row r="120">
          <cell r="T120">
            <v>0</v>
          </cell>
        </row>
        <row r="121">
          <cell r="T121">
            <v>0</v>
          </cell>
        </row>
        <row r="122">
          <cell r="T122">
            <v>0</v>
          </cell>
        </row>
        <row r="123">
          <cell r="T123">
            <v>0</v>
          </cell>
        </row>
        <row r="124">
          <cell r="T124">
            <v>0</v>
          </cell>
        </row>
        <row r="125">
          <cell r="T125">
            <v>0</v>
          </cell>
        </row>
        <row r="126">
          <cell r="T126">
            <v>0</v>
          </cell>
        </row>
        <row r="127">
          <cell r="T127">
            <v>0</v>
          </cell>
        </row>
        <row r="128">
          <cell r="T128">
            <v>0</v>
          </cell>
        </row>
        <row r="129">
          <cell r="T129">
            <v>0</v>
          </cell>
        </row>
        <row r="130">
          <cell r="T130">
            <v>0</v>
          </cell>
        </row>
        <row r="131">
          <cell r="T131">
            <v>0</v>
          </cell>
        </row>
        <row r="132">
          <cell r="T132">
            <v>0</v>
          </cell>
        </row>
        <row r="133">
          <cell r="T133">
            <v>0</v>
          </cell>
        </row>
        <row r="134">
          <cell r="T134">
            <v>0</v>
          </cell>
        </row>
        <row r="135">
          <cell r="T135">
            <v>0</v>
          </cell>
        </row>
        <row r="136">
          <cell r="T136">
            <v>0</v>
          </cell>
        </row>
        <row r="137">
          <cell r="T137">
            <v>0</v>
          </cell>
        </row>
        <row r="138">
          <cell r="T138">
            <v>0</v>
          </cell>
        </row>
        <row r="139">
          <cell r="T139">
            <v>0</v>
          </cell>
        </row>
        <row r="140">
          <cell r="T140">
            <v>0</v>
          </cell>
        </row>
        <row r="141">
          <cell r="T141">
            <v>0</v>
          </cell>
        </row>
        <row r="142">
          <cell r="T142">
            <v>0</v>
          </cell>
        </row>
        <row r="143">
          <cell r="T143">
            <v>0</v>
          </cell>
        </row>
        <row r="144">
          <cell r="T144">
            <v>0</v>
          </cell>
        </row>
        <row r="145">
          <cell r="T145">
            <v>0</v>
          </cell>
        </row>
        <row r="146">
          <cell r="T146">
            <v>0</v>
          </cell>
        </row>
        <row r="147">
          <cell r="T147">
            <v>0</v>
          </cell>
        </row>
        <row r="148">
          <cell r="T148">
            <v>0</v>
          </cell>
        </row>
        <row r="149">
          <cell r="T149">
            <v>0</v>
          </cell>
        </row>
        <row r="150">
          <cell r="T150">
            <v>0</v>
          </cell>
        </row>
        <row r="151">
          <cell r="T151">
            <v>0</v>
          </cell>
        </row>
        <row r="152">
          <cell r="T152">
            <v>0</v>
          </cell>
        </row>
        <row r="153">
          <cell r="T153">
            <v>0</v>
          </cell>
        </row>
        <row r="154">
          <cell r="T154">
            <v>0</v>
          </cell>
        </row>
        <row r="155">
          <cell r="T155">
            <v>0</v>
          </cell>
        </row>
        <row r="156">
          <cell r="T156">
            <v>0</v>
          </cell>
        </row>
        <row r="157">
          <cell r="T157">
            <v>0</v>
          </cell>
        </row>
        <row r="158">
          <cell r="T158">
            <v>0</v>
          </cell>
        </row>
        <row r="159">
          <cell r="T159">
            <v>0</v>
          </cell>
        </row>
        <row r="160">
          <cell r="T160">
            <v>0</v>
          </cell>
        </row>
        <row r="161">
          <cell r="T161">
            <v>0</v>
          </cell>
        </row>
        <row r="162">
          <cell r="T162">
            <v>0</v>
          </cell>
        </row>
        <row r="163">
          <cell r="T163">
            <v>0</v>
          </cell>
        </row>
        <row r="164">
          <cell r="T164">
            <v>0</v>
          </cell>
        </row>
        <row r="165">
          <cell r="T165">
            <v>0</v>
          </cell>
        </row>
        <row r="166">
          <cell r="T166">
            <v>0</v>
          </cell>
        </row>
        <row r="167">
          <cell r="T167">
            <v>0</v>
          </cell>
        </row>
        <row r="168">
          <cell r="T168">
            <v>0</v>
          </cell>
        </row>
        <row r="169">
          <cell r="T169">
            <v>0</v>
          </cell>
        </row>
        <row r="170">
          <cell r="T170">
            <v>0</v>
          </cell>
        </row>
        <row r="171">
          <cell r="T171">
            <v>0</v>
          </cell>
        </row>
        <row r="172">
          <cell r="T172">
            <v>0</v>
          </cell>
        </row>
        <row r="173">
          <cell r="T173">
            <v>0</v>
          </cell>
        </row>
        <row r="174">
          <cell r="T174">
            <v>0</v>
          </cell>
        </row>
        <row r="175">
          <cell r="T175">
            <v>0</v>
          </cell>
        </row>
        <row r="176">
          <cell r="T176">
            <v>0</v>
          </cell>
        </row>
        <row r="177">
          <cell r="T177">
            <v>0</v>
          </cell>
        </row>
        <row r="178">
          <cell r="T178">
            <v>0</v>
          </cell>
        </row>
        <row r="179">
          <cell r="T179">
            <v>0</v>
          </cell>
        </row>
        <row r="180">
          <cell r="T180">
            <v>0</v>
          </cell>
        </row>
        <row r="181">
          <cell r="T181">
            <v>0</v>
          </cell>
        </row>
        <row r="182">
          <cell r="T182">
            <v>0</v>
          </cell>
        </row>
        <row r="183">
          <cell r="T183">
            <v>0</v>
          </cell>
        </row>
        <row r="184">
          <cell r="T184">
            <v>0</v>
          </cell>
        </row>
        <row r="185">
          <cell r="T185">
            <v>0</v>
          </cell>
        </row>
        <row r="186">
          <cell r="T186">
            <v>0</v>
          </cell>
        </row>
        <row r="187">
          <cell r="T187">
            <v>0</v>
          </cell>
        </row>
        <row r="188">
          <cell r="T188">
            <v>0</v>
          </cell>
        </row>
        <row r="189">
          <cell r="T189">
            <v>0</v>
          </cell>
        </row>
        <row r="190">
          <cell r="T190">
            <v>0</v>
          </cell>
        </row>
        <row r="191">
          <cell r="T191">
            <v>0</v>
          </cell>
        </row>
        <row r="192">
          <cell r="T192">
            <v>0</v>
          </cell>
        </row>
        <row r="193">
          <cell r="T193">
            <v>0</v>
          </cell>
        </row>
        <row r="194">
          <cell r="T194">
            <v>0</v>
          </cell>
        </row>
        <row r="195">
          <cell r="T195">
            <v>0</v>
          </cell>
        </row>
        <row r="196">
          <cell r="T196">
            <v>0</v>
          </cell>
        </row>
        <row r="197">
          <cell r="T197">
            <v>0</v>
          </cell>
        </row>
        <row r="198">
          <cell r="T198">
            <v>0</v>
          </cell>
        </row>
        <row r="199">
          <cell r="T199">
            <v>0</v>
          </cell>
        </row>
        <row r="200">
          <cell r="T200">
            <v>0</v>
          </cell>
        </row>
        <row r="201">
          <cell r="T201">
            <v>0</v>
          </cell>
        </row>
        <row r="202">
          <cell r="T202">
            <v>0</v>
          </cell>
        </row>
        <row r="203">
          <cell r="T203">
            <v>0</v>
          </cell>
        </row>
        <row r="204">
          <cell r="T204">
            <v>0</v>
          </cell>
        </row>
        <row r="205">
          <cell r="T205">
            <v>0</v>
          </cell>
        </row>
        <row r="206">
          <cell r="T206">
            <v>0</v>
          </cell>
        </row>
        <row r="207">
          <cell r="T207">
            <v>0</v>
          </cell>
        </row>
        <row r="208">
          <cell r="T208">
            <v>0</v>
          </cell>
        </row>
        <row r="209">
          <cell r="T209">
            <v>0</v>
          </cell>
        </row>
        <row r="210">
          <cell r="T210">
            <v>0</v>
          </cell>
        </row>
        <row r="211">
          <cell r="T211">
            <v>0</v>
          </cell>
        </row>
        <row r="212">
          <cell r="T212">
            <v>0</v>
          </cell>
        </row>
        <row r="213">
          <cell r="T213">
            <v>0</v>
          </cell>
        </row>
        <row r="214">
          <cell r="T214">
            <v>0</v>
          </cell>
        </row>
        <row r="215">
          <cell r="T215">
            <v>0</v>
          </cell>
        </row>
        <row r="216">
          <cell r="T216">
            <v>0</v>
          </cell>
        </row>
        <row r="217">
          <cell r="T217">
            <v>0</v>
          </cell>
        </row>
        <row r="218">
          <cell r="T218">
            <v>0</v>
          </cell>
        </row>
        <row r="219">
          <cell r="T219">
            <v>0</v>
          </cell>
        </row>
        <row r="220">
          <cell r="T220">
            <v>0</v>
          </cell>
        </row>
        <row r="221">
          <cell r="T221">
            <v>0</v>
          </cell>
        </row>
        <row r="222">
          <cell r="T222">
            <v>0</v>
          </cell>
        </row>
        <row r="223">
          <cell r="T223">
            <v>0</v>
          </cell>
        </row>
        <row r="224">
          <cell r="T224">
            <v>0</v>
          </cell>
        </row>
        <row r="225">
          <cell r="T225">
            <v>0</v>
          </cell>
        </row>
        <row r="226">
          <cell r="T226">
            <v>0</v>
          </cell>
        </row>
        <row r="227">
          <cell r="T227">
            <v>0</v>
          </cell>
        </row>
        <row r="228">
          <cell r="T228">
            <v>0</v>
          </cell>
        </row>
        <row r="229">
          <cell r="T229">
            <v>0</v>
          </cell>
        </row>
        <row r="230">
          <cell r="T230">
            <v>0</v>
          </cell>
        </row>
        <row r="231">
          <cell r="T231">
            <v>0</v>
          </cell>
        </row>
        <row r="232">
          <cell r="T232">
            <v>0</v>
          </cell>
        </row>
        <row r="233">
          <cell r="T233">
            <v>0</v>
          </cell>
        </row>
        <row r="234">
          <cell r="T234">
            <v>0</v>
          </cell>
        </row>
        <row r="235">
          <cell r="T235">
            <v>0</v>
          </cell>
        </row>
        <row r="236">
          <cell r="T236">
            <v>0</v>
          </cell>
        </row>
        <row r="237">
          <cell r="T237">
            <v>0</v>
          </cell>
        </row>
        <row r="238">
          <cell r="T238">
            <v>0</v>
          </cell>
        </row>
        <row r="239">
          <cell r="T239">
            <v>0</v>
          </cell>
        </row>
        <row r="240">
          <cell r="T240">
            <v>0</v>
          </cell>
        </row>
        <row r="241">
          <cell r="T241">
            <v>0</v>
          </cell>
        </row>
        <row r="242">
          <cell r="T242">
            <v>0</v>
          </cell>
        </row>
        <row r="243">
          <cell r="T243">
            <v>0</v>
          </cell>
        </row>
        <row r="244">
          <cell r="T244">
            <v>0</v>
          </cell>
        </row>
        <row r="245">
          <cell r="T245">
            <v>0</v>
          </cell>
        </row>
        <row r="246">
          <cell r="T246">
            <v>0</v>
          </cell>
        </row>
        <row r="247">
          <cell r="T247">
            <v>0</v>
          </cell>
        </row>
        <row r="248">
          <cell r="T248">
            <v>0</v>
          </cell>
        </row>
        <row r="249">
          <cell r="T249">
            <v>0</v>
          </cell>
        </row>
        <row r="250">
          <cell r="T250">
            <v>0</v>
          </cell>
        </row>
        <row r="251">
          <cell r="T251">
            <v>0</v>
          </cell>
        </row>
        <row r="252">
          <cell r="T252">
            <v>0</v>
          </cell>
        </row>
        <row r="253">
          <cell r="T253">
            <v>0</v>
          </cell>
        </row>
        <row r="254">
          <cell r="T254">
            <v>0</v>
          </cell>
        </row>
        <row r="255">
          <cell r="T255">
            <v>0</v>
          </cell>
        </row>
        <row r="256">
          <cell r="T256">
            <v>0</v>
          </cell>
        </row>
        <row r="257">
          <cell r="T257">
            <v>0</v>
          </cell>
        </row>
        <row r="258">
          <cell r="T258">
            <v>0</v>
          </cell>
        </row>
        <row r="259">
          <cell r="T259">
            <v>0</v>
          </cell>
        </row>
        <row r="260">
          <cell r="T260">
            <v>0</v>
          </cell>
        </row>
        <row r="261">
          <cell r="T261">
            <v>0</v>
          </cell>
        </row>
        <row r="262">
          <cell r="T262">
            <v>0</v>
          </cell>
        </row>
        <row r="263">
          <cell r="T263">
            <v>0</v>
          </cell>
        </row>
        <row r="264">
          <cell r="T264">
            <v>0</v>
          </cell>
        </row>
        <row r="265">
          <cell r="T265">
            <v>0</v>
          </cell>
        </row>
        <row r="266">
          <cell r="T266">
            <v>0</v>
          </cell>
        </row>
        <row r="267">
          <cell r="T267">
            <v>0</v>
          </cell>
        </row>
        <row r="268">
          <cell r="T268">
            <v>0</v>
          </cell>
        </row>
        <row r="269">
          <cell r="T269">
            <v>0</v>
          </cell>
        </row>
        <row r="270">
          <cell r="T270">
            <v>0</v>
          </cell>
        </row>
        <row r="271">
          <cell r="T271">
            <v>0</v>
          </cell>
        </row>
        <row r="272">
          <cell r="T272">
            <v>0</v>
          </cell>
        </row>
        <row r="273">
          <cell r="T273">
            <v>0</v>
          </cell>
        </row>
        <row r="274">
          <cell r="T274">
            <v>0</v>
          </cell>
        </row>
        <row r="275">
          <cell r="T275">
            <v>0</v>
          </cell>
        </row>
        <row r="276">
          <cell r="T276">
            <v>0</v>
          </cell>
        </row>
        <row r="277">
          <cell r="T277">
            <v>0</v>
          </cell>
        </row>
        <row r="278">
          <cell r="T278">
            <v>0</v>
          </cell>
        </row>
        <row r="279">
          <cell r="T279">
            <v>0</v>
          </cell>
        </row>
        <row r="280">
          <cell r="T280">
            <v>0</v>
          </cell>
        </row>
        <row r="281">
          <cell r="T281">
            <v>0</v>
          </cell>
        </row>
        <row r="282">
          <cell r="T282">
            <v>0</v>
          </cell>
        </row>
        <row r="283">
          <cell r="T283">
            <v>0</v>
          </cell>
        </row>
        <row r="284">
          <cell r="T284">
            <v>0</v>
          </cell>
        </row>
        <row r="285">
          <cell r="T285">
            <v>0</v>
          </cell>
        </row>
        <row r="286">
          <cell r="T286">
            <v>0</v>
          </cell>
        </row>
        <row r="287">
          <cell r="T287">
            <v>0</v>
          </cell>
        </row>
        <row r="288">
          <cell r="T288">
            <v>0</v>
          </cell>
        </row>
        <row r="289">
          <cell r="T289">
            <v>0</v>
          </cell>
        </row>
        <row r="290">
          <cell r="T290">
            <v>0</v>
          </cell>
        </row>
        <row r="291">
          <cell r="T291">
            <v>0</v>
          </cell>
        </row>
        <row r="292">
          <cell r="T292">
            <v>0</v>
          </cell>
        </row>
        <row r="293">
          <cell r="T293">
            <v>0</v>
          </cell>
        </row>
        <row r="294">
          <cell r="T294">
            <v>0</v>
          </cell>
        </row>
        <row r="295">
          <cell r="T295">
            <v>0</v>
          </cell>
        </row>
        <row r="296">
          <cell r="T296">
            <v>0</v>
          </cell>
        </row>
        <row r="297">
          <cell r="T297">
            <v>0</v>
          </cell>
        </row>
        <row r="298">
          <cell r="T298">
            <v>0</v>
          </cell>
        </row>
        <row r="299">
          <cell r="T299">
            <v>0</v>
          </cell>
        </row>
        <row r="300">
          <cell r="T300">
            <v>0</v>
          </cell>
        </row>
        <row r="301">
          <cell r="T301">
            <v>0</v>
          </cell>
        </row>
        <row r="302">
          <cell r="T302">
            <v>0</v>
          </cell>
        </row>
        <row r="303">
          <cell r="T303">
            <v>0</v>
          </cell>
        </row>
        <row r="304">
          <cell r="T304">
            <v>0</v>
          </cell>
        </row>
        <row r="305">
          <cell r="T305">
            <v>0</v>
          </cell>
        </row>
        <row r="306">
          <cell r="T306">
            <v>0</v>
          </cell>
        </row>
        <row r="307">
          <cell r="T307">
            <v>0</v>
          </cell>
        </row>
        <row r="308">
          <cell r="T308">
            <v>0</v>
          </cell>
        </row>
        <row r="309">
          <cell r="T309">
            <v>0</v>
          </cell>
        </row>
        <row r="310">
          <cell r="T310">
            <v>0</v>
          </cell>
        </row>
        <row r="311">
          <cell r="T311">
            <v>0</v>
          </cell>
        </row>
        <row r="312">
          <cell r="T312">
            <v>0</v>
          </cell>
        </row>
        <row r="313">
          <cell r="T313">
            <v>0</v>
          </cell>
        </row>
        <row r="314">
          <cell r="T314">
            <v>0</v>
          </cell>
        </row>
        <row r="315">
          <cell r="T315">
            <v>0</v>
          </cell>
        </row>
        <row r="316">
          <cell r="T316">
            <v>0</v>
          </cell>
        </row>
        <row r="317">
          <cell r="T317">
            <v>0</v>
          </cell>
        </row>
        <row r="318">
          <cell r="T318">
            <v>0</v>
          </cell>
        </row>
        <row r="319">
          <cell r="T319">
            <v>0</v>
          </cell>
        </row>
        <row r="320">
          <cell r="T320">
            <v>0</v>
          </cell>
        </row>
        <row r="321">
          <cell r="T321">
            <v>0</v>
          </cell>
        </row>
        <row r="322">
          <cell r="T322">
            <v>0</v>
          </cell>
        </row>
        <row r="323">
          <cell r="T323">
            <v>0</v>
          </cell>
        </row>
        <row r="324">
          <cell r="T324">
            <v>0</v>
          </cell>
        </row>
        <row r="325">
          <cell r="T325">
            <v>0</v>
          </cell>
        </row>
        <row r="326">
          <cell r="T326">
            <v>0</v>
          </cell>
        </row>
        <row r="327">
          <cell r="T327">
            <v>0</v>
          </cell>
        </row>
        <row r="328">
          <cell r="T328">
            <v>0</v>
          </cell>
        </row>
        <row r="329">
          <cell r="T329">
            <v>0</v>
          </cell>
        </row>
        <row r="330">
          <cell r="T330">
            <v>0</v>
          </cell>
        </row>
        <row r="331">
          <cell r="T331">
            <v>0</v>
          </cell>
        </row>
        <row r="332">
          <cell r="T332">
            <v>0</v>
          </cell>
        </row>
        <row r="333">
          <cell r="T333">
            <v>0</v>
          </cell>
        </row>
        <row r="334">
          <cell r="T334">
            <v>0</v>
          </cell>
        </row>
        <row r="335">
          <cell r="T335">
            <v>0</v>
          </cell>
        </row>
        <row r="336">
          <cell r="T336">
            <v>0</v>
          </cell>
        </row>
        <row r="337">
          <cell r="T337">
            <v>0</v>
          </cell>
        </row>
        <row r="338">
          <cell r="T338">
            <v>0</v>
          </cell>
        </row>
        <row r="339">
          <cell r="T339">
            <v>0</v>
          </cell>
        </row>
        <row r="340">
          <cell r="T340">
            <v>0</v>
          </cell>
        </row>
        <row r="341">
          <cell r="T341">
            <v>0</v>
          </cell>
        </row>
        <row r="342">
          <cell r="T342">
            <v>0</v>
          </cell>
        </row>
        <row r="343">
          <cell r="T343">
            <v>0</v>
          </cell>
        </row>
        <row r="344">
          <cell r="T344">
            <v>0</v>
          </cell>
        </row>
        <row r="345">
          <cell r="T345">
            <v>0</v>
          </cell>
        </row>
        <row r="346">
          <cell r="T346">
            <v>0</v>
          </cell>
        </row>
        <row r="347">
          <cell r="T347">
            <v>0</v>
          </cell>
        </row>
        <row r="348">
          <cell r="T348">
            <v>0</v>
          </cell>
        </row>
        <row r="349">
          <cell r="T349">
            <v>0</v>
          </cell>
        </row>
        <row r="350">
          <cell r="T350">
            <v>0</v>
          </cell>
        </row>
        <row r="351">
          <cell r="T351">
            <v>0</v>
          </cell>
        </row>
        <row r="352">
          <cell r="T352">
            <v>0</v>
          </cell>
        </row>
        <row r="353">
          <cell r="T353">
            <v>0</v>
          </cell>
        </row>
        <row r="354">
          <cell r="T354">
            <v>0</v>
          </cell>
        </row>
        <row r="355">
          <cell r="T355">
            <v>0</v>
          </cell>
        </row>
        <row r="356">
          <cell r="T356">
            <v>0</v>
          </cell>
        </row>
        <row r="357">
          <cell r="T357">
            <v>0</v>
          </cell>
        </row>
        <row r="358">
          <cell r="T358">
            <v>0</v>
          </cell>
        </row>
        <row r="359">
          <cell r="T359">
            <v>0</v>
          </cell>
        </row>
        <row r="360">
          <cell r="T360">
            <v>0</v>
          </cell>
        </row>
        <row r="361">
          <cell r="T361">
            <v>0</v>
          </cell>
        </row>
        <row r="362">
          <cell r="T362">
            <v>0</v>
          </cell>
        </row>
        <row r="363">
          <cell r="T363">
            <v>0</v>
          </cell>
        </row>
        <row r="364">
          <cell r="T364">
            <v>0</v>
          </cell>
        </row>
        <row r="365">
          <cell r="T365">
            <v>0</v>
          </cell>
        </row>
        <row r="366">
          <cell r="T366">
            <v>0</v>
          </cell>
        </row>
        <row r="367">
          <cell r="T367">
            <v>0</v>
          </cell>
        </row>
        <row r="368">
          <cell r="T368">
            <v>0</v>
          </cell>
        </row>
        <row r="369">
          <cell r="T369">
            <v>0</v>
          </cell>
        </row>
        <row r="370">
          <cell r="T370">
            <v>0</v>
          </cell>
        </row>
        <row r="371">
          <cell r="T371">
            <v>0</v>
          </cell>
        </row>
        <row r="372">
          <cell r="T372">
            <v>0</v>
          </cell>
        </row>
        <row r="373">
          <cell r="T373">
            <v>0</v>
          </cell>
        </row>
        <row r="374">
          <cell r="T374">
            <v>0</v>
          </cell>
        </row>
        <row r="375">
          <cell r="T375">
            <v>0</v>
          </cell>
        </row>
        <row r="376">
          <cell r="T376">
            <v>0</v>
          </cell>
        </row>
        <row r="377">
          <cell r="T377">
            <v>0</v>
          </cell>
        </row>
        <row r="378">
          <cell r="T378">
            <v>0</v>
          </cell>
        </row>
        <row r="379">
          <cell r="T379">
            <v>0</v>
          </cell>
        </row>
        <row r="380">
          <cell r="T380">
            <v>0</v>
          </cell>
        </row>
        <row r="381">
          <cell r="T381">
            <v>0</v>
          </cell>
        </row>
        <row r="382">
          <cell r="T382">
            <v>0</v>
          </cell>
        </row>
        <row r="383">
          <cell r="T383">
            <v>0</v>
          </cell>
        </row>
        <row r="384">
          <cell r="T384">
            <v>0</v>
          </cell>
        </row>
        <row r="385">
          <cell r="T385">
            <v>0</v>
          </cell>
        </row>
        <row r="386">
          <cell r="T386">
            <v>0</v>
          </cell>
        </row>
        <row r="387">
          <cell r="T387">
            <v>0</v>
          </cell>
        </row>
        <row r="388">
          <cell r="T388">
            <v>0</v>
          </cell>
        </row>
        <row r="389">
          <cell r="T389">
            <v>0</v>
          </cell>
        </row>
        <row r="390">
          <cell r="T390">
            <v>0</v>
          </cell>
        </row>
        <row r="391">
          <cell r="T391">
            <v>0</v>
          </cell>
        </row>
        <row r="392">
          <cell r="T392">
            <v>0</v>
          </cell>
        </row>
        <row r="393">
          <cell r="T393">
            <v>0</v>
          </cell>
        </row>
        <row r="394">
          <cell r="T394">
            <v>0</v>
          </cell>
        </row>
        <row r="395">
          <cell r="T395">
            <v>0</v>
          </cell>
        </row>
        <row r="396">
          <cell r="T396">
            <v>0</v>
          </cell>
        </row>
        <row r="397">
          <cell r="T397">
            <v>0</v>
          </cell>
        </row>
        <row r="398">
          <cell r="T398">
            <v>0</v>
          </cell>
        </row>
        <row r="399">
          <cell r="T399">
            <v>0</v>
          </cell>
        </row>
        <row r="400">
          <cell r="T400">
            <v>0</v>
          </cell>
        </row>
        <row r="401">
          <cell r="T401">
            <v>0</v>
          </cell>
        </row>
        <row r="402">
          <cell r="T402">
            <v>0</v>
          </cell>
        </row>
        <row r="403">
          <cell r="T403">
            <v>0</v>
          </cell>
        </row>
        <row r="404">
          <cell r="T404">
            <v>0</v>
          </cell>
        </row>
        <row r="405">
          <cell r="T405">
            <v>0</v>
          </cell>
        </row>
        <row r="406">
          <cell r="T406">
            <v>0</v>
          </cell>
        </row>
        <row r="407">
          <cell r="T407">
            <v>0</v>
          </cell>
        </row>
        <row r="408">
          <cell r="T408">
            <v>0</v>
          </cell>
        </row>
        <row r="409">
          <cell r="T409">
            <v>0</v>
          </cell>
        </row>
        <row r="410">
          <cell r="T410">
            <v>0</v>
          </cell>
        </row>
        <row r="411">
          <cell r="T411">
            <v>0</v>
          </cell>
        </row>
        <row r="412">
          <cell r="T412">
            <v>0</v>
          </cell>
        </row>
        <row r="413">
          <cell r="T413">
            <v>0</v>
          </cell>
        </row>
        <row r="414">
          <cell r="T414">
            <v>0</v>
          </cell>
        </row>
        <row r="415">
          <cell r="T415">
            <v>0</v>
          </cell>
        </row>
        <row r="416">
          <cell r="T416">
            <v>0</v>
          </cell>
        </row>
        <row r="417">
          <cell r="T417">
            <v>0</v>
          </cell>
        </row>
        <row r="418">
          <cell r="T418">
            <v>0</v>
          </cell>
        </row>
        <row r="419">
          <cell r="T419">
            <v>0</v>
          </cell>
        </row>
        <row r="420">
          <cell r="T420">
            <v>0</v>
          </cell>
        </row>
        <row r="421">
          <cell r="T421">
            <v>0</v>
          </cell>
        </row>
        <row r="422">
          <cell r="T422">
            <v>0</v>
          </cell>
        </row>
        <row r="423">
          <cell r="T423">
            <v>0</v>
          </cell>
        </row>
        <row r="424">
          <cell r="T424">
            <v>0</v>
          </cell>
        </row>
        <row r="425">
          <cell r="T425">
            <v>0</v>
          </cell>
        </row>
        <row r="426">
          <cell r="T426">
            <v>0</v>
          </cell>
        </row>
        <row r="427">
          <cell r="T427">
            <v>0</v>
          </cell>
        </row>
        <row r="428">
          <cell r="T428">
            <v>0</v>
          </cell>
        </row>
        <row r="429">
          <cell r="T429">
            <v>0</v>
          </cell>
        </row>
        <row r="430">
          <cell r="T430">
            <v>0</v>
          </cell>
        </row>
        <row r="431">
          <cell r="T431">
            <v>0</v>
          </cell>
        </row>
        <row r="432">
          <cell r="T432">
            <v>0</v>
          </cell>
        </row>
        <row r="433">
          <cell r="T433">
            <v>0</v>
          </cell>
        </row>
        <row r="434">
          <cell r="T434">
            <v>0</v>
          </cell>
        </row>
        <row r="435">
          <cell r="T435">
            <v>0</v>
          </cell>
        </row>
        <row r="436">
          <cell r="T436">
            <v>0</v>
          </cell>
        </row>
        <row r="437">
          <cell r="T437">
            <v>0</v>
          </cell>
        </row>
        <row r="438">
          <cell r="T438">
            <v>0</v>
          </cell>
        </row>
        <row r="439">
          <cell r="T439">
            <v>0</v>
          </cell>
        </row>
        <row r="440">
          <cell r="T440">
            <v>0</v>
          </cell>
        </row>
        <row r="441">
          <cell r="T441">
            <v>0</v>
          </cell>
        </row>
        <row r="442">
          <cell r="T442">
            <v>0</v>
          </cell>
        </row>
        <row r="443">
          <cell r="T443">
            <v>0</v>
          </cell>
        </row>
        <row r="444">
          <cell r="T444">
            <v>0</v>
          </cell>
        </row>
        <row r="445">
          <cell r="T445">
            <v>0</v>
          </cell>
        </row>
        <row r="446">
          <cell r="T446">
            <v>0</v>
          </cell>
        </row>
        <row r="447">
          <cell r="T447">
            <v>0</v>
          </cell>
        </row>
        <row r="448">
          <cell r="T448">
            <v>0</v>
          </cell>
        </row>
        <row r="449">
          <cell r="T449">
            <v>0</v>
          </cell>
        </row>
        <row r="450">
          <cell r="T450">
            <v>0</v>
          </cell>
        </row>
        <row r="451">
          <cell r="T451">
            <v>0</v>
          </cell>
        </row>
        <row r="452">
          <cell r="T452">
            <v>0</v>
          </cell>
        </row>
        <row r="453">
          <cell r="T453">
            <v>0</v>
          </cell>
        </row>
        <row r="454">
          <cell r="T454">
            <v>0</v>
          </cell>
        </row>
        <row r="455">
          <cell r="T455">
            <v>0</v>
          </cell>
        </row>
        <row r="456">
          <cell r="T456">
            <v>0</v>
          </cell>
        </row>
        <row r="457">
          <cell r="T457">
            <v>0</v>
          </cell>
        </row>
        <row r="458">
          <cell r="T458">
            <v>0</v>
          </cell>
        </row>
        <row r="459">
          <cell r="T459">
            <v>0</v>
          </cell>
        </row>
        <row r="460">
          <cell r="T460">
            <v>0</v>
          </cell>
        </row>
        <row r="461">
          <cell r="T461">
            <v>0</v>
          </cell>
        </row>
        <row r="462">
          <cell r="T462">
            <v>0</v>
          </cell>
        </row>
        <row r="463">
          <cell r="T463">
            <v>0</v>
          </cell>
        </row>
        <row r="464">
          <cell r="T464">
            <v>0</v>
          </cell>
        </row>
        <row r="465">
          <cell r="T465">
            <v>0</v>
          </cell>
        </row>
        <row r="466">
          <cell r="T466">
            <v>0</v>
          </cell>
        </row>
        <row r="467">
          <cell r="T467">
            <v>0</v>
          </cell>
        </row>
        <row r="468">
          <cell r="T468">
            <v>0</v>
          </cell>
        </row>
        <row r="469">
          <cell r="T469">
            <v>0</v>
          </cell>
        </row>
        <row r="470">
          <cell r="T470">
            <v>0</v>
          </cell>
        </row>
        <row r="471">
          <cell r="T471">
            <v>0</v>
          </cell>
        </row>
        <row r="472">
          <cell r="T472">
            <v>0</v>
          </cell>
        </row>
        <row r="473">
          <cell r="T473">
            <v>0</v>
          </cell>
        </row>
        <row r="474">
          <cell r="T474">
            <v>0</v>
          </cell>
        </row>
        <row r="475">
          <cell r="T475">
            <v>0</v>
          </cell>
        </row>
        <row r="476">
          <cell r="T476">
            <v>0</v>
          </cell>
        </row>
        <row r="477">
          <cell r="T477">
            <v>0</v>
          </cell>
        </row>
        <row r="478">
          <cell r="T478">
            <v>0</v>
          </cell>
        </row>
        <row r="479">
          <cell r="T479">
            <v>0</v>
          </cell>
        </row>
        <row r="480">
          <cell r="T480">
            <v>0</v>
          </cell>
        </row>
        <row r="481">
          <cell r="T481">
            <v>0</v>
          </cell>
        </row>
        <row r="482">
          <cell r="T482">
            <v>0</v>
          </cell>
        </row>
        <row r="483">
          <cell r="T483">
            <v>0</v>
          </cell>
        </row>
        <row r="484">
          <cell r="T484">
            <v>0</v>
          </cell>
        </row>
        <row r="485">
          <cell r="T485">
            <v>0</v>
          </cell>
        </row>
        <row r="486">
          <cell r="T486">
            <v>0</v>
          </cell>
        </row>
        <row r="487">
          <cell r="T487">
            <v>0</v>
          </cell>
        </row>
        <row r="488">
          <cell r="T488">
            <v>0</v>
          </cell>
        </row>
        <row r="489">
          <cell r="T489">
            <v>0</v>
          </cell>
        </row>
        <row r="490">
          <cell r="T490">
            <v>0</v>
          </cell>
        </row>
        <row r="491">
          <cell r="T491">
            <v>0</v>
          </cell>
        </row>
        <row r="492">
          <cell r="T492">
            <v>0</v>
          </cell>
        </row>
        <row r="493">
          <cell r="T493">
            <v>0</v>
          </cell>
        </row>
        <row r="494">
          <cell r="T494">
            <v>0</v>
          </cell>
        </row>
        <row r="495">
          <cell r="T495">
            <v>0</v>
          </cell>
        </row>
        <row r="496">
          <cell r="T496">
            <v>0</v>
          </cell>
        </row>
        <row r="497">
          <cell r="T497">
            <v>0</v>
          </cell>
        </row>
        <row r="498">
          <cell r="T498">
            <v>0</v>
          </cell>
        </row>
        <row r="499">
          <cell r="T499">
            <v>0</v>
          </cell>
        </row>
        <row r="500">
          <cell r="T500">
            <v>0</v>
          </cell>
        </row>
        <row r="501">
          <cell r="T501">
            <v>0</v>
          </cell>
        </row>
        <row r="502">
          <cell r="T502">
            <v>0</v>
          </cell>
        </row>
        <row r="503">
          <cell r="T503">
            <v>0</v>
          </cell>
        </row>
        <row r="504">
          <cell r="T504">
            <v>0</v>
          </cell>
        </row>
        <row r="505">
          <cell r="T505">
            <v>0</v>
          </cell>
        </row>
        <row r="506">
          <cell r="T506">
            <v>0</v>
          </cell>
        </row>
        <row r="507">
          <cell r="T507">
            <v>0</v>
          </cell>
        </row>
        <row r="508">
          <cell r="T508">
            <v>0</v>
          </cell>
        </row>
        <row r="509">
          <cell r="T509">
            <v>0</v>
          </cell>
        </row>
        <row r="510">
          <cell r="T510">
            <v>0</v>
          </cell>
        </row>
        <row r="511">
          <cell r="T511">
            <v>0</v>
          </cell>
        </row>
        <row r="512">
          <cell r="T512">
            <v>0</v>
          </cell>
        </row>
        <row r="513">
          <cell r="T513">
            <v>0</v>
          </cell>
        </row>
        <row r="514">
          <cell r="T514">
            <v>0</v>
          </cell>
        </row>
        <row r="515">
          <cell r="T515">
            <v>0</v>
          </cell>
        </row>
        <row r="516">
          <cell r="T516">
            <v>0</v>
          </cell>
        </row>
        <row r="517">
          <cell r="T517">
            <v>0</v>
          </cell>
        </row>
        <row r="518">
          <cell r="T518">
            <v>0</v>
          </cell>
        </row>
        <row r="519">
          <cell r="T519">
            <v>0</v>
          </cell>
        </row>
        <row r="520">
          <cell r="T520">
            <v>0</v>
          </cell>
        </row>
        <row r="521">
          <cell r="T521">
            <v>0</v>
          </cell>
        </row>
        <row r="522">
          <cell r="T522">
            <v>0</v>
          </cell>
        </row>
        <row r="523">
          <cell r="T523">
            <v>0</v>
          </cell>
        </row>
        <row r="524">
          <cell r="T524">
            <v>0</v>
          </cell>
        </row>
        <row r="525">
          <cell r="T525">
            <v>0</v>
          </cell>
        </row>
        <row r="526">
          <cell r="T526">
            <v>0</v>
          </cell>
        </row>
        <row r="527">
          <cell r="T527">
            <v>0</v>
          </cell>
        </row>
        <row r="528">
          <cell r="T528">
            <v>0</v>
          </cell>
        </row>
        <row r="529">
          <cell r="T529">
            <v>0</v>
          </cell>
        </row>
        <row r="530">
          <cell r="T530">
            <v>0</v>
          </cell>
        </row>
        <row r="531">
          <cell r="T531">
            <v>0</v>
          </cell>
        </row>
        <row r="532">
          <cell r="T532">
            <v>0</v>
          </cell>
        </row>
        <row r="533">
          <cell r="T533">
            <v>0</v>
          </cell>
        </row>
        <row r="534">
          <cell r="T534">
            <v>0</v>
          </cell>
        </row>
        <row r="535">
          <cell r="T535">
            <v>0</v>
          </cell>
        </row>
        <row r="536">
          <cell r="T536">
            <v>0</v>
          </cell>
        </row>
        <row r="537">
          <cell r="T537">
            <v>0</v>
          </cell>
        </row>
        <row r="538">
          <cell r="T538">
            <v>0</v>
          </cell>
        </row>
        <row r="539">
          <cell r="T539">
            <v>0</v>
          </cell>
        </row>
        <row r="540">
          <cell r="T540">
            <v>0</v>
          </cell>
        </row>
        <row r="541">
          <cell r="T541">
            <v>0</v>
          </cell>
        </row>
        <row r="542">
          <cell r="T542">
            <v>0</v>
          </cell>
        </row>
        <row r="543">
          <cell r="T543">
            <v>0</v>
          </cell>
        </row>
        <row r="544">
          <cell r="T544">
            <v>0</v>
          </cell>
        </row>
        <row r="545">
          <cell r="T545">
            <v>0</v>
          </cell>
        </row>
        <row r="546">
          <cell r="T546">
            <v>0</v>
          </cell>
        </row>
        <row r="547">
          <cell r="T547">
            <v>0</v>
          </cell>
        </row>
        <row r="548">
          <cell r="T548">
            <v>0</v>
          </cell>
        </row>
        <row r="549">
          <cell r="T549">
            <v>0</v>
          </cell>
        </row>
        <row r="550">
          <cell r="T550">
            <v>0</v>
          </cell>
        </row>
        <row r="551">
          <cell r="T551">
            <v>0</v>
          </cell>
        </row>
        <row r="552">
          <cell r="T552">
            <v>0</v>
          </cell>
        </row>
        <row r="553">
          <cell r="T553">
            <v>0</v>
          </cell>
        </row>
        <row r="554">
          <cell r="T554">
            <v>0</v>
          </cell>
        </row>
        <row r="555">
          <cell r="T555">
            <v>0</v>
          </cell>
        </row>
        <row r="556">
          <cell r="T556">
            <v>0</v>
          </cell>
        </row>
        <row r="557">
          <cell r="T557">
            <v>0</v>
          </cell>
        </row>
        <row r="558">
          <cell r="T558">
            <v>0</v>
          </cell>
        </row>
        <row r="559">
          <cell r="T559">
            <v>0</v>
          </cell>
        </row>
        <row r="560">
          <cell r="T560">
            <v>0</v>
          </cell>
        </row>
        <row r="561">
          <cell r="T561">
            <v>0</v>
          </cell>
        </row>
        <row r="562">
          <cell r="T562">
            <v>0</v>
          </cell>
        </row>
        <row r="563">
          <cell r="T563">
            <v>0</v>
          </cell>
        </row>
        <row r="564">
          <cell r="T564">
            <v>0</v>
          </cell>
        </row>
        <row r="565">
          <cell r="T565">
            <v>0</v>
          </cell>
        </row>
        <row r="566">
          <cell r="T566">
            <v>0</v>
          </cell>
        </row>
        <row r="567">
          <cell r="T567">
            <v>0</v>
          </cell>
        </row>
        <row r="568">
          <cell r="T568">
            <v>0</v>
          </cell>
        </row>
        <row r="569">
          <cell r="T569">
            <v>0</v>
          </cell>
        </row>
        <row r="570">
          <cell r="T570">
            <v>0</v>
          </cell>
        </row>
        <row r="571">
          <cell r="T571">
            <v>0</v>
          </cell>
        </row>
        <row r="572">
          <cell r="T572">
            <v>0</v>
          </cell>
        </row>
        <row r="573">
          <cell r="T573">
            <v>0</v>
          </cell>
        </row>
        <row r="574">
          <cell r="T574">
            <v>0</v>
          </cell>
        </row>
        <row r="575">
          <cell r="T575">
            <v>0</v>
          </cell>
        </row>
        <row r="576">
          <cell r="T576">
            <v>0</v>
          </cell>
        </row>
        <row r="577">
          <cell r="T577">
            <v>0</v>
          </cell>
        </row>
        <row r="578">
          <cell r="T578">
            <v>0</v>
          </cell>
        </row>
        <row r="579">
          <cell r="T579">
            <v>0</v>
          </cell>
        </row>
        <row r="580">
          <cell r="T580">
            <v>0</v>
          </cell>
        </row>
        <row r="581">
          <cell r="T581">
            <v>0</v>
          </cell>
        </row>
        <row r="582">
          <cell r="T582">
            <v>0</v>
          </cell>
        </row>
        <row r="583">
          <cell r="T583">
            <v>0</v>
          </cell>
        </row>
        <row r="584">
          <cell r="T584">
            <v>0</v>
          </cell>
        </row>
        <row r="585">
          <cell r="T585">
            <v>0</v>
          </cell>
        </row>
        <row r="586">
          <cell r="T586">
            <v>0</v>
          </cell>
        </row>
        <row r="587">
          <cell r="T587">
            <v>0</v>
          </cell>
        </row>
        <row r="588">
          <cell r="T588">
            <v>0</v>
          </cell>
        </row>
        <row r="589">
          <cell r="T589">
            <v>0</v>
          </cell>
        </row>
        <row r="590">
          <cell r="T590">
            <v>0</v>
          </cell>
        </row>
        <row r="591">
          <cell r="T591">
            <v>0</v>
          </cell>
        </row>
        <row r="592">
          <cell r="T592">
            <v>0</v>
          </cell>
        </row>
        <row r="593">
          <cell r="T593">
            <v>0</v>
          </cell>
        </row>
        <row r="594">
          <cell r="T594">
            <v>0</v>
          </cell>
        </row>
        <row r="595">
          <cell r="T595">
            <v>0</v>
          </cell>
        </row>
        <row r="596">
          <cell r="T596">
            <v>0</v>
          </cell>
        </row>
        <row r="597">
          <cell r="T597">
            <v>0</v>
          </cell>
        </row>
        <row r="598">
          <cell r="T598">
            <v>0</v>
          </cell>
        </row>
        <row r="599">
          <cell r="T599">
            <v>0</v>
          </cell>
        </row>
        <row r="600">
          <cell r="T600">
            <v>0</v>
          </cell>
        </row>
        <row r="601">
          <cell r="T601">
            <v>0</v>
          </cell>
        </row>
        <row r="602">
          <cell r="T602">
            <v>0</v>
          </cell>
        </row>
        <row r="603">
          <cell r="T603">
            <v>0</v>
          </cell>
        </row>
        <row r="604">
          <cell r="T604">
            <v>0</v>
          </cell>
        </row>
        <row r="605">
          <cell r="T605">
            <v>0</v>
          </cell>
        </row>
        <row r="606">
          <cell r="T606">
            <v>0</v>
          </cell>
        </row>
        <row r="607">
          <cell r="T607">
            <v>0</v>
          </cell>
        </row>
        <row r="608">
          <cell r="T608">
            <v>0</v>
          </cell>
        </row>
        <row r="609">
          <cell r="T609">
            <v>0</v>
          </cell>
        </row>
        <row r="610">
          <cell r="T610">
            <v>0</v>
          </cell>
        </row>
        <row r="611">
          <cell r="T611">
            <v>0</v>
          </cell>
        </row>
        <row r="612">
          <cell r="T612">
            <v>0</v>
          </cell>
        </row>
        <row r="613">
          <cell r="T613">
            <v>0</v>
          </cell>
        </row>
        <row r="614">
          <cell r="T614">
            <v>0</v>
          </cell>
        </row>
        <row r="615">
          <cell r="T615">
            <v>0</v>
          </cell>
        </row>
        <row r="616">
          <cell r="T616">
            <v>0</v>
          </cell>
        </row>
        <row r="617">
          <cell r="T617">
            <v>0</v>
          </cell>
        </row>
        <row r="618">
          <cell r="T618">
            <v>0</v>
          </cell>
        </row>
        <row r="619">
          <cell r="T619">
            <v>0</v>
          </cell>
        </row>
        <row r="620">
          <cell r="T620">
            <v>0</v>
          </cell>
        </row>
        <row r="621">
          <cell r="T621">
            <v>0</v>
          </cell>
        </row>
        <row r="622">
          <cell r="T622">
            <v>0</v>
          </cell>
        </row>
        <row r="623">
          <cell r="T623">
            <v>0</v>
          </cell>
        </row>
        <row r="624">
          <cell r="T624">
            <v>0</v>
          </cell>
        </row>
        <row r="625">
          <cell r="T625">
            <v>0</v>
          </cell>
        </row>
        <row r="626">
          <cell r="T626">
            <v>0</v>
          </cell>
        </row>
        <row r="627">
          <cell r="T627">
            <v>0</v>
          </cell>
        </row>
        <row r="628">
          <cell r="T628">
            <v>0</v>
          </cell>
        </row>
        <row r="629">
          <cell r="T629">
            <v>0</v>
          </cell>
        </row>
        <row r="630">
          <cell r="T630">
            <v>0</v>
          </cell>
        </row>
        <row r="631">
          <cell r="T631">
            <v>0</v>
          </cell>
        </row>
        <row r="632">
          <cell r="T632">
            <v>0</v>
          </cell>
        </row>
        <row r="633">
          <cell r="T633">
            <v>0</v>
          </cell>
        </row>
        <row r="634">
          <cell r="T634">
            <v>0</v>
          </cell>
        </row>
        <row r="635">
          <cell r="T635">
            <v>0</v>
          </cell>
        </row>
        <row r="636">
          <cell r="T636">
            <v>0</v>
          </cell>
        </row>
        <row r="637">
          <cell r="T637">
            <v>0</v>
          </cell>
        </row>
        <row r="638">
          <cell r="T638">
            <v>0</v>
          </cell>
        </row>
        <row r="639">
          <cell r="T639">
            <v>0</v>
          </cell>
        </row>
        <row r="640">
          <cell r="T640">
            <v>0</v>
          </cell>
        </row>
        <row r="641">
          <cell r="T641">
            <v>0</v>
          </cell>
        </row>
        <row r="642">
          <cell r="T642">
            <v>0</v>
          </cell>
        </row>
        <row r="643">
          <cell r="T643">
            <v>0</v>
          </cell>
        </row>
        <row r="644">
          <cell r="T644">
            <v>0</v>
          </cell>
        </row>
        <row r="645">
          <cell r="T645">
            <v>0</v>
          </cell>
        </row>
        <row r="646">
          <cell r="T646">
            <v>0</v>
          </cell>
        </row>
        <row r="647">
          <cell r="T647">
            <v>0</v>
          </cell>
        </row>
        <row r="648">
          <cell r="T648">
            <v>0</v>
          </cell>
        </row>
        <row r="649">
          <cell r="T649">
            <v>0</v>
          </cell>
        </row>
        <row r="650">
          <cell r="T650">
            <v>0</v>
          </cell>
        </row>
        <row r="651">
          <cell r="T651">
            <v>0</v>
          </cell>
        </row>
        <row r="652">
          <cell r="T652">
            <v>0</v>
          </cell>
        </row>
        <row r="653">
          <cell r="T653">
            <v>0</v>
          </cell>
        </row>
        <row r="654">
          <cell r="T654">
            <v>0</v>
          </cell>
        </row>
        <row r="655">
          <cell r="T655">
            <v>0</v>
          </cell>
        </row>
        <row r="656">
          <cell r="T656">
            <v>0</v>
          </cell>
        </row>
        <row r="657">
          <cell r="T657">
            <v>0</v>
          </cell>
        </row>
        <row r="658">
          <cell r="T658">
            <v>0</v>
          </cell>
        </row>
        <row r="659">
          <cell r="T659">
            <v>0</v>
          </cell>
        </row>
        <row r="660">
          <cell r="T660">
            <v>0</v>
          </cell>
        </row>
        <row r="661">
          <cell r="T661">
            <v>0</v>
          </cell>
        </row>
        <row r="662">
          <cell r="T662">
            <v>0</v>
          </cell>
        </row>
        <row r="663">
          <cell r="T663">
            <v>0</v>
          </cell>
        </row>
        <row r="664">
          <cell r="T664">
            <v>0</v>
          </cell>
        </row>
        <row r="665">
          <cell r="T665">
            <v>0</v>
          </cell>
        </row>
        <row r="666">
          <cell r="T666">
            <v>0</v>
          </cell>
        </row>
        <row r="667">
          <cell r="T667">
            <v>0</v>
          </cell>
        </row>
        <row r="668">
          <cell r="T668">
            <v>0</v>
          </cell>
        </row>
        <row r="669">
          <cell r="T669">
            <v>0</v>
          </cell>
        </row>
        <row r="670">
          <cell r="T670">
            <v>0</v>
          </cell>
        </row>
        <row r="671">
          <cell r="T671">
            <v>0</v>
          </cell>
        </row>
        <row r="672">
          <cell r="T672">
            <v>0</v>
          </cell>
        </row>
        <row r="673">
          <cell r="T673">
            <v>0</v>
          </cell>
        </row>
        <row r="674">
          <cell r="T674">
            <v>0</v>
          </cell>
        </row>
        <row r="675">
          <cell r="T675">
            <v>0</v>
          </cell>
        </row>
        <row r="676">
          <cell r="T676">
            <v>0</v>
          </cell>
        </row>
        <row r="677">
          <cell r="T677">
            <v>0</v>
          </cell>
        </row>
        <row r="678">
          <cell r="T678">
            <v>0</v>
          </cell>
        </row>
        <row r="679">
          <cell r="T679">
            <v>0</v>
          </cell>
        </row>
        <row r="680">
          <cell r="T680">
            <v>0</v>
          </cell>
        </row>
        <row r="681">
          <cell r="T681">
            <v>0</v>
          </cell>
        </row>
        <row r="682">
          <cell r="T682">
            <v>0</v>
          </cell>
        </row>
        <row r="683">
          <cell r="T683">
            <v>0</v>
          </cell>
        </row>
        <row r="684">
          <cell r="T684">
            <v>0</v>
          </cell>
        </row>
        <row r="685">
          <cell r="T685">
            <v>0</v>
          </cell>
        </row>
        <row r="686">
          <cell r="T686">
            <v>0</v>
          </cell>
        </row>
        <row r="687">
          <cell r="T687">
            <v>0</v>
          </cell>
        </row>
        <row r="688">
          <cell r="T688">
            <v>0</v>
          </cell>
        </row>
        <row r="689">
          <cell r="T689">
            <v>0</v>
          </cell>
        </row>
        <row r="690">
          <cell r="T690">
            <v>0</v>
          </cell>
        </row>
        <row r="691">
          <cell r="T691">
            <v>0</v>
          </cell>
        </row>
        <row r="692">
          <cell r="T692">
            <v>0</v>
          </cell>
        </row>
        <row r="693">
          <cell r="T693">
            <v>0</v>
          </cell>
        </row>
        <row r="694">
          <cell r="T694">
            <v>0</v>
          </cell>
        </row>
        <row r="695">
          <cell r="T695">
            <v>0</v>
          </cell>
        </row>
        <row r="696">
          <cell r="T696">
            <v>0</v>
          </cell>
        </row>
        <row r="697">
          <cell r="T697">
            <v>0</v>
          </cell>
        </row>
        <row r="698">
          <cell r="T698">
            <v>0</v>
          </cell>
        </row>
        <row r="699">
          <cell r="T699">
            <v>0</v>
          </cell>
        </row>
        <row r="700">
          <cell r="T700">
            <v>0</v>
          </cell>
        </row>
        <row r="701">
          <cell r="T701">
            <v>0</v>
          </cell>
        </row>
        <row r="702">
          <cell r="T702">
            <v>0</v>
          </cell>
        </row>
        <row r="703">
          <cell r="T703">
            <v>0</v>
          </cell>
        </row>
        <row r="704">
          <cell r="T704">
            <v>0</v>
          </cell>
        </row>
        <row r="705">
          <cell r="T705">
            <v>0</v>
          </cell>
        </row>
        <row r="706">
          <cell r="T706">
            <v>0</v>
          </cell>
        </row>
        <row r="707">
          <cell r="T707">
            <v>0</v>
          </cell>
        </row>
        <row r="708">
          <cell r="T708">
            <v>0</v>
          </cell>
        </row>
        <row r="709">
          <cell r="T709">
            <v>0</v>
          </cell>
        </row>
        <row r="710">
          <cell r="T710">
            <v>0</v>
          </cell>
        </row>
        <row r="711">
          <cell r="T711">
            <v>0</v>
          </cell>
        </row>
        <row r="712">
          <cell r="T712">
            <v>0</v>
          </cell>
        </row>
        <row r="713">
          <cell r="T713">
            <v>0</v>
          </cell>
        </row>
        <row r="714">
          <cell r="T714">
            <v>0</v>
          </cell>
        </row>
        <row r="715">
          <cell r="T715">
            <v>0</v>
          </cell>
        </row>
        <row r="716">
          <cell r="T716">
            <v>0</v>
          </cell>
        </row>
        <row r="717">
          <cell r="T717">
            <v>0</v>
          </cell>
        </row>
        <row r="718">
          <cell r="T718">
            <v>0</v>
          </cell>
        </row>
        <row r="719">
          <cell r="T719">
            <v>0</v>
          </cell>
        </row>
        <row r="720">
          <cell r="T720">
            <v>0</v>
          </cell>
        </row>
        <row r="721">
          <cell r="T721">
            <v>0</v>
          </cell>
        </row>
        <row r="722">
          <cell r="T722">
            <v>0</v>
          </cell>
        </row>
        <row r="723">
          <cell r="T723">
            <v>0</v>
          </cell>
        </row>
        <row r="724">
          <cell r="T724">
            <v>0</v>
          </cell>
        </row>
        <row r="725">
          <cell r="T725">
            <v>0</v>
          </cell>
        </row>
        <row r="726">
          <cell r="T726">
            <v>0</v>
          </cell>
        </row>
        <row r="727">
          <cell r="T727">
            <v>0</v>
          </cell>
        </row>
        <row r="728">
          <cell r="T728">
            <v>0</v>
          </cell>
        </row>
        <row r="729">
          <cell r="T729">
            <v>0</v>
          </cell>
        </row>
        <row r="730">
          <cell r="T730">
            <v>0</v>
          </cell>
        </row>
        <row r="731">
          <cell r="T731">
            <v>0</v>
          </cell>
        </row>
        <row r="732">
          <cell r="T732">
            <v>0</v>
          </cell>
        </row>
        <row r="733">
          <cell r="T733">
            <v>0</v>
          </cell>
        </row>
        <row r="734">
          <cell r="T734">
            <v>0</v>
          </cell>
        </row>
        <row r="735">
          <cell r="T735">
            <v>0</v>
          </cell>
        </row>
        <row r="736">
          <cell r="T736">
            <v>0</v>
          </cell>
        </row>
        <row r="737">
          <cell r="T737">
            <v>0</v>
          </cell>
        </row>
        <row r="738">
          <cell r="T738">
            <v>0</v>
          </cell>
        </row>
        <row r="739">
          <cell r="T739">
            <v>0</v>
          </cell>
        </row>
        <row r="740">
          <cell r="T740">
            <v>0</v>
          </cell>
        </row>
        <row r="741">
          <cell r="T741">
            <v>0</v>
          </cell>
        </row>
        <row r="742">
          <cell r="T742">
            <v>0</v>
          </cell>
        </row>
        <row r="743">
          <cell r="T743">
            <v>0</v>
          </cell>
        </row>
        <row r="744">
          <cell r="T744">
            <v>0</v>
          </cell>
        </row>
        <row r="745">
          <cell r="T745">
            <v>0</v>
          </cell>
        </row>
        <row r="746">
          <cell r="T746">
            <v>0</v>
          </cell>
        </row>
        <row r="747">
          <cell r="T747">
            <v>0</v>
          </cell>
        </row>
        <row r="748">
          <cell r="T748">
            <v>0</v>
          </cell>
        </row>
        <row r="749">
          <cell r="T749">
            <v>0</v>
          </cell>
        </row>
        <row r="750">
          <cell r="T750">
            <v>0</v>
          </cell>
        </row>
        <row r="751">
          <cell r="T751">
            <v>0</v>
          </cell>
        </row>
        <row r="752">
          <cell r="T752">
            <v>0</v>
          </cell>
        </row>
        <row r="753">
          <cell r="T753">
            <v>0</v>
          </cell>
        </row>
        <row r="754">
          <cell r="T754">
            <v>0</v>
          </cell>
        </row>
        <row r="755">
          <cell r="T755">
            <v>0</v>
          </cell>
        </row>
        <row r="756">
          <cell r="T756">
            <v>0</v>
          </cell>
        </row>
        <row r="757">
          <cell r="T757">
            <v>0</v>
          </cell>
        </row>
        <row r="758">
          <cell r="T758">
            <v>0</v>
          </cell>
        </row>
        <row r="759">
          <cell r="T759">
            <v>0</v>
          </cell>
        </row>
        <row r="760">
          <cell r="T760">
            <v>0</v>
          </cell>
        </row>
        <row r="761">
          <cell r="T761">
            <v>0</v>
          </cell>
        </row>
        <row r="762">
          <cell r="T762">
            <v>0</v>
          </cell>
        </row>
        <row r="763">
          <cell r="T763">
            <v>0</v>
          </cell>
        </row>
        <row r="764">
          <cell r="T764">
            <v>0</v>
          </cell>
        </row>
        <row r="765">
          <cell r="T765">
            <v>0</v>
          </cell>
        </row>
        <row r="766">
          <cell r="T766">
            <v>0</v>
          </cell>
        </row>
        <row r="767">
          <cell r="T767">
            <v>0</v>
          </cell>
        </row>
        <row r="768">
          <cell r="T768">
            <v>0</v>
          </cell>
        </row>
        <row r="769">
          <cell r="T769">
            <v>0</v>
          </cell>
        </row>
        <row r="770">
          <cell r="T770">
            <v>0</v>
          </cell>
        </row>
        <row r="771">
          <cell r="T771">
            <v>0</v>
          </cell>
        </row>
        <row r="772">
          <cell r="T772">
            <v>0</v>
          </cell>
        </row>
        <row r="773">
          <cell r="T773">
            <v>0</v>
          </cell>
        </row>
        <row r="774">
          <cell r="T774">
            <v>0</v>
          </cell>
        </row>
        <row r="775">
          <cell r="T775">
            <v>0</v>
          </cell>
        </row>
        <row r="776">
          <cell r="T776">
            <v>0</v>
          </cell>
        </row>
        <row r="777">
          <cell r="T777">
            <v>0</v>
          </cell>
        </row>
        <row r="778">
          <cell r="T778">
            <v>0</v>
          </cell>
        </row>
        <row r="779">
          <cell r="T779">
            <v>0</v>
          </cell>
        </row>
        <row r="780">
          <cell r="T780">
            <v>0</v>
          </cell>
        </row>
        <row r="781">
          <cell r="T781">
            <v>0</v>
          </cell>
        </row>
        <row r="782">
          <cell r="T782">
            <v>0</v>
          </cell>
        </row>
        <row r="783">
          <cell r="T783">
            <v>0</v>
          </cell>
        </row>
        <row r="784">
          <cell r="T784">
            <v>0</v>
          </cell>
        </row>
        <row r="785">
          <cell r="T785">
            <v>0</v>
          </cell>
        </row>
        <row r="786">
          <cell r="T786">
            <v>0</v>
          </cell>
        </row>
        <row r="787">
          <cell r="T787">
            <v>0</v>
          </cell>
        </row>
        <row r="788">
          <cell r="T788">
            <v>0</v>
          </cell>
        </row>
        <row r="789">
          <cell r="T789">
            <v>0</v>
          </cell>
        </row>
        <row r="790">
          <cell r="T790">
            <v>0</v>
          </cell>
        </row>
        <row r="791">
          <cell r="T791">
            <v>0</v>
          </cell>
        </row>
        <row r="792">
          <cell r="T792">
            <v>0</v>
          </cell>
        </row>
        <row r="793">
          <cell r="T793">
            <v>0</v>
          </cell>
        </row>
        <row r="794">
          <cell r="T794">
            <v>0</v>
          </cell>
        </row>
        <row r="795">
          <cell r="T795">
            <v>0</v>
          </cell>
        </row>
        <row r="796">
          <cell r="T796">
            <v>0</v>
          </cell>
        </row>
        <row r="797">
          <cell r="T797">
            <v>0</v>
          </cell>
        </row>
        <row r="798">
          <cell r="T798">
            <v>0</v>
          </cell>
        </row>
        <row r="799">
          <cell r="T799">
            <v>305662.3</v>
          </cell>
        </row>
        <row r="800">
          <cell r="T800">
            <v>0</v>
          </cell>
        </row>
        <row r="801">
          <cell r="T801">
            <v>0</v>
          </cell>
        </row>
        <row r="802">
          <cell r="T802">
            <v>0</v>
          </cell>
        </row>
        <row r="803">
          <cell r="T803">
            <v>0</v>
          </cell>
        </row>
        <row r="804">
          <cell r="T804">
            <v>0</v>
          </cell>
        </row>
        <row r="805">
          <cell r="T805">
            <v>0</v>
          </cell>
        </row>
        <row r="806">
          <cell r="T806">
            <v>0</v>
          </cell>
        </row>
        <row r="807">
          <cell r="T807">
            <v>0</v>
          </cell>
        </row>
        <row r="808">
          <cell r="T808">
            <v>0</v>
          </cell>
        </row>
        <row r="809">
          <cell r="T809">
            <v>0</v>
          </cell>
        </row>
        <row r="810">
          <cell r="T810">
            <v>0</v>
          </cell>
        </row>
        <row r="811">
          <cell r="T811">
            <v>0</v>
          </cell>
        </row>
        <row r="812">
          <cell r="T812">
            <v>0</v>
          </cell>
        </row>
        <row r="813">
          <cell r="T813">
            <v>0</v>
          </cell>
        </row>
        <row r="814">
          <cell r="T814">
            <v>-70268.160000000003</v>
          </cell>
        </row>
        <row r="815">
          <cell r="T815">
            <v>0</v>
          </cell>
        </row>
        <row r="816">
          <cell r="T816">
            <v>2428827.65</v>
          </cell>
        </row>
        <row r="817">
          <cell r="T817">
            <v>0</v>
          </cell>
        </row>
        <row r="818">
          <cell r="T818">
            <v>-11181.84</v>
          </cell>
        </row>
        <row r="819">
          <cell r="T819">
            <v>0</v>
          </cell>
        </row>
        <row r="820">
          <cell r="T820">
            <v>0</v>
          </cell>
        </row>
        <row r="821">
          <cell r="T821">
            <v>0</v>
          </cell>
        </row>
        <row r="822">
          <cell r="T822">
            <v>0</v>
          </cell>
        </row>
        <row r="823">
          <cell r="T823">
            <v>0</v>
          </cell>
        </row>
        <row r="824">
          <cell r="T824">
            <v>0</v>
          </cell>
        </row>
        <row r="825">
          <cell r="T825">
            <v>0</v>
          </cell>
        </row>
        <row r="826">
          <cell r="T826">
            <v>0</v>
          </cell>
        </row>
        <row r="827">
          <cell r="T827">
            <v>0</v>
          </cell>
        </row>
        <row r="828">
          <cell r="T828">
            <v>0</v>
          </cell>
        </row>
        <row r="829">
          <cell r="T829">
            <v>0</v>
          </cell>
        </row>
        <row r="830">
          <cell r="T830">
            <v>0</v>
          </cell>
        </row>
        <row r="831">
          <cell r="T831">
            <v>0</v>
          </cell>
        </row>
        <row r="832">
          <cell r="T832">
            <v>0</v>
          </cell>
        </row>
        <row r="833">
          <cell r="T833">
            <v>0</v>
          </cell>
        </row>
        <row r="834">
          <cell r="T834">
            <v>0</v>
          </cell>
        </row>
        <row r="835">
          <cell r="T835">
            <v>0</v>
          </cell>
        </row>
        <row r="836">
          <cell r="T836">
            <v>0</v>
          </cell>
        </row>
        <row r="837">
          <cell r="T837">
            <v>0</v>
          </cell>
        </row>
        <row r="838">
          <cell r="T838">
            <v>0</v>
          </cell>
        </row>
        <row r="839">
          <cell r="T839">
            <v>0</v>
          </cell>
        </row>
        <row r="840">
          <cell r="T840">
            <v>0</v>
          </cell>
        </row>
        <row r="841">
          <cell r="T841">
            <v>0</v>
          </cell>
        </row>
        <row r="842">
          <cell r="T842">
            <v>0</v>
          </cell>
        </row>
        <row r="843">
          <cell r="T843">
            <v>0</v>
          </cell>
        </row>
        <row r="844">
          <cell r="T844">
            <v>0</v>
          </cell>
        </row>
        <row r="845">
          <cell r="T845">
            <v>0</v>
          </cell>
        </row>
        <row r="846">
          <cell r="T846">
            <v>0</v>
          </cell>
        </row>
        <row r="847">
          <cell r="T847">
            <v>0</v>
          </cell>
        </row>
        <row r="848">
          <cell r="T848">
            <v>0</v>
          </cell>
        </row>
        <row r="849">
          <cell r="T849">
            <v>0</v>
          </cell>
        </row>
        <row r="850">
          <cell r="T850">
            <v>0</v>
          </cell>
        </row>
        <row r="851">
          <cell r="T851">
            <v>0</v>
          </cell>
        </row>
        <row r="852">
          <cell r="T852">
            <v>0</v>
          </cell>
        </row>
        <row r="853">
          <cell r="T853">
            <v>0</v>
          </cell>
        </row>
        <row r="854">
          <cell r="T854">
            <v>0</v>
          </cell>
        </row>
        <row r="855">
          <cell r="T855">
            <v>0</v>
          </cell>
        </row>
        <row r="856">
          <cell r="T856">
            <v>0</v>
          </cell>
        </row>
        <row r="857">
          <cell r="T857">
            <v>0</v>
          </cell>
        </row>
        <row r="858">
          <cell r="T858">
            <v>0</v>
          </cell>
        </row>
        <row r="859">
          <cell r="T859">
            <v>0</v>
          </cell>
        </row>
        <row r="860">
          <cell r="T860">
            <v>0</v>
          </cell>
        </row>
        <row r="861">
          <cell r="T861">
            <v>0</v>
          </cell>
        </row>
        <row r="862">
          <cell r="T862">
            <v>0</v>
          </cell>
        </row>
        <row r="863">
          <cell r="T863">
            <v>0</v>
          </cell>
        </row>
        <row r="864">
          <cell r="T864">
            <v>0</v>
          </cell>
        </row>
        <row r="865">
          <cell r="T865">
            <v>0</v>
          </cell>
        </row>
        <row r="866">
          <cell r="T866">
            <v>0</v>
          </cell>
        </row>
        <row r="867">
          <cell r="T867">
            <v>0</v>
          </cell>
        </row>
        <row r="868">
          <cell r="T868">
            <v>0</v>
          </cell>
        </row>
        <row r="869">
          <cell r="T869">
            <v>0</v>
          </cell>
        </row>
        <row r="870">
          <cell r="T870">
            <v>0</v>
          </cell>
        </row>
        <row r="871">
          <cell r="T871">
            <v>0</v>
          </cell>
        </row>
        <row r="872">
          <cell r="T872">
            <v>0</v>
          </cell>
        </row>
        <row r="873">
          <cell r="T873">
            <v>0</v>
          </cell>
        </row>
        <row r="874">
          <cell r="T874">
            <v>0</v>
          </cell>
        </row>
        <row r="875">
          <cell r="T875">
            <v>0</v>
          </cell>
        </row>
        <row r="876">
          <cell r="T876">
            <v>0</v>
          </cell>
        </row>
        <row r="877">
          <cell r="T877">
            <v>0</v>
          </cell>
        </row>
        <row r="878">
          <cell r="T878">
            <v>0</v>
          </cell>
        </row>
        <row r="879">
          <cell r="T879">
            <v>0</v>
          </cell>
        </row>
        <row r="880">
          <cell r="T880">
            <v>0</v>
          </cell>
        </row>
        <row r="881">
          <cell r="T881">
            <v>0</v>
          </cell>
        </row>
        <row r="882">
          <cell r="T882">
            <v>0</v>
          </cell>
        </row>
        <row r="883">
          <cell r="T883">
            <v>0</v>
          </cell>
        </row>
        <row r="884">
          <cell r="T884">
            <v>0</v>
          </cell>
        </row>
        <row r="885">
          <cell r="T885">
            <v>0</v>
          </cell>
        </row>
        <row r="886">
          <cell r="T886">
            <v>0</v>
          </cell>
        </row>
        <row r="887">
          <cell r="T887">
            <v>0</v>
          </cell>
        </row>
        <row r="888">
          <cell r="T888">
            <v>0</v>
          </cell>
        </row>
        <row r="889">
          <cell r="T889">
            <v>0</v>
          </cell>
        </row>
        <row r="890">
          <cell r="T890">
            <v>0</v>
          </cell>
        </row>
        <row r="891">
          <cell r="T891">
            <v>0</v>
          </cell>
        </row>
        <row r="892">
          <cell r="T892">
            <v>0</v>
          </cell>
        </row>
        <row r="893">
          <cell r="T893">
            <v>0</v>
          </cell>
        </row>
        <row r="894">
          <cell r="T894">
            <v>0</v>
          </cell>
        </row>
        <row r="896">
          <cell r="T896">
            <v>0</v>
          </cell>
        </row>
        <row r="897">
          <cell r="T897">
            <v>0</v>
          </cell>
        </row>
        <row r="898">
          <cell r="T898">
            <v>0</v>
          </cell>
        </row>
        <row r="899">
          <cell r="T899">
            <v>0</v>
          </cell>
        </row>
        <row r="900">
          <cell r="T900">
            <v>0</v>
          </cell>
        </row>
        <row r="901">
          <cell r="T901">
            <v>0</v>
          </cell>
        </row>
        <row r="902">
          <cell r="T902">
            <v>0</v>
          </cell>
        </row>
        <row r="903">
          <cell r="T903">
            <v>0</v>
          </cell>
        </row>
        <row r="904">
          <cell r="T904">
            <v>0</v>
          </cell>
        </row>
        <row r="905">
          <cell r="T905">
            <v>0</v>
          </cell>
        </row>
        <row r="906">
          <cell r="T906">
            <v>0</v>
          </cell>
        </row>
        <row r="907">
          <cell r="T907">
            <v>0</v>
          </cell>
        </row>
        <row r="908">
          <cell r="T908">
            <v>0</v>
          </cell>
        </row>
        <row r="909">
          <cell r="T909">
            <v>0</v>
          </cell>
        </row>
        <row r="910">
          <cell r="T910">
            <v>0</v>
          </cell>
        </row>
        <row r="911">
          <cell r="T911">
            <v>0</v>
          </cell>
        </row>
        <row r="912">
          <cell r="T912">
            <v>0</v>
          </cell>
        </row>
        <row r="913">
          <cell r="T913">
            <v>0</v>
          </cell>
        </row>
        <row r="914">
          <cell r="T914">
            <v>0</v>
          </cell>
        </row>
        <row r="915">
          <cell r="T915">
            <v>0</v>
          </cell>
        </row>
        <row r="916">
          <cell r="T916">
            <v>0</v>
          </cell>
        </row>
        <row r="917">
          <cell r="T917">
            <v>0</v>
          </cell>
        </row>
        <row r="918">
          <cell r="T918">
            <v>0</v>
          </cell>
        </row>
        <row r="919">
          <cell r="T919">
            <v>0</v>
          </cell>
        </row>
        <row r="920">
          <cell r="T920">
            <v>0</v>
          </cell>
        </row>
        <row r="921">
          <cell r="T921">
            <v>0</v>
          </cell>
        </row>
        <row r="922">
          <cell r="T922">
            <v>0</v>
          </cell>
        </row>
        <row r="923">
          <cell r="T923">
            <v>0</v>
          </cell>
        </row>
        <row r="924">
          <cell r="T924">
            <v>0</v>
          </cell>
        </row>
        <row r="925">
          <cell r="T925">
            <v>0</v>
          </cell>
        </row>
        <row r="926">
          <cell r="T926">
            <v>0</v>
          </cell>
        </row>
        <row r="927">
          <cell r="T927">
            <v>0</v>
          </cell>
        </row>
        <row r="928">
          <cell r="T928">
            <v>0</v>
          </cell>
        </row>
        <row r="929">
          <cell r="T929">
            <v>0</v>
          </cell>
        </row>
        <row r="930">
          <cell r="T930">
            <v>0</v>
          </cell>
        </row>
        <row r="931">
          <cell r="T931">
            <v>0</v>
          </cell>
        </row>
        <row r="932">
          <cell r="T932">
            <v>0</v>
          </cell>
        </row>
        <row r="933">
          <cell r="T933">
            <v>0</v>
          </cell>
        </row>
        <row r="934">
          <cell r="T934">
            <v>0</v>
          </cell>
        </row>
        <row r="935">
          <cell r="T935">
            <v>0</v>
          </cell>
        </row>
        <row r="936">
          <cell r="T936">
            <v>0</v>
          </cell>
        </row>
        <row r="937">
          <cell r="T937">
            <v>0</v>
          </cell>
        </row>
        <row r="938">
          <cell r="T938">
            <v>0</v>
          </cell>
        </row>
        <row r="939">
          <cell r="T939">
            <v>0</v>
          </cell>
        </row>
        <row r="940">
          <cell r="T940">
            <v>0</v>
          </cell>
        </row>
        <row r="941">
          <cell r="T941">
            <v>0</v>
          </cell>
        </row>
        <row r="942">
          <cell r="T942">
            <v>0</v>
          </cell>
        </row>
        <row r="943">
          <cell r="T943">
            <v>0</v>
          </cell>
        </row>
        <row r="944">
          <cell r="T944">
            <v>0</v>
          </cell>
        </row>
        <row r="945">
          <cell r="T945">
            <v>0</v>
          </cell>
        </row>
        <row r="946">
          <cell r="T946">
            <v>0</v>
          </cell>
        </row>
        <row r="947">
          <cell r="T947">
            <v>0</v>
          </cell>
        </row>
        <row r="948">
          <cell r="T948">
            <v>0</v>
          </cell>
        </row>
        <row r="949">
          <cell r="T949">
            <v>0</v>
          </cell>
        </row>
        <row r="950">
          <cell r="T950">
            <v>0</v>
          </cell>
        </row>
        <row r="951">
          <cell r="T951">
            <v>0</v>
          </cell>
        </row>
        <row r="952">
          <cell r="T952">
            <v>0</v>
          </cell>
        </row>
        <row r="953">
          <cell r="T953">
            <v>0</v>
          </cell>
        </row>
        <row r="954">
          <cell r="T954">
            <v>0</v>
          </cell>
        </row>
        <row r="955">
          <cell r="T955">
            <v>0</v>
          </cell>
        </row>
        <row r="956">
          <cell r="T956">
            <v>0</v>
          </cell>
        </row>
        <row r="957">
          <cell r="T957">
            <v>0</v>
          </cell>
        </row>
        <row r="958">
          <cell r="T958">
            <v>0</v>
          </cell>
        </row>
        <row r="959">
          <cell r="T959">
            <v>0</v>
          </cell>
        </row>
        <row r="960">
          <cell r="T960">
            <v>0</v>
          </cell>
        </row>
        <row r="961">
          <cell r="T961">
            <v>0</v>
          </cell>
        </row>
        <row r="962">
          <cell r="T962">
            <v>0</v>
          </cell>
        </row>
        <row r="963">
          <cell r="T963">
            <v>0</v>
          </cell>
        </row>
        <row r="964">
          <cell r="T964">
            <v>0</v>
          </cell>
        </row>
        <row r="965">
          <cell r="T965">
            <v>0</v>
          </cell>
        </row>
        <row r="966">
          <cell r="T966">
            <v>0</v>
          </cell>
        </row>
        <row r="967">
          <cell r="T967">
            <v>0</v>
          </cell>
        </row>
        <row r="968">
          <cell r="T968">
            <v>0</v>
          </cell>
        </row>
        <row r="969">
          <cell r="T969">
            <v>0</v>
          </cell>
        </row>
        <row r="970">
          <cell r="T970">
            <v>0</v>
          </cell>
        </row>
        <row r="971">
          <cell r="T971">
            <v>0</v>
          </cell>
        </row>
        <row r="972">
          <cell r="T972">
            <v>0</v>
          </cell>
        </row>
        <row r="973">
          <cell r="T973">
            <v>0</v>
          </cell>
        </row>
        <row r="974">
          <cell r="T974">
            <v>0</v>
          </cell>
        </row>
        <row r="975">
          <cell r="T975">
            <v>0</v>
          </cell>
        </row>
        <row r="976">
          <cell r="T976">
            <v>0</v>
          </cell>
        </row>
        <row r="977">
          <cell r="T977">
            <v>0</v>
          </cell>
        </row>
        <row r="978">
          <cell r="T978">
            <v>0</v>
          </cell>
        </row>
        <row r="979">
          <cell r="T979">
            <v>0</v>
          </cell>
        </row>
        <row r="980">
          <cell r="T980">
            <v>0</v>
          </cell>
        </row>
        <row r="981">
          <cell r="T981">
            <v>0</v>
          </cell>
        </row>
        <row r="982">
          <cell r="T982">
            <v>0</v>
          </cell>
        </row>
        <row r="983">
          <cell r="T983">
            <v>0</v>
          </cell>
        </row>
        <row r="984">
          <cell r="T984">
            <v>0</v>
          </cell>
        </row>
        <row r="985">
          <cell r="T985">
            <v>0</v>
          </cell>
        </row>
        <row r="986">
          <cell r="T986">
            <v>0</v>
          </cell>
        </row>
        <row r="987">
          <cell r="T987">
            <v>0</v>
          </cell>
        </row>
        <row r="988">
          <cell r="T988">
            <v>0</v>
          </cell>
        </row>
        <row r="989">
          <cell r="T989">
            <v>0</v>
          </cell>
        </row>
        <row r="990">
          <cell r="T990">
            <v>0</v>
          </cell>
        </row>
        <row r="991">
          <cell r="T991">
            <v>0</v>
          </cell>
        </row>
        <row r="992">
          <cell r="T992">
            <v>0</v>
          </cell>
        </row>
        <row r="993">
          <cell r="T993">
            <v>0</v>
          </cell>
        </row>
        <row r="994">
          <cell r="T994">
            <v>0</v>
          </cell>
        </row>
        <row r="995">
          <cell r="T995">
            <v>0</v>
          </cell>
        </row>
        <row r="996">
          <cell r="T996">
            <v>0</v>
          </cell>
        </row>
        <row r="997">
          <cell r="T997">
            <v>0</v>
          </cell>
        </row>
        <row r="998">
          <cell r="T998">
            <v>0</v>
          </cell>
        </row>
        <row r="999">
          <cell r="T999">
            <v>0</v>
          </cell>
        </row>
        <row r="1000">
          <cell r="T1000">
            <v>0</v>
          </cell>
        </row>
        <row r="1001">
          <cell r="T1001">
            <v>0</v>
          </cell>
        </row>
        <row r="1002">
          <cell r="T1002">
            <v>0</v>
          </cell>
        </row>
        <row r="1003">
          <cell r="T1003">
            <v>0</v>
          </cell>
        </row>
        <row r="1004">
          <cell r="T1004">
            <v>0</v>
          </cell>
        </row>
        <row r="1005">
          <cell r="T1005">
            <v>0</v>
          </cell>
        </row>
        <row r="1006">
          <cell r="T1006">
            <v>0</v>
          </cell>
        </row>
        <row r="1007">
          <cell r="T1007">
            <v>0</v>
          </cell>
        </row>
        <row r="1008">
          <cell r="T1008">
            <v>0</v>
          </cell>
        </row>
        <row r="1009">
          <cell r="T1009">
            <v>0</v>
          </cell>
        </row>
        <row r="1010">
          <cell r="T1010">
            <v>0</v>
          </cell>
        </row>
        <row r="1011">
          <cell r="T1011">
            <v>0</v>
          </cell>
        </row>
        <row r="1012">
          <cell r="T1012">
            <v>0</v>
          </cell>
        </row>
        <row r="1013">
          <cell r="T1013">
            <v>0</v>
          </cell>
        </row>
        <row r="1014">
          <cell r="T1014">
            <v>0</v>
          </cell>
        </row>
        <row r="1015">
          <cell r="T1015">
            <v>0</v>
          </cell>
        </row>
        <row r="1016">
          <cell r="T1016">
            <v>0</v>
          </cell>
        </row>
        <row r="1017">
          <cell r="T1017">
            <v>0</v>
          </cell>
        </row>
        <row r="1018">
          <cell r="T1018">
            <v>0</v>
          </cell>
        </row>
        <row r="1019">
          <cell r="T1019">
            <v>0</v>
          </cell>
        </row>
        <row r="1020">
          <cell r="T1020">
            <v>0</v>
          </cell>
        </row>
        <row r="1021">
          <cell r="T1021">
            <v>0</v>
          </cell>
        </row>
        <row r="1022">
          <cell r="T1022">
            <v>0</v>
          </cell>
        </row>
        <row r="1023">
          <cell r="T1023">
            <v>0</v>
          </cell>
        </row>
        <row r="1024">
          <cell r="T1024">
            <v>0</v>
          </cell>
        </row>
        <row r="1025">
          <cell r="T1025">
            <v>0</v>
          </cell>
        </row>
        <row r="1026">
          <cell r="T1026">
            <v>0</v>
          </cell>
        </row>
        <row r="1027">
          <cell r="T1027">
            <v>0</v>
          </cell>
        </row>
        <row r="1028">
          <cell r="T1028">
            <v>0</v>
          </cell>
        </row>
        <row r="1029">
          <cell r="T1029">
            <v>0</v>
          </cell>
        </row>
        <row r="1030">
          <cell r="T1030">
            <v>0</v>
          </cell>
        </row>
        <row r="1031">
          <cell r="T1031">
            <v>0</v>
          </cell>
        </row>
        <row r="1032">
          <cell r="T1032">
            <v>0</v>
          </cell>
        </row>
        <row r="1033">
          <cell r="T1033">
            <v>0</v>
          </cell>
        </row>
        <row r="1034">
          <cell r="T1034">
            <v>0</v>
          </cell>
        </row>
        <row r="1035">
          <cell r="T1035">
            <v>0</v>
          </cell>
        </row>
        <row r="1036">
          <cell r="T1036">
            <v>0</v>
          </cell>
        </row>
        <row r="1037">
          <cell r="T1037">
            <v>0</v>
          </cell>
        </row>
        <row r="1038">
          <cell r="T1038">
            <v>0</v>
          </cell>
        </row>
        <row r="1039">
          <cell r="T1039">
            <v>0</v>
          </cell>
        </row>
        <row r="1040">
          <cell r="T1040">
            <v>0</v>
          </cell>
        </row>
        <row r="1041">
          <cell r="T1041">
            <v>0</v>
          </cell>
        </row>
        <row r="1042">
          <cell r="T1042">
            <v>0</v>
          </cell>
        </row>
        <row r="1043">
          <cell r="T1043">
            <v>0</v>
          </cell>
        </row>
        <row r="1044">
          <cell r="T1044">
            <v>0</v>
          </cell>
        </row>
        <row r="1045">
          <cell r="T1045">
            <v>0</v>
          </cell>
        </row>
        <row r="1046">
          <cell r="T1046">
            <v>0</v>
          </cell>
        </row>
        <row r="1047">
          <cell r="T1047">
            <v>0</v>
          </cell>
        </row>
        <row r="1048">
          <cell r="T1048">
            <v>0</v>
          </cell>
        </row>
        <row r="1049">
          <cell r="T1049">
            <v>0</v>
          </cell>
        </row>
        <row r="1050">
          <cell r="T1050">
            <v>0</v>
          </cell>
        </row>
        <row r="1051">
          <cell r="T1051">
            <v>0</v>
          </cell>
        </row>
        <row r="1052">
          <cell r="T1052">
            <v>0</v>
          </cell>
        </row>
        <row r="1053">
          <cell r="T1053">
            <v>0</v>
          </cell>
        </row>
        <row r="1054">
          <cell r="T1054">
            <v>0</v>
          </cell>
        </row>
        <row r="1055">
          <cell r="T1055">
            <v>0</v>
          </cell>
        </row>
        <row r="1056">
          <cell r="T1056">
            <v>0</v>
          </cell>
        </row>
        <row r="1057">
          <cell r="T1057">
            <v>0</v>
          </cell>
        </row>
        <row r="1058">
          <cell r="T1058">
            <v>0</v>
          </cell>
        </row>
        <row r="1059">
          <cell r="T1059">
            <v>0</v>
          </cell>
        </row>
        <row r="1060">
          <cell r="T1060">
            <v>0</v>
          </cell>
        </row>
        <row r="1061">
          <cell r="T1061">
            <v>0</v>
          </cell>
        </row>
        <row r="1062">
          <cell r="T1062">
            <v>0</v>
          </cell>
        </row>
        <row r="1063">
          <cell r="T1063">
            <v>0</v>
          </cell>
        </row>
        <row r="1064">
          <cell r="T1064">
            <v>0</v>
          </cell>
        </row>
        <row r="1065">
          <cell r="T1065">
            <v>0</v>
          </cell>
        </row>
        <row r="1066">
          <cell r="T1066">
            <v>0</v>
          </cell>
        </row>
        <row r="1067">
          <cell r="T1067">
            <v>0</v>
          </cell>
        </row>
        <row r="1068">
          <cell r="T1068">
            <v>0</v>
          </cell>
        </row>
        <row r="1069">
          <cell r="T1069">
            <v>0</v>
          </cell>
        </row>
        <row r="1070">
          <cell r="T1070">
            <v>0</v>
          </cell>
        </row>
        <row r="1071">
          <cell r="T1071">
            <v>0</v>
          </cell>
        </row>
        <row r="1072">
          <cell r="T1072">
            <v>0</v>
          </cell>
        </row>
        <row r="1073">
          <cell r="T1073">
            <v>0</v>
          </cell>
        </row>
        <row r="1074">
          <cell r="T1074">
            <v>0</v>
          </cell>
        </row>
        <row r="1075">
          <cell r="T1075">
            <v>0</v>
          </cell>
        </row>
        <row r="1076">
          <cell r="T1076">
            <v>0</v>
          </cell>
        </row>
        <row r="1077">
          <cell r="T1077">
            <v>0</v>
          </cell>
        </row>
        <row r="1078">
          <cell r="T1078">
            <v>0</v>
          </cell>
        </row>
        <row r="1079">
          <cell r="T1079">
            <v>0</v>
          </cell>
        </row>
        <row r="1080">
          <cell r="T1080">
            <v>0</v>
          </cell>
        </row>
        <row r="1081">
          <cell r="T1081">
            <v>0</v>
          </cell>
        </row>
        <row r="1082">
          <cell r="T1082">
            <v>0</v>
          </cell>
        </row>
        <row r="1083">
          <cell r="T1083">
            <v>0</v>
          </cell>
        </row>
        <row r="1084">
          <cell r="T1084">
            <v>0</v>
          </cell>
        </row>
        <row r="1085">
          <cell r="T1085">
            <v>0</v>
          </cell>
        </row>
        <row r="1086">
          <cell r="T1086">
            <v>0</v>
          </cell>
        </row>
        <row r="1087">
          <cell r="T1087">
            <v>0</v>
          </cell>
        </row>
        <row r="1088">
          <cell r="T1088">
            <v>0</v>
          </cell>
        </row>
        <row r="1089">
          <cell r="T1089">
            <v>0</v>
          </cell>
        </row>
        <row r="1090">
          <cell r="T1090">
            <v>0</v>
          </cell>
        </row>
        <row r="1091">
          <cell r="T1091">
            <v>0</v>
          </cell>
        </row>
        <row r="1092">
          <cell r="T1092">
            <v>0</v>
          </cell>
        </row>
        <row r="1093">
          <cell r="T1093">
            <v>0</v>
          </cell>
        </row>
        <row r="1094">
          <cell r="T1094">
            <v>0</v>
          </cell>
        </row>
        <row r="1095">
          <cell r="T1095">
            <v>0</v>
          </cell>
        </row>
        <row r="1096">
          <cell r="T1096">
            <v>0</v>
          </cell>
        </row>
        <row r="1097">
          <cell r="T1097">
            <v>0</v>
          </cell>
        </row>
        <row r="1098">
          <cell r="T1098">
            <v>0</v>
          </cell>
        </row>
        <row r="1099">
          <cell r="T1099">
            <v>0</v>
          </cell>
        </row>
        <row r="1100">
          <cell r="T1100">
            <v>0</v>
          </cell>
        </row>
        <row r="1101">
          <cell r="T1101">
            <v>0</v>
          </cell>
        </row>
        <row r="1102">
          <cell r="T1102">
            <v>0</v>
          </cell>
        </row>
        <row r="1103">
          <cell r="T1103">
            <v>0</v>
          </cell>
        </row>
        <row r="1104">
          <cell r="T1104">
            <v>0</v>
          </cell>
        </row>
        <row r="1105">
          <cell r="T1105">
            <v>0</v>
          </cell>
        </row>
        <row r="1106">
          <cell r="T1106">
            <v>0</v>
          </cell>
        </row>
        <row r="1107">
          <cell r="T1107">
            <v>0</v>
          </cell>
        </row>
        <row r="1108">
          <cell r="T1108">
            <v>0</v>
          </cell>
        </row>
        <row r="1109">
          <cell r="T1109">
            <v>0</v>
          </cell>
        </row>
        <row r="1110">
          <cell r="T1110">
            <v>0</v>
          </cell>
        </row>
        <row r="1111">
          <cell r="T1111">
            <v>0</v>
          </cell>
        </row>
        <row r="1112">
          <cell r="T1112">
            <v>0</v>
          </cell>
        </row>
        <row r="1113">
          <cell r="T1113">
            <v>0</v>
          </cell>
        </row>
        <row r="1114">
          <cell r="T1114">
            <v>0</v>
          </cell>
        </row>
        <row r="1115">
          <cell r="T1115">
            <v>0</v>
          </cell>
        </row>
        <row r="1116">
          <cell r="T1116">
            <v>0</v>
          </cell>
        </row>
        <row r="1117">
          <cell r="T1117">
            <v>0</v>
          </cell>
        </row>
        <row r="1118">
          <cell r="T1118">
            <v>0</v>
          </cell>
        </row>
        <row r="1119">
          <cell r="T1119">
            <v>0</v>
          </cell>
        </row>
        <row r="1120">
          <cell r="T1120">
            <v>0</v>
          </cell>
        </row>
        <row r="1121">
          <cell r="T1121">
            <v>0</v>
          </cell>
        </row>
        <row r="1122">
          <cell r="T1122">
            <v>0</v>
          </cell>
        </row>
        <row r="1123">
          <cell r="T1123">
            <v>0</v>
          </cell>
        </row>
        <row r="1124">
          <cell r="T1124">
            <v>0</v>
          </cell>
        </row>
        <row r="1125">
          <cell r="T1125">
            <v>0</v>
          </cell>
        </row>
        <row r="1126">
          <cell r="T1126">
            <v>0</v>
          </cell>
        </row>
        <row r="1127">
          <cell r="T1127">
            <v>0</v>
          </cell>
        </row>
        <row r="1128">
          <cell r="T1128">
            <v>0</v>
          </cell>
        </row>
        <row r="1129">
          <cell r="T1129">
            <v>0</v>
          </cell>
        </row>
        <row r="1130">
          <cell r="T1130">
            <v>0</v>
          </cell>
        </row>
        <row r="1131">
          <cell r="T1131">
            <v>0</v>
          </cell>
        </row>
        <row r="1132">
          <cell r="T1132">
            <v>0</v>
          </cell>
        </row>
        <row r="1133">
          <cell r="T1133">
            <v>0</v>
          </cell>
        </row>
        <row r="1134">
          <cell r="T1134">
            <v>0</v>
          </cell>
        </row>
        <row r="1135">
          <cell r="T1135">
            <v>0</v>
          </cell>
        </row>
        <row r="1136">
          <cell r="T1136">
            <v>0</v>
          </cell>
        </row>
        <row r="1137">
          <cell r="T1137">
            <v>0</v>
          </cell>
        </row>
        <row r="1138">
          <cell r="T1138">
            <v>0</v>
          </cell>
        </row>
        <row r="1139">
          <cell r="T1139">
            <v>0</v>
          </cell>
        </row>
        <row r="1140">
          <cell r="T1140">
            <v>0</v>
          </cell>
        </row>
        <row r="1141">
          <cell r="T1141">
            <v>0</v>
          </cell>
        </row>
        <row r="1142">
          <cell r="T1142">
            <v>0</v>
          </cell>
        </row>
        <row r="1143">
          <cell r="T1143">
            <v>0</v>
          </cell>
        </row>
        <row r="1144">
          <cell r="T1144">
            <v>0</v>
          </cell>
        </row>
        <row r="1145">
          <cell r="T1145">
            <v>0</v>
          </cell>
        </row>
        <row r="1146">
          <cell r="T1146">
            <v>0</v>
          </cell>
        </row>
        <row r="1147">
          <cell r="T1147">
            <v>0</v>
          </cell>
        </row>
        <row r="1148">
          <cell r="T1148">
            <v>0</v>
          </cell>
        </row>
        <row r="1149">
          <cell r="T1149">
            <v>0</v>
          </cell>
        </row>
        <row r="1150">
          <cell r="T1150">
            <v>0</v>
          </cell>
        </row>
        <row r="1151">
          <cell r="T1151">
            <v>0</v>
          </cell>
        </row>
        <row r="1152">
          <cell r="T1152">
            <v>0</v>
          </cell>
        </row>
        <row r="1153">
          <cell r="T1153">
            <v>0</v>
          </cell>
        </row>
        <row r="1154">
          <cell r="T1154">
            <v>0</v>
          </cell>
        </row>
        <row r="1155">
          <cell r="T1155">
            <v>0</v>
          </cell>
        </row>
        <row r="1156">
          <cell r="T1156">
            <v>0</v>
          </cell>
        </row>
        <row r="1157">
          <cell r="T1157">
            <v>0</v>
          </cell>
        </row>
        <row r="1158">
          <cell r="T1158">
            <v>0</v>
          </cell>
        </row>
        <row r="1159">
          <cell r="T1159">
            <v>0</v>
          </cell>
        </row>
        <row r="1160">
          <cell r="T1160">
            <v>0</v>
          </cell>
        </row>
        <row r="1161">
          <cell r="T1161">
            <v>0</v>
          </cell>
        </row>
        <row r="1162">
          <cell r="T1162">
            <v>0</v>
          </cell>
        </row>
        <row r="1163">
          <cell r="T1163">
            <v>0</v>
          </cell>
        </row>
        <row r="1164">
          <cell r="T1164">
            <v>0</v>
          </cell>
        </row>
        <row r="1165">
          <cell r="T1165">
            <v>0</v>
          </cell>
        </row>
        <row r="1166">
          <cell r="T1166">
            <v>0</v>
          </cell>
        </row>
        <row r="1167">
          <cell r="T1167">
            <v>0</v>
          </cell>
        </row>
        <row r="1168">
          <cell r="T1168">
            <v>0</v>
          </cell>
        </row>
        <row r="1169">
          <cell r="T1169">
            <v>0</v>
          </cell>
        </row>
        <row r="1170">
          <cell r="T1170">
            <v>0</v>
          </cell>
        </row>
        <row r="1171">
          <cell r="T1171">
            <v>0</v>
          </cell>
        </row>
        <row r="1172">
          <cell r="T1172">
            <v>0</v>
          </cell>
        </row>
        <row r="1173">
          <cell r="T1173">
            <v>0</v>
          </cell>
        </row>
        <row r="1174">
          <cell r="T1174">
            <v>0</v>
          </cell>
        </row>
        <row r="1175">
          <cell r="T1175">
            <v>0</v>
          </cell>
        </row>
        <row r="1176">
          <cell r="T1176">
            <v>0</v>
          </cell>
        </row>
        <row r="1177">
          <cell r="T1177">
            <v>0</v>
          </cell>
        </row>
        <row r="1178">
          <cell r="T1178">
            <v>0</v>
          </cell>
        </row>
        <row r="1179">
          <cell r="T1179">
            <v>0</v>
          </cell>
        </row>
        <row r="1180">
          <cell r="T1180">
            <v>0</v>
          </cell>
        </row>
        <row r="1181">
          <cell r="T1181">
            <v>0</v>
          </cell>
        </row>
        <row r="1182">
          <cell r="T1182">
            <v>0</v>
          </cell>
        </row>
        <row r="1183">
          <cell r="T1183">
            <v>0</v>
          </cell>
        </row>
        <row r="1184">
          <cell r="T1184">
            <v>0</v>
          </cell>
        </row>
        <row r="1185">
          <cell r="T1185">
            <v>0</v>
          </cell>
        </row>
        <row r="1186">
          <cell r="T1186">
            <v>0</v>
          </cell>
        </row>
        <row r="1187">
          <cell r="T1187">
            <v>0</v>
          </cell>
        </row>
        <row r="1188">
          <cell r="T1188">
            <v>0</v>
          </cell>
        </row>
        <row r="1189">
          <cell r="T1189">
            <v>0</v>
          </cell>
        </row>
        <row r="1190">
          <cell r="T1190">
            <v>0</v>
          </cell>
        </row>
        <row r="1191">
          <cell r="T1191">
            <v>0</v>
          </cell>
        </row>
        <row r="1192">
          <cell r="T1192">
            <v>0</v>
          </cell>
        </row>
        <row r="1193">
          <cell r="T1193">
            <v>0</v>
          </cell>
        </row>
        <row r="1194">
          <cell r="T1194">
            <v>0</v>
          </cell>
        </row>
        <row r="1195">
          <cell r="T1195">
            <v>0</v>
          </cell>
        </row>
        <row r="1196">
          <cell r="T1196">
            <v>0</v>
          </cell>
        </row>
        <row r="1197">
          <cell r="T1197">
            <v>0</v>
          </cell>
        </row>
        <row r="1198">
          <cell r="T1198">
            <v>0</v>
          </cell>
        </row>
        <row r="1199">
          <cell r="T1199">
            <v>0</v>
          </cell>
        </row>
        <row r="1200">
          <cell r="T1200">
            <v>0</v>
          </cell>
        </row>
        <row r="1201">
          <cell r="T1201">
            <v>0</v>
          </cell>
        </row>
        <row r="1202">
          <cell r="T1202">
            <v>0</v>
          </cell>
        </row>
        <row r="1203">
          <cell r="T1203">
            <v>0</v>
          </cell>
        </row>
        <row r="1204">
          <cell r="T1204">
            <v>0</v>
          </cell>
        </row>
        <row r="1205">
          <cell r="T1205">
            <v>0</v>
          </cell>
        </row>
        <row r="1206">
          <cell r="T1206">
            <v>0</v>
          </cell>
        </row>
        <row r="1207">
          <cell r="T1207">
            <v>0</v>
          </cell>
        </row>
        <row r="1208">
          <cell r="T1208">
            <v>0</v>
          </cell>
        </row>
        <row r="1209">
          <cell r="T1209">
            <v>0</v>
          </cell>
        </row>
        <row r="1210">
          <cell r="T1210">
            <v>0</v>
          </cell>
        </row>
        <row r="1211">
          <cell r="T1211">
            <v>0</v>
          </cell>
        </row>
        <row r="1212">
          <cell r="T1212">
            <v>0</v>
          </cell>
        </row>
        <row r="1213">
          <cell r="T1213">
            <v>0</v>
          </cell>
        </row>
        <row r="1214">
          <cell r="T1214">
            <v>0</v>
          </cell>
        </row>
        <row r="1215">
          <cell r="T1215">
            <v>0</v>
          </cell>
        </row>
        <row r="1216">
          <cell r="T1216">
            <v>0</v>
          </cell>
        </row>
        <row r="1217">
          <cell r="T1217">
            <v>0</v>
          </cell>
        </row>
        <row r="1218">
          <cell r="T1218">
            <v>0</v>
          </cell>
        </row>
        <row r="1219">
          <cell r="T1219">
            <v>0</v>
          </cell>
        </row>
        <row r="1220">
          <cell r="T1220">
            <v>0</v>
          </cell>
        </row>
        <row r="1221">
          <cell r="T1221">
            <v>0</v>
          </cell>
        </row>
        <row r="1222">
          <cell r="T1222">
            <v>0</v>
          </cell>
        </row>
        <row r="1223">
          <cell r="T1223">
            <v>0</v>
          </cell>
        </row>
        <row r="1224">
          <cell r="T1224">
            <v>0</v>
          </cell>
        </row>
        <row r="1225">
          <cell r="T1225">
            <v>0</v>
          </cell>
        </row>
        <row r="1226">
          <cell r="T1226">
            <v>0</v>
          </cell>
        </row>
        <row r="1227">
          <cell r="T1227">
            <v>0</v>
          </cell>
        </row>
        <row r="1228">
          <cell r="T1228">
            <v>0</v>
          </cell>
        </row>
        <row r="1229">
          <cell r="T1229">
            <v>0</v>
          </cell>
        </row>
        <row r="1230">
          <cell r="T1230">
            <v>0</v>
          </cell>
        </row>
        <row r="1231">
          <cell r="T1231">
            <v>0</v>
          </cell>
        </row>
        <row r="1232">
          <cell r="T1232">
            <v>0</v>
          </cell>
        </row>
        <row r="1233">
          <cell r="T1233">
            <v>0</v>
          </cell>
        </row>
        <row r="1234">
          <cell r="T1234">
            <v>0</v>
          </cell>
        </row>
        <row r="1235">
          <cell r="T1235">
            <v>0</v>
          </cell>
        </row>
        <row r="1236">
          <cell r="T1236">
            <v>0</v>
          </cell>
        </row>
        <row r="1237">
          <cell r="T1237">
            <v>0</v>
          </cell>
        </row>
        <row r="1238">
          <cell r="T1238">
            <v>0</v>
          </cell>
        </row>
        <row r="1239">
          <cell r="T1239">
            <v>0</v>
          </cell>
        </row>
        <row r="1240">
          <cell r="T1240">
            <v>0</v>
          </cell>
        </row>
        <row r="1241">
          <cell r="T1241">
            <v>0</v>
          </cell>
        </row>
        <row r="1242">
          <cell r="T1242">
            <v>0</v>
          </cell>
        </row>
        <row r="1243">
          <cell r="T1243">
            <v>0</v>
          </cell>
        </row>
        <row r="1244">
          <cell r="T1244">
            <v>0</v>
          </cell>
        </row>
        <row r="1245">
          <cell r="T1245">
            <v>0</v>
          </cell>
        </row>
        <row r="1246">
          <cell r="T1246">
            <v>0</v>
          </cell>
        </row>
        <row r="1247">
          <cell r="T1247">
            <v>0</v>
          </cell>
        </row>
        <row r="1248">
          <cell r="T1248">
            <v>0</v>
          </cell>
        </row>
        <row r="1249">
          <cell r="T1249">
            <v>0</v>
          </cell>
        </row>
        <row r="1250">
          <cell r="T1250">
            <v>0</v>
          </cell>
        </row>
        <row r="1251">
          <cell r="T1251">
            <v>0</v>
          </cell>
        </row>
        <row r="1252">
          <cell r="T1252">
            <v>0</v>
          </cell>
        </row>
        <row r="1253">
          <cell r="T1253">
            <v>0</v>
          </cell>
        </row>
        <row r="1254">
          <cell r="T1254">
            <v>0</v>
          </cell>
        </row>
        <row r="1255">
          <cell r="T1255">
            <v>0</v>
          </cell>
        </row>
        <row r="1256">
          <cell r="T1256">
            <v>0</v>
          </cell>
        </row>
        <row r="1257">
          <cell r="T1257">
            <v>0</v>
          </cell>
        </row>
        <row r="1258">
          <cell r="T1258">
            <v>0</v>
          </cell>
        </row>
        <row r="1259">
          <cell r="T1259">
            <v>0</v>
          </cell>
        </row>
        <row r="1260">
          <cell r="T1260">
            <v>0</v>
          </cell>
        </row>
        <row r="1261">
          <cell r="T1261">
            <v>0</v>
          </cell>
        </row>
        <row r="1262">
          <cell r="T1262">
            <v>0</v>
          </cell>
        </row>
        <row r="1263">
          <cell r="T1263">
            <v>0</v>
          </cell>
        </row>
        <row r="1264">
          <cell r="T1264">
            <v>0</v>
          </cell>
        </row>
        <row r="1265">
          <cell r="T1265">
            <v>0</v>
          </cell>
        </row>
        <row r="1266">
          <cell r="T1266">
            <v>0</v>
          </cell>
        </row>
        <row r="1267">
          <cell r="T1267">
            <v>0</v>
          </cell>
        </row>
        <row r="1268">
          <cell r="T1268">
            <v>0</v>
          </cell>
        </row>
        <row r="1269">
          <cell r="T1269">
            <v>0</v>
          </cell>
        </row>
        <row r="1270">
          <cell r="T1270">
            <v>0</v>
          </cell>
        </row>
        <row r="1271">
          <cell r="T1271">
            <v>0</v>
          </cell>
        </row>
        <row r="1272">
          <cell r="T1272">
            <v>0</v>
          </cell>
        </row>
        <row r="1273">
          <cell r="T1273">
            <v>0</v>
          </cell>
        </row>
        <row r="1274">
          <cell r="T1274">
            <v>0</v>
          </cell>
        </row>
        <row r="1275">
          <cell r="T1275">
            <v>0</v>
          </cell>
        </row>
        <row r="1276">
          <cell r="T1276">
            <v>0</v>
          </cell>
        </row>
        <row r="1277">
          <cell r="T1277">
            <v>0</v>
          </cell>
        </row>
        <row r="1278">
          <cell r="T1278">
            <v>0</v>
          </cell>
        </row>
        <row r="1279">
          <cell r="T1279">
            <v>0</v>
          </cell>
        </row>
        <row r="1280">
          <cell r="T1280">
            <v>0</v>
          </cell>
        </row>
        <row r="1281">
          <cell r="T1281">
            <v>0</v>
          </cell>
        </row>
        <row r="1282">
          <cell r="T1282">
            <v>0</v>
          </cell>
        </row>
        <row r="1283">
          <cell r="T1283">
            <v>0</v>
          </cell>
        </row>
        <row r="1284">
          <cell r="T1284">
            <v>0</v>
          </cell>
        </row>
        <row r="1285">
          <cell r="T1285">
            <v>0</v>
          </cell>
        </row>
        <row r="1286">
          <cell r="T1286">
            <v>0</v>
          </cell>
        </row>
        <row r="1287">
          <cell r="T1287">
            <v>0</v>
          </cell>
        </row>
        <row r="1288">
          <cell r="T1288">
            <v>0</v>
          </cell>
        </row>
        <row r="1289">
          <cell r="T1289">
            <v>0</v>
          </cell>
        </row>
        <row r="1290">
          <cell r="T1290">
            <v>0</v>
          </cell>
        </row>
        <row r="1291">
          <cell r="T1291">
            <v>0</v>
          </cell>
        </row>
        <row r="1292">
          <cell r="T1292">
            <v>0</v>
          </cell>
        </row>
        <row r="1293">
          <cell r="T1293">
            <v>0</v>
          </cell>
        </row>
        <row r="1294">
          <cell r="T1294">
            <v>0</v>
          </cell>
        </row>
        <row r="1295">
          <cell r="T1295">
            <v>0</v>
          </cell>
        </row>
        <row r="1296">
          <cell r="T1296">
            <v>0</v>
          </cell>
        </row>
        <row r="1297">
          <cell r="T1297">
            <v>0</v>
          </cell>
        </row>
        <row r="1298">
          <cell r="T1298">
            <v>0</v>
          </cell>
        </row>
        <row r="1299">
          <cell r="T1299">
            <v>0</v>
          </cell>
        </row>
        <row r="1300">
          <cell r="T1300">
            <v>0</v>
          </cell>
        </row>
        <row r="1301">
          <cell r="T1301">
            <v>0</v>
          </cell>
        </row>
        <row r="1302">
          <cell r="T1302">
            <v>0</v>
          </cell>
        </row>
        <row r="1303">
          <cell r="T1303">
            <v>0</v>
          </cell>
        </row>
        <row r="1304">
          <cell r="T1304">
            <v>0</v>
          </cell>
        </row>
        <row r="1305">
          <cell r="T1305">
            <v>0</v>
          </cell>
        </row>
        <row r="1306">
          <cell r="T1306">
            <v>0</v>
          </cell>
        </row>
        <row r="1307">
          <cell r="T1307">
            <v>0</v>
          </cell>
        </row>
        <row r="1308">
          <cell r="T1308">
            <v>0</v>
          </cell>
        </row>
        <row r="1309">
          <cell r="T1309">
            <v>0</v>
          </cell>
        </row>
        <row r="1310">
          <cell r="T1310">
            <v>0</v>
          </cell>
        </row>
        <row r="1311">
          <cell r="T1311">
            <v>0</v>
          </cell>
        </row>
        <row r="1312">
          <cell r="T1312">
            <v>0</v>
          </cell>
        </row>
        <row r="1313">
          <cell r="T1313">
            <v>0</v>
          </cell>
        </row>
        <row r="1314">
          <cell r="T1314">
            <v>0</v>
          </cell>
        </row>
        <row r="1315">
          <cell r="T1315">
            <v>0</v>
          </cell>
        </row>
        <row r="1316">
          <cell r="T1316">
            <v>0</v>
          </cell>
        </row>
        <row r="1317">
          <cell r="T1317">
            <v>0</v>
          </cell>
        </row>
        <row r="1318">
          <cell r="T1318">
            <v>0</v>
          </cell>
        </row>
        <row r="1319">
          <cell r="T1319">
            <v>0</v>
          </cell>
        </row>
        <row r="1320">
          <cell r="T1320">
            <v>0</v>
          </cell>
        </row>
        <row r="1321">
          <cell r="T1321">
            <v>0</v>
          </cell>
        </row>
        <row r="1322">
          <cell r="T1322">
            <v>0</v>
          </cell>
        </row>
        <row r="1323">
          <cell r="T1323">
            <v>0</v>
          </cell>
        </row>
        <row r="1324">
          <cell r="T1324">
            <v>0</v>
          </cell>
        </row>
        <row r="1325">
          <cell r="T1325">
            <v>0</v>
          </cell>
        </row>
        <row r="1326">
          <cell r="T1326">
            <v>0</v>
          </cell>
        </row>
        <row r="1327">
          <cell r="T1327">
            <v>0</v>
          </cell>
        </row>
        <row r="1328">
          <cell r="T1328">
            <v>0</v>
          </cell>
        </row>
        <row r="1329">
          <cell r="T1329">
            <v>0</v>
          </cell>
        </row>
        <row r="1330">
          <cell r="T1330">
            <v>0</v>
          </cell>
        </row>
        <row r="1331">
          <cell r="T1331">
            <v>0</v>
          </cell>
        </row>
        <row r="1332">
          <cell r="T1332">
            <v>0</v>
          </cell>
        </row>
        <row r="1333">
          <cell r="T1333">
            <v>0</v>
          </cell>
        </row>
        <row r="1334">
          <cell r="T1334">
            <v>0</v>
          </cell>
        </row>
        <row r="1335">
          <cell r="T1335">
            <v>0</v>
          </cell>
        </row>
        <row r="1336">
          <cell r="T1336">
            <v>0</v>
          </cell>
        </row>
        <row r="1337">
          <cell r="T1337">
            <v>0</v>
          </cell>
        </row>
        <row r="1338">
          <cell r="T1338">
            <v>0</v>
          </cell>
        </row>
        <row r="1339">
          <cell r="T1339">
            <v>0</v>
          </cell>
        </row>
        <row r="1340">
          <cell r="T1340">
            <v>0</v>
          </cell>
        </row>
        <row r="1341">
          <cell r="T1341">
            <v>0</v>
          </cell>
        </row>
        <row r="1342">
          <cell r="T1342">
            <v>0</v>
          </cell>
        </row>
        <row r="1343">
          <cell r="T1343">
            <v>0</v>
          </cell>
        </row>
        <row r="1344">
          <cell r="T1344">
            <v>0</v>
          </cell>
        </row>
        <row r="1345">
          <cell r="T1345">
            <v>0</v>
          </cell>
        </row>
        <row r="1346">
          <cell r="T1346">
            <v>0</v>
          </cell>
        </row>
        <row r="1347">
          <cell r="T1347">
            <v>0</v>
          </cell>
        </row>
        <row r="1348">
          <cell r="T1348">
            <v>0</v>
          </cell>
        </row>
        <row r="1349">
          <cell r="T1349">
            <v>0</v>
          </cell>
        </row>
        <row r="1350">
          <cell r="T1350">
            <v>0</v>
          </cell>
        </row>
        <row r="1351">
          <cell r="T1351">
            <v>0</v>
          </cell>
        </row>
        <row r="1352">
          <cell r="T1352">
            <v>0</v>
          </cell>
        </row>
        <row r="1353">
          <cell r="T1353">
            <v>0</v>
          </cell>
        </row>
        <row r="1354">
          <cell r="T1354">
            <v>0</v>
          </cell>
        </row>
        <row r="1355">
          <cell r="T1355">
            <v>0</v>
          </cell>
        </row>
        <row r="1356">
          <cell r="T1356">
            <v>0</v>
          </cell>
        </row>
        <row r="1357">
          <cell r="T1357">
            <v>0</v>
          </cell>
        </row>
        <row r="1358">
          <cell r="T1358">
            <v>0</v>
          </cell>
        </row>
        <row r="1359">
          <cell r="T1359">
            <v>0</v>
          </cell>
        </row>
        <row r="1360">
          <cell r="T1360">
            <v>0</v>
          </cell>
        </row>
        <row r="1361">
          <cell r="T1361">
            <v>0</v>
          </cell>
        </row>
        <row r="1362">
          <cell r="T1362">
            <v>0</v>
          </cell>
        </row>
        <row r="1363">
          <cell r="T1363">
            <v>0</v>
          </cell>
        </row>
        <row r="1364">
          <cell r="T1364">
            <v>0</v>
          </cell>
        </row>
        <row r="1365">
          <cell r="T1365">
            <v>0</v>
          </cell>
        </row>
        <row r="1366">
          <cell r="T1366">
            <v>0</v>
          </cell>
        </row>
        <row r="1367">
          <cell r="T1367">
            <v>0</v>
          </cell>
        </row>
        <row r="1368">
          <cell r="T1368">
            <v>0</v>
          </cell>
        </row>
        <row r="1369">
          <cell r="T1369">
            <v>0</v>
          </cell>
        </row>
        <row r="1370">
          <cell r="T1370">
            <v>0</v>
          </cell>
        </row>
        <row r="1371">
          <cell r="T1371">
            <v>0</v>
          </cell>
        </row>
        <row r="1372">
          <cell r="T1372">
            <v>0</v>
          </cell>
        </row>
        <row r="1373">
          <cell r="T1373">
            <v>0</v>
          </cell>
        </row>
        <row r="1374">
          <cell r="T1374">
            <v>0</v>
          </cell>
        </row>
        <row r="1375">
          <cell r="T1375">
            <v>0</v>
          </cell>
        </row>
        <row r="1376">
          <cell r="T1376">
            <v>0</v>
          </cell>
        </row>
        <row r="1377">
          <cell r="T1377">
            <v>0</v>
          </cell>
        </row>
        <row r="1378">
          <cell r="T1378">
            <v>0</v>
          </cell>
        </row>
        <row r="1379">
          <cell r="T1379">
            <v>0</v>
          </cell>
        </row>
        <row r="1380">
          <cell r="T1380">
            <v>0</v>
          </cell>
        </row>
        <row r="1381">
          <cell r="T1381">
            <v>0</v>
          </cell>
        </row>
        <row r="1382">
          <cell r="T1382">
            <v>0</v>
          </cell>
        </row>
        <row r="1383">
          <cell r="T1383">
            <v>0</v>
          </cell>
        </row>
        <row r="1384">
          <cell r="T1384">
            <v>0</v>
          </cell>
        </row>
        <row r="1385">
          <cell r="T1385">
            <v>0</v>
          </cell>
        </row>
        <row r="1386">
          <cell r="T1386">
            <v>0</v>
          </cell>
        </row>
        <row r="1387">
          <cell r="T1387">
            <v>0</v>
          </cell>
        </row>
        <row r="1388">
          <cell r="T1388">
            <v>0</v>
          </cell>
        </row>
        <row r="1389">
          <cell r="T1389">
            <v>0</v>
          </cell>
        </row>
        <row r="1390">
          <cell r="T1390">
            <v>0</v>
          </cell>
        </row>
        <row r="1391">
          <cell r="T1391">
            <v>0</v>
          </cell>
        </row>
        <row r="1392">
          <cell r="T1392">
            <v>0</v>
          </cell>
        </row>
        <row r="1393">
          <cell r="T1393">
            <v>0</v>
          </cell>
        </row>
        <row r="1394">
          <cell r="T1394">
            <v>0</v>
          </cell>
        </row>
        <row r="1395">
          <cell r="T1395">
            <v>0</v>
          </cell>
        </row>
        <row r="1396">
          <cell r="T1396">
            <v>0</v>
          </cell>
        </row>
        <row r="1397">
          <cell r="T1397">
            <v>0</v>
          </cell>
        </row>
        <row r="1398">
          <cell r="T1398">
            <v>0</v>
          </cell>
        </row>
        <row r="1399">
          <cell r="T1399">
            <v>0</v>
          </cell>
        </row>
        <row r="1400">
          <cell r="T1400">
            <v>0</v>
          </cell>
        </row>
        <row r="1401">
          <cell r="T1401">
            <v>0</v>
          </cell>
        </row>
        <row r="1402">
          <cell r="T1402">
            <v>0</v>
          </cell>
        </row>
        <row r="1403">
          <cell r="T1403">
            <v>0</v>
          </cell>
        </row>
        <row r="1404">
          <cell r="T1404">
            <v>0</v>
          </cell>
        </row>
        <row r="1405">
          <cell r="T1405">
            <v>0</v>
          </cell>
        </row>
        <row r="1406">
          <cell r="T1406">
            <v>0</v>
          </cell>
        </row>
        <row r="1407">
          <cell r="T1407">
            <v>0</v>
          </cell>
        </row>
        <row r="1408">
          <cell r="T1408">
            <v>0</v>
          </cell>
        </row>
        <row r="1409">
          <cell r="T1409">
            <v>0</v>
          </cell>
        </row>
        <row r="1410">
          <cell r="T1410">
            <v>0</v>
          </cell>
        </row>
        <row r="1411">
          <cell r="T1411">
            <v>0</v>
          </cell>
        </row>
        <row r="1412">
          <cell r="T1412">
            <v>0</v>
          </cell>
        </row>
        <row r="1413">
          <cell r="T1413">
            <v>0</v>
          </cell>
        </row>
        <row r="1414">
          <cell r="T1414">
            <v>0</v>
          </cell>
        </row>
        <row r="1415">
          <cell r="T1415">
            <v>0</v>
          </cell>
        </row>
        <row r="1416">
          <cell r="T1416">
            <v>0</v>
          </cell>
        </row>
        <row r="1417">
          <cell r="T1417">
            <v>0</v>
          </cell>
        </row>
        <row r="1418">
          <cell r="T1418">
            <v>0</v>
          </cell>
        </row>
        <row r="1419">
          <cell r="T1419">
            <v>0</v>
          </cell>
        </row>
        <row r="1420">
          <cell r="T1420">
            <v>0</v>
          </cell>
        </row>
        <row r="1421">
          <cell r="T1421">
            <v>0</v>
          </cell>
        </row>
        <row r="1422">
          <cell r="T1422">
            <v>0</v>
          </cell>
        </row>
        <row r="1423">
          <cell r="T1423">
            <v>0</v>
          </cell>
        </row>
        <row r="1424">
          <cell r="T1424">
            <v>0</v>
          </cell>
        </row>
        <row r="1425">
          <cell r="T1425">
            <v>0</v>
          </cell>
        </row>
        <row r="1426">
          <cell r="T1426">
            <v>0</v>
          </cell>
        </row>
        <row r="1427">
          <cell r="T1427">
            <v>0</v>
          </cell>
        </row>
        <row r="1428">
          <cell r="T1428">
            <v>0</v>
          </cell>
        </row>
        <row r="1429">
          <cell r="T1429">
            <v>0</v>
          </cell>
        </row>
        <row r="1430">
          <cell r="T1430">
            <v>0</v>
          </cell>
        </row>
        <row r="1431">
          <cell r="T1431">
            <v>0</v>
          </cell>
        </row>
        <row r="1432">
          <cell r="T1432">
            <v>0</v>
          </cell>
        </row>
        <row r="1433">
          <cell r="T1433">
            <v>0</v>
          </cell>
        </row>
        <row r="1434">
          <cell r="T1434">
            <v>0</v>
          </cell>
        </row>
        <row r="1435">
          <cell r="T1435">
            <v>0</v>
          </cell>
        </row>
        <row r="1436">
          <cell r="T1436">
            <v>0</v>
          </cell>
        </row>
        <row r="1437">
          <cell r="T1437">
            <v>0</v>
          </cell>
        </row>
        <row r="1438">
          <cell r="T1438">
            <v>0</v>
          </cell>
        </row>
        <row r="1439">
          <cell r="T1439">
            <v>0</v>
          </cell>
        </row>
        <row r="1440">
          <cell r="T1440">
            <v>0</v>
          </cell>
        </row>
        <row r="1441">
          <cell r="T1441">
            <v>0</v>
          </cell>
        </row>
        <row r="1442">
          <cell r="T1442">
            <v>0</v>
          </cell>
        </row>
        <row r="1443">
          <cell r="T1443">
            <v>0</v>
          </cell>
        </row>
        <row r="1444">
          <cell r="T1444">
            <v>0</v>
          </cell>
        </row>
        <row r="1445">
          <cell r="T1445">
            <v>0</v>
          </cell>
        </row>
        <row r="1446">
          <cell r="T1446">
            <v>0</v>
          </cell>
        </row>
        <row r="1447">
          <cell r="T1447">
            <v>0</v>
          </cell>
        </row>
        <row r="1448">
          <cell r="T1448">
            <v>0</v>
          </cell>
        </row>
        <row r="1449">
          <cell r="T1449">
            <v>0</v>
          </cell>
        </row>
        <row r="1450">
          <cell r="T1450">
            <v>0</v>
          </cell>
        </row>
        <row r="1451">
          <cell r="T1451">
            <v>0</v>
          </cell>
        </row>
        <row r="1452">
          <cell r="T1452">
            <v>0</v>
          </cell>
        </row>
        <row r="1453">
          <cell r="T1453">
            <v>0</v>
          </cell>
        </row>
        <row r="1454">
          <cell r="T1454">
            <v>0</v>
          </cell>
        </row>
        <row r="1455">
          <cell r="T1455">
            <v>0</v>
          </cell>
        </row>
        <row r="1456">
          <cell r="T1456">
            <v>0</v>
          </cell>
        </row>
        <row r="1457">
          <cell r="T1457">
            <v>0</v>
          </cell>
        </row>
        <row r="1458">
          <cell r="T1458">
            <v>0</v>
          </cell>
        </row>
        <row r="1459">
          <cell r="T1459">
            <v>0</v>
          </cell>
        </row>
        <row r="1460">
          <cell r="T1460">
            <v>0</v>
          </cell>
        </row>
        <row r="1461">
          <cell r="T1461">
            <v>0</v>
          </cell>
        </row>
        <row r="1462">
          <cell r="T1462">
            <v>0</v>
          </cell>
        </row>
        <row r="1463">
          <cell r="T1463">
            <v>0</v>
          </cell>
        </row>
        <row r="1464">
          <cell r="T1464">
            <v>0</v>
          </cell>
        </row>
        <row r="1465">
          <cell r="T1465">
            <v>0</v>
          </cell>
        </row>
        <row r="1466">
          <cell r="T1466">
            <v>0</v>
          </cell>
        </row>
        <row r="1467">
          <cell r="T1467">
            <v>0</v>
          </cell>
        </row>
        <row r="1468">
          <cell r="T1468">
            <v>0</v>
          </cell>
        </row>
        <row r="1469">
          <cell r="T1469">
            <v>0</v>
          </cell>
        </row>
        <row r="1470">
          <cell r="T1470">
            <v>0</v>
          </cell>
        </row>
        <row r="1471">
          <cell r="T1471">
            <v>0</v>
          </cell>
        </row>
        <row r="1472">
          <cell r="T1472">
            <v>0</v>
          </cell>
        </row>
        <row r="1473">
          <cell r="T1473">
            <v>0</v>
          </cell>
        </row>
        <row r="1474">
          <cell r="T1474">
            <v>0</v>
          </cell>
        </row>
        <row r="1475">
          <cell r="T1475">
            <v>0</v>
          </cell>
        </row>
        <row r="1476">
          <cell r="T1476">
            <v>0</v>
          </cell>
        </row>
        <row r="1477">
          <cell r="T1477">
            <v>0</v>
          </cell>
        </row>
        <row r="1478">
          <cell r="T1478">
            <v>0</v>
          </cell>
        </row>
        <row r="1479">
          <cell r="T1479">
            <v>0</v>
          </cell>
        </row>
        <row r="1480">
          <cell r="T1480">
            <v>0</v>
          </cell>
        </row>
        <row r="1481">
          <cell r="T1481">
            <v>0</v>
          </cell>
        </row>
        <row r="1482">
          <cell r="T1482">
            <v>0</v>
          </cell>
        </row>
        <row r="1483">
          <cell r="T1483">
            <v>0</v>
          </cell>
        </row>
        <row r="1484">
          <cell r="T1484">
            <v>0</v>
          </cell>
        </row>
        <row r="1485">
          <cell r="T1485">
            <v>0</v>
          </cell>
        </row>
        <row r="1486">
          <cell r="T1486">
            <v>0</v>
          </cell>
        </row>
        <row r="1487">
          <cell r="T1487">
            <v>0</v>
          </cell>
        </row>
        <row r="1488">
          <cell r="T1488">
            <v>0</v>
          </cell>
        </row>
        <row r="1489">
          <cell r="T1489">
            <v>0</v>
          </cell>
        </row>
        <row r="1490">
          <cell r="T1490">
            <v>0</v>
          </cell>
        </row>
        <row r="1491">
          <cell r="T1491">
            <v>0</v>
          </cell>
        </row>
        <row r="1492">
          <cell r="T1492">
            <v>0</v>
          </cell>
        </row>
        <row r="1493">
          <cell r="T1493">
            <v>0</v>
          </cell>
        </row>
        <row r="1494">
          <cell r="T1494">
            <v>0</v>
          </cell>
        </row>
        <row r="1495">
          <cell r="T1495">
            <v>0</v>
          </cell>
        </row>
        <row r="1496">
          <cell r="T1496">
            <v>0</v>
          </cell>
        </row>
        <row r="1497">
          <cell r="T1497">
            <v>0</v>
          </cell>
        </row>
        <row r="1498">
          <cell r="T1498">
            <v>0</v>
          </cell>
        </row>
        <row r="1499">
          <cell r="T1499">
            <v>0</v>
          </cell>
        </row>
        <row r="1500">
          <cell r="T1500">
            <v>0</v>
          </cell>
        </row>
        <row r="1501">
          <cell r="T1501">
            <v>0</v>
          </cell>
        </row>
        <row r="1502">
          <cell r="T1502">
            <v>0</v>
          </cell>
        </row>
        <row r="1503">
          <cell r="T1503">
            <v>0</v>
          </cell>
        </row>
        <row r="1504">
          <cell r="T1504">
            <v>0</v>
          </cell>
        </row>
        <row r="1505">
          <cell r="T1505">
            <v>0</v>
          </cell>
        </row>
        <row r="1506">
          <cell r="T1506">
            <v>0</v>
          </cell>
        </row>
        <row r="1507">
          <cell r="T1507">
            <v>0</v>
          </cell>
        </row>
        <row r="1508">
          <cell r="T1508">
            <v>0</v>
          </cell>
        </row>
        <row r="1509">
          <cell r="T1509">
            <v>0</v>
          </cell>
        </row>
        <row r="1510">
          <cell r="T1510">
            <v>0</v>
          </cell>
        </row>
        <row r="1511">
          <cell r="T1511">
            <v>0</v>
          </cell>
        </row>
        <row r="1512">
          <cell r="T1512">
            <v>0</v>
          </cell>
        </row>
        <row r="1513">
          <cell r="T1513">
            <v>0</v>
          </cell>
        </row>
        <row r="1514">
          <cell r="T1514">
            <v>0</v>
          </cell>
        </row>
        <row r="1515">
          <cell r="T1515">
            <v>0</v>
          </cell>
        </row>
        <row r="1516">
          <cell r="T1516">
            <v>0</v>
          </cell>
        </row>
        <row r="1517">
          <cell r="T1517">
            <v>0</v>
          </cell>
        </row>
        <row r="1518">
          <cell r="T1518">
            <v>0</v>
          </cell>
        </row>
        <row r="1519">
          <cell r="T1519">
            <v>0</v>
          </cell>
        </row>
        <row r="1520">
          <cell r="T1520">
            <v>0</v>
          </cell>
        </row>
        <row r="1521">
          <cell r="T1521">
            <v>0</v>
          </cell>
        </row>
        <row r="1522">
          <cell r="T1522">
            <v>0</v>
          </cell>
        </row>
        <row r="1523">
          <cell r="T1523">
            <v>0</v>
          </cell>
        </row>
        <row r="1524">
          <cell r="T1524">
            <v>0</v>
          </cell>
        </row>
        <row r="1525">
          <cell r="T1525">
            <v>0</v>
          </cell>
        </row>
        <row r="1526">
          <cell r="T1526">
            <v>0</v>
          </cell>
        </row>
        <row r="1527">
          <cell r="T1527">
            <v>0</v>
          </cell>
        </row>
        <row r="1528">
          <cell r="T1528">
            <v>0</v>
          </cell>
        </row>
        <row r="1529">
          <cell r="T1529">
            <v>0</v>
          </cell>
        </row>
        <row r="1530">
          <cell r="T1530">
            <v>0</v>
          </cell>
        </row>
        <row r="1531">
          <cell r="T1531">
            <v>0</v>
          </cell>
        </row>
        <row r="1532">
          <cell r="T1532">
            <v>0</v>
          </cell>
        </row>
        <row r="1533">
          <cell r="T1533">
            <v>0</v>
          </cell>
        </row>
        <row r="1534">
          <cell r="T1534">
            <v>0</v>
          </cell>
        </row>
        <row r="1535">
          <cell r="T1535">
            <v>0</v>
          </cell>
        </row>
        <row r="1536">
          <cell r="T1536">
            <v>0</v>
          </cell>
        </row>
        <row r="1537">
          <cell r="T1537">
            <v>0</v>
          </cell>
        </row>
        <row r="1538">
          <cell r="T1538">
            <v>0</v>
          </cell>
        </row>
        <row r="1539">
          <cell r="T1539">
            <v>0</v>
          </cell>
        </row>
        <row r="1540">
          <cell r="T1540">
            <v>0</v>
          </cell>
        </row>
        <row r="1541">
          <cell r="T1541">
            <v>0</v>
          </cell>
        </row>
        <row r="1542">
          <cell r="T1542">
            <v>0</v>
          </cell>
        </row>
        <row r="1543">
          <cell r="T1543">
            <v>0</v>
          </cell>
        </row>
        <row r="1544">
          <cell r="T1544">
            <v>0</v>
          </cell>
        </row>
        <row r="1545">
          <cell r="T1545">
            <v>0</v>
          </cell>
        </row>
        <row r="1546">
          <cell r="T1546">
            <v>0</v>
          </cell>
        </row>
        <row r="1547">
          <cell r="T1547">
            <v>0</v>
          </cell>
        </row>
        <row r="1548">
          <cell r="T1548">
            <v>0</v>
          </cell>
        </row>
        <row r="1549">
          <cell r="T1549">
            <v>0</v>
          </cell>
        </row>
        <row r="1550">
          <cell r="T1550">
            <v>0</v>
          </cell>
        </row>
        <row r="1551">
          <cell r="T1551">
            <v>0</v>
          </cell>
        </row>
        <row r="1552">
          <cell r="T1552">
            <v>0</v>
          </cell>
        </row>
        <row r="1553">
          <cell r="T1553">
            <v>0</v>
          </cell>
        </row>
        <row r="1554">
          <cell r="T1554">
            <v>0</v>
          </cell>
        </row>
        <row r="1555">
          <cell r="T1555">
            <v>0</v>
          </cell>
        </row>
        <row r="1556">
          <cell r="T1556">
            <v>0</v>
          </cell>
        </row>
        <row r="1557">
          <cell r="T1557">
            <v>0</v>
          </cell>
        </row>
        <row r="1558">
          <cell r="T1558">
            <v>0</v>
          </cell>
        </row>
        <row r="1559">
          <cell r="T1559">
            <v>0</v>
          </cell>
        </row>
        <row r="1560">
          <cell r="T1560">
            <v>0</v>
          </cell>
        </row>
        <row r="1561">
          <cell r="T1561">
            <v>0</v>
          </cell>
        </row>
        <row r="1562">
          <cell r="T1562">
            <v>0</v>
          </cell>
        </row>
        <row r="1563">
          <cell r="T1563">
            <v>0</v>
          </cell>
        </row>
        <row r="1564">
          <cell r="T1564">
            <v>0</v>
          </cell>
        </row>
        <row r="1565">
          <cell r="T1565">
            <v>0</v>
          </cell>
        </row>
        <row r="1566">
          <cell r="T1566">
            <v>0</v>
          </cell>
        </row>
        <row r="1567">
          <cell r="T1567">
            <v>0</v>
          </cell>
        </row>
        <row r="1568">
          <cell r="T1568">
            <v>0</v>
          </cell>
        </row>
        <row r="1569">
          <cell r="T1569">
            <v>0</v>
          </cell>
        </row>
        <row r="1570">
          <cell r="T1570">
            <v>0</v>
          </cell>
        </row>
        <row r="1571">
          <cell r="T1571">
            <v>0</v>
          </cell>
        </row>
        <row r="1572">
          <cell r="T1572">
            <v>0</v>
          </cell>
        </row>
        <row r="1573">
          <cell r="T1573">
            <v>0</v>
          </cell>
        </row>
        <row r="1574">
          <cell r="T1574">
            <v>0</v>
          </cell>
        </row>
        <row r="1575">
          <cell r="T1575">
            <v>0</v>
          </cell>
        </row>
        <row r="1576">
          <cell r="T1576">
            <v>0</v>
          </cell>
        </row>
        <row r="1577">
          <cell r="T1577">
            <v>0</v>
          </cell>
        </row>
        <row r="1578">
          <cell r="T1578">
            <v>0</v>
          </cell>
        </row>
        <row r="1579">
          <cell r="T1579">
            <v>0</v>
          </cell>
        </row>
        <row r="1580">
          <cell r="T1580">
            <v>0</v>
          </cell>
        </row>
        <row r="1581">
          <cell r="T1581">
            <v>0</v>
          </cell>
        </row>
        <row r="1582">
          <cell r="T1582">
            <v>0</v>
          </cell>
        </row>
        <row r="1583">
          <cell r="T1583">
            <v>0</v>
          </cell>
        </row>
        <row r="1584">
          <cell r="T1584">
            <v>0</v>
          </cell>
        </row>
        <row r="1585">
          <cell r="T1585">
            <v>0</v>
          </cell>
        </row>
        <row r="1586">
          <cell r="T1586">
            <v>0</v>
          </cell>
        </row>
        <row r="1587">
          <cell r="T1587">
            <v>0</v>
          </cell>
        </row>
        <row r="1588">
          <cell r="T1588">
            <v>0</v>
          </cell>
        </row>
        <row r="1589">
          <cell r="T1589">
            <v>0</v>
          </cell>
        </row>
        <row r="1590">
          <cell r="T1590">
            <v>0</v>
          </cell>
        </row>
        <row r="1591">
          <cell r="T1591">
            <v>0</v>
          </cell>
        </row>
        <row r="1592">
          <cell r="T1592">
            <v>0</v>
          </cell>
        </row>
        <row r="1593">
          <cell r="T1593">
            <v>0</v>
          </cell>
        </row>
        <row r="1594">
          <cell r="T1594">
            <v>0</v>
          </cell>
        </row>
        <row r="1595">
          <cell r="T1595">
            <v>0</v>
          </cell>
        </row>
        <row r="1596">
          <cell r="T1596">
            <v>0</v>
          </cell>
        </row>
        <row r="1597">
          <cell r="T1597">
            <v>0</v>
          </cell>
        </row>
        <row r="1598">
          <cell r="T1598">
            <v>0</v>
          </cell>
        </row>
        <row r="1599">
          <cell r="T1599">
            <v>0</v>
          </cell>
        </row>
        <row r="1600">
          <cell r="T1600">
            <v>0</v>
          </cell>
        </row>
        <row r="1601">
          <cell r="T1601">
            <v>0</v>
          </cell>
        </row>
        <row r="1602">
          <cell r="T1602">
            <v>0</v>
          </cell>
        </row>
        <row r="1603">
          <cell r="T1603">
            <v>0</v>
          </cell>
        </row>
        <row r="1604">
          <cell r="T1604">
            <v>0</v>
          </cell>
        </row>
        <row r="1605">
          <cell r="T1605">
            <v>0</v>
          </cell>
        </row>
        <row r="1606">
          <cell r="T1606">
            <v>0</v>
          </cell>
        </row>
        <row r="1607">
          <cell r="T1607">
            <v>0</v>
          </cell>
        </row>
        <row r="1608">
          <cell r="T1608">
            <v>0</v>
          </cell>
        </row>
        <row r="1609">
          <cell r="T1609">
            <v>0</v>
          </cell>
        </row>
        <row r="1610">
          <cell r="T1610">
            <v>0</v>
          </cell>
        </row>
        <row r="1611">
          <cell r="T1611">
            <v>0</v>
          </cell>
        </row>
        <row r="1612">
          <cell r="T1612">
            <v>0</v>
          </cell>
        </row>
        <row r="1613">
          <cell r="T1613">
            <v>0</v>
          </cell>
        </row>
        <row r="1614">
          <cell r="T1614">
            <v>0</v>
          </cell>
        </row>
        <row r="1615">
          <cell r="T1615">
            <v>0</v>
          </cell>
        </row>
        <row r="1616">
          <cell r="T1616">
            <v>0</v>
          </cell>
        </row>
        <row r="1617">
          <cell r="T1617">
            <v>0</v>
          </cell>
        </row>
        <row r="1618">
          <cell r="T1618">
            <v>0</v>
          </cell>
        </row>
        <row r="1619">
          <cell r="T1619">
            <v>0</v>
          </cell>
        </row>
        <row r="1620">
          <cell r="T1620">
            <v>0</v>
          </cell>
        </row>
        <row r="1621">
          <cell r="T1621">
            <v>0</v>
          </cell>
        </row>
        <row r="1622">
          <cell r="T1622">
            <v>0</v>
          </cell>
        </row>
        <row r="1623">
          <cell r="T1623">
            <v>0</v>
          </cell>
        </row>
        <row r="1624">
          <cell r="T1624">
            <v>0</v>
          </cell>
        </row>
        <row r="1625">
          <cell r="T1625">
            <v>0</v>
          </cell>
        </row>
        <row r="1626">
          <cell r="T1626">
            <v>0</v>
          </cell>
        </row>
        <row r="1627">
          <cell r="T1627">
            <v>0</v>
          </cell>
        </row>
        <row r="1628">
          <cell r="T1628">
            <v>0</v>
          </cell>
        </row>
        <row r="1629">
          <cell r="T1629">
            <v>0</v>
          </cell>
        </row>
        <row r="1630">
          <cell r="T1630">
            <v>0</v>
          </cell>
        </row>
        <row r="1631">
          <cell r="T1631">
            <v>0</v>
          </cell>
        </row>
        <row r="1632">
          <cell r="T1632">
            <v>0</v>
          </cell>
        </row>
        <row r="1633">
          <cell r="T1633">
            <v>0</v>
          </cell>
        </row>
        <row r="1634">
          <cell r="T1634">
            <v>0</v>
          </cell>
        </row>
        <row r="1635">
          <cell r="T1635">
            <v>0</v>
          </cell>
        </row>
        <row r="1636">
          <cell r="T1636">
            <v>0</v>
          </cell>
        </row>
        <row r="1637">
          <cell r="T1637">
            <v>0</v>
          </cell>
        </row>
        <row r="1638">
          <cell r="T1638">
            <v>0</v>
          </cell>
        </row>
        <row r="1639">
          <cell r="T1639">
            <v>0</v>
          </cell>
        </row>
        <row r="1640">
          <cell r="T1640">
            <v>0</v>
          </cell>
        </row>
        <row r="1641">
          <cell r="T1641">
            <v>0</v>
          </cell>
        </row>
        <row r="1642">
          <cell r="T1642">
            <v>0</v>
          </cell>
        </row>
        <row r="1643">
          <cell r="T1643">
            <v>0</v>
          </cell>
        </row>
        <row r="1644">
          <cell r="T1644">
            <v>0</v>
          </cell>
        </row>
        <row r="1645">
          <cell r="T1645">
            <v>0</v>
          </cell>
        </row>
        <row r="1646">
          <cell r="T1646">
            <v>0</v>
          </cell>
        </row>
        <row r="1647">
          <cell r="T1647">
            <v>0</v>
          </cell>
        </row>
        <row r="1648">
          <cell r="T1648">
            <v>0</v>
          </cell>
        </row>
        <row r="1649">
          <cell r="T1649">
            <v>0</v>
          </cell>
        </row>
        <row r="1650">
          <cell r="T1650">
            <v>0</v>
          </cell>
        </row>
        <row r="1651">
          <cell r="T1651">
            <v>0</v>
          </cell>
        </row>
        <row r="1652">
          <cell r="T1652">
            <v>0</v>
          </cell>
        </row>
        <row r="1653">
          <cell r="T1653">
            <v>0</v>
          </cell>
        </row>
        <row r="1654">
          <cell r="T1654">
            <v>0</v>
          </cell>
        </row>
        <row r="1655">
          <cell r="T1655">
            <v>0</v>
          </cell>
        </row>
        <row r="1656">
          <cell r="T1656">
            <v>0</v>
          </cell>
        </row>
        <row r="1657">
          <cell r="T1657">
            <v>0</v>
          </cell>
        </row>
        <row r="1658">
          <cell r="T1658">
            <v>0</v>
          </cell>
        </row>
        <row r="1659">
          <cell r="T1659">
            <v>0</v>
          </cell>
        </row>
        <row r="1660">
          <cell r="T1660">
            <v>0</v>
          </cell>
        </row>
        <row r="1661">
          <cell r="T1661">
            <v>0</v>
          </cell>
        </row>
        <row r="1662">
          <cell r="T1662">
            <v>0</v>
          </cell>
        </row>
        <row r="1663">
          <cell r="T1663">
            <v>0</v>
          </cell>
        </row>
        <row r="1664">
          <cell r="T1664">
            <v>0</v>
          </cell>
        </row>
        <row r="1665">
          <cell r="T1665">
            <v>0</v>
          </cell>
        </row>
        <row r="1666">
          <cell r="T1666">
            <v>0</v>
          </cell>
        </row>
        <row r="1667">
          <cell r="T1667">
            <v>0</v>
          </cell>
        </row>
        <row r="1668">
          <cell r="T1668">
            <v>0</v>
          </cell>
        </row>
        <row r="1669">
          <cell r="T1669">
            <v>0</v>
          </cell>
        </row>
        <row r="1670">
          <cell r="T1670">
            <v>0</v>
          </cell>
        </row>
        <row r="1671">
          <cell r="T1671">
            <v>0</v>
          </cell>
        </row>
        <row r="1672">
          <cell r="T1672">
            <v>0</v>
          </cell>
        </row>
        <row r="1673">
          <cell r="T1673">
            <v>0</v>
          </cell>
        </row>
        <row r="1674">
          <cell r="T1674">
            <v>0</v>
          </cell>
        </row>
        <row r="1675">
          <cell r="T1675">
            <v>0</v>
          </cell>
        </row>
        <row r="1676">
          <cell r="T1676">
            <v>0</v>
          </cell>
        </row>
        <row r="1677">
          <cell r="T1677">
            <v>0</v>
          </cell>
        </row>
        <row r="1678">
          <cell r="T1678">
            <v>0</v>
          </cell>
        </row>
        <row r="1679">
          <cell r="T1679">
            <v>0</v>
          </cell>
        </row>
        <row r="1680">
          <cell r="T1680">
            <v>0</v>
          </cell>
        </row>
        <row r="1681">
          <cell r="T1681">
            <v>0</v>
          </cell>
        </row>
        <row r="1682">
          <cell r="T1682">
            <v>0</v>
          </cell>
        </row>
        <row r="1683">
          <cell r="T1683">
            <v>0</v>
          </cell>
        </row>
        <row r="1684">
          <cell r="T1684">
            <v>0</v>
          </cell>
        </row>
        <row r="1685">
          <cell r="T1685">
            <v>0</v>
          </cell>
        </row>
        <row r="1686">
          <cell r="T1686">
            <v>0</v>
          </cell>
        </row>
        <row r="1687">
          <cell r="T1687">
            <v>0</v>
          </cell>
        </row>
        <row r="1688">
          <cell r="T1688">
            <v>0</v>
          </cell>
        </row>
        <row r="1689">
          <cell r="T1689">
            <v>0</v>
          </cell>
        </row>
        <row r="1690">
          <cell r="T1690">
            <v>0</v>
          </cell>
        </row>
        <row r="1691">
          <cell r="T1691">
            <v>0</v>
          </cell>
        </row>
        <row r="1692">
          <cell r="T1692">
            <v>0</v>
          </cell>
        </row>
        <row r="1693">
          <cell r="T1693">
            <v>0</v>
          </cell>
        </row>
        <row r="1694">
          <cell r="T1694">
            <v>0</v>
          </cell>
        </row>
        <row r="1695">
          <cell r="T1695">
            <v>0</v>
          </cell>
        </row>
        <row r="1696">
          <cell r="T1696">
            <v>0</v>
          </cell>
        </row>
        <row r="1697">
          <cell r="T1697">
            <v>0</v>
          </cell>
        </row>
        <row r="1698">
          <cell r="T1698">
            <v>0</v>
          </cell>
        </row>
        <row r="1699">
          <cell r="T1699">
            <v>0</v>
          </cell>
        </row>
        <row r="1700">
          <cell r="T1700">
            <v>0</v>
          </cell>
        </row>
        <row r="1701">
          <cell r="T1701">
            <v>0</v>
          </cell>
        </row>
        <row r="1702">
          <cell r="T1702">
            <v>0</v>
          </cell>
        </row>
        <row r="1703">
          <cell r="T1703">
            <v>0</v>
          </cell>
        </row>
        <row r="1704">
          <cell r="T1704">
            <v>0</v>
          </cell>
        </row>
        <row r="1705">
          <cell r="T1705">
            <v>0</v>
          </cell>
        </row>
        <row r="1706">
          <cell r="T1706">
            <v>0</v>
          </cell>
        </row>
        <row r="1707">
          <cell r="T1707">
            <v>0</v>
          </cell>
        </row>
        <row r="1708">
          <cell r="T1708">
            <v>0</v>
          </cell>
        </row>
        <row r="1709">
          <cell r="T1709">
            <v>0</v>
          </cell>
        </row>
        <row r="1710">
          <cell r="T1710">
            <v>0</v>
          </cell>
        </row>
        <row r="1711">
          <cell r="T1711">
            <v>0</v>
          </cell>
        </row>
        <row r="1712">
          <cell r="T1712">
            <v>0</v>
          </cell>
        </row>
        <row r="1713">
          <cell r="T1713">
            <v>0</v>
          </cell>
        </row>
        <row r="1714">
          <cell r="T1714">
            <v>0</v>
          </cell>
        </row>
        <row r="1715">
          <cell r="T1715">
            <v>0</v>
          </cell>
        </row>
        <row r="1716">
          <cell r="T1716">
            <v>0</v>
          </cell>
        </row>
        <row r="1717">
          <cell r="T1717">
            <v>0</v>
          </cell>
        </row>
        <row r="1718">
          <cell r="T1718">
            <v>0</v>
          </cell>
        </row>
        <row r="1719">
          <cell r="T1719">
            <v>0</v>
          </cell>
        </row>
        <row r="1720">
          <cell r="T1720">
            <v>0</v>
          </cell>
        </row>
        <row r="1721">
          <cell r="T1721">
            <v>0</v>
          </cell>
        </row>
        <row r="1722">
          <cell r="T1722">
            <v>0</v>
          </cell>
        </row>
        <row r="1723">
          <cell r="T1723">
            <v>0</v>
          </cell>
        </row>
        <row r="1724">
          <cell r="T1724">
            <v>0</v>
          </cell>
        </row>
        <row r="1725">
          <cell r="T1725">
            <v>0</v>
          </cell>
        </row>
        <row r="1726">
          <cell r="T1726">
            <v>0</v>
          </cell>
        </row>
        <row r="1727">
          <cell r="T1727">
            <v>0</v>
          </cell>
        </row>
        <row r="1728">
          <cell r="T1728">
            <v>0</v>
          </cell>
        </row>
        <row r="1729">
          <cell r="T1729">
            <v>0</v>
          </cell>
        </row>
        <row r="1730">
          <cell r="T1730">
            <v>0</v>
          </cell>
        </row>
        <row r="1731">
          <cell r="T1731">
            <v>0</v>
          </cell>
        </row>
        <row r="1732">
          <cell r="T1732">
            <v>0</v>
          </cell>
        </row>
        <row r="1733">
          <cell r="T1733">
            <v>0</v>
          </cell>
        </row>
        <row r="1734">
          <cell r="T1734">
            <v>0</v>
          </cell>
        </row>
        <row r="1735">
          <cell r="T1735">
            <v>0</v>
          </cell>
        </row>
        <row r="1736">
          <cell r="T1736">
            <v>0</v>
          </cell>
        </row>
        <row r="1737">
          <cell r="T1737">
            <v>0</v>
          </cell>
        </row>
        <row r="1738">
          <cell r="T1738">
            <v>0</v>
          </cell>
        </row>
        <row r="1739">
          <cell r="T1739">
            <v>0</v>
          </cell>
        </row>
        <row r="1740">
          <cell r="T1740">
            <v>0</v>
          </cell>
        </row>
        <row r="1741">
          <cell r="T1741">
            <v>0</v>
          </cell>
        </row>
        <row r="1742">
          <cell r="T1742">
            <v>0</v>
          </cell>
        </row>
        <row r="1743">
          <cell r="T1743">
            <v>0</v>
          </cell>
        </row>
        <row r="1744">
          <cell r="T1744">
            <v>0</v>
          </cell>
        </row>
        <row r="1745">
          <cell r="T1745">
            <v>0</v>
          </cell>
        </row>
        <row r="1746">
          <cell r="T1746">
            <v>0</v>
          </cell>
        </row>
        <row r="1747">
          <cell r="T1747">
            <v>0</v>
          </cell>
        </row>
        <row r="1748">
          <cell r="T1748">
            <v>0</v>
          </cell>
        </row>
        <row r="1749">
          <cell r="T1749">
            <v>0</v>
          </cell>
        </row>
        <row r="1750">
          <cell r="T1750">
            <v>0</v>
          </cell>
        </row>
        <row r="1751">
          <cell r="T1751">
            <v>0</v>
          </cell>
        </row>
        <row r="1752">
          <cell r="T1752">
            <v>0</v>
          </cell>
        </row>
        <row r="1753">
          <cell r="T1753">
            <v>0</v>
          </cell>
        </row>
        <row r="1754">
          <cell r="T1754">
            <v>0</v>
          </cell>
        </row>
        <row r="1755">
          <cell r="T1755">
            <v>0</v>
          </cell>
        </row>
        <row r="1756">
          <cell r="T1756">
            <v>0</v>
          </cell>
        </row>
        <row r="1757">
          <cell r="T1757">
            <v>0</v>
          </cell>
        </row>
        <row r="1758">
          <cell r="T1758">
            <v>0</v>
          </cell>
        </row>
        <row r="1759">
          <cell r="T1759">
            <v>0</v>
          </cell>
        </row>
        <row r="1760">
          <cell r="T1760">
            <v>0</v>
          </cell>
        </row>
        <row r="1761">
          <cell r="T1761">
            <v>0</v>
          </cell>
        </row>
        <row r="1762">
          <cell r="T1762">
            <v>0</v>
          </cell>
        </row>
        <row r="1763">
          <cell r="T1763">
            <v>0</v>
          </cell>
        </row>
        <row r="1764">
          <cell r="T1764">
            <v>0</v>
          </cell>
        </row>
        <row r="1765">
          <cell r="T1765">
            <v>0</v>
          </cell>
        </row>
        <row r="1766">
          <cell r="T1766">
            <v>0</v>
          </cell>
        </row>
        <row r="1767">
          <cell r="T1767">
            <v>0</v>
          </cell>
        </row>
        <row r="1768">
          <cell r="T1768">
            <v>0</v>
          </cell>
        </row>
        <row r="1769">
          <cell r="T1769">
            <v>0</v>
          </cell>
        </row>
        <row r="1770">
          <cell r="T1770">
            <v>0</v>
          </cell>
        </row>
        <row r="1771">
          <cell r="T1771">
            <v>0</v>
          </cell>
        </row>
        <row r="1772">
          <cell r="T1772">
            <v>0</v>
          </cell>
        </row>
        <row r="1773">
          <cell r="T1773">
            <v>0</v>
          </cell>
        </row>
        <row r="1774">
          <cell r="T1774">
            <v>0</v>
          </cell>
        </row>
        <row r="1775">
          <cell r="T1775">
            <v>0</v>
          </cell>
        </row>
        <row r="1776">
          <cell r="T1776">
            <v>0</v>
          </cell>
        </row>
        <row r="1777">
          <cell r="T1777">
            <v>0</v>
          </cell>
        </row>
        <row r="1778">
          <cell r="T1778">
            <v>0</v>
          </cell>
        </row>
        <row r="1779">
          <cell r="T1779">
            <v>0</v>
          </cell>
        </row>
        <row r="1780">
          <cell r="T1780">
            <v>0</v>
          </cell>
        </row>
        <row r="1781">
          <cell r="T1781">
            <v>0</v>
          </cell>
        </row>
        <row r="1782">
          <cell r="T1782">
            <v>0</v>
          </cell>
        </row>
        <row r="1783">
          <cell r="T1783">
            <v>0</v>
          </cell>
        </row>
        <row r="1784">
          <cell r="T1784">
            <v>0</v>
          </cell>
        </row>
        <row r="1785">
          <cell r="T1785">
            <v>0</v>
          </cell>
        </row>
        <row r="1786">
          <cell r="T1786">
            <v>0</v>
          </cell>
        </row>
        <row r="1787">
          <cell r="T1787">
            <v>0</v>
          </cell>
        </row>
        <row r="1788">
          <cell r="T1788">
            <v>0</v>
          </cell>
        </row>
        <row r="1789">
          <cell r="T1789">
            <v>0</v>
          </cell>
        </row>
        <row r="1790">
          <cell r="T1790">
            <v>0</v>
          </cell>
        </row>
        <row r="1791">
          <cell r="T1791">
            <v>0</v>
          </cell>
        </row>
        <row r="1792">
          <cell r="T1792">
            <v>0</v>
          </cell>
        </row>
        <row r="1793">
          <cell r="T1793">
            <v>0</v>
          </cell>
        </row>
        <row r="1794">
          <cell r="T1794">
            <v>0</v>
          </cell>
        </row>
        <row r="1795">
          <cell r="T1795">
            <v>0</v>
          </cell>
        </row>
        <row r="1796">
          <cell r="T1796">
            <v>0</v>
          </cell>
        </row>
        <row r="1797">
          <cell r="T1797">
            <v>0</v>
          </cell>
        </row>
        <row r="1798">
          <cell r="T1798">
            <v>0</v>
          </cell>
        </row>
        <row r="1799">
          <cell r="T1799">
            <v>0</v>
          </cell>
        </row>
        <row r="1800">
          <cell r="T1800">
            <v>0</v>
          </cell>
        </row>
        <row r="1801">
          <cell r="T1801">
            <v>0</v>
          </cell>
        </row>
        <row r="1802">
          <cell r="T1802">
            <v>0</v>
          </cell>
        </row>
        <row r="1803">
          <cell r="T1803">
            <v>0</v>
          </cell>
        </row>
        <row r="1804">
          <cell r="T1804">
            <v>0</v>
          </cell>
        </row>
        <row r="1805">
          <cell r="T1805">
            <v>0</v>
          </cell>
        </row>
        <row r="1806">
          <cell r="T1806">
            <v>0</v>
          </cell>
        </row>
        <row r="1807">
          <cell r="T1807">
            <v>0</v>
          </cell>
        </row>
        <row r="1808">
          <cell r="T1808">
            <v>0</v>
          </cell>
        </row>
        <row r="1809">
          <cell r="T1809">
            <v>0</v>
          </cell>
        </row>
        <row r="1810">
          <cell r="T1810">
            <v>0</v>
          </cell>
        </row>
        <row r="1811">
          <cell r="T1811">
            <v>0</v>
          </cell>
        </row>
        <row r="1812">
          <cell r="T1812">
            <v>0</v>
          </cell>
        </row>
        <row r="1813">
          <cell r="T1813">
            <v>0</v>
          </cell>
        </row>
        <row r="1814">
          <cell r="T1814">
            <v>0</v>
          </cell>
        </row>
        <row r="1815">
          <cell r="T1815">
            <v>0</v>
          </cell>
        </row>
        <row r="1816">
          <cell r="T1816">
            <v>0</v>
          </cell>
        </row>
        <row r="1817">
          <cell r="T1817">
            <v>0</v>
          </cell>
        </row>
        <row r="1818">
          <cell r="T1818">
            <v>0</v>
          </cell>
        </row>
        <row r="1819">
          <cell r="T1819">
            <v>0</v>
          </cell>
        </row>
        <row r="1820">
          <cell r="T1820">
            <v>0</v>
          </cell>
        </row>
        <row r="1821">
          <cell r="T1821">
            <v>0</v>
          </cell>
        </row>
        <row r="1822">
          <cell r="T1822">
            <v>0</v>
          </cell>
        </row>
        <row r="1823">
          <cell r="T1823">
            <v>0</v>
          </cell>
        </row>
        <row r="1824">
          <cell r="T1824">
            <v>0</v>
          </cell>
        </row>
        <row r="1825">
          <cell r="T1825">
            <v>0</v>
          </cell>
        </row>
        <row r="1826">
          <cell r="T1826">
            <v>0</v>
          </cell>
        </row>
        <row r="1827">
          <cell r="T1827">
            <v>0</v>
          </cell>
        </row>
        <row r="1828">
          <cell r="T1828">
            <v>0</v>
          </cell>
        </row>
        <row r="1829">
          <cell r="T1829">
            <v>0</v>
          </cell>
        </row>
        <row r="1830">
          <cell r="T1830">
            <v>0</v>
          </cell>
        </row>
        <row r="1831">
          <cell r="T1831">
            <v>0</v>
          </cell>
        </row>
        <row r="1832">
          <cell r="T1832">
            <v>0</v>
          </cell>
        </row>
        <row r="1833">
          <cell r="T1833">
            <v>0</v>
          </cell>
        </row>
        <row r="1834">
          <cell r="T1834">
            <v>0</v>
          </cell>
        </row>
        <row r="1835">
          <cell r="T1835">
            <v>0</v>
          </cell>
        </row>
        <row r="1836">
          <cell r="T1836">
            <v>0</v>
          </cell>
        </row>
        <row r="1837">
          <cell r="T1837">
            <v>0</v>
          </cell>
        </row>
        <row r="1838">
          <cell r="T1838">
            <v>0</v>
          </cell>
        </row>
        <row r="1839">
          <cell r="T1839">
            <v>0</v>
          </cell>
        </row>
        <row r="1840">
          <cell r="T1840">
            <v>0</v>
          </cell>
        </row>
        <row r="1841">
          <cell r="T1841">
            <v>0</v>
          </cell>
        </row>
        <row r="1842">
          <cell r="T1842">
            <v>0</v>
          </cell>
        </row>
        <row r="1843">
          <cell r="T1843">
            <v>0</v>
          </cell>
        </row>
        <row r="1844">
          <cell r="T1844">
            <v>0</v>
          </cell>
        </row>
        <row r="1845">
          <cell r="T1845">
            <v>0</v>
          </cell>
        </row>
        <row r="1846">
          <cell r="T1846">
            <v>0</v>
          </cell>
        </row>
        <row r="1847">
          <cell r="T1847">
            <v>0</v>
          </cell>
        </row>
        <row r="1848">
          <cell r="T1848">
            <v>0</v>
          </cell>
        </row>
        <row r="1849">
          <cell r="T1849">
            <v>0</v>
          </cell>
        </row>
        <row r="1850">
          <cell r="T1850">
            <v>0</v>
          </cell>
        </row>
        <row r="1851">
          <cell r="T1851">
            <v>0</v>
          </cell>
        </row>
        <row r="1852">
          <cell r="T1852">
            <v>0</v>
          </cell>
        </row>
        <row r="1853">
          <cell r="T1853">
            <v>0</v>
          </cell>
        </row>
        <row r="1854">
          <cell r="T1854">
            <v>0</v>
          </cell>
        </row>
        <row r="1855">
          <cell r="T1855">
            <v>0</v>
          </cell>
        </row>
        <row r="1856">
          <cell r="T1856">
            <v>0</v>
          </cell>
        </row>
        <row r="1857">
          <cell r="T1857">
            <v>0</v>
          </cell>
        </row>
        <row r="1858">
          <cell r="T1858">
            <v>0</v>
          </cell>
        </row>
        <row r="1859">
          <cell r="T1859">
            <v>0</v>
          </cell>
        </row>
        <row r="1860">
          <cell r="T1860">
            <v>0</v>
          </cell>
        </row>
        <row r="1861">
          <cell r="T1861">
            <v>0</v>
          </cell>
        </row>
        <row r="1862">
          <cell r="T1862">
            <v>0</v>
          </cell>
        </row>
        <row r="1863">
          <cell r="T1863">
            <v>0</v>
          </cell>
        </row>
        <row r="1864">
          <cell r="T1864">
            <v>0</v>
          </cell>
        </row>
        <row r="1865">
          <cell r="T1865">
            <v>0</v>
          </cell>
        </row>
        <row r="1866">
          <cell r="T1866">
            <v>0</v>
          </cell>
        </row>
        <row r="1867">
          <cell r="T1867">
            <v>0</v>
          </cell>
        </row>
        <row r="1868">
          <cell r="T1868">
            <v>0</v>
          </cell>
        </row>
        <row r="1869">
          <cell r="T1869">
            <v>0</v>
          </cell>
        </row>
        <row r="1870">
          <cell r="T1870">
            <v>0</v>
          </cell>
        </row>
        <row r="1871">
          <cell r="T1871">
            <v>0</v>
          </cell>
        </row>
        <row r="1872">
          <cell r="T1872">
            <v>0</v>
          </cell>
        </row>
        <row r="1873">
          <cell r="T1873">
            <v>0</v>
          </cell>
        </row>
        <row r="1874">
          <cell r="T1874">
            <v>0</v>
          </cell>
        </row>
        <row r="1875">
          <cell r="T1875">
            <v>0</v>
          </cell>
        </row>
        <row r="1876">
          <cell r="T1876">
            <v>0</v>
          </cell>
        </row>
        <row r="1877">
          <cell r="T1877">
            <v>0</v>
          </cell>
        </row>
        <row r="1878">
          <cell r="T1878">
            <v>0</v>
          </cell>
        </row>
        <row r="1879">
          <cell r="T1879">
            <v>0</v>
          </cell>
        </row>
        <row r="1880">
          <cell r="T1880">
            <v>0</v>
          </cell>
        </row>
        <row r="1881">
          <cell r="T1881">
            <v>0</v>
          </cell>
        </row>
        <row r="1882">
          <cell r="T1882">
            <v>0</v>
          </cell>
        </row>
        <row r="1883">
          <cell r="T1883">
            <v>0</v>
          </cell>
        </row>
        <row r="1884">
          <cell r="T1884">
            <v>0</v>
          </cell>
        </row>
        <row r="1885">
          <cell r="T1885">
            <v>0</v>
          </cell>
        </row>
        <row r="1886">
          <cell r="T1886">
            <v>0</v>
          </cell>
        </row>
        <row r="1887">
          <cell r="T1887">
            <v>0</v>
          </cell>
        </row>
        <row r="1888">
          <cell r="T1888">
            <v>0</v>
          </cell>
        </row>
        <row r="1889">
          <cell r="T1889">
            <v>0</v>
          </cell>
        </row>
        <row r="1890">
          <cell r="T1890">
            <v>0</v>
          </cell>
        </row>
        <row r="1891">
          <cell r="T1891">
            <v>0</v>
          </cell>
        </row>
        <row r="1892">
          <cell r="T1892">
            <v>0</v>
          </cell>
        </row>
        <row r="1893">
          <cell r="T1893">
            <v>0</v>
          </cell>
        </row>
        <row r="1894">
          <cell r="T1894">
            <v>0</v>
          </cell>
        </row>
        <row r="1895">
          <cell r="T1895">
            <v>0</v>
          </cell>
        </row>
        <row r="1896">
          <cell r="T1896">
            <v>0</v>
          </cell>
        </row>
        <row r="1897">
          <cell r="T1897">
            <v>0</v>
          </cell>
        </row>
        <row r="1898">
          <cell r="T1898">
            <v>0</v>
          </cell>
        </row>
        <row r="1899">
          <cell r="T1899">
            <v>0</v>
          </cell>
        </row>
        <row r="1900">
          <cell r="T1900">
            <v>0</v>
          </cell>
        </row>
        <row r="1901">
          <cell r="T1901">
            <v>0</v>
          </cell>
        </row>
        <row r="1902">
          <cell r="T1902">
            <v>0</v>
          </cell>
        </row>
        <row r="1903">
          <cell r="T1903">
            <v>0</v>
          </cell>
        </row>
        <row r="1904">
          <cell r="T1904">
            <v>0</v>
          </cell>
        </row>
        <row r="1905">
          <cell r="T1905">
            <v>0</v>
          </cell>
        </row>
        <row r="1906">
          <cell r="T1906">
            <v>0</v>
          </cell>
        </row>
        <row r="1907">
          <cell r="T1907">
            <v>0</v>
          </cell>
        </row>
        <row r="1908">
          <cell r="T1908">
            <v>0</v>
          </cell>
        </row>
        <row r="1909">
          <cell r="T1909">
            <v>0</v>
          </cell>
        </row>
        <row r="1910">
          <cell r="T1910">
            <v>0</v>
          </cell>
        </row>
        <row r="1911">
          <cell r="T1911">
            <v>0</v>
          </cell>
        </row>
        <row r="1912">
          <cell r="T1912">
            <v>0</v>
          </cell>
        </row>
        <row r="1913">
          <cell r="T1913">
            <v>0</v>
          </cell>
        </row>
        <row r="1914">
          <cell r="T1914">
            <v>0</v>
          </cell>
        </row>
        <row r="1915">
          <cell r="T1915">
            <v>0</v>
          </cell>
        </row>
        <row r="1916">
          <cell r="T1916">
            <v>0</v>
          </cell>
        </row>
        <row r="1917">
          <cell r="T1917">
            <v>0</v>
          </cell>
        </row>
        <row r="1918">
          <cell r="T1918">
            <v>0</v>
          </cell>
        </row>
        <row r="1919">
          <cell r="T1919">
            <v>0</v>
          </cell>
        </row>
        <row r="1920">
          <cell r="T1920">
            <v>0</v>
          </cell>
        </row>
        <row r="1921">
          <cell r="T1921">
            <v>0</v>
          </cell>
        </row>
        <row r="1922">
          <cell r="T1922">
            <v>0</v>
          </cell>
        </row>
        <row r="1923">
          <cell r="T1923">
            <v>0</v>
          </cell>
        </row>
        <row r="1924">
          <cell r="T1924">
            <v>0</v>
          </cell>
        </row>
        <row r="1925">
          <cell r="T1925">
            <v>0</v>
          </cell>
        </row>
        <row r="1926">
          <cell r="T1926">
            <v>0</v>
          </cell>
        </row>
        <row r="1927">
          <cell r="T1927">
            <v>0</v>
          </cell>
        </row>
        <row r="1928">
          <cell r="T1928">
            <v>0</v>
          </cell>
        </row>
        <row r="1929">
          <cell r="T1929">
            <v>0</v>
          </cell>
        </row>
        <row r="1930">
          <cell r="T1930">
            <v>0</v>
          </cell>
        </row>
        <row r="1931">
          <cell r="T1931">
            <v>0</v>
          </cell>
        </row>
        <row r="1932">
          <cell r="T1932">
            <v>0</v>
          </cell>
        </row>
        <row r="1933">
          <cell r="T1933">
            <v>0</v>
          </cell>
        </row>
        <row r="1934">
          <cell r="T1934">
            <v>0</v>
          </cell>
        </row>
        <row r="1935">
          <cell r="T1935">
            <v>0</v>
          </cell>
        </row>
        <row r="1936">
          <cell r="T1936">
            <v>0</v>
          </cell>
        </row>
        <row r="1937">
          <cell r="T1937">
            <v>0</v>
          </cell>
        </row>
        <row r="1938">
          <cell r="T1938">
            <v>0</v>
          </cell>
        </row>
        <row r="1939">
          <cell r="T1939">
            <v>0</v>
          </cell>
        </row>
        <row r="1940">
          <cell r="T1940">
            <v>0</v>
          </cell>
        </row>
        <row r="1941">
          <cell r="T1941">
            <v>0</v>
          </cell>
        </row>
        <row r="1942">
          <cell r="T1942">
            <v>0</v>
          </cell>
        </row>
        <row r="1943">
          <cell r="T1943">
            <v>0</v>
          </cell>
        </row>
        <row r="1944">
          <cell r="T1944">
            <v>0</v>
          </cell>
        </row>
        <row r="1945">
          <cell r="T1945">
            <v>0</v>
          </cell>
        </row>
        <row r="1946">
          <cell r="T1946">
            <v>0</v>
          </cell>
        </row>
        <row r="1947">
          <cell r="T1947">
            <v>0</v>
          </cell>
        </row>
        <row r="1948">
          <cell r="T1948">
            <v>0</v>
          </cell>
        </row>
        <row r="1949">
          <cell r="T1949">
            <v>0</v>
          </cell>
        </row>
        <row r="1950">
          <cell r="T1950">
            <v>0</v>
          </cell>
        </row>
        <row r="1951">
          <cell r="T1951">
            <v>0</v>
          </cell>
        </row>
        <row r="1952">
          <cell r="T1952">
            <v>0</v>
          </cell>
        </row>
        <row r="1953">
          <cell r="T1953">
            <v>0</v>
          </cell>
        </row>
        <row r="1954">
          <cell r="T1954">
            <v>0</v>
          </cell>
        </row>
        <row r="1955">
          <cell r="T1955">
            <v>0</v>
          </cell>
        </row>
        <row r="1956">
          <cell r="T1956">
            <v>0</v>
          </cell>
        </row>
        <row r="1957">
          <cell r="T1957">
            <v>0</v>
          </cell>
        </row>
        <row r="1958">
          <cell r="T1958">
            <v>0</v>
          </cell>
        </row>
        <row r="1959">
          <cell r="T1959">
            <v>0</v>
          </cell>
        </row>
        <row r="1960">
          <cell r="T1960">
            <v>0</v>
          </cell>
        </row>
        <row r="1961">
          <cell r="T1961">
            <v>0</v>
          </cell>
        </row>
        <row r="1962">
          <cell r="T1962">
            <v>0</v>
          </cell>
        </row>
        <row r="1963">
          <cell r="T1963">
            <v>0</v>
          </cell>
        </row>
        <row r="1964">
          <cell r="T1964">
            <v>0</v>
          </cell>
        </row>
        <row r="1965">
          <cell r="T1965">
            <v>0</v>
          </cell>
        </row>
        <row r="1966">
          <cell r="T1966">
            <v>0</v>
          </cell>
        </row>
        <row r="1967">
          <cell r="T1967">
            <v>0</v>
          </cell>
        </row>
        <row r="1968">
          <cell r="T1968">
            <v>0</v>
          </cell>
        </row>
        <row r="1969">
          <cell r="T1969">
            <v>0</v>
          </cell>
        </row>
        <row r="1970">
          <cell r="T1970">
            <v>0</v>
          </cell>
        </row>
        <row r="1971">
          <cell r="T1971">
            <v>0</v>
          </cell>
        </row>
        <row r="1972">
          <cell r="T1972">
            <v>0</v>
          </cell>
        </row>
        <row r="1973">
          <cell r="T1973">
            <v>0</v>
          </cell>
        </row>
        <row r="1974">
          <cell r="T1974">
            <v>0</v>
          </cell>
        </row>
        <row r="1975">
          <cell r="T1975">
            <v>0</v>
          </cell>
        </row>
        <row r="1976">
          <cell r="T1976">
            <v>0</v>
          </cell>
        </row>
        <row r="1977">
          <cell r="T1977">
            <v>0</v>
          </cell>
        </row>
        <row r="1978">
          <cell r="T1978">
            <v>0</v>
          </cell>
        </row>
        <row r="1979">
          <cell r="T1979">
            <v>0</v>
          </cell>
        </row>
        <row r="1980">
          <cell r="T1980">
            <v>0</v>
          </cell>
        </row>
        <row r="1981">
          <cell r="T1981">
            <v>0</v>
          </cell>
        </row>
        <row r="1982">
          <cell r="T1982">
            <v>0</v>
          </cell>
        </row>
        <row r="1983">
          <cell r="T1983">
            <v>0</v>
          </cell>
        </row>
        <row r="1984">
          <cell r="T1984">
            <v>0</v>
          </cell>
        </row>
        <row r="1985">
          <cell r="T1985">
            <v>0</v>
          </cell>
        </row>
        <row r="1986">
          <cell r="T1986">
            <v>0</v>
          </cell>
        </row>
        <row r="1987">
          <cell r="T1987">
            <v>0</v>
          </cell>
        </row>
        <row r="1988">
          <cell r="T1988">
            <v>0</v>
          </cell>
        </row>
        <row r="1989">
          <cell r="T1989">
            <v>0</v>
          </cell>
        </row>
        <row r="1990">
          <cell r="T1990">
            <v>0</v>
          </cell>
        </row>
        <row r="1991">
          <cell r="T1991">
            <v>0</v>
          </cell>
        </row>
        <row r="1992">
          <cell r="T1992">
            <v>0</v>
          </cell>
        </row>
        <row r="1993">
          <cell r="T1993">
            <v>0</v>
          </cell>
        </row>
        <row r="1994">
          <cell r="T1994">
            <v>0</v>
          </cell>
        </row>
        <row r="1995">
          <cell r="T1995">
            <v>0</v>
          </cell>
        </row>
        <row r="1996">
          <cell r="T1996">
            <v>0</v>
          </cell>
        </row>
        <row r="1997">
          <cell r="T1997">
            <v>0</v>
          </cell>
        </row>
        <row r="1998">
          <cell r="T1998">
            <v>0</v>
          </cell>
        </row>
        <row r="1999">
          <cell r="T1999">
            <v>0</v>
          </cell>
        </row>
        <row r="2000">
          <cell r="T2000">
            <v>0</v>
          </cell>
        </row>
        <row r="2001">
          <cell r="T2001">
            <v>0</v>
          </cell>
        </row>
        <row r="2002">
          <cell r="T2002">
            <v>0</v>
          </cell>
        </row>
        <row r="2003">
          <cell r="T2003">
            <v>0</v>
          </cell>
        </row>
        <row r="2004">
          <cell r="T2004">
            <v>0</v>
          </cell>
        </row>
        <row r="2005">
          <cell r="T2005">
            <v>0</v>
          </cell>
        </row>
        <row r="2006">
          <cell r="T2006">
            <v>0</v>
          </cell>
        </row>
        <row r="2007">
          <cell r="T2007">
            <v>0</v>
          </cell>
        </row>
        <row r="2008">
          <cell r="T2008">
            <v>0</v>
          </cell>
        </row>
        <row r="2009">
          <cell r="T2009">
            <v>0</v>
          </cell>
        </row>
        <row r="2010">
          <cell r="T2010">
            <v>0</v>
          </cell>
        </row>
        <row r="2011">
          <cell r="T2011">
            <v>0</v>
          </cell>
        </row>
        <row r="2012">
          <cell r="T2012">
            <v>0</v>
          </cell>
        </row>
        <row r="2013">
          <cell r="T2013">
            <v>0</v>
          </cell>
        </row>
        <row r="2014">
          <cell r="T2014">
            <v>0</v>
          </cell>
        </row>
        <row r="2015">
          <cell r="T2015">
            <v>0</v>
          </cell>
        </row>
        <row r="2016">
          <cell r="T2016">
            <v>0</v>
          </cell>
        </row>
        <row r="2017">
          <cell r="T2017">
            <v>0</v>
          </cell>
        </row>
        <row r="2018">
          <cell r="T2018">
            <v>0</v>
          </cell>
        </row>
        <row r="2019">
          <cell r="T2019">
            <v>0</v>
          </cell>
        </row>
        <row r="2020">
          <cell r="T2020">
            <v>0</v>
          </cell>
        </row>
        <row r="2021">
          <cell r="T2021">
            <v>0</v>
          </cell>
        </row>
        <row r="2022">
          <cell r="T2022">
            <v>0</v>
          </cell>
        </row>
        <row r="2023">
          <cell r="T2023">
            <v>0</v>
          </cell>
        </row>
        <row r="2024">
          <cell r="T2024">
            <v>0</v>
          </cell>
        </row>
        <row r="2025">
          <cell r="T2025">
            <v>0</v>
          </cell>
        </row>
        <row r="2026">
          <cell r="T2026">
            <v>0</v>
          </cell>
        </row>
        <row r="2027">
          <cell r="T2027">
            <v>0</v>
          </cell>
        </row>
        <row r="2028">
          <cell r="T2028">
            <v>0</v>
          </cell>
        </row>
        <row r="2029">
          <cell r="T2029">
            <v>0</v>
          </cell>
        </row>
        <row r="2030">
          <cell r="T2030">
            <v>0</v>
          </cell>
        </row>
        <row r="2031">
          <cell r="T2031">
            <v>0</v>
          </cell>
        </row>
        <row r="2032">
          <cell r="T2032">
            <v>0</v>
          </cell>
        </row>
        <row r="2033">
          <cell r="T2033">
            <v>0</v>
          </cell>
        </row>
        <row r="2034">
          <cell r="T2034">
            <v>0</v>
          </cell>
        </row>
        <row r="2035">
          <cell r="T2035">
            <v>0</v>
          </cell>
        </row>
        <row r="2036">
          <cell r="T2036">
            <v>0</v>
          </cell>
        </row>
        <row r="2037">
          <cell r="T2037">
            <v>0</v>
          </cell>
        </row>
        <row r="2038">
          <cell r="T2038">
            <v>0</v>
          </cell>
        </row>
        <row r="2039">
          <cell r="T2039">
            <v>0</v>
          </cell>
        </row>
        <row r="2040">
          <cell r="T2040">
            <v>0</v>
          </cell>
        </row>
        <row r="2041">
          <cell r="T2041">
            <v>0</v>
          </cell>
        </row>
        <row r="2042">
          <cell r="T2042">
            <v>0</v>
          </cell>
        </row>
        <row r="2043">
          <cell r="T2043">
            <v>0</v>
          </cell>
        </row>
        <row r="2044">
          <cell r="T2044">
            <v>0</v>
          </cell>
        </row>
        <row r="2045">
          <cell r="T2045">
            <v>0</v>
          </cell>
        </row>
        <row r="2046">
          <cell r="T2046">
            <v>0</v>
          </cell>
        </row>
        <row r="2047">
          <cell r="T2047">
            <v>0</v>
          </cell>
        </row>
        <row r="2048">
          <cell r="T2048">
            <v>0</v>
          </cell>
        </row>
        <row r="2049">
          <cell r="T2049">
            <v>0</v>
          </cell>
        </row>
        <row r="2050">
          <cell r="T2050">
            <v>0</v>
          </cell>
        </row>
        <row r="2051">
          <cell r="T2051">
            <v>0</v>
          </cell>
        </row>
        <row r="2052">
          <cell r="T2052">
            <v>0</v>
          </cell>
        </row>
        <row r="2053">
          <cell r="T2053">
            <v>0</v>
          </cell>
        </row>
        <row r="2054">
          <cell r="T2054">
            <v>0</v>
          </cell>
        </row>
        <row r="2055">
          <cell r="T2055">
            <v>0</v>
          </cell>
        </row>
        <row r="2056">
          <cell r="T2056">
            <v>0</v>
          </cell>
        </row>
        <row r="2057">
          <cell r="T2057">
            <v>0</v>
          </cell>
        </row>
        <row r="2058">
          <cell r="T2058">
            <v>0</v>
          </cell>
        </row>
        <row r="2059">
          <cell r="T2059">
            <v>0</v>
          </cell>
        </row>
        <row r="2060">
          <cell r="T2060">
            <v>0</v>
          </cell>
        </row>
        <row r="2061">
          <cell r="T2061">
            <v>0</v>
          </cell>
        </row>
        <row r="2062">
          <cell r="T2062">
            <v>0</v>
          </cell>
        </row>
        <row r="2063">
          <cell r="T2063">
            <v>0</v>
          </cell>
        </row>
        <row r="2064">
          <cell r="T2064">
            <v>0</v>
          </cell>
        </row>
        <row r="2065">
          <cell r="T2065">
            <v>0</v>
          </cell>
        </row>
        <row r="2066">
          <cell r="T2066">
            <v>0</v>
          </cell>
        </row>
        <row r="2067">
          <cell r="T2067">
            <v>0</v>
          </cell>
        </row>
        <row r="2068">
          <cell r="T2068">
            <v>0</v>
          </cell>
        </row>
        <row r="2069">
          <cell r="T2069">
            <v>0</v>
          </cell>
        </row>
        <row r="2070">
          <cell r="T2070">
            <v>0</v>
          </cell>
        </row>
        <row r="2071">
          <cell r="T2071">
            <v>0</v>
          </cell>
        </row>
        <row r="2072">
          <cell r="T2072">
            <v>0</v>
          </cell>
        </row>
        <row r="2073">
          <cell r="T2073">
            <v>0</v>
          </cell>
        </row>
        <row r="2074">
          <cell r="T2074">
            <v>0</v>
          </cell>
        </row>
        <row r="2075">
          <cell r="T2075">
            <v>0</v>
          </cell>
        </row>
        <row r="2076">
          <cell r="T2076">
            <v>0</v>
          </cell>
        </row>
        <row r="2077">
          <cell r="T2077">
            <v>0</v>
          </cell>
        </row>
        <row r="2078">
          <cell r="T2078">
            <v>0</v>
          </cell>
        </row>
        <row r="2079">
          <cell r="T2079">
            <v>0</v>
          </cell>
        </row>
        <row r="2080">
          <cell r="T2080">
            <v>0</v>
          </cell>
        </row>
        <row r="2081">
          <cell r="T2081">
            <v>0</v>
          </cell>
        </row>
        <row r="2082">
          <cell r="T2082">
            <v>0</v>
          </cell>
        </row>
        <row r="2083">
          <cell r="T2083">
            <v>0</v>
          </cell>
        </row>
        <row r="2084">
          <cell r="T2084">
            <v>0</v>
          </cell>
        </row>
        <row r="2085">
          <cell r="T2085">
            <v>0</v>
          </cell>
        </row>
        <row r="2086">
          <cell r="T2086">
            <v>0</v>
          </cell>
        </row>
        <row r="2087">
          <cell r="T2087">
            <v>0</v>
          </cell>
        </row>
        <row r="2088">
          <cell r="T2088">
            <v>0</v>
          </cell>
        </row>
        <row r="2089">
          <cell r="T2089">
            <v>0</v>
          </cell>
        </row>
        <row r="2090">
          <cell r="T2090">
            <v>0</v>
          </cell>
        </row>
        <row r="2091">
          <cell r="T2091">
            <v>0</v>
          </cell>
        </row>
        <row r="2092">
          <cell r="T2092">
            <v>0</v>
          </cell>
        </row>
        <row r="2093">
          <cell r="T2093">
            <v>0</v>
          </cell>
        </row>
        <row r="2094">
          <cell r="T2094">
            <v>0</v>
          </cell>
        </row>
        <row r="2095">
          <cell r="T2095">
            <v>0</v>
          </cell>
        </row>
        <row r="2096">
          <cell r="T2096">
            <v>0</v>
          </cell>
        </row>
        <row r="2097">
          <cell r="T2097">
            <v>0</v>
          </cell>
        </row>
        <row r="2098">
          <cell r="T2098">
            <v>0</v>
          </cell>
        </row>
        <row r="2099">
          <cell r="T2099">
            <v>0</v>
          </cell>
        </row>
        <row r="2100">
          <cell r="T2100">
            <v>0</v>
          </cell>
        </row>
        <row r="2101">
          <cell r="T2101">
            <v>0</v>
          </cell>
        </row>
        <row r="2102">
          <cell r="T2102">
            <v>0</v>
          </cell>
        </row>
        <row r="2103">
          <cell r="T2103">
            <v>0</v>
          </cell>
        </row>
        <row r="2104">
          <cell r="T2104">
            <v>0</v>
          </cell>
        </row>
        <row r="2105">
          <cell r="T2105">
            <v>0</v>
          </cell>
        </row>
        <row r="2106">
          <cell r="T2106">
            <v>0</v>
          </cell>
        </row>
        <row r="2107">
          <cell r="T2107">
            <v>0</v>
          </cell>
        </row>
        <row r="2108">
          <cell r="T2108">
            <v>0</v>
          </cell>
        </row>
        <row r="2109">
          <cell r="T2109">
            <v>0</v>
          </cell>
        </row>
        <row r="2110">
          <cell r="T2110">
            <v>0</v>
          </cell>
        </row>
        <row r="2111">
          <cell r="T2111">
            <v>0</v>
          </cell>
        </row>
        <row r="2112">
          <cell r="T2112">
            <v>0</v>
          </cell>
        </row>
        <row r="2113">
          <cell r="T2113">
            <v>0</v>
          </cell>
        </row>
        <row r="2114">
          <cell r="T2114">
            <v>0</v>
          </cell>
        </row>
        <row r="2115">
          <cell r="T2115">
            <v>0</v>
          </cell>
        </row>
        <row r="2116">
          <cell r="T2116">
            <v>0</v>
          </cell>
        </row>
        <row r="2117">
          <cell r="T2117">
            <v>0</v>
          </cell>
        </row>
        <row r="2118">
          <cell r="T2118">
            <v>0</v>
          </cell>
        </row>
        <row r="2119">
          <cell r="T2119">
            <v>0</v>
          </cell>
        </row>
        <row r="2120">
          <cell r="T2120">
            <v>0</v>
          </cell>
        </row>
        <row r="2121">
          <cell r="T2121">
            <v>0</v>
          </cell>
        </row>
        <row r="2122">
          <cell r="T2122">
            <v>0</v>
          </cell>
        </row>
        <row r="2123">
          <cell r="T2123">
            <v>0</v>
          </cell>
        </row>
        <row r="2124">
          <cell r="T2124">
            <v>0</v>
          </cell>
        </row>
        <row r="2125">
          <cell r="T2125">
            <v>0</v>
          </cell>
        </row>
        <row r="2126">
          <cell r="T2126">
            <v>0</v>
          </cell>
        </row>
        <row r="2127">
          <cell r="T2127">
            <v>0</v>
          </cell>
        </row>
        <row r="2128">
          <cell r="T2128">
            <v>0</v>
          </cell>
        </row>
        <row r="2129">
          <cell r="T2129">
            <v>0</v>
          </cell>
        </row>
        <row r="2130">
          <cell r="T2130">
            <v>0</v>
          </cell>
        </row>
        <row r="2131">
          <cell r="T2131">
            <v>0</v>
          </cell>
        </row>
        <row r="2132">
          <cell r="T2132">
            <v>0</v>
          </cell>
        </row>
        <row r="2133">
          <cell r="T2133">
            <v>0</v>
          </cell>
        </row>
        <row r="2134">
          <cell r="T2134">
            <v>0</v>
          </cell>
        </row>
        <row r="2135">
          <cell r="T2135">
            <v>0</v>
          </cell>
        </row>
        <row r="2136">
          <cell r="T2136">
            <v>0</v>
          </cell>
        </row>
        <row r="2137">
          <cell r="T2137">
            <v>0</v>
          </cell>
        </row>
        <row r="2138">
          <cell r="T2138">
            <v>0</v>
          </cell>
        </row>
        <row r="2139">
          <cell r="T2139">
            <v>0</v>
          </cell>
        </row>
        <row r="2140">
          <cell r="T2140">
            <v>0</v>
          </cell>
        </row>
        <row r="2141">
          <cell r="T2141">
            <v>0</v>
          </cell>
        </row>
        <row r="2142">
          <cell r="T2142">
            <v>0</v>
          </cell>
        </row>
        <row r="2143">
          <cell r="T2143">
            <v>0</v>
          </cell>
        </row>
        <row r="2144">
          <cell r="T2144">
            <v>0</v>
          </cell>
        </row>
        <row r="2145">
          <cell r="T2145">
            <v>0</v>
          </cell>
        </row>
        <row r="2146">
          <cell r="T2146">
            <v>0</v>
          </cell>
        </row>
        <row r="2147">
          <cell r="T2147">
            <v>0</v>
          </cell>
        </row>
        <row r="2148">
          <cell r="T2148">
            <v>0</v>
          </cell>
        </row>
        <row r="2149">
          <cell r="T2149">
            <v>0</v>
          </cell>
        </row>
        <row r="2150">
          <cell r="T2150">
            <v>0</v>
          </cell>
        </row>
        <row r="2151">
          <cell r="T2151">
            <v>0</v>
          </cell>
        </row>
        <row r="2152">
          <cell r="T2152">
            <v>0</v>
          </cell>
        </row>
        <row r="2153">
          <cell r="T2153">
            <v>0</v>
          </cell>
        </row>
        <row r="2154">
          <cell r="T2154">
            <v>0</v>
          </cell>
        </row>
        <row r="2155">
          <cell r="T2155">
            <v>0</v>
          </cell>
        </row>
        <row r="2156">
          <cell r="T2156">
            <v>0</v>
          </cell>
        </row>
        <row r="2157">
          <cell r="T2157">
            <v>0</v>
          </cell>
        </row>
        <row r="2158">
          <cell r="T2158">
            <v>0</v>
          </cell>
        </row>
        <row r="2159">
          <cell r="T2159">
            <v>0</v>
          </cell>
        </row>
        <row r="2160">
          <cell r="T2160">
            <v>0</v>
          </cell>
        </row>
        <row r="2161">
          <cell r="T2161">
            <v>0</v>
          </cell>
        </row>
        <row r="2162">
          <cell r="T2162">
            <v>0</v>
          </cell>
        </row>
        <row r="2163">
          <cell r="T2163">
            <v>0</v>
          </cell>
        </row>
        <row r="2164">
          <cell r="T2164">
            <v>0</v>
          </cell>
        </row>
        <row r="2165">
          <cell r="T2165">
            <v>0</v>
          </cell>
        </row>
        <row r="2166">
          <cell r="T2166">
            <v>0</v>
          </cell>
        </row>
        <row r="2167">
          <cell r="T2167">
            <v>0</v>
          </cell>
        </row>
        <row r="2168">
          <cell r="T2168">
            <v>0</v>
          </cell>
        </row>
        <row r="2169">
          <cell r="T2169">
            <v>0</v>
          </cell>
        </row>
        <row r="2170">
          <cell r="T2170">
            <v>0</v>
          </cell>
        </row>
        <row r="2171">
          <cell r="T2171">
            <v>0</v>
          </cell>
        </row>
        <row r="2172">
          <cell r="T2172">
            <v>0</v>
          </cell>
        </row>
        <row r="2173">
          <cell r="T2173">
            <v>0</v>
          </cell>
        </row>
        <row r="2174">
          <cell r="T2174">
            <v>0</v>
          </cell>
        </row>
        <row r="2175">
          <cell r="T2175">
            <v>0</v>
          </cell>
        </row>
        <row r="2176">
          <cell r="T2176">
            <v>0</v>
          </cell>
        </row>
        <row r="2177">
          <cell r="T2177">
            <v>0</v>
          </cell>
        </row>
        <row r="2178">
          <cell r="T2178">
            <v>0</v>
          </cell>
        </row>
        <row r="2179">
          <cell r="T2179">
            <v>0</v>
          </cell>
        </row>
        <row r="2180">
          <cell r="T2180">
            <v>0</v>
          </cell>
        </row>
        <row r="2181">
          <cell r="T2181">
            <v>0</v>
          </cell>
        </row>
        <row r="2182">
          <cell r="T2182">
            <v>0</v>
          </cell>
        </row>
        <row r="2183">
          <cell r="T2183">
            <v>0</v>
          </cell>
        </row>
        <row r="2184">
          <cell r="T2184">
            <v>0</v>
          </cell>
        </row>
        <row r="2185">
          <cell r="T2185">
            <v>0</v>
          </cell>
        </row>
        <row r="2186">
          <cell r="T2186">
            <v>0</v>
          </cell>
        </row>
        <row r="2187">
          <cell r="T2187">
            <v>0</v>
          </cell>
        </row>
        <row r="2188">
          <cell r="T2188">
            <v>0</v>
          </cell>
        </row>
        <row r="2189">
          <cell r="T2189">
            <v>0</v>
          </cell>
        </row>
        <row r="2190">
          <cell r="T2190">
            <v>0</v>
          </cell>
        </row>
        <row r="2191">
          <cell r="T2191">
            <v>0</v>
          </cell>
        </row>
        <row r="2192">
          <cell r="T2192">
            <v>0</v>
          </cell>
        </row>
        <row r="2193">
          <cell r="T2193">
            <v>0</v>
          </cell>
        </row>
        <row r="2194">
          <cell r="T2194">
            <v>0</v>
          </cell>
        </row>
        <row r="2195">
          <cell r="T2195">
            <v>0</v>
          </cell>
        </row>
        <row r="2196">
          <cell r="T2196">
            <v>0</v>
          </cell>
        </row>
        <row r="2197">
          <cell r="T2197">
            <v>0</v>
          </cell>
        </row>
        <row r="2198">
          <cell r="T2198">
            <v>0</v>
          </cell>
        </row>
        <row r="2199">
          <cell r="T2199">
            <v>0</v>
          </cell>
        </row>
        <row r="2200">
          <cell r="T2200">
            <v>0</v>
          </cell>
        </row>
        <row r="2201">
          <cell r="T2201">
            <v>0</v>
          </cell>
        </row>
        <row r="2202">
          <cell r="T2202">
            <v>0</v>
          </cell>
        </row>
        <row r="2203">
          <cell r="T2203">
            <v>0</v>
          </cell>
        </row>
        <row r="2204">
          <cell r="T2204">
            <v>0</v>
          </cell>
        </row>
        <row r="2205">
          <cell r="T2205">
            <v>0</v>
          </cell>
        </row>
        <row r="2206">
          <cell r="T2206">
            <v>0</v>
          </cell>
        </row>
        <row r="2207">
          <cell r="T2207">
            <v>0</v>
          </cell>
        </row>
        <row r="2208">
          <cell r="T2208">
            <v>0</v>
          </cell>
        </row>
        <row r="2209">
          <cell r="T2209">
            <v>0</v>
          </cell>
        </row>
        <row r="2210">
          <cell r="T2210">
            <v>0</v>
          </cell>
        </row>
        <row r="2211">
          <cell r="T2211">
            <v>0</v>
          </cell>
        </row>
        <row r="2212">
          <cell r="T2212">
            <v>0</v>
          </cell>
        </row>
        <row r="2213">
          <cell r="T2213">
            <v>0</v>
          </cell>
        </row>
        <row r="2214">
          <cell r="T2214">
            <v>0</v>
          </cell>
        </row>
        <row r="2215">
          <cell r="T2215">
            <v>0</v>
          </cell>
        </row>
        <row r="2216">
          <cell r="T2216">
            <v>0</v>
          </cell>
        </row>
        <row r="2217">
          <cell r="T2217">
            <v>0</v>
          </cell>
        </row>
        <row r="2218">
          <cell r="T2218">
            <v>0</v>
          </cell>
        </row>
        <row r="2219">
          <cell r="T2219">
            <v>0</v>
          </cell>
        </row>
        <row r="2220">
          <cell r="T2220">
            <v>0</v>
          </cell>
        </row>
        <row r="2221">
          <cell r="T2221">
            <v>0</v>
          </cell>
        </row>
        <row r="2222">
          <cell r="T2222">
            <v>0</v>
          </cell>
        </row>
        <row r="2223">
          <cell r="T2223">
            <v>0</v>
          </cell>
        </row>
        <row r="2224">
          <cell r="T2224">
            <v>0</v>
          </cell>
        </row>
        <row r="2225">
          <cell r="T2225">
            <v>0</v>
          </cell>
        </row>
        <row r="2226">
          <cell r="T2226">
            <v>0</v>
          </cell>
        </row>
        <row r="2227">
          <cell r="T2227">
            <v>0</v>
          </cell>
        </row>
        <row r="2228">
          <cell r="T2228">
            <v>0</v>
          </cell>
        </row>
        <row r="2229">
          <cell r="T2229">
            <v>0</v>
          </cell>
        </row>
        <row r="2230">
          <cell r="T2230">
            <v>0</v>
          </cell>
        </row>
        <row r="2231">
          <cell r="T2231">
            <v>0</v>
          </cell>
        </row>
        <row r="2232">
          <cell r="T2232">
            <v>0</v>
          </cell>
        </row>
        <row r="2233">
          <cell r="T2233">
            <v>0</v>
          </cell>
        </row>
        <row r="2236">
          <cell r="T2236">
            <v>2653039.9500000002</v>
          </cell>
        </row>
        <row r="2238">
          <cell r="T2238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A (Summary)"/>
      <sheetName val="QCA (Electricity)"/>
      <sheetName val="QCA_MOVEMENT"/>
      <sheetName val="BU Movement"/>
      <sheetName val="ADJUSTMENTS"/>
      <sheetName val="QCA_GENERAL_LEDGER"/>
      <sheetName val="QCA_COST"/>
      <sheetName val="QCA_DEPRECIATION"/>
      <sheetName val="CATEGORY_ALLOCATION"/>
      <sheetName val="DEPT_ALLOCATION"/>
      <sheetName val="CATEGORY"/>
      <sheetName val="BUSINESS_UN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A (Summary)"/>
      <sheetName val="QCA (Electricity)"/>
      <sheetName val="QCA_MOVEMENT"/>
      <sheetName val="BU Movement"/>
      <sheetName val="ADJUSTMENTS"/>
      <sheetName val="QCA_GENERAL_LEDGER"/>
      <sheetName val="QCA_COST"/>
      <sheetName val="QCA_DEPRECIATION"/>
      <sheetName val="CATEGORY_ALLOCATION"/>
      <sheetName val="DEPT_ALLOCATION"/>
      <sheetName val="CATEGORY"/>
      <sheetName val="BUSINESS_UNITS"/>
    </sheetNames>
    <sheetDataSet>
      <sheetData sheetId="0" refreshError="1"/>
      <sheetData sheetId="1" refreshError="1"/>
      <sheetData sheetId="2" refreshError="1">
        <row r="1">
          <cell r="U1" t="str">
            <v>Transfers from Work in Progress Depreciation</v>
          </cell>
        </row>
        <row r="2">
          <cell r="U2">
            <v>0</v>
          </cell>
        </row>
        <row r="3">
          <cell r="U3">
            <v>0</v>
          </cell>
        </row>
        <row r="4">
          <cell r="U4">
            <v>0</v>
          </cell>
        </row>
        <row r="5">
          <cell r="U5">
            <v>0</v>
          </cell>
        </row>
        <row r="6">
          <cell r="U6">
            <v>0</v>
          </cell>
        </row>
        <row r="7">
          <cell r="U7">
            <v>0</v>
          </cell>
        </row>
        <row r="8">
          <cell r="U8">
            <v>0</v>
          </cell>
        </row>
        <row r="9">
          <cell r="U9">
            <v>0</v>
          </cell>
        </row>
        <row r="10">
          <cell r="U10">
            <v>0</v>
          </cell>
        </row>
        <row r="11">
          <cell r="U11">
            <v>0</v>
          </cell>
        </row>
        <row r="12">
          <cell r="U12">
            <v>0</v>
          </cell>
        </row>
        <row r="13">
          <cell r="U13">
            <v>0</v>
          </cell>
        </row>
        <row r="14">
          <cell r="U14">
            <v>0</v>
          </cell>
        </row>
        <row r="15">
          <cell r="U15">
            <v>0</v>
          </cell>
        </row>
        <row r="16">
          <cell r="U16">
            <v>0</v>
          </cell>
        </row>
        <row r="17">
          <cell r="U17">
            <v>0</v>
          </cell>
        </row>
        <row r="18">
          <cell r="U18">
            <v>0</v>
          </cell>
        </row>
        <row r="19">
          <cell r="U19">
            <v>0</v>
          </cell>
        </row>
        <row r="20">
          <cell r="U20">
            <v>0</v>
          </cell>
        </row>
        <row r="21">
          <cell r="U21">
            <v>0</v>
          </cell>
        </row>
        <row r="22">
          <cell r="U22">
            <v>0</v>
          </cell>
        </row>
        <row r="23">
          <cell r="U23">
            <v>0</v>
          </cell>
        </row>
        <row r="24">
          <cell r="U24">
            <v>0</v>
          </cell>
        </row>
        <row r="25">
          <cell r="U25">
            <v>0</v>
          </cell>
        </row>
        <row r="26">
          <cell r="U26">
            <v>0</v>
          </cell>
        </row>
        <row r="27">
          <cell r="U27">
            <v>0</v>
          </cell>
        </row>
        <row r="28">
          <cell r="U28">
            <v>0</v>
          </cell>
        </row>
        <row r="29">
          <cell r="U29">
            <v>0</v>
          </cell>
        </row>
        <row r="30">
          <cell r="U30">
            <v>0</v>
          </cell>
        </row>
        <row r="31">
          <cell r="U31">
            <v>0</v>
          </cell>
        </row>
        <row r="32">
          <cell r="U32">
            <v>0</v>
          </cell>
        </row>
        <row r="33">
          <cell r="U33">
            <v>0</v>
          </cell>
        </row>
        <row r="34">
          <cell r="U34">
            <v>0</v>
          </cell>
        </row>
        <row r="35">
          <cell r="U35">
            <v>0</v>
          </cell>
        </row>
        <row r="36">
          <cell r="U36">
            <v>0</v>
          </cell>
        </row>
        <row r="37">
          <cell r="U37">
            <v>0</v>
          </cell>
        </row>
        <row r="38">
          <cell r="U38">
            <v>0</v>
          </cell>
        </row>
        <row r="39">
          <cell r="U39">
            <v>0</v>
          </cell>
        </row>
        <row r="40">
          <cell r="U40">
            <v>0</v>
          </cell>
        </row>
        <row r="41">
          <cell r="U41">
            <v>0</v>
          </cell>
        </row>
        <row r="42">
          <cell r="U42">
            <v>0</v>
          </cell>
        </row>
        <row r="43">
          <cell r="U43">
            <v>0</v>
          </cell>
        </row>
        <row r="44">
          <cell r="U44">
            <v>0</v>
          </cell>
        </row>
        <row r="45">
          <cell r="U45">
            <v>0</v>
          </cell>
        </row>
        <row r="46">
          <cell r="U46">
            <v>0</v>
          </cell>
        </row>
        <row r="47">
          <cell r="U47">
            <v>0</v>
          </cell>
        </row>
        <row r="48">
          <cell r="U48">
            <v>0</v>
          </cell>
        </row>
        <row r="49">
          <cell r="U49">
            <v>0</v>
          </cell>
        </row>
        <row r="50">
          <cell r="U50">
            <v>0</v>
          </cell>
        </row>
        <row r="51">
          <cell r="U51">
            <v>0</v>
          </cell>
        </row>
        <row r="52">
          <cell r="U52">
            <v>0</v>
          </cell>
        </row>
        <row r="53">
          <cell r="U53">
            <v>0</v>
          </cell>
        </row>
        <row r="54">
          <cell r="U54">
            <v>0</v>
          </cell>
        </row>
        <row r="55">
          <cell r="U55">
            <v>0</v>
          </cell>
        </row>
        <row r="56">
          <cell r="U56">
            <v>0</v>
          </cell>
        </row>
        <row r="57">
          <cell r="U57">
            <v>0</v>
          </cell>
        </row>
        <row r="58">
          <cell r="U58">
            <v>0</v>
          </cell>
        </row>
        <row r="59">
          <cell r="U59">
            <v>0</v>
          </cell>
        </row>
        <row r="60">
          <cell r="U60">
            <v>0</v>
          </cell>
        </row>
        <row r="61">
          <cell r="U61">
            <v>0</v>
          </cell>
        </row>
        <row r="62">
          <cell r="U62">
            <v>0</v>
          </cell>
        </row>
        <row r="63">
          <cell r="U63">
            <v>0</v>
          </cell>
        </row>
        <row r="64">
          <cell r="U64">
            <v>0</v>
          </cell>
        </row>
        <row r="65">
          <cell r="U65">
            <v>0</v>
          </cell>
        </row>
        <row r="66">
          <cell r="U66">
            <v>0</v>
          </cell>
        </row>
        <row r="67">
          <cell r="U67">
            <v>0</v>
          </cell>
        </row>
        <row r="68">
          <cell r="U68">
            <v>0</v>
          </cell>
        </row>
        <row r="69">
          <cell r="U69">
            <v>0</v>
          </cell>
        </row>
        <row r="70">
          <cell r="U70">
            <v>0</v>
          </cell>
        </row>
        <row r="71">
          <cell r="U71">
            <v>0</v>
          </cell>
        </row>
        <row r="72">
          <cell r="U72">
            <v>0</v>
          </cell>
        </row>
        <row r="73">
          <cell r="U73">
            <v>0</v>
          </cell>
        </row>
        <row r="74">
          <cell r="U74">
            <v>0</v>
          </cell>
        </row>
        <row r="75">
          <cell r="U75">
            <v>0</v>
          </cell>
        </row>
        <row r="76">
          <cell r="U76">
            <v>0</v>
          </cell>
        </row>
        <row r="77">
          <cell r="U77">
            <v>0</v>
          </cell>
        </row>
        <row r="78">
          <cell r="U78">
            <v>0</v>
          </cell>
        </row>
        <row r="79">
          <cell r="U79">
            <v>0</v>
          </cell>
        </row>
        <row r="80">
          <cell r="U80">
            <v>0</v>
          </cell>
        </row>
        <row r="81">
          <cell r="U81">
            <v>0</v>
          </cell>
        </row>
        <row r="82">
          <cell r="U82">
            <v>0</v>
          </cell>
        </row>
        <row r="83">
          <cell r="U83">
            <v>0</v>
          </cell>
        </row>
        <row r="84">
          <cell r="U84">
            <v>0</v>
          </cell>
        </row>
        <row r="85">
          <cell r="U85">
            <v>0</v>
          </cell>
        </row>
        <row r="86">
          <cell r="U86">
            <v>0</v>
          </cell>
        </row>
        <row r="87">
          <cell r="U87">
            <v>0</v>
          </cell>
        </row>
        <row r="88">
          <cell r="U88">
            <v>0</v>
          </cell>
        </row>
        <row r="89">
          <cell r="U89">
            <v>0</v>
          </cell>
        </row>
        <row r="90">
          <cell r="U90">
            <v>0</v>
          </cell>
        </row>
        <row r="91">
          <cell r="U91">
            <v>0</v>
          </cell>
        </row>
        <row r="92">
          <cell r="U92">
            <v>0</v>
          </cell>
        </row>
        <row r="93">
          <cell r="U93">
            <v>0</v>
          </cell>
        </row>
        <row r="94">
          <cell r="U94">
            <v>0</v>
          </cell>
        </row>
        <row r="95">
          <cell r="U95">
            <v>0</v>
          </cell>
        </row>
        <row r="96">
          <cell r="U96">
            <v>0</v>
          </cell>
        </row>
        <row r="97">
          <cell r="U97">
            <v>0</v>
          </cell>
        </row>
        <row r="98">
          <cell r="U98">
            <v>0</v>
          </cell>
        </row>
        <row r="99">
          <cell r="U99">
            <v>0</v>
          </cell>
        </row>
        <row r="100">
          <cell r="U100">
            <v>0</v>
          </cell>
        </row>
        <row r="101">
          <cell r="U101">
            <v>0</v>
          </cell>
        </row>
        <row r="102">
          <cell r="U102">
            <v>0</v>
          </cell>
        </row>
        <row r="103">
          <cell r="U103">
            <v>0</v>
          </cell>
        </row>
        <row r="104">
          <cell r="U104">
            <v>0</v>
          </cell>
        </row>
        <row r="105">
          <cell r="U105">
            <v>0</v>
          </cell>
        </row>
        <row r="106">
          <cell r="U106">
            <v>0</v>
          </cell>
        </row>
        <row r="107">
          <cell r="U107">
            <v>0</v>
          </cell>
        </row>
        <row r="108">
          <cell r="U108">
            <v>0</v>
          </cell>
        </row>
        <row r="109">
          <cell r="U109">
            <v>0</v>
          </cell>
        </row>
        <row r="110">
          <cell r="U110">
            <v>0</v>
          </cell>
        </row>
        <row r="111">
          <cell r="U111">
            <v>0</v>
          </cell>
        </row>
        <row r="112">
          <cell r="U112">
            <v>0</v>
          </cell>
        </row>
        <row r="113">
          <cell r="U113">
            <v>0</v>
          </cell>
        </row>
        <row r="114">
          <cell r="U114">
            <v>0</v>
          </cell>
        </row>
        <row r="115">
          <cell r="U115">
            <v>0</v>
          </cell>
        </row>
        <row r="116">
          <cell r="U116">
            <v>0</v>
          </cell>
        </row>
        <row r="117">
          <cell r="U117">
            <v>0</v>
          </cell>
        </row>
        <row r="118">
          <cell r="U118">
            <v>0</v>
          </cell>
        </row>
        <row r="119">
          <cell r="U119">
            <v>0</v>
          </cell>
        </row>
        <row r="120">
          <cell r="U120">
            <v>0</v>
          </cell>
        </row>
        <row r="121">
          <cell r="U121">
            <v>0</v>
          </cell>
        </row>
        <row r="122">
          <cell r="U122">
            <v>0</v>
          </cell>
        </row>
        <row r="123">
          <cell r="U123">
            <v>0</v>
          </cell>
        </row>
        <row r="124">
          <cell r="U124">
            <v>0</v>
          </cell>
        </row>
        <row r="125">
          <cell r="U125">
            <v>0</v>
          </cell>
        </row>
        <row r="126">
          <cell r="U126">
            <v>0</v>
          </cell>
        </row>
        <row r="127">
          <cell r="U127">
            <v>0</v>
          </cell>
        </row>
        <row r="128">
          <cell r="U128">
            <v>0</v>
          </cell>
        </row>
        <row r="129">
          <cell r="U129">
            <v>0</v>
          </cell>
        </row>
        <row r="130">
          <cell r="U130">
            <v>0</v>
          </cell>
        </row>
        <row r="131">
          <cell r="U131">
            <v>0</v>
          </cell>
        </row>
        <row r="132">
          <cell r="U132">
            <v>0</v>
          </cell>
        </row>
        <row r="133">
          <cell r="U133">
            <v>0</v>
          </cell>
        </row>
        <row r="134">
          <cell r="U134">
            <v>0</v>
          </cell>
        </row>
        <row r="135">
          <cell r="U135">
            <v>0</v>
          </cell>
        </row>
        <row r="136">
          <cell r="U136">
            <v>0</v>
          </cell>
        </row>
        <row r="137">
          <cell r="U137">
            <v>0</v>
          </cell>
        </row>
        <row r="138">
          <cell r="U138">
            <v>0</v>
          </cell>
        </row>
        <row r="139">
          <cell r="U139">
            <v>0</v>
          </cell>
        </row>
        <row r="140">
          <cell r="U140">
            <v>0</v>
          </cell>
        </row>
        <row r="141">
          <cell r="U141">
            <v>0</v>
          </cell>
        </row>
        <row r="142">
          <cell r="U142">
            <v>0</v>
          </cell>
        </row>
        <row r="143">
          <cell r="U143">
            <v>0</v>
          </cell>
        </row>
        <row r="144">
          <cell r="U144">
            <v>0</v>
          </cell>
        </row>
        <row r="145">
          <cell r="U145">
            <v>0</v>
          </cell>
        </row>
        <row r="146">
          <cell r="U146">
            <v>0</v>
          </cell>
        </row>
        <row r="147">
          <cell r="U147">
            <v>0</v>
          </cell>
        </row>
        <row r="148">
          <cell r="U148">
            <v>0</v>
          </cell>
        </row>
        <row r="149">
          <cell r="U149">
            <v>0</v>
          </cell>
        </row>
        <row r="150">
          <cell r="U150">
            <v>0</v>
          </cell>
        </row>
        <row r="151">
          <cell r="U151">
            <v>0</v>
          </cell>
        </row>
        <row r="152">
          <cell r="U152">
            <v>0</v>
          </cell>
        </row>
        <row r="153">
          <cell r="U153">
            <v>0</v>
          </cell>
        </row>
        <row r="154">
          <cell r="U154">
            <v>0</v>
          </cell>
        </row>
        <row r="155">
          <cell r="U155">
            <v>0</v>
          </cell>
        </row>
        <row r="156">
          <cell r="U156">
            <v>0</v>
          </cell>
        </row>
        <row r="157">
          <cell r="U157">
            <v>0</v>
          </cell>
        </row>
        <row r="158">
          <cell r="U158">
            <v>0</v>
          </cell>
        </row>
        <row r="159">
          <cell r="U159">
            <v>0</v>
          </cell>
        </row>
        <row r="160">
          <cell r="U160">
            <v>0</v>
          </cell>
        </row>
        <row r="161">
          <cell r="U161">
            <v>0</v>
          </cell>
        </row>
        <row r="162">
          <cell r="U162">
            <v>0</v>
          </cell>
        </row>
        <row r="163">
          <cell r="U163">
            <v>0</v>
          </cell>
        </row>
        <row r="164">
          <cell r="U164">
            <v>0</v>
          </cell>
        </row>
        <row r="165">
          <cell r="U165">
            <v>0</v>
          </cell>
        </row>
        <row r="166">
          <cell r="U166">
            <v>0</v>
          </cell>
        </row>
        <row r="167">
          <cell r="U167">
            <v>0</v>
          </cell>
        </row>
        <row r="168">
          <cell r="U168">
            <v>0</v>
          </cell>
        </row>
        <row r="169">
          <cell r="U169">
            <v>0</v>
          </cell>
        </row>
        <row r="170">
          <cell r="U170">
            <v>0</v>
          </cell>
        </row>
        <row r="171">
          <cell r="U171">
            <v>0</v>
          </cell>
        </row>
        <row r="172">
          <cell r="U172">
            <v>0</v>
          </cell>
        </row>
        <row r="173">
          <cell r="U173">
            <v>0</v>
          </cell>
        </row>
        <row r="174">
          <cell r="U174">
            <v>0</v>
          </cell>
        </row>
        <row r="175">
          <cell r="U175">
            <v>0</v>
          </cell>
        </row>
        <row r="176">
          <cell r="U176">
            <v>0</v>
          </cell>
        </row>
        <row r="177">
          <cell r="U177">
            <v>0</v>
          </cell>
        </row>
        <row r="178">
          <cell r="U178">
            <v>0</v>
          </cell>
        </row>
        <row r="179">
          <cell r="U179">
            <v>0</v>
          </cell>
        </row>
        <row r="180">
          <cell r="U180">
            <v>0</v>
          </cell>
        </row>
        <row r="181">
          <cell r="U181">
            <v>0</v>
          </cell>
        </row>
        <row r="182">
          <cell r="U182">
            <v>0</v>
          </cell>
        </row>
        <row r="183">
          <cell r="U183">
            <v>0</v>
          </cell>
        </row>
        <row r="184">
          <cell r="U184">
            <v>0</v>
          </cell>
        </row>
        <row r="185">
          <cell r="U185">
            <v>0</v>
          </cell>
        </row>
        <row r="186">
          <cell r="U186">
            <v>0</v>
          </cell>
        </row>
        <row r="187">
          <cell r="U187">
            <v>0</v>
          </cell>
        </row>
        <row r="188">
          <cell r="U188">
            <v>0</v>
          </cell>
        </row>
        <row r="189">
          <cell r="U189">
            <v>0</v>
          </cell>
        </row>
        <row r="190">
          <cell r="U190">
            <v>0</v>
          </cell>
        </row>
        <row r="191">
          <cell r="U191">
            <v>0</v>
          </cell>
        </row>
        <row r="192">
          <cell r="U192">
            <v>0</v>
          </cell>
        </row>
        <row r="193">
          <cell r="U193">
            <v>0</v>
          </cell>
        </row>
        <row r="194">
          <cell r="U194">
            <v>0</v>
          </cell>
        </row>
        <row r="195">
          <cell r="U195">
            <v>0</v>
          </cell>
        </row>
        <row r="196">
          <cell r="U196">
            <v>0</v>
          </cell>
        </row>
        <row r="197">
          <cell r="U197">
            <v>0</v>
          </cell>
        </row>
        <row r="198">
          <cell r="U198">
            <v>0</v>
          </cell>
        </row>
        <row r="199">
          <cell r="U199">
            <v>0</v>
          </cell>
        </row>
        <row r="200">
          <cell r="U200">
            <v>0</v>
          </cell>
        </row>
        <row r="201">
          <cell r="U201">
            <v>0</v>
          </cell>
        </row>
        <row r="202">
          <cell r="U202">
            <v>0</v>
          </cell>
        </row>
        <row r="203">
          <cell r="U203">
            <v>0</v>
          </cell>
        </row>
        <row r="204">
          <cell r="U204">
            <v>0</v>
          </cell>
        </row>
        <row r="205">
          <cell r="U205">
            <v>0</v>
          </cell>
        </row>
        <row r="206">
          <cell r="U206">
            <v>0</v>
          </cell>
        </row>
        <row r="207">
          <cell r="U207">
            <v>0</v>
          </cell>
        </row>
        <row r="208">
          <cell r="U208">
            <v>0</v>
          </cell>
        </row>
        <row r="209">
          <cell r="U209">
            <v>0</v>
          </cell>
        </row>
        <row r="210">
          <cell r="U210">
            <v>0</v>
          </cell>
        </row>
        <row r="211">
          <cell r="U211">
            <v>0</v>
          </cell>
        </row>
        <row r="212">
          <cell r="U212">
            <v>0</v>
          </cell>
        </row>
        <row r="213">
          <cell r="U213">
            <v>0</v>
          </cell>
        </row>
        <row r="214">
          <cell r="U214">
            <v>0</v>
          </cell>
        </row>
        <row r="215">
          <cell r="U215">
            <v>0</v>
          </cell>
        </row>
        <row r="216">
          <cell r="U216">
            <v>0</v>
          </cell>
        </row>
        <row r="217">
          <cell r="U217">
            <v>0</v>
          </cell>
        </row>
        <row r="218">
          <cell r="U218">
            <v>0</v>
          </cell>
        </row>
        <row r="219">
          <cell r="U219">
            <v>0</v>
          </cell>
        </row>
        <row r="220">
          <cell r="U220">
            <v>0</v>
          </cell>
        </row>
        <row r="221">
          <cell r="U221">
            <v>0</v>
          </cell>
        </row>
        <row r="222">
          <cell r="U222">
            <v>0</v>
          </cell>
        </row>
        <row r="223">
          <cell r="U223">
            <v>0</v>
          </cell>
        </row>
        <row r="224">
          <cell r="U224">
            <v>0</v>
          </cell>
        </row>
        <row r="225">
          <cell r="U225">
            <v>0</v>
          </cell>
        </row>
        <row r="226">
          <cell r="U226">
            <v>0</v>
          </cell>
        </row>
        <row r="227">
          <cell r="U227">
            <v>0</v>
          </cell>
        </row>
        <row r="228">
          <cell r="U228">
            <v>0</v>
          </cell>
        </row>
        <row r="229">
          <cell r="U229">
            <v>0</v>
          </cell>
        </row>
        <row r="230">
          <cell r="U230">
            <v>0</v>
          </cell>
        </row>
        <row r="231">
          <cell r="U231">
            <v>0</v>
          </cell>
        </row>
        <row r="232">
          <cell r="U232">
            <v>0</v>
          </cell>
        </row>
        <row r="233">
          <cell r="U233">
            <v>0</v>
          </cell>
        </row>
        <row r="234">
          <cell r="U234">
            <v>0</v>
          </cell>
        </row>
        <row r="235">
          <cell r="U235">
            <v>0</v>
          </cell>
        </row>
        <row r="236">
          <cell r="U236">
            <v>0</v>
          </cell>
        </row>
        <row r="237">
          <cell r="U237">
            <v>0</v>
          </cell>
        </row>
        <row r="238">
          <cell r="U238">
            <v>0</v>
          </cell>
        </row>
        <row r="239">
          <cell r="U239">
            <v>0</v>
          </cell>
        </row>
        <row r="240">
          <cell r="U240">
            <v>0</v>
          </cell>
        </row>
        <row r="241">
          <cell r="U241">
            <v>0</v>
          </cell>
        </row>
        <row r="242">
          <cell r="U242">
            <v>0</v>
          </cell>
        </row>
        <row r="243">
          <cell r="U243">
            <v>0</v>
          </cell>
        </row>
        <row r="244">
          <cell r="U244">
            <v>0</v>
          </cell>
        </row>
        <row r="245">
          <cell r="U245">
            <v>0</v>
          </cell>
        </row>
        <row r="246">
          <cell r="U246">
            <v>0</v>
          </cell>
        </row>
        <row r="247">
          <cell r="U247">
            <v>0</v>
          </cell>
        </row>
        <row r="248">
          <cell r="U248">
            <v>0</v>
          </cell>
        </row>
        <row r="249">
          <cell r="U249">
            <v>0</v>
          </cell>
        </row>
        <row r="250">
          <cell r="U250">
            <v>0</v>
          </cell>
        </row>
        <row r="251">
          <cell r="U251">
            <v>0</v>
          </cell>
        </row>
        <row r="252">
          <cell r="U252">
            <v>0</v>
          </cell>
        </row>
        <row r="253">
          <cell r="U253">
            <v>0</v>
          </cell>
        </row>
        <row r="254">
          <cell r="U254">
            <v>0</v>
          </cell>
        </row>
        <row r="255">
          <cell r="U255">
            <v>0</v>
          </cell>
        </row>
        <row r="256">
          <cell r="U256">
            <v>0</v>
          </cell>
        </row>
        <row r="257">
          <cell r="U257">
            <v>0</v>
          </cell>
        </row>
        <row r="258">
          <cell r="U258">
            <v>0</v>
          </cell>
        </row>
        <row r="259">
          <cell r="U259">
            <v>0</v>
          </cell>
        </row>
        <row r="260">
          <cell r="U260">
            <v>0</v>
          </cell>
        </row>
        <row r="261">
          <cell r="U261">
            <v>0</v>
          </cell>
        </row>
        <row r="262">
          <cell r="U262">
            <v>0</v>
          </cell>
        </row>
        <row r="263">
          <cell r="U263">
            <v>0</v>
          </cell>
        </row>
        <row r="264">
          <cell r="U264">
            <v>0</v>
          </cell>
        </row>
        <row r="265">
          <cell r="U265">
            <v>0</v>
          </cell>
        </row>
        <row r="266">
          <cell r="U266">
            <v>0</v>
          </cell>
        </row>
        <row r="267">
          <cell r="U267">
            <v>0</v>
          </cell>
        </row>
        <row r="268">
          <cell r="U268">
            <v>0</v>
          </cell>
        </row>
        <row r="269">
          <cell r="U269">
            <v>0</v>
          </cell>
        </row>
        <row r="270">
          <cell r="U270">
            <v>0</v>
          </cell>
        </row>
        <row r="271">
          <cell r="U271">
            <v>0</v>
          </cell>
        </row>
        <row r="272">
          <cell r="U272">
            <v>0</v>
          </cell>
        </row>
        <row r="273">
          <cell r="U273">
            <v>0</v>
          </cell>
        </row>
        <row r="274">
          <cell r="U274">
            <v>0</v>
          </cell>
        </row>
        <row r="275">
          <cell r="U275">
            <v>0</v>
          </cell>
        </row>
        <row r="276">
          <cell r="U276">
            <v>0</v>
          </cell>
        </row>
        <row r="277">
          <cell r="U277">
            <v>0</v>
          </cell>
        </row>
        <row r="278">
          <cell r="U278">
            <v>0</v>
          </cell>
        </row>
        <row r="279">
          <cell r="U279">
            <v>0</v>
          </cell>
        </row>
        <row r="280">
          <cell r="U280">
            <v>0</v>
          </cell>
        </row>
        <row r="281">
          <cell r="U281">
            <v>0</v>
          </cell>
        </row>
        <row r="282">
          <cell r="U282">
            <v>0</v>
          </cell>
        </row>
        <row r="283">
          <cell r="U283">
            <v>0</v>
          </cell>
        </row>
        <row r="284">
          <cell r="U284">
            <v>0</v>
          </cell>
        </row>
        <row r="285">
          <cell r="U285">
            <v>0</v>
          </cell>
        </row>
        <row r="286">
          <cell r="U286">
            <v>0</v>
          </cell>
        </row>
        <row r="287">
          <cell r="U287">
            <v>0</v>
          </cell>
        </row>
        <row r="288">
          <cell r="U288">
            <v>0</v>
          </cell>
        </row>
        <row r="289">
          <cell r="U289">
            <v>0</v>
          </cell>
        </row>
        <row r="290">
          <cell r="U290">
            <v>0</v>
          </cell>
        </row>
        <row r="291">
          <cell r="U291">
            <v>0</v>
          </cell>
        </row>
        <row r="292">
          <cell r="U292">
            <v>0</v>
          </cell>
        </row>
        <row r="293">
          <cell r="U293">
            <v>0</v>
          </cell>
        </row>
        <row r="294">
          <cell r="U294">
            <v>0</v>
          </cell>
        </row>
        <row r="295">
          <cell r="U295">
            <v>0</v>
          </cell>
        </row>
        <row r="296">
          <cell r="U296">
            <v>0</v>
          </cell>
        </row>
        <row r="297">
          <cell r="U297">
            <v>0</v>
          </cell>
        </row>
        <row r="298">
          <cell r="U298">
            <v>0</v>
          </cell>
        </row>
        <row r="299">
          <cell r="U299">
            <v>0</v>
          </cell>
        </row>
        <row r="300">
          <cell r="U300">
            <v>0</v>
          </cell>
        </row>
        <row r="301">
          <cell r="U301">
            <v>0</v>
          </cell>
        </row>
        <row r="302">
          <cell r="U302">
            <v>0</v>
          </cell>
        </row>
        <row r="303">
          <cell r="U303">
            <v>0</v>
          </cell>
        </row>
        <row r="304">
          <cell r="U304">
            <v>0</v>
          </cell>
        </row>
        <row r="305">
          <cell r="U305">
            <v>0</v>
          </cell>
        </row>
        <row r="306">
          <cell r="U306">
            <v>0</v>
          </cell>
        </row>
        <row r="307">
          <cell r="U307">
            <v>0</v>
          </cell>
        </row>
        <row r="308">
          <cell r="U308">
            <v>0</v>
          </cell>
        </row>
        <row r="309">
          <cell r="U309">
            <v>0</v>
          </cell>
        </row>
        <row r="310">
          <cell r="U310">
            <v>0</v>
          </cell>
        </row>
        <row r="311">
          <cell r="U311">
            <v>0</v>
          </cell>
        </row>
        <row r="312">
          <cell r="U312">
            <v>0</v>
          </cell>
        </row>
        <row r="313">
          <cell r="U313">
            <v>0</v>
          </cell>
        </row>
        <row r="314">
          <cell r="U314">
            <v>0</v>
          </cell>
        </row>
        <row r="315">
          <cell r="U315">
            <v>0</v>
          </cell>
        </row>
        <row r="316">
          <cell r="U316">
            <v>0</v>
          </cell>
        </row>
        <row r="317">
          <cell r="U317">
            <v>0</v>
          </cell>
        </row>
        <row r="318">
          <cell r="U318">
            <v>0</v>
          </cell>
        </row>
        <row r="319">
          <cell r="U319">
            <v>0</v>
          </cell>
        </row>
        <row r="320">
          <cell r="U320">
            <v>0</v>
          </cell>
        </row>
        <row r="321">
          <cell r="U321">
            <v>0</v>
          </cell>
        </row>
        <row r="322">
          <cell r="U322">
            <v>0</v>
          </cell>
        </row>
        <row r="323">
          <cell r="U323">
            <v>0</v>
          </cell>
        </row>
        <row r="324">
          <cell r="U324">
            <v>0</v>
          </cell>
        </row>
        <row r="325">
          <cell r="U325">
            <v>0</v>
          </cell>
        </row>
        <row r="326">
          <cell r="U326">
            <v>0</v>
          </cell>
        </row>
        <row r="327">
          <cell r="U327">
            <v>0</v>
          </cell>
        </row>
        <row r="328">
          <cell r="U328">
            <v>0</v>
          </cell>
        </row>
        <row r="329">
          <cell r="U329">
            <v>0</v>
          </cell>
        </row>
        <row r="330">
          <cell r="U330">
            <v>0</v>
          </cell>
        </row>
        <row r="331">
          <cell r="U331">
            <v>0</v>
          </cell>
        </row>
        <row r="332">
          <cell r="U332">
            <v>0</v>
          </cell>
        </row>
        <row r="333">
          <cell r="U333">
            <v>0</v>
          </cell>
        </row>
        <row r="334">
          <cell r="U334">
            <v>0</v>
          </cell>
        </row>
        <row r="335">
          <cell r="U335">
            <v>0</v>
          </cell>
        </row>
        <row r="336">
          <cell r="U336">
            <v>0</v>
          </cell>
        </row>
        <row r="337">
          <cell r="U337">
            <v>0</v>
          </cell>
        </row>
        <row r="338">
          <cell r="U338">
            <v>0</v>
          </cell>
        </row>
        <row r="339">
          <cell r="U339">
            <v>0</v>
          </cell>
        </row>
        <row r="340">
          <cell r="U340">
            <v>0</v>
          </cell>
        </row>
        <row r="341">
          <cell r="U341">
            <v>0</v>
          </cell>
        </row>
        <row r="342">
          <cell r="U342">
            <v>0</v>
          </cell>
        </row>
        <row r="343">
          <cell r="U343">
            <v>0</v>
          </cell>
        </row>
        <row r="344">
          <cell r="U344">
            <v>0</v>
          </cell>
        </row>
        <row r="345">
          <cell r="U345">
            <v>0</v>
          </cell>
        </row>
        <row r="346">
          <cell r="U346">
            <v>0</v>
          </cell>
        </row>
        <row r="347">
          <cell r="U347">
            <v>0</v>
          </cell>
        </row>
        <row r="348">
          <cell r="U348">
            <v>0</v>
          </cell>
        </row>
        <row r="349">
          <cell r="U349">
            <v>0</v>
          </cell>
        </row>
        <row r="350">
          <cell r="U350">
            <v>0</v>
          </cell>
        </row>
        <row r="351">
          <cell r="U351">
            <v>0</v>
          </cell>
        </row>
        <row r="352">
          <cell r="U352">
            <v>0</v>
          </cell>
        </row>
        <row r="353">
          <cell r="U353">
            <v>0</v>
          </cell>
        </row>
        <row r="354">
          <cell r="U354">
            <v>0</v>
          </cell>
        </row>
        <row r="355">
          <cell r="U355">
            <v>0</v>
          </cell>
        </row>
        <row r="356">
          <cell r="U356">
            <v>0</v>
          </cell>
        </row>
        <row r="357">
          <cell r="U357">
            <v>0</v>
          </cell>
        </row>
        <row r="358">
          <cell r="U358">
            <v>0</v>
          </cell>
        </row>
        <row r="359">
          <cell r="U359">
            <v>0</v>
          </cell>
        </row>
        <row r="360">
          <cell r="U360">
            <v>0</v>
          </cell>
        </row>
        <row r="361">
          <cell r="U361">
            <v>0</v>
          </cell>
        </row>
        <row r="362">
          <cell r="U362">
            <v>0</v>
          </cell>
        </row>
        <row r="363">
          <cell r="U363">
            <v>0</v>
          </cell>
        </row>
        <row r="364">
          <cell r="U364">
            <v>0</v>
          </cell>
        </row>
        <row r="365">
          <cell r="U365">
            <v>0</v>
          </cell>
        </row>
        <row r="366">
          <cell r="U366">
            <v>0</v>
          </cell>
        </row>
        <row r="367">
          <cell r="U367">
            <v>0</v>
          </cell>
        </row>
        <row r="368">
          <cell r="U368">
            <v>0</v>
          </cell>
        </row>
        <row r="369">
          <cell r="U369">
            <v>0</v>
          </cell>
        </row>
        <row r="370">
          <cell r="U370">
            <v>0</v>
          </cell>
        </row>
        <row r="371">
          <cell r="U371">
            <v>0</v>
          </cell>
        </row>
        <row r="372">
          <cell r="U372">
            <v>0</v>
          </cell>
        </row>
        <row r="373">
          <cell r="U373">
            <v>0</v>
          </cell>
        </row>
        <row r="374">
          <cell r="U374">
            <v>0</v>
          </cell>
        </row>
        <row r="375">
          <cell r="U375">
            <v>0</v>
          </cell>
        </row>
        <row r="376">
          <cell r="U376">
            <v>0</v>
          </cell>
        </row>
        <row r="377">
          <cell r="U377">
            <v>0</v>
          </cell>
        </row>
        <row r="378">
          <cell r="U378">
            <v>0</v>
          </cell>
        </row>
        <row r="379">
          <cell r="U379">
            <v>0</v>
          </cell>
        </row>
        <row r="380">
          <cell r="U380">
            <v>0</v>
          </cell>
        </row>
        <row r="381">
          <cell r="U381">
            <v>-98.57</v>
          </cell>
        </row>
        <row r="382">
          <cell r="U382">
            <v>0</v>
          </cell>
        </row>
        <row r="383">
          <cell r="U383">
            <v>0</v>
          </cell>
        </row>
        <row r="384">
          <cell r="U384">
            <v>0</v>
          </cell>
        </row>
        <row r="385">
          <cell r="U385">
            <v>0</v>
          </cell>
        </row>
        <row r="386">
          <cell r="U386">
            <v>0</v>
          </cell>
        </row>
        <row r="387">
          <cell r="U387">
            <v>0</v>
          </cell>
        </row>
        <row r="388">
          <cell r="U388">
            <v>0</v>
          </cell>
        </row>
        <row r="389">
          <cell r="U389">
            <v>0</v>
          </cell>
        </row>
        <row r="390">
          <cell r="U390">
            <v>0</v>
          </cell>
        </row>
        <row r="391">
          <cell r="U391">
            <v>0</v>
          </cell>
        </row>
        <row r="392">
          <cell r="U392">
            <v>0</v>
          </cell>
        </row>
        <row r="393">
          <cell r="U393">
            <v>0</v>
          </cell>
        </row>
        <row r="394">
          <cell r="U394">
            <v>0</v>
          </cell>
        </row>
        <row r="395">
          <cell r="U395">
            <v>0</v>
          </cell>
        </row>
        <row r="396">
          <cell r="U396">
            <v>0</v>
          </cell>
        </row>
        <row r="397">
          <cell r="U397">
            <v>0</v>
          </cell>
        </row>
        <row r="398">
          <cell r="U398">
            <v>0</v>
          </cell>
        </row>
        <row r="399">
          <cell r="U399">
            <v>0</v>
          </cell>
        </row>
        <row r="400">
          <cell r="U400">
            <v>0</v>
          </cell>
        </row>
        <row r="401">
          <cell r="U401">
            <v>0</v>
          </cell>
        </row>
        <row r="402">
          <cell r="U402">
            <v>0</v>
          </cell>
        </row>
        <row r="403">
          <cell r="U403">
            <v>0</v>
          </cell>
        </row>
        <row r="404">
          <cell r="U404">
            <v>0</v>
          </cell>
        </row>
        <row r="405">
          <cell r="U405">
            <v>0</v>
          </cell>
        </row>
        <row r="406">
          <cell r="U406">
            <v>0</v>
          </cell>
        </row>
        <row r="407">
          <cell r="U407">
            <v>2.78</v>
          </cell>
        </row>
        <row r="408">
          <cell r="U408">
            <v>0</v>
          </cell>
        </row>
        <row r="409">
          <cell r="U409">
            <v>0</v>
          </cell>
        </row>
        <row r="410">
          <cell r="U410">
            <v>0</v>
          </cell>
        </row>
        <row r="411">
          <cell r="U411">
            <v>0</v>
          </cell>
        </row>
        <row r="412">
          <cell r="U412">
            <v>0</v>
          </cell>
        </row>
        <row r="413">
          <cell r="U413">
            <v>0</v>
          </cell>
        </row>
        <row r="414">
          <cell r="U414">
            <v>0</v>
          </cell>
        </row>
        <row r="415">
          <cell r="U415">
            <v>0</v>
          </cell>
        </row>
        <row r="416">
          <cell r="U416">
            <v>0</v>
          </cell>
        </row>
        <row r="417">
          <cell r="U417">
            <v>0</v>
          </cell>
        </row>
        <row r="418">
          <cell r="U418">
            <v>0</v>
          </cell>
        </row>
        <row r="419">
          <cell r="U419">
            <v>0</v>
          </cell>
        </row>
        <row r="420">
          <cell r="U420">
            <v>0</v>
          </cell>
        </row>
        <row r="421">
          <cell r="U421">
            <v>0</v>
          </cell>
        </row>
        <row r="422">
          <cell r="U422">
            <v>0</v>
          </cell>
        </row>
        <row r="423">
          <cell r="U423">
            <v>0</v>
          </cell>
        </row>
        <row r="424">
          <cell r="U424">
            <v>0</v>
          </cell>
        </row>
        <row r="425">
          <cell r="U425">
            <v>0</v>
          </cell>
        </row>
        <row r="426">
          <cell r="U426">
            <v>0</v>
          </cell>
        </row>
        <row r="427">
          <cell r="U427">
            <v>0</v>
          </cell>
        </row>
        <row r="428">
          <cell r="U428">
            <v>0</v>
          </cell>
        </row>
        <row r="429">
          <cell r="U429">
            <v>0</v>
          </cell>
        </row>
        <row r="430">
          <cell r="U430">
            <v>0</v>
          </cell>
        </row>
        <row r="431">
          <cell r="U431">
            <v>0</v>
          </cell>
        </row>
        <row r="432">
          <cell r="U432">
            <v>0</v>
          </cell>
        </row>
        <row r="433">
          <cell r="U433">
            <v>0</v>
          </cell>
        </row>
        <row r="434">
          <cell r="U434">
            <v>0</v>
          </cell>
        </row>
        <row r="435">
          <cell r="U435">
            <v>0</v>
          </cell>
        </row>
        <row r="436">
          <cell r="U436">
            <v>0</v>
          </cell>
        </row>
        <row r="437">
          <cell r="U437">
            <v>0</v>
          </cell>
        </row>
        <row r="438">
          <cell r="U438">
            <v>0</v>
          </cell>
        </row>
        <row r="439">
          <cell r="U439">
            <v>0</v>
          </cell>
        </row>
        <row r="440">
          <cell r="U440">
            <v>0</v>
          </cell>
        </row>
        <row r="441">
          <cell r="U441">
            <v>0</v>
          </cell>
        </row>
        <row r="442">
          <cell r="U442">
            <v>0</v>
          </cell>
        </row>
        <row r="443">
          <cell r="U443">
            <v>0</v>
          </cell>
        </row>
        <row r="444">
          <cell r="U444">
            <v>0</v>
          </cell>
        </row>
        <row r="445">
          <cell r="U445">
            <v>0</v>
          </cell>
        </row>
        <row r="446">
          <cell r="U446">
            <v>0</v>
          </cell>
        </row>
        <row r="447">
          <cell r="U447">
            <v>0</v>
          </cell>
        </row>
        <row r="448">
          <cell r="U448">
            <v>0</v>
          </cell>
        </row>
        <row r="449">
          <cell r="U449">
            <v>0</v>
          </cell>
        </row>
        <row r="450">
          <cell r="U450">
            <v>0</v>
          </cell>
        </row>
        <row r="451">
          <cell r="U451">
            <v>0</v>
          </cell>
        </row>
        <row r="452">
          <cell r="U452">
            <v>0</v>
          </cell>
        </row>
        <row r="453">
          <cell r="U453">
            <v>0</v>
          </cell>
        </row>
        <row r="454">
          <cell r="U454">
            <v>0</v>
          </cell>
        </row>
        <row r="455">
          <cell r="U455">
            <v>0</v>
          </cell>
        </row>
        <row r="456">
          <cell r="U456">
            <v>0</v>
          </cell>
        </row>
        <row r="457">
          <cell r="U457">
            <v>0</v>
          </cell>
        </row>
        <row r="458">
          <cell r="U458">
            <v>0</v>
          </cell>
        </row>
        <row r="459">
          <cell r="U459">
            <v>0</v>
          </cell>
        </row>
        <row r="460">
          <cell r="U460">
            <v>0</v>
          </cell>
        </row>
        <row r="461">
          <cell r="U461">
            <v>0</v>
          </cell>
        </row>
        <row r="462">
          <cell r="U462">
            <v>0</v>
          </cell>
        </row>
        <row r="463">
          <cell r="U463">
            <v>0</v>
          </cell>
        </row>
        <row r="464">
          <cell r="U464">
            <v>0</v>
          </cell>
        </row>
        <row r="465">
          <cell r="U465">
            <v>0</v>
          </cell>
        </row>
        <row r="466">
          <cell r="U466">
            <v>0</v>
          </cell>
        </row>
        <row r="467">
          <cell r="U467">
            <v>0</v>
          </cell>
        </row>
        <row r="468">
          <cell r="U468">
            <v>0</v>
          </cell>
        </row>
        <row r="469">
          <cell r="U469">
            <v>0</v>
          </cell>
        </row>
        <row r="470">
          <cell r="U470">
            <v>0</v>
          </cell>
        </row>
        <row r="471">
          <cell r="U471">
            <v>0</v>
          </cell>
        </row>
        <row r="472">
          <cell r="U472">
            <v>0</v>
          </cell>
        </row>
        <row r="473">
          <cell r="U473">
            <v>0</v>
          </cell>
        </row>
        <row r="474">
          <cell r="U474">
            <v>0</v>
          </cell>
        </row>
        <row r="475">
          <cell r="U475">
            <v>0</v>
          </cell>
        </row>
        <row r="476">
          <cell r="U476">
            <v>0</v>
          </cell>
        </row>
        <row r="477">
          <cell r="U477">
            <v>0</v>
          </cell>
        </row>
        <row r="478">
          <cell r="U478">
            <v>0</v>
          </cell>
        </row>
        <row r="479">
          <cell r="U479">
            <v>0</v>
          </cell>
        </row>
        <row r="480">
          <cell r="U480">
            <v>0</v>
          </cell>
        </row>
        <row r="481">
          <cell r="U481">
            <v>0</v>
          </cell>
        </row>
        <row r="482">
          <cell r="U482">
            <v>0</v>
          </cell>
        </row>
        <row r="483">
          <cell r="U483">
            <v>0</v>
          </cell>
        </row>
        <row r="484">
          <cell r="U484">
            <v>0</v>
          </cell>
        </row>
        <row r="485">
          <cell r="U485">
            <v>0</v>
          </cell>
        </row>
        <row r="486">
          <cell r="U486">
            <v>0</v>
          </cell>
        </row>
        <row r="487">
          <cell r="U487">
            <v>0</v>
          </cell>
        </row>
        <row r="488">
          <cell r="U488">
            <v>0</v>
          </cell>
        </row>
        <row r="489">
          <cell r="U489">
            <v>0</v>
          </cell>
        </row>
        <row r="490">
          <cell r="U490">
            <v>0</v>
          </cell>
        </row>
        <row r="491">
          <cell r="U491">
            <v>0</v>
          </cell>
        </row>
        <row r="492">
          <cell r="U492">
            <v>0</v>
          </cell>
        </row>
        <row r="493">
          <cell r="U493">
            <v>0</v>
          </cell>
        </row>
        <row r="494">
          <cell r="U494">
            <v>0</v>
          </cell>
        </row>
        <row r="495">
          <cell r="U495">
            <v>0</v>
          </cell>
        </row>
        <row r="496">
          <cell r="U496">
            <v>0</v>
          </cell>
        </row>
        <row r="497">
          <cell r="U497">
            <v>0</v>
          </cell>
        </row>
        <row r="498">
          <cell r="U498">
            <v>0</v>
          </cell>
        </row>
        <row r="499">
          <cell r="U499">
            <v>0</v>
          </cell>
        </row>
        <row r="500">
          <cell r="U500">
            <v>0</v>
          </cell>
        </row>
        <row r="501">
          <cell r="U501">
            <v>0</v>
          </cell>
        </row>
        <row r="502">
          <cell r="U502">
            <v>0</v>
          </cell>
        </row>
        <row r="503">
          <cell r="U503">
            <v>0</v>
          </cell>
        </row>
        <row r="504">
          <cell r="U504">
            <v>0</v>
          </cell>
        </row>
        <row r="505">
          <cell r="U505">
            <v>0</v>
          </cell>
        </row>
        <row r="506">
          <cell r="U506">
            <v>0</v>
          </cell>
        </row>
        <row r="507">
          <cell r="U507">
            <v>0</v>
          </cell>
        </row>
        <row r="508">
          <cell r="U508">
            <v>0</v>
          </cell>
        </row>
        <row r="509">
          <cell r="U509">
            <v>0</v>
          </cell>
        </row>
        <row r="510">
          <cell r="U510">
            <v>0</v>
          </cell>
        </row>
        <row r="511">
          <cell r="U511">
            <v>0</v>
          </cell>
        </row>
        <row r="512">
          <cell r="U512">
            <v>0</v>
          </cell>
        </row>
        <row r="513">
          <cell r="U513">
            <v>0</v>
          </cell>
        </row>
        <row r="514">
          <cell r="U514">
            <v>0</v>
          </cell>
        </row>
        <row r="515">
          <cell r="U515">
            <v>0</v>
          </cell>
        </row>
        <row r="516">
          <cell r="U516">
            <v>0</v>
          </cell>
        </row>
        <row r="517">
          <cell r="U517">
            <v>0</v>
          </cell>
        </row>
        <row r="518">
          <cell r="U518">
            <v>0</v>
          </cell>
        </row>
        <row r="519">
          <cell r="U519">
            <v>0</v>
          </cell>
        </row>
        <row r="520">
          <cell r="U520">
            <v>0</v>
          </cell>
        </row>
        <row r="521">
          <cell r="U521">
            <v>0</v>
          </cell>
        </row>
        <row r="522">
          <cell r="U522">
            <v>0</v>
          </cell>
        </row>
        <row r="523">
          <cell r="U523">
            <v>0</v>
          </cell>
        </row>
        <row r="524">
          <cell r="U524">
            <v>0</v>
          </cell>
        </row>
        <row r="525">
          <cell r="U525">
            <v>0</v>
          </cell>
        </row>
        <row r="526">
          <cell r="U526">
            <v>0</v>
          </cell>
        </row>
        <row r="527">
          <cell r="U527">
            <v>0</v>
          </cell>
        </row>
        <row r="528">
          <cell r="U528">
            <v>0</v>
          </cell>
        </row>
        <row r="529">
          <cell r="U529">
            <v>0</v>
          </cell>
        </row>
        <row r="530">
          <cell r="U530">
            <v>0</v>
          </cell>
        </row>
        <row r="531">
          <cell r="U531">
            <v>0</v>
          </cell>
        </row>
        <row r="532">
          <cell r="U532">
            <v>0</v>
          </cell>
        </row>
        <row r="533">
          <cell r="U533">
            <v>0</v>
          </cell>
        </row>
        <row r="534">
          <cell r="U534">
            <v>0</v>
          </cell>
        </row>
        <row r="535">
          <cell r="U535">
            <v>0</v>
          </cell>
        </row>
        <row r="536">
          <cell r="U536">
            <v>0</v>
          </cell>
        </row>
        <row r="537">
          <cell r="U537">
            <v>0</v>
          </cell>
        </row>
        <row r="538">
          <cell r="U538">
            <v>0</v>
          </cell>
        </row>
        <row r="539">
          <cell r="U539">
            <v>0</v>
          </cell>
        </row>
        <row r="540">
          <cell r="U540">
            <v>0</v>
          </cell>
        </row>
        <row r="541">
          <cell r="U541">
            <v>0</v>
          </cell>
        </row>
        <row r="542">
          <cell r="U542">
            <v>0</v>
          </cell>
        </row>
        <row r="543">
          <cell r="U543">
            <v>0</v>
          </cell>
        </row>
        <row r="544">
          <cell r="U544">
            <v>0</v>
          </cell>
        </row>
        <row r="545">
          <cell r="U545">
            <v>0</v>
          </cell>
        </row>
        <row r="546">
          <cell r="U546">
            <v>0</v>
          </cell>
        </row>
        <row r="547">
          <cell r="U547">
            <v>0</v>
          </cell>
        </row>
        <row r="548">
          <cell r="U548">
            <v>0</v>
          </cell>
        </row>
        <row r="549">
          <cell r="U549">
            <v>0</v>
          </cell>
        </row>
        <row r="550">
          <cell r="U550">
            <v>0</v>
          </cell>
        </row>
        <row r="551">
          <cell r="U551">
            <v>0</v>
          </cell>
        </row>
        <row r="552">
          <cell r="U552">
            <v>0</v>
          </cell>
        </row>
        <row r="553">
          <cell r="U553">
            <v>0</v>
          </cell>
        </row>
        <row r="554">
          <cell r="U554">
            <v>0</v>
          </cell>
        </row>
        <row r="555">
          <cell r="U555">
            <v>0</v>
          </cell>
        </row>
        <row r="556">
          <cell r="U556">
            <v>0</v>
          </cell>
        </row>
        <row r="557">
          <cell r="U557">
            <v>0</v>
          </cell>
        </row>
        <row r="558">
          <cell r="U558">
            <v>0</v>
          </cell>
        </row>
        <row r="559">
          <cell r="U559">
            <v>0</v>
          </cell>
        </row>
        <row r="560">
          <cell r="U560">
            <v>0</v>
          </cell>
        </row>
        <row r="561">
          <cell r="U561">
            <v>0</v>
          </cell>
        </row>
        <row r="562">
          <cell r="U562">
            <v>0</v>
          </cell>
        </row>
        <row r="563">
          <cell r="U563">
            <v>0</v>
          </cell>
        </row>
        <row r="564">
          <cell r="U564">
            <v>0</v>
          </cell>
        </row>
        <row r="565">
          <cell r="U565">
            <v>0</v>
          </cell>
        </row>
        <row r="566">
          <cell r="U566">
            <v>0</v>
          </cell>
        </row>
        <row r="567">
          <cell r="U567">
            <v>0</v>
          </cell>
        </row>
        <row r="568">
          <cell r="U568">
            <v>0</v>
          </cell>
        </row>
        <row r="569">
          <cell r="U569">
            <v>0</v>
          </cell>
        </row>
        <row r="570">
          <cell r="U570">
            <v>0</v>
          </cell>
        </row>
        <row r="571">
          <cell r="U571">
            <v>0</v>
          </cell>
        </row>
        <row r="572">
          <cell r="U572">
            <v>0</v>
          </cell>
        </row>
        <row r="573">
          <cell r="U573">
            <v>0</v>
          </cell>
        </row>
        <row r="574">
          <cell r="U574">
            <v>0</v>
          </cell>
        </row>
        <row r="575">
          <cell r="U575">
            <v>0</v>
          </cell>
        </row>
        <row r="576">
          <cell r="U576">
            <v>0</v>
          </cell>
        </row>
        <row r="577">
          <cell r="U577">
            <v>0</v>
          </cell>
        </row>
        <row r="578">
          <cell r="U578">
            <v>0</v>
          </cell>
        </row>
        <row r="579">
          <cell r="U579">
            <v>0</v>
          </cell>
        </row>
        <row r="580">
          <cell r="U580">
            <v>0</v>
          </cell>
        </row>
        <row r="581">
          <cell r="U581">
            <v>0</v>
          </cell>
        </row>
        <row r="582">
          <cell r="U582">
            <v>0</v>
          </cell>
        </row>
        <row r="583">
          <cell r="U583">
            <v>0</v>
          </cell>
        </row>
        <row r="584">
          <cell r="U584">
            <v>0</v>
          </cell>
        </row>
        <row r="585">
          <cell r="U585">
            <v>0</v>
          </cell>
        </row>
        <row r="586">
          <cell r="U586">
            <v>0</v>
          </cell>
        </row>
        <row r="587">
          <cell r="U587">
            <v>0</v>
          </cell>
        </row>
        <row r="588">
          <cell r="U588">
            <v>0</v>
          </cell>
        </row>
        <row r="589">
          <cell r="U589">
            <v>0</v>
          </cell>
        </row>
        <row r="590">
          <cell r="U590">
            <v>0</v>
          </cell>
        </row>
        <row r="591">
          <cell r="U591">
            <v>0</v>
          </cell>
        </row>
        <row r="592">
          <cell r="U592">
            <v>0</v>
          </cell>
        </row>
        <row r="593">
          <cell r="U593">
            <v>0</v>
          </cell>
        </row>
        <row r="594">
          <cell r="U594">
            <v>0</v>
          </cell>
        </row>
        <row r="595">
          <cell r="U595">
            <v>0</v>
          </cell>
        </row>
        <row r="596">
          <cell r="U596">
            <v>0</v>
          </cell>
        </row>
        <row r="597">
          <cell r="U597">
            <v>0</v>
          </cell>
        </row>
        <row r="598">
          <cell r="U598">
            <v>0</v>
          </cell>
        </row>
        <row r="599">
          <cell r="U599">
            <v>0</v>
          </cell>
        </row>
        <row r="600">
          <cell r="U600">
            <v>0</v>
          </cell>
        </row>
        <row r="601">
          <cell r="U601">
            <v>0</v>
          </cell>
        </row>
        <row r="602">
          <cell r="U602">
            <v>0</v>
          </cell>
        </row>
        <row r="603">
          <cell r="U603">
            <v>0</v>
          </cell>
        </row>
        <row r="604">
          <cell r="U604">
            <v>0</v>
          </cell>
        </row>
        <row r="605">
          <cell r="U605">
            <v>0</v>
          </cell>
        </row>
        <row r="606">
          <cell r="U606">
            <v>0</v>
          </cell>
        </row>
        <row r="607">
          <cell r="U607">
            <v>0</v>
          </cell>
        </row>
        <row r="608">
          <cell r="U608">
            <v>0</v>
          </cell>
        </row>
        <row r="609">
          <cell r="U609">
            <v>0</v>
          </cell>
        </row>
        <row r="610">
          <cell r="U610">
            <v>0</v>
          </cell>
        </row>
        <row r="611">
          <cell r="U611">
            <v>0</v>
          </cell>
        </row>
        <row r="612">
          <cell r="U612">
            <v>0</v>
          </cell>
        </row>
        <row r="613">
          <cell r="U613">
            <v>0</v>
          </cell>
        </row>
        <row r="614">
          <cell r="U614">
            <v>0</v>
          </cell>
        </row>
        <row r="615">
          <cell r="U615">
            <v>0</v>
          </cell>
        </row>
        <row r="616">
          <cell r="U616">
            <v>0</v>
          </cell>
        </row>
        <row r="617">
          <cell r="U617">
            <v>0</v>
          </cell>
        </row>
        <row r="618">
          <cell r="U618">
            <v>0</v>
          </cell>
        </row>
        <row r="619">
          <cell r="U619">
            <v>0</v>
          </cell>
        </row>
        <row r="620">
          <cell r="U620">
            <v>0</v>
          </cell>
        </row>
        <row r="621">
          <cell r="U621">
            <v>0</v>
          </cell>
        </row>
        <row r="622">
          <cell r="U622">
            <v>0</v>
          </cell>
        </row>
        <row r="623">
          <cell r="U623">
            <v>-13436</v>
          </cell>
        </row>
        <row r="624">
          <cell r="U624">
            <v>13421.66</v>
          </cell>
        </row>
        <row r="625">
          <cell r="U625">
            <v>0</v>
          </cell>
        </row>
        <row r="626">
          <cell r="U626">
            <v>0</v>
          </cell>
        </row>
        <row r="627">
          <cell r="U627">
            <v>0</v>
          </cell>
        </row>
        <row r="628">
          <cell r="U628">
            <v>0</v>
          </cell>
        </row>
        <row r="629">
          <cell r="U629">
            <v>0</v>
          </cell>
        </row>
        <row r="630">
          <cell r="U630">
            <v>0</v>
          </cell>
        </row>
        <row r="631">
          <cell r="U631">
            <v>0</v>
          </cell>
        </row>
        <row r="632">
          <cell r="U632">
            <v>0</v>
          </cell>
        </row>
        <row r="633">
          <cell r="U633">
            <v>0</v>
          </cell>
        </row>
        <row r="634">
          <cell r="U634">
            <v>15</v>
          </cell>
        </row>
        <row r="635">
          <cell r="U635">
            <v>0</v>
          </cell>
        </row>
        <row r="636">
          <cell r="U636">
            <v>0</v>
          </cell>
        </row>
        <row r="637">
          <cell r="U637">
            <v>0</v>
          </cell>
        </row>
        <row r="638">
          <cell r="U638">
            <v>0</v>
          </cell>
        </row>
        <row r="639">
          <cell r="U639">
            <v>0</v>
          </cell>
        </row>
        <row r="640">
          <cell r="U640">
            <v>0</v>
          </cell>
        </row>
        <row r="641">
          <cell r="U641">
            <v>0</v>
          </cell>
        </row>
        <row r="642">
          <cell r="U642">
            <v>0</v>
          </cell>
        </row>
        <row r="643">
          <cell r="U643">
            <v>0</v>
          </cell>
        </row>
        <row r="644">
          <cell r="U644">
            <v>0</v>
          </cell>
        </row>
        <row r="645">
          <cell r="U645">
            <v>0</v>
          </cell>
        </row>
        <row r="646">
          <cell r="U646">
            <v>0</v>
          </cell>
        </row>
        <row r="647">
          <cell r="U647">
            <v>0</v>
          </cell>
        </row>
        <row r="648">
          <cell r="U648">
            <v>0</v>
          </cell>
        </row>
        <row r="649">
          <cell r="U649">
            <v>0</v>
          </cell>
        </row>
        <row r="650">
          <cell r="U650">
            <v>0</v>
          </cell>
        </row>
        <row r="651">
          <cell r="U651">
            <v>0</v>
          </cell>
        </row>
        <row r="652">
          <cell r="U652">
            <v>0</v>
          </cell>
        </row>
        <row r="653">
          <cell r="U653">
            <v>0</v>
          </cell>
        </row>
        <row r="654">
          <cell r="U654">
            <v>0</v>
          </cell>
        </row>
        <row r="655">
          <cell r="U655">
            <v>0</v>
          </cell>
        </row>
        <row r="656">
          <cell r="U656">
            <v>0</v>
          </cell>
        </row>
        <row r="657">
          <cell r="U657">
            <v>0</v>
          </cell>
        </row>
        <row r="658">
          <cell r="U658">
            <v>0</v>
          </cell>
        </row>
        <row r="659">
          <cell r="U659">
            <v>0</v>
          </cell>
        </row>
        <row r="660">
          <cell r="U660">
            <v>0</v>
          </cell>
        </row>
        <row r="661">
          <cell r="U661">
            <v>0</v>
          </cell>
        </row>
        <row r="662">
          <cell r="U662">
            <v>0</v>
          </cell>
        </row>
        <row r="663">
          <cell r="U663">
            <v>0</v>
          </cell>
        </row>
        <row r="664">
          <cell r="U664">
            <v>0</v>
          </cell>
        </row>
        <row r="665">
          <cell r="U665">
            <v>0</v>
          </cell>
        </row>
        <row r="666">
          <cell r="U666">
            <v>0</v>
          </cell>
        </row>
        <row r="667">
          <cell r="U667">
            <v>0</v>
          </cell>
        </row>
        <row r="668">
          <cell r="U668">
            <v>0</v>
          </cell>
        </row>
        <row r="669">
          <cell r="U669">
            <v>0</v>
          </cell>
        </row>
        <row r="670">
          <cell r="U670">
            <v>0</v>
          </cell>
        </row>
        <row r="671">
          <cell r="U671">
            <v>0</v>
          </cell>
        </row>
        <row r="672">
          <cell r="U672">
            <v>0</v>
          </cell>
        </row>
        <row r="673">
          <cell r="U673">
            <v>0</v>
          </cell>
        </row>
        <row r="674">
          <cell r="U674">
            <v>0</v>
          </cell>
        </row>
        <row r="675">
          <cell r="U675">
            <v>0</v>
          </cell>
        </row>
        <row r="676">
          <cell r="U676">
            <v>0</v>
          </cell>
        </row>
        <row r="677">
          <cell r="U677">
            <v>0</v>
          </cell>
        </row>
        <row r="678">
          <cell r="U678">
            <v>0</v>
          </cell>
        </row>
        <row r="679">
          <cell r="U679">
            <v>0</v>
          </cell>
        </row>
        <row r="680">
          <cell r="U680">
            <v>0</v>
          </cell>
        </row>
        <row r="681">
          <cell r="U681">
            <v>0</v>
          </cell>
        </row>
        <row r="682">
          <cell r="U682">
            <v>0</v>
          </cell>
        </row>
        <row r="683">
          <cell r="U683">
            <v>0</v>
          </cell>
        </row>
        <row r="684">
          <cell r="U684">
            <v>0</v>
          </cell>
        </row>
        <row r="685">
          <cell r="U685">
            <v>0</v>
          </cell>
        </row>
        <row r="686">
          <cell r="U686">
            <v>0</v>
          </cell>
        </row>
        <row r="687">
          <cell r="U687">
            <v>0</v>
          </cell>
        </row>
        <row r="688">
          <cell r="U688">
            <v>0</v>
          </cell>
        </row>
        <row r="689">
          <cell r="U689">
            <v>0</v>
          </cell>
        </row>
        <row r="690">
          <cell r="U690">
            <v>0</v>
          </cell>
        </row>
        <row r="691">
          <cell r="U691">
            <v>0</v>
          </cell>
        </row>
        <row r="692">
          <cell r="U692">
            <v>0</v>
          </cell>
        </row>
        <row r="693">
          <cell r="U693">
            <v>0</v>
          </cell>
        </row>
        <row r="694">
          <cell r="U694">
            <v>0</v>
          </cell>
        </row>
        <row r="695">
          <cell r="U695">
            <v>0</v>
          </cell>
        </row>
        <row r="696">
          <cell r="U696">
            <v>0</v>
          </cell>
        </row>
        <row r="697">
          <cell r="U697">
            <v>0</v>
          </cell>
        </row>
        <row r="698">
          <cell r="U698">
            <v>0</v>
          </cell>
        </row>
        <row r="699">
          <cell r="U699">
            <v>0</v>
          </cell>
        </row>
        <row r="700">
          <cell r="U700">
            <v>0</v>
          </cell>
        </row>
        <row r="701">
          <cell r="U701">
            <v>0</v>
          </cell>
        </row>
        <row r="702">
          <cell r="U702">
            <v>0</v>
          </cell>
        </row>
        <row r="703">
          <cell r="U703">
            <v>0</v>
          </cell>
        </row>
        <row r="704">
          <cell r="U704">
            <v>0</v>
          </cell>
        </row>
        <row r="705">
          <cell r="U705">
            <v>0</v>
          </cell>
        </row>
        <row r="706">
          <cell r="U706">
            <v>0</v>
          </cell>
        </row>
        <row r="707">
          <cell r="U707">
            <v>0</v>
          </cell>
        </row>
        <row r="708">
          <cell r="U708">
            <v>0</v>
          </cell>
        </row>
        <row r="709">
          <cell r="U709">
            <v>0</v>
          </cell>
        </row>
        <row r="710">
          <cell r="U710">
            <v>0</v>
          </cell>
        </row>
        <row r="711">
          <cell r="U711">
            <v>0</v>
          </cell>
        </row>
        <row r="712">
          <cell r="U712">
            <v>0</v>
          </cell>
        </row>
        <row r="713">
          <cell r="U713">
            <v>0</v>
          </cell>
        </row>
        <row r="714">
          <cell r="U714">
            <v>0</v>
          </cell>
        </row>
        <row r="715">
          <cell r="U715">
            <v>0</v>
          </cell>
        </row>
        <row r="716">
          <cell r="U716">
            <v>0</v>
          </cell>
        </row>
        <row r="717">
          <cell r="U717">
            <v>0</v>
          </cell>
        </row>
        <row r="718">
          <cell r="U718">
            <v>0</v>
          </cell>
        </row>
        <row r="719">
          <cell r="U719">
            <v>0</v>
          </cell>
        </row>
        <row r="720">
          <cell r="U720">
            <v>0</v>
          </cell>
        </row>
        <row r="721">
          <cell r="U721">
            <v>0</v>
          </cell>
        </row>
        <row r="722">
          <cell r="U722">
            <v>0</v>
          </cell>
        </row>
        <row r="723">
          <cell r="U723">
            <v>0</v>
          </cell>
        </row>
        <row r="724">
          <cell r="U724">
            <v>0</v>
          </cell>
        </row>
        <row r="725">
          <cell r="U725">
            <v>0</v>
          </cell>
        </row>
        <row r="726">
          <cell r="U726">
            <v>0</v>
          </cell>
        </row>
        <row r="727">
          <cell r="U727">
            <v>0</v>
          </cell>
        </row>
        <row r="728">
          <cell r="U728">
            <v>0</v>
          </cell>
        </row>
        <row r="729">
          <cell r="U729">
            <v>0</v>
          </cell>
        </row>
        <row r="730">
          <cell r="U730">
            <v>0</v>
          </cell>
        </row>
        <row r="731">
          <cell r="U731">
            <v>0</v>
          </cell>
        </row>
        <row r="732">
          <cell r="U732">
            <v>0</v>
          </cell>
        </row>
        <row r="733">
          <cell r="U733">
            <v>0</v>
          </cell>
        </row>
        <row r="734">
          <cell r="U734">
            <v>0</v>
          </cell>
        </row>
        <row r="735">
          <cell r="U735">
            <v>0</v>
          </cell>
        </row>
        <row r="736">
          <cell r="U736">
            <v>0</v>
          </cell>
        </row>
        <row r="737">
          <cell r="U737">
            <v>0</v>
          </cell>
        </row>
        <row r="738">
          <cell r="U738">
            <v>0</v>
          </cell>
        </row>
        <row r="739">
          <cell r="U739">
            <v>0</v>
          </cell>
        </row>
        <row r="740">
          <cell r="U740">
            <v>0</v>
          </cell>
        </row>
        <row r="741">
          <cell r="U741">
            <v>0</v>
          </cell>
        </row>
        <row r="742">
          <cell r="U742">
            <v>0</v>
          </cell>
        </row>
        <row r="743">
          <cell r="U743">
            <v>0</v>
          </cell>
        </row>
        <row r="744">
          <cell r="U744">
            <v>0</v>
          </cell>
        </row>
        <row r="745">
          <cell r="U745">
            <v>0</v>
          </cell>
        </row>
        <row r="746">
          <cell r="U746">
            <v>0</v>
          </cell>
        </row>
        <row r="747">
          <cell r="U747">
            <v>0</v>
          </cell>
        </row>
        <row r="748">
          <cell r="U748">
            <v>0</v>
          </cell>
        </row>
        <row r="749">
          <cell r="U749">
            <v>0</v>
          </cell>
        </row>
        <row r="750">
          <cell r="U750">
            <v>0</v>
          </cell>
        </row>
        <row r="751">
          <cell r="U751">
            <v>0</v>
          </cell>
        </row>
        <row r="752">
          <cell r="U752">
            <v>0</v>
          </cell>
        </row>
        <row r="753">
          <cell r="U753">
            <v>0</v>
          </cell>
        </row>
        <row r="754">
          <cell r="U754">
            <v>0</v>
          </cell>
        </row>
        <row r="755">
          <cell r="U755">
            <v>0</v>
          </cell>
        </row>
        <row r="756">
          <cell r="U756">
            <v>0</v>
          </cell>
        </row>
        <row r="757">
          <cell r="U757">
            <v>0</v>
          </cell>
        </row>
        <row r="758">
          <cell r="U758">
            <v>0</v>
          </cell>
        </row>
        <row r="759">
          <cell r="U759">
            <v>0</v>
          </cell>
        </row>
        <row r="760">
          <cell r="U760">
            <v>0</v>
          </cell>
        </row>
        <row r="761">
          <cell r="U761">
            <v>0</v>
          </cell>
        </row>
        <row r="762">
          <cell r="U762">
            <v>0</v>
          </cell>
        </row>
        <row r="763">
          <cell r="U763">
            <v>0</v>
          </cell>
        </row>
        <row r="764">
          <cell r="U764">
            <v>0</v>
          </cell>
        </row>
        <row r="765">
          <cell r="U765">
            <v>0</v>
          </cell>
        </row>
        <row r="766">
          <cell r="U766">
            <v>0</v>
          </cell>
        </row>
        <row r="767">
          <cell r="U767">
            <v>0</v>
          </cell>
        </row>
        <row r="768">
          <cell r="U768">
            <v>0</v>
          </cell>
        </row>
        <row r="769">
          <cell r="U769">
            <v>0</v>
          </cell>
        </row>
        <row r="770">
          <cell r="U770">
            <v>0</v>
          </cell>
        </row>
        <row r="771">
          <cell r="U771">
            <v>0</v>
          </cell>
        </row>
        <row r="772">
          <cell r="U772">
            <v>0</v>
          </cell>
        </row>
        <row r="773">
          <cell r="U773">
            <v>0</v>
          </cell>
        </row>
        <row r="774">
          <cell r="U774">
            <v>0</v>
          </cell>
        </row>
        <row r="775">
          <cell r="U775">
            <v>0</v>
          </cell>
        </row>
        <row r="776">
          <cell r="U776">
            <v>0</v>
          </cell>
        </row>
        <row r="777">
          <cell r="U777">
            <v>0</v>
          </cell>
        </row>
        <row r="778">
          <cell r="U778">
            <v>0</v>
          </cell>
        </row>
        <row r="779">
          <cell r="U779">
            <v>0</v>
          </cell>
        </row>
        <row r="780">
          <cell r="U780">
            <v>0</v>
          </cell>
        </row>
        <row r="781">
          <cell r="U781">
            <v>0</v>
          </cell>
        </row>
        <row r="782">
          <cell r="U782">
            <v>0</v>
          </cell>
        </row>
        <row r="783">
          <cell r="U783">
            <v>0</v>
          </cell>
        </row>
        <row r="784">
          <cell r="U784">
            <v>0</v>
          </cell>
        </row>
        <row r="785">
          <cell r="U785">
            <v>0</v>
          </cell>
        </row>
        <row r="786">
          <cell r="U786">
            <v>0</v>
          </cell>
        </row>
        <row r="787">
          <cell r="U787">
            <v>0</v>
          </cell>
        </row>
        <row r="788">
          <cell r="U788">
            <v>0</v>
          </cell>
        </row>
        <row r="789">
          <cell r="U789">
            <v>0</v>
          </cell>
        </row>
        <row r="790">
          <cell r="U790">
            <v>0</v>
          </cell>
        </row>
        <row r="791">
          <cell r="U791">
            <v>0</v>
          </cell>
        </row>
        <row r="792">
          <cell r="U792">
            <v>0</v>
          </cell>
        </row>
        <row r="793">
          <cell r="U793">
            <v>0</v>
          </cell>
        </row>
        <row r="794">
          <cell r="U794">
            <v>0</v>
          </cell>
        </row>
        <row r="795">
          <cell r="U795">
            <v>0</v>
          </cell>
        </row>
        <row r="796">
          <cell r="U796">
            <v>0</v>
          </cell>
        </row>
        <row r="797">
          <cell r="U797">
            <v>0</v>
          </cell>
        </row>
        <row r="798">
          <cell r="U798">
            <v>0</v>
          </cell>
        </row>
        <row r="799">
          <cell r="U799">
            <v>0</v>
          </cell>
        </row>
        <row r="800">
          <cell r="U800">
            <v>0</v>
          </cell>
        </row>
        <row r="801">
          <cell r="U801">
            <v>0</v>
          </cell>
        </row>
        <row r="802">
          <cell r="U802">
            <v>0</v>
          </cell>
        </row>
        <row r="803">
          <cell r="U803">
            <v>0</v>
          </cell>
        </row>
        <row r="804">
          <cell r="U804">
            <v>0</v>
          </cell>
        </row>
        <row r="805">
          <cell r="U805">
            <v>0</v>
          </cell>
        </row>
        <row r="806">
          <cell r="U806">
            <v>0</v>
          </cell>
        </row>
        <row r="807">
          <cell r="U807">
            <v>0</v>
          </cell>
        </row>
        <row r="808">
          <cell r="U808">
            <v>0</v>
          </cell>
        </row>
        <row r="809">
          <cell r="U809">
            <v>0</v>
          </cell>
        </row>
        <row r="810">
          <cell r="U810">
            <v>0</v>
          </cell>
        </row>
        <row r="811">
          <cell r="U811">
            <v>0</v>
          </cell>
        </row>
        <row r="812">
          <cell r="U812">
            <v>0</v>
          </cell>
        </row>
        <row r="813">
          <cell r="U813">
            <v>0</v>
          </cell>
        </row>
        <row r="814">
          <cell r="U814">
            <v>0</v>
          </cell>
        </row>
        <row r="815">
          <cell r="U815">
            <v>0</v>
          </cell>
        </row>
        <row r="816">
          <cell r="U816">
            <v>0</v>
          </cell>
        </row>
        <row r="817">
          <cell r="U817">
            <v>0</v>
          </cell>
        </row>
        <row r="818">
          <cell r="U818">
            <v>0</v>
          </cell>
        </row>
        <row r="819">
          <cell r="U819">
            <v>0</v>
          </cell>
        </row>
        <row r="821">
          <cell r="U821">
            <v>0</v>
          </cell>
        </row>
        <row r="822">
          <cell r="U822">
            <v>0</v>
          </cell>
        </row>
        <row r="835">
          <cell r="U835">
            <v>0</v>
          </cell>
        </row>
        <row r="836">
          <cell r="U836">
            <v>0</v>
          </cell>
        </row>
        <row r="837">
          <cell r="U837">
            <v>0</v>
          </cell>
        </row>
        <row r="838">
          <cell r="U838">
            <v>0</v>
          </cell>
        </row>
        <row r="839">
          <cell r="U839">
            <v>0</v>
          </cell>
        </row>
        <row r="840">
          <cell r="U840">
            <v>0</v>
          </cell>
        </row>
        <row r="841">
          <cell r="U841">
            <v>0</v>
          </cell>
        </row>
        <row r="842">
          <cell r="U842">
            <v>0</v>
          </cell>
        </row>
        <row r="843">
          <cell r="U843">
            <v>0</v>
          </cell>
        </row>
        <row r="844">
          <cell r="U844">
            <v>0</v>
          </cell>
        </row>
        <row r="845">
          <cell r="U845">
            <v>0</v>
          </cell>
        </row>
        <row r="846">
          <cell r="U846">
            <v>0</v>
          </cell>
        </row>
        <row r="847">
          <cell r="U847">
            <v>0</v>
          </cell>
        </row>
        <row r="848">
          <cell r="U848">
            <v>0</v>
          </cell>
        </row>
        <row r="849">
          <cell r="U849">
            <v>0</v>
          </cell>
        </row>
        <row r="850">
          <cell r="U850">
            <v>0</v>
          </cell>
        </row>
        <row r="851">
          <cell r="U851">
            <v>0</v>
          </cell>
        </row>
        <row r="852">
          <cell r="U852">
            <v>0</v>
          </cell>
        </row>
        <row r="853">
          <cell r="U853">
            <v>0</v>
          </cell>
        </row>
        <row r="854">
          <cell r="U854">
            <v>0</v>
          </cell>
        </row>
        <row r="855">
          <cell r="U855">
            <v>0</v>
          </cell>
        </row>
        <row r="856">
          <cell r="U856">
            <v>0</v>
          </cell>
        </row>
        <row r="857">
          <cell r="U857">
            <v>0</v>
          </cell>
        </row>
        <row r="858">
          <cell r="U858">
            <v>0</v>
          </cell>
        </row>
        <row r="859">
          <cell r="U859">
            <v>0</v>
          </cell>
        </row>
        <row r="860">
          <cell r="U860">
            <v>0</v>
          </cell>
        </row>
        <row r="861">
          <cell r="U861">
            <v>0</v>
          </cell>
        </row>
        <row r="862">
          <cell r="U862">
            <v>0</v>
          </cell>
        </row>
        <row r="863">
          <cell r="U863">
            <v>0</v>
          </cell>
        </row>
        <row r="864">
          <cell r="U864">
            <v>0</v>
          </cell>
        </row>
        <row r="865">
          <cell r="U865">
            <v>0</v>
          </cell>
        </row>
        <row r="866">
          <cell r="U866">
            <v>0</v>
          </cell>
        </row>
        <row r="867">
          <cell r="U867">
            <v>0</v>
          </cell>
        </row>
        <row r="868">
          <cell r="U868">
            <v>0</v>
          </cell>
        </row>
        <row r="869">
          <cell r="U869">
            <v>0</v>
          </cell>
        </row>
        <row r="870">
          <cell r="U870">
            <v>0</v>
          </cell>
        </row>
        <row r="871">
          <cell r="U871">
            <v>0</v>
          </cell>
        </row>
        <row r="872">
          <cell r="U872">
            <v>0</v>
          </cell>
        </row>
        <row r="873">
          <cell r="U873">
            <v>0</v>
          </cell>
        </row>
        <row r="874">
          <cell r="U874">
            <v>0</v>
          </cell>
        </row>
        <row r="875">
          <cell r="U875">
            <v>0</v>
          </cell>
        </row>
        <row r="876">
          <cell r="U876">
            <v>0</v>
          </cell>
        </row>
        <row r="877">
          <cell r="U877">
            <v>0</v>
          </cell>
        </row>
        <row r="878">
          <cell r="U878">
            <v>0</v>
          </cell>
        </row>
        <row r="879">
          <cell r="U879">
            <v>0</v>
          </cell>
        </row>
        <row r="880">
          <cell r="U880">
            <v>0</v>
          </cell>
        </row>
        <row r="881">
          <cell r="U881">
            <v>0</v>
          </cell>
        </row>
        <row r="882">
          <cell r="U882">
            <v>0</v>
          </cell>
        </row>
        <row r="883">
          <cell r="U883">
            <v>0</v>
          </cell>
        </row>
        <row r="884">
          <cell r="U884">
            <v>0</v>
          </cell>
        </row>
        <row r="885">
          <cell r="U885">
            <v>0</v>
          </cell>
        </row>
        <row r="886">
          <cell r="U886">
            <v>0</v>
          </cell>
        </row>
        <row r="887">
          <cell r="U887">
            <v>0</v>
          </cell>
        </row>
        <row r="888">
          <cell r="U888">
            <v>0</v>
          </cell>
        </row>
        <row r="889">
          <cell r="U889">
            <v>0</v>
          </cell>
        </row>
        <row r="890">
          <cell r="U890">
            <v>0</v>
          </cell>
        </row>
        <row r="891">
          <cell r="U891">
            <v>0</v>
          </cell>
        </row>
        <row r="892">
          <cell r="U892">
            <v>0</v>
          </cell>
        </row>
        <row r="893">
          <cell r="U893">
            <v>0</v>
          </cell>
        </row>
        <row r="894">
          <cell r="U894">
            <v>0</v>
          </cell>
        </row>
        <row r="895">
          <cell r="U895">
            <v>0</v>
          </cell>
        </row>
        <row r="896">
          <cell r="U896">
            <v>0</v>
          </cell>
        </row>
        <row r="897">
          <cell r="U897">
            <v>0</v>
          </cell>
        </row>
        <row r="898">
          <cell r="U898">
            <v>0</v>
          </cell>
        </row>
        <row r="899">
          <cell r="U899">
            <v>0</v>
          </cell>
        </row>
        <row r="900">
          <cell r="U900">
            <v>0</v>
          </cell>
        </row>
        <row r="901">
          <cell r="U901">
            <v>0</v>
          </cell>
        </row>
        <row r="902">
          <cell r="U902">
            <v>0</v>
          </cell>
        </row>
        <row r="903">
          <cell r="U903">
            <v>0</v>
          </cell>
        </row>
        <row r="904">
          <cell r="U904">
            <v>0</v>
          </cell>
        </row>
        <row r="905">
          <cell r="U905">
            <v>0</v>
          </cell>
        </row>
        <row r="906">
          <cell r="U906">
            <v>0</v>
          </cell>
        </row>
        <row r="907">
          <cell r="U907">
            <v>0</v>
          </cell>
        </row>
        <row r="908">
          <cell r="U908">
            <v>0</v>
          </cell>
        </row>
        <row r="909">
          <cell r="U909">
            <v>0</v>
          </cell>
        </row>
        <row r="910">
          <cell r="U910">
            <v>0</v>
          </cell>
        </row>
        <row r="911">
          <cell r="U911">
            <v>0</v>
          </cell>
        </row>
        <row r="912">
          <cell r="U912">
            <v>0</v>
          </cell>
        </row>
        <row r="913">
          <cell r="U913">
            <v>0</v>
          </cell>
        </row>
        <row r="914">
          <cell r="U914">
            <v>0</v>
          </cell>
        </row>
        <row r="915">
          <cell r="U915">
            <v>0</v>
          </cell>
        </row>
        <row r="916">
          <cell r="U916">
            <v>0</v>
          </cell>
        </row>
        <row r="917">
          <cell r="U917">
            <v>0</v>
          </cell>
        </row>
        <row r="918">
          <cell r="U918">
            <v>0</v>
          </cell>
        </row>
        <row r="919">
          <cell r="U919">
            <v>0</v>
          </cell>
        </row>
        <row r="920">
          <cell r="U920">
            <v>0</v>
          </cell>
        </row>
        <row r="921">
          <cell r="U921">
            <v>0</v>
          </cell>
        </row>
        <row r="922">
          <cell r="U922">
            <v>0</v>
          </cell>
        </row>
        <row r="923">
          <cell r="U923">
            <v>0</v>
          </cell>
        </row>
        <row r="924">
          <cell r="U924">
            <v>0</v>
          </cell>
        </row>
        <row r="925">
          <cell r="U925">
            <v>0</v>
          </cell>
        </row>
        <row r="926">
          <cell r="U926">
            <v>0</v>
          </cell>
        </row>
        <row r="927">
          <cell r="U927">
            <v>0</v>
          </cell>
        </row>
        <row r="928">
          <cell r="U928">
            <v>0</v>
          </cell>
        </row>
        <row r="929">
          <cell r="U929">
            <v>0</v>
          </cell>
        </row>
        <row r="930">
          <cell r="U930">
            <v>0</v>
          </cell>
        </row>
        <row r="931">
          <cell r="U931">
            <v>0</v>
          </cell>
        </row>
        <row r="932">
          <cell r="U932">
            <v>0</v>
          </cell>
        </row>
        <row r="933">
          <cell r="U933">
            <v>0</v>
          </cell>
        </row>
        <row r="934">
          <cell r="U934">
            <v>0</v>
          </cell>
        </row>
        <row r="935">
          <cell r="U935">
            <v>0</v>
          </cell>
        </row>
        <row r="936">
          <cell r="U936">
            <v>0</v>
          </cell>
        </row>
        <row r="937">
          <cell r="U937">
            <v>0</v>
          </cell>
        </row>
        <row r="938">
          <cell r="U938">
            <v>0</v>
          </cell>
        </row>
        <row r="939">
          <cell r="U939">
            <v>0</v>
          </cell>
        </row>
        <row r="940">
          <cell r="U940">
            <v>0</v>
          </cell>
        </row>
        <row r="941">
          <cell r="U941">
            <v>0</v>
          </cell>
        </row>
        <row r="942">
          <cell r="U942">
            <v>0</v>
          </cell>
        </row>
        <row r="943">
          <cell r="U943">
            <v>0</v>
          </cell>
        </row>
        <row r="944">
          <cell r="U944">
            <v>0</v>
          </cell>
        </row>
        <row r="945">
          <cell r="U945">
            <v>0</v>
          </cell>
        </row>
        <row r="946">
          <cell r="U946">
            <v>0</v>
          </cell>
        </row>
        <row r="947">
          <cell r="U947">
            <v>0</v>
          </cell>
        </row>
        <row r="948">
          <cell r="U948">
            <v>0</v>
          </cell>
        </row>
        <row r="949">
          <cell r="U949">
            <v>0</v>
          </cell>
        </row>
        <row r="950">
          <cell r="U950">
            <v>0</v>
          </cell>
        </row>
        <row r="951">
          <cell r="U951">
            <v>0</v>
          </cell>
        </row>
        <row r="952">
          <cell r="U952">
            <v>0</v>
          </cell>
        </row>
        <row r="953">
          <cell r="U953">
            <v>0</v>
          </cell>
        </row>
        <row r="954">
          <cell r="U954">
            <v>0</v>
          </cell>
        </row>
        <row r="955">
          <cell r="U955">
            <v>0</v>
          </cell>
        </row>
        <row r="956">
          <cell r="U956">
            <v>0</v>
          </cell>
        </row>
        <row r="957">
          <cell r="U957">
            <v>0</v>
          </cell>
        </row>
        <row r="958">
          <cell r="U958">
            <v>0</v>
          </cell>
        </row>
        <row r="959">
          <cell r="U959">
            <v>0</v>
          </cell>
        </row>
        <row r="960">
          <cell r="U960">
            <v>0</v>
          </cell>
        </row>
        <row r="961">
          <cell r="U961">
            <v>0</v>
          </cell>
        </row>
        <row r="962">
          <cell r="U962">
            <v>0</v>
          </cell>
        </row>
        <row r="963">
          <cell r="U963">
            <v>0</v>
          </cell>
        </row>
        <row r="964">
          <cell r="U964">
            <v>0</v>
          </cell>
        </row>
        <row r="965">
          <cell r="U965">
            <v>0</v>
          </cell>
        </row>
        <row r="966">
          <cell r="U966">
            <v>0</v>
          </cell>
        </row>
        <row r="967">
          <cell r="U967">
            <v>0</v>
          </cell>
        </row>
        <row r="968">
          <cell r="U968">
            <v>0</v>
          </cell>
        </row>
        <row r="969">
          <cell r="U969">
            <v>0</v>
          </cell>
        </row>
        <row r="970">
          <cell r="U970">
            <v>0</v>
          </cell>
        </row>
        <row r="971">
          <cell r="U971">
            <v>0</v>
          </cell>
        </row>
        <row r="972">
          <cell r="U972">
            <v>0</v>
          </cell>
        </row>
        <row r="973">
          <cell r="U973">
            <v>0</v>
          </cell>
        </row>
        <row r="974">
          <cell r="U974">
            <v>0</v>
          </cell>
        </row>
        <row r="975">
          <cell r="U975">
            <v>0</v>
          </cell>
        </row>
        <row r="976">
          <cell r="U976">
            <v>0</v>
          </cell>
        </row>
        <row r="977">
          <cell r="U977">
            <v>0</v>
          </cell>
        </row>
        <row r="978">
          <cell r="U978">
            <v>0</v>
          </cell>
        </row>
        <row r="979">
          <cell r="U979">
            <v>0</v>
          </cell>
        </row>
        <row r="980">
          <cell r="U980">
            <v>0</v>
          </cell>
        </row>
        <row r="981">
          <cell r="U981">
            <v>0</v>
          </cell>
        </row>
        <row r="982">
          <cell r="U982">
            <v>0</v>
          </cell>
        </row>
        <row r="983">
          <cell r="U983">
            <v>0</v>
          </cell>
        </row>
        <row r="984">
          <cell r="U984">
            <v>0</v>
          </cell>
        </row>
        <row r="985">
          <cell r="U985">
            <v>0</v>
          </cell>
        </row>
        <row r="986">
          <cell r="U986">
            <v>0</v>
          </cell>
        </row>
        <row r="987">
          <cell r="U987">
            <v>0</v>
          </cell>
        </row>
        <row r="988">
          <cell r="U988">
            <v>0</v>
          </cell>
        </row>
        <row r="989">
          <cell r="U989">
            <v>0</v>
          </cell>
        </row>
        <row r="990">
          <cell r="U990">
            <v>0</v>
          </cell>
        </row>
        <row r="991">
          <cell r="U991">
            <v>0</v>
          </cell>
        </row>
        <row r="992">
          <cell r="U992">
            <v>0</v>
          </cell>
        </row>
        <row r="993">
          <cell r="U993">
            <v>0</v>
          </cell>
        </row>
        <row r="994">
          <cell r="U994">
            <v>0</v>
          </cell>
        </row>
        <row r="995">
          <cell r="U995">
            <v>0</v>
          </cell>
        </row>
        <row r="996">
          <cell r="U996">
            <v>0</v>
          </cell>
        </row>
        <row r="997">
          <cell r="U997">
            <v>0</v>
          </cell>
        </row>
        <row r="998">
          <cell r="U998">
            <v>0</v>
          </cell>
        </row>
        <row r="999">
          <cell r="U999">
            <v>0</v>
          </cell>
        </row>
        <row r="1000">
          <cell r="U1000">
            <v>0</v>
          </cell>
        </row>
        <row r="1001">
          <cell r="U1001">
            <v>0</v>
          </cell>
        </row>
        <row r="1002">
          <cell r="U1002">
            <v>0</v>
          </cell>
        </row>
        <row r="1003">
          <cell r="U1003">
            <v>0</v>
          </cell>
        </row>
        <row r="1004">
          <cell r="U1004">
            <v>0</v>
          </cell>
        </row>
        <row r="1005">
          <cell r="U1005">
            <v>0</v>
          </cell>
        </row>
        <row r="1006">
          <cell r="U1006">
            <v>0</v>
          </cell>
        </row>
        <row r="1007">
          <cell r="U1007">
            <v>0</v>
          </cell>
        </row>
        <row r="1008">
          <cell r="U1008">
            <v>0</v>
          </cell>
        </row>
        <row r="1009">
          <cell r="U1009">
            <v>0</v>
          </cell>
        </row>
        <row r="1010">
          <cell r="U1010">
            <v>0</v>
          </cell>
        </row>
        <row r="1011">
          <cell r="U1011">
            <v>0</v>
          </cell>
        </row>
        <row r="1012">
          <cell r="U1012">
            <v>0</v>
          </cell>
        </row>
        <row r="1013">
          <cell r="U1013">
            <v>0</v>
          </cell>
        </row>
        <row r="1014">
          <cell r="U1014">
            <v>0</v>
          </cell>
        </row>
        <row r="1015">
          <cell r="U1015">
            <v>0</v>
          </cell>
        </row>
        <row r="1016">
          <cell r="U1016">
            <v>0</v>
          </cell>
        </row>
        <row r="1017">
          <cell r="U1017">
            <v>0</v>
          </cell>
        </row>
        <row r="1018">
          <cell r="U1018">
            <v>0</v>
          </cell>
        </row>
        <row r="1019">
          <cell r="U1019">
            <v>0</v>
          </cell>
        </row>
        <row r="1020">
          <cell r="U1020">
            <v>0</v>
          </cell>
        </row>
        <row r="1021">
          <cell r="U1021">
            <v>0</v>
          </cell>
        </row>
        <row r="1022">
          <cell r="U1022">
            <v>0</v>
          </cell>
        </row>
        <row r="1023">
          <cell r="U1023">
            <v>0</v>
          </cell>
        </row>
        <row r="1024">
          <cell r="U1024">
            <v>0</v>
          </cell>
        </row>
        <row r="1025">
          <cell r="U1025">
            <v>0</v>
          </cell>
        </row>
        <row r="1026">
          <cell r="U1026">
            <v>0</v>
          </cell>
        </row>
        <row r="1027">
          <cell r="U1027">
            <v>0</v>
          </cell>
        </row>
        <row r="1028">
          <cell r="U1028">
            <v>0</v>
          </cell>
        </row>
        <row r="1029">
          <cell r="U1029">
            <v>0</v>
          </cell>
        </row>
        <row r="1030">
          <cell r="U1030">
            <v>0</v>
          </cell>
        </row>
        <row r="1031">
          <cell r="U1031">
            <v>0</v>
          </cell>
        </row>
        <row r="1032">
          <cell r="U1032">
            <v>0</v>
          </cell>
        </row>
        <row r="1033">
          <cell r="U1033">
            <v>0</v>
          </cell>
        </row>
        <row r="1034">
          <cell r="U1034">
            <v>0</v>
          </cell>
        </row>
        <row r="1035">
          <cell r="U1035">
            <v>0</v>
          </cell>
        </row>
        <row r="1036">
          <cell r="U1036">
            <v>0</v>
          </cell>
        </row>
        <row r="1037">
          <cell r="U1037">
            <v>0</v>
          </cell>
        </row>
        <row r="1038">
          <cell r="U1038">
            <v>0</v>
          </cell>
        </row>
        <row r="1039">
          <cell r="U1039">
            <v>0</v>
          </cell>
        </row>
        <row r="1040">
          <cell r="U1040">
            <v>0</v>
          </cell>
        </row>
        <row r="1041">
          <cell r="U1041">
            <v>0</v>
          </cell>
        </row>
        <row r="1042">
          <cell r="U1042">
            <v>0</v>
          </cell>
        </row>
        <row r="1043">
          <cell r="U1043">
            <v>0</v>
          </cell>
        </row>
        <row r="1044">
          <cell r="U1044">
            <v>0</v>
          </cell>
        </row>
        <row r="1045">
          <cell r="U1045">
            <v>0</v>
          </cell>
        </row>
        <row r="1046">
          <cell r="U1046">
            <v>0</v>
          </cell>
        </row>
        <row r="1047">
          <cell r="U1047">
            <v>0</v>
          </cell>
        </row>
        <row r="1048">
          <cell r="U1048">
            <v>0</v>
          </cell>
        </row>
        <row r="1049">
          <cell r="U1049">
            <v>0</v>
          </cell>
        </row>
        <row r="1050">
          <cell r="U1050">
            <v>0</v>
          </cell>
        </row>
        <row r="1051">
          <cell r="U1051">
            <v>0</v>
          </cell>
        </row>
        <row r="1052">
          <cell r="U1052">
            <v>0</v>
          </cell>
        </row>
        <row r="1053">
          <cell r="U1053">
            <v>0</v>
          </cell>
        </row>
        <row r="1054">
          <cell r="U1054">
            <v>0</v>
          </cell>
        </row>
        <row r="1055">
          <cell r="U1055">
            <v>0</v>
          </cell>
        </row>
        <row r="1056">
          <cell r="U1056">
            <v>0</v>
          </cell>
        </row>
        <row r="1057">
          <cell r="U1057">
            <v>0</v>
          </cell>
        </row>
        <row r="1058">
          <cell r="U1058">
            <v>0</v>
          </cell>
        </row>
        <row r="1059">
          <cell r="U1059">
            <v>0</v>
          </cell>
        </row>
        <row r="1060">
          <cell r="U1060">
            <v>0</v>
          </cell>
        </row>
        <row r="1061">
          <cell r="U1061">
            <v>0</v>
          </cell>
        </row>
        <row r="1062">
          <cell r="U1062">
            <v>0</v>
          </cell>
        </row>
        <row r="1063">
          <cell r="U1063">
            <v>0</v>
          </cell>
        </row>
        <row r="1064">
          <cell r="U1064">
            <v>0</v>
          </cell>
        </row>
        <row r="1065">
          <cell r="U1065">
            <v>0</v>
          </cell>
        </row>
        <row r="1066">
          <cell r="U1066">
            <v>0</v>
          </cell>
        </row>
        <row r="1067">
          <cell r="U1067">
            <v>0</v>
          </cell>
        </row>
        <row r="1068">
          <cell r="U1068">
            <v>0</v>
          </cell>
        </row>
        <row r="1069">
          <cell r="U1069">
            <v>0</v>
          </cell>
        </row>
        <row r="1070">
          <cell r="U1070">
            <v>0</v>
          </cell>
        </row>
        <row r="1071">
          <cell r="U1071">
            <v>0</v>
          </cell>
        </row>
        <row r="1072">
          <cell r="U1072">
            <v>0</v>
          </cell>
        </row>
        <row r="1073">
          <cell r="U1073">
            <v>0</v>
          </cell>
        </row>
        <row r="1074">
          <cell r="U1074">
            <v>0</v>
          </cell>
        </row>
        <row r="1075">
          <cell r="U1075">
            <v>0</v>
          </cell>
        </row>
        <row r="1076">
          <cell r="U1076">
            <v>0</v>
          </cell>
        </row>
        <row r="1077">
          <cell r="U1077">
            <v>0</v>
          </cell>
        </row>
        <row r="1078">
          <cell r="U1078">
            <v>0</v>
          </cell>
        </row>
        <row r="1079">
          <cell r="U1079">
            <v>0</v>
          </cell>
        </row>
        <row r="1080">
          <cell r="U1080">
            <v>0</v>
          </cell>
        </row>
        <row r="1081">
          <cell r="U1081">
            <v>0</v>
          </cell>
        </row>
        <row r="1082">
          <cell r="U1082">
            <v>0</v>
          </cell>
        </row>
        <row r="1083">
          <cell r="U1083">
            <v>0</v>
          </cell>
        </row>
        <row r="1084">
          <cell r="U1084">
            <v>0</v>
          </cell>
        </row>
        <row r="1085">
          <cell r="U1085">
            <v>0</v>
          </cell>
        </row>
        <row r="1086">
          <cell r="U1086">
            <v>0</v>
          </cell>
        </row>
        <row r="1087">
          <cell r="U1087">
            <v>0</v>
          </cell>
        </row>
        <row r="1088">
          <cell r="U1088">
            <v>0</v>
          </cell>
        </row>
        <row r="1089">
          <cell r="U1089">
            <v>0</v>
          </cell>
        </row>
        <row r="1090">
          <cell r="U1090">
            <v>0</v>
          </cell>
        </row>
        <row r="1091">
          <cell r="U1091">
            <v>0</v>
          </cell>
        </row>
        <row r="1092">
          <cell r="U1092">
            <v>0</v>
          </cell>
        </row>
        <row r="1093">
          <cell r="U1093">
            <v>0</v>
          </cell>
        </row>
        <row r="1094">
          <cell r="U1094">
            <v>0</v>
          </cell>
        </row>
        <row r="1095">
          <cell r="U1095">
            <v>0</v>
          </cell>
        </row>
        <row r="1096">
          <cell r="U1096">
            <v>0</v>
          </cell>
        </row>
        <row r="1097">
          <cell r="U1097">
            <v>0</v>
          </cell>
        </row>
        <row r="1098">
          <cell r="U1098">
            <v>0</v>
          </cell>
        </row>
        <row r="1099">
          <cell r="U1099">
            <v>0</v>
          </cell>
        </row>
        <row r="1100">
          <cell r="U1100">
            <v>0</v>
          </cell>
        </row>
        <row r="1101">
          <cell r="U1101">
            <v>0</v>
          </cell>
        </row>
        <row r="1102">
          <cell r="U1102">
            <v>0</v>
          </cell>
        </row>
        <row r="1103">
          <cell r="U1103">
            <v>0</v>
          </cell>
        </row>
        <row r="1104">
          <cell r="U1104">
            <v>0</v>
          </cell>
        </row>
        <row r="1105">
          <cell r="U1105">
            <v>0</v>
          </cell>
        </row>
        <row r="1106">
          <cell r="U1106">
            <v>0</v>
          </cell>
        </row>
        <row r="1107">
          <cell r="U1107">
            <v>0</v>
          </cell>
        </row>
        <row r="1108">
          <cell r="U1108">
            <v>0</v>
          </cell>
        </row>
        <row r="1109">
          <cell r="U1109">
            <v>0</v>
          </cell>
        </row>
        <row r="1110">
          <cell r="U1110">
            <v>0</v>
          </cell>
        </row>
        <row r="1111">
          <cell r="U1111">
            <v>0</v>
          </cell>
        </row>
        <row r="1112">
          <cell r="U1112">
            <v>0</v>
          </cell>
        </row>
        <row r="1113">
          <cell r="U1113">
            <v>0</v>
          </cell>
        </row>
        <row r="1114">
          <cell r="U1114">
            <v>0</v>
          </cell>
        </row>
        <row r="1115">
          <cell r="U1115">
            <v>0</v>
          </cell>
        </row>
        <row r="1116">
          <cell r="U1116">
            <v>0</v>
          </cell>
        </row>
        <row r="1117">
          <cell r="U1117">
            <v>0</v>
          </cell>
        </row>
        <row r="1118">
          <cell r="U1118">
            <v>0</v>
          </cell>
        </row>
        <row r="1119">
          <cell r="U1119">
            <v>0</v>
          </cell>
        </row>
        <row r="1120">
          <cell r="U1120">
            <v>0</v>
          </cell>
        </row>
        <row r="1121">
          <cell r="U1121">
            <v>0</v>
          </cell>
        </row>
        <row r="1122">
          <cell r="U1122">
            <v>0</v>
          </cell>
        </row>
        <row r="1123">
          <cell r="U1123">
            <v>0</v>
          </cell>
        </row>
        <row r="1124">
          <cell r="U1124">
            <v>0</v>
          </cell>
        </row>
        <row r="1125">
          <cell r="U1125">
            <v>0</v>
          </cell>
        </row>
        <row r="1126">
          <cell r="U1126">
            <v>0</v>
          </cell>
        </row>
        <row r="1127">
          <cell r="U1127">
            <v>0</v>
          </cell>
        </row>
        <row r="1128">
          <cell r="U1128">
            <v>0</v>
          </cell>
        </row>
        <row r="1129">
          <cell r="U1129">
            <v>0</v>
          </cell>
        </row>
        <row r="1130">
          <cell r="U1130">
            <v>0</v>
          </cell>
        </row>
        <row r="1131">
          <cell r="U1131">
            <v>0</v>
          </cell>
        </row>
        <row r="1132">
          <cell r="U1132">
            <v>0</v>
          </cell>
        </row>
        <row r="1133">
          <cell r="U1133">
            <v>0</v>
          </cell>
        </row>
        <row r="1134">
          <cell r="U1134">
            <v>0</v>
          </cell>
        </row>
        <row r="1135">
          <cell r="U1135">
            <v>0</v>
          </cell>
        </row>
        <row r="1136">
          <cell r="U1136">
            <v>0</v>
          </cell>
        </row>
        <row r="1137">
          <cell r="U1137">
            <v>0</v>
          </cell>
        </row>
        <row r="1138">
          <cell r="U1138">
            <v>0</v>
          </cell>
        </row>
        <row r="1139">
          <cell r="U1139">
            <v>0</v>
          </cell>
        </row>
        <row r="1140">
          <cell r="U1140">
            <v>0</v>
          </cell>
        </row>
        <row r="1141">
          <cell r="U1141">
            <v>0</v>
          </cell>
        </row>
        <row r="1142">
          <cell r="U1142">
            <v>0</v>
          </cell>
        </row>
        <row r="1143">
          <cell r="U1143">
            <v>0</v>
          </cell>
        </row>
        <row r="1144">
          <cell r="U1144">
            <v>0</v>
          </cell>
        </row>
        <row r="1145">
          <cell r="U1145">
            <v>0</v>
          </cell>
        </row>
        <row r="1146">
          <cell r="U1146">
            <v>0</v>
          </cell>
        </row>
        <row r="1147">
          <cell r="U1147">
            <v>0</v>
          </cell>
        </row>
        <row r="1148">
          <cell r="U1148">
            <v>0</v>
          </cell>
        </row>
        <row r="1149">
          <cell r="U1149">
            <v>0</v>
          </cell>
        </row>
        <row r="1150">
          <cell r="U1150">
            <v>0</v>
          </cell>
        </row>
        <row r="1151">
          <cell r="U1151">
            <v>0</v>
          </cell>
        </row>
        <row r="1152">
          <cell r="U1152">
            <v>0</v>
          </cell>
        </row>
        <row r="1153">
          <cell r="U1153">
            <v>0</v>
          </cell>
        </row>
        <row r="1154">
          <cell r="U1154">
            <v>0</v>
          </cell>
        </row>
        <row r="1155">
          <cell r="U1155">
            <v>0</v>
          </cell>
        </row>
        <row r="1156">
          <cell r="U1156">
            <v>0</v>
          </cell>
        </row>
        <row r="1157">
          <cell r="U1157">
            <v>0</v>
          </cell>
        </row>
        <row r="1158">
          <cell r="U1158">
            <v>0</v>
          </cell>
        </row>
        <row r="1159">
          <cell r="U1159">
            <v>0</v>
          </cell>
        </row>
        <row r="1160">
          <cell r="U1160">
            <v>0</v>
          </cell>
        </row>
        <row r="1161">
          <cell r="U1161">
            <v>0</v>
          </cell>
        </row>
        <row r="1162">
          <cell r="U1162">
            <v>0</v>
          </cell>
        </row>
        <row r="1163">
          <cell r="U1163">
            <v>0</v>
          </cell>
        </row>
        <row r="1164">
          <cell r="U1164">
            <v>0</v>
          </cell>
        </row>
        <row r="1165">
          <cell r="U1165">
            <v>0</v>
          </cell>
        </row>
        <row r="1166">
          <cell r="U1166">
            <v>0</v>
          </cell>
        </row>
        <row r="1167">
          <cell r="U1167">
            <v>0</v>
          </cell>
        </row>
        <row r="1168">
          <cell r="U1168">
            <v>0</v>
          </cell>
        </row>
        <row r="1169">
          <cell r="U1169">
            <v>0</v>
          </cell>
        </row>
        <row r="1170">
          <cell r="U1170">
            <v>0</v>
          </cell>
        </row>
        <row r="1171">
          <cell r="U1171">
            <v>0</v>
          </cell>
        </row>
        <row r="1172">
          <cell r="U1172">
            <v>0</v>
          </cell>
        </row>
        <row r="1173">
          <cell r="U1173">
            <v>0</v>
          </cell>
        </row>
        <row r="1174">
          <cell r="U1174">
            <v>0</v>
          </cell>
        </row>
        <row r="1175">
          <cell r="U1175">
            <v>0</v>
          </cell>
        </row>
        <row r="1176">
          <cell r="U1176">
            <v>0</v>
          </cell>
        </row>
        <row r="1177">
          <cell r="U1177">
            <v>0</v>
          </cell>
        </row>
        <row r="1178">
          <cell r="U1178">
            <v>0</v>
          </cell>
        </row>
        <row r="1179">
          <cell r="U1179">
            <v>0</v>
          </cell>
        </row>
        <row r="1180">
          <cell r="U1180">
            <v>0</v>
          </cell>
        </row>
        <row r="1181">
          <cell r="U1181">
            <v>0</v>
          </cell>
        </row>
        <row r="1182">
          <cell r="U1182">
            <v>0</v>
          </cell>
        </row>
        <row r="1183">
          <cell r="U1183">
            <v>0</v>
          </cell>
        </row>
        <row r="1184">
          <cell r="U1184">
            <v>0</v>
          </cell>
        </row>
        <row r="1185">
          <cell r="U1185">
            <v>0</v>
          </cell>
        </row>
        <row r="1186">
          <cell r="U1186">
            <v>0</v>
          </cell>
        </row>
        <row r="1187">
          <cell r="U1187">
            <v>0</v>
          </cell>
        </row>
        <row r="1188">
          <cell r="U1188">
            <v>0</v>
          </cell>
        </row>
        <row r="1189">
          <cell r="U1189">
            <v>0</v>
          </cell>
        </row>
        <row r="1190">
          <cell r="U1190">
            <v>0</v>
          </cell>
        </row>
        <row r="1191">
          <cell r="U1191">
            <v>0</v>
          </cell>
        </row>
        <row r="1192">
          <cell r="U1192">
            <v>0</v>
          </cell>
        </row>
        <row r="1193">
          <cell r="U1193">
            <v>0</v>
          </cell>
        </row>
        <row r="1194">
          <cell r="U1194">
            <v>0</v>
          </cell>
        </row>
        <row r="1195">
          <cell r="U1195">
            <v>0</v>
          </cell>
        </row>
        <row r="1196">
          <cell r="U1196">
            <v>0</v>
          </cell>
        </row>
        <row r="1197">
          <cell r="U1197">
            <v>0</v>
          </cell>
        </row>
        <row r="1198">
          <cell r="U1198">
            <v>0</v>
          </cell>
        </row>
        <row r="1199">
          <cell r="U1199">
            <v>0</v>
          </cell>
        </row>
        <row r="1200">
          <cell r="U1200">
            <v>0</v>
          </cell>
        </row>
        <row r="1201">
          <cell r="U1201">
            <v>0</v>
          </cell>
        </row>
        <row r="1202">
          <cell r="U1202">
            <v>0</v>
          </cell>
        </row>
        <row r="1203">
          <cell r="U1203">
            <v>0</v>
          </cell>
        </row>
        <row r="1204">
          <cell r="U1204">
            <v>0</v>
          </cell>
        </row>
        <row r="1205">
          <cell r="U1205">
            <v>0</v>
          </cell>
        </row>
        <row r="1206">
          <cell r="U1206">
            <v>0</v>
          </cell>
        </row>
        <row r="1207">
          <cell r="U1207">
            <v>0</v>
          </cell>
        </row>
        <row r="1208">
          <cell r="U1208">
            <v>0</v>
          </cell>
        </row>
        <row r="1209">
          <cell r="U1209">
            <v>0</v>
          </cell>
        </row>
        <row r="1210">
          <cell r="U1210">
            <v>0</v>
          </cell>
        </row>
        <row r="1211">
          <cell r="U1211">
            <v>0</v>
          </cell>
        </row>
        <row r="1212">
          <cell r="U1212">
            <v>0</v>
          </cell>
        </row>
        <row r="1213">
          <cell r="U1213">
            <v>0</v>
          </cell>
        </row>
        <row r="1214">
          <cell r="U1214">
            <v>0</v>
          </cell>
        </row>
        <row r="1215">
          <cell r="U1215">
            <v>0</v>
          </cell>
        </row>
        <row r="1216">
          <cell r="U1216">
            <v>0</v>
          </cell>
        </row>
        <row r="1217">
          <cell r="U1217">
            <v>0</v>
          </cell>
        </row>
        <row r="1218">
          <cell r="U1218">
            <v>0</v>
          </cell>
        </row>
        <row r="1219">
          <cell r="U1219">
            <v>0</v>
          </cell>
        </row>
        <row r="1220">
          <cell r="U1220">
            <v>0</v>
          </cell>
        </row>
        <row r="1221">
          <cell r="U1221">
            <v>0</v>
          </cell>
        </row>
        <row r="1222">
          <cell r="U1222">
            <v>0</v>
          </cell>
        </row>
        <row r="1223">
          <cell r="U1223">
            <v>0</v>
          </cell>
        </row>
        <row r="1224">
          <cell r="U1224">
            <v>0</v>
          </cell>
        </row>
        <row r="1225">
          <cell r="U1225">
            <v>0</v>
          </cell>
        </row>
        <row r="1226">
          <cell r="U1226">
            <v>0</v>
          </cell>
        </row>
        <row r="1227">
          <cell r="U1227">
            <v>0</v>
          </cell>
        </row>
        <row r="1228">
          <cell r="U1228">
            <v>0</v>
          </cell>
        </row>
        <row r="1229">
          <cell r="U1229">
            <v>0</v>
          </cell>
        </row>
        <row r="1230">
          <cell r="U1230">
            <v>0</v>
          </cell>
        </row>
        <row r="1231">
          <cell r="U1231">
            <v>0</v>
          </cell>
        </row>
        <row r="1232">
          <cell r="U1232">
            <v>0</v>
          </cell>
        </row>
        <row r="1233">
          <cell r="U1233">
            <v>0</v>
          </cell>
        </row>
        <row r="1234">
          <cell r="U1234">
            <v>0</v>
          </cell>
        </row>
        <row r="1235">
          <cell r="U1235">
            <v>0</v>
          </cell>
        </row>
        <row r="1236">
          <cell r="U1236">
            <v>0</v>
          </cell>
        </row>
        <row r="1237">
          <cell r="U1237">
            <v>0</v>
          </cell>
        </row>
        <row r="1238">
          <cell r="U1238">
            <v>0</v>
          </cell>
        </row>
        <row r="1239">
          <cell r="U1239">
            <v>0</v>
          </cell>
        </row>
        <row r="1240">
          <cell r="U1240">
            <v>0</v>
          </cell>
        </row>
        <row r="1241">
          <cell r="U1241">
            <v>0</v>
          </cell>
        </row>
        <row r="1242">
          <cell r="U1242">
            <v>0</v>
          </cell>
        </row>
        <row r="1243">
          <cell r="U1243">
            <v>0</v>
          </cell>
        </row>
        <row r="1244">
          <cell r="U1244">
            <v>0</v>
          </cell>
        </row>
        <row r="1245">
          <cell r="U1245">
            <v>0</v>
          </cell>
        </row>
        <row r="1246">
          <cell r="U1246">
            <v>0</v>
          </cell>
        </row>
        <row r="1247">
          <cell r="U1247">
            <v>0</v>
          </cell>
        </row>
        <row r="1248">
          <cell r="U1248">
            <v>0</v>
          </cell>
        </row>
        <row r="1249">
          <cell r="U1249">
            <v>0</v>
          </cell>
        </row>
        <row r="1250">
          <cell r="U1250">
            <v>0</v>
          </cell>
        </row>
        <row r="1251">
          <cell r="U1251">
            <v>0</v>
          </cell>
        </row>
        <row r="1252">
          <cell r="U1252">
            <v>0</v>
          </cell>
        </row>
        <row r="1253">
          <cell r="U1253">
            <v>0</v>
          </cell>
        </row>
        <row r="1254">
          <cell r="U1254">
            <v>0</v>
          </cell>
        </row>
        <row r="1255">
          <cell r="U1255">
            <v>0</v>
          </cell>
        </row>
        <row r="1256">
          <cell r="U1256">
            <v>0</v>
          </cell>
        </row>
        <row r="1257">
          <cell r="U1257">
            <v>0</v>
          </cell>
        </row>
        <row r="1258">
          <cell r="U1258">
            <v>0</v>
          </cell>
        </row>
        <row r="1259">
          <cell r="U1259">
            <v>0</v>
          </cell>
        </row>
        <row r="1260">
          <cell r="U1260">
            <v>0</v>
          </cell>
        </row>
        <row r="1261">
          <cell r="U1261">
            <v>0</v>
          </cell>
        </row>
        <row r="1262">
          <cell r="U1262">
            <v>0</v>
          </cell>
        </row>
        <row r="1263">
          <cell r="U1263">
            <v>0</v>
          </cell>
        </row>
        <row r="1264">
          <cell r="U1264">
            <v>0</v>
          </cell>
        </row>
        <row r="1265">
          <cell r="U1265">
            <v>0</v>
          </cell>
        </row>
        <row r="1266">
          <cell r="U1266">
            <v>0</v>
          </cell>
        </row>
        <row r="1267">
          <cell r="U1267">
            <v>0</v>
          </cell>
        </row>
        <row r="1268">
          <cell r="U1268">
            <v>0</v>
          </cell>
        </row>
        <row r="1269">
          <cell r="U1269">
            <v>0</v>
          </cell>
        </row>
        <row r="1270">
          <cell r="U1270">
            <v>0</v>
          </cell>
        </row>
        <row r="1271">
          <cell r="U1271">
            <v>0</v>
          </cell>
        </row>
        <row r="1272">
          <cell r="U1272">
            <v>0</v>
          </cell>
        </row>
        <row r="1273">
          <cell r="U1273">
            <v>0</v>
          </cell>
        </row>
        <row r="1274">
          <cell r="U1274">
            <v>0</v>
          </cell>
        </row>
        <row r="1275">
          <cell r="U1275">
            <v>0</v>
          </cell>
        </row>
        <row r="1276">
          <cell r="U1276">
            <v>0</v>
          </cell>
        </row>
        <row r="1277">
          <cell r="U1277">
            <v>0</v>
          </cell>
        </row>
        <row r="1278">
          <cell r="U1278">
            <v>0</v>
          </cell>
        </row>
        <row r="1279">
          <cell r="U1279">
            <v>0</v>
          </cell>
        </row>
        <row r="1280">
          <cell r="U1280">
            <v>0</v>
          </cell>
        </row>
        <row r="1281">
          <cell r="U1281">
            <v>0</v>
          </cell>
        </row>
        <row r="1282">
          <cell r="U1282">
            <v>0</v>
          </cell>
        </row>
        <row r="1283">
          <cell r="U1283">
            <v>0</v>
          </cell>
        </row>
        <row r="1284">
          <cell r="U1284">
            <v>0</v>
          </cell>
        </row>
        <row r="1285">
          <cell r="U1285">
            <v>0</v>
          </cell>
        </row>
        <row r="1286">
          <cell r="U1286">
            <v>0</v>
          </cell>
        </row>
        <row r="1287">
          <cell r="U1287">
            <v>0</v>
          </cell>
        </row>
        <row r="1288">
          <cell r="U1288">
            <v>0</v>
          </cell>
        </row>
        <row r="1289">
          <cell r="U1289">
            <v>0</v>
          </cell>
        </row>
        <row r="1290">
          <cell r="U1290">
            <v>0</v>
          </cell>
        </row>
        <row r="1291">
          <cell r="U1291">
            <v>0</v>
          </cell>
        </row>
        <row r="1292">
          <cell r="U1292">
            <v>0</v>
          </cell>
        </row>
        <row r="1293">
          <cell r="U1293">
            <v>0</v>
          </cell>
        </row>
        <row r="1294">
          <cell r="U1294">
            <v>0</v>
          </cell>
        </row>
        <row r="1295">
          <cell r="U1295">
            <v>0</v>
          </cell>
        </row>
        <row r="1296">
          <cell r="U1296">
            <v>0</v>
          </cell>
        </row>
        <row r="1297">
          <cell r="U1297">
            <v>0</v>
          </cell>
        </row>
        <row r="1298">
          <cell r="U1298">
            <v>0</v>
          </cell>
        </row>
        <row r="1299">
          <cell r="U1299">
            <v>0</v>
          </cell>
        </row>
        <row r="1300">
          <cell r="U1300">
            <v>0</v>
          </cell>
        </row>
        <row r="1301">
          <cell r="U1301">
            <v>0</v>
          </cell>
        </row>
        <row r="1302">
          <cell r="U1302">
            <v>0</v>
          </cell>
        </row>
        <row r="1303">
          <cell r="U1303">
            <v>0</v>
          </cell>
        </row>
        <row r="1304">
          <cell r="U1304">
            <v>0</v>
          </cell>
        </row>
        <row r="1305">
          <cell r="U1305">
            <v>0</v>
          </cell>
        </row>
        <row r="1306">
          <cell r="U1306">
            <v>0</v>
          </cell>
        </row>
        <row r="1307">
          <cell r="U1307">
            <v>0</v>
          </cell>
        </row>
        <row r="1308">
          <cell r="U1308">
            <v>0</v>
          </cell>
        </row>
        <row r="1309">
          <cell r="U1309">
            <v>0</v>
          </cell>
        </row>
        <row r="1310">
          <cell r="U1310">
            <v>0</v>
          </cell>
        </row>
        <row r="1311">
          <cell r="U1311">
            <v>0</v>
          </cell>
        </row>
        <row r="1312">
          <cell r="U1312">
            <v>0</v>
          </cell>
        </row>
        <row r="1313">
          <cell r="U1313">
            <v>0</v>
          </cell>
        </row>
        <row r="1314">
          <cell r="U1314">
            <v>0</v>
          </cell>
        </row>
        <row r="1315">
          <cell r="U1315">
            <v>0</v>
          </cell>
        </row>
        <row r="1316">
          <cell r="U1316">
            <v>0</v>
          </cell>
        </row>
        <row r="1317">
          <cell r="U1317">
            <v>0</v>
          </cell>
        </row>
        <row r="1318">
          <cell r="U1318">
            <v>0</v>
          </cell>
        </row>
        <row r="1319">
          <cell r="U1319">
            <v>0</v>
          </cell>
        </row>
        <row r="1320">
          <cell r="U1320">
            <v>0</v>
          </cell>
        </row>
        <row r="1321">
          <cell r="U1321">
            <v>0</v>
          </cell>
        </row>
        <row r="1322">
          <cell r="U1322">
            <v>0</v>
          </cell>
        </row>
        <row r="1323">
          <cell r="U1323">
            <v>0</v>
          </cell>
        </row>
        <row r="1324">
          <cell r="U1324">
            <v>0</v>
          </cell>
        </row>
        <row r="1325">
          <cell r="U1325">
            <v>0</v>
          </cell>
        </row>
        <row r="1326">
          <cell r="U1326">
            <v>0</v>
          </cell>
        </row>
        <row r="1327">
          <cell r="U1327">
            <v>0</v>
          </cell>
        </row>
        <row r="1328">
          <cell r="U1328">
            <v>0</v>
          </cell>
        </row>
        <row r="1329">
          <cell r="U1329">
            <v>0</v>
          </cell>
        </row>
        <row r="1330">
          <cell r="U1330">
            <v>0</v>
          </cell>
        </row>
        <row r="1331">
          <cell r="U1331">
            <v>0</v>
          </cell>
        </row>
        <row r="1332">
          <cell r="U1332">
            <v>0</v>
          </cell>
        </row>
        <row r="1333">
          <cell r="U1333">
            <v>0</v>
          </cell>
        </row>
        <row r="1334">
          <cell r="U1334">
            <v>0</v>
          </cell>
        </row>
        <row r="1335">
          <cell r="U1335">
            <v>0</v>
          </cell>
        </row>
        <row r="1336">
          <cell r="U1336">
            <v>0</v>
          </cell>
        </row>
        <row r="1337">
          <cell r="U1337">
            <v>0</v>
          </cell>
        </row>
        <row r="1338">
          <cell r="U1338">
            <v>0</v>
          </cell>
        </row>
        <row r="1339">
          <cell r="U1339">
            <v>0</v>
          </cell>
        </row>
        <row r="1340">
          <cell r="U1340">
            <v>0</v>
          </cell>
        </row>
        <row r="1341">
          <cell r="U1341">
            <v>0</v>
          </cell>
        </row>
        <row r="1342">
          <cell r="U1342">
            <v>0</v>
          </cell>
        </row>
        <row r="1343">
          <cell r="U1343">
            <v>0</v>
          </cell>
        </row>
        <row r="1344">
          <cell r="U1344">
            <v>0</v>
          </cell>
        </row>
        <row r="1345">
          <cell r="U1345">
            <v>0</v>
          </cell>
        </row>
        <row r="1346">
          <cell r="U1346">
            <v>0</v>
          </cell>
        </row>
        <row r="1347">
          <cell r="U1347">
            <v>0</v>
          </cell>
        </row>
        <row r="1348">
          <cell r="U1348">
            <v>0</v>
          </cell>
        </row>
        <row r="1349">
          <cell r="U1349">
            <v>0</v>
          </cell>
        </row>
        <row r="1350">
          <cell r="U1350">
            <v>0</v>
          </cell>
        </row>
        <row r="1351">
          <cell r="U1351">
            <v>0</v>
          </cell>
        </row>
        <row r="1352">
          <cell r="U1352">
            <v>0</v>
          </cell>
        </row>
        <row r="1353">
          <cell r="U1353">
            <v>0</v>
          </cell>
        </row>
        <row r="1354">
          <cell r="U1354">
            <v>0</v>
          </cell>
        </row>
        <row r="1355">
          <cell r="U1355">
            <v>0</v>
          </cell>
        </row>
        <row r="1356">
          <cell r="U1356">
            <v>0</v>
          </cell>
        </row>
        <row r="1357">
          <cell r="U1357">
            <v>0</v>
          </cell>
        </row>
        <row r="1358">
          <cell r="U1358">
            <v>0</v>
          </cell>
        </row>
        <row r="1359">
          <cell r="U1359">
            <v>0</v>
          </cell>
        </row>
        <row r="1360">
          <cell r="U1360">
            <v>0</v>
          </cell>
        </row>
        <row r="1361">
          <cell r="U1361">
            <v>0</v>
          </cell>
        </row>
        <row r="1362">
          <cell r="U1362">
            <v>0</v>
          </cell>
        </row>
        <row r="1363">
          <cell r="U1363">
            <v>0</v>
          </cell>
        </row>
        <row r="1364">
          <cell r="U1364">
            <v>0</v>
          </cell>
        </row>
        <row r="1365">
          <cell r="U1365">
            <v>0</v>
          </cell>
        </row>
        <row r="1366">
          <cell r="U1366">
            <v>0</v>
          </cell>
        </row>
        <row r="1367">
          <cell r="U1367">
            <v>0</v>
          </cell>
        </row>
        <row r="1368">
          <cell r="U1368">
            <v>0</v>
          </cell>
        </row>
        <row r="1369">
          <cell r="U1369">
            <v>0</v>
          </cell>
        </row>
        <row r="1370">
          <cell r="U1370">
            <v>0</v>
          </cell>
        </row>
        <row r="1371">
          <cell r="U1371">
            <v>0</v>
          </cell>
        </row>
        <row r="1372">
          <cell r="U1372">
            <v>0</v>
          </cell>
        </row>
        <row r="1373">
          <cell r="U1373">
            <v>0</v>
          </cell>
        </row>
        <row r="1374">
          <cell r="U1374">
            <v>0</v>
          </cell>
        </row>
        <row r="1375">
          <cell r="U1375">
            <v>0</v>
          </cell>
        </row>
        <row r="1376">
          <cell r="U1376">
            <v>0</v>
          </cell>
        </row>
        <row r="1377">
          <cell r="U1377">
            <v>0</v>
          </cell>
        </row>
        <row r="1378">
          <cell r="U1378">
            <v>0</v>
          </cell>
        </row>
        <row r="1379">
          <cell r="U1379">
            <v>0</v>
          </cell>
        </row>
        <row r="1380">
          <cell r="U1380">
            <v>0</v>
          </cell>
        </row>
        <row r="1381">
          <cell r="U1381">
            <v>0</v>
          </cell>
        </row>
        <row r="1382">
          <cell r="U1382">
            <v>0</v>
          </cell>
        </row>
        <row r="1383">
          <cell r="U1383">
            <v>0</v>
          </cell>
        </row>
        <row r="1384">
          <cell r="U1384">
            <v>0</v>
          </cell>
        </row>
        <row r="1385">
          <cell r="U1385">
            <v>0</v>
          </cell>
        </row>
        <row r="1386">
          <cell r="U1386">
            <v>0</v>
          </cell>
        </row>
        <row r="1387">
          <cell r="U1387">
            <v>0</v>
          </cell>
        </row>
        <row r="1388">
          <cell r="U1388">
            <v>0</v>
          </cell>
        </row>
        <row r="1389">
          <cell r="U1389">
            <v>0</v>
          </cell>
        </row>
        <row r="1390">
          <cell r="U1390">
            <v>0</v>
          </cell>
        </row>
        <row r="1391">
          <cell r="U1391">
            <v>0</v>
          </cell>
        </row>
        <row r="1392">
          <cell r="U1392">
            <v>0</v>
          </cell>
        </row>
        <row r="1393">
          <cell r="U1393">
            <v>0</v>
          </cell>
        </row>
        <row r="1394">
          <cell r="U1394">
            <v>0</v>
          </cell>
        </row>
        <row r="1395">
          <cell r="U1395">
            <v>0</v>
          </cell>
        </row>
        <row r="1396">
          <cell r="U1396">
            <v>0</v>
          </cell>
        </row>
        <row r="1397">
          <cell r="U1397">
            <v>0</v>
          </cell>
        </row>
        <row r="1398">
          <cell r="U1398">
            <v>0</v>
          </cell>
        </row>
        <row r="1399">
          <cell r="U1399">
            <v>0</v>
          </cell>
        </row>
        <row r="1400">
          <cell r="U1400">
            <v>0</v>
          </cell>
        </row>
        <row r="1401">
          <cell r="U1401">
            <v>0</v>
          </cell>
        </row>
        <row r="1402">
          <cell r="U1402">
            <v>0</v>
          </cell>
        </row>
        <row r="1403">
          <cell r="U1403">
            <v>0</v>
          </cell>
        </row>
        <row r="1404">
          <cell r="U1404">
            <v>0</v>
          </cell>
        </row>
        <row r="1405">
          <cell r="U1405">
            <v>0</v>
          </cell>
        </row>
        <row r="1406">
          <cell r="U1406">
            <v>0</v>
          </cell>
        </row>
        <row r="1407">
          <cell r="U1407">
            <v>0</v>
          </cell>
        </row>
        <row r="1408">
          <cell r="U1408">
            <v>0</v>
          </cell>
        </row>
        <row r="1409">
          <cell r="U1409">
            <v>0</v>
          </cell>
        </row>
        <row r="1410">
          <cell r="U1410">
            <v>0</v>
          </cell>
        </row>
        <row r="1411">
          <cell r="U1411">
            <v>0</v>
          </cell>
        </row>
        <row r="1412">
          <cell r="U1412">
            <v>0</v>
          </cell>
        </row>
        <row r="1413">
          <cell r="U1413">
            <v>0</v>
          </cell>
        </row>
        <row r="1414">
          <cell r="U1414">
            <v>0</v>
          </cell>
        </row>
        <row r="1415">
          <cell r="U1415">
            <v>0</v>
          </cell>
        </row>
        <row r="1416">
          <cell r="U1416">
            <v>0</v>
          </cell>
        </row>
        <row r="1417">
          <cell r="U1417">
            <v>0</v>
          </cell>
        </row>
        <row r="1418">
          <cell r="U1418">
            <v>0</v>
          </cell>
        </row>
        <row r="1419">
          <cell r="U1419">
            <v>0</v>
          </cell>
        </row>
        <row r="1420">
          <cell r="U1420">
            <v>0</v>
          </cell>
        </row>
        <row r="1421">
          <cell r="U1421">
            <v>0</v>
          </cell>
        </row>
        <row r="1422">
          <cell r="U1422">
            <v>0</v>
          </cell>
        </row>
        <row r="1423">
          <cell r="U1423">
            <v>0</v>
          </cell>
        </row>
        <row r="1424">
          <cell r="U1424">
            <v>0</v>
          </cell>
        </row>
        <row r="1425">
          <cell r="U1425">
            <v>0</v>
          </cell>
        </row>
        <row r="1426">
          <cell r="U1426">
            <v>0</v>
          </cell>
        </row>
        <row r="1427">
          <cell r="U1427">
            <v>0</v>
          </cell>
        </row>
        <row r="1428">
          <cell r="U1428">
            <v>0</v>
          </cell>
        </row>
        <row r="1429">
          <cell r="U1429">
            <v>0</v>
          </cell>
        </row>
        <row r="1430">
          <cell r="U1430">
            <v>0</v>
          </cell>
        </row>
        <row r="1431">
          <cell r="U1431">
            <v>0</v>
          </cell>
        </row>
        <row r="1432">
          <cell r="U1432">
            <v>0</v>
          </cell>
        </row>
        <row r="1433">
          <cell r="U1433">
            <v>0</v>
          </cell>
        </row>
        <row r="1434">
          <cell r="U1434">
            <v>0</v>
          </cell>
        </row>
        <row r="1435">
          <cell r="U1435">
            <v>0</v>
          </cell>
        </row>
        <row r="1436">
          <cell r="U1436">
            <v>0</v>
          </cell>
        </row>
        <row r="1437">
          <cell r="U1437">
            <v>0</v>
          </cell>
        </row>
        <row r="1438">
          <cell r="U1438">
            <v>0</v>
          </cell>
        </row>
        <row r="1439">
          <cell r="U1439">
            <v>0</v>
          </cell>
        </row>
        <row r="1440">
          <cell r="U1440">
            <v>0</v>
          </cell>
        </row>
        <row r="1441">
          <cell r="U1441">
            <v>0</v>
          </cell>
        </row>
        <row r="1442">
          <cell r="U1442">
            <v>0</v>
          </cell>
        </row>
        <row r="1443">
          <cell r="U1443">
            <v>0</v>
          </cell>
        </row>
        <row r="1444">
          <cell r="U1444">
            <v>0</v>
          </cell>
        </row>
        <row r="1445">
          <cell r="U1445">
            <v>0</v>
          </cell>
        </row>
        <row r="1446">
          <cell r="U1446">
            <v>0</v>
          </cell>
        </row>
        <row r="1447">
          <cell r="U1447">
            <v>0</v>
          </cell>
        </row>
        <row r="1448">
          <cell r="U1448">
            <v>0</v>
          </cell>
        </row>
        <row r="1449">
          <cell r="U1449">
            <v>0</v>
          </cell>
        </row>
        <row r="1450">
          <cell r="U1450">
            <v>0</v>
          </cell>
        </row>
        <row r="1451">
          <cell r="U1451">
            <v>0</v>
          </cell>
        </row>
        <row r="1452">
          <cell r="U1452">
            <v>0</v>
          </cell>
        </row>
        <row r="1453">
          <cell r="U1453">
            <v>0</v>
          </cell>
        </row>
        <row r="1454">
          <cell r="U1454">
            <v>0</v>
          </cell>
        </row>
        <row r="1455">
          <cell r="U1455">
            <v>0</v>
          </cell>
        </row>
        <row r="1456">
          <cell r="U1456">
            <v>0</v>
          </cell>
        </row>
        <row r="1457">
          <cell r="U1457">
            <v>0</v>
          </cell>
        </row>
        <row r="1458">
          <cell r="U1458">
            <v>0</v>
          </cell>
        </row>
        <row r="1459">
          <cell r="U1459">
            <v>0</v>
          </cell>
        </row>
        <row r="1460">
          <cell r="U1460">
            <v>0</v>
          </cell>
        </row>
        <row r="1461">
          <cell r="U1461">
            <v>0</v>
          </cell>
        </row>
        <row r="1462">
          <cell r="U1462">
            <v>0</v>
          </cell>
        </row>
        <row r="1463">
          <cell r="U1463">
            <v>0</v>
          </cell>
        </row>
        <row r="1464">
          <cell r="U1464">
            <v>0</v>
          </cell>
        </row>
        <row r="1465">
          <cell r="U1465">
            <v>0</v>
          </cell>
        </row>
        <row r="1466">
          <cell r="U1466">
            <v>0</v>
          </cell>
        </row>
        <row r="1467">
          <cell r="U1467">
            <v>0</v>
          </cell>
        </row>
        <row r="1468">
          <cell r="U1468">
            <v>0</v>
          </cell>
        </row>
        <row r="1469">
          <cell r="U1469">
            <v>0</v>
          </cell>
        </row>
        <row r="1470">
          <cell r="U1470">
            <v>0</v>
          </cell>
        </row>
        <row r="1471">
          <cell r="U1471">
            <v>0</v>
          </cell>
        </row>
        <row r="1472">
          <cell r="U1472">
            <v>0</v>
          </cell>
        </row>
        <row r="1473">
          <cell r="U1473">
            <v>0</v>
          </cell>
        </row>
        <row r="1474">
          <cell r="U1474">
            <v>0</v>
          </cell>
        </row>
        <row r="1475">
          <cell r="U1475">
            <v>0</v>
          </cell>
        </row>
        <row r="1476">
          <cell r="U1476">
            <v>0</v>
          </cell>
        </row>
        <row r="1477">
          <cell r="U1477">
            <v>0</v>
          </cell>
        </row>
        <row r="1478">
          <cell r="U1478">
            <v>0</v>
          </cell>
        </row>
        <row r="1479">
          <cell r="U1479">
            <v>0</v>
          </cell>
        </row>
        <row r="1480">
          <cell r="U1480">
            <v>0</v>
          </cell>
        </row>
        <row r="1481">
          <cell r="U1481">
            <v>0</v>
          </cell>
        </row>
        <row r="1482">
          <cell r="U1482">
            <v>0</v>
          </cell>
        </row>
        <row r="1483">
          <cell r="U1483">
            <v>0</v>
          </cell>
        </row>
        <row r="1484">
          <cell r="U1484">
            <v>0</v>
          </cell>
        </row>
        <row r="1485">
          <cell r="U1485">
            <v>0</v>
          </cell>
        </row>
        <row r="1486">
          <cell r="U1486">
            <v>0</v>
          </cell>
        </row>
        <row r="1487">
          <cell r="U1487">
            <v>0</v>
          </cell>
        </row>
        <row r="1488">
          <cell r="U1488">
            <v>0</v>
          </cell>
        </row>
        <row r="1489">
          <cell r="U1489">
            <v>0</v>
          </cell>
        </row>
        <row r="1490">
          <cell r="U1490">
            <v>0</v>
          </cell>
        </row>
        <row r="1491">
          <cell r="U1491">
            <v>0</v>
          </cell>
        </row>
        <row r="1492">
          <cell r="U1492">
            <v>0</v>
          </cell>
        </row>
        <row r="1493">
          <cell r="U1493">
            <v>0</v>
          </cell>
        </row>
        <row r="1494">
          <cell r="U1494">
            <v>0</v>
          </cell>
        </row>
        <row r="1495">
          <cell r="U1495">
            <v>0</v>
          </cell>
        </row>
        <row r="1496">
          <cell r="U1496">
            <v>0</v>
          </cell>
        </row>
        <row r="1497">
          <cell r="U1497">
            <v>0</v>
          </cell>
        </row>
        <row r="1498">
          <cell r="U1498">
            <v>0</v>
          </cell>
        </row>
        <row r="1499">
          <cell r="U1499">
            <v>0</v>
          </cell>
        </row>
        <row r="1500">
          <cell r="U1500">
            <v>0</v>
          </cell>
        </row>
        <row r="1501">
          <cell r="U1501">
            <v>0</v>
          </cell>
        </row>
        <row r="1502">
          <cell r="U1502">
            <v>0</v>
          </cell>
        </row>
        <row r="1503">
          <cell r="U1503">
            <v>0</v>
          </cell>
        </row>
        <row r="1504">
          <cell r="U1504">
            <v>0</v>
          </cell>
        </row>
        <row r="1505">
          <cell r="U1505">
            <v>0</v>
          </cell>
        </row>
        <row r="1506">
          <cell r="U1506">
            <v>0</v>
          </cell>
        </row>
        <row r="1507">
          <cell r="U1507">
            <v>0</v>
          </cell>
        </row>
        <row r="1508">
          <cell r="U1508">
            <v>0</v>
          </cell>
        </row>
        <row r="1509">
          <cell r="U1509">
            <v>0</v>
          </cell>
        </row>
        <row r="1510">
          <cell r="U1510">
            <v>0</v>
          </cell>
        </row>
        <row r="1511">
          <cell r="U1511">
            <v>0</v>
          </cell>
        </row>
        <row r="1512">
          <cell r="U1512">
            <v>0</v>
          </cell>
        </row>
        <row r="1513">
          <cell r="U1513">
            <v>0</v>
          </cell>
        </row>
        <row r="1514">
          <cell r="U1514">
            <v>0</v>
          </cell>
        </row>
        <row r="1515">
          <cell r="U1515">
            <v>0</v>
          </cell>
        </row>
        <row r="1516">
          <cell r="U1516">
            <v>0</v>
          </cell>
        </row>
        <row r="1517">
          <cell r="U1517">
            <v>0</v>
          </cell>
        </row>
        <row r="1518">
          <cell r="U1518">
            <v>0</v>
          </cell>
        </row>
        <row r="1519">
          <cell r="U1519">
            <v>0</v>
          </cell>
        </row>
        <row r="1520">
          <cell r="U1520">
            <v>0</v>
          </cell>
        </row>
        <row r="1521">
          <cell r="U1521">
            <v>0</v>
          </cell>
        </row>
        <row r="1522">
          <cell r="U1522">
            <v>0</v>
          </cell>
        </row>
        <row r="1523">
          <cell r="U1523">
            <v>0</v>
          </cell>
        </row>
        <row r="1524">
          <cell r="U1524">
            <v>0</v>
          </cell>
        </row>
        <row r="1525">
          <cell r="U1525">
            <v>0</v>
          </cell>
        </row>
        <row r="1526">
          <cell r="U1526">
            <v>0</v>
          </cell>
        </row>
        <row r="1527">
          <cell r="U1527">
            <v>0</v>
          </cell>
        </row>
        <row r="1528">
          <cell r="U1528">
            <v>0</v>
          </cell>
        </row>
        <row r="1529">
          <cell r="U1529">
            <v>0</v>
          </cell>
        </row>
        <row r="1530">
          <cell r="U1530">
            <v>0</v>
          </cell>
        </row>
        <row r="1531">
          <cell r="U1531">
            <v>0</v>
          </cell>
        </row>
        <row r="1532">
          <cell r="U1532">
            <v>0</v>
          </cell>
        </row>
        <row r="1533">
          <cell r="U1533">
            <v>0</v>
          </cell>
        </row>
        <row r="1534">
          <cell r="U1534">
            <v>0</v>
          </cell>
        </row>
        <row r="1535">
          <cell r="U1535">
            <v>0</v>
          </cell>
        </row>
        <row r="1536">
          <cell r="U1536">
            <v>0</v>
          </cell>
        </row>
        <row r="1537">
          <cell r="U1537">
            <v>0</v>
          </cell>
        </row>
        <row r="1538">
          <cell r="U1538">
            <v>0</v>
          </cell>
        </row>
        <row r="1539">
          <cell r="U1539">
            <v>0</v>
          </cell>
        </row>
        <row r="1540">
          <cell r="U1540">
            <v>0</v>
          </cell>
        </row>
        <row r="1541">
          <cell r="U1541">
            <v>0</v>
          </cell>
        </row>
        <row r="1542">
          <cell r="U1542">
            <v>0</v>
          </cell>
        </row>
        <row r="1543">
          <cell r="U1543">
            <v>0</v>
          </cell>
        </row>
        <row r="1544">
          <cell r="U1544">
            <v>0</v>
          </cell>
        </row>
        <row r="1545">
          <cell r="U1545">
            <v>0</v>
          </cell>
        </row>
        <row r="1546">
          <cell r="U1546">
            <v>0</v>
          </cell>
        </row>
        <row r="1547">
          <cell r="U1547">
            <v>0</v>
          </cell>
        </row>
        <row r="1548">
          <cell r="U1548">
            <v>0</v>
          </cell>
        </row>
        <row r="1549">
          <cell r="U1549">
            <v>0</v>
          </cell>
        </row>
        <row r="1550">
          <cell r="U1550">
            <v>0</v>
          </cell>
        </row>
        <row r="1551">
          <cell r="U1551">
            <v>0</v>
          </cell>
        </row>
        <row r="1552">
          <cell r="U1552">
            <v>0</v>
          </cell>
        </row>
        <row r="1553">
          <cell r="U1553">
            <v>0</v>
          </cell>
        </row>
        <row r="1554">
          <cell r="U1554">
            <v>0</v>
          </cell>
        </row>
        <row r="1555">
          <cell r="U1555">
            <v>0</v>
          </cell>
        </row>
        <row r="1556">
          <cell r="U1556">
            <v>0</v>
          </cell>
        </row>
        <row r="1557">
          <cell r="U1557">
            <v>0</v>
          </cell>
        </row>
        <row r="1558">
          <cell r="U1558">
            <v>0</v>
          </cell>
        </row>
        <row r="1559">
          <cell r="U1559">
            <v>0</v>
          </cell>
        </row>
        <row r="1560">
          <cell r="U1560">
            <v>0</v>
          </cell>
        </row>
        <row r="1561">
          <cell r="U1561">
            <v>0</v>
          </cell>
        </row>
        <row r="1562">
          <cell r="U1562">
            <v>0</v>
          </cell>
        </row>
        <row r="1563">
          <cell r="U1563">
            <v>0</v>
          </cell>
        </row>
        <row r="1564">
          <cell r="U1564">
            <v>0</v>
          </cell>
        </row>
        <row r="1565">
          <cell r="U1565">
            <v>0</v>
          </cell>
        </row>
        <row r="1566">
          <cell r="U1566">
            <v>0</v>
          </cell>
        </row>
        <row r="1567">
          <cell r="U1567">
            <v>0</v>
          </cell>
        </row>
        <row r="1568">
          <cell r="U1568">
            <v>0</v>
          </cell>
        </row>
        <row r="1569">
          <cell r="U1569">
            <v>0</v>
          </cell>
        </row>
        <row r="1570">
          <cell r="U1570">
            <v>0</v>
          </cell>
        </row>
        <row r="1571">
          <cell r="U1571">
            <v>0</v>
          </cell>
        </row>
        <row r="1572">
          <cell r="U1572">
            <v>0</v>
          </cell>
        </row>
        <row r="1573">
          <cell r="U1573">
            <v>0</v>
          </cell>
        </row>
        <row r="1574">
          <cell r="U1574">
            <v>0</v>
          </cell>
        </row>
        <row r="1575">
          <cell r="U1575">
            <v>0</v>
          </cell>
        </row>
        <row r="1576">
          <cell r="U1576">
            <v>0</v>
          </cell>
        </row>
        <row r="1577">
          <cell r="U1577">
            <v>0</v>
          </cell>
        </row>
        <row r="1578">
          <cell r="U1578">
            <v>0</v>
          </cell>
        </row>
        <row r="1579">
          <cell r="U1579">
            <v>0</v>
          </cell>
        </row>
        <row r="1580">
          <cell r="U1580">
            <v>0</v>
          </cell>
        </row>
        <row r="1581">
          <cell r="U1581">
            <v>0</v>
          </cell>
        </row>
        <row r="1582">
          <cell r="U1582">
            <v>0</v>
          </cell>
        </row>
        <row r="1583">
          <cell r="U1583">
            <v>0</v>
          </cell>
        </row>
        <row r="1584">
          <cell r="U1584">
            <v>0</v>
          </cell>
        </row>
        <row r="1585">
          <cell r="U1585">
            <v>0</v>
          </cell>
        </row>
        <row r="1586">
          <cell r="U1586">
            <v>0</v>
          </cell>
        </row>
        <row r="1587">
          <cell r="U1587">
            <v>0</v>
          </cell>
        </row>
        <row r="1588">
          <cell r="U1588">
            <v>0</v>
          </cell>
        </row>
        <row r="1589">
          <cell r="U1589">
            <v>0</v>
          </cell>
        </row>
        <row r="1590">
          <cell r="U1590">
            <v>0</v>
          </cell>
        </row>
        <row r="1591">
          <cell r="U1591">
            <v>0</v>
          </cell>
        </row>
        <row r="1592">
          <cell r="U1592">
            <v>0</v>
          </cell>
        </row>
        <row r="1593">
          <cell r="U1593">
            <v>0</v>
          </cell>
        </row>
        <row r="1594">
          <cell r="U1594">
            <v>0</v>
          </cell>
        </row>
        <row r="1595">
          <cell r="U1595">
            <v>0</v>
          </cell>
        </row>
        <row r="1596">
          <cell r="U1596">
            <v>0</v>
          </cell>
        </row>
        <row r="1597">
          <cell r="U1597">
            <v>0</v>
          </cell>
        </row>
        <row r="1598">
          <cell r="U1598">
            <v>0</v>
          </cell>
        </row>
        <row r="1599">
          <cell r="U1599">
            <v>0</v>
          </cell>
        </row>
        <row r="1600">
          <cell r="U1600">
            <v>0</v>
          </cell>
        </row>
        <row r="1601">
          <cell r="U1601">
            <v>0</v>
          </cell>
        </row>
        <row r="1602">
          <cell r="U1602">
            <v>0</v>
          </cell>
        </row>
        <row r="1603">
          <cell r="U1603">
            <v>0</v>
          </cell>
        </row>
        <row r="1604">
          <cell r="U1604">
            <v>0</v>
          </cell>
        </row>
        <row r="1605">
          <cell r="U1605">
            <v>0</v>
          </cell>
        </row>
        <row r="1606">
          <cell r="U1606">
            <v>0</v>
          </cell>
        </row>
        <row r="1607">
          <cell r="U1607">
            <v>0</v>
          </cell>
        </row>
        <row r="1608">
          <cell r="U1608">
            <v>0</v>
          </cell>
        </row>
        <row r="1609">
          <cell r="U1609">
            <v>0</v>
          </cell>
        </row>
        <row r="1610">
          <cell r="U1610">
            <v>0</v>
          </cell>
        </row>
        <row r="1611">
          <cell r="U1611">
            <v>0</v>
          </cell>
        </row>
        <row r="1612">
          <cell r="U1612">
            <v>0</v>
          </cell>
        </row>
        <row r="1613">
          <cell r="U1613">
            <v>0</v>
          </cell>
        </row>
        <row r="1614">
          <cell r="U1614">
            <v>0</v>
          </cell>
        </row>
        <row r="1615">
          <cell r="U1615">
            <v>0</v>
          </cell>
        </row>
        <row r="1616">
          <cell r="U1616">
            <v>0</v>
          </cell>
        </row>
        <row r="1617">
          <cell r="U1617">
            <v>0</v>
          </cell>
        </row>
        <row r="1618">
          <cell r="U1618">
            <v>0</v>
          </cell>
        </row>
        <row r="1619">
          <cell r="U1619">
            <v>0</v>
          </cell>
        </row>
        <row r="1620">
          <cell r="U1620">
            <v>0</v>
          </cell>
        </row>
        <row r="1621">
          <cell r="U1621">
            <v>0</v>
          </cell>
        </row>
        <row r="1622">
          <cell r="U1622">
            <v>0</v>
          </cell>
        </row>
        <row r="1623">
          <cell r="U1623">
            <v>0</v>
          </cell>
        </row>
        <row r="1624">
          <cell r="U1624">
            <v>0</v>
          </cell>
        </row>
        <row r="1625">
          <cell r="U1625">
            <v>0</v>
          </cell>
        </row>
        <row r="1626">
          <cell r="U1626">
            <v>0</v>
          </cell>
        </row>
        <row r="1627">
          <cell r="U1627">
            <v>0</v>
          </cell>
        </row>
        <row r="1628">
          <cell r="U1628">
            <v>0</v>
          </cell>
        </row>
        <row r="1629">
          <cell r="U1629">
            <v>0</v>
          </cell>
        </row>
        <row r="1630">
          <cell r="U1630">
            <v>0</v>
          </cell>
        </row>
        <row r="1631">
          <cell r="U1631">
            <v>0</v>
          </cell>
        </row>
        <row r="1632">
          <cell r="U1632">
            <v>0</v>
          </cell>
        </row>
        <row r="1633">
          <cell r="U1633">
            <v>0</v>
          </cell>
        </row>
        <row r="1634">
          <cell r="U1634">
            <v>0</v>
          </cell>
        </row>
        <row r="1635">
          <cell r="U1635">
            <v>0</v>
          </cell>
        </row>
        <row r="1636">
          <cell r="U1636">
            <v>0</v>
          </cell>
        </row>
        <row r="1637">
          <cell r="U1637">
            <v>0</v>
          </cell>
        </row>
        <row r="1638">
          <cell r="U1638">
            <v>0</v>
          </cell>
        </row>
        <row r="1639">
          <cell r="U1639">
            <v>0</v>
          </cell>
        </row>
        <row r="1640">
          <cell r="U1640">
            <v>0</v>
          </cell>
        </row>
        <row r="1641">
          <cell r="U1641">
            <v>0</v>
          </cell>
        </row>
        <row r="1642">
          <cell r="U1642">
            <v>0</v>
          </cell>
        </row>
        <row r="1643">
          <cell r="U1643">
            <v>0</v>
          </cell>
        </row>
        <row r="1644">
          <cell r="U1644">
            <v>0</v>
          </cell>
        </row>
        <row r="1645">
          <cell r="U1645">
            <v>0</v>
          </cell>
        </row>
        <row r="1646">
          <cell r="U1646">
            <v>0</v>
          </cell>
        </row>
        <row r="1647">
          <cell r="U1647">
            <v>0</v>
          </cell>
        </row>
        <row r="1648">
          <cell r="U1648">
            <v>0</v>
          </cell>
        </row>
        <row r="1649">
          <cell r="U1649">
            <v>0</v>
          </cell>
        </row>
        <row r="1650">
          <cell r="U1650">
            <v>0</v>
          </cell>
        </row>
        <row r="1651">
          <cell r="U1651">
            <v>0</v>
          </cell>
        </row>
        <row r="1652">
          <cell r="U1652">
            <v>0</v>
          </cell>
        </row>
        <row r="1653">
          <cell r="U1653">
            <v>0</v>
          </cell>
        </row>
        <row r="1654">
          <cell r="U1654">
            <v>0</v>
          </cell>
        </row>
        <row r="1655">
          <cell r="U1655">
            <v>0</v>
          </cell>
        </row>
        <row r="1656">
          <cell r="U1656">
            <v>0</v>
          </cell>
        </row>
        <row r="1657">
          <cell r="U1657">
            <v>0</v>
          </cell>
        </row>
        <row r="1658">
          <cell r="U1658">
            <v>0</v>
          </cell>
        </row>
        <row r="1659">
          <cell r="U1659">
            <v>0</v>
          </cell>
        </row>
        <row r="1660">
          <cell r="U1660">
            <v>0</v>
          </cell>
        </row>
        <row r="1661">
          <cell r="U1661">
            <v>0</v>
          </cell>
        </row>
        <row r="1662">
          <cell r="U1662">
            <v>0</v>
          </cell>
        </row>
        <row r="1663">
          <cell r="U1663">
            <v>0</v>
          </cell>
        </row>
        <row r="1664">
          <cell r="U1664">
            <v>0</v>
          </cell>
        </row>
        <row r="1665">
          <cell r="U1665">
            <v>0</v>
          </cell>
        </row>
        <row r="1666">
          <cell r="U1666">
            <v>0</v>
          </cell>
        </row>
        <row r="1667">
          <cell r="U1667">
            <v>0</v>
          </cell>
        </row>
        <row r="1668">
          <cell r="U1668">
            <v>0</v>
          </cell>
        </row>
        <row r="1669">
          <cell r="U1669">
            <v>0</v>
          </cell>
        </row>
        <row r="1670">
          <cell r="U1670">
            <v>0</v>
          </cell>
        </row>
        <row r="1671">
          <cell r="U1671">
            <v>0</v>
          </cell>
        </row>
        <row r="1672">
          <cell r="U1672">
            <v>0</v>
          </cell>
        </row>
        <row r="1673">
          <cell r="U1673">
            <v>0</v>
          </cell>
        </row>
        <row r="1674">
          <cell r="U1674">
            <v>0</v>
          </cell>
        </row>
        <row r="1675">
          <cell r="U1675">
            <v>0</v>
          </cell>
        </row>
        <row r="1676">
          <cell r="U1676">
            <v>0</v>
          </cell>
        </row>
        <row r="1677">
          <cell r="U1677">
            <v>0</v>
          </cell>
        </row>
        <row r="1678">
          <cell r="U1678">
            <v>0</v>
          </cell>
        </row>
        <row r="1679">
          <cell r="U1679">
            <v>0</v>
          </cell>
        </row>
        <row r="1680">
          <cell r="U1680">
            <v>0</v>
          </cell>
        </row>
        <row r="1681">
          <cell r="U1681">
            <v>0</v>
          </cell>
        </row>
        <row r="1682">
          <cell r="U1682">
            <v>0</v>
          </cell>
        </row>
        <row r="1683">
          <cell r="U1683">
            <v>0</v>
          </cell>
        </row>
        <row r="1684">
          <cell r="U1684">
            <v>0</v>
          </cell>
        </row>
        <row r="1685">
          <cell r="U1685">
            <v>0</v>
          </cell>
        </row>
        <row r="1686">
          <cell r="U1686">
            <v>0</v>
          </cell>
        </row>
        <row r="1687">
          <cell r="U1687">
            <v>0</v>
          </cell>
        </row>
        <row r="1688">
          <cell r="U1688">
            <v>0</v>
          </cell>
        </row>
        <row r="1689">
          <cell r="U1689">
            <v>0</v>
          </cell>
        </row>
        <row r="1690">
          <cell r="U1690">
            <v>0</v>
          </cell>
        </row>
        <row r="1691">
          <cell r="U1691">
            <v>0</v>
          </cell>
        </row>
        <row r="1692">
          <cell r="U1692">
            <v>0</v>
          </cell>
        </row>
        <row r="1693">
          <cell r="U1693">
            <v>0</v>
          </cell>
        </row>
        <row r="1694">
          <cell r="U1694">
            <v>0</v>
          </cell>
        </row>
        <row r="1695">
          <cell r="U1695">
            <v>0</v>
          </cell>
        </row>
        <row r="1696">
          <cell r="U1696">
            <v>0</v>
          </cell>
        </row>
        <row r="1697">
          <cell r="U1697">
            <v>0</v>
          </cell>
        </row>
        <row r="1698">
          <cell r="U1698">
            <v>0</v>
          </cell>
        </row>
        <row r="1699">
          <cell r="U1699">
            <v>0</v>
          </cell>
        </row>
        <row r="1700">
          <cell r="U1700">
            <v>0</v>
          </cell>
        </row>
        <row r="1701">
          <cell r="U1701">
            <v>0</v>
          </cell>
        </row>
        <row r="1702">
          <cell r="U1702">
            <v>0</v>
          </cell>
        </row>
        <row r="1703">
          <cell r="U1703">
            <v>0</v>
          </cell>
        </row>
        <row r="1704">
          <cell r="U1704">
            <v>0</v>
          </cell>
        </row>
        <row r="1705">
          <cell r="U1705">
            <v>0</v>
          </cell>
        </row>
        <row r="1706">
          <cell r="U1706">
            <v>0</v>
          </cell>
        </row>
        <row r="1707">
          <cell r="U1707">
            <v>0</v>
          </cell>
        </row>
        <row r="1708">
          <cell r="U1708">
            <v>0</v>
          </cell>
        </row>
        <row r="1709">
          <cell r="U1709">
            <v>0</v>
          </cell>
        </row>
        <row r="1710">
          <cell r="U1710">
            <v>0</v>
          </cell>
        </row>
        <row r="1711">
          <cell r="U1711">
            <v>0</v>
          </cell>
        </row>
        <row r="1712">
          <cell r="U1712">
            <v>0</v>
          </cell>
        </row>
        <row r="1713">
          <cell r="U1713">
            <v>0</v>
          </cell>
        </row>
        <row r="1714">
          <cell r="U1714">
            <v>0</v>
          </cell>
        </row>
        <row r="1715">
          <cell r="U1715">
            <v>0</v>
          </cell>
        </row>
        <row r="1716">
          <cell r="U1716">
            <v>0</v>
          </cell>
        </row>
        <row r="1717">
          <cell r="U1717">
            <v>0</v>
          </cell>
        </row>
        <row r="1718">
          <cell r="U1718">
            <v>0</v>
          </cell>
        </row>
        <row r="1719">
          <cell r="U1719">
            <v>0</v>
          </cell>
        </row>
        <row r="1720">
          <cell r="U1720">
            <v>0</v>
          </cell>
        </row>
        <row r="1721">
          <cell r="U1721">
            <v>0</v>
          </cell>
        </row>
        <row r="1722">
          <cell r="U1722">
            <v>0</v>
          </cell>
        </row>
        <row r="1723">
          <cell r="U1723">
            <v>0</v>
          </cell>
        </row>
        <row r="1724">
          <cell r="U1724">
            <v>0</v>
          </cell>
        </row>
        <row r="1725">
          <cell r="U1725">
            <v>0</v>
          </cell>
        </row>
        <row r="1726">
          <cell r="U1726">
            <v>0</v>
          </cell>
        </row>
        <row r="1727">
          <cell r="U1727">
            <v>0</v>
          </cell>
        </row>
        <row r="1728">
          <cell r="U1728">
            <v>0</v>
          </cell>
        </row>
        <row r="1729">
          <cell r="U1729">
            <v>0</v>
          </cell>
        </row>
        <row r="1730">
          <cell r="U1730">
            <v>0</v>
          </cell>
        </row>
        <row r="1731">
          <cell r="U1731">
            <v>0</v>
          </cell>
        </row>
        <row r="1732">
          <cell r="U1732">
            <v>0</v>
          </cell>
        </row>
        <row r="1733">
          <cell r="U1733">
            <v>0</v>
          </cell>
        </row>
        <row r="1734">
          <cell r="U1734">
            <v>0</v>
          </cell>
        </row>
        <row r="1735">
          <cell r="U1735">
            <v>0</v>
          </cell>
        </row>
        <row r="1736">
          <cell r="U1736">
            <v>0</v>
          </cell>
        </row>
        <row r="1737">
          <cell r="U1737">
            <v>0</v>
          </cell>
        </row>
        <row r="1738">
          <cell r="U1738">
            <v>0</v>
          </cell>
        </row>
        <row r="1739">
          <cell r="U1739">
            <v>0</v>
          </cell>
        </row>
        <row r="1740">
          <cell r="U1740">
            <v>0</v>
          </cell>
        </row>
        <row r="1741">
          <cell r="U1741">
            <v>0</v>
          </cell>
        </row>
        <row r="1742">
          <cell r="U1742">
            <v>0</v>
          </cell>
        </row>
        <row r="1743">
          <cell r="U1743">
            <v>0</v>
          </cell>
        </row>
        <row r="1744">
          <cell r="U1744">
            <v>0</v>
          </cell>
        </row>
        <row r="1745">
          <cell r="U1745">
            <v>0</v>
          </cell>
        </row>
        <row r="1746">
          <cell r="U1746">
            <v>0</v>
          </cell>
        </row>
        <row r="1747">
          <cell r="U1747">
            <v>0</v>
          </cell>
        </row>
        <row r="1748">
          <cell r="U1748">
            <v>0</v>
          </cell>
        </row>
        <row r="1749">
          <cell r="U1749">
            <v>0</v>
          </cell>
        </row>
        <row r="1750">
          <cell r="U1750">
            <v>0</v>
          </cell>
        </row>
        <row r="1751">
          <cell r="U1751">
            <v>0</v>
          </cell>
        </row>
        <row r="1752">
          <cell r="U1752">
            <v>0</v>
          </cell>
        </row>
        <row r="1753">
          <cell r="U1753">
            <v>0</v>
          </cell>
        </row>
        <row r="1754">
          <cell r="U1754">
            <v>0</v>
          </cell>
        </row>
        <row r="1755">
          <cell r="U1755">
            <v>0</v>
          </cell>
        </row>
        <row r="1756">
          <cell r="U1756">
            <v>0</v>
          </cell>
        </row>
        <row r="1757">
          <cell r="U1757">
            <v>0</v>
          </cell>
        </row>
        <row r="1758">
          <cell r="U1758">
            <v>0</v>
          </cell>
        </row>
        <row r="1759">
          <cell r="U1759">
            <v>0</v>
          </cell>
        </row>
        <row r="1760">
          <cell r="U1760">
            <v>0</v>
          </cell>
        </row>
        <row r="1761">
          <cell r="U1761">
            <v>0</v>
          </cell>
        </row>
        <row r="1762">
          <cell r="U1762">
            <v>0</v>
          </cell>
        </row>
        <row r="1763">
          <cell r="U1763">
            <v>0</v>
          </cell>
        </row>
        <row r="1764">
          <cell r="U1764">
            <v>0</v>
          </cell>
        </row>
        <row r="1765">
          <cell r="U1765">
            <v>0</v>
          </cell>
        </row>
        <row r="1766">
          <cell r="U1766">
            <v>0</v>
          </cell>
        </row>
        <row r="1767">
          <cell r="U1767">
            <v>0</v>
          </cell>
        </row>
        <row r="1768">
          <cell r="U1768">
            <v>0</v>
          </cell>
        </row>
        <row r="1769">
          <cell r="U1769">
            <v>0</v>
          </cell>
        </row>
        <row r="1770">
          <cell r="U1770">
            <v>0</v>
          </cell>
        </row>
        <row r="1771">
          <cell r="U1771">
            <v>0</v>
          </cell>
        </row>
        <row r="1772">
          <cell r="U1772">
            <v>0</v>
          </cell>
        </row>
        <row r="1773">
          <cell r="U1773">
            <v>0</v>
          </cell>
        </row>
        <row r="1774">
          <cell r="U1774">
            <v>0</v>
          </cell>
        </row>
        <row r="1775">
          <cell r="U1775">
            <v>0</v>
          </cell>
        </row>
        <row r="1776">
          <cell r="U1776">
            <v>0</v>
          </cell>
        </row>
        <row r="1777">
          <cell r="U1777">
            <v>0</v>
          </cell>
        </row>
        <row r="1778">
          <cell r="U1778">
            <v>0</v>
          </cell>
        </row>
        <row r="1779">
          <cell r="U1779">
            <v>0</v>
          </cell>
        </row>
        <row r="1780">
          <cell r="U1780">
            <v>0</v>
          </cell>
        </row>
        <row r="1781">
          <cell r="U1781">
            <v>0</v>
          </cell>
        </row>
        <row r="1782">
          <cell r="U1782">
            <v>0</v>
          </cell>
        </row>
        <row r="1783">
          <cell r="U1783">
            <v>0</v>
          </cell>
        </row>
        <row r="1784">
          <cell r="U1784">
            <v>0</v>
          </cell>
        </row>
        <row r="1785">
          <cell r="U1785">
            <v>0</v>
          </cell>
        </row>
        <row r="1786">
          <cell r="U1786">
            <v>0</v>
          </cell>
        </row>
        <row r="1787">
          <cell r="U1787">
            <v>0</v>
          </cell>
        </row>
        <row r="1788">
          <cell r="U1788">
            <v>0</v>
          </cell>
        </row>
        <row r="1789">
          <cell r="U1789">
            <v>0</v>
          </cell>
        </row>
        <row r="1790">
          <cell r="U1790">
            <v>0</v>
          </cell>
        </row>
        <row r="1791">
          <cell r="U1791">
            <v>0</v>
          </cell>
        </row>
        <row r="1792">
          <cell r="U1792">
            <v>0</v>
          </cell>
        </row>
        <row r="1793">
          <cell r="U1793">
            <v>0</v>
          </cell>
        </row>
        <row r="1794">
          <cell r="U1794">
            <v>0</v>
          </cell>
        </row>
        <row r="1795">
          <cell r="U1795">
            <v>0</v>
          </cell>
        </row>
        <row r="1796">
          <cell r="U1796">
            <v>0</v>
          </cell>
        </row>
        <row r="1797">
          <cell r="U1797">
            <v>0</v>
          </cell>
        </row>
        <row r="1798">
          <cell r="U1798">
            <v>0</v>
          </cell>
        </row>
        <row r="1799">
          <cell r="U1799">
            <v>0</v>
          </cell>
        </row>
        <row r="1800">
          <cell r="U1800">
            <v>0</v>
          </cell>
        </row>
        <row r="1801">
          <cell r="U1801">
            <v>0</v>
          </cell>
        </row>
        <row r="1802">
          <cell r="U1802">
            <v>0</v>
          </cell>
        </row>
        <row r="1803">
          <cell r="U1803">
            <v>0</v>
          </cell>
        </row>
        <row r="1804">
          <cell r="U1804">
            <v>0</v>
          </cell>
        </row>
        <row r="1805">
          <cell r="U1805">
            <v>0</v>
          </cell>
        </row>
        <row r="1806">
          <cell r="U1806">
            <v>0</v>
          </cell>
        </row>
        <row r="1807">
          <cell r="U1807">
            <v>0</v>
          </cell>
        </row>
        <row r="1808">
          <cell r="U1808">
            <v>0</v>
          </cell>
        </row>
        <row r="1809">
          <cell r="U1809">
            <v>0</v>
          </cell>
        </row>
        <row r="1810">
          <cell r="U1810">
            <v>0</v>
          </cell>
        </row>
        <row r="1811">
          <cell r="U1811">
            <v>0</v>
          </cell>
        </row>
        <row r="1812">
          <cell r="U1812">
            <v>0</v>
          </cell>
        </row>
        <row r="1813">
          <cell r="U1813">
            <v>0</v>
          </cell>
        </row>
        <row r="1814">
          <cell r="U1814">
            <v>0</v>
          </cell>
        </row>
        <row r="1815">
          <cell r="U1815">
            <v>0</v>
          </cell>
        </row>
        <row r="1816">
          <cell r="U1816">
            <v>0</v>
          </cell>
        </row>
        <row r="1817">
          <cell r="U1817">
            <v>0</v>
          </cell>
        </row>
        <row r="1818">
          <cell r="U1818">
            <v>0</v>
          </cell>
        </row>
        <row r="1819">
          <cell r="U1819">
            <v>0</v>
          </cell>
        </row>
        <row r="1820">
          <cell r="U1820">
            <v>0</v>
          </cell>
        </row>
        <row r="1821">
          <cell r="U1821">
            <v>0</v>
          </cell>
        </row>
        <row r="1822">
          <cell r="U1822">
            <v>0</v>
          </cell>
        </row>
        <row r="1823">
          <cell r="U1823">
            <v>0</v>
          </cell>
        </row>
        <row r="1824">
          <cell r="U1824">
            <v>0</v>
          </cell>
        </row>
        <row r="1825">
          <cell r="U1825">
            <v>0</v>
          </cell>
        </row>
        <row r="1826">
          <cell r="U1826">
            <v>0</v>
          </cell>
        </row>
        <row r="1827">
          <cell r="U1827">
            <v>0</v>
          </cell>
        </row>
        <row r="1828">
          <cell r="U1828">
            <v>0</v>
          </cell>
        </row>
        <row r="1829">
          <cell r="U1829">
            <v>0</v>
          </cell>
        </row>
        <row r="1830">
          <cell r="U1830">
            <v>0</v>
          </cell>
        </row>
        <row r="1831">
          <cell r="U1831">
            <v>0</v>
          </cell>
        </row>
        <row r="1832">
          <cell r="U1832">
            <v>0</v>
          </cell>
        </row>
        <row r="1833">
          <cell r="U1833">
            <v>0</v>
          </cell>
        </row>
        <row r="1834">
          <cell r="U1834">
            <v>0</v>
          </cell>
        </row>
        <row r="1835">
          <cell r="U1835">
            <v>0</v>
          </cell>
        </row>
        <row r="1836">
          <cell r="U1836">
            <v>0</v>
          </cell>
        </row>
        <row r="1837">
          <cell r="U1837">
            <v>0</v>
          </cell>
        </row>
        <row r="1838">
          <cell r="U1838">
            <v>0</v>
          </cell>
        </row>
        <row r="1839">
          <cell r="U1839">
            <v>0</v>
          </cell>
        </row>
        <row r="1840">
          <cell r="U1840">
            <v>0</v>
          </cell>
        </row>
        <row r="1841">
          <cell r="U1841">
            <v>0</v>
          </cell>
        </row>
        <row r="1842">
          <cell r="U1842">
            <v>0</v>
          </cell>
        </row>
        <row r="1843">
          <cell r="U1843">
            <v>0</v>
          </cell>
        </row>
        <row r="1844">
          <cell r="U1844">
            <v>0</v>
          </cell>
        </row>
        <row r="1845">
          <cell r="U1845">
            <v>0</v>
          </cell>
        </row>
        <row r="1846">
          <cell r="U1846">
            <v>0</v>
          </cell>
        </row>
        <row r="1847">
          <cell r="U1847">
            <v>0</v>
          </cell>
        </row>
        <row r="1848">
          <cell r="U1848">
            <v>0</v>
          </cell>
        </row>
        <row r="1849">
          <cell r="U1849">
            <v>0</v>
          </cell>
        </row>
        <row r="1850">
          <cell r="U1850">
            <v>0</v>
          </cell>
        </row>
        <row r="1851">
          <cell r="U1851">
            <v>0</v>
          </cell>
        </row>
        <row r="1852">
          <cell r="U1852">
            <v>0</v>
          </cell>
        </row>
        <row r="1853">
          <cell r="U1853">
            <v>0</v>
          </cell>
        </row>
        <row r="1854">
          <cell r="U1854">
            <v>0</v>
          </cell>
        </row>
        <row r="1855">
          <cell r="U1855">
            <v>0</v>
          </cell>
        </row>
        <row r="1856">
          <cell r="U1856">
            <v>0</v>
          </cell>
        </row>
        <row r="1857">
          <cell r="U1857">
            <v>0</v>
          </cell>
        </row>
        <row r="1858">
          <cell r="U1858">
            <v>0</v>
          </cell>
        </row>
        <row r="1859">
          <cell r="U1859">
            <v>0</v>
          </cell>
        </row>
        <row r="1860">
          <cell r="U1860">
            <v>0</v>
          </cell>
        </row>
        <row r="1861">
          <cell r="U1861">
            <v>0</v>
          </cell>
        </row>
        <row r="1862">
          <cell r="U1862">
            <v>0</v>
          </cell>
        </row>
        <row r="1863">
          <cell r="U1863">
            <v>0</v>
          </cell>
        </row>
        <row r="1864">
          <cell r="U1864">
            <v>0</v>
          </cell>
        </row>
        <row r="1865">
          <cell r="U1865">
            <v>0</v>
          </cell>
        </row>
        <row r="1866">
          <cell r="U1866">
            <v>0</v>
          </cell>
        </row>
        <row r="1867">
          <cell r="U1867">
            <v>0</v>
          </cell>
        </row>
        <row r="1868">
          <cell r="U1868">
            <v>0</v>
          </cell>
        </row>
        <row r="1869">
          <cell r="U1869">
            <v>0</v>
          </cell>
        </row>
        <row r="1870">
          <cell r="U1870">
            <v>0</v>
          </cell>
        </row>
        <row r="1871">
          <cell r="U1871">
            <v>0</v>
          </cell>
        </row>
        <row r="1872">
          <cell r="U1872">
            <v>0</v>
          </cell>
        </row>
        <row r="1873">
          <cell r="U1873">
            <v>0</v>
          </cell>
        </row>
        <row r="1874">
          <cell r="U1874">
            <v>0</v>
          </cell>
        </row>
        <row r="1875">
          <cell r="U1875">
            <v>0</v>
          </cell>
        </row>
        <row r="1876">
          <cell r="U1876">
            <v>0</v>
          </cell>
        </row>
        <row r="1877">
          <cell r="U1877">
            <v>0</v>
          </cell>
        </row>
        <row r="1878">
          <cell r="U1878">
            <v>0</v>
          </cell>
        </row>
        <row r="1879">
          <cell r="U1879">
            <v>0</v>
          </cell>
        </row>
        <row r="1880">
          <cell r="U1880">
            <v>0</v>
          </cell>
        </row>
        <row r="1881">
          <cell r="U1881">
            <v>0</v>
          </cell>
        </row>
        <row r="1882">
          <cell r="U1882">
            <v>0</v>
          </cell>
        </row>
        <row r="1883">
          <cell r="U1883">
            <v>0</v>
          </cell>
        </row>
        <row r="1884">
          <cell r="U1884">
            <v>0</v>
          </cell>
        </row>
        <row r="1885">
          <cell r="U1885">
            <v>0</v>
          </cell>
        </row>
        <row r="1886">
          <cell r="U1886">
            <v>0</v>
          </cell>
        </row>
        <row r="1887">
          <cell r="U1887">
            <v>0</v>
          </cell>
        </row>
        <row r="1888">
          <cell r="U1888">
            <v>0</v>
          </cell>
        </row>
        <row r="1889">
          <cell r="U1889">
            <v>0</v>
          </cell>
        </row>
        <row r="1890">
          <cell r="U1890">
            <v>0</v>
          </cell>
        </row>
        <row r="1891">
          <cell r="U1891">
            <v>0</v>
          </cell>
        </row>
        <row r="1892">
          <cell r="U1892">
            <v>0</v>
          </cell>
        </row>
        <row r="1893">
          <cell r="U1893">
            <v>0</v>
          </cell>
        </row>
        <row r="1894">
          <cell r="U1894">
            <v>0</v>
          </cell>
        </row>
        <row r="1895">
          <cell r="U1895">
            <v>0</v>
          </cell>
        </row>
        <row r="1896">
          <cell r="U1896">
            <v>0</v>
          </cell>
        </row>
        <row r="1897">
          <cell r="U1897">
            <v>0</v>
          </cell>
        </row>
        <row r="1898">
          <cell r="U1898">
            <v>0</v>
          </cell>
        </row>
        <row r="1899">
          <cell r="U1899">
            <v>0</v>
          </cell>
        </row>
        <row r="1900">
          <cell r="U1900">
            <v>0</v>
          </cell>
        </row>
        <row r="1901">
          <cell r="U1901">
            <v>0</v>
          </cell>
        </row>
        <row r="1902">
          <cell r="U1902">
            <v>0</v>
          </cell>
        </row>
        <row r="1903">
          <cell r="U1903">
            <v>0</v>
          </cell>
        </row>
        <row r="1904">
          <cell r="U1904">
            <v>0</v>
          </cell>
        </row>
        <row r="1905">
          <cell r="U1905">
            <v>0</v>
          </cell>
        </row>
        <row r="1906">
          <cell r="U1906">
            <v>0</v>
          </cell>
        </row>
        <row r="1907">
          <cell r="U1907">
            <v>0</v>
          </cell>
        </row>
        <row r="1908">
          <cell r="U1908">
            <v>0</v>
          </cell>
        </row>
        <row r="1909">
          <cell r="U1909">
            <v>0</v>
          </cell>
        </row>
        <row r="1910">
          <cell r="U1910">
            <v>0</v>
          </cell>
        </row>
        <row r="1911">
          <cell r="U1911">
            <v>0</v>
          </cell>
        </row>
        <row r="1912">
          <cell r="U1912">
            <v>0</v>
          </cell>
        </row>
        <row r="1913">
          <cell r="U1913">
            <v>0</v>
          </cell>
        </row>
        <row r="1914">
          <cell r="U1914">
            <v>0</v>
          </cell>
        </row>
        <row r="1915">
          <cell r="U1915">
            <v>0</v>
          </cell>
        </row>
        <row r="1916">
          <cell r="U1916">
            <v>0</v>
          </cell>
        </row>
        <row r="1917">
          <cell r="U1917">
            <v>0</v>
          </cell>
        </row>
        <row r="1918">
          <cell r="U1918">
            <v>0</v>
          </cell>
        </row>
        <row r="1919">
          <cell r="U1919">
            <v>0</v>
          </cell>
        </row>
        <row r="1920">
          <cell r="U1920">
            <v>0</v>
          </cell>
        </row>
        <row r="1921">
          <cell r="U1921">
            <v>0</v>
          </cell>
        </row>
        <row r="1922">
          <cell r="U1922">
            <v>0</v>
          </cell>
        </row>
        <row r="1923">
          <cell r="U1923">
            <v>0</v>
          </cell>
        </row>
        <row r="1924">
          <cell r="U1924">
            <v>0</v>
          </cell>
        </row>
        <row r="1925">
          <cell r="U1925">
            <v>0</v>
          </cell>
        </row>
        <row r="1926">
          <cell r="U1926">
            <v>0</v>
          </cell>
        </row>
        <row r="1927">
          <cell r="U1927">
            <v>0</v>
          </cell>
        </row>
        <row r="1928">
          <cell r="U1928">
            <v>0</v>
          </cell>
        </row>
        <row r="1929">
          <cell r="U1929">
            <v>0</v>
          </cell>
        </row>
        <row r="1930">
          <cell r="U1930">
            <v>0</v>
          </cell>
        </row>
        <row r="1931">
          <cell r="U1931">
            <v>0</v>
          </cell>
        </row>
        <row r="1932">
          <cell r="U1932">
            <v>0</v>
          </cell>
        </row>
        <row r="1933">
          <cell r="U1933">
            <v>0</v>
          </cell>
        </row>
        <row r="1934">
          <cell r="U1934">
            <v>0</v>
          </cell>
        </row>
        <row r="1935">
          <cell r="U1935">
            <v>0</v>
          </cell>
        </row>
        <row r="1936">
          <cell r="U1936">
            <v>0</v>
          </cell>
        </row>
        <row r="1937">
          <cell r="U1937">
            <v>0</v>
          </cell>
        </row>
        <row r="1938">
          <cell r="U1938">
            <v>0</v>
          </cell>
        </row>
        <row r="1939">
          <cell r="U1939">
            <v>0</v>
          </cell>
        </row>
        <row r="1940">
          <cell r="U1940">
            <v>0</v>
          </cell>
        </row>
        <row r="1941">
          <cell r="U1941">
            <v>0</v>
          </cell>
        </row>
        <row r="1942">
          <cell r="U1942">
            <v>0</v>
          </cell>
        </row>
        <row r="1943">
          <cell r="U1943">
            <v>0</v>
          </cell>
        </row>
        <row r="1944">
          <cell r="U1944">
            <v>0</v>
          </cell>
        </row>
        <row r="1945">
          <cell r="U1945">
            <v>0</v>
          </cell>
        </row>
        <row r="1946">
          <cell r="U1946">
            <v>0</v>
          </cell>
        </row>
        <row r="1947">
          <cell r="U1947">
            <v>0</v>
          </cell>
        </row>
        <row r="1948">
          <cell r="U1948">
            <v>0</v>
          </cell>
        </row>
        <row r="1949">
          <cell r="U1949">
            <v>0</v>
          </cell>
        </row>
        <row r="1950">
          <cell r="U1950">
            <v>0</v>
          </cell>
        </row>
        <row r="1951">
          <cell r="U1951">
            <v>0</v>
          </cell>
        </row>
        <row r="1952">
          <cell r="U1952">
            <v>0</v>
          </cell>
        </row>
        <row r="1953">
          <cell r="U1953">
            <v>0</v>
          </cell>
        </row>
        <row r="1954">
          <cell r="U1954">
            <v>0</v>
          </cell>
        </row>
        <row r="1955">
          <cell r="U1955">
            <v>0</v>
          </cell>
        </row>
        <row r="1956">
          <cell r="U1956">
            <v>0</v>
          </cell>
        </row>
        <row r="1957">
          <cell r="U1957">
            <v>0</v>
          </cell>
        </row>
        <row r="1958">
          <cell r="U1958">
            <v>0</v>
          </cell>
        </row>
        <row r="1959">
          <cell r="U1959">
            <v>0</v>
          </cell>
        </row>
        <row r="1960">
          <cell r="U1960">
            <v>0</v>
          </cell>
        </row>
        <row r="1961">
          <cell r="U1961">
            <v>0</v>
          </cell>
        </row>
        <row r="1962">
          <cell r="U1962">
            <v>0</v>
          </cell>
        </row>
        <row r="1963">
          <cell r="U1963">
            <v>0</v>
          </cell>
        </row>
        <row r="1964">
          <cell r="U1964">
            <v>0</v>
          </cell>
        </row>
        <row r="1965">
          <cell r="U1965">
            <v>0</v>
          </cell>
        </row>
        <row r="1966">
          <cell r="U1966">
            <v>0</v>
          </cell>
        </row>
        <row r="1967">
          <cell r="U1967">
            <v>0</v>
          </cell>
        </row>
        <row r="1968">
          <cell r="U1968">
            <v>0</v>
          </cell>
        </row>
        <row r="1969">
          <cell r="U1969">
            <v>0</v>
          </cell>
        </row>
        <row r="1970">
          <cell r="U1970">
            <v>0</v>
          </cell>
        </row>
        <row r="1971">
          <cell r="U1971">
            <v>0</v>
          </cell>
        </row>
        <row r="1972">
          <cell r="U1972">
            <v>0</v>
          </cell>
        </row>
        <row r="1973">
          <cell r="U1973">
            <v>0</v>
          </cell>
        </row>
        <row r="1974">
          <cell r="U1974">
            <v>0</v>
          </cell>
        </row>
        <row r="1975">
          <cell r="U1975">
            <v>0</v>
          </cell>
        </row>
        <row r="1976">
          <cell r="U1976">
            <v>0</v>
          </cell>
        </row>
        <row r="1977">
          <cell r="U1977">
            <v>0</v>
          </cell>
        </row>
        <row r="1978">
          <cell r="U1978">
            <v>0</v>
          </cell>
        </row>
        <row r="1979">
          <cell r="U1979">
            <v>0</v>
          </cell>
        </row>
        <row r="1980">
          <cell r="U1980">
            <v>0</v>
          </cell>
        </row>
        <row r="1981">
          <cell r="U1981">
            <v>0</v>
          </cell>
        </row>
        <row r="1982">
          <cell r="U1982">
            <v>0</v>
          </cell>
        </row>
        <row r="1983">
          <cell r="U1983">
            <v>0</v>
          </cell>
        </row>
        <row r="1984">
          <cell r="U1984">
            <v>0</v>
          </cell>
        </row>
        <row r="1985">
          <cell r="U1985">
            <v>0</v>
          </cell>
        </row>
        <row r="1986">
          <cell r="U1986">
            <v>0</v>
          </cell>
        </row>
        <row r="1987">
          <cell r="U1987">
            <v>0</v>
          </cell>
        </row>
        <row r="1988">
          <cell r="U1988">
            <v>0</v>
          </cell>
        </row>
        <row r="1989">
          <cell r="U1989">
            <v>0</v>
          </cell>
        </row>
        <row r="1990">
          <cell r="U1990">
            <v>0</v>
          </cell>
        </row>
        <row r="1991">
          <cell r="U1991">
            <v>0</v>
          </cell>
        </row>
        <row r="1992">
          <cell r="U1992">
            <v>0</v>
          </cell>
        </row>
        <row r="1993">
          <cell r="U1993">
            <v>0</v>
          </cell>
        </row>
        <row r="1994">
          <cell r="U1994">
            <v>0</v>
          </cell>
        </row>
        <row r="1995">
          <cell r="U1995">
            <v>0</v>
          </cell>
        </row>
        <row r="1996">
          <cell r="U1996">
            <v>0</v>
          </cell>
        </row>
        <row r="1997">
          <cell r="U1997">
            <v>0</v>
          </cell>
        </row>
        <row r="1998">
          <cell r="U1998">
            <v>0</v>
          </cell>
        </row>
        <row r="1999">
          <cell r="U1999">
            <v>0</v>
          </cell>
        </row>
        <row r="2000">
          <cell r="U2000">
            <v>0</v>
          </cell>
        </row>
        <row r="2001">
          <cell r="U2001">
            <v>0</v>
          </cell>
        </row>
        <row r="2002">
          <cell r="U2002">
            <v>0</v>
          </cell>
        </row>
        <row r="2003">
          <cell r="U2003">
            <v>0</v>
          </cell>
        </row>
        <row r="2004">
          <cell r="U2004">
            <v>0</v>
          </cell>
        </row>
        <row r="2005">
          <cell r="U2005">
            <v>0</v>
          </cell>
        </row>
        <row r="2006">
          <cell r="U2006">
            <v>0</v>
          </cell>
        </row>
        <row r="2007">
          <cell r="U2007">
            <v>0</v>
          </cell>
        </row>
        <row r="2008">
          <cell r="U2008">
            <v>0</v>
          </cell>
        </row>
        <row r="2009">
          <cell r="U2009">
            <v>0</v>
          </cell>
        </row>
        <row r="2010">
          <cell r="U2010">
            <v>0</v>
          </cell>
        </row>
        <row r="2011">
          <cell r="U2011">
            <v>0</v>
          </cell>
        </row>
        <row r="2012">
          <cell r="U2012">
            <v>0</v>
          </cell>
        </row>
        <row r="2013">
          <cell r="U2013">
            <v>0</v>
          </cell>
        </row>
        <row r="2014">
          <cell r="U2014">
            <v>0</v>
          </cell>
        </row>
        <row r="2015">
          <cell r="U2015">
            <v>0</v>
          </cell>
        </row>
        <row r="2016">
          <cell r="U2016">
            <v>0</v>
          </cell>
        </row>
        <row r="2017">
          <cell r="U2017">
            <v>0</v>
          </cell>
        </row>
        <row r="2018">
          <cell r="U2018">
            <v>0</v>
          </cell>
        </row>
        <row r="2019">
          <cell r="U2019">
            <v>0</v>
          </cell>
        </row>
        <row r="2020">
          <cell r="U2020">
            <v>0</v>
          </cell>
        </row>
        <row r="2021">
          <cell r="U2021">
            <v>0</v>
          </cell>
        </row>
        <row r="2022">
          <cell r="U2022">
            <v>0</v>
          </cell>
        </row>
        <row r="2023">
          <cell r="U2023">
            <v>0</v>
          </cell>
        </row>
        <row r="2024">
          <cell r="U2024">
            <v>0</v>
          </cell>
        </row>
        <row r="2025">
          <cell r="U2025">
            <v>0</v>
          </cell>
        </row>
        <row r="2026">
          <cell r="U2026">
            <v>0</v>
          </cell>
        </row>
        <row r="2027">
          <cell r="U2027">
            <v>0</v>
          </cell>
        </row>
        <row r="2028">
          <cell r="U2028">
            <v>0</v>
          </cell>
        </row>
        <row r="2029">
          <cell r="U2029">
            <v>0</v>
          </cell>
        </row>
        <row r="2030">
          <cell r="U2030">
            <v>0</v>
          </cell>
        </row>
        <row r="2031">
          <cell r="U2031">
            <v>0</v>
          </cell>
        </row>
        <row r="2032">
          <cell r="U2032">
            <v>0</v>
          </cell>
        </row>
        <row r="2033">
          <cell r="U2033">
            <v>0</v>
          </cell>
        </row>
        <row r="2034">
          <cell r="U2034">
            <v>0</v>
          </cell>
        </row>
        <row r="2035">
          <cell r="U2035">
            <v>0</v>
          </cell>
        </row>
        <row r="2036">
          <cell r="U2036">
            <v>0</v>
          </cell>
        </row>
        <row r="2037">
          <cell r="U2037">
            <v>0</v>
          </cell>
        </row>
        <row r="2038">
          <cell r="U2038">
            <v>0</v>
          </cell>
        </row>
        <row r="2039">
          <cell r="U2039">
            <v>0</v>
          </cell>
        </row>
        <row r="2040">
          <cell r="U2040">
            <v>0</v>
          </cell>
        </row>
        <row r="2041">
          <cell r="U2041">
            <v>0</v>
          </cell>
        </row>
        <row r="2042">
          <cell r="U2042">
            <v>0</v>
          </cell>
        </row>
        <row r="2043">
          <cell r="U2043">
            <v>0</v>
          </cell>
        </row>
        <row r="2044">
          <cell r="U2044">
            <v>0</v>
          </cell>
        </row>
        <row r="2045">
          <cell r="U2045">
            <v>0</v>
          </cell>
        </row>
        <row r="2046">
          <cell r="U2046">
            <v>0</v>
          </cell>
        </row>
        <row r="2047">
          <cell r="U2047">
            <v>0</v>
          </cell>
        </row>
        <row r="2048">
          <cell r="U2048">
            <v>0</v>
          </cell>
        </row>
        <row r="2049">
          <cell r="U2049">
            <v>0</v>
          </cell>
        </row>
        <row r="2050">
          <cell r="U2050">
            <v>0</v>
          </cell>
        </row>
        <row r="2051">
          <cell r="U2051">
            <v>0</v>
          </cell>
        </row>
        <row r="2052">
          <cell r="U2052">
            <v>0</v>
          </cell>
        </row>
        <row r="2053">
          <cell r="U2053">
            <v>0</v>
          </cell>
        </row>
        <row r="2054">
          <cell r="U2054">
            <v>0</v>
          </cell>
        </row>
        <row r="2055">
          <cell r="U2055">
            <v>0</v>
          </cell>
        </row>
        <row r="2056">
          <cell r="U2056">
            <v>0</v>
          </cell>
        </row>
        <row r="2057">
          <cell r="U2057">
            <v>0</v>
          </cell>
        </row>
        <row r="2058">
          <cell r="U2058">
            <v>0</v>
          </cell>
        </row>
        <row r="2059">
          <cell r="U2059">
            <v>0</v>
          </cell>
        </row>
        <row r="2060">
          <cell r="U2060">
            <v>0</v>
          </cell>
        </row>
        <row r="2061">
          <cell r="U2061">
            <v>0</v>
          </cell>
        </row>
        <row r="2062">
          <cell r="U2062">
            <v>0</v>
          </cell>
        </row>
        <row r="2063">
          <cell r="U2063">
            <v>0</v>
          </cell>
        </row>
        <row r="2064">
          <cell r="U2064">
            <v>0</v>
          </cell>
        </row>
        <row r="2065">
          <cell r="U2065">
            <v>0</v>
          </cell>
        </row>
        <row r="2066">
          <cell r="U2066">
            <v>0</v>
          </cell>
        </row>
        <row r="2067">
          <cell r="U2067">
            <v>0</v>
          </cell>
        </row>
        <row r="2068">
          <cell r="U2068">
            <v>0</v>
          </cell>
        </row>
        <row r="2069">
          <cell r="U2069">
            <v>0</v>
          </cell>
        </row>
        <row r="2070">
          <cell r="U2070">
            <v>0</v>
          </cell>
        </row>
        <row r="2071">
          <cell r="U2071">
            <v>0</v>
          </cell>
        </row>
        <row r="2072">
          <cell r="U2072">
            <v>0</v>
          </cell>
        </row>
        <row r="2073">
          <cell r="U2073">
            <v>0</v>
          </cell>
        </row>
        <row r="2074">
          <cell r="U2074">
            <v>0</v>
          </cell>
        </row>
        <row r="2075">
          <cell r="U2075">
            <v>0</v>
          </cell>
        </row>
        <row r="2076">
          <cell r="U2076">
            <v>0</v>
          </cell>
        </row>
        <row r="2077">
          <cell r="U2077">
            <v>0</v>
          </cell>
        </row>
        <row r="2078">
          <cell r="U2078">
            <v>0</v>
          </cell>
        </row>
        <row r="2079">
          <cell r="U2079">
            <v>0</v>
          </cell>
        </row>
        <row r="2080">
          <cell r="U2080">
            <v>0</v>
          </cell>
        </row>
        <row r="2081">
          <cell r="U2081">
            <v>0</v>
          </cell>
        </row>
        <row r="2082">
          <cell r="U2082">
            <v>0</v>
          </cell>
        </row>
        <row r="2083">
          <cell r="U2083">
            <v>0</v>
          </cell>
        </row>
        <row r="2084">
          <cell r="U2084">
            <v>0</v>
          </cell>
        </row>
        <row r="2085">
          <cell r="U2085">
            <v>0</v>
          </cell>
        </row>
        <row r="2086">
          <cell r="U2086">
            <v>0</v>
          </cell>
        </row>
        <row r="2087">
          <cell r="U2087">
            <v>0</v>
          </cell>
        </row>
        <row r="2088">
          <cell r="U2088">
            <v>0</v>
          </cell>
        </row>
        <row r="2089">
          <cell r="U2089">
            <v>0</v>
          </cell>
        </row>
        <row r="2090">
          <cell r="U2090">
            <v>0</v>
          </cell>
        </row>
        <row r="2091">
          <cell r="U2091">
            <v>0</v>
          </cell>
        </row>
        <row r="2092">
          <cell r="U2092">
            <v>0</v>
          </cell>
        </row>
        <row r="2093">
          <cell r="U2093">
            <v>0</v>
          </cell>
        </row>
        <row r="2094">
          <cell r="U2094">
            <v>0</v>
          </cell>
        </row>
        <row r="2095">
          <cell r="U2095">
            <v>0</v>
          </cell>
        </row>
        <row r="2096">
          <cell r="U2096">
            <v>0</v>
          </cell>
        </row>
        <row r="2097">
          <cell r="U2097">
            <v>0</v>
          </cell>
        </row>
        <row r="2098">
          <cell r="U2098">
            <v>0</v>
          </cell>
        </row>
        <row r="2099">
          <cell r="U2099">
            <v>0</v>
          </cell>
        </row>
        <row r="2100">
          <cell r="U2100">
            <v>0</v>
          </cell>
        </row>
        <row r="2101">
          <cell r="U2101">
            <v>0</v>
          </cell>
        </row>
        <row r="2102">
          <cell r="U2102">
            <v>0</v>
          </cell>
        </row>
        <row r="2103">
          <cell r="U2103">
            <v>0</v>
          </cell>
        </row>
        <row r="2104">
          <cell r="U2104">
            <v>0</v>
          </cell>
        </row>
        <row r="2105">
          <cell r="U2105">
            <v>0</v>
          </cell>
        </row>
        <row r="2106">
          <cell r="U2106">
            <v>0</v>
          </cell>
        </row>
        <row r="2107">
          <cell r="U2107">
            <v>0</v>
          </cell>
        </row>
        <row r="2108">
          <cell r="U2108">
            <v>0</v>
          </cell>
        </row>
        <row r="2109">
          <cell r="U2109">
            <v>0</v>
          </cell>
        </row>
        <row r="2110">
          <cell r="U2110">
            <v>0</v>
          </cell>
        </row>
        <row r="2111">
          <cell r="U2111">
            <v>0</v>
          </cell>
        </row>
        <row r="2112">
          <cell r="U2112">
            <v>0</v>
          </cell>
        </row>
        <row r="2113">
          <cell r="U2113">
            <v>0</v>
          </cell>
        </row>
        <row r="2114">
          <cell r="U2114">
            <v>0</v>
          </cell>
        </row>
        <row r="2115">
          <cell r="U2115">
            <v>0</v>
          </cell>
        </row>
        <row r="2116">
          <cell r="U2116">
            <v>0</v>
          </cell>
        </row>
        <row r="2117">
          <cell r="U2117">
            <v>0</v>
          </cell>
        </row>
        <row r="2118">
          <cell r="U2118">
            <v>0</v>
          </cell>
        </row>
        <row r="2119">
          <cell r="U2119">
            <v>0</v>
          </cell>
        </row>
        <row r="2120">
          <cell r="U2120">
            <v>0</v>
          </cell>
        </row>
        <row r="2121">
          <cell r="U2121">
            <v>0</v>
          </cell>
        </row>
        <row r="2122">
          <cell r="U2122">
            <v>0</v>
          </cell>
        </row>
        <row r="2123">
          <cell r="U2123">
            <v>0</v>
          </cell>
        </row>
        <row r="2124">
          <cell r="U2124">
            <v>0</v>
          </cell>
        </row>
        <row r="2125">
          <cell r="U2125">
            <v>0</v>
          </cell>
        </row>
        <row r="2126">
          <cell r="U2126">
            <v>0</v>
          </cell>
        </row>
        <row r="2127">
          <cell r="U2127">
            <v>0</v>
          </cell>
        </row>
        <row r="2128">
          <cell r="U2128">
            <v>0</v>
          </cell>
        </row>
        <row r="2129">
          <cell r="U2129">
            <v>0</v>
          </cell>
        </row>
        <row r="2130">
          <cell r="U2130">
            <v>0</v>
          </cell>
        </row>
        <row r="2131">
          <cell r="U2131">
            <v>0</v>
          </cell>
        </row>
        <row r="2132">
          <cell r="U2132">
            <v>0</v>
          </cell>
        </row>
        <row r="2133">
          <cell r="U2133">
            <v>0</v>
          </cell>
        </row>
        <row r="2134">
          <cell r="U2134">
            <v>0</v>
          </cell>
        </row>
        <row r="2135">
          <cell r="U2135">
            <v>0</v>
          </cell>
        </row>
        <row r="2136">
          <cell r="U2136">
            <v>0</v>
          </cell>
        </row>
        <row r="2137">
          <cell r="U2137">
            <v>0</v>
          </cell>
        </row>
        <row r="2138">
          <cell r="U2138">
            <v>0</v>
          </cell>
        </row>
        <row r="2139">
          <cell r="U2139">
            <v>0</v>
          </cell>
        </row>
        <row r="2140">
          <cell r="U2140">
            <v>0</v>
          </cell>
        </row>
        <row r="2141">
          <cell r="U2141">
            <v>0</v>
          </cell>
        </row>
        <row r="2142">
          <cell r="U2142">
            <v>0</v>
          </cell>
        </row>
        <row r="2143">
          <cell r="U2143">
            <v>0</v>
          </cell>
        </row>
        <row r="2144">
          <cell r="U2144">
            <v>0</v>
          </cell>
        </row>
        <row r="2145">
          <cell r="U2145">
            <v>0</v>
          </cell>
        </row>
        <row r="2146">
          <cell r="U2146">
            <v>0</v>
          </cell>
        </row>
        <row r="2147">
          <cell r="U2147">
            <v>0</v>
          </cell>
        </row>
        <row r="2148">
          <cell r="U2148">
            <v>0</v>
          </cell>
        </row>
        <row r="2149">
          <cell r="U2149">
            <v>0</v>
          </cell>
        </row>
        <row r="2150">
          <cell r="U2150">
            <v>0</v>
          </cell>
        </row>
        <row r="2151">
          <cell r="U2151">
            <v>0</v>
          </cell>
        </row>
        <row r="2152">
          <cell r="U2152">
            <v>0</v>
          </cell>
        </row>
        <row r="2153">
          <cell r="U2153">
            <v>0</v>
          </cell>
        </row>
        <row r="2154">
          <cell r="U2154">
            <v>0</v>
          </cell>
        </row>
        <row r="2155">
          <cell r="U2155">
            <v>0</v>
          </cell>
        </row>
        <row r="2156">
          <cell r="U2156">
            <v>0</v>
          </cell>
        </row>
        <row r="2157">
          <cell r="U2157">
            <v>0</v>
          </cell>
        </row>
        <row r="2158">
          <cell r="U2158">
            <v>0</v>
          </cell>
        </row>
        <row r="2159">
          <cell r="U2159">
            <v>0</v>
          </cell>
        </row>
        <row r="2160">
          <cell r="U2160">
            <v>0</v>
          </cell>
        </row>
        <row r="2161">
          <cell r="U2161">
            <v>0</v>
          </cell>
        </row>
        <row r="2162">
          <cell r="U2162">
            <v>0</v>
          </cell>
        </row>
        <row r="2163">
          <cell r="U2163">
            <v>0</v>
          </cell>
        </row>
        <row r="2164">
          <cell r="U2164">
            <v>0</v>
          </cell>
        </row>
        <row r="2165">
          <cell r="U2165">
            <v>0</v>
          </cell>
        </row>
        <row r="2166">
          <cell r="U2166">
            <v>0</v>
          </cell>
        </row>
        <row r="2167">
          <cell r="U2167">
            <v>0</v>
          </cell>
        </row>
        <row r="2168">
          <cell r="U2168">
            <v>0</v>
          </cell>
        </row>
        <row r="2169">
          <cell r="U2169">
            <v>0</v>
          </cell>
        </row>
        <row r="2170">
          <cell r="U2170">
            <v>0</v>
          </cell>
        </row>
        <row r="2171">
          <cell r="U2171">
            <v>0</v>
          </cell>
        </row>
        <row r="2172">
          <cell r="U2172">
            <v>0</v>
          </cell>
        </row>
        <row r="2173">
          <cell r="U2173">
            <v>0</v>
          </cell>
        </row>
        <row r="2174">
          <cell r="U2174">
            <v>0</v>
          </cell>
        </row>
        <row r="2175">
          <cell r="U2175">
            <v>0</v>
          </cell>
        </row>
        <row r="2176">
          <cell r="U2176">
            <v>0</v>
          </cell>
        </row>
        <row r="2177">
          <cell r="U2177">
            <v>0</v>
          </cell>
        </row>
        <row r="2178">
          <cell r="U2178">
            <v>0</v>
          </cell>
        </row>
        <row r="2179">
          <cell r="U2179">
            <v>0</v>
          </cell>
        </row>
        <row r="2180">
          <cell r="U2180">
            <v>0</v>
          </cell>
        </row>
        <row r="2181">
          <cell r="U2181">
            <v>0</v>
          </cell>
        </row>
        <row r="2182">
          <cell r="U2182">
            <v>0</v>
          </cell>
        </row>
        <row r="2183">
          <cell r="U2183">
            <v>0</v>
          </cell>
        </row>
        <row r="2184">
          <cell r="U2184">
            <v>0</v>
          </cell>
        </row>
        <row r="2185">
          <cell r="U2185">
            <v>0</v>
          </cell>
        </row>
        <row r="2186">
          <cell r="U2186">
            <v>0</v>
          </cell>
        </row>
        <row r="2187">
          <cell r="U2187">
            <v>0</v>
          </cell>
        </row>
        <row r="2188">
          <cell r="U2188">
            <v>0</v>
          </cell>
        </row>
        <row r="2189">
          <cell r="U2189">
            <v>0</v>
          </cell>
        </row>
        <row r="2190">
          <cell r="U2190">
            <v>0</v>
          </cell>
        </row>
        <row r="2191">
          <cell r="U2191">
            <v>0</v>
          </cell>
        </row>
        <row r="2192">
          <cell r="U2192">
            <v>0</v>
          </cell>
        </row>
        <row r="2193">
          <cell r="U2193">
            <v>0</v>
          </cell>
        </row>
        <row r="2194">
          <cell r="U2194">
            <v>0</v>
          </cell>
        </row>
        <row r="2195">
          <cell r="U2195">
            <v>0</v>
          </cell>
        </row>
        <row r="2196">
          <cell r="U2196">
            <v>0</v>
          </cell>
        </row>
        <row r="2197">
          <cell r="U2197">
            <v>0</v>
          </cell>
        </row>
        <row r="2198">
          <cell r="U2198">
            <v>0</v>
          </cell>
        </row>
        <row r="2199">
          <cell r="U2199">
            <v>0</v>
          </cell>
        </row>
        <row r="2200">
          <cell r="U2200">
            <v>0</v>
          </cell>
        </row>
        <row r="2201">
          <cell r="U2201">
            <v>0</v>
          </cell>
        </row>
        <row r="2202">
          <cell r="U2202">
            <v>0</v>
          </cell>
        </row>
        <row r="2203">
          <cell r="U2203">
            <v>0</v>
          </cell>
        </row>
        <row r="2204">
          <cell r="U2204">
            <v>0</v>
          </cell>
        </row>
        <row r="2205">
          <cell r="U2205">
            <v>0</v>
          </cell>
        </row>
        <row r="2206">
          <cell r="U2206">
            <v>0</v>
          </cell>
        </row>
        <row r="2207">
          <cell r="U2207">
            <v>0</v>
          </cell>
        </row>
        <row r="2208">
          <cell r="U2208">
            <v>0</v>
          </cell>
        </row>
        <row r="2209">
          <cell r="U2209">
            <v>0</v>
          </cell>
        </row>
        <row r="2210">
          <cell r="U2210">
            <v>0</v>
          </cell>
        </row>
        <row r="2211">
          <cell r="U2211">
            <v>0</v>
          </cell>
        </row>
        <row r="2212">
          <cell r="U2212">
            <v>0</v>
          </cell>
        </row>
        <row r="2213">
          <cell r="U2213">
            <v>0</v>
          </cell>
        </row>
        <row r="2214">
          <cell r="U2214">
            <v>0</v>
          </cell>
        </row>
        <row r="2215">
          <cell r="U2215">
            <v>0</v>
          </cell>
        </row>
        <row r="2216">
          <cell r="U2216">
            <v>0</v>
          </cell>
        </row>
        <row r="2217">
          <cell r="U2217">
            <v>0</v>
          </cell>
        </row>
        <row r="2218">
          <cell r="U2218">
            <v>0</v>
          </cell>
        </row>
        <row r="2219">
          <cell r="U2219">
            <v>0</v>
          </cell>
        </row>
        <row r="2220">
          <cell r="U2220">
            <v>0</v>
          </cell>
        </row>
        <row r="2221">
          <cell r="U2221">
            <v>0</v>
          </cell>
        </row>
        <row r="2222">
          <cell r="U2222">
            <v>0</v>
          </cell>
        </row>
        <row r="2223">
          <cell r="U2223">
            <v>0</v>
          </cell>
        </row>
        <row r="2224">
          <cell r="U2224">
            <v>0</v>
          </cell>
        </row>
        <row r="2225">
          <cell r="U2225">
            <v>0</v>
          </cell>
        </row>
        <row r="2226">
          <cell r="U2226">
            <v>0</v>
          </cell>
        </row>
        <row r="2227">
          <cell r="U2227">
            <v>0</v>
          </cell>
        </row>
        <row r="2228">
          <cell r="U2228">
            <v>0</v>
          </cell>
        </row>
        <row r="2229">
          <cell r="U2229">
            <v>0</v>
          </cell>
        </row>
        <row r="2230">
          <cell r="U2230">
            <v>0</v>
          </cell>
        </row>
        <row r="2231">
          <cell r="U2231">
            <v>0</v>
          </cell>
        </row>
        <row r="2232">
          <cell r="U2232">
            <v>0</v>
          </cell>
        </row>
        <row r="2233">
          <cell r="U2233">
            <v>0</v>
          </cell>
        </row>
        <row r="2234">
          <cell r="U2234">
            <v>0</v>
          </cell>
        </row>
        <row r="2235">
          <cell r="U2235">
            <v>0</v>
          </cell>
        </row>
        <row r="2236">
          <cell r="U2236">
            <v>0</v>
          </cell>
        </row>
        <row r="2237">
          <cell r="U2237">
            <v>0</v>
          </cell>
        </row>
        <row r="2238">
          <cell r="U2238">
            <v>0</v>
          </cell>
        </row>
        <row r="2239">
          <cell r="U2239">
            <v>0</v>
          </cell>
        </row>
        <row r="2240">
          <cell r="U2240">
            <v>0</v>
          </cell>
        </row>
        <row r="2241">
          <cell r="U2241">
            <v>0</v>
          </cell>
        </row>
        <row r="2242">
          <cell r="U2242">
            <v>0</v>
          </cell>
        </row>
        <row r="2243">
          <cell r="U2243">
            <v>0</v>
          </cell>
        </row>
        <row r="2244">
          <cell r="U2244">
            <v>0</v>
          </cell>
        </row>
        <row r="2245">
          <cell r="U2245">
            <v>0</v>
          </cell>
        </row>
        <row r="2246">
          <cell r="U2246">
            <v>0</v>
          </cell>
        </row>
        <row r="2247">
          <cell r="U2247">
            <v>0</v>
          </cell>
        </row>
        <row r="2248">
          <cell r="U2248">
            <v>0</v>
          </cell>
        </row>
        <row r="2249">
          <cell r="U2249">
            <v>0</v>
          </cell>
        </row>
        <row r="2250">
          <cell r="U2250">
            <v>0</v>
          </cell>
        </row>
        <row r="2251">
          <cell r="U2251">
            <v>0</v>
          </cell>
        </row>
        <row r="2252">
          <cell r="U2252">
            <v>0</v>
          </cell>
        </row>
        <row r="2253">
          <cell r="U2253">
            <v>0</v>
          </cell>
        </row>
        <row r="2254">
          <cell r="U2254">
            <v>0</v>
          </cell>
        </row>
        <row r="2255">
          <cell r="U2255">
            <v>0</v>
          </cell>
        </row>
        <row r="2256">
          <cell r="U2256">
            <v>0</v>
          </cell>
        </row>
        <row r="2257">
          <cell r="U2257">
            <v>0</v>
          </cell>
        </row>
        <row r="2258">
          <cell r="U2258">
            <v>0</v>
          </cell>
        </row>
        <row r="2259">
          <cell r="U2259">
            <v>0</v>
          </cell>
        </row>
        <row r="2260">
          <cell r="U2260">
            <v>0</v>
          </cell>
        </row>
        <row r="2261">
          <cell r="U2261">
            <v>0</v>
          </cell>
        </row>
        <row r="2262">
          <cell r="U2262">
            <v>0</v>
          </cell>
        </row>
        <row r="2263">
          <cell r="U2263">
            <v>0</v>
          </cell>
        </row>
        <row r="2264">
          <cell r="U2264">
            <v>0</v>
          </cell>
        </row>
        <row r="2265">
          <cell r="U2265">
            <v>0</v>
          </cell>
        </row>
        <row r="2266">
          <cell r="U2266">
            <v>0</v>
          </cell>
        </row>
        <row r="2267">
          <cell r="U2267">
            <v>0</v>
          </cell>
        </row>
        <row r="2268">
          <cell r="U2268">
            <v>0</v>
          </cell>
        </row>
        <row r="2269">
          <cell r="U2269">
            <v>0</v>
          </cell>
        </row>
        <row r="2270">
          <cell r="U2270">
            <v>0</v>
          </cell>
        </row>
        <row r="2271">
          <cell r="U2271">
            <v>0</v>
          </cell>
        </row>
        <row r="2272">
          <cell r="U2272">
            <v>0</v>
          </cell>
        </row>
        <row r="2273">
          <cell r="U2273">
            <v>0</v>
          </cell>
        </row>
        <row r="2274">
          <cell r="U2274">
            <v>0</v>
          </cell>
        </row>
        <row r="2275">
          <cell r="U2275">
            <v>0</v>
          </cell>
        </row>
        <row r="2276">
          <cell r="U2276">
            <v>0</v>
          </cell>
        </row>
        <row r="2277">
          <cell r="U2277">
            <v>0</v>
          </cell>
        </row>
        <row r="2278">
          <cell r="U2278">
            <v>0</v>
          </cell>
        </row>
        <row r="2279">
          <cell r="U2279">
            <v>0</v>
          </cell>
        </row>
        <row r="2280">
          <cell r="U2280">
            <v>0</v>
          </cell>
        </row>
        <row r="2281">
          <cell r="U2281">
            <v>0</v>
          </cell>
        </row>
        <row r="2282">
          <cell r="U2282">
            <v>0</v>
          </cell>
        </row>
        <row r="2283">
          <cell r="U2283">
            <v>0</v>
          </cell>
        </row>
        <row r="2284">
          <cell r="U2284">
            <v>0</v>
          </cell>
        </row>
        <row r="2285">
          <cell r="U2285">
            <v>0</v>
          </cell>
        </row>
        <row r="2286">
          <cell r="U2286">
            <v>0</v>
          </cell>
        </row>
        <row r="2287">
          <cell r="U2287">
            <v>0</v>
          </cell>
        </row>
        <row r="2288">
          <cell r="U2288">
            <v>0</v>
          </cell>
        </row>
        <row r="2289">
          <cell r="U2289">
            <v>0</v>
          </cell>
        </row>
        <row r="2290">
          <cell r="U2290">
            <v>0</v>
          </cell>
        </row>
        <row r="2291">
          <cell r="U2291">
            <v>0</v>
          </cell>
        </row>
        <row r="2292">
          <cell r="U2292">
            <v>0</v>
          </cell>
        </row>
        <row r="2293">
          <cell r="U2293">
            <v>0</v>
          </cell>
        </row>
        <row r="2294">
          <cell r="U2294">
            <v>0</v>
          </cell>
        </row>
        <row r="2295">
          <cell r="U2295">
            <v>0</v>
          </cell>
        </row>
        <row r="2296">
          <cell r="U2296">
            <v>0</v>
          </cell>
        </row>
        <row r="2297">
          <cell r="U2297">
            <v>0</v>
          </cell>
        </row>
        <row r="2298">
          <cell r="U2298">
            <v>0</v>
          </cell>
        </row>
        <row r="2299">
          <cell r="U2299">
            <v>0</v>
          </cell>
        </row>
        <row r="2300">
          <cell r="U2300">
            <v>0</v>
          </cell>
        </row>
        <row r="2301">
          <cell r="U2301">
            <v>0</v>
          </cell>
        </row>
        <row r="2302">
          <cell r="U2302">
            <v>0</v>
          </cell>
        </row>
        <row r="2303">
          <cell r="U2303">
            <v>0</v>
          </cell>
        </row>
        <row r="2304">
          <cell r="U2304">
            <v>0</v>
          </cell>
        </row>
        <row r="2305">
          <cell r="U2305">
            <v>0</v>
          </cell>
        </row>
        <row r="2306">
          <cell r="U2306">
            <v>0</v>
          </cell>
        </row>
        <row r="2307">
          <cell r="U2307">
            <v>0</v>
          </cell>
        </row>
        <row r="2308">
          <cell r="U2308">
            <v>0</v>
          </cell>
        </row>
        <row r="2309">
          <cell r="U2309">
            <v>0</v>
          </cell>
        </row>
        <row r="2310">
          <cell r="U2310">
            <v>0</v>
          </cell>
        </row>
        <row r="2311">
          <cell r="U2311">
            <v>0</v>
          </cell>
        </row>
        <row r="2312">
          <cell r="U2312">
            <v>0</v>
          </cell>
        </row>
        <row r="2313">
          <cell r="U2313">
            <v>0</v>
          </cell>
        </row>
        <row r="2314">
          <cell r="U2314">
            <v>0</v>
          </cell>
        </row>
        <row r="2315">
          <cell r="U2315">
            <v>0</v>
          </cell>
        </row>
        <row r="2316">
          <cell r="U2316">
            <v>0</v>
          </cell>
        </row>
        <row r="2317">
          <cell r="U2317">
            <v>0</v>
          </cell>
        </row>
        <row r="2318">
          <cell r="U2318">
            <v>0</v>
          </cell>
        </row>
        <row r="2319">
          <cell r="U2319">
            <v>0</v>
          </cell>
        </row>
        <row r="2320">
          <cell r="U2320">
            <v>0</v>
          </cell>
        </row>
        <row r="2321">
          <cell r="U2321">
            <v>0</v>
          </cell>
        </row>
        <row r="2322">
          <cell r="U2322">
            <v>0</v>
          </cell>
        </row>
        <row r="2323">
          <cell r="U2323">
            <v>0</v>
          </cell>
        </row>
        <row r="2324">
          <cell r="U2324">
            <v>0</v>
          </cell>
        </row>
        <row r="2325">
          <cell r="U2325">
            <v>0</v>
          </cell>
        </row>
        <row r="2326">
          <cell r="U2326">
            <v>0</v>
          </cell>
        </row>
        <row r="2327">
          <cell r="U2327">
            <v>0</v>
          </cell>
        </row>
        <row r="2328">
          <cell r="U2328">
            <v>0</v>
          </cell>
        </row>
        <row r="2329">
          <cell r="U2329">
            <v>0</v>
          </cell>
        </row>
        <row r="2330">
          <cell r="U2330">
            <v>0</v>
          </cell>
        </row>
        <row r="2331">
          <cell r="U2331">
            <v>0</v>
          </cell>
        </row>
        <row r="2332">
          <cell r="U2332">
            <v>0</v>
          </cell>
        </row>
        <row r="2333">
          <cell r="U2333">
            <v>0</v>
          </cell>
        </row>
        <row r="2334">
          <cell r="U2334">
            <v>0</v>
          </cell>
        </row>
        <row r="2335">
          <cell r="U2335">
            <v>0</v>
          </cell>
        </row>
        <row r="2336">
          <cell r="U2336">
            <v>0</v>
          </cell>
        </row>
        <row r="2337">
          <cell r="U2337">
            <v>0</v>
          </cell>
        </row>
        <row r="2338">
          <cell r="U2338">
            <v>0</v>
          </cell>
        </row>
        <row r="2339">
          <cell r="U2339">
            <v>0</v>
          </cell>
        </row>
        <row r="2340">
          <cell r="U2340">
            <v>0</v>
          </cell>
        </row>
        <row r="2341">
          <cell r="U2341">
            <v>0</v>
          </cell>
        </row>
        <row r="2342">
          <cell r="U2342">
            <v>0</v>
          </cell>
        </row>
        <row r="2343">
          <cell r="U2343">
            <v>0</v>
          </cell>
        </row>
        <row r="2344">
          <cell r="U2344">
            <v>0</v>
          </cell>
        </row>
        <row r="2345">
          <cell r="U2345">
            <v>0</v>
          </cell>
        </row>
        <row r="2346">
          <cell r="U2346">
            <v>0</v>
          </cell>
        </row>
        <row r="2347">
          <cell r="U2347">
            <v>0</v>
          </cell>
        </row>
        <row r="2348">
          <cell r="U2348">
            <v>0</v>
          </cell>
        </row>
        <row r="2349">
          <cell r="U2349">
            <v>0</v>
          </cell>
        </row>
        <row r="2350">
          <cell r="U2350">
            <v>0</v>
          </cell>
        </row>
        <row r="2351">
          <cell r="U2351">
            <v>0</v>
          </cell>
        </row>
        <row r="2352">
          <cell r="U2352">
            <v>0</v>
          </cell>
        </row>
        <row r="2353">
          <cell r="U2353">
            <v>0</v>
          </cell>
        </row>
        <row r="2354">
          <cell r="U2354">
            <v>0</v>
          </cell>
        </row>
        <row r="2355">
          <cell r="U2355">
            <v>0</v>
          </cell>
        </row>
        <row r="2356">
          <cell r="U2356">
            <v>0</v>
          </cell>
        </row>
        <row r="2357">
          <cell r="U2357">
            <v>0</v>
          </cell>
        </row>
        <row r="2358">
          <cell r="U2358">
            <v>0</v>
          </cell>
        </row>
        <row r="2359">
          <cell r="U2359">
            <v>0</v>
          </cell>
        </row>
        <row r="2360">
          <cell r="U2360">
            <v>0</v>
          </cell>
        </row>
        <row r="2361">
          <cell r="U2361">
            <v>0</v>
          </cell>
        </row>
        <row r="2362">
          <cell r="U2362">
            <v>0</v>
          </cell>
        </row>
        <row r="2363">
          <cell r="U2363">
            <v>0</v>
          </cell>
        </row>
        <row r="2364">
          <cell r="U2364">
            <v>0</v>
          </cell>
        </row>
        <row r="2365">
          <cell r="U2365">
            <v>0</v>
          </cell>
        </row>
        <row r="2366">
          <cell r="U2366">
            <v>0</v>
          </cell>
        </row>
        <row r="2367">
          <cell r="U2367">
            <v>0</v>
          </cell>
        </row>
        <row r="2368">
          <cell r="U2368">
            <v>0</v>
          </cell>
        </row>
        <row r="2369">
          <cell r="U2369">
            <v>0</v>
          </cell>
        </row>
        <row r="2370">
          <cell r="U2370">
            <v>0</v>
          </cell>
        </row>
        <row r="2371">
          <cell r="U2371">
            <v>0</v>
          </cell>
        </row>
        <row r="2372">
          <cell r="U2372">
            <v>0</v>
          </cell>
        </row>
        <row r="2373">
          <cell r="U2373">
            <v>0</v>
          </cell>
        </row>
        <row r="2374">
          <cell r="U2374">
            <v>0</v>
          </cell>
        </row>
        <row r="2375">
          <cell r="U2375">
            <v>0</v>
          </cell>
        </row>
        <row r="2376">
          <cell r="U2376">
            <v>0</v>
          </cell>
        </row>
        <row r="2377">
          <cell r="U2377">
            <v>0</v>
          </cell>
        </row>
        <row r="2378">
          <cell r="U2378">
            <v>0</v>
          </cell>
        </row>
        <row r="2379">
          <cell r="U2379">
            <v>0</v>
          </cell>
        </row>
        <row r="2380">
          <cell r="U2380">
            <v>0</v>
          </cell>
        </row>
        <row r="2381">
          <cell r="U2381">
            <v>0</v>
          </cell>
        </row>
        <row r="2382">
          <cell r="U2382">
            <v>0</v>
          </cell>
        </row>
        <row r="2383">
          <cell r="U2383">
            <v>0</v>
          </cell>
        </row>
        <row r="2384">
          <cell r="U2384">
            <v>0</v>
          </cell>
        </row>
        <row r="2385">
          <cell r="U2385">
            <v>0</v>
          </cell>
        </row>
        <row r="2386">
          <cell r="U2386">
            <v>0</v>
          </cell>
        </row>
        <row r="2387">
          <cell r="U2387">
            <v>0</v>
          </cell>
        </row>
        <row r="2388">
          <cell r="U2388">
            <v>0</v>
          </cell>
        </row>
        <row r="2389">
          <cell r="U2389">
            <v>0</v>
          </cell>
        </row>
        <row r="2390">
          <cell r="U2390">
            <v>0</v>
          </cell>
        </row>
        <row r="2391">
          <cell r="U2391">
            <v>0</v>
          </cell>
        </row>
        <row r="2392">
          <cell r="U2392">
            <v>0</v>
          </cell>
        </row>
        <row r="2393">
          <cell r="U2393">
            <v>0</v>
          </cell>
        </row>
        <row r="2394">
          <cell r="U2394">
            <v>0</v>
          </cell>
        </row>
        <row r="2395">
          <cell r="U2395">
            <v>0</v>
          </cell>
        </row>
        <row r="2396">
          <cell r="U2396">
            <v>0</v>
          </cell>
        </row>
        <row r="2397">
          <cell r="U2397">
            <v>0</v>
          </cell>
        </row>
        <row r="2398">
          <cell r="U2398">
            <v>0</v>
          </cell>
        </row>
        <row r="2399">
          <cell r="U2399">
            <v>0</v>
          </cell>
        </row>
        <row r="2400">
          <cell r="U2400">
            <v>0</v>
          </cell>
        </row>
        <row r="2401">
          <cell r="U2401">
            <v>0</v>
          </cell>
        </row>
        <row r="2402">
          <cell r="U2402">
            <v>0</v>
          </cell>
        </row>
        <row r="2403">
          <cell r="U2403">
            <v>0</v>
          </cell>
        </row>
        <row r="2404">
          <cell r="U2404">
            <v>0</v>
          </cell>
        </row>
        <row r="2405">
          <cell r="U2405">
            <v>0</v>
          </cell>
        </row>
        <row r="2406">
          <cell r="U2406">
            <v>0</v>
          </cell>
        </row>
        <row r="2407">
          <cell r="U2407">
            <v>0</v>
          </cell>
        </row>
        <row r="2408">
          <cell r="U2408">
            <v>0</v>
          </cell>
        </row>
        <row r="2409">
          <cell r="U2409">
            <v>0</v>
          </cell>
        </row>
        <row r="2410">
          <cell r="U2410">
            <v>0</v>
          </cell>
        </row>
        <row r="2411">
          <cell r="U2411">
            <v>0</v>
          </cell>
        </row>
        <row r="2412">
          <cell r="U2412">
            <v>0</v>
          </cell>
        </row>
        <row r="2413">
          <cell r="U2413">
            <v>0</v>
          </cell>
        </row>
        <row r="2414">
          <cell r="U2414">
            <v>0</v>
          </cell>
        </row>
        <row r="2415">
          <cell r="U2415">
            <v>0</v>
          </cell>
        </row>
        <row r="2416">
          <cell r="U2416">
            <v>0</v>
          </cell>
        </row>
        <row r="2417">
          <cell r="U2417">
            <v>0</v>
          </cell>
        </row>
        <row r="2418">
          <cell r="U2418">
            <v>0</v>
          </cell>
        </row>
        <row r="2419">
          <cell r="U2419">
            <v>0</v>
          </cell>
        </row>
        <row r="2420">
          <cell r="U2420">
            <v>0</v>
          </cell>
        </row>
        <row r="2421">
          <cell r="U2421">
            <v>0</v>
          </cell>
        </row>
        <row r="2422">
          <cell r="U2422">
            <v>0</v>
          </cell>
        </row>
        <row r="2423">
          <cell r="U2423">
            <v>0</v>
          </cell>
        </row>
        <row r="2424">
          <cell r="U2424">
            <v>0</v>
          </cell>
        </row>
        <row r="2425">
          <cell r="U2425">
            <v>0</v>
          </cell>
        </row>
        <row r="2426">
          <cell r="U2426">
            <v>0</v>
          </cell>
        </row>
        <row r="2427">
          <cell r="U2427">
            <v>0</v>
          </cell>
        </row>
        <row r="2428">
          <cell r="U2428">
            <v>0</v>
          </cell>
        </row>
        <row r="2429">
          <cell r="U2429">
            <v>0</v>
          </cell>
        </row>
        <row r="2430">
          <cell r="U2430">
            <v>0</v>
          </cell>
        </row>
        <row r="2431">
          <cell r="U2431">
            <v>0</v>
          </cell>
        </row>
        <row r="2432">
          <cell r="U2432">
            <v>0</v>
          </cell>
        </row>
        <row r="2433">
          <cell r="U2433">
            <v>0</v>
          </cell>
        </row>
        <row r="2434">
          <cell r="U2434">
            <v>0</v>
          </cell>
        </row>
        <row r="2435">
          <cell r="U2435">
            <v>0</v>
          </cell>
        </row>
        <row r="2436">
          <cell r="U2436">
            <v>0</v>
          </cell>
        </row>
        <row r="2437">
          <cell r="U2437">
            <v>0</v>
          </cell>
        </row>
        <row r="2438">
          <cell r="U2438">
            <v>0</v>
          </cell>
        </row>
        <row r="2439">
          <cell r="U2439">
            <v>0</v>
          </cell>
        </row>
        <row r="2440">
          <cell r="U2440">
            <v>0</v>
          </cell>
        </row>
        <row r="2441">
          <cell r="U2441">
            <v>0</v>
          </cell>
        </row>
        <row r="2442">
          <cell r="U2442">
            <v>0</v>
          </cell>
        </row>
        <row r="2443">
          <cell r="U2443">
            <v>0</v>
          </cell>
        </row>
        <row r="2444">
          <cell r="U2444">
            <v>0</v>
          </cell>
        </row>
        <row r="2445">
          <cell r="U2445">
            <v>0</v>
          </cell>
        </row>
        <row r="2446">
          <cell r="U2446">
            <v>0</v>
          </cell>
        </row>
        <row r="2447">
          <cell r="U2447">
            <v>0</v>
          </cell>
        </row>
        <row r="2448">
          <cell r="U2448">
            <v>0</v>
          </cell>
        </row>
        <row r="2449">
          <cell r="U2449">
            <v>0</v>
          </cell>
        </row>
        <row r="2450">
          <cell r="U2450">
            <v>0</v>
          </cell>
        </row>
        <row r="2451">
          <cell r="U2451">
            <v>0</v>
          </cell>
        </row>
        <row r="2452">
          <cell r="U2452">
            <v>0</v>
          </cell>
        </row>
        <row r="2453">
          <cell r="U2453">
            <v>0</v>
          </cell>
        </row>
        <row r="2454">
          <cell r="U2454">
            <v>0</v>
          </cell>
        </row>
        <row r="2455">
          <cell r="U2455">
            <v>0</v>
          </cell>
        </row>
        <row r="2456">
          <cell r="U2456">
            <v>0</v>
          </cell>
        </row>
        <row r="2457">
          <cell r="U2457">
            <v>0</v>
          </cell>
        </row>
        <row r="2458">
          <cell r="U2458">
            <v>0</v>
          </cell>
        </row>
        <row r="2459">
          <cell r="U2459">
            <v>0</v>
          </cell>
        </row>
        <row r="2460">
          <cell r="U2460">
            <v>0</v>
          </cell>
        </row>
        <row r="2461">
          <cell r="U2461">
            <v>0</v>
          </cell>
        </row>
        <row r="2462">
          <cell r="U2462">
            <v>0</v>
          </cell>
        </row>
        <row r="2463">
          <cell r="U2463">
            <v>0</v>
          </cell>
        </row>
        <row r="2464">
          <cell r="U2464">
            <v>0</v>
          </cell>
        </row>
        <row r="2465">
          <cell r="U2465">
            <v>0</v>
          </cell>
        </row>
        <row r="2466">
          <cell r="U2466">
            <v>0</v>
          </cell>
        </row>
        <row r="2467">
          <cell r="U2467">
            <v>0</v>
          </cell>
        </row>
        <row r="2468">
          <cell r="U2468">
            <v>0</v>
          </cell>
        </row>
        <row r="2469">
          <cell r="U2469">
            <v>0</v>
          </cell>
        </row>
        <row r="2470">
          <cell r="U2470">
            <v>0</v>
          </cell>
        </row>
        <row r="2471">
          <cell r="U2471">
            <v>0</v>
          </cell>
        </row>
        <row r="2472">
          <cell r="U2472">
            <v>0</v>
          </cell>
        </row>
        <row r="2473">
          <cell r="U2473">
            <v>0</v>
          </cell>
        </row>
        <row r="2474">
          <cell r="U2474">
            <v>0</v>
          </cell>
        </row>
        <row r="2475">
          <cell r="U2475">
            <v>0</v>
          </cell>
        </row>
        <row r="2476">
          <cell r="U2476">
            <v>0</v>
          </cell>
        </row>
        <row r="2477">
          <cell r="U2477">
            <v>0</v>
          </cell>
        </row>
        <row r="2478">
          <cell r="U2478">
            <v>0</v>
          </cell>
        </row>
        <row r="2479">
          <cell r="U2479">
            <v>0</v>
          </cell>
        </row>
        <row r="2480">
          <cell r="U2480">
            <v>0</v>
          </cell>
        </row>
        <row r="2481">
          <cell r="U2481">
            <v>0</v>
          </cell>
        </row>
        <row r="2482">
          <cell r="U2482">
            <v>0</v>
          </cell>
        </row>
        <row r="2483">
          <cell r="U2483">
            <v>0</v>
          </cell>
        </row>
        <row r="2484">
          <cell r="U2484">
            <v>0</v>
          </cell>
        </row>
        <row r="2485">
          <cell r="U2485">
            <v>0</v>
          </cell>
        </row>
        <row r="2486">
          <cell r="U2486">
            <v>0</v>
          </cell>
        </row>
        <row r="2487">
          <cell r="U2487">
            <v>0</v>
          </cell>
        </row>
        <row r="2488">
          <cell r="U2488">
            <v>0</v>
          </cell>
        </row>
        <row r="2489">
          <cell r="U2489">
            <v>0</v>
          </cell>
        </row>
        <row r="2490">
          <cell r="U2490">
            <v>0</v>
          </cell>
        </row>
        <row r="2491">
          <cell r="U2491">
            <v>0</v>
          </cell>
        </row>
        <row r="2492">
          <cell r="U2492">
            <v>0</v>
          </cell>
        </row>
        <row r="2493">
          <cell r="U2493">
            <v>0</v>
          </cell>
        </row>
        <row r="2494">
          <cell r="U2494">
            <v>0</v>
          </cell>
        </row>
        <row r="2495">
          <cell r="U2495">
            <v>0</v>
          </cell>
        </row>
        <row r="2496">
          <cell r="U2496">
            <v>0</v>
          </cell>
        </row>
        <row r="2497">
          <cell r="U2497">
            <v>0</v>
          </cell>
        </row>
        <row r="2498">
          <cell r="U2498">
            <v>0</v>
          </cell>
        </row>
        <row r="2499">
          <cell r="U2499">
            <v>0</v>
          </cell>
        </row>
        <row r="2500">
          <cell r="U2500">
            <v>0</v>
          </cell>
        </row>
        <row r="2501">
          <cell r="U2501">
            <v>0</v>
          </cell>
        </row>
        <row r="2502">
          <cell r="U2502">
            <v>0</v>
          </cell>
        </row>
        <row r="2503">
          <cell r="U2503">
            <v>0</v>
          </cell>
        </row>
        <row r="2504">
          <cell r="U2504">
            <v>0</v>
          </cell>
        </row>
        <row r="2505">
          <cell r="U2505">
            <v>0</v>
          </cell>
        </row>
        <row r="2506">
          <cell r="U2506">
            <v>0</v>
          </cell>
        </row>
        <row r="2507">
          <cell r="U2507">
            <v>0</v>
          </cell>
        </row>
        <row r="2508">
          <cell r="U2508">
            <v>0</v>
          </cell>
        </row>
        <row r="2509">
          <cell r="U2509">
            <v>0</v>
          </cell>
        </row>
        <row r="2510">
          <cell r="U2510">
            <v>0</v>
          </cell>
        </row>
        <row r="2511">
          <cell r="U2511">
            <v>0</v>
          </cell>
        </row>
        <row r="2512">
          <cell r="U2512">
            <v>0</v>
          </cell>
        </row>
        <row r="2513">
          <cell r="U2513">
            <v>0</v>
          </cell>
        </row>
        <row r="2514">
          <cell r="U2514">
            <v>0</v>
          </cell>
        </row>
        <row r="2515">
          <cell r="U2515">
            <v>0</v>
          </cell>
        </row>
        <row r="2516">
          <cell r="U2516">
            <v>0</v>
          </cell>
        </row>
        <row r="2517">
          <cell r="U2517">
            <v>0</v>
          </cell>
        </row>
        <row r="2518">
          <cell r="U2518">
            <v>0</v>
          </cell>
        </row>
        <row r="2519">
          <cell r="U2519">
            <v>0</v>
          </cell>
        </row>
        <row r="2520">
          <cell r="U2520">
            <v>0</v>
          </cell>
        </row>
        <row r="2521">
          <cell r="U2521">
            <v>0</v>
          </cell>
        </row>
        <row r="2522">
          <cell r="U2522">
            <v>0</v>
          </cell>
        </row>
        <row r="2523">
          <cell r="U2523">
            <v>0</v>
          </cell>
        </row>
        <row r="2524">
          <cell r="U2524">
            <v>0</v>
          </cell>
        </row>
        <row r="2525">
          <cell r="U2525">
            <v>0</v>
          </cell>
        </row>
        <row r="2526">
          <cell r="U2526">
            <v>0</v>
          </cell>
        </row>
        <row r="2527">
          <cell r="U2527">
            <v>0</v>
          </cell>
        </row>
        <row r="2528">
          <cell r="U2528">
            <v>0</v>
          </cell>
        </row>
        <row r="2529">
          <cell r="U2529">
            <v>0</v>
          </cell>
        </row>
        <row r="2530">
          <cell r="U2530">
            <v>0</v>
          </cell>
        </row>
        <row r="2531">
          <cell r="U2531">
            <v>0</v>
          </cell>
        </row>
        <row r="2532">
          <cell r="U2532">
            <v>0</v>
          </cell>
        </row>
        <row r="2533">
          <cell r="U2533">
            <v>0</v>
          </cell>
        </row>
        <row r="2534">
          <cell r="U2534">
            <v>0</v>
          </cell>
        </row>
        <row r="2535">
          <cell r="U2535">
            <v>0</v>
          </cell>
        </row>
        <row r="2536">
          <cell r="U2536">
            <v>0</v>
          </cell>
        </row>
        <row r="2537">
          <cell r="U2537">
            <v>0</v>
          </cell>
        </row>
        <row r="2538">
          <cell r="U2538">
            <v>0</v>
          </cell>
        </row>
        <row r="2539">
          <cell r="U2539">
            <v>0</v>
          </cell>
        </row>
        <row r="2540">
          <cell r="U2540">
            <v>0</v>
          </cell>
        </row>
        <row r="2541">
          <cell r="U2541">
            <v>0</v>
          </cell>
        </row>
        <row r="2542">
          <cell r="U2542">
            <v>0</v>
          </cell>
        </row>
        <row r="2543">
          <cell r="U2543">
            <v>0</v>
          </cell>
        </row>
        <row r="2544">
          <cell r="U2544">
            <v>0</v>
          </cell>
        </row>
        <row r="2545">
          <cell r="U2545">
            <v>0</v>
          </cell>
        </row>
        <row r="2546">
          <cell r="U2546">
            <v>0</v>
          </cell>
        </row>
        <row r="2547">
          <cell r="U2547">
            <v>0</v>
          </cell>
        </row>
        <row r="2548">
          <cell r="U2548">
            <v>0</v>
          </cell>
        </row>
        <row r="2549">
          <cell r="U2549">
            <v>0</v>
          </cell>
        </row>
        <row r="2550">
          <cell r="U2550">
            <v>0</v>
          </cell>
        </row>
        <row r="2551">
          <cell r="U2551">
            <v>0</v>
          </cell>
        </row>
        <row r="2552">
          <cell r="U2552">
            <v>0</v>
          </cell>
        </row>
        <row r="2553">
          <cell r="U2553">
            <v>0</v>
          </cell>
        </row>
        <row r="2554">
          <cell r="U2554">
            <v>0</v>
          </cell>
        </row>
        <row r="2555">
          <cell r="U2555">
            <v>0</v>
          </cell>
        </row>
        <row r="2556">
          <cell r="U2556">
            <v>0</v>
          </cell>
        </row>
        <row r="2557">
          <cell r="U2557">
            <v>0</v>
          </cell>
        </row>
        <row r="2558">
          <cell r="U2558">
            <v>0</v>
          </cell>
        </row>
        <row r="2559">
          <cell r="U2559">
            <v>0</v>
          </cell>
        </row>
        <row r="2560">
          <cell r="U2560">
            <v>0</v>
          </cell>
        </row>
        <row r="2561">
          <cell r="U2561">
            <v>0</v>
          </cell>
        </row>
        <row r="2562">
          <cell r="U2562">
            <v>0</v>
          </cell>
        </row>
        <row r="2563">
          <cell r="U2563">
            <v>0</v>
          </cell>
        </row>
        <row r="2564">
          <cell r="U2564">
            <v>0</v>
          </cell>
        </row>
        <row r="2565">
          <cell r="U2565">
            <v>0</v>
          </cell>
        </row>
        <row r="2566">
          <cell r="U2566">
            <v>0</v>
          </cell>
        </row>
        <row r="2567">
          <cell r="U2567">
            <v>0</v>
          </cell>
        </row>
        <row r="2568">
          <cell r="U2568">
            <v>0</v>
          </cell>
        </row>
        <row r="2569">
          <cell r="U2569">
            <v>0</v>
          </cell>
        </row>
        <row r="2570">
          <cell r="U2570">
            <v>0</v>
          </cell>
        </row>
        <row r="2571">
          <cell r="U2571">
            <v>0</v>
          </cell>
        </row>
        <row r="2572">
          <cell r="U2572">
            <v>0</v>
          </cell>
        </row>
        <row r="2573">
          <cell r="U2573">
            <v>0</v>
          </cell>
        </row>
        <row r="2574">
          <cell r="U2574">
            <v>0</v>
          </cell>
        </row>
        <row r="2575">
          <cell r="U2575">
            <v>0</v>
          </cell>
        </row>
        <row r="2576">
          <cell r="U2576">
            <v>0</v>
          </cell>
        </row>
        <row r="2577">
          <cell r="U2577">
            <v>0</v>
          </cell>
        </row>
        <row r="2578">
          <cell r="U2578">
            <v>0</v>
          </cell>
        </row>
        <row r="2579">
          <cell r="U2579">
            <v>0</v>
          </cell>
        </row>
        <row r="2580">
          <cell r="U2580">
            <v>0</v>
          </cell>
        </row>
        <row r="2581">
          <cell r="U2581">
            <v>0</v>
          </cell>
        </row>
        <row r="2582">
          <cell r="U2582">
            <v>0</v>
          </cell>
        </row>
        <row r="2583">
          <cell r="U2583">
            <v>0</v>
          </cell>
        </row>
        <row r="2584">
          <cell r="U2584">
            <v>0</v>
          </cell>
        </row>
        <row r="2585">
          <cell r="U2585">
            <v>0</v>
          </cell>
        </row>
        <row r="2586">
          <cell r="U2586">
            <v>0</v>
          </cell>
        </row>
        <row r="2587">
          <cell r="U2587">
            <v>0</v>
          </cell>
        </row>
        <row r="2588">
          <cell r="U2588">
            <v>0</v>
          </cell>
        </row>
        <row r="2589">
          <cell r="U2589">
            <v>0</v>
          </cell>
        </row>
        <row r="2590">
          <cell r="U2590">
            <v>0</v>
          </cell>
        </row>
        <row r="2591">
          <cell r="U2591">
            <v>0</v>
          </cell>
        </row>
        <row r="2592">
          <cell r="U2592">
            <v>0</v>
          </cell>
        </row>
        <row r="2593">
          <cell r="U2593">
            <v>0</v>
          </cell>
        </row>
        <row r="2594">
          <cell r="U2594">
            <v>0</v>
          </cell>
        </row>
        <row r="2595">
          <cell r="U2595">
            <v>0</v>
          </cell>
        </row>
        <row r="2596">
          <cell r="U2596">
            <v>0</v>
          </cell>
        </row>
        <row r="2597">
          <cell r="U2597">
            <v>0</v>
          </cell>
        </row>
        <row r="2598">
          <cell r="U2598">
            <v>0</v>
          </cell>
        </row>
        <row r="2599">
          <cell r="U2599">
            <v>0</v>
          </cell>
        </row>
        <row r="2600">
          <cell r="U2600">
            <v>0</v>
          </cell>
        </row>
        <row r="2601">
          <cell r="U2601">
            <v>0</v>
          </cell>
        </row>
        <row r="2602">
          <cell r="U2602">
            <v>0</v>
          </cell>
        </row>
        <row r="2603">
          <cell r="U2603">
            <v>0</v>
          </cell>
        </row>
        <row r="2604">
          <cell r="U2604">
            <v>0</v>
          </cell>
        </row>
        <row r="2605">
          <cell r="U2605">
            <v>0</v>
          </cell>
        </row>
        <row r="2606">
          <cell r="U2606">
            <v>0</v>
          </cell>
        </row>
        <row r="2607">
          <cell r="U2607">
            <v>0</v>
          </cell>
        </row>
        <row r="2608">
          <cell r="U2608">
            <v>0</v>
          </cell>
        </row>
        <row r="2609">
          <cell r="U2609">
            <v>0</v>
          </cell>
        </row>
        <row r="2610">
          <cell r="U2610">
            <v>0</v>
          </cell>
        </row>
        <row r="2611">
          <cell r="U2611">
            <v>0</v>
          </cell>
        </row>
        <row r="2612">
          <cell r="U2612">
            <v>0</v>
          </cell>
        </row>
        <row r="2613">
          <cell r="U2613">
            <v>0</v>
          </cell>
        </row>
        <row r="2614">
          <cell r="U2614">
            <v>0</v>
          </cell>
        </row>
        <row r="2615">
          <cell r="U2615">
            <v>0</v>
          </cell>
        </row>
        <row r="2616">
          <cell r="U2616">
            <v>0</v>
          </cell>
        </row>
        <row r="2617">
          <cell r="U2617">
            <v>0</v>
          </cell>
        </row>
        <row r="2618">
          <cell r="U2618">
            <v>0</v>
          </cell>
        </row>
        <row r="2619">
          <cell r="U2619">
            <v>0</v>
          </cell>
        </row>
        <row r="2620">
          <cell r="U2620">
            <v>0</v>
          </cell>
        </row>
        <row r="2621">
          <cell r="U2621">
            <v>0</v>
          </cell>
        </row>
        <row r="2622">
          <cell r="U2622">
            <v>0</v>
          </cell>
        </row>
        <row r="2623">
          <cell r="U2623">
            <v>0</v>
          </cell>
        </row>
        <row r="2624">
          <cell r="U2624">
            <v>0</v>
          </cell>
        </row>
        <row r="2625">
          <cell r="U2625">
            <v>0</v>
          </cell>
        </row>
        <row r="2626">
          <cell r="U2626">
            <v>0</v>
          </cell>
        </row>
        <row r="2627">
          <cell r="U2627">
            <v>0</v>
          </cell>
        </row>
        <row r="2628">
          <cell r="U2628">
            <v>0</v>
          </cell>
        </row>
        <row r="2629">
          <cell r="U2629">
            <v>0</v>
          </cell>
        </row>
        <row r="2630">
          <cell r="U2630">
            <v>0</v>
          </cell>
        </row>
        <row r="2631">
          <cell r="U2631">
            <v>0</v>
          </cell>
        </row>
        <row r="2632">
          <cell r="U2632">
            <v>0</v>
          </cell>
        </row>
        <row r="2633">
          <cell r="U2633">
            <v>0</v>
          </cell>
        </row>
        <row r="2634">
          <cell r="U2634">
            <v>0</v>
          </cell>
        </row>
        <row r="2635">
          <cell r="U2635">
            <v>0</v>
          </cell>
        </row>
        <row r="2636">
          <cell r="U2636">
            <v>0</v>
          </cell>
        </row>
        <row r="2637">
          <cell r="U2637">
            <v>0</v>
          </cell>
        </row>
        <row r="2638">
          <cell r="U2638">
            <v>0</v>
          </cell>
        </row>
        <row r="2639">
          <cell r="U2639">
            <v>0</v>
          </cell>
        </row>
        <row r="2640">
          <cell r="U2640">
            <v>0</v>
          </cell>
        </row>
        <row r="2641">
          <cell r="U2641">
            <v>0</v>
          </cell>
        </row>
        <row r="2642">
          <cell r="U2642">
            <v>0</v>
          </cell>
        </row>
        <row r="2643">
          <cell r="U2643">
            <v>0</v>
          </cell>
        </row>
        <row r="2644">
          <cell r="U2644">
            <v>0</v>
          </cell>
        </row>
        <row r="2645">
          <cell r="U2645">
            <v>0</v>
          </cell>
        </row>
        <row r="2646">
          <cell r="U2646">
            <v>0</v>
          </cell>
        </row>
        <row r="2647">
          <cell r="U2647">
            <v>0</v>
          </cell>
        </row>
        <row r="2648">
          <cell r="U2648">
            <v>0</v>
          </cell>
        </row>
        <row r="2649">
          <cell r="U2649">
            <v>0</v>
          </cell>
        </row>
        <row r="2650">
          <cell r="U2650">
            <v>0</v>
          </cell>
        </row>
        <row r="2651">
          <cell r="U2651">
            <v>0</v>
          </cell>
        </row>
        <row r="2652">
          <cell r="U2652">
            <v>0</v>
          </cell>
        </row>
        <row r="2653">
          <cell r="U2653">
            <v>0</v>
          </cell>
        </row>
        <row r="2654">
          <cell r="U2654">
            <v>0</v>
          </cell>
        </row>
        <row r="2655">
          <cell r="U2655">
            <v>0</v>
          </cell>
        </row>
        <row r="2656">
          <cell r="U2656">
            <v>0</v>
          </cell>
        </row>
        <row r="2657">
          <cell r="U2657">
            <v>0</v>
          </cell>
        </row>
        <row r="2658">
          <cell r="U2658">
            <v>0</v>
          </cell>
        </row>
        <row r="2659">
          <cell r="U2659">
            <v>0</v>
          </cell>
        </row>
        <row r="2660">
          <cell r="U2660">
            <v>0</v>
          </cell>
        </row>
        <row r="2661">
          <cell r="U2661">
            <v>0</v>
          </cell>
        </row>
        <row r="2662">
          <cell r="U2662">
            <v>0</v>
          </cell>
        </row>
        <row r="2663">
          <cell r="U2663">
            <v>0</v>
          </cell>
        </row>
        <row r="2664">
          <cell r="U2664">
            <v>0</v>
          </cell>
        </row>
        <row r="2665">
          <cell r="U2665">
            <v>0</v>
          </cell>
        </row>
        <row r="2666">
          <cell r="U2666">
            <v>0</v>
          </cell>
        </row>
        <row r="2667">
          <cell r="U2667">
            <v>0</v>
          </cell>
        </row>
        <row r="2668">
          <cell r="U2668">
            <v>0</v>
          </cell>
        </row>
        <row r="2669">
          <cell r="U2669">
            <v>0</v>
          </cell>
        </row>
        <row r="2670">
          <cell r="U2670">
            <v>0</v>
          </cell>
        </row>
        <row r="2671">
          <cell r="U2671">
            <v>0</v>
          </cell>
        </row>
        <row r="2672">
          <cell r="U2672">
            <v>0</v>
          </cell>
        </row>
        <row r="2673">
          <cell r="U2673">
            <v>0</v>
          </cell>
        </row>
        <row r="2674">
          <cell r="U2674">
            <v>0</v>
          </cell>
        </row>
        <row r="2675">
          <cell r="U2675">
            <v>0</v>
          </cell>
        </row>
        <row r="2676">
          <cell r="U2676">
            <v>0</v>
          </cell>
        </row>
        <row r="2677">
          <cell r="U2677">
            <v>0</v>
          </cell>
        </row>
        <row r="2678">
          <cell r="U2678">
            <v>0</v>
          </cell>
        </row>
        <row r="2679">
          <cell r="U2679">
            <v>0</v>
          </cell>
        </row>
        <row r="2680">
          <cell r="U2680">
            <v>0</v>
          </cell>
        </row>
        <row r="2681">
          <cell r="U2681">
            <v>0</v>
          </cell>
        </row>
        <row r="2682">
          <cell r="U2682">
            <v>0</v>
          </cell>
        </row>
        <row r="2683">
          <cell r="U2683">
            <v>0</v>
          </cell>
        </row>
        <row r="2684">
          <cell r="U2684">
            <v>0</v>
          </cell>
        </row>
        <row r="2685">
          <cell r="U2685">
            <v>0</v>
          </cell>
        </row>
        <row r="2686">
          <cell r="U2686">
            <v>0</v>
          </cell>
        </row>
        <row r="2687">
          <cell r="U2687">
            <v>0</v>
          </cell>
        </row>
        <row r="2688">
          <cell r="U2688">
            <v>0</v>
          </cell>
        </row>
        <row r="2689">
          <cell r="U2689">
            <v>0</v>
          </cell>
        </row>
        <row r="2690">
          <cell r="U2690">
            <v>0</v>
          </cell>
        </row>
        <row r="2691">
          <cell r="U2691">
            <v>0</v>
          </cell>
        </row>
        <row r="2692">
          <cell r="U2692">
            <v>0</v>
          </cell>
        </row>
        <row r="2693">
          <cell r="U2693">
            <v>0</v>
          </cell>
        </row>
        <row r="2694">
          <cell r="U2694">
            <v>0</v>
          </cell>
        </row>
        <row r="2695">
          <cell r="U2695">
            <v>0</v>
          </cell>
        </row>
        <row r="2696">
          <cell r="U2696">
            <v>0</v>
          </cell>
        </row>
        <row r="2697">
          <cell r="U2697">
            <v>0</v>
          </cell>
        </row>
        <row r="2698">
          <cell r="U2698">
            <v>0</v>
          </cell>
        </row>
        <row r="2699">
          <cell r="U2699">
            <v>0</v>
          </cell>
        </row>
        <row r="2700">
          <cell r="U2700">
            <v>0</v>
          </cell>
        </row>
        <row r="2701">
          <cell r="U2701">
            <v>0</v>
          </cell>
        </row>
        <row r="2702">
          <cell r="U2702">
            <v>0</v>
          </cell>
        </row>
        <row r="2703">
          <cell r="U2703">
            <v>0</v>
          </cell>
        </row>
        <row r="2704">
          <cell r="U2704">
            <v>0</v>
          </cell>
        </row>
        <row r="2705">
          <cell r="U2705">
            <v>0</v>
          </cell>
        </row>
        <row r="2706">
          <cell r="U2706">
            <v>0</v>
          </cell>
        </row>
        <row r="2707">
          <cell r="U2707">
            <v>0</v>
          </cell>
        </row>
        <row r="2708">
          <cell r="U2708">
            <v>0</v>
          </cell>
        </row>
        <row r="2709">
          <cell r="U2709">
            <v>0</v>
          </cell>
        </row>
        <row r="2710">
          <cell r="U2710">
            <v>0</v>
          </cell>
        </row>
        <row r="2711">
          <cell r="U2711">
            <v>0</v>
          </cell>
        </row>
        <row r="2712">
          <cell r="U2712">
            <v>0</v>
          </cell>
        </row>
        <row r="2713">
          <cell r="U2713">
            <v>0</v>
          </cell>
        </row>
        <row r="2714">
          <cell r="U2714">
            <v>0</v>
          </cell>
        </row>
        <row r="2715">
          <cell r="U2715">
            <v>0</v>
          </cell>
        </row>
        <row r="2716">
          <cell r="U2716">
            <v>0</v>
          </cell>
        </row>
        <row r="2717">
          <cell r="U2717">
            <v>0</v>
          </cell>
        </row>
        <row r="2718">
          <cell r="U2718">
            <v>0</v>
          </cell>
        </row>
        <row r="2719">
          <cell r="U2719">
            <v>0</v>
          </cell>
        </row>
        <row r="2720">
          <cell r="U2720">
            <v>0</v>
          </cell>
        </row>
        <row r="2721">
          <cell r="U2721">
            <v>0</v>
          </cell>
        </row>
        <row r="2722">
          <cell r="U2722">
            <v>0</v>
          </cell>
        </row>
        <row r="2723">
          <cell r="U2723">
            <v>0</v>
          </cell>
        </row>
        <row r="2724">
          <cell r="U2724">
            <v>0</v>
          </cell>
        </row>
        <row r="2725">
          <cell r="U2725">
            <v>0</v>
          </cell>
        </row>
        <row r="2726">
          <cell r="U2726">
            <v>0</v>
          </cell>
        </row>
        <row r="2727">
          <cell r="U2727">
            <v>0</v>
          </cell>
        </row>
        <row r="2728">
          <cell r="U2728">
            <v>0</v>
          </cell>
        </row>
        <row r="2729">
          <cell r="U2729">
            <v>0</v>
          </cell>
        </row>
        <row r="2730">
          <cell r="U2730">
            <v>0</v>
          </cell>
        </row>
        <row r="2731">
          <cell r="U2731">
            <v>0</v>
          </cell>
        </row>
        <row r="2732">
          <cell r="U2732">
            <v>0</v>
          </cell>
        </row>
        <row r="2733">
          <cell r="U2733">
            <v>0</v>
          </cell>
        </row>
        <row r="2734">
          <cell r="U2734">
            <v>0</v>
          </cell>
        </row>
        <row r="2735">
          <cell r="U2735">
            <v>0</v>
          </cell>
        </row>
        <row r="2736">
          <cell r="U2736">
            <v>0</v>
          </cell>
        </row>
        <row r="2737">
          <cell r="U2737">
            <v>0</v>
          </cell>
        </row>
        <row r="2738">
          <cell r="U2738">
            <v>0</v>
          </cell>
        </row>
        <row r="2739">
          <cell r="U2739">
            <v>0</v>
          </cell>
        </row>
        <row r="2740">
          <cell r="U2740">
            <v>0</v>
          </cell>
        </row>
        <row r="2741">
          <cell r="U2741">
            <v>0</v>
          </cell>
        </row>
        <row r="2742">
          <cell r="U2742">
            <v>0</v>
          </cell>
        </row>
        <row r="2743">
          <cell r="U2743">
            <v>0</v>
          </cell>
        </row>
        <row r="2744">
          <cell r="U2744">
            <v>0</v>
          </cell>
        </row>
        <row r="2745">
          <cell r="U2745">
            <v>0</v>
          </cell>
        </row>
        <row r="2746">
          <cell r="U2746">
            <v>0</v>
          </cell>
        </row>
        <row r="2747">
          <cell r="U2747">
            <v>0</v>
          </cell>
        </row>
        <row r="2748">
          <cell r="U2748">
            <v>0</v>
          </cell>
        </row>
        <row r="2749">
          <cell r="U2749">
            <v>0</v>
          </cell>
        </row>
        <row r="2750">
          <cell r="U2750">
            <v>0</v>
          </cell>
        </row>
        <row r="2751">
          <cell r="U2751">
            <v>0</v>
          </cell>
        </row>
        <row r="2752">
          <cell r="U2752">
            <v>0</v>
          </cell>
        </row>
        <row r="2753">
          <cell r="U2753">
            <v>0</v>
          </cell>
        </row>
        <row r="2754">
          <cell r="U2754">
            <v>0</v>
          </cell>
        </row>
        <row r="2755">
          <cell r="U2755">
            <v>0</v>
          </cell>
        </row>
        <row r="2756">
          <cell r="U2756">
            <v>0</v>
          </cell>
        </row>
        <row r="2757">
          <cell r="U2757">
            <v>0</v>
          </cell>
        </row>
        <row r="2758">
          <cell r="U2758">
            <v>0</v>
          </cell>
        </row>
        <row r="2759">
          <cell r="U2759">
            <v>0</v>
          </cell>
        </row>
        <row r="2760">
          <cell r="U2760">
            <v>0</v>
          </cell>
        </row>
        <row r="2761">
          <cell r="U2761">
            <v>0</v>
          </cell>
        </row>
        <row r="2762">
          <cell r="U2762">
            <v>0</v>
          </cell>
        </row>
        <row r="2763">
          <cell r="U2763">
            <v>0</v>
          </cell>
        </row>
        <row r="2764">
          <cell r="U2764">
            <v>0</v>
          </cell>
        </row>
        <row r="2765">
          <cell r="U2765">
            <v>0</v>
          </cell>
        </row>
        <row r="2766">
          <cell r="U2766">
            <v>0</v>
          </cell>
        </row>
        <row r="2767">
          <cell r="U2767">
            <v>0</v>
          </cell>
        </row>
        <row r="2768">
          <cell r="U2768">
            <v>0</v>
          </cell>
        </row>
        <row r="2769">
          <cell r="U2769">
            <v>0</v>
          </cell>
        </row>
        <row r="2770">
          <cell r="U2770">
            <v>0</v>
          </cell>
        </row>
        <row r="2771">
          <cell r="U2771">
            <v>0</v>
          </cell>
        </row>
        <row r="2772">
          <cell r="U2772">
            <v>0</v>
          </cell>
        </row>
        <row r="2773">
          <cell r="U2773">
            <v>0</v>
          </cell>
        </row>
        <row r="2774">
          <cell r="U2774">
            <v>0</v>
          </cell>
        </row>
        <row r="2775">
          <cell r="U2775">
            <v>0</v>
          </cell>
        </row>
        <row r="2776">
          <cell r="U2776">
            <v>0</v>
          </cell>
        </row>
        <row r="2777">
          <cell r="U2777">
            <v>0</v>
          </cell>
        </row>
        <row r="2778">
          <cell r="U2778">
            <v>0</v>
          </cell>
        </row>
        <row r="2779">
          <cell r="U2779">
            <v>0</v>
          </cell>
        </row>
        <row r="2780">
          <cell r="U2780">
            <v>0</v>
          </cell>
        </row>
        <row r="2781">
          <cell r="U2781">
            <v>0</v>
          </cell>
        </row>
        <row r="2782">
          <cell r="U2782">
            <v>0</v>
          </cell>
        </row>
        <row r="2783">
          <cell r="U2783">
            <v>0</v>
          </cell>
        </row>
        <row r="2784">
          <cell r="U2784">
            <v>0</v>
          </cell>
        </row>
        <row r="2785">
          <cell r="U2785">
            <v>0</v>
          </cell>
        </row>
        <row r="2786">
          <cell r="U2786">
            <v>0</v>
          </cell>
        </row>
        <row r="2787">
          <cell r="U2787">
            <v>0</v>
          </cell>
        </row>
        <row r="2788">
          <cell r="U2788">
            <v>0</v>
          </cell>
        </row>
        <row r="2789">
          <cell r="U2789">
            <v>0</v>
          </cell>
        </row>
        <row r="2790">
          <cell r="U2790">
            <v>0</v>
          </cell>
        </row>
        <row r="2791">
          <cell r="U2791">
            <v>0</v>
          </cell>
        </row>
        <row r="2792">
          <cell r="U2792">
            <v>0</v>
          </cell>
        </row>
        <row r="2793">
          <cell r="U2793">
            <v>0</v>
          </cell>
        </row>
        <row r="2794">
          <cell r="U2794">
            <v>0</v>
          </cell>
        </row>
        <row r="2795">
          <cell r="U2795">
            <v>0</v>
          </cell>
        </row>
        <row r="2796">
          <cell r="U2796">
            <v>0</v>
          </cell>
        </row>
        <row r="2797">
          <cell r="U2797">
            <v>0</v>
          </cell>
        </row>
        <row r="2798">
          <cell r="U2798">
            <v>0</v>
          </cell>
        </row>
        <row r="2799">
          <cell r="U2799">
            <v>0</v>
          </cell>
        </row>
        <row r="2800">
          <cell r="U2800">
            <v>0</v>
          </cell>
        </row>
        <row r="2801">
          <cell r="U2801">
            <v>0</v>
          </cell>
        </row>
        <row r="2802">
          <cell r="U2802">
            <v>0</v>
          </cell>
        </row>
        <row r="2803">
          <cell r="U2803">
            <v>0</v>
          </cell>
        </row>
        <row r="2804">
          <cell r="U2804">
            <v>0</v>
          </cell>
        </row>
        <row r="2805">
          <cell r="U2805">
            <v>0</v>
          </cell>
        </row>
        <row r="2806">
          <cell r="U2806">
            <v>0</v>
          </cell>
        </row>
        <row r="2807">
          <cell r="U2807">
            <v>0</v>
          </cell>
        </row>
        <row r="2808">
          <cell r="U2808">
            <v>0</v>
          </cell>
        </row>
        <row r="2809">
          <cell r="U2809">
            <v>0</v>
          </cell>
        </row>
        <row r="2810">
          <cell r="U2810">
            <v>0</v>
          </cell>
        </row>
        <row r="2811">
          <cell r="U2811">
            <v>0</v>
          </cell>
        </row>
        <row r="2812">
          <cell r="U2812">
            <v>0</v>
          </cell>
        </row>
        <row r="2813">
          <cell r="U2813">
            <v>0</v>
          </cell>
        </row>
        <row r="2814">
          <cell r="U2814">
            <v>0</v>
          </cell>
        </row>
        <row r="2815">
          <cell r="U2815">
            <v>0</v>
          </cell>
        </row>
        <row r="2816">
          <cell r="U2816">
            <v>0</v>
          </cell>
        </row>
        <row r="2817">
          <cell r="U2817">
            <v>0</v>
          </cell>
        </row>
        <row r="2818">
          <cell r="U2818">
            <v>0</v>
          </cell>
        </row>
        <row r="2819">
          <cell r="U2819">
            <v>0</v>
          </cell>
        </row>
        <row r="2820">
          <cell r="U2820">
            <v>0</v>
          </cell>
        </row>
        <row r="2821">
          <cell r="U2821">
            <v>0</v>
          </cell>
        </row>
        <row r="2822">
          <cell r="U2822">
            <v>0</v>
          </cell>
        </row>
        <row r="2823">
          <cell r="U2823">
            <v>0</v>
          </cell>
        </row>
        <row r="2824">
          <cell r="U2824">
            <v>0</v>
          </cell>
        </row>
        <row r="2825">
          <cell r="U2825">
            <v>0</v>
          </cell>
        </row>
        <row r="2826">
          <cell r="U2826">
            <v>0</v>
          </cell>
        </row>
        <row r="2827">
          <cell r="U2827">
            <v>0</v>
          </cell>
        </row>
        <row r="2828">
          <cell r="U2828">
            <v>0</v>
          </cell>
        </row>
        <row r="2829">
          <cell r="U2829">
            <v>0</v>
          </cell>
        </row>
        <row r="2830">
          <cell r="U2830">
            <v>0</v>
          </cell>
        </row>
        <row r="2831">
          <cell r="U2831">
            <v>0</v>
          </cell>
        </row>
        <row r="2832">
          <cell r="U2832">
            <v>0</v>
          </cell>
        </row>
        <row r="2833">
          <cell r="U2833">
            <v>0</v>
          </cell>
        </row>
        <row r="2834">
          <cell r="U2834">
            <v>0</v>
          </cell>
        </row>
        <row r="2835">
          <cell r="U2835">
            <v>0</v>
          </cell>
        </row>
        <row r="2836">
          <cell r="U2836">
            <v>0</v>
          </cell>
        </row>
        <row r="2837">
          <cell r="U2837">
            <v>0</v>
          </cell>
        </row>
        <row r="2838">
          <cell r="U2838">
            <v>0</v>
          </cell>
        </row>
        <row r="2839">
          <cell r="U2839">
            <v>0</v>
          </cell>
        </row>
        <row r="2840">
          <cell r="U2840">
            <v>0</v>
          </cell>
        </row>
        <row r="2841">
          <cell r="U2841">
            <v>0</v>
          </cell>
        </row>
        <row r="2842">
          <cell r="U2842">
            <v>0</v>
          </cell>
        </row>
        <row r="2843">
          <cell r="U2843">
            <v>0</v>
          </cell>
        </row>
        <row r="2844">
          <cell r="U2844">
            <v>0</v>
          </cell>
        </row>
        <row r="2845">
          <cell r="U2845">
            <v>0</v>
          </cell>
        </row>
        <row r="2846">
          <cell r="U2846">
            <v>0</v>
          </cell>
        </row>
        <row r="2847">
          <cell r="U2847">
            <v>0</v>
          </cell>
        </row>
        <row r="2848">
          <cell r="U2848">
            <v>0</v>
          </cell>
        </row>
        <row r="2849">
          <cell r="U2849">
            <v>0</v>
          </cell>
        </row>
        <row r="2850">
          <cell r="U2850">
            <v>0</v>
          </cell>
        </row>
        <row r="2851">
          <cell r="U2851">
            <v>0</v>
          </cell>
        </row>
        <row r="2852">
          <cell r="U2852">
            <v>0</v>
          </cell>
        </row>
        <row r="2853">
          <cell r="U2853">
            <v>0</v>
          </cell>
        </row>
        <row r="2854">
          <cell r="U2854">
            <v>0</v>
          </cell>
        </row>
        <row r="2855">
          <cell r="U2855">
            <v>0</v>
          </cell>
        </row>
        <row r="2856">
          <cell r="U2856">
            <v>0</v>
          </cell>
        </row>
        <row r="2857">
          <cell r="U2857">
            <v>0</v>
          </cell>
        </row>
        <row r="2858">
          <cell r="U2858">
            <v>0</v>
          </cell>
        </row>
        <row r="2859">
          <cell r="U2859">
            <v>0</v>
          </cell>
        </row>
        <row r="2860">
          <cell r="U2860">
            <v>0</v>
          </cell>
        </row>
        <row r="2861">
          <cell r="U2861">
            <v>0</v>
          </cell>
        </row>
        <row r="2862">
          <cell r="U2862">
            <v>0</v>
          </cell>
        </row>
        <row r="2863">
          <cell r="U2863">
            <v>0</v>
          </cell>
        </row>
        <row r="2864">
          <cell r="U2864">
            <v>0</v>
          </cell>
        </row>
        <row r="2865">
          <cell r="U2865">
            <v>0</v>
          </cell>
        </row>
        <row r="2866">
          <cell r="U2866">
            <v>0</v>
          </cell>
        </row>
        <row r="2867">
          <cell r="U2867">
            <v>0</v>
          </cell>
        </row>
        <row r="2868">
          <cell r="U2868">
            <v>0</v>
          </cell>
        </row>
        <row r="2869">
          <cell r="U2869">
            <v>0</v>
          </cell>
        </row>
        <row r="2870">
          <cell r="U2870">
            <v>0</v>
          </cell>
        </row>
        <row r="2871">
          <cell r="U2871">
            <v>0</v>
          </cell>
        </row>
        <row r="2872">
          <cell r="U2872">
            <v>0</v>
          </cell>
        </row>
        <row r="2873">
          <cell r="U2873">
            <v>0</v>
          </cell>
        </row>
        <row r="2874">
          <cell r="U2874">
            <v>0</v>
          </cell>
        </row>
        <row r="2875">
          <cell r="U2875">
            <v>0</v>
          </cell>
        </row>
        <row r="2876">
          <cell r="U2876">
            <v>0</v>
          </cell>
        </row>
        <row r="2877">
          <cell r="U2877">
            <v>0</v>
          </cell>
        </row>
        <row r="2878">
          <cell r="U2878">
            <v>0</v>
          </cell>
        </row>
        <row r="2879">
          <cell r="U2879">
            <v>0</v>
          </cell>
        </row>
        <row r="2880">
          <cell r="U2880">
            <v>0</v>
          </cell>
        </row>
        <row r="2881">
          <cell r="U2881">
            <v>0</v>
          </cell>
        </row>
        <row r="2882">
          <cell r="U2882">
            <v>0</v>
          </cell>
        </row>
        <row r="2883">
          <cell r="U2883">
            <v>0</v>
          </cell>
        </row>
        <row r="2884">
          <cell r="U2884">
            <v>0</v>
          </cell>
        </row>
        <row r="2885">
          <cell r="U2885">
            <v>0</v>
          </cell>
        </row>
        <row r="2886">
          <cell r="U2886">
            <v>0</v>
          </cell>
        </row>
        <row r="2887">
          <cell r="U2887">
            <v>0</v>
          </cell>
        </row>
        <row r="2888">
          <cell r="U2888">
            <v>0</v>
          </cell>
        </row>
        <row r="2889">
          <cell r="U2889">
            <v>0</v>
          </cell>
        </row>
        <row r="2890">
          <cell r="U2890">
            <v>0</v>
          </cell>
        </row>
        <row r="2891">
          <cell r="U2891">
            <v>0</v>
          </cell>
        </row>
        <row r="2892">
          <cell r="U2892">
            <v>0</v>
          </cell>
        </row>
        <row r="2893">
          <cell r="U2893">
            <v>0</v>
          </cell>
        </row>
        <row r="2894">
          <cell r="U2894">
            <v>0</v>
          </cell>
        </row>
        <row r="2895">
          <cell r="U2895">
            <v>0</v>
          </cell>
        </row>
        <row r="2896">
          <cell r="U2896">
            <v>0</v>
          </cell>
        </row>
        <row r="2897">
          <cell r="U2897">
            <v>0</v>
          </cell>
        </row>
        <row r="2898">
          <cell r="U2898">
            <v>0</v>
          </cell>
        </row>
        <row r="2899">
          <cell r="U2899">
            <v>0</v>
          </cell>
        </row>
        <row r="2900">
          <cell r="U2900">
            <v>0</v>
          </cell>
        </row>
        <row r="2901">
          <cell r="U2901">
            <v>0</v>
          </cell>
        </row>
        <row r="2902">
          <cell r="U2902">
            <v>0</v>
          </cell>
        </row>
        <row r="2903">
          <cell r="U2903">
            <v>0</v>
          </cell>
        </row>
        <row r="2904">
          <cell r="U2904">
            <v>0</v>
          </cell>
        </row>
        <row r="2905">
          <cell r="U2905">
            <v>0</v>
          </cell>
        </row>
        <row r="2906">
          <cell r="U2906">
            <v>0</v>
          </cell>
        </row>
        <row r="2907">
          <cell r="U2907">
            <v>0</v>
          </cell>
        </row>
        <row r="2908">
          <cell r="U2908">
            <v>0</v>
          </cell>
        </row>
        <row r="2909">
          <cell r="U2909">
            <v>0</v>
          </cell>
        </row>
        <row r="2910">
          <cell r="U2910">
            <v>0</v>
          </cell>
        </row>
        <row r="2911">
          <cell r="U2911">
            <v>0</v>
          </cell>
        </row>
        <row r="2912">
          <cell r="U2912">
            <v>0</v>
          </cell>
        </row>
        <row r="2913">
          <cell r="U2913">
            <v>0</v>
          </cell>
        </row>
        <row r="2914">
          <cell r="U2914">
            <v>0</v>
          </cell>
        </row>
        <row r="2915">
          <cell r="U2915">
            <v>0</v>
          </cell>
        </row>
        <row r="2916">
          <cell r="U2916">
            <v>0</v>
          </cell>
        </row>
        <row r="2917">
          <cell r="U2917">
            <v>0</v>
          </cell>
        </row>
        <row r="2918">
          <cell r="U2918">
            <v>0</v>
          </cell>
        </row>
        <row r="2919">
          <cell r="U2919">
            <v>0</v>
          </cell>
        </row>
        <row r="2920">
          <cell r="U2920">
            <v>0</v>
          </cell>
        </row>
        <row r="2921">
          <cell r="U2921">
            <v>0</v>
          </cell>
        </row>
        <row r="2922">
          <cell r="U2922">
            <v>0</v>
          </cell>
        </row>
        <row r="2923">
          <cell r="U2923">
            <v>0</v>
          </cell>
        </row>
        <row r="2924">
          <cell r="U2924">
            <v>0</v>
          </cell>
        </row>
        <row r="2925">
          <cell r="U2925">
            <v>0</v>
          </cell>
        </row>
        <row r="2926">
          <cell r="U2926">
            <v>0</v>
          </cell>
        </row>
        <row r="2927">
          <cell r="U2927">
            <v>0</v>
          </cell>
        </row>
        <row r="2928">
          <cell r="U2928">
            <v>0</v>
          </cell>
        </row>
        <row r="2929">
          <cell r="U2929">
            <v>0</v>
          </cell>
        </row>
        <row r="2930">
          <cell r="U2930">
            <v>0</v>
          </cell>
        </row>
        <row r="2931">
          <cell r="U2931">
            <v>0</v>
          </cell>
        </row>
        <row r="2932">
          <cell r="U2932">
            <v>0</v>
          </cell>
        </row>
        <row r="2933">
          <cell r="U2933">
            <v>0</v>
          </cell>
        </row>
        <row r="2934">
          <cell r="U2934">
            <v>0</v>
          </cell>
        </row>
        <row r="2935">
          <cell r="U2935">
            <v>0</v>
          </cell>
        </row>
        <row r="2936">
          <cell r="U2936">
            <v>0</v>
          </cell>
        </row>
        <row r="2937">
          <cell r="U2937">
            <v>0</v>
          </cell>
        </row>
        <row r="2938">
          <cell r="U2938">
            <v>0</v>
          </cell>
        </row>
        <row r="2939">
          <cell r="U2939">
            <v>0</v>
          </cell>
        </row>
        <row r="2940">
          <cell r="U2940">
            <v>0</v>
          </cell>
        </row>
        <row r="2941">
          <cell r="U2941">
            <v>0</v>
          </cell>
        </row>
        <row r="2942">
          <cell r="U2942">
            <v>0</v>
          </cell>
        </row>
        <row r="2943">
          <cell r="U2943">
            <v>0</v>
          </cell>
        </row>
        <row r="2944">
          <cell r="U2944">
            <v>0</v>
          </cell>
        </row>
        <row r="2945">
          <cell r="U2945">
            <v>0</v>
          </cell>
        </row>
        <row r="2946">
          <cell r="U2946">
            <v>0</v>
          </cell>
        </row>
        <row r="2947">
          <cell r="U2947">
            <v>0</v>
          </cell>
        </row>
        <row r="2948">
          <cell r="U2948">
            <v>0</v>
          </cell>
        </row>
        <row r="2949">
          <cell r="U2949">
            <v>0</v>
          </cell>
        </row>
        <row r="2950">
          <cell r="U2950">
            <v>0</v>
          </cell>
        </row>
        <row r="2951">
          <cell r="U2951">
            <v>0</v>
          </cell>
        </row>
        <row r="2952">
          <cell r="U2952">
            <v>0</v>
          </cell>
        </row>
        <row r="2953">
          <cell r="U2953">
            <v>0</v>
          </cell>
        </row>
        <row r="2954">
          <cell r="U2954">
            <v>0</v>
          </cell>
        </row>
        <row r="2955">
          <cell r="U2955">
            <v>0</v>
          </cell>
        </row>
        <row r="2956">
          <cell r="U2956">
            <v>0</v>
          </cell>
        </row>
        <row r="2957">
          <cell r="U2957">
            <v>0</v>
          </cell>
        </row>
        <row r="2958">
          <cell r="U2958">
            <v>0</v>
          </cell>
        </row>
        <row r="2959">
          <cell r="U2959">
            <v>0</v>
          </cell>
        </row>
        <row r="2960">
          <cell r="U2960">
            <v>0</v>
          </cell>
        </row>
        <row r="2961">
          <cell r="U2961">
            <v>0</v>
          </cell>
        </row>
        <row r="2962">
          <cell r="U2962">
            <v>0</v>
          </cell>
        </row>
        <row r="2963">
          <cell r="U2963">
            <v>0</v>
          </cell>
        </row>
        <row r="2964">
          <cell r="U2964">
            <v>0</v>
          </cell>
        </row>
        <row r="2965">
          <cell r="U2965">
            <v>0</v>
          </cell>
        </row>
        <row r="2966">
          <cell r="U2966">
            <v>0</v>
          </cell>
        </row>
        <row r="2967">
          <cell r="U2967">
            <v>0</v>
          </cell>
        </row>
        <row r="2968">
          <cell r="U2968">
            <v>0</v>
          </cell>
        </row>
        <row r="2969">
          <cell r="U2969">
            <v>0</v>
          </cell>
        </row>
        <row r="2970">
          <cell r="U2970">
            <v>0</v>
          </cell>
        </row>
        <row r="2971">
          <cell r="U2971">
            <v>0</v>
          </cell>
        </row>
        <row r="2972">
          <cell r="U2972">
            <v>0</v>
          </cell>
        </row>
        <row r="2973">
          <cell r="U2973">
            <v>0</v>
          </cell>
        </row>
        <row r="2974">
          <cell r="U2974">
            <v>0</v>
          </cell>
        </row>
        <row r="2975">
          <cell r="U2975">
            <v>0</v>
          </cell>
        </row>
        <row r="2976">
          <cell r="U2976">
            <v>0</v>
          </cell>
        </row>
        <row r="2977">
          <cell r="U2977">
            <v>0</v>
          </cell>
        </row>
        <row r="2978">
          <cell r="U2978">
            <v>0</v>
          </cell>
        </row>
        <row r="2979">
          <cell r="U2979">
            <v>0</v>
          </cell>
        </row>
        <row r="2980">
          <cell r="U2980">
            <v>0</v>
          </cell>
        </row>
        <row r="2981">
          <cell r="U2981">
            <v>0</v>
          </cell>
        </row>
        <row r="2982">
          <cell r="U2982">
            <v>0</v>
          </cell>
        </row>
        <row r="2983">
          <cell r="U2983">
            <v>0</v>
          </cell>
        </row>
        <row r="2984">
          <cell r="U2984">
            <v>0</v>
          </cell>
        </row>
        <row r="2985">
          <cell r="U2985">
            <v>0</v>
          </cell>
        </row>
        <row r="2986">
          <cell r="U2986">
            <v>0</v>
          </cell>
        </row>
        <row r="2987">
          <cell r="U2987">
            <v>0</v>
          </cell>
        </row>
        <row r="2988">
          <cell r="U2988">
            <v>0</v>
          </cell>
        </row>
        <row r="2989">
          <cell r="U2989">
            <v>0</v>
          </cell>
        </row>
        <row r="2990">
          <cell r="U2990">
            <v>0</v>
          </cell>
        </row>
        <row r="2991">
          <cell r="U2991">
            <v>0</v>
          </cell>
        </row>
        <row r="2992">
          <cell r="U2992">
            <v>0</v>
          </cell>
        </row>
        <row r="2993">
          <cell r="U2993">
            <v>0</v>
          </cell>
        </row>
        <row r="2994">
          <cell r="U2994">
            <v>0</v>
          </cell>
        </row>
        <row r="2995">
          <cell r="U2995">
            <v>0</v>
          </cell>
        </row>
        <row r="2996">
          <cell r="U2996">
            <v>0</v>
          </cell>
        </row>
        <row r="2997">
          <cell r="U2997">
            <v>0</v>
          </cell>
        </row>
        <row r="2998">
          <cell r="U2998">
            <v>0</v>
          </cell>
        </row>
        <row r="2999">
          <cell r="U2999">
            <v>0</v>
          </cell>
        </row>
        <row r="3000">
          <cell r="U3000">
            <v>0</v>
          </cell>
        </row>
        <row r="3001">
          <cell r="U3001">
            <v>0</v>
          </cell>
        </row>
        <row r="3002">
          <cell r="U3002">
            <v>0</v>
          </cell>
        </row>
        <row r="3003">
          <cell r="U3003">
            <v>0</v>
          </cell>
        </row>
        <row r="3004">
          <cell r="U3004">
            <v>0</v>
          </cell>
        </row>
        <row r="3005">
          <cell r="U3005">
            <v>0</v>
          </cell>
        </row>
        <row r="3006">
          <cell r="U3006">
            <v>0</v>
          </cell>
        </row>
        <row r="3007">
          <cell r="U3007">
            <v>0</v>
          </cell>
        </row>
        <row r="3008">
          <cell r="U3008">
            <v>0</v>
          </cell>
        </row>
        <row r="3009">
          <cell r="U3009">
            <v>0</v>
          </cell>
        </row>
        <row r="3010">
          <cell r="U3010">
            <v>0</v>
          </cell>
        </row>
        <row r="3011">
          <cell r="U3011">
            <v>0</v>
          </cell>
        </row>
        <row r="3012">
          <cell r="U3012">
            <v>0</v>
          </cell>
        </row>
        <row r="3013">
          <cell r="U3013">
            <v>0</v>
          </cell>
        </row>
        <row r="3014">
          <cell r="U3014">
            <v>0</v>
          </cell>
        </row>
        <row r="3015">
          <cell r="U3015">
            <v>0</v>
          </cell>
        </row>
        <row r="3016">
          <cell r="U3016">
            <v>0</v>
          </cell>
        </row>
        <row r="3017">
          <cell r="U3017">
            <v>0</v>
          </cell>
        </row>
        <row r="3018">
          <cell r="U3018">
            <v>0</v>
          </cell>
        </row>
        <row r="3019">
          <cell r="U3019">
            <v>0</v>
          </cell>
        </row>
        <row r="3020">
          <cell r="U3020">
            <v>0</v>
          </cell>
        </row>
        <row r="3021">
          <cell r="U3021">
            <v>0</v>
          </cell>
        </row>
        <row r="3022">
          <cell r="U3022">
            <v>0</v>
          </cell>
        </row>
        <row r="3023">
          <cell r="U3023">
            <v>0</v>
          </cell>
        </row>
        <row r="3024">
          <cell r="U3024">
            <v>0</v>
          </cell>
        </row>
        <row r="3025">
          <cell r="U3025">
            <v>0</v>
          </cell>
        </row>
        <row r="3026">
          <cell r="U3026">
            <v>0</v>
          </cell>
        </row>
        <row r="3027">
          <cell r="U3027">
            <v>0</v>
          </cell>
        </row>
        <row r="3028">
          <cell r="U3028">
            <v>0</v>
          </cell>
        </row>
        <row r="3029">
          <cell r="U3029">
            <v>0</v>
          </cell>
        </row>
        <row r="3030">
          <cell r="U3030">
            <v>0</v>
          </cell>
        </row>
        <row r="3031">
          <cell r="U3031">
            <v>0</v>
          </cell>
        </row>
        <row r="3032">
          <cell r="U3032">
            <v>0</v>
          </cell>
        </row>
        <row r="3033">
          <cell r="U3033">
            <v>0</v>
          </cell>
        </row>
        <row r="3034">
          <cell r="U3034">
            <v>0</v>
          </cell>
        </row>
        <row r="3035">
          <cell r="U3035">
            <v>0</v>
          </cell>
        </row>
        <row r="3036">
          <cell r="U3036">
            <v>0</v>
          </cell>
        </row>
        <row r="3037">
          <cell r="U3037">
            <v>0</v>
          </cell>
        </row>
        <row r="3038">
          <cell r="U3038">
            <v>0</v>
          </cell>
        </row>
        <row r="3039">
          <cell r="U3039">
            <v>0</v>
          </cell>
        </row>
        <row r="3040">
          <cell r="U3040">
            <v>0</v>
          </cell>
        </row>
        <row r="3041">
          <cell r="U3041">
            <v>0</v>
          </cell>
        </row>
        <row r="3042">
          <cell r="U3042">
            <v>0</v>
          </cell>
        </row>
        <row r="3043">
          <cell r="U3043">
            <v>0</v>
          </cell>
        </row>
        <row r="3044">
          <cell r="U3044">
            <v>0</v>
          </cell>
        </row>
        <row r="3045">
          <cell r="U3045">
            <v>0</v>
          </cell>
        </row>
        <row r="3046">
          <cell r="U3046">
            <v>0</v>
          </cell>
        </row>
        <row r="3047">
          <cell r="U3047">
            <v>0</v>
          </cell>
        </row>
        <row r="3048">
          <cell r="U3048">
            <v>0</v>
          </cell>
        </row>
        <row r="3049">
          <cell r="U3049">
            <v>0</v>
          </cell>
        </row>
        <row r="3050">
          <cell r="U3050">
            <v>0</v>
          </cell>
        </row>
        <row r="3051">
          <cell r="U3051">
            <v>0</v>
          </cell>
        </row>
        <row r="3052">
          <cell r="U3052">
            <v>0</v>
          </cell>
        </row>
        <row r="3053">
          <cell r="U3053">
            <v>0</v>
          </cell>
        </row>
        <row r="3054">
          <cell r="U3054">
            <v>0</v>
          </cell>
        </row>
        <row r="3055">
          <cell r="U3055">
            <v>0</v>
          </cell>
        </row>
        <row r="3056">
          <cell r="U3056">
            <v>0</v>
          </cell>
        </row>
        <row r="3057">
          <cell r="U3057">
            <v>0</v>
          </cell>
        </row>
        <row r="3058">
          <cell r="U3058">
            <v>0</v>
          </cell>
        </row>
        <row r="3059">
          <cell r="U3059">
            <v>0</v>
          </cell>
        </row>
        <row r="3060">
          <cell r="U3060">
            <v>0</v>
          </cell>
        </row>
        <row r="3061">
          <cell r="U3061">
            <v>0</v>
          </cell>
        </row>
        <row r="3062">
          <cell r="U3062">
            <v>0</v>
          </cell>
        </row>
        <row r="3063">
          <cell r="U3063">
            <v>0</v>
          </cell>
        </row>
        <row r="3064">
          <cell r="U3064">
            <v>0</v>
          </cell>
        </row>
        <row r="3065">
          <cell r="U3065">
            <v>0</v>
          </cell>
        </row>
        <row r="3066">
          <cell r="U3066">
            <v>0</v>
          </cell>
        </row>
        <row r="3067">
          <cell r="U3067">
            <v>0</v>
          </cell>
        </row>
        <row r="3068">
          <cell r="U3068">
            <v>0</v>
          </cell>
        </row>
        <row r="3069">
          <cell r="U3069">
            <v>0</v>
          </cell>
        </row>
        <row r="3070">
          <cell r="U3070">
            <v>0</v>
          </cell>
        </row>
        <row r="3071">
          <cell r="U3071">
            <v>0</v>
          </cell>
        </row>
        <row r="3072">
          <cell r="U3072">
            <v>13436</v>
          </cell>
        </row>
        <row r="3073">
          <cell r="U3073">
            <v>-13274.768</v>
          </cell>
        </row>
        <row r="3074">
          <cell r="U3074">
            <v>-161.232</v>
          </cell>
        </row>
        <row r="3075">
          <cell r="U3075">
            <v>0</v>
          </cell>
        </row>
        <row r="3076">
          <cell r="U3076">
            <v>0</v>
          </cell>
        </row>
        <row r="3077">
          <cell r="U3077">
            <v>0</v>
          </cell>
        </row>
        <row r="3078">
          <cell r="U3078">
            <v>0</v>
          </cell>
        </row>
        <row r="3079">
          <cell r="U3079">
            <v>0</v>
          </cell>
        </row>
        <row r="3080">
          <cell r="U3080">
            <v>-13421.66</v>
          </cell>
        </row>
        <row r="3081">
          <cell r="U3081">
            <v>13260.60008</v>
          </cell>
        </row>
        <row r="3082">
          <cell r="U3082">
            <v>161.05992000000001</v>
          </cell>
        </row>
        <row r="3083">
          <cell r="U3083">
            <v>0</v>
          </cell>
        </row>
        <row r="3084">
          <cell r="U3084">
            <v>0</v>
          </cell>
        </row>
        <row r="3085">
          <cell r="U3085">
            <v>0</v>
          </cell>
        </row>
        <row r="3086">
          <cell r="U3086">
            <v>0</v>
          </cell>
        </row>
        <row r="3087">
          <cell r="U3087">
            <v>0</v>
          </cell>
        </row>
        <row r="3088">
          <cell r="U3088">
            <v>0</v>
          </cell>
        </row>
        <row r="3089">
          <cell r="U3089">
            <v>0</v>
          </cell>
        </row>
        <row r="3090">
          <cell r="U3090">
            <v>0</v>
          </cell>
        </row>
        <row r="3091">
          <cell r="U3091">
            <v>0</v>
          </cell>
        </row>
        <row r="3092">
          <cell r="U3092">
            <v>0</v>
          </cell>
        </row>
        <row r="3093">
          <cell r="U3093">
            <v>0</v>
          </cell>
        </row>
        <row r="3094">
          <cell r="U3094">
            <v>0</v>
          </cell>
        </row>
        <row r="3095">
          <cell r="U3095">
            <v>0</v>
          </cell>
        </row>
        <row r="3096">
          <cell r="U3096">
            <v>0</v>
          </cell>
        </row>
        <row r="3097">
          <cell r="U3097">
            <v>0</v>
          </cell>
        </row>
        <row r="3098">
          <cell r="U3098">
            <v>0</v>
          </cell>
        </row>
        <row r="3099">
          <cell r="U3099">
            <v>0</v>
          </cell>
        </row>
        <row r="3100">
          <cell r="U3100">
            <v>0</v>
          </cell>
        </row>
        <row r="3101">
          <cell r="U3101">
            <v>0</v>
          </cell>
        </row>
        <row r="3102">
          <cell r="U3102">
            <v>0</v>
          </cell>
        </row>
        <row r="3103">
          <cell r="U3103">
            <v>0</v>
          </cell>
        </row>
        <row r="3104">
          <cell r="U3104">
            <v>0</v>
          </cell>
        </row>
        <row r="3105">
          <cell r="U3105">
            <v>0</v>
          </cell>
        </row>
        <row r="3106">
          <cell r="U3106">
            <v>0</v>
          </cell>
        </row>
        <row r="3107">
          <cell r="U3107">
            <v>0</v>
          </cell>
        </row>
        <row r="3108">
          <cell r="U3108">
            <v>0</v>
          </cell>
        </row>
        <row r="3109">
          <cell r="U3109">
            <v>0</v>
          </cell>
        </row>
        <row r="3110">
          <cell r="U3110">
            <v>0</v>
          </cell>
        </row>
        <row r="3111">
          <cell r="U3111">
            <v>0</v>
          </cell>
        </row>
        <row r="3112">
          <cell r="U3112">
            <v>0</v>
          </cell>
        </row>
        <row r="3113">
          <cell r="U3113">
            <v>0</v>
          </cell>
        </row>
        <row r="3114">
          <cell r="U3114">
            <v>0</v>
          </cell>
        </row>
        <row r="3115">
          <cell r="U3115">
            <v>0</v>
          </cell>
        </row>
        <row r="3116">
          <cell r="U3116">
            <v>0</v>
          </cell>
        </row>
        <row r="3117">
          <cell r="U3117">
            <v>0</v>
          </cell>
        </row>
        <row r="3118">
          <cell r="U3118">
            <v>0</v>
          </cell>
        </row>
        <row r="3119">
          <cell r="U3119">
            <v>0</v>
          </cell>
        </row>
        <row r="3120">
          <cell r="U3120">
            <v>0</v>
          </cell>
        </row>
        <row r="3121">
          <cell r="U3121">
            <v>0</v>
          </cell>
        </row>
        <row r="3122">
          <cell r="U3122">
            <v>0</v>
          </cell>
        </row>
        <row r="3123">
          <cell r="U3123">
            <v>0</v>
          </cell>
        </row>
        <row r="3124">
          <cell r="U3124">
            <v>0</v>
          </cell>
        </row>
        <row r="3125">
          <cell r="U3125">
            <v>0</v>
          </cell>
        </row>
        <row r="3126">
          <cell r="U3126">
            <v>0</v>
          </cell>
        </row>
        <row r="3127">
          <cell r="U3127">
            <v>0</v>
          </cell>
        </row>
        <row r="3128">
          <cell r="U3128">
            <v>0</v>
          </cell>
        </row>
        <row r="3129">
          <cell r="U3129">
            <v>0</v>
          </cell>
        </row>
        <row r="3130">
          <cell r="U3130">
            <v>0</v>
          </cell>
        </row>
        <row r="3131">
          <cell r="U3131">
            <v>0</v>
          </cell>
        </row>
        <row r="3132">
          <cell r="U3132">
            <v>0</v>
          </cell>
        </row>
        <row r="3133">
          <cell r="U3133">
            <v>0</v>
          </cell>
        </row>
        <row r="3134">
          <cell r="U3134">
            <v>0</v>
          </cell>
        </row>
        <row r="3135">
          <cell r="U3135">
            <v>0</v>
          </cell>
        </row>
        <row r="3136">
          <cell r="U3136">
            <v>0</v>
          </cell>
        </row>
        <row r="3137">
          <cell r="U3137">
            <v>0</v>
          </cell>
        </row>
        <row r="3138">
          <cell r="U3138">
            <v>0</v>
          </cell>
        </row>
        <row r="3139">
          <cell r="U3139">
            <v>0</v>
          </cell>
        </row>
        <row r="3140">
          <cell r="U3140">
            <v>0</v>
          </cell>
        </row>
        <row r="3141">
          <cell r="U3141">
            <v>0</v>
          </cell>
        </row>
        <row r="3142">
          <cell r="U3142">
            <v>0</v>
          </cell>
        </row>
        <row r="3143">
          <cell r="U3143">
            <v>0</v>
          </cell>
        </row>
        <row r="3144">
          <cell r="U3144">
            <v>0</v>
          </cell>
        </row>
        <row r="3145">
          <cell r="U3145">
            <v>0</v>
          </cell>
        </row>
        <row r="3146">
          <cell r="U3146">
            <v>0</v>
          </cell>
        </row>
        <row r="3147">
          <cell r="U3147">
            <v>0</v>
          </cell>
        </row>
        <row r="3148">
          <cell r="U3148">
            <v>0</v>
          </cell>
        </row>
        <row r="3149">
          <cell r="U3149">
            <v>0</v>
          </cell>
        </row>
        <row r="3150">
          <cell r="U3150">
            <v>0</v>
          </cell>
        </row>
        <row r="3151">
          <cell r="U3151">
            <v>0</v>
          </cell>
        </row>
        <row r="3152">
          <cell r="U3152">
            <v>0</v>
          </cell>
        </row>
        <row r="3153">
          <cell r="U3153">
            <v>0</v>
          </cell>
        </row>
        <row r="3154">
          <cell r="U3154">
            <v>0</v>
          </cell>
        </row>
        <row r="3155">
          <cell r="U3155">
            <v>0</v>
          </cell>
        </row>
        <row r="3156">
          <cell r="U3156">
            <v>0</v>
          </cell>
        </row>
        <row r="3157">
          <cell r="U3157">
            <v>0</v>
          </cell>
        </row>
        <row r="3158">
          <cell r="U3158">
            <v>0</v>
          </cell>
        </row>
        <row r="3159">
          <cell r="U3159">
            <v>0</v>
          </cell>
        </row>
        <row r="3160">
          <cell r="U3160">
            <v>-15</v>
          </cell>
        </row>
        <row r="3161">
          <cell r="U3161">
            <v>14.82</v>
          </cell>
        </row>
        <row r="3162">
          <cell r="U3162">
            <v>0.18</v>
          </cell>
        </row>
        <row r="3163">
          <cell r="U3163">
            <v>0</v>
          </cell>
        </row>
        <row r="3164">
          <cell r="U3164">
            <v>0</v>
          </cell>
        </row>
        <row r="3165">
          <cell r="U3165">
            <v>0</v>
          </cell>
        </row>
        <row r="3166">
          <cell r="U3166">
            <v>0</v>
          </cell>
        </row>
        <row r="3167">
          <cell r="U3167">
            <v>0</v>
          </cell>
        </row>
        <row r="3168">
          <cell r="U3168">
            <v>0</v>
          </cell>
        </row>
        <row r="3169">
          <cell r="U3169">
            <v>0</v>
          </cell>
        </row>
        <row r="3170">
          <cell r="U3170">
            <v>0</v>
          </cell>
        </row>
        <row r="3171">
          <cell r="U3171">
            <v>0</v>
          </cell>
        </row>
        <row r="3172">
          <cell r="U3172">
            <v>0</v>
          </cell>
        </row>
        <row r="3173">
          <cell r="U3173">
            <v>0</v>
          </cell>
        </row>
        <row r="3174">
          <cell r="U3174">
            <v>0</v>
          </cell>
        </row>
        <row r="3175">
          <cell r="U3175">
            <v>0</v>
          </cell>
        </row>
        <row r="3176">
          <cell r="U3176">
            <v>0</v>
          </cell>
        </row>
        <row r="3177">
          <cell r="U3177">
            <v>0</v>
          </cell>
        </row>
        <row r="3178">
          <cell r="U3178">
            <v>0</v>
          </cell>
        </row>
        <row r="3179">
          <cell r="U3179">
            <v>0</v>
          </cell>
        </row>
        <row r="3180">
          <cell r="U3180">
            <v>0</v>
          </cell>
        </row>
        <row r="3181">
          <cell r="U3181">
            <v>0</v>
          </cell>
        </row>
        <row r="3182">
          <cell r="U3182">
            <v>0</v>
          </cell>
        </row>
        <row r="3183">
          <cell r="U3183">
            <v>0</v>
          </cell>
        </row>
        <row r="3184">
          <cell r="U3184">
            <v>0</v>
          </cell>
        </row>
        <row r="3185">
          <cell r="U3185">
            <v>0</v>
          </cell>
        </row>
        <row r="3186">
          <cell r="U3186">
            <v>0</v>
          </cell>
        </row>
        <row r="3187">
          <cell r="U3187">
            <v>0</v>
          </cell>
        </row>
        <row r="3188">
          <cell r="U3188">
            <v>0</v>
          </cell>
        </row>
        <row r="3189">
          <cell r="U3189">
            <v>0</v>
          </cell>
        </row>
        <row r="3190">
          <cell r="U3190">
            <v>0</v>
          </cell>
        </row>
        <row r="3191">
          <cell r="U3191">
            <v>0</v>
          </cell>
        </row>
        <row r="3192">
          <cell r="U3192">
            <v>0</v>
          </cell>
        </row>
        <row r="3193">
          <cell r="U3193">
            <v>0</v>
          </cell>
        </row>
        <row r="3194">
          <cell r="U3194">
            <v>0</v>
          </cell>
        </row>
        <row r="3195">
          <cell r="U3195">
            <v>0</v>
          </cell>
        </row>
        <row r="3196">
          <cell r="U3196">
            <v>0</v>
          </cell>
        </row>
        <row r="3197">
          <cell r="U3197">
            <v>0</v>
          </cell>
        </row>
        <row r="3198">
          <cell r="U3198">
            <v>0</v>
          </cell>
        </row>
        <row r="3199">
          <cell r="U3199">
            <v>0</v>
          </cell>
        </row>
        <row r="3200">
          <cell r="U3200">
            <v>0</v>
          </cell>
        </row>
        <row r="3201">
          <cell r="U3201">
            <v>0</v>
          </cell>
        </row>
        <row r="3202">
          <cell r="U3202">
            <v>0</v>
          </cell>
        </row>
        <row r="3203">
          <cell r="U3203">
            <v>0</v>
          </cell>
        </row>
        <row r="3204">
          <cell r="U3204">
            <v>0</v>
          </cell>
        </row>
        <row r="3205">
          <cell r="U3205">
            <v>0</v>
          </cell>
        </row>
        <row r="3206">
          <cell r="U3206">
            <v>0</v>
          </cell>
        </row>
        <row r="3207">
          <cell r="U3207">
            <v>0</v>
          </cell>
        </row>
        <row r="3208">
          <cell r="U3208">
            <v>0</v>
          </cell>
        </row>
        <row r="3209">
          <cell r="U3209">
            <v>0</v>
          </cell>
        </row>
        <row r="3210">
          <cell r="U3210">
            <v>0</v>
          </cell>
        </row>
        <row r="3211">
          <cell r="U3211">
            <v>0</v>
          </cell>
        </row>
        <row r="3212">
          <cell r="U3212">
            <v>0</v>
          </cell>
        </row>
        <row r="3213">
          <cell r="U3213">
            <v>0</v>
          </cell>
        </row>
        <row r="3214">
          <cell r="U3214">
            <v>0</v>
          </cell>
        </row>
        <row r="3215">
          <cell r="U3215">
            <v>0</v>
          </cell>
        </row>
        <row r="3216">
          <cell r="U3216">
            <v>0</v>
          </cell>
        </row>
        <row r="3217">
          <cell r="U3217">
            <v>0</v>
          </cell>
        </row>
        <row r="3218">
          <cell r="U3218">
            <v>0</v>
          </cell>
        </row>
        <row r="3219">
          <cell r="U3219">
            <v>0</v>
          </cell>
        </row>
        <row r="3220">
          <cell r="U3220">
            <v>0</v>
          </cell>
        </row>
        <row r="3221">
          <cell r="U3221">
            <v>0</v>
          </cell>
        </row>
        <row r="3222">
          <cell r="U3222">
            <v>0</v>
          </cell>
        </row>
        <row r="3223">
          <cell r="U3223">
            <v>0</v>
          </cell>
        </row>
        <row r="3224">
          <cell r="U3224">
            <v>0</v>
          </cell>
        </row>
        <row r="3225">
          <cell r="U3225">
            <v>0</v>
          </cell>
        </row>
        <row r="3226">
          <cell r="U3226">
            <v>0</v>
          </cell>
        </row>
        <row r="3227">
          <cell r="U3227">
            <v>0</v>
          </cell>
        </row>
        <row r="3228">
          <cell r="U3228">
            <v>0</v>
          </cell>
        </row>
        <row r="3229">
          <cell r="U3229">
            <v>0</v>
          </cell>
        </row>
        <row r="3230">
          <cell r="U3230">
            <v>0</v>
          </cell>
        </row>
        <row r="3231">
          <cell r="U3231">
            <v>0</v>
          </cell>
        </row>
        <row r="3232">
          <cell r="U3232">
            <v>0</v>
          </cell>
        </row>
        <row r="3233">
          <cell r="U3233">
            <v>0</v>
          </cell>
        </row>
        <row r="3234">
          <cell r="U3234">
            <v>0</v>
          </cell>
        </row>
        <row r="3235">
          <cell r="U3235">
            <v>0</v>
          </cell>
        </row>
        <row r="3236">
          <cell r="U3236">
            <v>0</v>
          </cell>
        </row>
        <row r="3237">
          <cell r="U3237">
            <v>0</v>
          </cell>
        </row>
        <row r="3238">
          <cell r="U3238">
            <v>0</v>
          </cell>
        </row>
        <row r="3239">
          <cell r="U3239">
            <v>0</v>
          </cell>
        </row>
        <row r="3240">
          <cell r="U3240">
            <v>0</v>
          </cell>
        </row>
        <row r="3241">
          <cell r="U3241">
            <v>0</v>
          </cell>
        </row>
        <row r="3242">
          <cell r="U3242">
            <v>0</v>
          </cell>
        </row>
        <row r="3243">
          <cell r="U3243">
            <v>0</v>
          </cell>
        </row>
        <row r="3244">
          <cell r="U3244">
            <v>0</v>
          </cell>
        </row>
        <row r="3245">
          <cell r="U3245">
            <v>0</v>
          </cell>
        </row>
        <row r="3246">
          <cell r="U3246">
            <v>0</v>
          </cell>
        </row>
        <row r="3247">
          <cell r="U3247">
            <v>0</v>
          </cell>
        </row>
        <row r="3248">
          <cell r="U3248">
            <v>0</v>
          </cell>
        </row>
        <row r="3249">
          <cell r="U3249">
            <v>0</v>
          </cell>
        </row>
        <row r="3250">
          <cell r="U3250">
            <v>0</v>
          </cell>
        </row>
        <row r="3251">
          <cell r="U3251">
            <v>0</v>
          </cell>
        </row>
        <row r="3252">
          <cell r="U3252">
            <v>0</v>
          </cell>
        </row>
        <row r="3253">
          <cell r="U3253">
            <v>0</v>
          </cell>
        </row>
        <row r="3254">
          <cell r="U3254">
            <v>0</v>
          </cell>
        </row>
        <row r="3255">
          <cell r="U3255">
            <v>0</v>
          </cell>
        </row>
        <row r="3256">
          <cell r="U3256">
            <v>0</v>
          </cell>
        </row>
        <row r="3257">
          <cell r="U3257">
            <v>0</v>
          </cell>
        </row>
        <row r="3258">
          <cell r="U3258">
            <v>0</v>
          </cell>
        </row>
        <row r="3259">
          <cell r="U3259">
            <v>0</v>
          </cell>
        </row>
        <row r="3260">
          <cell r="U3260">
            <v>0</v>
          </cell>
        </row>
        <row r="3261">
          <cell r="U3261">
            <v>0</v>
          </cell>
        </row>
        <row r="3262">
          <cell r="U3262">
            <v>0</v>
          </cell>
        </row>
        <row r="3263">
          <cell r="U3263">
            <v>0</v>
          </cell>
        </row>
        <row r="3264">
          <cell r="U3264">
            <v>0</v>
          </cell>
        </row>
        <row r="3265">
          <cell r="U3265">
            <v>0</v>
          </cell>
        </row>
        <row r="3266">
          <cell r="U3266">
            <v>0</v>
          </cell>
        </row>
        <row r="3267">
          <cell r="U3267">
            <v>0</v>
          </cell>
        </row>
        <row r="3268">
          <cell r="U3268">
            <v>0</v>
          </cell>
        </row>
        <row r="3269">
          <cell r="U3269">
            <v>0</v>
          </cell>
        </row>
        <row r="3270">
          <cell r="U3270">
            <v>0</v>
          </cell>
        </row>
        <row r="3271">
          <cell r="U3271">
            <v>0</v>
          </cell>
        </row>
        <row r="3272">
          <cell r="U3272">
            <v>0</v>
          </cell>
        </row>
        <row r="3273">
          <cell r="U3273">
            <v>0</v>
          </cell>
        </row>
        <row r="3274">
          <cell r="U3274">
            <v>0</v>
          </cell>
        </row>
        <row r="3275">
          <cell r="U3275">
            <v>0</v>
          </cell>
        </row>
        <row r="3276">
          <cell r="U3276">
            <v>0</v>
          </cell>
        </row>
        <row r="3277">
          <cell r="U3277">
            <v>0</v>
          </cell>
        </row>
        <row r="3278">
          <cell r="U3278">
            <v>0</v>
          </cell>
        </row>
        <row r="3279">
          <cell r="U3279">
            <v>0</v>
          </cell>
        </row>
        <row r="3280">
          <cell r="U3280">
            <v>0</v>
          </cell>
        </row>
        <row r="3281">
          <cell r="U3281">
            <v>0</v>
          </cell>
        </row>
        <row r="3282">
          <cell r="U3282">
            <v>0</v>
          </cell>
        </row>
        <row r="3283">
          <cell r="U3283">
            <v>0</v>
          </cell>
        </row>
        <row r="3284">
          <cell r="U3284">
            <v>0</v>
          </cell>
        </row>
        <row r="3285">
          <cell r="U3285">
            <v>0</v>
          </cell>
        </row>
        <row r="3286">
          <cell r="U3286">
            <v>0</v>
          </cell>
        </row>
        <row r="3287">
          <cell r="U3287">
            <v>0</v>
          </cell>
        </row>
        <row r="3288">
          <cell r="U3288">
            <v>0</v>
          </cell>
        </row>
        <row r="3289">
          <cell r="U3289">
            <v>0</v>
          </cell>
        </row>
        <row r="3290">
          <cell r="U3290">
            <v>0</v>
          </cell>
        </row>
        <row r="3291">
          <cell r="U3291">
            <v>0</v>
          </cell>
        </row>
        <row r="3292">
          <cell r="U3292">
            <v>0</v>
          </cell>
        </row>
        <row r="3293">
          <cell r="U3293">
            <v>0</v>
          </cell>
        </row>
        <row r="3294">
          <cell r="U3294">
            <v>0</v>
          </cell>
        </row>
        <row r="3295">
          <cell r="U3295">
            <v>0</v>
          </cell>
        </row>
        <row r="3296">
          <cell r="U3296">
            <v>0</v>
          </cell>
        </row>
        <row r="3297">
          <cell r="U3297">
            <v>0</v>
          </cell>
        </row>
        <row r="3298">
          <cell r="U3298">
            <v>0</v>
          </cell>
        </row>
        <row r="3299">
          <cell r="U3299">
            <v>0</v>
          </cell>
        </row>
        <row r="3300">
          <cell r="U3300">
            <v>0</v>
          </cell>
        </row>
        <row r="3301">
          <cell r="U3301">
            <v>0</v>
          </cell>
        </row>
        <row r="3302">
          <cell r="U3302">
            <v>0</v>
          </cell>
        </row>
        <row r="3303">
          <cell r="U3303">
            <v>0</v>
          </cell>
        </row>
        <row r="3304">
          <cell r="U3304">
            <v>0</v>
          </cell>
        </row>
        <row r="3305">
          <cell r="U3305">
            <v>0</v>
          </cell>
        </row>
        <row r="3306">
          <cell r="U3306">
            <v>0</v>
          </cell>
        </row>
        <row r="3307">
          <cell r="U3307">
            <v>0</v>
          </cell>
        </row>
        <row r="3308">
          <cell r="U3308">
            <v>0</v>
          </cell>
        </row>
        <row r="3309">
          <cell r="U3309">
            <v>0</v>
          </cell>
        </row>
        <row r="3310">
          <cell r="U3310">
            <v>0</v>
          </cell>
        </row>
        <row r="3311">
          <cell r="U3311">
            <v>0</v>
          </cell>
        </row>
        <row r="3312">
          <cell r="U3312">
            <v>0</v>
          </cell>
        </row>
        <row r="3313">
          <cell r="U3313">
            <v>0</v>
          </cell>
        </row>
        <row r="3314">
          <cell r="U3314">
            <v>0</v>
          </cell>
        </row>
        <row r="3315">
          <cell r="U3315">
            <v>0</v>
          </cell>
        </row>
        <row r="3316">
          <cell r="U3316">
            <v>0</v>
          </cell>
        </row>
        <row r="3317">
          <cell r="U3317">
            <v>0</v>
          </cell>
        </row>
        <row r="3318">
          <cell r="U3318">
            <v>0</v>
          </cell>
        </row>
        <row r="3319">
          <cell r="U3319">
            <v>0</v>
          </cell>
        </row>
        <row r="3320">
          <cell r="U3320">
            <v>0</v>
          </cell>
        </row>
        <row r="3321">
          <cell r="U3321">
            <v>0</v>
          </cell>
        </row>
        <row r="3322">
          <cell r="U3322">
            <v>0</v>
          </cell>
        </row>
        <row r="3323">
          <cell r="U3323">
            <v>0</v>
          </cell>
        </row>
        <row r="3324">
          <cell r="U3324">
            <v>0</v>
          </cell>
        </row>
        <row r="3325">
          <cell r="U3325">
            <v>0</v>
          </cell>
        </row>
        <row r="3326">
          <cell r="U3326">
            <v>0</v>
          </cell>
        </row>
        <row r="3327">
          <cell r="U3327">
            <v>0</v>
          </cell>
        </row>
        <row r="3328">
          <cell r="U3328">
            <v>0</v>
          </cell>
        </row>
        <row r="3329">
          <cell r="U3329">
            <v>0</v>
          </cell>
        </row>
        <row r="3330">
          <cell r="U3330">
            <v>0</v>
          </cell>
        </row>
        <row r="3331">
          <cell r="U3331">
            <v>0</v>
          </cell>
        </row>
        <row r="3332">
          <cell r="U3332">
            <v>0</v>
          </cell>
        </row>
        <row r="3333">
          <cell r="U3333">
            <v>0</v>
          </cell>
        </row>
        <row r="3334">
          <cell r="U3334">
            <v>0</v>
          </cell>
        </row>
        <row r="3335">
          <cell r="U3335">
            <v>0</v>
          </cell>
        </row>
        <row r="3336">
          <cell r="U3336">
            <v>0</v>
          </cell>
        </row>
        <row r="3337">
          <cell r="U3337">
            <v>0</v>
          </cell>
        </row>
        <row r="3338">
          <cell r="U3338">
            <v>0</v>
          </cell>
        </row>
        <row r="3339">
          <cell r="U3339">
            <v>0</v>
          </cell>
        </row>
        <row r="3340">
          <cell r="U3340">
            <v>0</v>
          </cell>
        </row>
        <row r="3341">
          <cell r="U3341">
            <v>0</v>
          </cell>
        </row>
        <row r="3342">
          <cell r="U3342">
            <v>0</v>
          </cell>
        </row>
        <row r="3343">
          <cell r="U3343">
            <v>0</v>
          </cell>
        </row>
        <row r="3344">
          <cell r="U3344">
            <v>0</v>
          </cell>
        </row>
        <row r="3345">
          <cell r="U3345">
            <v>0</v>
          </cell>
        </row>
        <row r="3346">
          <cell r="U3346">
            <v>0</v>
          </cell>
        </row>
        <row r="3347">
          <cell r="U3347">
            <v>0</v>
          </cell>
        </row>
        <row r="3348">
          <cell r="U3348">
            <v>0</v>
          </cell>
        </row>
        <row r="3349">
          <cell r="U3349">
            <v>0</v>
          </cell>
        </row>
        <row r="3350">
          <cell r="U3350">
            <v>0</v>
          </cell>
        </row>
        <row r="3351">
          <cell r="U3351">
            <v>0</v>
          </cell>
        </row>
        <row r="3352">
          <cell r="U3352">
            <v>0</v>
          </cell>
        </row>
        <row r="3353">
          <cell r="U3353">
            <v>0</v>
          </cell>
        </row>
        <row r="3354">
          <cell r="U3354">
            <v>0</v>
          </cell>
        </row>
        <row r="3355">
          <cell r="U3355">
            <v>0</v>
          </cell>
        </row>
        <row r="3356">
          <cell r="U3356">
            <v>0</v>
          </cell>
        </row>
        <row r="3357">
          <cell r="U3357">
            <v>0</v>
          </cell>
        </row>
        <row r="3358">
          <cell r="U3358">
            <v>0</v>
          </cell>
        </row>
        <row r="3359">
          <cell r="U3359">
            <v>0</v>
          </cell>
        </row>
        <row r="3360">
          <cell r="U3360">
            <v>0</v>
          </cell>
        </row>
        <row r="3361">
          <cell r="U3361">
            <v>0</v>
          </cell>
        </row>
        <row r="3362">
          <cell r="U3362">
            <v>0</v>
          </cell>
        </row>
        <row r="3363">
          <cell r="U3363">
            <v>0</v>
          </cell>
        </row>
        <row r="3364">
          <cell r="U3364">
            <v>0</v>
          </cell>
        </row>
        <row r="3365">
          <cell r="U3365">
            <v>0</v>
          </cell>
        </row>
        <row r="3366">
          <cell r="U3366">
            <v>0</v>
          </cell>
        </row>
        <row r="3367">
          <cell r="U3367">
            <v>0</v>
          </cell>
        </row>
        <row r="3368">
          <cell r="U3368">
            <v>0</v>
          </cell>
        </row>
        <row r="3369">
          <cell r="U3369">
            <v>0</v>
          </cell>
        </row>
        <row r="3370">
          <cell r="U3370">
            <v>0</v>
          </cell>
        </row>
        <row r="3371">
          <cell r="U3371">
            <v>0</v>
          </cell>
        </row>
        <row r="3372">
          <cell r="U3372">
            <v>0</v>
          </cell>
        </row>
        <row r="3373">
          <cell r="U3373">
            <v>0</v>
          </cell>
        </row>
        <row r="3374">
          <cell r="U3374">
            <v>0</v>
          </cell>
        </row>
        <row r="3375">
          <cell r="U3375">
            <v>0</v>
          </cell>
        </row>
        <row r="3376">
          <cell r="U3376">
            <v>0</v>
          </cell>
        </row>
        <row r="3377">
          <cell r="U3377">
            <v>0</v>
          </cell>
        </row>
        <row r="3378">
          <cell r="U3378">
            <v>0</v>
          </cell>
        </row>
        <row r="3379">
          <cell r="U3379">
            <v>0</v>
          </cell>
        </row>
        <row r="3380">
          <cell r="U3380">
            <v>0</v>
          </cell>
        </row>
        <row r="3381">
          <cell r="U3381">
            <v>0</v>
          </cell>
        </row>
        <row r="3382">
          <cell r="U3382">
            <v>0</v>
          </cell>
        </row>
        <row r="3383">
          <cell r="U3383">
            <v>0</v>
          </cell>
        </row>
        <row r="3384">
          <cell r="U3384">
            <v>0</v>
          </cell>
        </row>
        <row r="3385">
          <cell r="U3385">
            <v>0</v>
          </cell>
        </row>
        <row r="3386">
          <cell r="U3386">
            <v>0</v>
          </cell>
        </row>
        <row r="3387">
          <cell r="U3387">
            <v>0</v>
          </cell>
        </row>
        <row r="3388">
          <cell r="U3388">
            <v>0</v>
          </cell>
        </row>
        <row r="3389">
          <cell r="U3389">
            <v>0</v>
          </cell>
        </row>
        <row r="3390">
          <cell r="U3390">
            <v>0</v>
          </cell>
        </row>
        <row r="3391">
          <cell r="U3391">
            <v>0</v>
          </cell>
        </row>
        <row r="3394">
          <cell r="U3394">
            <v>-95.130000000000706</v>
          </cell>
        </row>
        <row r="3396">
          <cell r="U3396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A (Summary)"/>
      <sheetName val="QCA (Electricity)"/>
      <sheetName val="QCA Movement"/>
      <sheetName val="Tax Summary"/>
      <sheetName val="Net LE Movement"/>
      <sheetName val="LE Movement"/>
      <sheetName val="District Movement"/>
      <sheetName val="Asset Movement"/>
      <sheetName val="Adjustments"/>
      <sheetName val="Sheet1"/>
      <sheetName val="FA Movement"/>
      <sheetName val="FA Opening Balances"/>
      <sheetName val="GL Movement"/>
      <sheetName val="Account Profiles"/>
      <sheetName val="Asset Class"/>
      <sheetName val="Chart of Accounts"/>
      <sheetName val="Trans Types"/>
      <sheetName val="ELIMINATION"/>
      <sheetName val="Districts"/>
      <sheetName val="CATEGORY_ALLOC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s"/>
      <sheetName val="Chart Data"/>
      <sheetName val="Charts"/>
      <sheetName val="FS Opex Total"/>
      <sheetName val="Flowchart Draft 1"/>
      <sheetName val="DATA Pivot"/>
      <sheetName val="Extraction Criteria"/>
      <sheetName val="Look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S2">
            <v>39264</v>
          </cell>
          <cell r="T2" t="str">
            <v>Reversal</v>
          </cell>
        </row>
        <row r="3">
          <cell r="H3">
            <v>6000</v>
          </cell>
          <cell r="I3" t="str">
            <v>Error</v>
          </cell>
          <cell r="K3" t="str">
            <v>BI</v>
          </cell>
          <cell r="L3" t="str">
            <v>BILLING</v>
          </cell>
          <cell r="S3">
            <v>39294</v>
          </cell>
          <cell r="T3" t="str">
            <v>Accr</v>
          </cell>
        </row>
        <row r="4">
          <cell r="H4">
            <v>6001</v>
          </cell>
          <cell r="I4" t="str">
            <v>DUOS</v>
          </cell>
          <cell r="K4" t="str">
            <v>PN</v>
          </cell>
          <cell r="L4" t="str">
            <v>BILLING</v>
          </cell>
          <cell r="S4">
            <v>39295</v>
          </cell>
          <cell r="T4" t="str">
            <v>Reversal</v>
          </cell>
        </row>
        <row r="5">
          <cell r="H5">
            <v>6002</v>
          </cell>
          <cell r="I5" t="str">
            <v>TUOS Rev</v>
          </cell>
          <cell r="K5" t="str">
            <v>Release</v>
          </cell>
          <cell r="L5" t="str">
            <v>Release</v>
          </cell>
          <cell r="S5">
            <v>39325</v>
          </cell>
          <cell r="T5" t="str">
            <v>Accr</v>
          </cell>
        </row>
        <row r="6">
          <cell r="H6">
            <v>6400</v>
          </cell>
          <cell r="I6" t="str">
            <v>Serv Rendered</v>
          </cell>
          <cell r="K6" t="str">
            <v>Rls</v>
          </cell>
          <cell r="L6" t="str">
            <v>Release</v>
          </cell>
          <cell r="S6">
            <v>39326</v>
          </cell>
          <cell r="T6" t="str">
            <v>Reversal</v>
          </cell>
        </row>
        <row r="7">
          <cell r="H7">
            <v>6840</v>
          </cell>
          <cell r="I7" t="str">
            <v>Cap Cont</v>
          </cell>
          <cell r="K7" t="str">
            <v>Acc</v>
          </cell>
          <cell r="L7" t="str">
            <v>Accrual</v>
          </cell>
          <cell r="S7">
            <v>39355</v>
          </cell>
          <cell r="T7" t="str">
            <v>Accr</v>
          </cell>
        </row>
        <row r="8">
          <cell r="H8">
            <v>6890</v>
          </cell>
          <cell r="I8" t="str">
            <v>Misc</v>
          </cell>
          <cell r="K8" t="str">
            <v>WACC</v>
          </cell>
          <cell r="L8" t="str">
            <v>Under/Over</v>
          </cell>
          <cell r="S8">
            <v>39356</v>
          </cell>
          <cell r="T8" t="str">
            <v>Reversal</v>
          </cell>
        </row>
        <row r="9">
          <cell r="H9">
            <v>7000</v>
          </cell>
          <cell r="I9" t="str">
            <v>TUOS Exp</v>
          </cell>
          <cell r="K9" t="str">
            <v>TUOS</v>
          </cell>
          <cell r="L9" t="str">
            <v>Under/Over</v>
          </cell>
          <cell r="S9">
            <v>39386</v>
          </cell>
          <cell r="T9" t="str">
            <v>Accr</v>
          </cell>
        </row>
        <row r="10">
          <cell r="K10" t="str">
            <v>DUOS</v>
          </cell>
          <cell r="L10" t="str">
            <v>Under/Over</v>
          </cell>
          <cell r="S10">
            <v>39387</v>
          </cell>
          <cell r="T10" t="str">
            <v>Reversal</v>
          </cell>
        </row>
        <row r="11">
          <cell r="K11" t="str">
            <v>TAX</v>
          </cell>
          <cell r="L11" t="str">
            <v>Under/Over</v>
          </cell>
          <cell r="S11">
            <v>39416</v>
          </cell>
          <cell r="T11" t="str">
            <v>Accr</v>
          </cell>
        </row>
        <row r="12">
          <cell r="H12">
            <v>501900</v>
          </cell>
          <cell r="I12" t="str">
            <v>TUOS</v>
          </cell>
          <cell r="K12" t="str">
            <v>CC</v>
          </cell>
          <cell r="L12" t="str">
            <v>Under/Over</v>
          </cell>
          <cell r="S12">
            <v>39417</v>
          </cell>
          <cell r="T12" t="str">
            <v>Reversal</v>
          </cell>
        </row>
        <row r="13">
          <cell r="H13">
            <v>501910</v>
          </cell>
          <cell r="I13" t="str">
            <v>Avoided TUOS</v>
          </cell>
          <cell r="K13" t="str">
            <v>EL</v>
          </cell>
          <cell r="L13" t="str">
            <v>Accrual</v>
          </cell>
          <cell r="S13">
            <v>39447</v>
          </cell>
          <cell r="T13" t="str">
            <v>Accr</v>
          </cell>
        </row>
        <row r="14">
          <cell r="H14">
            <v>501920</v>
          </cell>
          <cell r="I14" t="str">
            <v>NW Supp Serv</v>
          </cell>
          <cell r="S14">
            <v>39448</v>
          </cell>
          <cell r="T14" t="str">
            <v>Reversal</v>
          </cell>
        </row>
        <row r="15">
          <cell r="H15">
            <v>501930</v>
          </cell>
          <cell r="I15" t="str">
            <v>QCA</v>
          </cell>
          <cell r="S15">
            <v>39478</v>
          </cell>
          <cell r="T15" t="str">
            <v>Accr</v>
          </cell>
        </row>
        <row r="16">
          <cell r="H16">
            <v>501940</v>
          </cell>
          <cell r="I16" t="str">
            <v>ESO</v>
          </cell>
          <cell r="S16">
            <v>39479</v>
          </cell>
          <cell r="T16" t="str">
            <v>Reversal</v>
          </cell>
        </row>
        <row r="17">
          <cell r="H17">
            <v>502400</v>
          </cell>
          <cell r="I17" t="str">
            <v>TUOS Rev</v>
          </cell>
          <cell r="S17">
            <v>39507</v>
          </cell>
          <cell r="T17" t="str">
            <v>Accr</v>
          </cell>
        </row>
        <row r="18">
          <cell r="S18">
            <v>39508</v>
          </cell>
          <cell r="T18" t="str">
            <v>Reversal</v>
          </cell>
        </row>
        <row r="19">
          <cell r="S19">
            <v>39538</v>
          </cell>
          <cell r="T19" t="str">
            <v>Accr</v>
          </cell>
        </row>
        <row r="20">
          <cell r="S20">
            <v>39539</v>
          </cell>
          <cell r="T20" t="str">
            <v>Reversal</v>
          </cell>
        </row>
        <row r="21">
          <cell r="S21">
            <v>39568</v>
          </cell>
          <cell r="T21" t="str">
            <v>Accr</v>
          </cell>
        </row>
        <row r="22">
          <cell r="S22">
            <v>39569</v>
          </cell>
          <cell r="T22" t="str">
            <v>Reversal</v>
          </cell>
        </row>
        <row r="23">
          <cell r="S23">
            <v>39599</v>
          </cell>
          <cell r="T23" t="str">
            <v>Accr</v>
          </cell>
        </row>
        <row r="24">
          <cell r="S24">
            <v>39600</v>
          </cell>
          <cell r="T24" t="str">
            <v>Reversal</v>
          </cell>
        </row>
        <row r="25">
          <cell r="S25">
            <v>39263</v>
          </cell>
          <cell r="T25" t="str">
            <v>Accr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ource Data"/>
      <sheetName val="Network Capex ACCC Submission"/>
      <sheetName val="Printout Source Data"/>
      <sheetName val="Printout Project Type"/>
      <sheetName val="Lead times"/>
      <sheetName val="Summary Network Costs"/>
      <sheetName val="Conso Proj Des Final"/>
      <sheetName val="All Details"/>
    </sheetNames>
    <sheetDataSet>
      <sheetData sheetId="0" refreshError="1"/>
      <sheetData sheetId="1" refreshError="1">
        <row r="58">
          <cell r="A58">
            <v>1</v>
          </cell>
          <cell r="B58" t="str">
            <v>Newcastle and Lower North Coast Supply - Committed</v>
          </cell>
          <cell r="C58">
            <v>1</v>
          </cell>
          <cell r="E58">
            <v>39</v>
          </cell>
          <cell r="H58">
            <v>11</v>
          </cell>
          <cell r="I58" t="str">
            <v>Transformer Replace</v>
          </cell>
          <cell r="N58" t="str">
            <v>Committed</v>
          </cell>
          <cell r="O58" t="str">
            <v>Establishment of Waratah West 330/132kV Sub - Contract</v>
          </cell>
          <cell r="P58" t="str">
            <v>330SS</v>
          </cell>
          <cell r="Q58" t="str">
            <v>Northern</v>
          </cell>
          <cell r="R58">
            <v>18.57</v>
          </cell>
          <cell r="S58">
            <v>4.0199999999999996</v>
          </cell>
        </row>
        <row r="59">
          <cell r="A59">
            <v>2</v>
          </cell>
          <cell r="B59" t="str">
            <v>Sydney West SVC</v>
          </cell>
          <cell r="C59">
            <v>1</v>
          </cell>
          <cell r="E59">
            <v>55</v>
          </cell>
          <cell r="H59">
            <v>11</v>
          </cell>
          <cell r="I59" t="str">
            <v>Transformer Replace</v>
          </cell>
          <cell r="N59" t="str">
            <v>Committed</v>
          </cell>
          <cell r="O59" t="str">
            <v>Sydney West SVC - Contract</v>
          </cell>
          <cell r="P59" t="str">
            <v>SVC</v>
          </cell>
          <cell r="Q59" t="str">
            <v>Central</v>
          </cell>
          <cell r="R59">
            <v>26.9</v>
          </cell>
          <cell r="S59">
            <v>3.6</v>
          </cell>
          <cell r="T59">
            <v>2.9000000000000001E-2</v>
          </cell>
        </row>
        <row r="60">
          <cell r="A60">
            <v>3</v>
          </cell>
          <cell r="B60" t="str">
            <v>Tuggerah Sterland Line Upgrade</v>
          </cell>
          <cell r="C60">
            <v>1</v>
          </cell>
          <cell r="E60">
            <v>63</v>
          </cell>
          <cell r="H60">
            <v>11</v>
          </cell>
          <cell r="I60" t="str">
            <v>Transformer Replace</v>
          </cell>
          <cell r="N60" t="str">
            <v>Committed</v>
          </cell>
          <cell r="O60" t="str">
            <v>Tuggerah Streland Upgrade</v>
          </cell>
          <cell r="P60" t="str">
            <v>TL REF</v>
          </cell>
          <cell r="Q60" t="str">
            <v>Northern</v>
          </cell>
          <cell r="R60">
            <v>14.23</v>
          </cell>
          <cell r="S60">
            <v>1.64</v>
          </cell>
        </row>
        <row r="61">
          <cell r="A61">
            <v>4</v>
          </cell>
          <cell r="B61" t="str">
            <v>Yass 330 kV Substation Equipment Replacement</v>
          </cell>
          <cell r="C61">
            <v>1</v>
          </cell>
          <cell r="E61">
            <v>68</v>
          </cell>
          <cell r="H61">
            <v>11</v>
          </cell>
          <cell r="I61" t="str">
            <v>Transformer Replace</v>
          </cell>
          <cell r="N61" t="str">
            <v>Committed</v>
          </cell>
          <cell r="O61" t="str">
            <v>Yass 330kV Substation Refurbishment - Contract</v>
          </cell>
          <cell r="P61" t="str">
            <v>330SS</v>
          </cell>
          <cell r="Q61" t="str">
            <v>Southern</v>
          </cell>
          <cell r="R61">
            <v>38.67</v>
          </cell>
          <cell r="S61">
            <v>13.9</v>
          </cell>
        </row>
        <row r="62">
          <cell r="A62">
            <v>5</v>
          </cell>
          <cell r="B62" t="str">
            <v>Substation Projects - Miscellaneous</v>
          </cell>
          <cell r="C62">
            <v>1</v>
          </cell>
          <cell r="E62">
            <v>68</v>
          </cell>
          <cell r="H62">
            <v>11</v>
          </cell>
          <cell r="I62" t="str">
            <v>Transformer Replace</v>
          </cell>
          <cell r="N62" t="str">
            <v>Committed</v>
          </cell>
          <cell r="O62" t="str">
            <v>Substation Projects - Miscellaneous</v>
          </cell>
          <cell r="P62" t="str">
            <v>330SS</v>
          </cell>
          <cell r="Q62" t="str">
            <v>Various</v>
          </cell>
          <cell r="R62">
            <v>34.700000000000003</v>
          </cell>
          <cell r="S62">
            <v>1.49</v>
          </cell>
        </row>
        <row r="63">
          <cell r="A63">
            <v>6</v>
          </cell>
          <cell r="B63" t="str">
            <v>SNOVIC Upgrades</v>
          </cell>
          <cell r="C63">
            <v>1</v>
          </cell>
          <cell r="E63">
            <v>39</v>
          </cell>
          <cell r="H63">
            <v>11</v>
          </cell>
          <cell r="I63" t="str">
            <v>Transformer Replace</v>
          </cell>
          <cell r="N63" t="str">
            <v>Committed</v>
          </cell>
          <cell r="O63" t="str">
            <v>SNOVIC Upgrade</v>
          </cell>
          <cell r="P63" t="str">
            <v>330SS</v>
          </cell>
          <cell r="Q63" t="str">
            <v>Northern</v>
          </cell>
          <cell r="R63">
            <v>2.58</v>
          </cell>
          <cell r="S63">
            <v>1.55E-2</v>
          </cell>
        </row>
        <row r="64">
          <cell r="A64">
            <v>7</v>
          </cell>
          <cell r="B64" t="str">
            <v>Koolkhan 132/66kV Substation - Upgrade</v>
          </cell>
          <cell r="C64">
            <v>1</v>
          </cell>
          <cell r="E64">
            <v>39</v>
          </cell>
          <cell r="H64">
            <v>11</v>
          </cell>
          <cell r="I64" t="str">
            <v>Transformer Replace</v>
          </cell>
          <cell r="N64" t="str">
            <v>Committed</v>
          </cell>
          <cell r="O64" t="str">
            <v>Koolkhan 132/66kV Substation - Upgrade</v>
          </cell>
          <cell r="P64" t="str">
            <v>330SS</v>
          </cell>
          <cell r="Q64" t="str">
            <v>Northern</v>
          </cell>
          <cell r="R64">
            <v>4.4980000000000002</v>
          </cell>
          <cell r="S64">
            <v>0.50600000000000001</v>
          </cell>
        </row>
        <row r="65">
          <cell r="A65">
            <v>8</v>
          </cell>
          <cell r="B65" t="str">
            <v>Communications Upgrades</v>
          </cell>
          <cell r="C65">
            <v>1</v>
          </cell>
          <cell r="E65">
            <v>39</v>
          </cell>
          <cell r="H65">
            <v>11</v>
          </cell>
          <cell r="I65" t="str">
            <v>Transformer Replace</v>
          </cell>
          <cell r="N65" t="str">
            <v>Committed</v>
          </cell>
          <cell r="O65" t="str">
            <v>Communications Upgrades</v>
          </cell>
          <cell r="P65" t="str">
            <v>Tech Serv</v>
          </cell>
          <cell r="Q65" t="str">
            <v>Various</v>
          </cell>
          <cell r="R65">
            <v>25.5</v>
          </cell>
          <cell r="S65">
            <v>5.4</v>
          </cell>
          <cell r="T65">
            <v>6.5</v>
          </cell>
          <cell r="U65">
            <v>6</v>
          </cell>
          <cell r="V65">
            <v>3.5</v>
          </cell>
        </row>
        <row r="66">
          <cell r="A66">
            <v>9</v>
          </cell>
        </row>
        <row r="67">
          <cell r="A67">
            <v>10</v>
          </cell>
        </row>
        <row r="68">
          <cell r="A68">
            <v>11</v>
          </cell>
        </row>
        <row r="69">
          <cell r="A69">
            <v>12</v>
          </cell>
          <cell r="B69" t="str">
            <v>Wollar - Wellington 330 kV Line &amp; Wollar 330 kV Sw Stn</v>
          </cell>
          <cell r="C69">
            <v>1</v>
          </cell>
          <cell r="E69">
            <v>64</v>
          </cell>
          <cell r="H69">
            <v>11</v>
          </cell>
          <cell r="I69" t="str">
            <v>Transformer Replace</v>
          </cell>
          <cell r="N69" t="str">
            <v>Committed</v>
          </cell>
          <cell r="O69" t="str">
            <v>Wollar to Wellington Substation Works</v>
          </cell>
          <cell r="P69" t="str">
            <v>330SS</v>
          </cell>
          <cell r="Q69" t="str">
            <v>Central</v>
          </cell>
          <cell r="R69">
            <v>24.870000000000005</v>
          </cell>
          <cell r="S69">
            <v>1.7689999999999999</v>
          </cell>
          <cell r="T69">
            <v>5.2240000000000002</v>
          </cell>
          <cell r="U69">
            <v>17.256</v>
          </cell>
        </row>
        <row r="70">
          <cell r="A70">
            <v>13</v>
          </cell>
          <cell r="B70" t="str">
            <v>Wollar - Wellington 330 kV Line &amp; Wollar 330 kV Sw Stn</v>
          </cell>
          <cell r="C70">
            <v>1</v>
          </cell>
          <cell r="E70">
            <v>65</v>
          </cell>
          <cell r="H70">
            <v>11</v>
          </cell>
          <cell r="I70" t="str">
            <v>Transformer Replace</v>
          </cell>
          <cell r="N70" t="str">
            <v>Committed</v>
          </cell>
          <cell r="O70" t="str">
            <v>Wollar to Wellington 330kV TL - Contract</v>
          </cell>
          <cell r="P70" t="str">
            <v>TL EIS</v>
          </cell>
          <cell r="Q70" t="str">
            <v>Central</v>
          </cell>
          <cell r="R70">
            <v>49.3</v>
          </cell>
          <cell r="S70">
            <v>1.1200000000000001</v>
          </cell>
          <cell r="T70">
            <v>14.2</v>
          </cell>
          <cell r="U70">
            <v>30.8</v>
          </cell>
          <cell r="V70">
            <v>2.1</v>
          </cell>
        </row>
        <row r="71">
          <cell r="A71">
            <v>14</v>
          </cell>
          <cell r="B71" t="str">
            <v>Armidale, Mrln, Vales, Vinyd,Well'ton,&amp; Yass 330 kV Txs</v>
          </cell>
          <cell r="C71">
            <v>1</v>
          </cell>
          <cell r="E71">
            <v>3</v>
          </cell>
          <cell r="H71">
            <v>11</v>
          </cell>
          <cell r="I71" t="str">
            <v>Transformer Replace</v>
          </cell>
          <cell r="N71" t="str">
            <v>Committed</v>
          </cell>
          <cell r="O71" t="str">
            <v>Vineyard 330kV SS- Replacement of No.2 Tx - Contract</v>
          </cell>
          <cell r="P71" t="str">
            <v>330TX</v>
          </cell>
          <cell r="Q71" t="str">
            <v>Central</v>
          </cell>
          <cell r="R71">
            <v>3.8450000000000002</v>
          </cell>
          <cell r="S71">
            <v>2.1000000000000001E-2</v>
          </cell>
        </row>
        <row r="72">
          <cell r="A72">
            <v>15</v>
          </cell>
          <cell r="B72" t="str">
            <v>Liverpool Third 330/132 kV Transformer</v>
          </cell>
          <cell r="C72">
            <v>1</v>
          </cell>
          <cell r="E72">
            <v>28</v>
          </cell>
          <cell r="H72">
            <v>11</v>
          </cell>
          <cell r="I72" t="str">
            <v>Transformer Replace</v>
          </cell>
          <cell r="N72" t="str">
            <v>Committed</v>
          </cell>
          <cell r="O72" t="str">
            <v>Liverpool Third Transformer - Contract</v>
          </cell>
          <cell r="P72" t="str">
            <v>330SS</v>
          </cell>
          <cell r="Q72" t="str">
            <v>Central</v>
          </cell>
          <cell r="R72">
            <v>8.89</v>
          </cell>
          <cell r="S72">
            <v>8.4</v>
          </cell>
        </row>
        <row r="73">
          <cell r="A73">
            <v>16</v>
          </cell>
          <cell r="B73" t="str">
            <v>Coffs Harbour: 330/132 kV Substation</v>
          </cell>
          <cell r="C73">
            <v>1</v>
          </cell>
          <cell r="E73">
            <v>9</v>
          </cell>
          <cell r="H73">
            <v>11</v>
          </cell>
          <cell r="I73" t="str">
            <v>Transformer Replace</v>
          </cell>
          <cell r="N73" t="str">
            <v>Committed</v>
          </cell>
          <cell r="O73" t="str">
            <v>Coffs Harbour 330/132kV Substation - Contract</v>
          </cell>
          <cell r="P73" t="str">
            <v>330SS</v>
          </cell>
          <cell r="Q73" t="str">
            <v>Northern</v>
          </cell>
          <cell r="R73">
            <v>16.2</v>
          </cell>
          <cell r="S73">
            <v>3.8</v>
          </cell>
          <cell r="T73">
            <v>12.2</v>
          </cell>
        </row>
        <row r="74">
          <cell r="A74">
            <v>17</v>
          </cell>
          <cell r="B74" t="str">
            <v>Coffs Harbour: 330/132 kV Substation</v>
          </cell>
          <cell r="C74">
            <v>1</v>
          </cell>
          <cell r="E74">
            <v>9</v>
          </cell>
          <cell r="H74">
            <v>11</v>
          </cell>
          <cell r="I74" t="str">
            <v>Transformer Replace</v>
          </cell>
          <cell r="N74" t="str">
            <v>Committed</v>
          </cell>
          <cell r="O74" t="str">
            <v>Coffs Harbour TL Rearrangement - Contract</v>
          </cell>
          <cell r="P74" t="str">
            <v>TL REF</v>
          </cell>
          <cell r="Q74" t="str">
            <v>Northern</v>
          </cell>
          <cell r="R74">
            <v>3.3</v>
          </cell>
          <cell r="S74">
            <v>0.88</v>
          </cell>
          <cell r="T74">
            <v>2.2999999999999998</v>
          </cell>
        </row>
        <row r="75">
          <cell r="A75">
            <v>18</v>
          </cell>
        </row>
        <row r="76">
          <cell r="A76">
            <v>19</v>
          </cell>
        </row>
        <row r="77">
          <cell r="A77" t="str">
            <v>Condition Based Transformer Replacements</v>
          </cell>
        </row>
        <row r="78">
          <cell r="A78">
            <v>20</v>
          </cell>
          <cell r="B78" t="str">
            <v>Armidale 132/66 kV Transformer Replacement</v>
          </cell>
          <cell r="C78">
            <v>1</v>
          </cell>
          <cell r="D78">
            <v>38749</v>
          </cell>
          <cell r="E78">
            <v>2</v>
          </cell>
          <cell r="F78">
            <v>3</v>
          </cell>
          <cell r="G78">
            <v>38209</v>
          </cell>
          <cell r="H78">
            <v>11</v>
          </cell>
          <cell r="I78" t="str">
            <v>Transformer Replace</v>
          </cell>
          <cell r="J78">
            <v>18</v>
          </cell>
          <cell r="L78" t="str">
            <v>5.3.2</v>
          </cell>
          <cell r="M78" t="str">
            <v>Likely</v>
          </cell>
          <cell r="N78" t="str">
            <v>Planning</v>
          </cell>
          <cell r="O78" t="str">
            <v>Armidale 2*132/66kV Tx Replacement</v>
          </cell>
          <cell r="P78" t="str">
            <v>132TX</v>
          </cell>
          <cell r="Q78" t="str">
            <v>Northern</v>
          </cell>
          <cell r="R78">
            <v>7.5</v>
          </cell>
          <cell r="S78">
            <v>2.3396739130434794</v>
          </cell>
          <cell r="T78">
            <v>5.1603260869565206</v>
          </cell>
        </row>
        <row r="79">
          <cell r="A79">
            <v>21</v>
          </cell>
          <cell r="B79" t="str">
            <v>Armidale, Mrln, Vales, Vinyd,Well'ton,&amp; Yass 330 kV Txs</v>
          </cell>
          <cell r="C79">
            <v>1</v>
          </cell>
          <cell r="D79">
            <v>38749</v>
          </cell>
          <cell r="E79">
            <v>3</v>
          </cell>
          <cell r="F79">
            <v>3</v>
          </cell>
          <cell r="G79">
            <v>38209</v>
          </cell>
          <cell r="H79">
            <v>11</v>
          </cell>
          <cell r="I79" t="str">
            <v>Transformer Replace</v>
          </cell>
          <cell r="J79">
            <v>18</v>
          </cell>
          <cell r="L79" t="str">
            <v>6.3.1</v>
          </cell>
          <cell r="M79" t="str">
            <v>Likely</v>
          </cell>
          <cell r="N79" t="str">
            <v>Planning</v>
          </cell>
          <cell r="O79" t="str">
            <v>Wellington Tx Replacement 2x375MVA tx - contract</v>
          </cell>
          <cell r="P79" t="str">
            <v>330TX</v>
          </cell>
          <cell r="Q79" t="str">
            <v>Central</v>
          </cell>
          <cell r="R79">
            <v>6</v>
          </cell>
          <cell r="S79">
            <v>1.8717391304347832</v>
          </cell>
          <cell r="T79">
            <v>4.1282608695652172</v>
          </cell>
        </row>
        <row r="80">
          <cell r="A80">
            <v>22</v>
          </cell>
          <cell r="B80" t="str">
            <v>Armidale, Mrln, Vales, Vinyd,Well'ton,&amp; Yass 330 kV Txs</v>
          </cell>
          <cell r="C80">
            <v>1</v>
          </cell>
          <cell r="D80">
            <v>39234</v>
          </cell>
          <cell r="E80">
            <v>3</v>
          </cell>
          <cell r="F80">
            <v>3</v>
          </cell>
          <cell r="G80">
            <v>38694</v>
          </cell>
          <cell r="H80">
            <v>11</v>
          </cell>
          <cell r="I80" t="str">
            <v>Transformer Replace</v>
          </cell>
          <cell r="J80">
            <v>18</v>
          </cell>
          <cell r="L80" t="str">
            <v>6.3.1</v>
          </cell>
          <cell r="M80" t="str">
            <v>Likely</v>
          </cell>
          <cell r="N80" t="str">
            <v>Planning</v>
          </cell>
          <cell r="O80" t="str">
            <v>Vales Point Txs Replacement - Contract</v>
          </cell>
          <cell r="P80" t="str">
            <v>330TX</v>
          </cell>
          <cell r="Q80" t="str">
            <v>Northern</v>
          </cell>
          <cell r="R80">
            <v>4</v>
          </cell>
          <cell r="T80">
            <v>0.32</v>
          </cell>
          <cell r="U80">
            <v>3.68</v>
          </cell>
        </row>
        <row r="81">
          <cell r="A81">
            <v>23</v>
          </cell>
          <cell r="B81" t="str">
            <v>Armidale, Mrln, Vales, Vinyd,Well'ton,&amp; Yass 330 kV Txs</v>
          </cell>
          <cell r="C81">
            <v>1</v>
          </cell>
          <cell r="D81">
            <v>39234</v>
          </cell>
          <cell r="E81">
            <v>3</v>
          </cell>
          <cell r="F81">
            <v>3</v>
          </cell>
          <cell r="G81">
            <v>38694</v>
          </cell>
          <cell r="H81">
            <v>11</v>
          </cell>
          <cell r="I81" t="str">
            <v>Transformer Replace</v>
          </cell>
          <cell r="J81">
            <v>18</v>
          </cell>
          <cell r="L81" t="str">
            <v>6.3.1</v>
          </cell>
          <cell r="M81" t="str">
            <v>Likely</v>
          </cell>
          <cell r="N81" t="str">
            <v>Planning</v>
          </cell>
          <cell r="O81" t="str">
            <v>Armidale 2* 330/132kV 375 MVAr Tx replacement - contract</v>
          </cell>
          <cell r="P81" t="str">
            <v>330TX</v>
          </cell>
          <cell r="Q81" t="str">
            <v>Northern</v>
          </cell>
          <cell r="R81">
            <v>12</v>
          </cell>
          <cell r="T81">
            <v>0.96</v>
          </cell>
          <cell r="U81">
            <v>11.04</v>
          </cell>
        </row>
        <row r="82">
          <cell r="A82">
            <v>24</v>
          </cell>
          <cell r="B82" t="str">
            <v>Port Macquarie 132/33 kV Transformer Replacement</v>
          </cell>
          <cell r="C82">
            <v>1</v>
          </cell>
          <cell r="D82">
            <v>38991</v>
          </cell>
          <cell r="E82">
            <v>44</v>
          </cell>
          <cell r="F82">
            <v>3</v>
          </cell>
          <cell r="G82">
            <v>38271</v>
          </cell>
          <cell r="H82">
            <v>10</v>
          </cell>
          <cell r="I82" t="str">
            <v>132kV Aug</v>
          </cell>
          <cell r="J82">
            <v>24</v>
          </cell>
          <cell r="L82" t="str">
            <v>5.3.3</v>
          </cell>
          <cell r="M82" t="str">
            <v>Likely</v>
          </cell>
          <cell r="N82" t="str">
            <v>Proposed</v>
          </cell>
          <cell r="O82" t="str">
            <v>Port Macquarie Tx Replacement - Contract</v>
          </cell>
          <cell r="P82" t="str">
            <v>132TX</v>
          </cell>
          <cell r="Q82" t="str">
            <v>Northern</v>
          </cell>
          <cell r="R82">
            <v>5.666666666666667</v>
          </cell>
          <cell r="S82">
            <v>0.42499999999999999</v>
          </cell>
          <cell r="T82">
            <v>4.6749999999999998</v>
          </cell>
          <cell r="U82">
            <v>0.56666666666666665</v>
          </cell>
        </row>
        <row r="83">
          <cell r="A83">
            <v>25</v>
          </cell>
          <cell r="B83" t="str">
            <v>Supply to South &amp; Inner Metro Sydney</v>
          </cell>
          <cell r="C83">
            <v>1</v>
          </cell>
          <cell r="D83">
            <v>39234</v>
          </cell>
          <cell r="E83">
            <v>52</v>
          </cell>
          <cell r="F83">
            <v>3</v>
          </cell>
          <cell r="G83">
            <v>38694</v>
          </cell>
          <cell r="H83">
            <v>13</v>
          </cell>
          <cell r="I83" t="str">
            <v>Shunt Reactor Replace</v>
          </cell>
          <cell r="J83">
            <v>18</v>
          </cell>
          <cell r="L83" t="str">
            <v>6.5.13</v>
          </cell>
          <cell r="M83" t="str">
            <v>Poss</v>
          </cell>
          <cell r="N83" t="str">
            <v>PT</v>
          </cell>
          <cell r="O83" t="str">
            <v>Sydney South 41 Cable Series Reactor Replacement - Contract</v>
          </cell>
          <cell r="P83" t="str">
            <v>330TX</v>
          </cell>
          <cell r="Q83" t="str">
            <v>Central</v>
          </cell>
          <cell r="R83">
            <v>5</v>
          </cell>
          <cell r="T83">
            <v>0.4</v>
          </cell>
          <cell r="U83">
            <v>4.5999999999999996</v>
          </cell>
        </row>
        <row r="84">
          <cell r="A84">
            <v>26</v>
          </cell>
          <cell r="B84" t="str">
            <v>Supply to South &amp; Inner Metro Sydney</v>
          </cell>
          <cell r="C84">
            <v>1</v>
          </cell>
          <cell r="D84">
            <v>39234</v>
          </cell>
          <cell r="E84">
            <v>52</v>
          </cell>
          <cell r="F84">
            <v>3</v>
          </cell>
          <cell r="G84">
            <v>38694</v>
          </cell>
          <cell r="H84">
            <v>13</v>
          </cell>
          <cell r="I84" t="str">
            <v>Shunt Reactor Replace</v>
          </cell>
          <cell r="J84">
            <v>18</v>
          </cell>
          <cell r="L84" t="str">
            <v>6.5.13</v>
          </cell>
          <cell r="M84" t="str">
            <v>Poss</v>
          </cell>
          <cell r="N84" t="str">
            <v>PT</v>
          </cell>
          <cell r="O84" t="str">
            <v>Sydney South 41 Cable Shunt Reactor Replacement - Contract</v>
          </cell>
          <cell r="P84" t="str">
            <v>Asset Replace</v>
          </cell>
          <cell r="Q84" t="str">
            <v>Central</v>
          </cell>
          <cell r="R84">
            <v>5</v>
          </cell>
          <cell r="T84">
            <v>0.4</v>
          </cell>
          <cell r="U84">
            <v>4.5999999999999996</v>
          </cell>
        </row>
        <row r="85">
          <cell r="A85">
            <v>27</v>
          </cell>
          <cell r="B85" t="str">
            <v>Sydney West Transformer Replacement</v>
          </cell>
          <cell r="C85">
            <v>1</v>
          </cell>
          <cell r="D85">
            <v>39965</v>
          </cell>
          <cell r="E85">
            <v>56</v>
          </cell>
          <cell r="F85">
            <v>3</v>
          </cell>
          <cell r="G85">
            <v>38405</v>
          </cell>
          <cell r="H85">
            <v>11</v>
          </cell>
          <cell r="I85" t="str">
            <v>Transformer Replace</v>
          </cell>
          <cell r="J85">
            <v>52</v>
          </cell>
          <cell r="L85" t="str">
            <v>6.5.16</v>
          </cell>
          <cell r="M85" t="str">
            <v>Poss</v>
          </cell>
          <cell r="N85" t="str">
            <v>Proposed</v>
          </cell>
          <cell r="O85" t="str">
            <v>Sydney West Single Phase Tx Replacement - Contract</v>
          </cell>
          <cell r="P85" t="str">
            <v>330TX</v>
          </cell>
          <cell r="Q85" t="str">
            <v>Central</v>
          </cell>
          <cell r="R85">
            <v>24</v>
          </cell>
          <cell r="S85">
            <v>0.19780219780219782</v>
          </cell>
          <cell r="T85">
            <v>1.3714285714285719</v>
          </cell>
          <cell r="U85">
            <v>2.2039651070578907</v>
          </cell>
          <cell r="V85">
            <v>15.674174993883511</v>
          </cell>
          <cell r="W85">
            <v>4.5526291298278272</v>
          </cell>
        </row>
        <row r="86">
          <cell r="A86">
            <v>28</v>
          </cell>
          <cell r="B86" t="str">
            <v>Tamworth Reactors</v>
          </cell>
          <cell r="C86">
            <v>1</v>
          </cell>
          <cell r="D86">
            <v>39539</v>
          </cell>
          <cell r="E86">
            <v>58</v>
          </cell>
          <cell r="F86">
            <v>3</v>
          </cell>
          <cell r="G86">
            <v>38999</v>
          </cell>
          <cell r="H86">
            <v>13</v>
          </cell>
          <cell r="I86" t="str">
            <v>Shunt Reactor Replace</v>
          </cell>
          <cell r="J86">
            <v>18</v>
          </cell>
          <cell r="L86" t="str">
            <v>6.3.9</v>
          </cell>
          <cell r="M86" t="str">
            <v>Likely</v>
          </cell>
          <cell r="N86" t="str">
            <v>Future</v>
          </cell>
          <cell r="O86" t="str">
            <v>Tamworth Reactor Replacement Stage 2 - Contract</v>
          </cell>
          <cell r="P86" t="str">
            <v>330CAP</v>
          </cell>
          <cell r="Q86" t="str">
            <v>Northern</v>
          </cell>
          <cell r="R86">
            <v>6</v>
          </cell>
          <cell r="U86">
            <v>0.6</v>
          </cell>
          <cell r="V86">
            <v>5.4</v>
          </cell>
        </row>
        <row r="87">
          <cell r="A87">
            <v>29</v>
          </cell>
          <cell r="B87" t="str">
            <v>Tamworth Reactors</v>
          </cell>
          <cell r="C87">
            <v>1</v>
          </cell>
          <cell r="D87">
            <v>39052</v>
          </cell>
          <cell r="E87">
            <v>58</v>
          </cell>
          <cell r="F87">
            <v>3</v>
          </cell>
          <cell r="G87">
            <v>38512</v>
          </cell>
          <cell r="H87">
            <v>13</v>
          </cell>
          <cell r="I87" t="str">
            <v>Shunt Reactor Replace</v>
          </cell>
          <cell r="J87">
            <v>18</v>
          </cell>
          <cell r="L87" t="str">
            <v>6.3.9</v>
          </cell>
          <cell r="M87" t="str">
            <v>Likely</v>
          </cell>
          <cell r="N87" t="str">
            <v>Future</v>
          </cell>
          <cell r="O87" t="str">
            <v>Tamworth Reactor Replacement Stage 1 - Contract</v>
          </cell>
          <cell r="P87" t="str">
            <v>330CAP</v>
          </cell>
          <cell r="Q87" t="str">
            <v>Northern</v>
          </cell>
          <cell r="R87">
            <v>6</v>
          </cell>
          <cell r="S87">
            <v>0.03</v>
          </cell>
          <cell r="T87">
            <v>4.47</v>
          </cell>
          <cell r="U87">
            <v>1.5</v>
          </cell>
        </row>
        <row r="88">
          <cell r="A88" t="str">
            <v>Strategy Based Substation Replacements</v>
          </cell>
        </row>
        <row r="89">
          <cell r="A89">
            <v>30</v>
          </cell>
          <cell r="B89" t="str">
            <v>Snowy Assets Rehab - MSS</v>
          </cell>
          <cell r="C89">
            <v>1</v>
          </cell>
          <cell r="D89">
            <v>39783</v>
          </cell>
          <cell r="E89">
            <v>48</v>
          </cell>
          <cell r="F89">
            <v>3</v>
          </cell>
          <cell r="G89">
            <v>38703</v>
          </cell>
          <cell r="H89">
            <v>6</v>
          </cell>
          <cell r="I89" t="str">
            <v>330/132kV Greenfield</v>
          </cell>
          <cell r="J89">
            <v>36</v>
          </cell>
          <cell r="L89" t="str">
            <v>5.3.7</v>
          </cell>
          <cell r="M89" t="str">
            <v>Const</v>
          </cell>
          <cell r="N89" t="str">
            <v>Proposed</v>
          </cell>
          <cell r="O89" t="str">
            <v>Murray 330kV SS Augmentation - Contract</v>
          </cell>
          <cell r="P89" t="str">
            <v>330SS</v>
          </cell>
          <cell r="Q89" t="str">
            <v>Southern</v>
          </cell>
          <cell r="R89">
            <v>10</v>
          </cell>
          <cell r="T89">
            <v>0.31111111111111112</v>
          </cell>
          <cell r="U89">
            <v>0.90869565217391335</v>
          </cell>
          <cell r="V89">
            <v>7.6294469680582591</v>
          </cell>
          <cell r="W89">
            <v>1.1507462686567167</v>
          </cell>
        </row>
        <row r="90">
          <cell r="A90">
            <v>31</v>
          </cell>
          <cell r="B90" t="str">
            <v>Snowy Assets Rehab - UTSS</v>
          </cell>
          <cell r="C90">
            <v>1</v>
          </cell>
          <cell r="D90">
            <v>39783</v>
          </cell>
          <cell r="E90">
            <v>49</v>
          </cell>
          <cell r="F90">
            <v>3</v>
          </cell>
          <cell r="G90">
            <v>38703</v>
          </cell>
          <cell r="H90">
            <v>6</v>
          </cell>
          <cell r="I90" t="str">
            <v>330/132kV Greenfield</v>
          </cell>
          <cell r="J90">
            <v>36</v>
          </cell>
          <cell r="L90" t="str">
            <v>5.3.7</v>
          </cell>
          <cell r="M90" t="str">
            <v>Const</v>
          </cell>
          <cell r="N90" t="str">
            <v>Proposed</v>
          </cell>
          <cell r="O90" t="str">
            <v>Upper Tumut Switching Station (UTSS) Augmentation - Contract</v>
          </cell>
          <cell r="P90" t="str">
            <v>330SS</v>
          </cell>
          <cell r="Q90" t="str">
            <v>Southern</v>
          </cell>
          <cell r="R90">
            <v>7.5</v>
          </cell>
          <cell r="T90">
            <v>0.23333333333333334</v>
          </cell>
          <cell r="U90">
            <v>0.68152173913043501</v>
          </cell>
          <cell r="V90">
            <v>5.722085226043693</v>
          </cell>
          <cell r="W90">
            <v>0.86305970149253741</v>
          </cell>
        </row>
        <row r="91">
          <cell r="A91" t="str">
            <v>Small Augmentations - New Lines</v>
          </cell>
        </row>
        <row r="92">
          <cell r="A92">
            <v>32</v>
          </cell>
          <cell r="B92" t="str">
            <v>Glen Innes/Inverell supply</v>
          </cell>
          <cell r="C92">
            <v>1</v>
          </cell>
          <cell r="D92">
            <v>40513</v>
          </cell>
          <cell r="E92">
            <v>20</v>
          </cell>
          <cell r="F92">
            <v>1</v>
          </cell>
          <cell r="G92">
            <v>39073</v>
          </cell>
          <cell r="H92">
            <v>3</v>
          </cell>
          <cell r="I92" t="str">
            <v>TL -EIS</v>
          </cell>
          <cell r="J92">
            <v>48</v>
          </cell>
          <cell r="L92" t="str">
            <v>7.2.11</v>
          </cell>
          <cell r="M92" t="str">
            <v>Future</v>
          </cell>
          <cell r="N92" t="str">
            <v>Planning PT</v>
          </cell>
          <cell r="O92" t="str">
            <v>Glen Innes - Inverell 132kV TL (65km)</v>
          </cell>
          <cell r="P92" t="str">
            <v>TL EIS</v>
          </cell>
          <cell r="Q92" t="str">
            <v>Northern</v>
          </cell>
          <cell r="R92">
            <v>12</v>
          </cell>
          <cell r="U92">
            <v>0.17230769230769236</v>
          </cell>
          <cell r="V92">
            <v>0.58769230769230796</v>
          </cell>
          <cell r="W92">
            <v>0.872</v>
          </cell>
          <cell r="X92">
            <v>10.133124555160142</v>
          </cell>
          <cell r="Y92">
            <v>0.2348754448398577</v>
          </cell>
        </row>
        <row r="93">
          <cell r="A93">
            <v>33</v>
          </cell>
          <cell r="B93" t="str">
            <v>Glen Innes/Inverell supply</v>
          </cell>
          <cell r="C93">
            <v>1</v>
          </cell>
          <cell r="D93">
            <v>40513</v>
          </cell>
          <cell r="E93">
            <v>20</v>
          </cell>
          <cell r="F93">
            <v>3</v>
          </cell>
          <cell r="G93">
            <v>39793</v>
          </cell>
          <cell r="H93">
            <v>10</v>
          </cell>
          <cell r="I93" t="str">
            <v>132kV Aug</v>
          </cell>
          <cell r="J93">
            <v>24</v>
          </cell>
          <cell r="L93" t="str">
            <v>7.2.11</v>
          </cell>
          <cell r="M93" t="str">
            <v>Future</v>
          </cell>
          <cell r="N93" t="str">
            <v>Planning PT</v>
          </cell>
          <cell r="O93" t="str">
            <v>Inverell 132kV Switchbay</v>
          </cell>
          <cell r="P93" t="str">
            <v>132SS</v>
          </cell>
          <cell r="Q93" t="str">
            <v>Northern</v>
          </cell>
          <cell r="R93">
            <v>1</v>
          </cell>
          <cell r="W93">
            <v>5.8333333333333348E-2</v>
          </cell>
          <cell r="X93">
            <v>0.76032338308457714</v>
          </cell>
          <cell r="Y93">
            <v>0.18134328358208951</v>
          </cell>
        </row>
        <row r="94">
          <cell r="A94">
            <v>34</v>
          </cell>
          <cell r="B94" t="str">
            <v>Lismore area supply</v>
          </cell>
          <cell r="C94">
            <v>1</v>
          </cell>
          <cell r="D94">
            <v>38961</v>
          </cell>
          <cell r="E94">
            <v>27</v>
          </cell>
          <cell r="F94">
            <v>2</v>
          </cell>
          <cell r="G94">
            <v>38241</v>
          </cell>
          <cell r="H94">
            <v>4</v>
          </cell>
          <cell r="I94" t="str">
            <v>TL -REF</v>
          </cell>
          <cell r="J94">
            <v>24</v>
          </cell>
          <cell r="L94" t="str">
            <v>6.5.2</v>
          </cell>
          <cell r="M94" t="str">
            <v>Poss</v>
          </cell>
          <cell r="N94" t="str">
            <v>Proposed</v>
          </cell>
          <cell r="O94" t="str">
            <v>Uprating of 966 Armidale - Koolkhan 132kV TL - Contract</v>
          </cell>
          <cell r="P94" t="str">
            <v>TL REF</v>
          </cell>
          <cell r="Q94" t="str">
            <v>Northern</v>
          </cell>
          <cell r="R94">
            <v>3</v>
          </cell>
          <cell r="S94">
            <v>0.3318965517241379</v>
          </cell>
          <cell r="T94">
            <v>2.6268872320596466</v>
          </cell>
          <cell r="U94">
            <v>4.1216216216216198E-2</v>
          </cell>
        </row>
        <row r="95">
          <cell r="A95">
            <v>35</v>
          </cell>
          <cell r="B95" t="str">
            <v>Mulwala 132 kV Supply</v>
          </cell>
          <cell r="C95">
            <v>1</v>
          </cell>
          <cell r="D95">
            <v>39783</v>
          </cell>
          <cell r="E95">
            <v>36</v>
          </cell>
          <cell r="F95">
            <v>1</v>
          </cell>
          <cell r="G95">
            <v>38343</v>
          </cell>
          <cell r="H95">
            <v>3</v>
          </cell>
          <cell r="I95" t="str">
            <v>TL -EIS</v>
          </cell>
          <cell r="J95">
            <v>48</v>
          </cell>
          <cell r="L95" t="str">
            <v>6.5.31</v>
          </cell>
          <cell r="M95" t="str">
            <v>Poss</v>
          </cell>
          <cell r="N95" t="str">
            <v>Planning</v>
          </cell>
          <cell r="O95" t="str">
            <v>Mulwala - Finley 132kV TL (62Km) Contract</v>
          </cell>
          <cell r="P95" t="str">
            <v>TL EIS</v>
          </cell>
          <cell r="Q95" t="str">
            <v>Southern</v>
          </cell>
          <cell r="R95">
            <v>12</v>
          </cell>
          <cell r="S95">
            <v>0.17230769230769236</v>
          </cell>
          <cell r="T95">
            <v>0.58769230769230796</v>
          </cell>
          <cell r="U95">
            <v>0.872</v>
          </cell>
          <cell r="V95">
            <v>10.133124555160142</v>
          </cell>
          <cell r="W95">
            <v>0.2348754448398577</v>
          </cell>
        </row>
        <row r="96">
          <cell r="A96">
            <v>36</v>
          </cell>
          <cell r="B96" t="str">
            <v>Mulwala 132 kV Supply</v>
          </cell>
          <cell r="C96">
            <v>1</v>
          </cell>
          <cell r="D96">
            <v>39417</v>
          </cell>
          <cell r="E96">
            <v>36</v>
          </cell>
          <cell r="F96">
            <v>3</v>
          </cell>
          <cell r="G96">
            <v>38697</v>
          </cell>
          <cell r="H96">
            <v>10</v>
          </cell>
          <cell r="I96" t="str">
            <v>132kV Aug</v>
          </cell>
          <cell r="J96">
            <v>24</v>
          </cell>
          <cell r="L96" t="str">
            <v>6.5.31</v>
          </cell>
          <cell r="M96" t="str">
            <v>Poss</v>
          </cell>
          <cell r="N96" t="str">
            <v>Planning</v>
          </cell>
          <cell r="O96" t="str">
            <v>Mulwala 132/66kV Substation Augmentation - Contract</v>
          </cell>
          <cell r="P96" t="str">
            <v>132SS</v>
          </cell>
          <cell r="Q96" t="str">
            <v>Southern</v>
          </cell>
          <cell r="R96">
            <v>2</v>
          </cell>
          <cell r="T96">
            <v>0.1166666666666667</v>
          </cell>
          <cell r="U96">
            <v>1.5206467661691543</v>
          </cell>
          <cell r="V96">
            <v>0.36268656716417902</v>
          </cell>
        </row>
        <row r="97">
          <cell r="A97">
            <v>37</v>
          </cell>
          <cell r="B97" t="str">
            <v>Mulwala 132 kV Supply</v>
          </cell>
          <cell r="C97">
            <v>1</v>
          </cell>
          <cell r="D97">
            <v>39417</v>
          </cell>
          <cell r="E97">
            <v>36</v>
          </cell>
          <cell r="F97">
            <v>3</v>
          </cell>
          <cell r="G97">
            <v>38697</v>
          </cell>
          <cell r="H97">
            <v>10</v>
          </cell>
          <cell r="I97" t="str">
            <v>132kV Aug</v>
          </cell>
          <cell r="J97">
            <v>24</v>
          </cell>
          <cell r="L97" t="str">
            <v>6.5.31</v>
          </cell>
          <cell r="M97" t="str">
            <v>Poss</v>
          </cell>
          <cell r="N97" t="str">
            <v>Planning</v>
          </cell>
          <cell r="O97" t="str">
            <v>Finley 132/66kV Substattion Augmentation - Contract</v>
          </cell>
          <cell r="P97" t="str">
            <v>132SS</v>
          </cell>
          <cell r="Q97" t="str">
            <v>Southern</v>
          </cell>
          <cell r="R97">
            <v>5</v>
          </cell>
          <cell r="T97">
            <v>0.29166666666666674</v>
          </cell>
          <cell r="U97">
            <v>3.801616915422886</v>
          </cell>
          <cell r="V97">
            <v>0.90671641791044766</v>
          </cell>
        </row>
        <row r="98">
          <cell r="A98">
            <v>38</v>
          </cell>
          <cell r="B98" t="str">
            <v>Narrandera and Lockhart supply</v>
          </cell>
          <cell r="C98">
            <v>1</v>
          </cell>
          <cell r="D98">
            <v>40513</v>
          </cell>
          <cell r="E98">
            <v>38</v>
          </cell>
          <cell r="F98">
            <v>3</v>
          </cell>
          <cell r="G98">
            <v>39613</v>
          </cell>
          <cell r="H98">
            <v>7</v>
          </cell>
          <cell r="I98" t="str">
            <v>132kV Greenfield</v>
          </cell>
          <cell r="J98">
            <v>30</v>
          </cell>
          <cell r="L98" t="str">
            <v>6.5.29</v>
          </cell>
          <cell r="M98" t="str">
            <v>Poss</v>
          </cell>
          <cell r="N98" t="str">
            <v>Planning</v>
          </cell>
          <cell r="O98" t="str">
            <v>Narrandera Substation Establish - Contract</v>
          </cell>
          <cell r="P98" t="str">
            <v>132SS</v>
          </cell>
          <cell r="Q98" t="str">
            <v>Southern</v>
          </cell>
          <cell r="R98">
            <v>6</v>
          </cell>
          <cell r="V98">
            <v>1.0714285714285714E-2</v>
          </cell>
          <cell r="W98">
            <v>0.51428571428571446</v>
          </cell>
          <cell r="X98">
            <v>4.6761940298507456</v>
          </cell>
          <cell r="Y98">
            <v>0.79880597014925392</v>
          </cell>
        </row>
        <row r="99">
          <cell r="A99">
            <v>39</v>
          </cell>
          <cell r="B99" t="str">
            <v>Orange 132 kV Substation Augmentation</v>
          </cell>
          <cell r="C99">
            <v>1</v>
          </cell>
          <cell r="D99">
            <v>39783</v>
          </cell>
          <cell r="E99">
            <v>41</v>
          </cell>
          <cell r="F99">
            <v>2</v>
          </cell>
          <cell r="G99">
            <v>39063</v>
          </cell>
          <cell r="H99">
            <v>4</v>
          </cell>
          <cell r="I99" t="str">
            <v>TL -REF</v>
          </cell>
          <cell r="J99">
            <v>24</v>
          </cell>
          <cell r="L99" t="str">
            <v>6.5.18</v>
          </cell>
          <cell r="M99" t="str">
            <v>Poss</v>
          </cell>
          <cell r="N99" t="str">
            <v>Proposed</v>
          </cell>
          <cell r="O99" t="str">
            <v>Orange Outlets Line Works - Contract</v>
          </cell>
          <cell r="P99" t="str">
            <v>TL REF</v>
          </cell>
          <cell r="Q99" t="str">
            <v>Central</v>
          </cell>
          <cell r="R99">
            <v>1</v>
          </cell>
          <cell r="U99">
            <v>8.4770114942528757E-2</v>
          </cell>
          <cell r="V99">
            <v>0.73352256798430082</v>
          </cell>
          <cell r="W99">
            <v>0.18170731707317073</v>
          </cell>
        </row>
        <row r="100">
          <cell r="A100">
            <v>40</v>
          </cell>
          <cell r="B100" t="str">
            <v>Parkes, Forbes and Cowra supply</v>
          </cell>
          <cell r="C100">
            <v>1</v>
          </cell>
          <cell r="D100">
            <v>39692</v>
          </cell>
          <cell r="E100">
            <v>43</v>
          </cell>
          <cell r="F100">
            <v>1</v>
          </cell>
          <cell r="G100">
            <v>38252</v>
          </cell>
          <cell r="H100">
            <v>3</v>
          </cell>
          <cell r="I100" t="str">
            <v>TL -EIS</v>
          </cell>
          <cell r="J100">
            <v>48</v>
          </cell>
          <cell r="L100" t="str">
            <v>6.5.20</v>
          </cell>
          <cell r="M100" t="str">
            <v>Poss</v>
          </cell>
          <cell r="N100" t="str">
            <v>Planning</v>
          </cell>
          <cell r="O100" t="str">
            <v>Manildra Parkes 132kV Line - Contract</v>
          </cell>
          <cell r="P100" t="str">
            <v>TL EIS</v>
          </cell>
          <cell r="Q100" t="str">
            <v>Central</v>
          </cell>
          <cell r="R100">
            <v>12</v>
          </cell>
          <cell r="S100">
            <v>0.33846153846153854</v>
          </cell>
          <cell r="T100">
            <v>0.54153846153846186</v>
          </cell>
          <cell r="U100">
            <v>1.1839999999999999</v>
          </cell>
          <cell r="V100">
            <v>9.8980996441281146</v>
          </cell>
          <cell r="W100">
            <v>3.7900355871886171E-2</v>
          </cell>
        </row>
        <row r="101">
          <cell r="A101">
            <v>41</v>
          </cell>
          <cell r="B101" t="str">
            <v>Parkes, Forbes and Cowra supply</v>
          </cell>
          <cell r="C101">
            <v>1</v>
          </cell>
          <cell r="D101">
            <v>39417</v>
          </cell>
          <cell r="E101">
            <v>43</v>
          </cell>
          <cell r="F101">
            <v>3</v>
          </cell>
          <cell r="G101">
            <v>38697</v>
          </cell>
          <cell r="H101">
            <v>10</v>
          </cell>
          <cell r="I101" t="str">
            <v>132kV Aug</v>
          </cell>
          <cell r="J101">
            <v>24</v>
          </cell>
          <cell r="L101" t="str">
            <v>6.5.20</v>
          </cell>
          <cell r="M101" t="str">
            <v>Poss</v>
          </cell>
          <cell r="N101" t="str">
            <v>Planning</v>
          </cell>
          <cell r="O101" t="str">
            <v>Manildra SS Augmentation - Contract</v>
          </cell>
          <cell r="P101" t="str">
            <v>132SS</v>
          </cell>
          <cell r="Q101" t="str">
            <v>Central</v>
          </cell>
          <cell r="R101">
            <v>1</v>
          </cell>
          <cell r="T101">
            <v>5.8333333333333348E-2</v>
          </cell>
          <cell r="U101">
            <v>0.76032338308457714</v>
          </cell>
          <cell r="V101">
            <v>0.18134328358208951</v>
          </cell>
        </row>
        <row r="102">
          <cell r="A102">
            <v>42</v>
          </cell>
          <cell r="B102" t="str">
            <v>Parkes, Forbes and Cowra supply</v>
          </cell>
          <cell r="C102">
            <v>1</v>
          </cell>
          <cell r="D102">
            <v>39417</v>
          </cell>
          <cell r="E102">
            <v>43</v>
          </cell>
          <cell r="F102">
            <v>2</v>
          </cell>
          <cell r="G102">
            <v>38697</v>
          </cell>
          <cell r="H102">
            <v>4</v>
          </cell>
          <cell r="I102" t="str">
            <v>TL -REF</v>
          </cell>
          <cell r="J102">
            <v>24</v>
          </cell>
          <cell r="L102" t="str">
            <v>6.5.20</v>
          </cell>
          <cell r="M102" t="str">
            <v>Poss</v>
          </cell>
          <cell r="N102" t="str">
            <v>Planning</v>
          </cell>
          <cell r="O102" t="str">
            <v>Cowra Line Uprate - Contract</v>
          </cell>
          <cell r="P102" t="str">
            <v>TL REF</v>
          </cell>
          <cell r="Q102" t="str">
            <v>Central</v>
          </cell>
          <cell r="R102">
            <v>4</v>
          </cell>
          <cell r="T102">
            <v>0.33908045977011503</v>
          </cell>
          <cell r="U102">
            <v>2.9340902719372033</v>
          </cell>
          <cell r="V102">
            <v>0.72682926829268291</v>
          </cell>
        </row>
        <row r="103">
          <cell r="A103">
            <v>43</v>
          </cell>
          <cell r="B103" t="str">
            <v>Snowy Assets Rehab - Lines</v>
          </cell>
          <cell r="C103">
            <v>1</v>
          </cell>
          <cell r="D103">
            <v>39417</v>
          </cell>
          <cell r="E103">
            <v>47</v>
          </cell>
          <cell r="F103">
            <v>2</v>
          </cell>
          <cell r="G103">
            <v>38337</v>
          </cell>
          <cell r="H103">
            <v>2</v>
          </cell>
          <cell r="I103" t="str">
            <v>EHV TL -REF</v>
          </cell>
          <cell r="J103">
            <v>36</v>
          </cell>
          <cell r="L103" t="str">
            <v>5.3.7</v>
          </cell>
          <cell r="M103" t="str">
            <v>Poss</v>
          </cell>
          <cell r="N103" t="str">
            <v>Proposed</v>
          </cell>
          <cell r="O103" t="str">
            <v>Snowy Area 330kV TL Uprate (160Km) - Contract</v>
          </cell>
          <cell r="P103" t="str">
            <v>TL EIS</v>
          </cell>
          <cell r="Q103" t="str">
            <v>Southern</v>
          </cell>
          <cell r="R103">
            <v>8</v>
          </cell>
          <cell r="S103">
            <v>0.37333333333333335</v>
          </cell>
          <cell r="T103">
            <v>0.77946902654867267</v>
          </cell>
          <cell r="U103">
            <v>6.560419241607752</v>
          </cell>
          <cell r="V103">
            <v>0.28677839851024212</v>
          </cell>
        </row>
        <row r="104">
          <cell r="A104">
            <v>44</v>
          </cell>
          <cell r="B104" t="str">
            <v>Supply to South &amp; Inner Metro Sydney</v>
          </cell>
          <cell r="C104">
            <v>1</v>
          </cell>
          <cell r="D104">
            <v>39417</v>
          </cell>
          <cell r="E104">
            <v>52</v>
          </cell>
          <cell r="F104">
            <v>3</v>
          </cell>
          <cell r="G104">
            <v>38697</v>
          </cell>
          <cell r="H104">
            <v>10</v>
          </cell>
          <cell r="I104" t="str">
            <v>132kV Aug</v>
          </cell>
          <cell r="J104">
            <v>24</v>
          </cell>
          <cell r="L104" t="str">
            <v>6.5.13</v>
          </cell>
          <cell r="M104" t="str">
            <v>Poss</v>
          </cell>
          <cell r="N104" t="str">
            <v>PT</v>
          </cell>
          <cell r="O104" t="str">
            <v>Sydney South 132kV Augmentations (910/911 &amp; 916/917) Contract</v>
          </cell>
          <cell r="P104" t="str">
            <v>132SS</v>
          </cell>
          <cell r="Q104" t="str">
            <v>Central</v>
          </cell>
          <cell r="R104">
            <v>2</v>
          </cell>
          <cell r="T104">
            <v>0.1166666666666667</v>
          </cell>
          <cell r="U104">
            <v>1.5206467661691543</v>
          </cell>
          <cell r="V104">
            <v>0.36268656716417902</v>
          </cell>
        </row>
        <row r="105">
          <cell r="A105">
            <v>45</v>
          </cell>
          <cell r="B105" t="str">
            <v>Wagga 132 kV line rearrangements</v>
          </cell>
          <cell r="C105">
            <v>1</v>
          </cell>
          <cell r="D105">
            <v>38565</v>
          </cell>
          <cell r="E105">
            <v>61</v>
          </cell>
          <cell r="F105">
            <v>2</v>
          </cell>
          <cell r="G105">
            <v>37845</v>
          </cell>
          <cell r="H105">
            <v>4</v>
          </cell>
          <cell r="I105" t="str">
            <v>TL -REF</v>
          </cell>
          <cell r="J105">
            <v>24</v>
          </cell>
          <cell r="L105" t="str">
            <v>6.3.3</v>
          </cell>
          <cell r="M105" t="str">
            <v>Likely</v>
          </cell>
          <cell r="N105" t="str">
            <v>Future</v>
          </cell>
          <cell r="O105" t="str">
            <v>Wagga North 132kV Line Re-Arrangements - Contract</v>
          </cell>
          <cell r="P105" t="str">
            <v>TL REF</v>
          </cell>
          <cell r="Q105" t="str">
            <v>Southern</v>
          </cell>
          <cell r="R105">
            <v>0.3</v>
          </cell>
          <cell r="S105">
            <v>0.26335274930102526</v>
          </cell>
          <cell r="T105">
            <v>1.2162162162162162E-3</v>
          </cell>
        </row>
        <row r="106">
          <cell r="A106" t="str">
            <v>Small Augmentations - New Substations</v>
          </cell>
        </row>
        <row r="107">
          <cell r="A107">
            <v>46</v>
          </cell>
          <cell r="B107" t="str">
            <v>Boggabri supply</v>
          </cell>
          <cell r="C107">
            <v>1</v>
          </cell>
          <cell r="D107">
            <v>39142</v>
          </cell>
          <cell r="E107">
            <v>5</v>
          </cell>
          <cell r="F107">
            <v>3</v>
          </cell>
          <cell r="G107">
            <v>38242</v>
          </cell>
          <cell r="H107">
            <v>7</v>
          </cell>
          <cell r="I107" t="str">
            <v>132kV Greenfield</v>
          </cell>
          <cell r="J107">
            <v>30</v>
          </cell>
          <cell r="L107" t="str">
            <v>6.5.5</v>
          </cell>
          <cell r="M107" t="str">
            <v>Poss</v>
          </cell>
          <cell r="N107" t="str">
            <v>Planning PT</v>
          </cell>
          <cell r="O107" t="str">
            <v>Boggabri 132/66kV SS  Contract</v>
          </cell>
          <cell r="P107" t="str">
            <v>132SS</v>
          </cell>
          <cell r="Q107" t="str">
            <v>Northern</v>
          </cell>
          <cell r="R107">
            <v>8</v>
          </cell>
          <cell r="S107">
            <v>0.55000000000000004</v>
          </cell>
          <cell r="T107">
            <v>5.45</v>
          </cell>
          <cell r="U107">
            <v>2</v>
          </cell>
        </row>
        <row r="108">
          <cell r="A108">
            <v>47</v>
          </cell>
          <cell r="B108" t="str">
            <v>Bulahdelah area supply</v>
          </cell>
          <cell r="C108">
            <v>1</v>
          </cell>
          <cell r="D108">
            <v>39142</v>
          </cell>
          <cell r="E108">
            <v>6</v>
          </cell>
          <cell r="F108">
            <v>3</v>
          </cell>
          <cell r="G108">
            <v>38242</v>
          </cell>
          <cell r="H108">
            <v>7</v>
          </cell>
          <cell r="I108" t="str">
            <v>132kV Greenfield</v>
          </cell>
          <cell r="J108">
            <v>30</v>
          </cell>
          <cell r="L108" t="str">
            <v>6.5.8</v>
          </cell>
          <cell r="M108" t="str">
            <v>Poss</v>
          </cell>
          <cell r="N108" t="str">
            <v>Planning PT</v>
          </cell>
          <cell r="O108" t="str">
            <v>Bulahdelah 132/66kV SS  installation</v>
          </cell>
          <cell r="P108" t="str">
            <v>132SS</v>
          </cell>
          <cell r="Q108" t="str">
            <v>Northern</v>
          </cell>
          <cell r="R108">
            <v>8</v>
          </cell>
          <cell r="S108">
            <v>0.55000000000000004</v>
          </cell>
          <cell r="T108">
            <v>5.45</v>
          </cell>
          <cell r="U108">
            <v>2</v>
          </cell>
        </row>
        <row r="109">
          <cell r="A109">
            <v>48</v>
          </cell>
          <cell r="B109" t="str">
            <v>Glen Innes supply</v>
          </cell>
          <cell r="C109">
            <v>1</v>
          </cell>
          <cell r="D109">
            <v>39234</v>
          </cell>
          <cell r="E109">
            <v>19</v>
          </cell>
          <cell r="F109">
            <v>0</v>
          </cell>
          <cell r="G109">
            <v>38694</v>
          </cell>
          <cell r="H109">
            <v>30</v>
          </cell>
          <cell r="I109" t="str">
            <v>TL Property Acquistion</v>
          </cell>
          <cell r="J109">
            <v>18</v>
          </cell>
          <cell r="L109" t="str">
            <v>6.5.4</v>
          </cell>
          <cell r="M109" t="str">
            <v>Poss</v>
          </cell>
          <cell r="N109" t="str">
            <v>Future</v>
          </cell>
          <cell r="O109" t="str">
            <v>Glen Innes 132kV Rebuild (PSR 39) - Contract</v>
          </cell>
          <cell r="P109" t="str">
            <v>132SS</v>
          </cell>
          <cell r="Q109" t="str">
            <v>Northern</v>
          </cell>
          <cell r="R109">
            <v>10</v>
          </cell>
          <cell r="T109">
            <v>0.8</v>
          </cell>
          <cell r="U109">
            <v>9.1999999999999993</v>
          </cell>
        </row>
        <row r="110">
          <cell r="A110">
            <v>49</v>
          </cell>
          <cell r="B110" t="str">
            <v>Narrandera and Lockhart supply</v>
          </cell>
          <cell r="C110">
            <v>1</v>
          </cell>
          <cell r="D110">
            <v>40513</v>
          </cell>
          <cell r="E110">
            <v>38</v>
          </cell>
          <cell r="F110">
            <v>2</v>
          </cell>
          <cell r="G110">
            <v>39793</v>
          </cell>
          <cell r="H110">
            <v>4</v>
          </cell>
          <cell r="I110" t="str">
            <v>TL -REF</v>
          </cell>
          <cell r="J110">
            <v>24</v>
          </cell>
          <cell r="L110" t="str">
            <v>6.5.29</v>
          </cell>
          <cell r="M110" t="str">
            <v>Poss</v>
          </cell>
          <cell r="N110" t="str">
            <v>Planning</v>
          </cell>
          <cell r="O110" t="str">
            <v>994-Narrandera 132kV DCSP line (5km) - Contract</v>
          </cell>
          <cell r="P110" t="str">
            <v>TL REF</v>
          </cell>
          <cell r="Q110" t="str">
            <v>Southern</v>
          </cell>
          <cell r="R110">
            <v>2</v>
          </cell>
          <cell r="W110">
            <v>0.16954022988505751</v>
          </cell>
          <cell r="X110">
            <v>1.4670451359686016</v>
          </cell>
          <cell r="Y110">
            <v>0.36341463414634145</v>
          </cell>
        </row>
        <row r="111">
          <cell r="A111">
            <v>50</v>
          </cell>
          <cell r="B111" t="str">
            <v>South West of Greater Sydney supply</v>
          </cell>
          <cell r="C111">
            <v>1</v>
          </cell>
          <cell r="D111">
            <v>39417</v>
          </cell>
          <cell r="E111">
            <v>51</v>
          </cell>
          <cell r="F111">
            <v>3</v>
          </cell>
          <cell r="G111">
            <v>38337</v>
          </cell>
          <cell r="H111">
            <v>6</v>
          </cell>
          <cell r="I111" t="str">
            <v>330/132kV Greenfield</v>
          </cell>
          <cell r="J111">
            <v>36</v>
          </cell>
          <cell r="L111" t="str">
            <v>6.5.17</v>
          </cell>
          <cell r="M111" t="str">
            <v>Poss</v>
          </cell>
          <cell r="N111" t="str">
            <v>Future</v>
          </cell>
          <cell r="O111" t="str">
            <v>Establishment of Mt Annan 330/132/66kV Substn - Contract</v>
          </cell>
          <cell r="P111" t="str">
            <v>330SS</v>
          </cell>
          <cell r="Q111" t="str">
            <v>Central</v>
          </cell>
          <cell r="R111">
            <v>15</v>
          </cell>
          <cell r="S111">
            <v>0.46666666666666667</v>
          </cell>
          <cell r="T111">
            <v>1.36304347826087</v>
          </cell>
          <cell r="U111">
            <v>11.444170452087386</v>
          </cell>
          <cell r="V111">
            <v>1.7261194029850748</v>
          </cell>
        </row>
        <row r="112">
          <cell r="A112">
            <v>51</v>
          </cell>
          <cell r="B112" t="str">
            <v>Wagga 132/66 kV Substation Transformer Rating Limitations</v>
          </cell>
          <cell r="C112">
            <v>1</v>
          </cell>
          <cell r="D112">
            <v>39417</v>
          </cell>
          <cell r="E112">
            <v>62</v>
          </cell>
          <cell r="F112">
            <v>3</v>
          </cell>
          <cell r="G112">
            <v>38517</v>
          </cell>
          <cell r="H112">
            <v>7</v>
          </cell>
          <cell r="I112" t="str">
            <v>132kV Greenfield</v>
          </cell>
          <cell r="J112">
            <v>30</v>
          </cell>
          <cell r="L112" t="str">
            <v>6.5.27</v>
          </cell>
          <cell r="M112" t="str">
            <v>Poss</v>
          </cell>
          <cell r="N112" t="str">
            <v>Future</v>
          </cell>
          <cell r="O112" t="str">
            <v>Wagga Nth 132/66kV Substation - Contract</v>
          </cell>
          <cell r="P112" t="str">
            <v>132SS</v>
          </cell>
          <cell r="Q112" t="str">
            <v>Southern</v>
          </cell>
          <cell r="R112">
            <v>8</v>
          </cell>
          <cell r="S112">
            <v>1.4285714285714287E-2</v>
          </cell>
          <cell r="T112">
            <v>0.68571428571428605</v>
          </cell>
          <cell r="U112">
            <v>6.2349253731343293</v>
          </cell>
          <cell r="V112">
            <v>1.0650746268656719</v>
          </cell>
        </row>
        <row r="113">
          <cell r="A113">
            <v>52</v>
          </cell>
          <cell r="B113" t="str">
            <v>Wollar - Wellington 330 kV Line &amp; Wollar 330 kV Sw Stn</v>
          </cell>
          <cell r="C113">
            <v>1</v>
          </cell>
          <cell r="D113">
            <v>39417</v>
          </cell>
          <cell r="E113">
            <v>65</v>
          </cell>
          <cell r="F113">
            <v>3</v>
          </cell>
          <cell r="G113">
            <v>38337</v>
          </cell>
          <cell r="H113">
            <v>6</v>
          </cell>
          <cell r="I113" t="str">
            <v>330/132kV Greenfield</v>
          </cell>
          <cell r="J113">
            <v>36</v>
          </cell>
          <cell r="L113" t="str">
            <v>5.3.4</v>
          </cell>
          <cell r="M113" t="str">
            <v>Likely</v>
          </cell>
          <cell r="N113" t="str">
            <v>Committed</v>
          </cell>
          <cell r="O113" t="str">
            <v>Wollar 330kV Switching Station - Contract</v>
          </cell>
          <cell r="P113" t="str">
            <v>330SS</v>
          </cell>
          <cell r="Q113" t="str">
            <v>Central</v>
          </cell>
          <cell r="R113">
            <v>15</v>
          </cell>
          <cell r="S113">
            <v>0.46666666666666667</v>
          </cell>
          <cell r="T113">
            <v>1.36304347826087</v>
          </cell>
          <cell r="U113">
            <v>11.444170452087386</v>
          </cell>
          <cell r="V113">
            <v>1.7261194029850748</v>
          </cell>
        </row>
        <row r="114">
          <cell r="A114" t="str">
            <v>Small Augmentations - Reactive Plant</v>
          </cell>
        </row>
        <row r="115">
          <cell r="A115">
            <v>53</v>
          </cell>
          <cell r="B115" t="str">
            <v>Canberra  - capacitor bank</v>
          </cell>
          <cell r="C115">
            <v>1</v>
          </cell>
          <cell r="D115">
            <v>38687</v>
          </cell>
          <cell r="E115">
            <v>7</v>
          </cell>
          <cell r="F115">
            <v>3</v>
          </cell>
          <cell r="G115">
            <v>38267</v>
          </cell>
          <cell r="H115">
            <v>12</v>
          </cell>
          <cell r="I115" t="str">
            <v>Capacitor Replace</v>
          </cell>
          <cell r="J115">
            <v>14</v>
          </cell>
          <cell r="L115" t="str">
            <v>5.3.8</v>
          </cell>
          <cell r="M115" t="str">
            <v>Likely</v>
          </cell>
          <cell r="N115" t="str">
            <v>Proposed</v>
          </cell>
          <cell r="O115" t="str">
            <v xml:space="preserve">Canberra 132kV 1*80MVAr Cap Bank- Contract </v>
          </cell>
          <cell r="P115" t="str">
            <v>132CAP</v>
          </cell>
          <cell r="Q115" t="str">
            <v>Southern</v>
          </cell>
          <cell r="R115">
            <v>1</v>
          </cell>
          <cell r="S115">
            <v>0.43878787878787873</v>
          </cell>
          <cell r="T115">
            <v>0.56121212121212127</v>
          </cell>
        </row>
        <row r="116">
          <cell r="A116">
            <v>54</v>
          </cell>
          <cell r="B116" t="str">
            <v>Cowra, Parkes and Forbes - capacitor banks</v>
          </cell>
          <cell r="C116">
            <v>1</v>
          </cell>
          <cell r="D116">
            <v>38687</v>
          </cell>
          <cell r="E116">
            <v>13</v>
          </cell>
          <cell r="F116">
            <v>3</v>
          </cell>
          <cell r="G116">
            <v>38267</v>
          </cell>
          <cell r="H116">
            <v>12</v>
          </cell>
          <cell r="I116" t="str">
            <v>Capacitor Replace</v>
          </cell>
          <cell r="J116">
            <v>14</v>
          </cell>
          <cell r="L116" t="str">
            <v>6.3.7</v>
          </cell>
          <cell r="M116" t="str">
            <v>Likely</v>
          </cell>
          <cell r="N116" t="str">
            <v>Future</v>
          </cell>
          <cell r="O116" t="str">
            <v>Forbes 1x132kV 12MVAr Cap Bank - Contract</v>
          </cell>
          <cell r="P116" t="str">
            <v>132CAP</v>
          </cell>
          <cell r="Q116" t="str">
            <v>Central</v>
          </cell>
          <cell r="R116">
            <v>0.5</v>
          </cell>
          <cell r="S116">
            <v>0.21939393939393936</v>
          </cell>
          <cell r="T116">
            <v>0.28060606060606064</v>
          </cell>
        </row>
        <row r="117">
          <cell r="A117">
            <v>55</v>
          </cell>
          <cell r="B117" t="str">
            <v>Cowra, Parkes and Forbes - capacitor banks</v>
          </cell>
          <cell r="C117">
            <v>1</v>
          </cell>
          <cell r="D117">
            <v>38687</v>
          </cell>
          <cell r="E117">
            <v>13</v>
          </cell>
          <cell r="F117">
            <v>3</v>
          </cell>
          <cell r="G117">
            <v>38267</v>
          </cell>
          <cell r="H117">
            <v>12</v>
          </cell>
          <cell r="I117" t="str">
            <v>Capacitor Replace</v>
          </cell>
          <cell r="J117">
            <v>14</v>
          </cell>
          <cell r="L117" t="str">
            <v>6.3.7</v>
          </cell>
          <cell r="M117" t="str">
            <v>Likely</v>
          </cell>
          <cell r="N117" t="str">
            <v>Future</v>
          </cell>
          <cell r="O117" t="str">
            <v>Parkes 1x66kV 8MVAr Cap Bank - Contract</v>
          </cell>
          <cell r="P117" t="str">
            <v>66CAP</v>
          </cell>
          <cell r="Q117" t="str">
            <v>Central</v>
          </cell>
          <cell r="R117">
            <v>0.4</v>
          </cell>
          <cell r="S117">
            <v>0.17551515151515151</v>
          </cell>
          <cell r="T117">
            <v>0.22448484848484848</v>
          </cell>
        </row>
        <row r="118">
          <cell r="A118">
            <v>56</v>
          </cell>
          <cell r="B118" t="str">
            <v>Cowra, Parkes and Forbes - capacitor banks</v>
          </cell>
          <cell r="C118">
            <v>1</v>
          </cell>
          <cell r="D118">
            <v>38687</v>
          </cell>
          <cell r="E118">
            <v>13</v>
          </cell>
          <cell r="F118">
            <v>3</v>
          </cell>
          <cell r="G118">
            <v>38267</v>
          </cell>
          <cell r="H118">
            <v>12</v>
          </cell>
          <cell r="I118" t="str">
            <v>Capacitor Replace</v>
          </cell>
          <cell r="J118">
            <v>14</v>
          </cell>
          <cell r="L118" t="str">
            <v>6.3.7</v>
          </cell>
          <cell r="M118" t="str">
            <v>Likely</v>
          </cell>
          <cell r="N118" t="str">
            <v>Future</v>
          </cell>
          <cell r="O118" t="str">
            <v>Cowra 2x6MVAr 66kV Cap Banks - Contract</v>
          </cell>
          <cell r="P118" t="str">
            <v>66CAP</v>
          </cell>
          <cell r="Q118" t="str">
            <v>Central</v>
          </cell>
          <cell r="R118">
            <v>0.8</v>
          </cell>
          <cell r="S118">
            <v>0.35103030303030303</v>
          </cell>
          <cell r="T118">
            <v>0.44896969696969696</v>
          </cell>
        </row>
        <row r="119">
          <cell r="A119">
            <v>57</v>
          </cell>
          <cell r="B119" t="str">
            <v>Dapto Transformer Capacity Limitations</v>
          </cell>
          <cell r="C119">
            <v>1</v>
          </cell>
          <cell r="D119">
            <v>38687</v>
          </cell>
          <cell r="E119">
            <v>15</v>
          </cell>
          <cell r="F119">
            <v>3</v>
          </cell>
          <cell r="G119">
            <v>38267</v>
          </cell>
          <cell r="H119">
            <v>12</v>
          </cell>
          <cell r="I119" t="str">
            <v>Capacitor Replace</v>
          </cell>
          <cell r="J119">
            <v>14</v>
          </cell>
          <cell r="L119" t="str">
            <v>7.2.18</v>
          </cell>
          <cell r="M119" t="str">
            <v>Future</v>
          </cell>
          <cell r="N119" t="str">
            <v>Planning</v>
          </cell>
          <cell r="O119" t="str">
            <v>Dapto 132kV Capacitor Upgrade - Contract</v>
          </cell>
          <cell r="P119" t="str">
            <v>132CAP</v>
          </cell>
          <cell r="Q119" t="str">
            <v>Central</v>
          </cell>
          <cell r="R119">
            <v>2</v>
          </cell>
          <cell r="S119">
            <v>0.87757575757575745</v>
          </cell>
          <cell r="T119">
            <v>1.1224242424242425</v>
          </cell>
        </row>
        <row r="120">
          <cell r="A120">
            <v>58</v>
          </cell>
          <cell r="B120" t="str">
            <v>Darlington Point - capacitor banks</v>
          </cell>
          <cell r="C120">
            <v>1</v>
          </cell>
          <cell r="D120">
            <v>38687</v>
          </cell>
          <cell r="E120">
            <v>16</v>
          </cell>
          <cell r="F120">
            <v>3</v>
          </cell>
          <cell r="G120">
            <v>38267</v>
          </cell>
          <cell r="H120">
            <v>12</v>
          </cell>
          <cell r="I120" t="str">
            <v>Capacitor Replace</v>
          </cell>
          <cell r="J120">
            <v>14</v>
          </cell>
          <cell r="L120" t="str">
            <v>5.3.9</v>
          </cell>
          <cell r="M120" t="str">
            <v>Likely</v>
          </cell>
          <cell r="N120" t="str">
            <v>Proposed</v>
          </cell>
          <cell r="O120" t="str">
            <v>Darlington Pt. 132kV No. 2&amp;3 Capacitor Banks - Contract</v>
          </cell>
          <cell r="P120" t="str">
            <v>132CAP</v>
          </cell>
          <cell r="Q120" t="str">
            <v>Southern</v>
          </cell>
          <cell r="R120">
            <v>1</v>
          </cell>
          <cell r="S120">
            <v>0.43878787878787873</v>
          </cell>
          <cell r="T120">
            <v>0.56121212121212127</v>
          </cell>
        </row>
        <row r="121">
          <cell r="A121">
            <v>59</v>
          </cell>
          <cell r="B121" t="str">
            <v>Deniliquin - capacitor bank</v>
          </cell>
          <cell r="C121">
            <v>1</v>
          </cell>
          <cell r="D121">
            <v>38687</v>
          </cell>
          <cell r="E121">
            <v>17</v>
          </cell>
          <cell r="F121">
            <v>3</v>
          </cell>
          <cell r="G121">
            <v>38267</v>
          </cell>
          <cell r="H121">
            <v>12</v>
          </cell>
          <cell r="I121" t="str">
            <v>Capacitor Replace</v>
          </cell>
          <cell r="J121">
            <v>14</v>
          </cell>
          <cell r="L121" t="str">
            <v>6.3.8</v>
          </cell>
          <cell r="M121" t="str">
            <v>Likely</v>
          </cell>
          <cell r="N121" t="str">
            <v>Proposed</v>
          </cell>
          <cell r="O121" t="str">
            <v>Deniliquin 132kV 10MVAr capacitor bank - contract</v>
          </cell>
          <cell r="P121" t="str">
            <v>132CAP</v>
          </cell>
          <cell r="Q121" t="str">
            <v>Southern</v>
          </cell>
          <cell r="R121">
            <v>0.6</v>
          </cell>
          <cell r="S121">
            <v>0.26327272727272721</v>
          </cell>
          <cell r="T121">
            <v>0.33672727272727271</v>
          </cell>
        </row>
        <row r="122">
          <cell r="A122">
            <v>60</v>
          </cell>
          <cell r="B122" t="str">
            <v>Lismore area supply</v>
          </cell>
          <cell r="C122">
            <v>1</v>
          </cell>
          <cell r="D122">
            <v>38687</v>
          </cell>
          <cell r="E122">
            <v>27</v>
          </cell>
          <cell r="F122">
            <v>3</v>
          </cell>
          <cell r="G122">
            <v>38267</v>
          </cell>
          <cell r="H122">
            <v>12</v>
          </cell>
          <cell r="I122" t="str">
            <v>Capacitor Replace</v>
          </cell>
          <cell r="J122">
            <v>14</v>
          </cell>
          <cell r="L122" t="str">
            <v>6.5.2</v>
          </cell>
          <cell r="M122" t="str">
            <v>Poss</v>
          </cell>
          <cell r="N122" t="str">
            <v>Proposed</v>
          </cell>
          <cell r="O122" t="str">
            <v>Nambucca 2x10MVAr 66kV Cap Banks - Contract</v>
          </cell>
          <cell r="P122" t="str">
            <v>66CAP</v>
          </cell>
          <cell r="Q122" t="str">
            <v>Northern</v>
          </cell>
          <cell r="R122">
            <v>0.8</v>
          </cell>
          <cell r="S122">
            <v>0.35103030303030303</v>
          </cell>
          <cell r="T122">
            <v>0.44896969696969696</v>
          </cell>
        </row>
        <row r="123">
          <cell r="A123">
            <v>61</v>
          </cell>
          <cell r="B123" t="str">
            <v>Lismore area supply</v>
          </cell>
          <cell r="C123">
            <v>1</v>
          </cell>
          <cell r="D123">
            <v>38687</v>
          </cell>
          <cell r="E123">
            <v>27</v>
          </cell>
          <cell r="F123">
            <v>3</v>
          </cell>
          <cell r="G123">
            <v>38267</v>
          </cell>
          <cell r="H123">
            <v>12</v>
          </cell>
          <cell r="I123" t="str">
            <v>Capacitor Replace</v>
          </cell>
          <cell r="J123">
            <v>14</v>
          </cell>
          <cell r="L123" t="str">
            <v>6.5.2</v>
          </cell>
          <cell r="M123" t="str">
            <v>Poss</v>
          </cell>
          <cell r="N123" t="str">
            <v>Proposed</v>
          </cell>
          <cell r="O123" t="str">
            <v>Koolkhan 2x10MVAr 66kV Cap Banks - Contract</v>
          </cell>
          <cell r="P123" t="str">
            <v>66CAP</v>
          </cell>
          <cell r="Q123" t="str">
            <v>Northern</v>
          </cell>
          <cell r="R123">
            <v>0.8</v>
          </cell>
          <cell r="S123">
            <v>0.35103030303030303</v>
          </cell>
          <cell r="T123">
            <v>0.44896969696969696</v>
          </cell>
        </row>
        <row r="124">
          <cell r="A124">
            <v>62</v>
          </cell>
          <cell r="B124" t="str">
            <v>Main Grid Capacitor Banks - Syd West</v>
          </cell>
          <cell r="C124">
            <v>1</v>
          </cell>
          <cell r="D124">
            <v>38687</v>
          </cell>
          <cell r="E124">
            <v>29</v>
          </cell>
          <cell r="F124">
            <v>3</v>
          </cell>
          <cell r="G124">
            <v>38267</v>
          </cell>
          <cell r="H124">
            <v>12</v>
          </cell>
          <cell r="I124" t="str">
            <v>Capacitor Replace</v>
          </cell>
          <cell r="J124">
            <v>14</v>
          </cell>
          <cell r="L124" t="str">
            <v>6.3.5</v>
          </cell>
          <cell r="M124" t="str">
            <v>Likely</v>
          </cell>
          <cell r="N124" t="str">
            <v>Planning</v>
          </cell>
          <cell r="O124" t="str">
            <v>Sydney West 1*200 MVAr 330kV Bank - Contract</v>
          </cell>
          <cell r="P124" t="str">
            <v>330CAP</v>
          </cell>
          <cell r="Q124" t="str">
            <v>Central</v>
          </cell>
          <cell r="R124">
            <v>2</v>
          </cell>
          <cell r="S124">
            <v>0.87757575757575745</v>
          </cell>
          <cell r="T124">
            <v>1.1224242424242425</v>
          </cell>
        </row>
        <row r="125">
          <cell r="A125">
            <v>63</v>
          </cell>
          <cell r="B125" t="str">
            <v>Main Grid Capacitor Banks - Vales Point</v>
          </cell>
          <cell r="C125">
            <v>1</v>
          </cell>
          <cell r="D125">
            <v>38687</v>
          </cell>
          <cell r="E125">
            <v>29</v>
          </cell>
          <cell r="F125">
            <v>3</v>
          </cell>
          <cell r="G125">
            <v>38267</v>
          </cell>
          <cell r="H125">
            <v>12</v>
          </cell>
          <cell r="I125" t="str">
            <v>Capacitor Replace</v>
          </cell>
          <cell r="J125">
            <v>14</v>
          </cell>
          <cell r="L125" t="str">
            <v>6.3.5</v>
          </cell>
          <cell r="M125" t="str">
            <v>Likely</v>
          </cell>
          <cell r="N125" t="str">
            <v>Planning</v>
          </cell>
          <cell r="O125" t="str">
            <v>Liddell 2*200 MVAr 330kV Banks - Contract</v>
          </cell>
          <cell r="P125" t="str">
            <v>330CAP</v>
          </cell>
          <cell r="Q125" t="str">
            <v>Northern</v>
          </cell>
          <cell r="R125">
            <v>4</v>
          </cell>
          <cell r="S125">
            <v>1.7551515151515149</v>
          </cell>
          <cell r="T125">
            <v>2.2448484848484851</v>
          </cell>
        </row>
        <row r="126">
          <cell r="A126">
            <v>64</v>
          </cell>
          <cell r="B126" t="str">
            <v>Narrabri - capacitor bank</v>
          </cell>
          <cell r="C126">
            <v>1</v>
          </cell>
          <cell r="D126">
            <v>38687</v>
          </cell>
          <cell r="E126">
            <v>37</v>
          </cell>
          <cell r="F126">
            <v>3</v>
          </cell>
          <cell r="G126">
            <v>38267</v>
          </cell>
          <cell r="H126">
            <v>12</v>
          </cell>
          <cell r="I126" t="str">
            <v>Capacitor Replace</v>
          </cell>
          <cell r="J126">
            <v>14</v>
          </cell>
          <cell r="L126" t="str">
            <v>6.3.6</v>
          </cell>
          <cell r="M126" t="str">
            <v>Likely</v>
          </cell>
          <cell r="N126" t="str">
            <v>Planning</v>
          </cell>
          <cell r="O126" t="str">
            <v>Narrabri 8MVAr 66kV Capacitor - Contract</v>
          </cell>
          <cell r="P126" t="str">
            <v>132CAP</v>
          </cell>
          <cell r="Q126" t="str">
            <v>Northern</v>
          </cell>
          <cell r="R126">
            <v>0.5</v>
          </cell>
          <cell r="S126">
            <v>0.21939393939393936</v>
          </cell>
          <cell r="T126">
            <v>0.28060606060606064</v>
          </cell>
        </row>
        <row r="127">
          <cell r="A127">
            <v>65</v>
          </cell>
          <cell r="B127" t="str">
            <v>Parkes area supply</v>
          </cell>
          <cell r="C127">
            <v>1</v>
          </cell>
          <cell r="D127">
            <v>38687</v>
          </cell>
          <cell r="E127">
            <v>42</v>
          </cell>
          <cell r="F127">
            <v>3</v>
          </cell>
          <cell r="G127">
            <v>38267</v>
          </cell>
          <cell r="H127">
            <v>12</v>
          </cell>
          <cell r="I127" t="str">
            <v>Capacitor Replace</v>
          </cell>
          <cell r="J127">
            <v>14</v>
          </cell>
          <cell r="L127" t="str">
            <v>6.5.19</v>
          </cell>
          <cell r="M127" t="str">
            <v>Poss</v>
          </cell>
          <cell r="N127" t="str">
            <v>Planning</v>
          </cell>
          <cell r="O127" t="str">
            <v>Parkes 66kV Cap Bank - Contract</v>
          </cell>
          <cell r="P127" t="str">
            <v>132CAP</v>
          </cell>
          <cell r="Q127" t="str">
            <v>Central</v>
          </cell>
          <cell r="R127">
            <v>0.5</v>
          </cell>
          <cell r="S127">
            <v>0.21939393939393936</v>
          </cell>
          <cell r="T127">
            <v>0.28060606060606064</v>
          </cell>
        </row>
        <row r="128">
          <cell r="A128">
            <v>66</v>
          </cell>
          <cell r="B128" t="str">
            <v>System Reactive Plant</v>
          </cell>
          <cell r="C128">
            <v>1</v>
          </cell>
          <cell r="D128">
            <v>39052</v>
          </cell>
          <cell r="E128">
            <v>57</v>
          </cell>
          <cell r="F128">
            <v>3</v>
          </cell>
          <cell r="G128">
            <v>38632</v>
          </cell>
          <cell r="H128">
            <v>12</v>
          </cell>
          <cell r="I128" t="str">
            <v>Capacitor Replace</v>
          </cell>
          <cell r="J128">
            <v>14</v>
          </cell>
          <cell r="L128" t="str">
            <v>6.5.35</v>
          </cell>
          <cell r="M128" t="str">
            <v>Poss</v>
          </cell>
          <cell r="N128" t="str">
            <v>Planning</v>
          </cell>
          <cell r="O128" t="str">
            <v>Mt Piper 1*150MVAr 330kV Cap Bank - Contract</v>
          </cell>
          <cell r="P128" t="str">
            <v>330CAP</v>
          </cell>
          <cell r="Q128" t="str">
            <v>Central</v>
          </cell>
          <cell r="R128">
            <v>2</v>
          </cell>
          <cell r="T128">
            <v>0.87757575757575745</v>
          </cell>
          <cell r="U128">
            <v>1.1224242424242425</v>
          </cell>
        </row>
        <row r="129">
          <cell r="A129">
            <v>67</v>
          </cell>
          <cell r="B129" t="str">
            <v>System Reactive Plant</v>
          </cell>
          <cell r="C129">
            <v>1</v>
          </cell>
          <cell r="D129">
            <v>39052</v>
          </cell>
          <cell r="E129">
            <v>57</v>
          </cell>
          <cell r="F129">
            <v>3</v>
          </cell>
          <cell r="G129">
            <v>38632</v>
          </cell>
          <cell r="H129">
            <v>12</v>
          </cell>
          <cell r="I129" t="str">
            <v>Capacitor Replace</v>
          </cell>
          <cell r="J129">
            <v>14</v>
          </cell>
          <cell r="L129" t="str">
            <v>6.5.35</v>
          </cell>
          <cell r="M129" t="str">
            <v>Poss</v>
          </cell>
          <cell r="N129" t="str">
            <v>Planning</v>
          </cell>
          <cell r="O129" t="str">
            <v>Bayswater / Liddell 2*150 MVAr Cap Banks - Contract</v>
          </cell>
          <cell r="P129" t="str">
            <v>330CAP</v>
          </cell>
          <cell r="Q129" t="str">
            <v>Northern</v>
          </cell>
          <cell r="R129">
            <v>4</v>
          </cell>
          <cell r="T129">
            <v>1.7551515151515149</v>
          </cell>
          <cell r="U129">
            <v>2.2448484848484851</v>
          </cell>
        </row>
        <row r="130">
          <cell r="A130">
            <v>68</v>
          </cell>
          <cell r="B130" t="str">
            <v>System Reactive Plant</v>
          </cell>
          <cell r="C130">
            <v>1</v>
          </cell>
          <cell r="D130">
            <v>39417</v>
          </cell>
          <cell r="E130">
            <v>57</v>
          </cell>
          <cell r="F130">
            <v>3</v>
          </cell>
          <cell r="G130">
            <v>38997</v>
          </cell>
          <cell r="H130">
            <v>12</v>
          </cell>
          <cell r="I130" t="str">
            <v>Capacitor Replace</v>
          </cell>
          <cell r="J130">
            <v>14</v>
          </cell>
          <cell r="L130" t="str">
            <v>6.5.35</v>
          </cell>
          <cell r="M130" t="str">
            <v>Poss</v>
          </cell>
          <cell r="N130" t="str">
            <v>Planning</v>
          </cell>
          <cell r="O130" t="str">
            <v>Locations to be Specified 3*200 MVAr Cap Banks - Contract</v>
          </cell>
          <cell r="P130" t="str">
            <v>330CAP</v>
          </cell>
          <cell r="Q130" t="str">
            <v>All</v>
          </cell>
          <cell r="R130">
            <v>6</v>
          </cell>
          <cell r="U130">
            <v>2.6327272727272728</v>
          </cell>
          <cell r="V130">
            <v>3.3672727272727272</v>
          </cell>
        </row>
        <row r="131">
          <cell r="A131">
            <v>69</v>
          </cell>
          <cell r="B131" t="str">
            <v>System Reactive Plant</v>
          </cell>
          <cell r="C131">
            <v>1</v>
          </cell>
          <cell r="D131">
            <v>39417</v>
          </cell>
          <cell r="E131">
            <v>57</v>
          </cell>
          <cell r="F131">
            <v>3</v>
          </cell>
          <cell r="G131">
            <v>38997</v>
          </cell>
          <cell r="H131">
            <v>12</v>
          </cell>
          <cell r="I131" t="str">
            <v>Capacitor Replace</v>
          </cell>
          <cell r="J131">
            <v>14</v>
          </cell>
          <cell r="L131" t="str">
            <v>6.5.35</v>
          </cell>
          <cell r="M131" t="str">
            <v>Poss</v>
          </cell>
          <cell r="N131" t="str">
            <v>Planning</v>
          </cell>
          <cell r="O131" t="str">
            <v xml:space="preserve">Location to be specified - 1*200 MVAr 330kV Bank - Contract </v>
          </cell>
          <cell r="P131" t="str">
            <v>330CAP</v>
          </cell>
          <cell r="Q131" t="str">
            <v>All</v>
          </cell>
          <cell r="R131">
            <v>2</v>
          </cell>
          <cell r="U131">
            <v>0.87757575757575745</v>
          </cell>
          <cell r="V131">
            <v>1.1224242424242425</v>
          </cell>
        </row>
        <row r="132">
          <cell r="A132">
            <v>70</v>
          </cell>
          <cell r="B132" t="str">
            <v>System Reactive Plant</v>
          </cell>
          <cell r="C132">
            <v>1</v>
          </cell>
          <cell r="D132">
            <v>39417</v>
          </cell>
          <cell r="E132">
            <v>57</v>
          </cell>
          <cell r="F132">
            <v>3</v>
          </cell>
          <cell r="G132">
            <v>38997</v>
          </cell>
          <cell r="H132">
            <v>12</v>
          </cell>
          <cell r="I132" t="str">
            <v>Capacitor Replace</v>
          </cell>
          <cell r="J132">
            <v>14</v>
          </cell>
          <cell r="L132" t="str">
            <v>6.5.35</v>
          </cell>
          <cell r="M132" t="str">
            <v>Poss</v>
          </cell>
          <cell r="N132" t="str">
            <v>Planning</v>
          </cell>
          <cell r="O132" t="str">
            <v>Eraring 2*150MVAr 330kV Cap Banks - Contract</v>
          </cell>
          <cell r="P132" t="str">
            <v>330CAP</v>
          </cell>
          <cell r="Q132" t="str">
            <v>Northern</v>
          </cell>
          <cell r="R132">
            <v>4</v>
          </cell>
          <cell r="U132">
            <v>1.7551515151515149</v>
          </cell>
          <cell r="V132">
            <v>2.2448484848484851</v>
          </cell>
        </row>
        <row r="133">
          <cell r="A133" t="str">
            <v>Small Augmentations - Substations</v>
          </cell>
        </row>
        <row r="134">
          <cell r="A134">
            <v>71</v>
          </cell>
          <cell r="B134" t="str">
            <v>Central Coast 330 kV Rearr'ts: 24 Line Turn in</v>
          </cell>
          <cell r="C134">
            <v>1</v>
          </cell>
          <cell r="D134">
            <v>38930</v>
          </cell>
          <cell r="E134">
            <v>8</v>
          </cell>
          <cell r="F134">
            <v>3</v>
          </cell>
          <cell r="G134">
            <v>38210</v>
          </cell>
          <cell r="H134">
            <v>9</v>
          </cell>
          <cell r="I134" t="str">
            <v>330/132kV Aug</v>
          </cell>
          <cell r="J134">
            <v>24</v>
          </cell>
          <cell r="L134" t="str">
            <v>5.3.5</v>
          </cell>
          <cell r="M134" t="str">
            <v>Likely</v>
          </cell>
          <cell r="N134" t="str">
            <v>Proposed</v>
          </cell>
          <cell r="O134" t="str">
            <v>Eraring Switchbay New Line Bays/ Eraring PS 330kV S</v>
          </cell>
          <cell r="P134" t="str">
            <v>TL REF</v>
          </cell>
          <cell r="Q134" t="str">
            <v>Northern</v>
          </cell>
          <cell r="R134">
            <v>2</v>
          </cell>
          <cell r="S134">
            <v>0.18333333333333335</v>
          </cell>
          <cell r="T134">
            <v>1.7614942528735633</v>
          </cell>
          <cell r="U134">
            <v>5.5172413793103454E-2</v>
          </cell>
        </row>
        <row r="135">
          <cell r="A135">
            <v>72</v>
          </cell>
          <cell r="B135" t="str">
            <v>Central Coast 330 kV Rearr'ts: 24 Line Turn in</v>
          </cell>
          <cell r="C135">
            <v>1</v>
          </cell>
          <cell r="D135">
            <v>39295</v>
          </cell>
          <cell r="E135">
            <v>8</v>
          </cell>
          <cell r="F135">
            <v>2</v>
          </cell>
          <cell r="G135">
            <v>38215</v>
          </cell>
          <cell r="H135">
            <v>2</v>
          </cell>
          <cell r="I135" t="str">
            <v>EHV TL -REF</v>
          </cell>
          <cell r="J135">
            <v>36</v>
          </cell>
          <cell r="L135" t="str">
            <v>5.3.5</v>
          </cell>
          <cell r="M135" t="str">
            <v>Likely</v>
          </cell>
          <cell r="N135" t="str">
            <v>Proposed</v>
          </cell>
          <cell r="O135" t="str">
            <v>Connection of 24 Vales Pt - Newcastle line to Eraring</v>
          </cell>
          <cell r="P135" t="str">
            <v>TL REF</v>
          </cell>
          <cell r="Q135" t="str">
            <v>Northern</v>
          </cell>
          <cell r="R135">
            <v>1</v>
          </cell>
          <cell r="S135">
            <v>8.787878787878789E-2</v>
          </cell>
          <cell r="T135">
            <v>0.23070528291767237</v>
          </cell>
          <cell r="U135">
            <v>0.678901962723093</v>
          </cell>
          <cell r="V135">
            <v>2.5139664804469269E-3</v>
          </cell>
        </row>
        <row r="136">
          <cell r="A136">
            <v>73</v>
          </cell>
          <cell r="B136" t="str">
            <v>Central Coast 330 kV Rearr'ts: Vales Point</v>
          </cell>
          <cell r="C136">
            <v>1</v>
          </cell>
          <cell r="D136">
            <v>38930</v>
          </cell>
          <cell r="E136">
            <v>8</v>
          </cell>
          <cell r="F136">
            <v>3</v>
          </cell>
          <cell r="G136">
            <v>38210</v>
          </cell>
          <cell r="H136">
            <v>9</v>
          </cell>
          <cell r="I136" t="str">
            <v>330/132kV Aug</v>
          </cell>
          <cell r="J136">
            <v>24</v>
          </cell>
          <cell r="L136" t="str">
            <v>5.3.6</v>
          </cell>
          <cell r="M136" t="str">
            <v>Likely</v>
          </cell>
          <cell r="N136" t="str">
            <v>Proposed</v>
          </cell>
          <cell r="O136" t="str">
            <v>Rearrangement of lines near Vales Pt</v>
          </cell>
          <cell r="P136" t="str">
            <v>TL REF</v>
          </cell>
          <cell r="Q136" t="str">
            <v>Northern</v>
          </cell>
          <cell r="R136">
            <v>3</v>
          </cell>
          <cell r="S136">
            <v>0.27500000000000002</v>
          </cell>
          <cell r="T136">
            <v>2.6422413793103448</v>
          </cell>
          <cell r="U136">
            <v>8.2758620689655185E-2</v>
          </cell>
        </row>
        <row r="137">
          <cell r="A137">
            <v>74</v>
          </cell>
          <cell r="B137" t="str">
            <v>Coffs Harbour: 89 Line Connections at Armidale</v>
          </cell>
          <cell r="C137">
            <v>1</v>
          </cell>
          <cell r="D137">
            <v>38961</v>
          </cell>
          <cell r="E137">
            <v>10</v>
          </cell>
          <cell r="F137">
            <v>2</v>
          </cell>
          <cell r="G137">
            <v>37881</v>
          </cell>
          <cell r="H137">
            <v>2</v>
          </cell>
          <cell r="I137" t="str">
            <v>EHV TL -REF</v>
          </cell>
          <cell r="J137">
            <v>36</v>
          </cell>
          <cell r="L137" t="str">
            <v>5.3.1</v>
          </cell>
          <cell r="M137" t="str">
            <v>Likely</v>
          </cell>
          <cell r="N137" t="str">
            <v>Proposed</v>
          </cell>
          <cell r="O137" t="str">
            <v>Armidale 89 Line Rearrangement - Contract</v>
          </cell>
          <cell r="P137" t="str">
            <v>TL REF</v>
          </cell>
          <cell r="Q137" t="str">
            <v>Northern</v>
          </cell>
          <cell r="R137">
            <v>1</v>
          </cell>
          <cell r="S137">
            <v>0.17868508089747034</v>
          </cell>
          <cell r="T137">
            <v>0.7323935828348247</v>
          </cell>
          <cell r="U137">
            <v>7.3556797020484163E-3</v>
          </cell>
        </row>
        <row r="138">
          <cell r="A138">
            <v>75</v>
          </cell>
          <cell r="B138" t="str">
            <v>Coffs Harbour: 89 Line Connections at Armidale</v>
          </cell>
          <cell r="C138">
            <v>1</v>
          </cell>
          <cell r="D138">
            <v>38961</v>
          </cell>
          <cell r="E138">
            <v>10</v>
          </cell>
          <cell r="F138">
            <v>3</v>
          </cell>
          <cell r="G138">
            <v>38241</v>
          </cell>
          <cell r="H138">
            <v>9</v>
          </cell>
          <cell r="I138" t="str">
            <v>330/132kV Aug</v>
          </cell>
          <cell r="J138">
            <v>24</v>
          </cell>
          <cell r="L138" t="str">
            <v>5.3.1</v>
          </cell>
          <cell r="M138" t="str">
            <v>Likely</v>
          </cell>
          <cell r="N138" t="str">
            <v>Proposed</v>
          </cell>
          <cell r="O138" t="str">
            <v>Connection of 89 Line at Armidale - Contract</v>
          </cell>
          <cell r="P138" t="str">
            <v>330SS</v>
          </cell>
          <cell r="Q138" t="str">
            <v>Northern</v>
          </cell>
          <cell r="R138">
            <v>4.5</v>
          </cell>
          <cell r="S138">
            <v>0.375</v>
          </cell>
          <cell r="T138">
            <v>3.8508620689655171</v>
          </cell>
          <cell r="U138">
            <v>0.27413793103448275</v>
          </cell>
        </row>
        <row r="139">
          <cell r="A139">
            <v>76</v>
          </cell>
          <cell r="B139" t="str">
            <v>Dapto 330/132 kV Substation - Fault Levels</v>
          </cell>
          <cell r="C139">
            <v>1</v>
          </cell>
          <cell r="D139">
            <v>40513</v>
          </cell>
          <cell r="E139">
            <v>14</v>
          </cell>
          <cell r="F139">
            <v>3</v>
          </cell>
          <cell r="G139">
            <v>39793</v>
          </cell>
          <cell r="H139">
            <v>9</v>
          </cell>
          <cell r="I139" t="str">
            <v>330/132kV Aug</v>
          </cell>
          <cell r="J139">
            <v>24</v>
          </cell>
          <cell r="L139" t="str">
            <v>7.2.22</v>
          </cell>
          <cell r="M139" t="str">
            <v>Future</v>
          </cell>
          <cell r="N139" t="str">
            <v>Planning</v>
          </cell>
          <cell r="O139" t="str">
            <v>Dapto Fault Rating Upgrade (330kV Switchyard upgrade) Daylabour</v>
          </cell>
          <cell r="P139" t="str">
            <v>330SS</v>
          </cell>
          <cell r="Q139" t="str">
            <v>Central</v>
          </cell>
          <cell r="R139">
            <v>3</v>
          </cell>
          <cell r="W139">
            <v>0.17499999999999999</v>
          </cell>
          <cell r="X139">
            <v>2.2809701492537315</v>
          </cell>
          <cell r="Y139">
            <v>0.54402985074626864</v>
          </cell>
        </row>
        <row r="140">
          <cell r="A140">
            <v>77</v>
          </cell>
          <cell r="B140" t="str">
            <v>Dapto Transformer Capacity Limitations</v>
          </cell>
          <cell r="C140">
            <v>1</v>
          </cell>
          <cell r="D140">
            <v>39783</v>
          </cell>
          <cell r="E140">
            <v>15</v>
          </cell>
          <cell r="F140">
            <v>3</v>
          </cell>
          <cell r="G140">
            <v>39063</v>
          </cell>
          <cell r="H140">
            <v>10</v>
          </cell>
          <cell r="I140" t="str">
            <v>132kV Aug</v>
          </cell>
          <cell r="J140">
            <v>24</v>
          </cell>
          <cell r="L140" t="str">
            <v>7.2.18</v>
          </cell>
          <cell r="M140" t="str">
            <v>Future</v>
          </cell>
          <cell r="N140" t="str">
            <v>Planning</v>
          </cell>
          <cell r="O140" t="str">
            <v>Dapto 2*132kV Line Bay - Contract</v>
          </cell>
          <cell r="P140" t="str">
            <v>132SS</v>
          </cell>
          <cell r="Q140" t="str">
            <v>Central</v>
          </cell>
          <cell r="R140">
            <v>1</v>
          </cell>
          <cell r="U140">
            <v>5.8333333333333348E-2</v>
          </cell>
          <cell r="V140">
            <v>0.76032338308457714</v>
          </cell>
          <cell r="W140">
            <v>0.18134328358208951</v>
          </cell>
        </row>
        <row r="141">
          <cell r="A141">
            <v>78</v>
          </cell>
          <cell r="B141" t="str">
            <v>Line Terminal Upratings</v>
          </cell>
          <cell r="C141">
            <v>1</v>
          </cell>
          <cell r="D141">
            <v>40148</v>
          </cell>
          <cell r="E141">
            <v>26</v>
          </cell>
          <cell r="F141">
            <v>1</v>
          </cell>
          <cell r="G141">
            <v>38708</v>
          </cell>
          <cell r="H141">
            <v>3</v>
          </cell>
          <cell r="I141" t="str">
            <v>TL -EIS</v>
          </cell>
          <cell r="J141">
            <v>48</v>
          </cell>
          <cell r="L141" t="str">
            <v>6.5.36</v>
          </cell>
          <cell r="M141" t="str">
            <v>Poss</v>
          </cell>
          <cell r="N141" t="str">
            <v>Proposed</v>
          </cell>
          <cell r="O141" t="str">
            <v>Project to Replace Terminal Equipment by Daylabour</v>
          </cell>
          <cell r="P141" t="str">
            <v>330SS</v>
          </cell>
          <cell r="Q141" t="str">
            <v>Various</v>
          </cell>
          <cell r="R141">
            <v>12</v>
          </cell>
          <cell r="T141">
            <v>0.17230769230769236</v>
          </cell>
          <cell r="U141">
            <v>0.58769230769230796</v>
          </cell>
          <cell r="V141">
            <v>0.872</v>
          </cell>
          <cell r="W141">
            <v>10.133124555160142</v>
          </cell>
          <cell r="X141">
            <v>0.2348754448398577</v>
          </cell>
        </row>
        <row r="142">
          <cell r="A142">
            <v>79</v>
          </cell>
          <cell r="B142" t="str">
            <v>Orange 132 kV Substation Augmentation</v>
          </cell>
          <cell r="C142">
            <v>1</v>
          </cell>
          <cell r="D142">
            <v>39783</v>
          </cell>
          <cell r="E142">
            <v>41</v>
          </cell>
          <cell r="F142">
            <v>3</v>
          </cell>
          <cell r="G142">
            <v>39063</v>
          </cell>
          <cell r="H142">
            <v>10</v>
          </cell>
          <cell r="I142" t="str">
            <v>132kV Aug</v>
          </cell>
          <cell r="J142">
            <v>24</v>
          </cell>
          <cell r="L142" t="str">
            <v>6.5.18</v>
          </cell>
          <cell r="M142" t="str">
            <v>Poss</v>
          </cell>
          <cell r="N142" t="str">
            <v>Proposed</v>
          </cell>
          <cell r="O142" t="str">
            <v>Uprating of Orange 132kV &amp; Transformers - Contract</v>
          </cell>
          <cell r="P142" t="str">
            <v>132SS</v>
          </cell>
          <cell r="Q142" t="str">
            <v>Central</v>
          </cell>
          <cell r="R142">
            <v>14</v>
          </cell>
          <cell r="U142">
            <v>0.81666666666666687</v>
          </cell>
          <cell r="V142">
            <v>10.644527363184082</v>
          </cell>
          <cell r="W142">
            <v>2.5388059701492534</v>
          </cell>
        </row>
        <row r="143">
          <cell r="A143">
            <v>80</v>
          </cell>
          <cell r="B143" t="str">
            <v>Snowy Assets Rehab - UTSS</v>
          </cell>
          <cell r="C143">
            <v>1</v>
          </cell>
          <cell r="D143">
            <v>39783</v>
          </cell>
          <cell r="E143">
            <v>49</v>
          </cell>
          <cell r="F143">
            <v>3</v>
          </cell>
          <cell r="G143">
            <v>38703</v>
          </cell>
          <cell r="H143">
            <v>6</v>
          </cell>
          <cell r="I143" t="str">
            <v>330/132kV Greenfield</v>
          </cell>
          <cell r="J143">
            <v>36</v>
          </cell>
          <cell r="L143" t="str">
            <v>5.3.7</v>
          </cell>
          <cell r="M143" t="str">
            <v>Const</v>
          </cell>
          <cell r="N143" t="str">
            <v>Proposed</v>
          </cell>
          <cell r="O143" t="str">
            <v>Upper Tumut Switching Station (UTSS) Augmentation - Contract</v>
          </cell>
          <cell r="P143" t="str">
            <v>330SS</v>
          </cell>
          <cell r="Q143" t="str">
            <v>Southern</v>
          </cell>
          <cell r="R143">
            <v>7.5</v>
          </cell>
          <cell r="T143">
            <v>0.23333333333333334</v>
          </cell>
          <cell r="U143">
            <v>0.68152173913043501</v>
          </cell>
          <cell r="V143">
            <v>5.722085226043693</v>
          </cell>
          <cell r="W143">
            <v>0.86305970149253741</v>
          </cell>
        </row>
        <row r="144">
          <cell r="A144">
            <v>81</v>
          </cell>
          <cell r="B144" t="str">
            <v>Sydney North 132 kV Fault Level Limits</v>
          </cell>
          <cell r="C144">
            <v>1</v>
          </cell>
          <cell r="D144">
            <v>39783</v>
          </cell>
          <cell r="E144">
            <v>53</v>
          </cell>
          <cell r="F144">
            <v>3</v>
          </cell>
          <cell r="G144">
            <v>39063</v>
          </cell>
          <cell r="H144">
            <v>10</v>
          </cell>
          <cell r="I144" t="str">
            <v>132kV Aug</v>
          </cell>
          <cell r="J144">
            <v>24</v>
          </cell>
          <cell r="L144" t="str">
            <v>6.5.10</v>
          </cell>
          <cell r="M144" t="str">
            <v>Poss</v>
          </cell>
          <cell r="N144" t="str">
            <v>Proposed</v>
          </cell>
          <cell r="O144" t="str">
            <v>Sydney North Upgrade - Contract</v>
          </cell>
          <cell r="P144" t="str">
            <v>132SS</v>
          </cell>
          <cell r="Q144" t="str">
            <v>Central</v>
          </cell>
          <cell r="R144">
            <v>5</v>
          </cell>
          <cell r="U144">
            <v>0.29166666666666674</v>
          </cell>
          <cell r="V144">
            <v>3.801616915422886</v>
          </cell>
          <cell r="W144">
            <v>0.90671641791044766</v>
          </cell>
        </row>
        <row r="145">
          <cell r="A145">
            <v>82</v>
          </cell>
          <cell r="B145" t="str">
            <v>Sydney North 132 kV Fault Level Limits</v>
          </cell>
          <cell r="C145">
            <v>1</v>
          </cell>
          <cell r="D145">
            <v>39783</v>
          </cell>
          <cell r="E145">
            <v>53</v>
          </cell>
          <cell r="F145">
            <v>3</v>
          </cell>
          <cell r="G145">
            <v>39063</v>
          </cell>
          <cell r="H145">
            <v>10</v>
          </cell>
          <cell r="I145" t="str">
            <v>132kV Aug</v>
          </cell>
          <cell r="J145">
            <v>24</v>
          </cell>
          <cell r="L145" t="str">
            <v>6.5.10</v>
          </cell>
          <cell r="M145" t="str">
            <v>Poss</v>
          </cell>
          <cell r="N145" t="str">
            <v>Proposed</v>
          </cell>
          <cell r="O145" t="str">
            <v>Sydney North Upgrade due to 132kV fault Levels</v>
          </cell>
          <cell r="P145" t="str">
            <v>330SS</v>
          </cell>
          <cell r="Q145" t="str">
            <v>Central</v>
          </cell>
          <cell r="R145">
            <v>3</v>
          </cell>
          <cell r="U145">
            <v>0.17499999999999999</v>
          </cell>
          <cell r="V145">
            <v>2.2809701492537315</v>
          </cell>
          <cell r="W145">
            <v>0.54402985074626864</v>
          </cell>
        </row>
        <row r="146">
          <cell r="A146">
            <v>83</v>
          </cell>
          <cell r="B146" t="str">
            <v>Sydney West 132 kV Switchbays</v>
          </cell>
          <cell r="C146">
            <v>1</v>
          </cell>
          <cell r="D146">
            <v>38687</v>
          </cell>
          <cell r="E146">
            <v>54</v>
          </cell>
          <cell r="F146">
            <v>3</v>
          </cell>
          <cell r="G146">
            <v>37967</v>
          </cell>
          <cell r="H146">
            <v>10</v>
          </cell>
          <cell r="I146" t="str">
            <v>132kV Aug</v>
          </cell>
          <cell r="J146">
            <v>24</v>
          </cell>
          <cell r="L146" t="str">
            <v>6.3.2</v>
          </cell>
          <cell r="M146" t="str">
            <v>Poss</v>
          </cell>
          <cell r="N146" t="str">
            <v>Proposed</v>
          </cell>
          <cell r="O146" t="str">
            <v>Sydney West 132kV Switchbays - Contract</v>
          </cell>
          <cell r="P146" t="str">
            <v>132SS</v>
          </cell>
          <cell r="Q146" t="str">
            <v>Central</v>
          </cell>
          <cell r="R146">
            <v>1</v>
          </cell>
          <cell r="S146">
            <v>0.76032338308457714</v>
          </cell>
          <cell r="T146">
            <v>0.18134328358208951</v>
          </cell>
        </row>
        <row r="147">
          <cell r="A147">
            <v>84</v>
          </cell>
          <cell r="B147" t="str">
            <v>Sydney West Fault Level Upgrade</v>
          </cell>
          <cell r="C147">
            <v>1</v>
          </cell>
          <cell r="D147">
            <v>39783</v>
          </cell>
          <cell r="E147">
            <v>54</v>
          </cell>
          <cell r="F147">
            <v>3</v>
          </cell>
          <cell r="G147">
            <v>39063</v>
          </cell>
          <cell r="H147">
            <v>9</v>
          </cell>
          <cell r="I147" t="str">
            <v>330/132kV Aug</v>
          </cell>
          <cell r="J147">
            <v>24</v>
          </cell>
          <cell r="L147" t="str">
            <v>6.5.11</v>
          </cell>
          <cell r="M147" t="str">
            <v>Poss</v>
          </cell>
          <cell r="N147" t="str">
            <v>Proposed</v>
          </cell>
          <cell r="O147" t="str">
            <v>Sydney West 330kV Fault Level Upgrade - Contract</v>
          </cell>
          <cell r="P147" t="str">
            <v>330SS</v>
          </cell>
          <cell r="Q147" t="str">
            <v>Central</v>
          </cell>
          <cell r="R147">
            <v>3.5</v>
          </cell>
          <cell r="U147">
            <v>0.20416666666666672</v>
          </cell>
          <cell r="V147">
            <v>2.6611318407960205</v>
          </cell>
          <cell r="W147">
            <v>0.63470149253731334</v>
          </cell>
        </row>
        <row r="148">
          <cell r="A148">
            <v>85</v>
          </cell>
          <cell r="B148" t="str">
            <v>Tuggerah supply</v>
          </cell>
          <cell r="C148">
            <v>1</v>
          </cell>
          <cell r="D148">
            <v>39052</v>
          </cell>
          <cell r="E148">
            <v>59</v>
          </cell>
          <cell r="F148">
            <v>3</v>
          </cell>
          <cell r="G148">
            <v>38332</v>
          </cell>
          <cell r="H148">
            <v>10</v>
          </cell>
          <cell r="I148" t="str">
            <v>132kV Aug</v>
          </cell>
          <cell r="J148">
            <v>24</v>
          </cell>
          <cell r="L148" t="str">
            <v>6.5.9</v>
          </cell>
          <cell r="M148" t="str">
            <v>Poss</v>
          </cell>
          <cell r="N148" t="str">
            <v>Planning</v>
          </cell>
          <cell r="O148" t="str">
            <v>Tuggerah Stage 2 - 132kV Augmentations - Contract</v>
          </cell>
          <cell r="P148" t="str">
            <v>132SS</v>
          </cell>
          <cell r="Q148" t="str">
            <v>Northern</v>
          </cell>
          <cell r="R148">
            <v>2</v>
          </cell>
          <cell r="S148">
            <v>0.1166666666666667</v>
          </cell>
          <cell r="T148">
            <v>1.5206467661691543</v>
          </cell>
          <cell r="U148">
            <v>0.36268656716417902</v>
          </cell>
        </row>
        <row r="149">
          <cell r="A149">
            <v>86</v>
          </cell>
          <cell r="B149" t="str">
            <v>Vineyard 330 kV Substation - 132 kV Switchbays</v>
          </cell>
          <cell r="C149">
            <v>1</v>
          </cell>
          <cell r="D149">
            <v>39052</v>
          </cell>
          <cell r="E149">
            <v>60</v>
          </cell>
          <cell r="F149">
            <v>3</v>
          </cell>
          <cell r="G149">
            <v>38332</v>
          </cell>
          <cell r="H149">
            <v>10</v>
          </cell>
          <cell r="I149" t="str">
            <v>132kV Aug</v>
          </cell>
          <cell r="J149">
            <v>24</v>
          </cell>
          <cell r="L149" t="str">
            <v>5.2.5</v>
          </cell>
          <cell r="M149" t="str">
            <v>Const</v>
          </cell>
          <cell r="N149" t="str">
            <v>Proposed</v>
          </cell>
          <cell r="O149" t="str">
            <v>Vineyard 132 kV  Line Bay(s) - Contract</v>
          </cell>
          <cell r="P149" t="str">
            <v>132SS</v>
          </cell>
          <cell r="Q149" t="str">
            <v>Central</v>
          </cell>
          <cell r="R149">
            <v>2</v>
          </cell>
          <cell r="S149">
            <v>0.1166666666666667</v>
          </cell>
          <cell r="T149">
            <v>1.5206467661691543</v>
          </cell>
          <cell r="U149">
            <v>0.36268656716417902</v>
          </cell>
        </row>
        <row r="150">
          <cell r="A150">
            <v>87</v>
          </cell>
          <cell r="B150" t="str">
            <v>Wollar - Wellington 330 kV Line &amp; Wollar 330 kV Sw Stn</v>
          </cell>
          <cell r="C150">
            <v>1</v>
          </cell>
          <cell r="D150">
            <v>39417</v>
          </cell>
          <cell r="E150">
            <v>65</v>
          </cell>
          <cell r="F150">
            <v>3</v>
          </cell>
          <cell r="G150">
            <v>38697</v>
          </cell>
          <cell r="H150">
            <v>9</v>
          </cell>
          <cell r="I150" t="str">
            <v>330/132kV Aug</v>
          </cell>
          <cell r="J150">
            <v>24</v>
          </cell>
          <cell r="L150" t="str">
            <v>5.3.4</v>
          </cell>
          <cell r="M150" t="str">
            <v>Likely</v>
          </cell>
          <cell r="N150" t="str">
            <v>Committed</v>
          </cell>
          <cell r="O150" t="str">
            <v>Wellington Substation- Installation of Shunt Reactors</v>
          </cell>
          <cell r="P150" t="str">
            <v>330CAP</v>
          </cell>
          <cell r="Q150" t="str">
            <v>Central</v>
          </cell>
          <cell r="R150">
            <v>9</v>
          </cell>
          <cell r="T150">
            <v>0.52500000000000002</v>
          </cell>
          <cell r="U150">
            <v>6.8429104477611933</v>
          </cell>
          <cell r="V150">
            <v>1.6320895522388059</v>
          </cell>
        </row>
        <row r="151">
          <cell r="A151" t="str">
            <v>Small Augmentations - Transformers</v>
          </cell>
        </row>
        <row r="152">
          <cell r="A152">
            <v>88</v>
          </cell>
          <cell r="B152" t="str">
            <v>Armidale, Mrln, Vales, Vinyd,Well'ton,&amp; Yass 330 kV Txs</v>
          </cell>
          <cell r="C152">
            <v>1</v>
          </cell>
          <cell r="D152">
            <v>38749</v>
          </cell>
          <cell r="E152">
            <v>3</v>
          </cell>
          <cell r="F152">
            <v>3</v>
          </cell>
          <cell r="G152">
            <v>38209</v>
          </cell>
          <cell r="H152">
            <v>11</v>
          </cell>
          <cell r="I152" t="str">
            <v>Transformer Replace</v>
          </cell>
          <cell r="J152">
            <v>18</v>
          </cell>
          <cell r="L152" t="str">
            <v>6.3.1</v>
          </cell>
          <cell r="M152" t="str">
            <v>Likely</v>
          </cell>
          <cell r="N152" t="str">
            <v>Planning</v>
          </cell>
          <cell r="O152" t="str">
            <v>Wellington Tx Replacement 2x375MVA tx - contract</v>
          </cell>
          <cell r="P152" t="str">
            <v>330TX</v>
          </cell>
          <cell r="Q152" t="str">
            <v>Central</v>
          </cell>
          <cell r="R152">
            <v>6</v>
          </cell>
          <cell r="S152">
            <v>1.8717391304347832</v>
          </cell>
          <cell r="T152">
            <v>4.1282608695652172</v>
          </cell>
        </row>
        <row r="153">
          <cell r="A153">
            <v>89</v>
          </cell>
          <cell r="B153" t="str">
            <v>Armidale, Mrln, Vales, Vinyd,Well'ton,&amp; Yass 330 kV Txs</v>
          </cell>
          <cell r="C153">
            <v>1</v>
          </cell>
          <cell r="D153">
            <v>38749</v>
          </cell>
          <cell r="E153">
            <v>3</v>
          </cell>
          <cell r="F153">
            <v>3</v>
          </cell>
          <cell r="G153">
            <v>38209</v>
          </cell>
          <cell r="H153">
            <v>11</v>
          </cell>
          <cell r="I153" t="str">
            <v>Transformer Replace</v>
          </cell>
          <cell r="J153">
            <v>18</v>
          </cell>
          <cell r="L153" t="str">
            <v>6.3.1</v>
          </cell>
          <cell r="M153" t="str">
            <v>Likely</v>
          </cell>
          <cell r="N153" t="str">
            <v>Proposed</v>
          </cell>
          <cell r="O153" t="str">
            <v>Vineyard 330kV SS No.1 new Tx  - Contract</v>
          </cell>
          <cell r="P153" t="str">
            <v>330TX</v>
          </cell>
          <cell r="Q153" t="str">
            <v>Central</v>
          </cell>
          <cell r="R153">
            <v>5</v>
          </cell>
          <cell r="S153">
            <v>1.5597826086956528</v>
          </cell>
          <cell r="T153">
            <v>3.4402173913043477</v>
          </cell>
        </row>
        <row r="154">
          <cell r="A154">
            <v>90</v>
          </cell>
          <cell r="B154" t="str">
            <v>Armidale, Mrln, Vales, Vinyd,Well'ton,&amp; Yass 330 kV Txs</v>
          </cell>
          <cell r="C154">
            <v>1</v>
          </cell>
          <cell r="D154">
            <v>39417</v>
          </cell>
          <cell r="E154">
            <v>3</v>
          </cell>
          <cell r="F154">
            <v>3</v>
          </cell>
          <cell r="G154">
            <v>38877</v>
          </cell>
          <cell r="H154">
            <v>11</v>
          </cell>
          <cell r="I154" t="str">
            <v>Transformer Replace</v>
          </cell>
          <cell r="J154">
            <v>18</v>
          </cell>
          <cell r="L154" t="str">
            <v>6.3.1</v>
          </cell>
          <cell r="M154" t="str">
            <v>Likely</v>
          </cell>
          <cell r="N154" t="str">
            <v>Planning</v>
          </cell>
          <cell r="O154" t="str">
            <v>Marulan 330/132kV 200MVAr Tx Replacement - contract</v>
          </cell>
          <cell r="P154" t="str">
            <v>330TX</v>
          </cell>
          <cell r="Q154" t="str">
            <v>Central</v>
          </cell>
          <cell r="R154">
            <v>6</v>
          </cell>
          <cell r="T154">
            <v>0.03</v>
          </cell>
          <cell r="U154">
            <v>4.47</v>
          </cell>
          <cell r="V154">
            <v>1.5</v>
          </cell>
        </row>
        <row r="155">
          <cell r="A155">
            <v>91</v>
          </cell>
          <cell r="B155" t="str">
            <v>Cowra 132/66 kV Tx Limitations</v>
          </cell>
          <cell r="C155">
            <v>1</v>
          </cell>
          <cell r="D155">
            <v>39417</v>
          </cell>
          <cell r="E155">
            <v>12</v>
          </cell>
          <cell r="F155">
            <v>3</v>
          </cell>
          <cell r="G155">
            <v>38697</v>
          </cell>
          <cell r="H155">
            <v>10</v>
          </cell>
          <cell r="I155" t="str">
            <v>132kV Aug</v>
          </cell>
          <cell r="J155">
            <v>24</v>
          </cell>
          <cell r="L155" t="str">
            <v>6.5.21</v>
          </cell>
          <cell r="M155" t="str">
            <v>Poss</v>
          </cell>
          <cell r="N155" t="str">
            <v>Future</v>
          </cell>
          <cell r="O155" t="str">
            <v>Replace 2x132/66kV Transformers (60MVA) (refurbishment for ss) Contract</v>
          </cell>
          <cell r="P155" t="str">
            <v>132TX</v>
          </cell>
          <cell r="Q155" t="str">
            <v>Central</v>
          </cell>
          <cell r="R155">
            <v>6</v>
          </cell>
          <cell r="T155">
            <v>0.35</v>
          </cell>
          <cell r="U155">
            <v>4.5619402985074631</v>
          </cell>
          <cell r="V155">
            <v>1.0880597014925373</v>
          </cell>
        </row>
        <row r="156">
          <cell r="A156">
            <v>92</v>
          </cell>
          <cell r="B156" t="str">
            <v>Dapto Transformer Capacity Limitations</v>
          </cell>
          <cell r="C156">
            <v>1</v>
          </cell>
          <cell r="D156">
            <v>39783</v>
          </cell>
          <cell r="E156">
            <v>15</v>
          </cell>
          <cell r="F156">
            <v>3</v>
          </cell>
          <cell r="G156">
            <v>39243</v>
          </cell>
          <cell r="H156">
            <v>11</v>
          </cell>
          <cell r="I156" t="str">
            <v>Transformer Replace</v>
          </cell>
          <cell r="J156">
            <v>18</v>
          </cell>
          <cell r="L156" t="str">
            <v>7.2.18</v>
          </cell>
          <cell r="M156" t="str">
            <v>Future</v>
          </cell>
          <cell r="N156" t="str">
            <v>Planning</v>
          </cell>
          <cell r="O156" t="str">
            <v>Dapto 330/132kV 375MVAr Transformer - Contract</v>
          </cell>
          <cell r="P156" t="str">
            <v>330TX</v>
          </cell>
          <cell r="Q156" t="str">
            <v>Central</v>
          </cell>
          <cell r="R156">
            <v>5</v>
          </cell>
          <cell r="U156">
            <v>2.5000000000000001E-2</v>
          </cell>
          <cell r="V156">
            <v>3.7250000000000001</v>
          </cell>
          <cell r="W156">
            <v>1.25</v>
          </cell>
        </row>
        <row r="157">
          <cell r="A157">
            <v>93</v>
          </cell>
          <cell r="B157" t="str">
            <v>Deniliquin Tx Rating Limits</v>
          </cell>
          <cell r="C157">
            <v>1</v>
          </cell>
          <cell r="D157">
            <v>40148</v>
          </cell>
          <cell r="E157">
            <v>17</v>
          </cell>
          <cell r="F157">
            <v>3</v>
          </cell>
          <cell r="G157">
            <v>39608</v>
          </cell>
          <cell r="H157">
            <v>11</v>
          </cell>
          <cell r="I157" t="str">
            <v>Transformer Replace</v>
          </cell>
          <cell r="J157">
            <v>18</v>
          </cell>
          <cell r="L157" t="str">
            <v>7.2.21</v>
          </cell>
          <cell r="M157" t="str">
            <v>Future</v>
          </cell>
          <cell r="N157" t="str">
            <v>Planning</v>
          </cell>
          <cell r="O157" t="str">
            <v>Deniliquin 132/66 kV Tx replacement - 2x120MVA - Contract</v>
          </cell>
          <cell r="P157" t="str">
            <v>132TX</v>
          </cell>
          <cell r="Q157" t="str">
            <v>Southern</v>
          </cell>
          <cell r="R157">
            <v>2</v>
          </cell>
          <cell r="V157">
            <v>0.01</v>
          </cell>
          <cell r="W157">
            <v>1.49</v>
          </cell>
          <cell r="X157">
            <v>0.5</v>
          </cell>
        </row>
        <row r="158">
          <cell r="A158">
            <v>94</v>
          </cell>
          <cell r="B158" t="str">
            <v>Finley 132/66kV Tx Capacity Limits</v>
          </cell>
          <cell r="C158">
            <v>1</v>
          </cell>
          <cell r="D158">
            <v>39052</v>
          </cell>
          <cell r="E158">
            <v>18</v>
          </cell>
          <cell r="F158">
            <v>3</v>
          </cell>
          <cell r="G158">
            <v>38332</v>
          </cell>
          <cell r="H158">
            <v>10</v>
          </cell>
          <cell r="I158" t="str">
            <v>132kV Aug</v>
          </cell>
          <cell r="J158">
            <v>24</v>
          </cell>
          <cell r="L158" t="str">
            <v>6.5.30</v>
          </cell>
          <cell r="M158" t="str">
            <v>Poss</v>
          </cell>
          <cell r="N158" t="str">
            <v>Planning</v>
          </cell>
          <cell r="O158" t="str">
            <v xml:space="preserve">Finley Substation Augmentation (2nd Tx) Contract </v>
          </cell>
          <cell r="P158" t="str">
            <v>132SS</v>
          </cell>
          <cell r="Q158" t="str">
            <v>Southern</v>
          </cell>
          <cell r="R158">
            <v>5</v>
          </cell>
          <cell r="S158">
            <v>0.29166666666666674</v>
          </cell>
          <cell r="T158">
            <v>3.801616915422886</v>
          </cell>
          <cell r="U158">
            <v>0.90671641791044766</v>
          </cell>
        </row>
        <row r="159">
          <cell r="A159">
            <v>95</v>
          </cell>
          <cell r="B159" t="str">
            <v>Kempsey 132/33 kV Tx Capacity Limitations</v>
          </cell>
          <cell r="C159">
            <v>1</v>
          </cell>
          <cell r="D159">
            <v>39417</v>
          </cell>
          <cell r="E159">
            <v>25</v>
          </cell>
          <cell r="F159">
            <v>3</v>
          </cell>
          <cell r="G159">
            <v>38877</v>
          </cell>
          <cell r="H159">
            <v>11</v>
          </cell>
          <cell r="I159" t="str">
            <v>Transformer Replace</v>
          </cell>
          <cell r="J159">
            <v>18</v>
          </cell>
          <cell r="L159" t="str">
            <v>7.2.14</v>
          </cell>
          <cell r="M159" t="str">
            <v>Future</v>
          </cell>
          <cell r="N159" t="str">
            <v>Planning</v>
          </cell>
          <cell r="O159" t="str">
            <v>Kempsey 2*60MVA 132/33kV Tx Replacement - Contract</v>
          </cell>
          <cell r="P159" t="str">
            <v>132TX</v>
          </cell>
          <cell r="Q159" t="str">
            <v>Northern</v>
          </cell>
          <cell r="R159">
            <v>4.5</v>
          </cell>
          <cell r="T159">
            <v>2.2499999999999999E-2</v>
          </cell>
          <cell r="U159">
            <v>3.3525</v>
          </cell>
          <cell r="V159">
            <v>1.125</v>
          </cell>
        </row>
        <row r="160">
          <cell r="A160">
            <v>96</v>
          </cell>
          <cell r="B160" t="str">
            <v>Parkes area supply</v>
          </cell>
          <cell r="C160">
            <v>1</v>
          </cell>
          <cell r="D160">
            <v>39052</v>
          </cell>
          <cell r="E160">
            <v>42</v>
          </cell>
          <cell r="F160">
            <v>3</v>
          </cell>
          <cell r="G160">
            <v>38512</v>
          </cell>
          <cell r="H160">
            <v>11</v>
          </cell>
          <cell r="I160" t="str">
            <v>Transformer Replace</v>
          </cell>
          <cell r="J160">
            <v>18</v>
          </cell>
          <cell r="L160" t="str">
            <v>6.5.19</v>
          </cell>
          <cell r="M160" t="str">
            <v>Poss</v>
          </cell>
          <cell r="N160" t="str">
            <v>Planning</v>
          </cell>
          <cell r="O160" t="str">
            <v>Parkes 132/66 kV 2nd Tx SS Aug - Contract</v>
          </cell>
          <cell r="P160" t="str">
            <v>132TX</v>
          </cell>
          <cell r="Q160" t="str">
            <v>Central</v>
          </cell>
          <cell r="R160">
            <v>5</v>
          </cell>
          <cell r="S160">
            <v>2.5000000000000001E-2</v>
          </cell>
          <cell r="T160">
            <v>3.7250000000000001</v>
          </cell>
          <cell r="U160">
            <v>1.25</v>
          </cell>
        </row>
        <row r="161">
          <cell r="A161">
            <v>97</v>
          </cell>
          <cell r="B161" t="str">
            <v>Port Macquarie 132/33 kV Transformer Replacement</v>
          </cell>
          <cell r="C161">
            <v>1</v>
          </cell>
          <cell r="D161">
            <v>38991</v>
          </cell>
          <cell r="E161">
            <v>44</v>
          </cell>
          <cell r="F161">
            <v>3</v>
          </cell>
          <cell r="G161">
            <v>38271</v>
          </cell>
          <cell r="H161">
            <v>10</v>
          </cell>
          <cell r="I161" t="str">
            <v>132kV Aug</v>
          </cell>
          <cell r="J161">
            <v>24</v>
          </cell>
          <cell r="L161" t="str">
            <v>5.3.3</v>
          </cell>
          <cell r="M161" t="str">
            <v>Likely</v>
          </cell>
          <cell r="N161" t="str">
            <v>Proposed</v>
          </cell>
          <cell r="O161" t="str">
            <v>Port Macquarie Tx Replacement - Contract</v>
          </cell>
          <cell r="P161" t="str">
            <v>132TX</v>
          </cell>
          <cell r="Q161" t="str">
            <v>Northern</v>
          </cell>
          <cell r="R161">
            <v>2.8333333333333335</v>
          </cell>
          <cell r="S161">
            <v>0.21249999999999999</v>
          </cell>
          <cell r="T161">
            <v>2.3374999999999999</v>
          </cell>
          <cell r="U161">
            <v>0.28333333333333333</v>
          </cell>
        </row>
        <row r="162">
          <cell r="A162">
            <v>98</v>
          </cell>
          <cell r="B162" t="str">
            <v>Replacement of Two 330/132 kV Txs at Sydney South</v>
          </cell>
          <cell r="C162">
            <v>1</v>
          </cell>
          <cell r="D162">
            <v>39417</v>
          </cell>
          <cell r="E162">
            <v>46</v>
          </cell>
          <cell r="F162">
            <v>3</v>
          </cell>
          <cell r="G162">
            <v>38697</v>
          </cell>
          <cell r="H162">
            <v>9</v>
          </cell>
          <cell r="I162" t="str">
            <v>330/132kV Aug</v>
          </cell>
          <cell r="J162">
            <v>24</v>
          </cell>
          <cell r="L162" t="str">
            <v>7.2.17</v>
          </cell>
          <cell r="M162" t="str">
            <v>Future</v>
          </cell>
          <cell r="N162" t="str">
            <v>Planning</v>
          </cell>
          <cell r="O162" t="str">
            <v>Sydney South #3 &amp; #4 Tx Replacement  - Contract</v>
          </cell>
          <cell r="P162" t="str">
            <v>330TX</v>
          </cell>
          <cell r="Q162" t="str">
            <v>Central</v>
          </cell>
          <cell r="R162">
            <v>12</v>
          </cell>
          <cell r="T162">
            <v>0.7</v>
          </cell>
          <cell r="U162">
            <v>9.1238805970149262</v>
          </cell>
          <cell r="V162">
            <v>2.1761194029850746</v>
          </cell>
        </row>
        <row r="163">
          <cell r="A163">
            <v>99</v>
          </cell>
          <cell r="B163" t="str">
            <v>Tuggerah supply</v>
          </cell>
          <cell r="C163">
            <v>1</v>
          </cell>
          <cell r="D163">
            <v>39783</v>
          </cell>
          <cell r="E163">
            <v>59</v>
          </cell>
          <cell r="F163">
            <v>3</v>
          </cell>
          <cell r="G163">
            <v>39063</v>
          </cell>
          <cell r="H163">
            <v>9</v>
          </cell>
          <cell r="I163" t="str">
            <v>330/132kV Aug</v>
          </cell>
          <cell r="J163">
            <v>24</v>
          </cell>
          <cell r="L163" t="str">
            <v>6.5.9</v>
          </cell>
          <cell r="M163" t="str">
            <v>Poss</v>
          </cell>
          <cell r="N163" t="str">
            <v>Planning</v>
          </cell>
          <cell r="O163" t="str">
            <v>Tuggerah Stage 1 - 330kV &amp; Tx - Contract</v>
          </cell>
          <cell r="P163" t="str">
            <v>330SS</v>
          </cell>
          <cell r="Q163" t="str">
            <v>Northern</v>
          </cell>
          <cell r="R163">
            <v>8</v>
          </cell>
          <cell r="U163">
            <v>0.46666666666666679</v>
          </cell>
          <cell r="V163">
            <v>6.0825870646766171</v>
          </cell>
          <cell r="W163">
            <v>1.4507462686567161</v>
          </cell>
        </row>
        <row r="164">
          <cell r="A164">
            <v>100</v>
          </cell>
          <cell r="B164" t="str">
            <v>Yanco 132/66kV Tx Capacity Limits</v>
          </cell>
          <cell r="C164">
            <v>1</v>
          </cell>
          <cell r="D164">
            <v>40148</v>
          </cell>
          <cell r="E164">
            <v>66</v>
          </cell>
          <cell r="F164">
            <v>3</v>
          </cell>
          <cell r="G164">
            <v>39608</v>
          </cell>
          <cell r="H164">
            <v>11</v>
          </cell>
          <cell r="I164" t="str">
            <v>Transformer Replace</v>
          </cell>
          <cell r="J164">
            <v>18</v>
          </cell>
          <cell r="L164" t="str">
            <v>7.2.20</v>
          </cell>
          <cell r="M164" t="str">
            <v>Future</v>
          </cell>
          <cell r="N164" t="str">
            <v>Planning</v>
          </cell>
          <cell r="O164" t="str">
            <v>Yanco 132/33kV SS Tx Upgrade - Contract</v>
          </cell>
          <cell r="P164" t="str">
            <v>132TX</v>
          </cell>
          <cell r="Q164" t="str">
            <v>Southern</v>
          </cell>
          <cell r="R164">
            <v>2</v>
          </cell>
          <cell r="V164">
            <v>0.01</v>
          </cell>
          <cell r="W164">
            <v>1.49</v>
          </cell>
          <cell r="X164">
            <v>0.5</v>
          </cell>
        </row>
        <row r="165">
          <cell r="A165">
            <v>101</v>
          </cell>
          <cell r="B165" t="str">
            <v>Holroyd Complex - Stage 1 Holroyd 132kV SwStn</v>
          </cell>
          <cell r="C165">
            <v>1</v>
          </cell>
          <cell r="D165">
            <v>39783</v>
          </cell>
          <cell r="E165">
            <v>21</v>
          </cell>
          <cell r="F165">
            <v>3</v>
          </cell>
          <cell r="G165">
            <v>38883</v>
          </cell>
          <cell r="H165">
            <v>7</v>
          </cell>
          <cell r="I165" t="str">
            <v>132kV Greenfield</v>
          </cell>
          <cell r="J165">
            <v>30</v>
          </cell>
          <cell r="L165" t="str">
            <v>6.5.15</v>
          </cell>
          <cell r="M165" t="str">
            <v>Poss</v>
          </cell>
          <cell r="N165" t="str">
            <v>Proposed</v>
          </cell>
          <cell r="O165" t="str">
            <v xml:space="preserve"> Establish Holroyd 132kV Switching Station - Contract</v>
          </cell>
          <cell r="P165" t="str">
            <v>132SS</v>
          </cell>
          <cell r="Q165" t="str">
            <v>Central</v>
          </cell>
          <cell r="R165">
            <v>6</v>
          </cell>
          <cell r="T165">
            <v>1.0714285714285714E-2</v>
          </cell>
          <cell r="U165">
            <v>0.51428571428571446</v>
          </cell>
          <cell r="V165">
            <v>4.6761940298507456</v>
          </cell>
          <cell r="W165">
            <v>0.79880597014925392</v>
          </cell>
        </row>
        <row r="166">
          <cell r="A166">
            <v>102</v>
          </cell>
          <cell r="B166" t="str">
            <v>Holroyd Complex - Stage 1 Holroyd 132kV SwStn</v>
          </cell>
          <cell r="C166">
            <v>1</v>
          </cell>
          <cell r="D166">
            <v>39783</v>
          </cell>
          <cell r="E166">
            <v>21</v>
          </cell>
          <cell r="F166">
            <v>2</v>
          </cell>
          <cell r="G166">
            <v>39063</v>
          </cell>
          <cell r="H166">
            <v>4</v>
          </cell>
          <cell r="I166" t="str">
            <v>TL -REF</v>
          </cell>
          <cell r="J166">
            <v>24</v>
          </cell>
          <cell r="L166" t="str">
            <v>6.5.15</v>
          </cell>
          <cell r="M166" t="str">
            <v>Poss</v>
          </cell>
          <cell r="N166" t="str">
            <v>Proposed</v>
          </cell>
          <cell r="O166" t="str">
            <v xml:space="preserve"> Establish Holroyd 132kV Outlets - Contract</v>
          </cell>
          <cell r="P166" t="str">
            <v>TL REF</v>
          </cell>
          <cell r="Q166" t="str">
            <v>Central</v>
          </cell>
          <cell r="R166">
            <v>3</v>
          </cell>
          <cell r="U166">
            <v>0.25431034482758619</v>
          </cell>
          <cell r="V166">
            <v>2.2005677039529021</v>
          </cell>
          <cell r="W166">
            <v>0.54512195121951201</v>
          </cell>
        </row>
        <row r="167">
          <cell r="A167">
            <v>103</v>
          </cell>
          <cell r="B167" t="str">
            <v>Holroyd Complex - Stage 2 330/132kV Substation</v>
          </cell>
          <cell r="C167">
            <v>1</v>
          </cell>
          <cell r="D167">
            <v>40148</v>
          </cell>
          <cell r="E167">
            <v>21</v>
          </cell>
          <cell r="F167">
            <v>2</v>
          </cell>
          <cell r="G167">
            <v>39068</v>
          </cell>
          <cell r="H167">
            <v>2</v>
          </cell>
          <cell r="I167" t="str">
            <v>EHV TL -REF</v>
          </cell>
          <cell r="J167">
            <v>36</v>
          </cell>
          <cell r="L167" t="str">
            <v>6.5.14</v>
          </cell>
          <cell r="M167" t="str">
            <v>Poss</v>
          </cell>
          <cell r="N167" t="str">
            <v>Proposed</v>
          </cell>
          <cell r="O167" t="str">
            <v>Holroyd Stage 2 Line works - Contract</v>
          </cell>
          <cell r="P167" t="str">
            <v>TL EIS</v>
          </cell>
          <cell r="Q167" t="str">
            <v>Central</v>
          </cell>
          <cell r="R167">
            <v>12</v>
          </cell>
          <cell r="U167">
            <v>0.56000000000000005</v>
          </cell>
          <cell r="V167">
            <v>1.1692035398230087</v>
          </cell>
          <cell r="W167">
            <v>9.8406288624116272</v>
          </cell>
          <cell r="X167">
            <v>0.43016759776536317</v>
          </cell>
        </row>
        <row r="168">
          <cell r="A168">
            <v>104</v>
          </cell>
          <cell r="B168" t="str">
            <v>Holroyd Complex - Stage 2 330/132kV Substation</v>
          </cell>
          <cell r="C168">
            <v>1</v>
          </cell>
          <cell r="D168">
            <v>40148</v>
          </cell>
          <cell r="E168">
            <v>21</v>
          </cell>
          <cell r="F168">
            <v>3</v>
          </cell>
          <cell r="G168">
            <v>39428</v>
          </cell>
          <cell r="H168">
            <v>9</v>
          </cell>
          <cell r="I168" t="str">
            <v>330/132kV Aug</v>
          </cell>
          <cell r="J168">
            <v>24</v>
          </cell>
          <cell r="L168" t="str">
            <v>6.5.14</v>
          </cell>
          <cell r="M168" t="str">
            <v>Poss</v>
          </cell>
          <cell r="N168" t="str">
            <v>Proposed</v>
          </cell>
          <cell r="O168" t="str">
            <v>Establish Holroyd 330/132kV Substation - Contract</v>
          </cell>
          <cell r="P168" t="str">
            <v>330SS</v>
          </cell>
          <cell r="Q168" t="str">
            <v>Central</v>
          </cell>
          <cell r="R168">
            <v>18</v>
          </cell>
          <cell r="V168">
            <v>1.05</v>
          </cell>
          <cell r="W168">
            <v>13.685820895522387</v>
          </cell>
          <cell r="X168">
            <v>3.2641791044776118</v>
          </cell>
        </row>
        <row r="169">
          <cell r="A169">
            <v>105</v>
          </cell>
          <cell r="B169" t="str">
            <v>Holroyd Complex - Stage 2 330/132kV Substation</v>
          </cell>
          <cell r="C169">
            <v>1</v>
          </cell>
          <cell r="D169">
            <v>40148</v>
          </cell>
          <cell r="E169">
            <v>21</v>
          </cell>
          <cell r="F169">
            <v>2</v>
          </cell>
          <cell r="G169">
            <v>39428</v>
          </cell>
          <cell r="H169">
            <v>4</v>
          </cell>
          <cell r="I169" t="str">
            <v>TL -REF</v>
          </cell>
          <cell r="J169">
            <v>24</v>
          </cell>
          <cell r="L169" t="str">
            <v>6.5.14</v>
          </cell>
          <cell r="M169" t="str">
            <v>Poss</v>
          </cell>
          <cell r="N169" t="str">
            <v>Proposed</v>
          </cell>
          <cell r="O169" t="str">
            <v>Holroyd Stage 2 - Easement Services Crossing Contract</v>
          </cell>
          <cell r="P169" t="str">
            <v>TL REF</v>
          </cell>
          <cell r="Q169" t="str">
            <v>Central</v>
          </cell>
          <cell r="R169">
            <v>6</v>
          </cell>
          <cell r="V169">
            <v>0.50862068965517238</v>
          </cell>
          <cell r="W169">
            <v>4.4011354079058043</v>
          </cell>
          <cell r="X169">
            <v>1.090243902439024</v>
          </cell>
        </row>
        <row r="170">
          <cell r="A170">
            <v>106</v>
          </cell>
          <cell r="B170" t="str">
            <v>Holroyd Complex - Stage 3 Reinforce 330kV Capacity</v>
          </cell>
          <cell r="C170">
            <v>1</v>
          </cell>
          <cell r="D170">
            <v>40513</v>
          </cell>
          <cell r="E170">
            <v>21</v>
          </cell>
          <cell r="F170">
            <v>1</v>
          </cell>
          <cell r="G170">
            <v>38713</v>
          </cell>
          <cell r="H170">
            <v>1</v>
          </cell>
          <cell r="I170" t="str">
            <v>EHV TL -EIS</v>
          </cell>
          <cell r="J170">
            <v>60</v>
          </cell>
          <cell r="L170" t="str">
            <v>6.5.14</v>
          </cell>
          <cell r="M170" t="str">
            <v>Poss</v>
          </cell>
          <cell r="N170" t="str">
            <v>Proposed</v>
          </cell>
          <cell r="O170" t="str">
            <v>Holroyd - Stage 3 Line Works Contract</v>
          </cell>
          <cell r="P170" t="str">
            <v>TL EIS</v>
          </cell>
          <cell r="Q170" t="str">
            <v>Central</v>
          </cell>
          <cell r="R170">
            <v>20</v>
          </cell>
          <cell r="T170">
            <v>0.1866666666666667</v>
          </cell>
          <cell r="U170">
            <v>0.82666666666666688</v>
          </cell>
          <cell r="V170">
            <v>0.67440860215053788</v>
          </cell>
          <cell r="W170">
            <v>1.8580645161290319</v>
          </cell>
          <cell r="X170">
            <v>16.137954232147781</v>
          </cell>
          <cell r="Y170">
            <v>0.31623931623931634</v>
          </cell>
        </row>
        <row r="171">
          <cell r="A171">
            <v>107</v>
          </cell>
          <cell r="B171" t="str">
            <v>Holroyd Complex - Stage 3 Reinforce 330kV Capacity</v>
          </cell>
          <cell r="C171">
            <v>1</v>
          </cell>
          <cell r="D171">
            <v>40513</v>
          </cell>
          <cell r="E171">
            <v>21</v>
          </cell>
          <cell r="F171">
            <v>1</v>
          </cell>
          <cell r="G171">
            <v>39073</v>
          </cell>
          <cell r="H171">
            <v>3</v>
          </cell>
          <cell r="I171" t="str">
            <v>TL -EIS</v>
          </cell>
          <cell r="J171">
            <v>48</v>
          </cell>
          <cell r="L171" t="str">
            <v>6.5.14</v>
          </cell>
          <cell r="M171" t="str">
            <v>Poss</v>
          </cell>
          <cell r="N171" t="str">
            <v>Proposed</v>
          </cell>
          <cell r="O171" t="str">
            <v>Holroyd - Stage 3 132kV Cable Works Contract</v>
          </cell>
          <cell r="P171" t="str">
            <v>TL REF</v>
          </cell>
          <cell r="Q171" t="str">
            <v>Central</v>
          </cell>
          <cell r="R171">
            <v>8</v>
          </cell>
          <cell r="U171">
            <v>0.11487179487179489</v>
          </cell>
          <cell r="V171">
            <v>0.39179487179487188</v>
          </cell>
          <cell r="W171">
            <v>0.58133333333333326</v>
          </cell>
          <cell r="X171">
            <v>6.7554163701067624</v>
          </cell>
          <cell r="Y171">
            <v>0.15658362989323849</v>
          </cell>
        </row>
        <row r="172">
          <cell r="A172">
            <v>108</v>
          </cell>
          <cell r="B172" t="str">
            <v>Holroyd Complex - Stage 3 Reinforce 330kV Capacity</v>
          </cell>
          <cell r="C172">
            <v>1</v>
          </cell>
          <cell r="D172">
            <v>40513</v>
          </cell>
          <cell r="E172">
            <v>21</v>
          </cell>
          <cell r="F172">
            <v>3</v>
          </cell>
          <cell r="G172">
            <v>39793</v>
          </cell>
          <cell r="H172">
            <v>9</v>
          </cell>
          <cell r="I172" t="str">
            <v>330/132kV Aug</v>
          </cell>
          <cell r="J172">
            <v>24</v>
          </cell>
          <cell r="L172" t="str">
            <v>6.5.14</v>
          </cell>
          <cell r="M172" t="str">
            <v>Poss</v>
          </cell>
          <cell r="N172" t="str">
            <v>Proposed</v>
          </cell>
          <cell r="O172" t="str">
            <v>Holroyd - Stage 3 Substation Augmentation Contract</v>
          </cell>
          <cell r="P172" t="str">
            <v>330SS</v>
          </cell>
          <cell r="Q172" t="str">
            <v>Central</v>
          </cell>
          <cell r="R172">
            <v>8</v>
          </cell>
          <cell r="W172">
            <v>0.46666666666666679</v>
          </cell>
          <cell r="X172">
            <v>6.0825870646766171</v>
          </cell>
          <cell r="Y172">
            <v>1.4507462686567161</v>
          </cell>
        </row>
        <row r="173">
          <cell r="A173">
            <v>109</v>
          </cell>
          <cell r="B173" t="str">
            <v>Holroyd Complex - Stage 4 Aug Holroyd for 330kV Cable</v>
          </cell>
          <cell r="C173">
            <v>1</v>
          </cell>
          <cell r="D173">
            <v>40513</v>
          </cell>
          <cell r="E173">
            <v>21</v>
          </cell>
          <cell r="F173">
            <v>3</v>
          </cell>
          <cell r="G173">
            <v>39793</v>
          </cell>
          <cell r="H173">
            <v>9</v>
          </cell>
          <cell r="I173" t="str">
            <v>330/132kV Aug</v>
          </cell>
          <cell r="J173">
            <v>24</v>
          </cell>
          <cell r="L173" t="str">
            <v>6.5.14</v>
          </cell>
          <cell r="M173" t="str">
            <v>Poss</v>
          </cell>
          <cell r="N173" t="str">
            <v>Proposed</v>
          </cell>
          <cell r="O173" t="str">
            <v>Holroyd - Stage 4 Substation Augmentation Contract</v>
          </cell>
          <cell r="P173" t="str">
            <v>330SS</v>
          </cell>
          <cell r="Q173" t="str">
            <v>Central</v>
          </cell>
          <cell r="R173">
            <v>12</v>
          </cell>
          <cell r="W173">
            <v>0.7</v>
          </cell>
          <cell r="X173">
            <v>9.1238805970149262</v>
          </cell>
          <cell r="Y173">
            <v>2.1761194029850746</v>
          </cell>
        </row>
        <row r="174">
          <cell r="A174">
            <v>110</v>
          </cell>
          <cell r="B174" t="str">
            <v>Holroyd Complex - Stage 5 330kV Cable to Potts Hill</v>
          </cell>
          <cell r="C174">
            <v>1</v>
          </cell>
          <cell r="D174">
            <v>40513</v>
          </cell>
          <cell r="E174">
            <v>21</v>
          </cell>
          <cell r="F174">
            <v>1</v>
          </cell>
          <cell r="G174">
            <v>38713</v>
          </cell>
          <cell r="H174">
            <v>1</v>
          </cell>
          <cell r="I174" t="str">
            <v>EHV TL -EIS</v>
          </cell>
          <cell r="J174">
            <v>60</v>
          </cell>
          <cell r="L174" t="str">
            <v>6.5.14</v>
          </cell>
          <cell r="M174" t="str">
            <v>Poss</v>
          </cell>
          <cell r="N174" t="str">
            <v>Proposed</v>
          </cell>
          <cell r="O174" t="str">
            <v>Holroyd - Stage 5 First 330kV Cable Connection (17Km)</v>
          </cell>
          <cell r="P174" t="str">
            <v>HV Cable</v>
          </cell>
          <cell r="Q174" t="str">
            <v>Central</v>
          </cell>
          <cell r="R174">
            <v>100</v>
          </cell>
          <cell r="T174">
            <v>0.93333333333333346</v>
          </cell>
          <cell r="U174">
            <v>4.1333333333333337</v>
          </cell>
          <cell r="V174">
            <v>3.3720430107526882</v>
          </cell>
          <cell r="W174">
            <v>9.2903225806451619</v>
          </cell>
          <cell r="X174">
            <v>80.6897711607389</v>
          </cell>
          <cell r="Y174">
            <v>1.5811965811965818</v>
          </cell>
        </row>
        <row r="175">
          <cell r="A175">
            <v>111</v>
          </cell>
          <cell r="B175" t="str">
            <v>Kemps  - Sydney South: Kemps - Liverpool</v>
          </cell>
          <cell r="C175">
            <v>1</v>
          </cell>
          <cell r="D175">
            <v>40513</v>
          </cell>
          <cell r="E175">
            <v>22</v>
          </cell>
          <cell r="F175">
            <v>1</v>
          </cell>
          <cell r="G175">
            <v>38713</v>
          </cell>
          <cell r="H175">
            <v>1</v>
          </cell>
          <cell r="I175" t="str">
            <v>EHV TL -EIS</v>
          </cell>
          <cell r="J175">
            <v>60</v>
          </cell>
          <cell r="L175" t="str">
            <v>6.5.12</v>
          </cell>
          <cell r="M175" t="str">
            <v>Poss</v>
          </cell>
          <cell r="N175" t="str">
            <v>Proposed</v>
          </cell>
          <cell r="O175" t="str">
            <v>Kemps Creek to Liverpool Line - Contract</v>
          </cell>
          <cell r="P175" t="str">
            <v>TL EIS</v>
          </cell>
          <cell r="Q175" t="str">
            <v>Central</v>
          </cell>
          <cell r="R175">
            <v>12</v>
          </cell>
          <cell r="T175">
            <v>0.11200000000000003</v>
          </cell>
          <cell r="U175">
            <v>0.49600000000000016</v>
          </cell>
          <cell r="V175">
            <v>0.40464516129032274</v>
          </cell>
          <cell r="W175">
            <v>1.1148387096774193</v>
          </cell>
          <cell r="X175">
            <v>9.6827725392886688</v>
          </cell>
          <cell r="Y175">
            <v>0.18974358974358982</v>
          </cell>
        </row>
        <row r="176">
          <cell r="A176">
            <v>112</v>
          </cell>
          <cell r="B176" t="str">
            <v>Kemps  - Sydney South: Kemps - Liverpool</v>
          </cell>
          <cell r="C176">
            <v>1</v>
          </cell>
          <cell r="D176">
            <v>41244</v>
          </cell>
          <cell r="E176">
            <v>22</v>
          </cell>
          <cell r="F176">
            <v>1</v>
          </cell>
          <cell r="G176">
            <v>39444</v>
          </cell>
          <cell r="H176">
            <v>1</v>
          </cell>
          <cell r="I176" t="str">
            <v>EHV TL -EIS</v>
          </cell>
          <cell r="J176">
            <v>60</v>
          </cell>
          <cell r="L176" t="str">
            <v>6.5.12</v>
          </cell>
          <cell r="M176" t="str">
            <v>Poss</v>
          </cell>
          <cell r="N176" t="str">
            <v>Proposed</v>
          </cell>
          <cell r="O176" t="str">
            <v>Liverpool to Sydney South Line - Contract</v>
          </cell>
          <cell r="P176" t="str">
            <v>TL EIS</v>
          </cell>
          <cell r="Q176" t="str">
            <v>Central</v>
          </cell>
          <cell r="R176">
            <v>20</v>
          </cell>
          <cell r="V176">
            <v>0.1866666666666667</v>
          </cell>
          <cell r="W176">
            <v>0.82666666666666688</v>
          </cell>
          <cell r="X176">
            <v>0.67440860215053788</v>
          </cell>
          <cell r="Y176">
            <v>1.8580645161290319</v>
          </cell>
          <cell r="Z176">
            <v>16.137954232147781</v>
          </cell>
          <cell r="AA176">
            <v>0.31623931623931634</v>
          </cell>
        </row>
        <row r="177">
          <cell r="A177">
            <v>113</v>
          </cell>
          <cell r="B177" t="str">
            <v>Kemps  - Sydney South: Kemps - Liverpool</v>
          </cell>
          <cell r="C177">
            <v>1</v>
          </cell>
          <cell r="D177">
            <v>40513</v>
          </cell>
          <cell r="E177">
            <v>22</v>
          </cell>
          <cell r="F177">
            <v>3</v>
          </cell>
          <cell r="G177">
            <v>39793</v>
          </cell>
          <cell r="H177">
            <v>9</v>
          </cell>
          <cell r="I177" t="str">
            <v>330/132kV Aug</v>
          </cell>
          <cell r="J177">
            <v>24</v>
          </cell>
          <cell r="L177" t="str">
            <v>6.5.12</v>
          </cell>
          <cell r="M177" t="str">
            <v>Poss</v>
          </cell>
          <cell r="N177" t="str">
            <v>Proposed</v>
          </cell>
          <cell r="O177" t="str">
            <v>Liverpool Substation Augmentation - Contract</v>
          </cell>
          <cell r="P177" t="str">
            <v>330SS</v>
          </cell>
          <cell r="Q177" t="str">
            <v>Central</v>
          </cell>
          <cell r="R177">
            <v>5</v>
          </cell>
          <cell r="W177">
            <v>0.29166666666666674</v>
          </cell>
          <cell r="X177">
            <v>3.801616915422886</v>
          </cell>
          <cell r="Y177">
            <v>0.90671641791044766</v>
          </cell>
        </row>
        <row r="178">
          <cell r="A178">
            <v>114</v>
          </cell>
          <cell r="B178" t="str">
            <v>Kemps  - Sydney South: Kemps - Liverpool</v>
          </cell>
          <cell r="C178">
            <v>1</v>
          </cell>
          <cell r="D178">
            <v>40513</v>
          </cell>
          <cell r="E178">
            <v>22</v>
          </cell>
          <cell r="F178">
            <v>3</v>
          </cell>
          <cell r="G178">
            <v>39793</v>
          </cell>
          <cell r="H178">
            <v>9</v>
          </cell>
          <cell r="I178" t="str">
            <v>330/132kV Aug</v>
          </cell>
          <cell r="J178">
            <v>24</v>
          </cell>
          <cell r="L178" t="str">
            <v>6.5.12</v>
          </cell>
          <cell r="M178" t="str">
            <v>Poss</v>
          </cell>
          <cell r="N178" t="str">
            <v>Proposed</v>
          </cell>
          <cell r="O178" t="str">
            <v>Kemps Creek Substation Augmentation - Contract</v>
          </cell>
          <cell r="P178" t="str">
            <v>330SS</v>
          </cell>
          <cell r="Q178" t="str">
            <v>Central</v>
          </cell>
          <cell r="R178">
            <v>2</v>
          </cell>
          <cell r="W178">
            <v>0.1166666666666667</v>
          </cell>
          <cell r="X178">
            <v>1.5206467661691543</v>
          </cell>
          <cell r="Y178">
            <v>0.36268656716417902</v>
          </cell>
        </row>
        <row r="179">
          <cell r="A179">
            <v>115</v>
          </cell>
          <cell r="B179" t="str">
            <v>Kemps  - Sydney South: Kemps - Liverpool</v>
          </cell>
          <cell r="C179">
            <v>1</v>
          </cell>
          <cell r="D179">
            <v>41244</v>
          </cell>
          <cell r="E179">
            <v>22</v>
          </cell>
          <cell r="F179">
            <v>3</v>
          </cell>
          <cell r="G179">
            <v>40524</v>
          </cell>
          <cell r="H179">
            <v>9</v>
          </cell>
          <cell r="I179" t="str">
            <v>330/132kV Aug</v>
          </cell>
          <cell r="J179">
            <v>24</v>
          </cell>
          <cell r="L179" t="str">
            <v>6.5.12</v>
          </cell>
          <cell r="M179" t="str">
            <v>Poss</v>
          </cell>
          <cell r="N179" t="str">
            <v>Proposed</v>
          </cell>
          <cell r="O179" t="str">
            <v>Sydney South Augmentations - Contract</v>
          </cell>
          <cell r="P179" t="str">
            <v>330SS</v>
          </cell>
          <cell r="Q179" t="str">
            <v>Central</v>
          </cell>
          <cell r="R179">
            <v>6</v>
          </cell>
          <cell r="Y179">
            <v>0.35</v>
          </cell>
          <cell r="Z179">
            <v>4.5619402985074631</v>
          </cell>
          <cell r="AA179">
            <v>1.0880597014925373</v>
          </cell>
        </row>
        <row r="180">
          <cell r="A180">
            <v>116</v>
          </cell>
          <cell r="B180" t="str">
            <v>Kemps - Sydney South: Kemps Ck 500 kV Txs</v>
          </cell>
          <cell r="C180">
            <v>1</v>
          </cell>
          <cell r="D180">
            <v>40513</v>
          </cell>
          <cell r="E180">
            <v>23</v>
          </cell>
          <cell r="F180">
            <v>3</v>
          </cell>
          <cell r="G180">
            <v>39673</v>
          </cell>
          <cell r="H180">
            <v>8</v>
          </cell>
          <cell r="I180" t="str">
            <v>500/330kV Aug</v>
          </cell>
          <cell r="J180">
            <v>28</v>
          </cell>
          <cell r="L180" t="str">
            <v>6.5.12</v>
          </cell>
          <cell r="M180" t="str">
            <v>Poss</v>
          </cell>
          <cell r="N180" t="str">
            <v>Planning PT</v>
          </cell>
          <cell r="O180" t="str">
            <v>Kemps Crk 500/330kV Tx  Contract</v>
          </cell>
          <cell r="P180" t="str">
            <v>500SS</v>
          </cell>
          <cell r="Q180" t="str">
            <v>Central</v>
          </cell>
          <cell r="R180">
            <v>28</v>
          </cell>
          <cell r="W180">
            <v>2.2000000000000002</v>
          </cell>
          <cell r="X180">
            <v>21.609459459459455</v>
          </cell>
          <cell r="Y180">
            <v>4.1905405405405398</v>
          </cell>
        </row>
        <row r="181">
          <cell r="A181">
            <v>117</v>
          </cell>
          <cell r="B181" t="str">
            <v>Kempsey - Pt Macquarie 330kV TL</v>
          </cell>
          <cell r="C181">
            <v>1</v>
          </cell>
          <cell r="D181">
            <v>40148</v>
          </cell>
          <cell r="E181">
            <v>24</v>
          </cell>
          <cell r="F181">
            <v>1</v>
          </cell>
          <cell r="G181">
            <v>38348</v>
          </cell>
          <cell r="H181">
            <v>1</v>
          </cell>
          <cell r="I181" t="str">
            <v>EHV TL -EIS</v>
          </cell>
          <cell r="J181">
            <v>60</v>
          </cell>
          <cell r="L181" t="str">
            <v>6.4.1</v>
          </cell>
          <cell r="M181" t="str">
            <v>Likely</v>
          </cell>
          <cell r="N181" t="str">
            <v>Proposed</v>
          </cell>
          <cell r="O181" t="str">
            <v>Kempsey - Pt Macquarie 330kV TL - Contract</v>
          </cell>
          <cell r="P181" t="str">
            <v>TL EIS</v>
          </cell>
          <cell r="Q181" t="str">
            <v>Northern</v>
          </cell>
          <cell r="R181">
            <v>45</v>
          </cell>
          <cell r="S181">
            <v>0.42</v>
          </cell>
          <cell r="T181">
            <v>1.86</v>
          </cell>
          <cell r="U181">
            <v>1.5174193548387103</v>
          </cell>
          <cell r="V181">
            <v>4.1806451612903226</v>
          </cell>
          <cell r="W181">
            <v>36.310397022332509</v>
          </cell>
          <cell r="X181">
            <v>0.71153846153846179</v>
          </cell>
        </row>
        <row r="182">
          <cell r="A182">
            <v>118</v>
          </cell>
          <cell r="B182" t="str">
            <v>Kempsey - Pt Macquarie 330kV TL</v>
          </cell>
          <cell r="C182">
            <v>1</v>
          </cell>
          <cell r="D182">
            <v>39417</v>
          </cell>
          <cell r="E182">
            <v>24</v>
          </cell>
          <cell r="F182">
            <v>3</v>
          </cell>
          <cell r="G182">
            <v>38697</v>
          </cell>
          <cell r="H182">
            <v>10</v>
          </cell>
          <cell r="I182" t="str">
            <v>132kV Aug</v>
          </cell>
          <cell r="J182">
            <v>24</v>
          </cell>
          <cell r="L182" t="str">
            <v>6.4.1</v>
          </cell>
          <cell r="M182" t="str">
            <v>Likely</v>
          </cell>
          <cell r="N182" t="str">
            <v>Proposed</v>
          </cell>
          <cell r="O182" t="str">
            <v>Nambucca 132kV line switchbay - contract</v>
          </cell>
          <cell r="P182" t="str">
            <v>132SS</v>
          </cell>
          <cell r="Q182" t="str">
            <v>Northern</v>
          </cell>
          <cell r="R182">
            <v>0.5</v>
          </cell>
          <cell r="T182">
            <v>2.9166666666666674E-2</v>
          </cell>
          <cell r="U182">
            <v>0.38016169154228857</v>
          </cell>
          <cell r="V182">
            <v>9.0671641791044755E-2</v>
          </cell>
        </row>
        <row r="183">
          <cell r="A183">
            <v>119</v>
          </cell>
          <cell r="B183" t="str">
            <v>Kempsey - Pt Macquarie 330kV TL</v>
          </cell>
          <cell r="C183">
            <v>1</v>
          </cell>
          <cell r="D183">
            <v>39417</v>
          </cell>
          <cell r="E183">
            <v>24</v>
          </cell>
          <cell r="F183">
            <v>2</v>
          </cell>
          <cell r="G183">
            <v>38697</v>
          </cell>
          <cell r="H183">
            <v>4</v>
          </cell>
          <cell r="I183" t="str">
            <v>TL -REF</v>
          </cell>
          <cell r="J183">
            <v>24</v>
          </cell>
          <cell r="L183" t="str">
            <v>6.4.1</v>
          </cell>
          <cell r="M183" t="str">
            <v>Likely</v>
          </cell>
          <cell r="N183" t="str">
            <v>Proposed</v>
          </cell>
          <cell r="O183" t="str">
            <v>Kempsey 132kV Outlets Rearrangements - Contract</v>
          </cell>
          <cell r="P183" t="str">
            <v>TL REF</v>
          </cell>
          <cell r="Q183" t="str">
            <v>Northern</v>
          </cell>
          <cell r="R183">
            <v>1</v>
          </cell>
          <cell r="T183">
            <v>8.4770114942528757E-2</v>
          </cell>
          <cell r="U183">
            <v>0.73352256798430082</v>
          </cell>
          <cell r="V183">
            <v>0.18170731707317073</v>
          </cell>
        </row>
        <row r="184">
          <cell r="A184">
            <v>120</v>
          </cell>
          <cell r="B184" t="str">
            <v>Kempsey - Pt Macquarie 330kV TL</v>
          </cell>
          <cell r="C184">
            <v>1</v>
          </cell>
          <cell r="D184">
            <v>40148</v>
          </cell>
          <cell r="E184">
            <v>24</v>
          </cell>
          <cell r="F184">
            <v>1</v>
          </cell>
          <cell r="G184">
            <v>38708</v>
          </cell>
          <cell r="H184">
            <v>3</v>
          </cell>
          <cell r="I184" t="str">
            <v>TL -EIS</v>
          </cell>
          <cell r="J184">
            <v>48</v>
          </cell>
          <cell r="L184" t="str">
            <v>6.4.1</v>
          </cell>
          <cell r="M184" t="str">
            <v>Likely</v>
          </cell>
          <cell r="N184" t="str">
            <v>Proposed</v>
          </cell>
          <cell r="O184" t="str">
            <v>Port Macquarie 330kV to Port Macquarie 132kV Line (5km DCSP) Contract</v>
          </cell>
          <cell r="P184" t="str">
            <v>TL EIS</v>
          </cell>
          <cell r="Q184" t="str">
            <v>Northern</v>
          </cell>
          <cell r="R184">
            <v>8</v>
          </cell>
          <cell r="T184">
            <v>0.11487179487179489</v>
          </cell>
          <cell r="U184">
            <v>0.39179487179487188</v>
          </cell>
          <cell r="V184">
            <v>0.58133333333333326</v>
          </cell>
          <cell r="W184">
            <v>6.7554163701067624</v>
          </cell>
          <cell r="X184">
            <v>0.15658362989323849</v>
          </cell>
        </row>
        <row r="185">
          <cell r="A185">
            <v>121</v>
          </cell>
          <cell r="B185" t="str">
            <v>Kempsey - Pt Macquarie 330kV TL</v>
          </cell>
          <cell r="C185">
            <v>1</v>
          </cell>
          <cell r="D185">
            <v>40148</v>
          </cell>
          <cell r="E185">
            <v>24</v>
          </cell>
          <cell r="F185">
            <v>3</v>
          </cell>
          <cell r="G185">
            <v>39428</v>
          </cell>
          <cell r="H185">
            <v>10</v>
          </cell>
          <cell r="I185" t="str">
            <v>132kV Aug</v>
          </cell>
          <cell r="J185">
            <v>24</v>
          </cell>
          <cell r="L185" t="str">
            <v>6.4.1</v>
          </cell>
          <cell r="M185" t="str">
            <v>Likely</v>
          </cell>
          <cell r="N185" t="str">
            <v>Proposed</v>
          </cell>
          <cell r="O185" t="str">
            <v>Port Macquarie 132kV- New 132kV Line bay - Contract</v>
          </cell>
          <cell r="P185" t="str">
            <v>132SS</v>
          </cell>
          <cell r="Q185" t="str">
            <v>Northern</v>
          </cell>
          <cell r="R185">
            <v>1</v>
          </cell>
          <cell r="V185">
            <v>5.8333333333333348E-2</v>
          </cell>
          <cell r="W185">
            <v>0.76032338308457714</v>
          </cell>
          <cell r="X185">
            <v>0.18134328358208951</v>
          </cell>
        </row>
        <row r="186">
          <cell r="A186">
            <v>122</v>
          </cell>
          <cell r="B186" t="str">
            <v>Mid North Coast: Armidale - Kempsey 132 kV line</v>
          </cell>
          <cell r="C186">
            <v>1</v>
          </cell>
          <cell r="D186">
            <v>40878</v>
          </cell>
          <cell r="E186">
            <v>32</v>
          </cell>
          <cell r="F186">
            <v>1</v>
          </cell>
          <cell r="G186">
            <v>39078</v>
          </cell>
          <cell r="H186">
            <v>1</v>
          </cell>
          <cell r="I186" t="str">
            <v>EHV TL -EIS</v>
          </cell>
          <cell r="J186">
            <v>60</v>
          </cell>
          <cell r="L186" t="str">
            <v>6.5.3</v>
          </cell>
          <cell r="M186" t="str">
            <v>Poss</v>
          </cell>
          <cell r="N186" t="str">
            <v>Proposed</v>
          </cell>
          <cell r="O186" t="str">
            <v>Armidale - Kempsey TL Rebuild at 330kV (139Km) Contract</v>
          </cell>
          <cell r="P186" t="str">
            <v>TL EIS</v>
          </cell>
          <cell r="Q186" t="str">
            <v>Northern</v>
          </cell>
          <cell r="R186">
            <v>70</v>
          </cell>
          <cell r="U186">
            <v>0.65333333333333354</v>
          </cell>
          <cell r="V186">
            <v>2.8933333333333335</v>
          </cell>
          <cell r="W186">
            <v>2.3604301075268825</v>
          </cell>
          <cell r="X186">
            <v>6.5032258064516117</v>
          </cell>
          <cell r="Y186">
            <v>56.482839812517241</v>
          </cell>
          <cell r="Z186">
            <v>1.1068376068376073</v>
          </cell>
        </row>
        <row r="187">
          <cell r="A187">
            <v>123</v>
          </cell>
          <cell r="B187" t="str">
            <v>Mid North Coast: Coffs - Kempsey 132 kV line</v>
          </cell>
          <cell r="C187">
            <v>1</v>
          </cell>
          <cell r="D187">
            <v>39417</v>
          </cell>
          <cell r="E187">
            <v>33</v>
          </cell>
          <cell r="F187">
            <v>3</v>
          </cell>
          <cell r="G187">
            <v>38517</v>
          </cell>
          <cell r="H187">
            <v>7</v>
          </cell>
          <cell r="I187" t="str">
            <v>132kV Greenfield</v>
          </cell>
          <cell r="J187">
            <v>30</v>
          </cell>
          <cell r="L187" t="str">
            <v>6.5.3</v>
          </cell>
          <cell r="M187" t="str">
            <v>Poss</v>
          </cell>
          <cell r="N187" t="str">
            <v>Proposed</v>
          </cell>
          <cell r="O187" t="str">
            <v>Sawtell 132/66kV SS  - Contract</v>
          </cell>
          <cell r="P187" t="str">
            <v>132SS</v>
          </cell>
          <cell r="Q187" t="str">
            <v>Northern</v>
          </cell>
          <cell r="R187">
            <v>8</v>
          </cell>
          <cell r="S187">
            <v>1.4285714285714287E-2</v>
          </cell>
          <cell r="T187">
            <v>0.68571428571428605</v>
          </cell>
          <cell r="U187">
            <v>6.2349253731343293</v>
          </cell>
          <cell r="V187">
            <v>1.0650746268656719</v>
          </cell>
        </row>
        <row r="188">
          <cell r="A188">
            <v>124</v>
          </cell>
          <cell r="B188" t="str">
            <v>Mid North Coast: Coffs - Kempsey 132 kV line</v>
          </cell>
          <cell r="C188">
            <v>1</v>
          </cell>
          <cell r="D188">
            <v>39417</v>
          </cell>
          <cell r="E188">
            <v>33</v>
          </cell>
          <cell r="F188">
            <v>3</v>
          </cell>
          <cell r="G188">
            <v>38517</v>
          </cell>
          <cell r="H188">
            <v>7</v>
          </cell>
          <cell r="I188" t="str">
            <v>132kV Greenfield</v>
          </cell>
          <cell r="J188">
            <v>30</v>
          </cell>
          <cell r="L188" t="str">
            <v>6.5.3</v>
          </cell>
          <cell r="M188" t="str">
            <v>Poss</v>
          </cell>
          <cell r="N188" t="str">
            <v>Proposed</v>
          </cell>
          <cell r="O188" t="str">
            <v>Raleigh 132/66kV SS  - Contract</v>
          </cell>
          <cell r="P188" t="str">
            <v>132SS</v>
          </cell>
          <cell r="Q188" t="str">
            <v>Northern</v>
          </cell>
          <cell r="R188">
            <v>8</v>
          </cell>
          <cell r="S188">
            <v>1.4285714285714287E-2</v>
          </cell>
          <cell r="T188">
            <v>0.68571428571428605</v>
          </cell>
          <cell r="U188">
            <v>6.2349253731343293</v>
          </cell>
          <cell r="V188">
            <v>1.0650746268656719</v>
          </cell>
        </row>
        <row r="189">
          <cell r="A189">
            <v>125</v>
          </cell>
          <cell r="B189" t="str">
            <v>Mid North Coast: Coffs - Kempsey 132 kV line</v>
          </cell>
          <cell r="C189">
            <v>1</v>
          </cell>
          <cell r="D189">
            <v>39417</v>
          </cell>
          <cell r="E189">
            <v>33</v>
          </cell>
          <cell r="F189">
            <v>3</v>
          </cell>
          <cell r="G189">
            <v>38517</v>
          </cell>
          <cell r="H189">
            <v>7</v>
          </cell>
          <cell r="I189" t="str">
            <v>132kV Greenfield</v>
          </cell>
          <cell r="J189">
            <v>30</v>
          </cell>
          <cell r="L189" t="str">
            <v>6.5.3</v>
          </cell>
          <cell r="M189" t="str">
            <v>Poss</v>
          </cell>
          <cell r="N189" t="str">
            <v>Proposed</v>
          </cell>
          <cell r="O189" t="str">
            <v>Macksville 132/66kV SS  - Contract</v>
          </cell>
          <cell r="P189" t="str">
            <v>132SS</v>
          </cell>
          <cell r="Q189" t="str">
            <v>Northern</v>
          </cell>
          <cell r="R189">
            <v>8</v>
          </cell>
          <cell r="S189">
            <v>1.4285714285714287E-2</v>
          </cell>
          <cell r="T189">
            <v>0.68571428571428605</v>
          </cell>
          <cell r="U189">
            <v>6.2349253731343293</v>
          </cell>
          <cell r="V189">
            <v>1.0650746268656719</v>
          </cell>
        </row>
        <row r="190">
          <cell r="A190">
            <v>126</v>
          </cell>
          <cell r="B190" t="str">
            <v>Mid North Coast: Coffs - Kempsey 132 kV line</v>
          </cell>
          <cell r="C190">
            <v>1</v>
          </cell>
          <cell r="D190">
            <v>39417</v>
          </cell>
          <cell r="E190">
            <v>33</v>
          </cell>
          <cell r="F190">
            <v>3</v>
          </cell>
          <cell r="G190">
            <v>38697</v>
          </cell>
          <cell r="H190">
            <v>10</v>
          </cell>
          <cell r="I190" t="str">
            <v>132kV Aug</v>
          </cell>
          <cell r="J190">
            <v>24</v>
          </cell>
          <cell r="L190" t="str">
            <v>6.5.3</v>
          </cell>
          <cell r="M190" t="str">
            <v>Poss</v>
          </cell>
          <cell r="N190" t="str">
            <v>Proposed</v>
          </cell>
          <cell r="O190" t="str">
            <v>Coffs Harbour 132kV Augmentation - Contract</v>
          </cell>
          <cell r="P190" t="str">
            <v>132SS</v>
          </cell>
          <cell r="Q190" t="str">
            <v>Northern</v>
          </cell>
          <cell r="R190">
            <v>0.5</v>
          </cell>
          <cell r="T190">
            <v>2.9166666666666674E-2</v>
          </cell>
          <cell r="U190">
            <v>0.38016169154228857</v>
          </cell>
          <cell r="V190">
            <v>9.0671641791044755E-2</v>
          </cell>
        </row>
        <row r="191">
          <cell r="A191">
            <v>127</v>
          </cell>
          <cell r="B191" t="str">
            <v>Mid North Coast: Coffs - Kempsey 132 kV line</v>
          </cell>
          <cell r="C191">
            <v>1</v>
          </cell>
          <cell r="D191">
            <v>39417</v>
          </cell>
          <cell r="E191">
            <v>33</v>
          </cell>
          <cell r="F191">
            <v>3</v>
          </cell>
          <cell r="G191">
            <v>38697</v>
          </cell>
          <cell r="H191">
            <v>10</v>
          </cell>
          <cell r="I191" t="str">
            <v>132kV Aug</v>
          </cell>
          <cell r="J191">
            <v>24</v>
          </cell>
          <cell r="L191" t="str">
            <v>6.5.3</v>
          </cell>
          <cell r="M191" t="str">
            <v>Poss</v>
          </cell>
          <cell r="N191" t="str">
            <v>Proposed</v>
          </cell>
          <cell r="O191" t="str">
            <v>Nambucca 2nd 132kV/66kV Tx &amp; line swbays- Contract</v>
          </cell>
          <cell r="P191" t="str">
            <v>132TX</v>
          </cell>
          <cell r="Q191" t="str">
            <v>Northern</v>
          </cell>
          <cell r="R191">
            <v>5</v>
          </cell>
          <cell r="T191">
            <v>0.29166666666666674</v>
          </cell>
          <cell r="U191">
            <v>3.801616915422886</v>
          </cell>
          <cell r="V191">
            <v>0.90671641791044766</v>
          </cell>
        </row>
        <row r="192">
          <cell r="A192">
            <v>128</v>
          </cell>
          <cell r="B192" t="str">
            <v>Mid North Coast: Port Macquarie 330 kV SS</v>
          </cell>
          <cell r="C192">
            <v>1</v>
          </cell>
          <cell r="D192">
            <v>40878</v>
          </cell>
          <cell r="E192">
            <v>34</v>
          </cell>
          <cell r="F192">
            <v>3</v>
          </cell>
          <cell r="G192">
            <v>39798</v>
          </cell>
          <cell r="H192">
            <v>6</v>
          </cell>
          <cell r="I192" t="str">
            <v>330/132kV Greenfield</v>
          </cell>
          <cell r="J192">
            <v>36</v>
          </cell>
          <cell r="L192" t="str">
            <v>6.5.3</v>
          </cell>
          <cell r="M192" t="str">
            <v>Poss</v>
          </cell>
          <cell r="N192" t="str">
            <v>Proposed</v>
          </cell>
          <cell r="O192" t="str">
            <v>Port Macquarie 330/132kV SS - Contract</v>
          </cell>
          <cell r="P192" t="str">
            <v>330SS</v>
          </cell>
          <cell r="Q192" t="str">
            <v>Northern</v>
          </cell>
          <cell r="R192">
            <v>18</v>
          </cell>
          <cell r="W192">
            <v>0.56000000000000005</v>
          </cell>
          <cell r="X192">
            <v>1.6356521739130443</v>
          </cell>
          <cell r="Y192">
            <v>13.733004542504867</v>
          </cell>
          <cell r="Z192">
            <v>2.07134328358209</v>
          </cell>
        </row>
        <row r="193">
          <cell r="A193">
            <v>129</v>
          </cell>
          <cell r="B193" t="str">
            <v>QNI Upgrade proposal</v>
          </cell>
          <cell r="C193">
            <v>1</v>
          </cell>
          <cell r="D193">
            <v>40148</v>
          </cell>
          <cell r="E193">
            <v>45</v>
          </cell>
          <cell r="F193">
            <v>3</v>
          </cell>
          <cell r="G193">
            <v>39068</v>
          </cell>
          <cell r="H193">
            <v>6</v>
          </cell>
          <cell r="I193" t="str">
            <v>330/132kV Greenfield</v>
          </cell>
          <cell r="J193">
            <v>36</v>
          </cell>
          <cell r="L193" t="str">
            <v>6.5.1</v>
          </cell>
          <cell r="M193" t="str">
            <v>Poss</v>
          </cell>
          <cell r="N193" t="str">
            <v>Planning</v>
          </cell>
          <cell r="O193" t="str">
            <v>Series Compensation on QNI - Contract</v>
          </cell>
          <cell r="P193" t="str">
            <v>SVC</v>
          </cell>
          <cell r="Q193" t="str">
            <v>Northern</v>
          </cell>
          <cell r="R193">
            <v>50</v>
          </cell>
          <cell r="U193">
            <v>1.5555555555555558</v>
          </cell>
          <cell r="V193">
            <v>4.5434782608695654</v>
          </cell>
          <cell r="W193">
            <v>38.147234840291297</v>
          </cell>
          <cell r="X193">
            <v>5.753731343283583</v>
          </cell>
        </row>
        <row r="194">
          <cell r="A194">
            <v>130</v>
          </cell>
          <cell r="B194" t="str">
            <v>QNI Upgrade proposal</v>
          </cell>
          <cell r="C194">
            <v>1</v>
          </cell>
          <cell r="D194">
            <v>40878</v>
          </cell>
          <cell r="E194">
            <v>45</v>
          </cell>
          <cell r="F194">
            <v>1</v>
          </cell>
          <cell r="G194">
            <v>39078</v>
          </cell>
          <cell r="H194">
            <v>1</v>
          </cell>
          <cell r="I194" t="str">
            <v>EHV TL -EIS</v>
          </cell>
          <cell r="J194">
            <v>60</v>
          </cell>
          <cell r="L194" t="str">
            <v>6.5.1</v>
          </cell>
          <cell r="M194" t="str">
            <v>Poss</v>
          </cell>
          <cell r="N194" t="str">
            <v>Planning</v>
          </cell>
          <cell r="O194" t="str">
            <v>Replace Tamworth-Armidale 330kV Line - Contract</v>
          </cell>
          <cell r="P194" t="str">
            <v>TL EIS</v>
          </cell>
          <cell r="Q194" t="str">
            <v>Northern</v>
          </cell>
          <cell r="R194">
            <v>75</v>
          </cell>
          <cell r="U194">
            <v>0.7</v>
          </cell>
          <cell r="V194">
            <v>3.1</v>
          </cell>
          <cell r="W194">
            <v>2.5290322580645177</v>
          </cell>
          <cell r="X194">
            <v>6.967741935483871</v>
          </cell>
          <cell r="Y194">
            <v>60.517328370554182</v>
          </cell>
          <cell r="Z194">
            <v>1.1858974358974363</v>
          </cell>
        </row>
        <row r="195">
          <cell r="A195">
            <v>131</v>
          </cell>
          <cell r="B195" t="str">
            <v>QNI Upgrade proposal</v>
          </cell>
          <cell r="C195">
            <v>1</v>
          </cell>
          <cell r="D195">
            <v>40148</v>
          </cell>
          <cell r="E195">
            <v>45</v>
          </cell>
          <cell r="F195">
            <v>3</v>
          </cell>
          <cell r="G195">
            <v>39428</v>
          </cell>
          <cell r="H195">
            <v>10</v>
          </cell>
          <cell r="I195" t="str">
            <v>132kV Aug</v>
          </cell>
          <cell r="J195">
            <v>24</v>
          </cell>
          <cell r="L195" t="str">
            <v>6.5.1</v>
          </cell>
          <cell r="M195" t="str">
            <v>Poss</v>
          </cell>
          <cell r="N195" t="str">
            <v>Planning</v>
          </cell>
          <cell r="O195" t="str">
            <v>Phase Shifting Transformer - Armidale-Kempsey - Contract</v>
          </cell>
          <cell r="P195" t="str">
            <v>132TX</v>
          </cell>
          <cell r="Q195" t="str">
            <v>Northern</v>
          </cell>
          <cell r="R195">
            <v>18</v>
          </cell>
          <cell r="V195">
            <v>1.05</v>
          </cell>
          <cell r="W195">
            <v>13.685820895522387</v>
          </cell>
          <cell r="X195">
            <v>3.2641791044776118</v>
          </cell>
        </row>
        <row r="196">
          <cell r="A196">
            <v>132</v>
          </cell>
          <cell r="B196" t="str">
            <v>QNI Upgrade proposal</v>
          </cell>
          <cell r="C196">
            <v>1</v>
          </cell>
          <cell r="D196">
            <v>40148</v>
          </cell>
          <cell r="E196">
            <v>45</v>
          </cell>
          <cell r="F196">
            <v>3</v>
          </cell>
          <cell r="G196">
            <v>39428</v>
          </cell>
          <cell r="H196">
            <v>9</v>
          </cell>
          <cell r="I196" t="str">
            <v>330/132kV Aug</v>
          </cell>
          <cell r="J196">
            <v>24</v>
          </cell>
          <cell r="L196" t="str">
            <v>6.5.1</v>
          </cell>
          <cell r="M196" t="str">
            <v>Poss</v>
          </cell>
          <cell r="N196" t="str">
            <v>Planning</v>
          </cell>
          <cell r="O196" t="str">
            <v>SVC Control Enhancements - Contract</v>
          </cell>
          <cell r="P196" t="str">
            <v>SVC</v>
          </cell>
          <cell r="Q196" t="str">
            <v>Northern</v>
          </cell>
          <cell r="R196">
            <v>2</v>
          </cell>
          <cell r="V196">
            <v>0.1166666666666667</v>
          </cell>
          <cell r="W196">
            <v>1.5206467661691543</v>
          </cell>
          <cell r="X196">
            <v>0.36268656716417902</v>
          </cell>
        </row>
        <row r="197">
          <cell r="A197">
            <v>133</v>
          </cell>
          <cell r="B197" t="str">
            <v>QNI Upgrade proposal</v>
          </cell>
          <cell r="C197">
            <v>1</v>
          </cell>
          <cell r="D197">
            <v>40148</v>
          </cell>
          <cell r="E197">
            <v>45</v>
          </cell>
          <cell r="F197">
            <v>3</v>
          </cell>
          <cell r="G197">
            <v>39428</v>
          </cell>
          <cell r="H197">
            <v>9</v>
          </cell>
          <cell r="I197" t="str">
            <v>330/132kV Aug</v>
          </cell>
          <cell r="J197">
            <v>24</v>
          </cell>
          <cell r="L197" t="str">
            <v>6.5.1</v>
          </cell>
          <cell r="M197" t="str">
            <v>Poss</v>
          </cell>
          <cell r="N197" t="str">
            <v>Planning</v>
          </cell>
          <cell r="O197" t="str">
            <v>Tamworth 330kV SS Augmentations - Contract</v>
          </cell>
          <cell r="P197" t="str">
            <v>330SS</v>
          </cell>
          <cell r="Q197" t="str">
            <v>Northern</v>
          </cell>
          <cell r="R197">
            <v>2</v>
          </cell>
          <cell r="V197">
            <v>0.1166666666666667</v>
          </cell>
          <cell r="W197">
            <v>1.5206467661691543</v>
          </cell>
          <cell r="X197">
            <v>0.36268656716417902</v>
          </cell>
        </row>
        <row r="198">
          <cell r="A198">
            <v>134</v>
          </cell>
          <cell r="B198" t="str">
            <v>QNI Upgrade proposal</v>
          </cell>
          <cell r="C198">
            <v>1</v>
          </cell>
          <cell r="D198">
            <v>40148</v>
          </cell>
          <cell r="E198">
            <v>45</v>
          </cell>
          <cell r="F198">
            <v>3</v>
          </cell>
          <cell r="G198">
            <v>39428</v>
          </cell>
          <cell r="H198">
            <v>9</v>
          </cell>
          <cell r="I198" t="str">
            <v>330/132kV Aug</v>
          </cell>
          <cell r="J198">
            <v>24</v>
          </cell>
          <cell r="L198" t="str">
            <v>6.5.1</v>
          </cell>
          <cell r="M198" t="str">
            <v>Poss</v>
          </cell>
          <cell r="N198" t="str">
            <v>Planning</v>
          </cell>
          <cell r="O198" t="str">
            <v>Armidale 330kV SS Augmentations - Contract</v>
          </cell>
          <cell r="P198" t="str">
            <v>330SS</v>
          </cell>
          <cell r="Q198" t="str">
            <v>Northern</v>
          </cell>
          <cell r="R198">
            <v>4</v>
          </cell>
          <cell r="V198">
            <v>0.23333333333333339</v>
          </cell>
          <cell r="W198">
            <v>3.0412935323383086</v>
          </cell>
          <cell r="X198">
            <v>0.72537313432835804</v>
          </cell>
        </row>
        <row r="199">
          <cell r="A199">
            <v>135</v>
          </cell>
          <cell r="B199" t="str">
            <v>ACT and Surrounding Areas</v>
          </cell>
          <cell r="C199">
            <v>1</v>
          </cell>
          <cell r="D199">
            <v>40878</v>
          </cell>
          <cell r="E199">
            <v>1</v>
          </cell>
          <cell r="F199">
            <v>1</v>
          </cell>
          <cell r="G199">
            <v>39078</v>
          </cell>
          <cell r="H199">
            <v>1</v>
          </cell>
          <cell r="I199" t="str">
            <v>EHV TL -EIS</v>
          </cell>
          <cell r="J199">
            <v>60</v>
          </cell>
          <cell r="L199" t="str">
            <v>6.5.24</v>
          </cell>
          <cell r="M199" t="str">
            <v>Poss</v>
          </cell>
          <cell r="N199" t="str">
            <v>Future</v>
          </cell>
          <cell r="O199" t="str">
            <v>Construct Bungendore to Royalla 330kV line - contract</v>
          </cell>
          <cell r="P199" t="str">
            <v>TL EIS</v>
          </cell>
          <cell r="Q199" t="str">
            <v>Southern</v>
          </cell>
          <cell r="R199">
            <v>45</v>
          </cell>
          <cell r="U199">
            <v>0.42</v>
          </cell>
          <cell r="V199">
            <v>1.86</v>
          </cell>
          <cell r="W199">
            <v>1.5174193548387103</v>
          </cell>
          <cell r="X199">
            <v>4.1806451612903226</v>
          </cell>
          <cell r="Y199">
            <v>36.310397022332509</v>
          </cell>
          <cell r="Z199">
            <v>0.71153846153846179</v>
          </cell>
        </row>
        <row r="200">
          <cell r="A200">
            <v>136</v>
          </cell>
          <cell r="B200" t="str">
            <v>ACT and Surrounding Areas</v>
          </cell>
          <cell r="C200">
            <v>1</v>
          </cell>
          <cell r="D200">
            <v>40513</v>
          </cell>
          <cell r="E200">
            <v>1</v>
          </cell>
          <cell r="F200">
            <v>3</v>
          </cell>
          <cell r="G200">
            <v>39613</v>
          </cell>
          <cell r="H200">
            <v>7</v>
          </cell>
          <cell r="I200" t="str">
            <v>132kV Greenfield</v>
          </cell>
          <cell r="J200">
            <v>30</v>
          </cell>
          <cell r="L200" t="str">
            <v>6.5.24</v>
          </cell>
          <cell r="M200" t="str">
            <v>Poss</v>
          </cell>
          <cell r="N200" t="str">
            <v>Future</v>
          </cell>
          <cell r="O200" t="str">
            <v>Establish Royalla 132kV switching stn (8 x 132kV switchbays)</v>
          </cell>
          <cell r="P200" t="str">
            <v>132SS</v>
          </cell>
          <cell r="Q200" t="str">
            <v>Southern</v>
          </cell>
          <cell r="R200">
            <v>8</v>
          </cell>
          <cell r="V200">
            <v>1.4285714285714287E-2</v>
          </cell>
          <cell r="W200">
            <v>0.68571428571428605</v>
          </cell>
          <cell r="X200">
            <v>6.2349253731343293</v>
          </cell>
          <cell r="Y200">
            <v>1.0650746268656719</v>
          </cell>
        </row>
        <row r="201">
          <cell r="A201">
            <v>137</v>
          </cell>
          <cell r="B201" t="str">
            <v>ACT and Surrounding Areas</v>
          </cell>
          <cell r="C201">
            <v>1</v>
          </cell>
          <cell r="D201">
            <v>40513</v>
          </cell>
          <cell r="E201">
            <v>1</v>
          </cell>
          <cell r="F201">
            <v>2</v>
          </cell>
          <cell r="G201">
            <v>39793</v>
          </cell>
          <cell r="H201">
            <v>4</v>
          </cell>
          <cell r="I201" t="str">
            <v>TL -REF</v>
          </cell>
          <cell r="J201">
            <v>24</v>
          </cell>
          <cell r="L201" t="str">
            <v>6.5.24</v>
          </cell>
          <cell r="M201" t="str">
            <v>Poss</v>
          </cell>
          <cell r="N201" t="str">
            <v>Future</v>
          </cell>
          <cell r="O201" t="str">
            <v>132kV Line Easements - Royalla Outlets - Contract</v>
          </cell>
          <cell r="P201" t="str">
            <v>TL REF</v>
          </cell>
          <cell r="Q201" t="str">
            <v>Southern</v>
          </cell>
          <cell r="R201">
            <v>4</v>
          </cell>
          <cell r="W201">
            <v>0.33908045977011503</v>
          </cell>
          <cell r="X201">
            <v>2.9340902719372033</v>
          </cell>
          <cell r="Y201">
            <v>0.72682926829268291</v>
          </cell>
        </row>
        <row r="202">
          <cell r="A202">
            <v>138</v>
          </cell>
          <cell r="B202" t="str">
            <v>ACT and Surrounding Areas</v>
          </cell>
          <cell r="C202">
            <v>1</v>
          </cell>
          <cell r="D202">
            <v>40513</v>
          </cell>
          <cell r="E202">
            <v>1</v>
          </cell>
          <cell r="F202">
            <v>2</v>
          </cell>
          <cell r="G202">
            <v>39793</v>
          </cell>
          <cell r="H202">
            <v>4</v>
          </cell>
          <cell r="I202" t="str">
            <v>TL -REF</v>
          </cell>
          <cell r="J202">
            <v>24</v>
          </cell>
          <cell r="L202" t="str">
            <v>6.5.24</v>
          </cell>
          <cell r="M202" t="str">
            <v>Poss</v>
          </cell>
          <cell r="N202" t="str">
            <v>Future</v>
          </cell>
          <cell r="O202" t="str">
            <v>2x132kV lines from Royalla to ACTEW Gilmore Substation - contract</v>
          </cell>
          <cell r="P202" t="str">
            <v>TL REF</v>
          </cell>
          <cell r="Q202" t="str">
            <v>Southern</v>
          </cell>
          <cell r="R202">
            <v>10</v>
          </cell>
          <cell r="W202">
            <v>0.84770114942528751</v>
          </cell>
          <cell r="X202">
            <v>7.335225679843008</v>
          </cell>
          <cell r="Y202">
            <v>1.8170731707317072</v>
          </cell>
        </row>
        <row r="203">
          <cell r="A203">
            <v>139</v>
          </cell>
          <cell r="B203" t="str">
            <v>ACT and Surrounding Areas</v>
          </cell>
          <cell r="C203">
            <v>1</v>
          </cell>
          <cell r="D203">
            <v>40878</v>
          </cell>
          <cell r="E203">
            <v>1</v>
          </cell>
          <cell r="F203">
            <v>3</v>
          </cell>
          <cell r="G203">
            <v>39798</v>
          </cell>
          <cell r="H203">
            <v>6</v>
          </cell>
          <cell r="I203" t="str">
            <v>330/132kV Greenfield</v>
          </cell>
          <cell r="J203">
            <v>36</v>
          </cell>
          <cell r="L203" t="str">
            <v>6.5.24</v>
          </cell>
          <cell r="M203" t="str">
            <v>Poss</v>
          </cell>
          <cell r="N203" t="str">
            <v>Future</v>
          </cell>
          <cell r="O203" t="str">
            <v>Establish Royalla 330/132kV substation</v>
          </cell>
          <cell r="P203" t="str">
            <v>330SS</v>
          </cell>
          <cell r="Q203" t="str">
            <v>Southern</v>
          </cell>
          <cell r="R203">
            <v>18</v>
          </cell>
          <cell r="W203">
            <v>0.56000000000000005</v>
          </cell>
          <cell r="X203">
            <v>1.6356521739130443</v>
          </cell>
          <cell r="Y203">
            <v>13.733004542504867</v>
          </cell>
          <cell r="Z203">
            <v>2.07134328358209</v>
          </cell>
        </row>
        <row r="204">
          <cell r="A204">
            <v>140</v>
          </cell>
          <cell r="B204" t="str">
            <v>ACT and Surrounding Areas</v>
          </cell>
          <cell r="C204">
            <v>1</v>
          </cell>
          <cell r="D204">
            <v>40878</v>
          </cell>
          <cell r="E204">
            <v>1</v>
          </cell>
          <cell r="F204">
            <v>3</v>
          </cell>
          <cell r="G204">
            <v>39798</v>
          </cell>
          <cell r="H204">
            <v>6</v>
          </cell>
          <cell r="I204" t="str">
            <v>330/132kV Greenfield</v>
          </cell>
          <cell r="J204">
            <v>36</v>
          </cell>
          <cell r="L204" t="str">
            <v>6.5.24</v>
          </cell>
          <cell r="M204" t="str">
            <v>Poss</v>
          </cell>
          <cell r="N204" t="str">
            <v>Future</v>
          </cell>
          <cell r="O204" t="str">
            <v>Establish Bungendore 330kV Switching Station (3 breaker mesh)</v>
          </cell>
          <cell r="P204" t="str">
            <v>330SS</v>
          </cell>
          <cell r="Q204" t="str">
            <v>Southern</v>
          </cell>
          <cell r="R204">
            <v>14</v>
          </cell>
          <cell r="W204">
            <v>0.43555555555555558</v>
          </cell>
          <cell r="X204">
            <v>1.2721739130434788</v>
          </cell>
          <cell r="Y204">
            <v>10.681225755281563</v>
          </cell>
          <cell r="Z204">
            <v>1.6110447761194036</v>
          </cell>
        </row>
        <row r="205">
          <cell r="A205">
            <v>141</v>
          </cell>
          <cell r="B205" t="str">
            <v>Cooma and Bega supply</v>
          </cell>
          <cell r="C205">
            <v>1</v>
          </cell>
          <cell r="D205">
            <v>40878</v>
          </cell>
          <cell r="E205">
            <v>11</v>
          </cell>
          <cell r="F205">
            <v>1</v>
          </cell>
          <cell r="G205">
            <v>39078</v>
          </cell>
          <cell r="H205">
            <v>1</v>
          </cell>
          <cell r="I205" t="str">
            <v>EHV TL -EIS</v>
          </cell>
          <cell r="J205">
            <v>60</v>
          </cell>
          <cell r="L205" t="str">
            <v>6.5.25</v>
          </cell>
          <cell r="M205" t="str">
            <v>Poss</v>
          </cell>
          <cell r="N205" t="str">
            <v>Future</v>
          </cell>
          <cell r="O205" t="str">
            <v>Royalla- Cooma 330kV TL- Contract</v>
          </cell>
          <cell r="P205" t="str">
            <v>TL EIS</v>
          </cell>
          <cell r="Q205" t="str">
            <v>Southern</v>
          </cell>
          <cell r="R205">
            <v>60</v>
          </cell>
          <cell r="U205">
            <v>0.56000000000000005</v>
          </cell>
          <cell r="V205">
            <v>2.48</v>
          </cell>
          <cell r="W205">
            <v>2.023225806451614</v>
          </cell>
          <cell r="X205">
            <v>5.5741935483870959</v>
          </cell>
          <cell r="Y205">
            <v>48.41386269644336</v>
          </cell>
          <cell r="Z205">
            <v>0.94871794871794912</v>
          </cell>
        </row>
        <row r="206">
          <cell r="A206">
            <v>142</v>
          </cell>
          <cell r="B206" t="str">
            <v>Cooma and Bega supply</v>
          </cell>
          <cell r="C206">
            <v>1</v>
          </cell>
          <cell r="D206">
            <v>40148</v>
          </cell>
          <cell r="E206">
            <v>11</v>
          </cell>
          <cell r="F206">
            <v>3</v>
          </cell>
          <cell r="G206">
            <v>39248</v>
          </cell>
          <cell r="H206">
            <v>7</v>
          </cell>
          <cell r="I206" t="str">
            <v>132kV Greenfield</v>
          </cell>
          <cell r="J206">
            <v>30</v>
          </cell>
          <cell r="L206" t="str">
            <v>6.5.25-6</v>
          </cell>
          <cell r="M206" t="str">
            <v>Poss</v>
          </cell>
          <cell r="N206" t="str">
            <v>Future</v>
          </cell>
          <cell r="O206" t="str">
            <v>Establish North Cooma 132kV S.Stn - Contract</v>
          </cell>
          <cell r="P206" t="str">
            <v>132SS</v>
          </cell>
          <cell r="Q206" t="str">
            <v>Southern</v>
          </cell>
          <cell r="R206">
            <v>6</v>
          </cell>
          <cell r="U206">
            <v>1.0714285714285714E-2</v>
          </cell>
          <cell r="V206">
            <v>0.51428571428571446</v>
          </cell>
          <cell r="W206">
            <v>4.6761940298507456</v>
          </cell>
          <cell r="X206">
            <v>0.79880597014925392</v>
          </cell>
        </row>
        <row r="207">
          <cell r="A207">
            <v>143</v>
          </cell>
          <cell r="B207" t="str">
            <v>Cooma and Bega supply</v>
          </cell>
          <cell r="C207">
            <v>1</v>
          </cell>
          <cell r="D207">
            <v>40148</v>
          </cell>
          <cell r="E207">
            <v>11</v>
          </cell>
          <cell r="F207">
            <v>2</v>
          </cell>
          <cell r="G207">
            <v>39428</v>
          </cell>
          <cell r="H207">
            <v>4</v>
          </cell>
          <cell r="I207" t="str">
            <v>TL -REF</v>
          </cell>
          <cell r="J207">
            <v>24</v>
          </cell>
          <cell r="L207" t="str">
            <v>6.5.25</v>
          </cell>
          <cell r="M207" t="str">
            <v>Poss</v>
          </cell>
          <cell r="N207" t="str">
            <v>Future</v>
          </cell>
          <cell r="O207" t="str">
            <v>North Cooma 330/132kV Substation Outlets - Contracts</v>
          </cell>
          <cell r="P207" t="str">
            <v>TL REF</v>
          </cell>
          <cell r="Q207" t="str">
            <v>Southern</v>
          </cell>
          <cell r="R207">
            <v>3</v>
          </cell>
          <cell r="V207">
            <v>0.25431034482758619</v>
          </cell>
          <cell r="W207">
            <v>2.2005677039529021</v>
          </cell>
          <cell r="X207">
            <v>0.54512195121951201</v>
          </cell>
        </row>
        <row r="208">
          <cell r="A208">
            <v>144</v>
          </cell>
          <cell r="B208" t="str">
            <v>Cooma and Bega supply</v>
          </cell>
          <cell r="C208">
            <v>1</v>
          </cell>
          <cell r="D208">
            <v>42705</v>
          </cell>
          <cell r="E208">
            <v>11</v>
          </cell>
          <cell r="F208">
            <v>3</v>
          </cell>
          <cell r="G208">
            <v>41625</v>
          </cell>
          <cell r="H208">
            <v>6</v>
          </cell>
          <cell r="I208" t="str">
            <v>330/132kV Greenfield</v>
          </cell>
          <cell r="J208">
            <v>36</v>
          </cell>
          <cell r="L208" t="str">
            <v>6.5.25</v>
          </cell>
          <cell r="M208" t="str">
            <v>Poss</v>
          </cell>
          <cell r="N208" t="str">
            <v>Future</v>
          </cell>
          <cell r="O208" t="str">
            <v>Establish North Cooma 330/132kV - Contract</v>
          </cell>
          <cell r="P208" t="str">
            <v>132SS</v>
          </cell>
          <cell r="Q208" t="str">
            <v>Southern</v>
          </cell>
          <cell r="R208">
            <v>18</v>
          </cell>
          <cell r="AB208">
            <v>0.56000000000000005</v>
          </cell>
          <cell r="AC208">
            <v>1.6356521739130443</v>
          </cell>
          <cell r="AD208">
            <v>13.733004542504867</v>
          </cell>
          <cell r="AE208">
            <v>2.07134328358209</v>
          </cell>
        </row>
        <row r="209">
          <cell r="A209">
            <v>145</v>
          </cell>
          <cell r="B209" t="str">
            <v>Bayswater - Mount Piper 500 kV</v>
          </cell>
          <cell r="C209">
            <v>1</v>
          </cell>
          <cell r="D209">
            <v>39783</v>
          </cell>
          <cell r="E209">
            <v>4</v>
          </cell>
          <cell r="F209">
            <v>3</v>
          </cell>
          <cell r="G209">
            <v>38583</v>
          </cell>
          <cell r="H209">
            <v>5</v>
          </cell>
          <cell r="I209" t="str">
            <v>500/330kV Greenfield</v>
          </cell>
          <cell r="J209">
            <v>40</v>
          </cell>
          <cell r="L209" t="str">
            <v>6.5.6,34</v>
          </cell>
          <cell r="M209" t="str">
            <v>Poss</v>
          </cell>
          <cell r="N209" t="str">
            <v>Future</v>
          </cell>
          <cell r="O209" t="str">
            <v>Mt Piper 330kV Aug Stage 1 - Contract</v>
          </cell>
          <cell r="P209" t="str">
            <v>330SS</v>
          </cell>
          <cell r="Q209" t="str">
            <v>Central</v>
          </cell>
          <cell r="R209">
            <v>2</v>
          </cell>
          <cell r="T209">
            <v>0.11</v>
          </cell>
          <cell r="U209">
            <v>0.26447368421052642</v>
          </cell>
          <cell r="V209">
            <v>1.4045960832313347</v>
          </cell>
          <cell r="W209">
            <v>0.22093023255813962</v>
          </cell>
        </row>
        <row r="210">
          <cell r="A210">
            <v>146</v>
          </cell>
          <cell r="B210" t="str">
            <v>Bayswater - Mount Piper 500 kV</v>
          </cell>
          <cell r="C210">
            <v>1</v>
          </cell>
          <cell r="D210">
            <v>39783</v>
          </cell>
          <cell r="E210">
            <v>4</v>
          </cell>
          <cell r="F210">
            <v>3</v>
          </cell>
          <cell r="G210">
            <v>38583</v>
          </cell>
          <cell r="H210">
            <v>5</v>
          </cell>
          <cell r="I210" t="str">
            <v>500/330kV Greenfield</v>
          </cell>
          <cell r="J210">
            <v>40</v>
          </cell>
          <cell r="L210" t="str">
            <v>6.5.6,34</v>
          </cell>
          <cell r="M210" t="str">
            <v>Poss</v>
          </cell>
          <cell r="N210" t="str">
            <v>Future</v>
          </cell>
          <cell r="O210" t="str">
            <v>Wollar SS 500kV Upgrade - Contract</v>
          </cell>
          <cell r="P210" t="str">
            <v>500SS</v>
          </cell>
          <cell r="Q210" t="str">
            <v>Northern</v>
          </cell>
          <cell r="R210">
            <v>15</v>
          </cell>
          <cell r="T210">
            <v>0.82499999999999996</v>
          </cell>
          <cell r="U210">
            <v>1.9835526315789482</v>
          </cell>
          <cell r="V210">
            <v>10.534470624235011</v>
          </cell>
          <cell r="W210">
            <v>1.6569767441860472</v>
          </cell>
        </row>
        <row r="211">
          <cell r="A211">
            <v>147</v>
          </cell>
          <cell r="B211" t="str">
            <v>Bayswater - Mount Piper 500 kV</v>
          </cell>
          <cell r="C211">
            <v>1</v>
          </cell>
          <cell r="D211">
            <v>39783</v>
          </cell>
          <cell r="E211">
            <v>4</v>
          </cell>
          <cell r="F211">
            <v>3</v>
          </cell>
          <cell r="G211">
            <v>38583</v>
          </cell>
          <cell r="H211">
            <v>5</v>
          </cell>
          <cell r="I211" t="str">
            <v>500/330kV Greenfield</v>
          </cell>
          <cell r="J211">
            <v>40</v>
          </cell>
          <cell r="L211" t="str">
            <v>6.5.6,34</v>
          </cell>
          <cell r="M211" t="str">
            <v>Poss</v>
          </cell>
          <cell r="N211" t="str">
            <v>Future</v>
          </cell>
          <cell r="O211" t="str">
            <v>500/330kV substn Stage 1 at Mt Piper- Contract</v>
          </cell>
          <cell r="P211" t="str">
            <v>500SS</v>
          </cell>
          <cell r="Q211" t="str">
            <v>Northern</v>
          </cell>
          <cell r="R211">
            <v>75</v>
          </cell>
          <cell r="T211">
            <v>4.125</v>
          </cell>
          <cell r="U211">
            <v>9.9177631578947398</v>
          </cell>
          <cell r="V211">
            <v>52.672353121175043</v>
          </cell>
          <cell r="W211">
            <v>8.2848837209302353</v>
          </cell>
        </row>
        <row r="212">
          <cell r="A212">
            <v>148</v>
          </cell>
          <cell r="B212" t="str">
            <v>Bayswater - Mount Piper 500 kV</v>
          </cell>
          <cell r="C212">
            <v>1</v>
          </cell>
          <cell r="D212">
            <v>39783</v>
          </cell>
          <cell r="E212">
            <v>4</v>
          </cell>
          <cell r="F212">
            <v>3</v>
          </cell>
          <cell r="G212">
            <v>38583</v>
          </cell>
          <cell r="H212">
            <v>5</v>
          </cell>
          <cell r="I212" t="str">
            <v>500/330kV Greenfield</v>
          </cell>
          <cell r="J212">
            <v>40</v>
          </cell>
          <cell r="L212" t="str">
            <v>6.5.6,34</v>
          </cell>
          <cell r="M212" t="str">
            <v>Poss</v>
          </cell>
          <cell r="N212" t="str">
            <v>Future</v>
          </cell>
          <cell r="O212" t="str">
            <v>500/300kV substn at Bayswater - contract</v>
          </cell>
          <cell r="P212" t="str">
            <v>500SS</v>
          </cell>
          <cell r="Q212" t="str">
            <v>Northern</v>
          </cell>
          <cell r="R212">
            <v>65</v>
          </cell>
          <cell r="T212">
            <v>3.5750000000000002</v>
          </cell>
          <cell r="U212">
            <v>8.595394736842108</v>
          </cell>
          <cell r="V212">
            <v>45.649372705018372</v>
          </cell>
          <cell r="W212">
            <v>7.1802325581395374</v>
          </cell>
        </row>
        <row r="213">
          <cell r="A213">
            <v>149</v>
          </cell>
          <cell r="B213" t="str">
            <v>Bayswater - Mount Piper 500 kV</v>
          </cell>
          <cell r="C213">
            <v>1</v>
          </cell>
          <cell r="D213">
            <v>39783</v>
          </cell>
          <cell r="E213">
            <v>4</v>
          </cell>
          <cell r="F213">
            <v>2</v>
          </cell>
          <cell r="G213">
            <v>38703</v>
          </cell>
          <cell r="H213">
            <v>2</v>
          </cell>
          <cell r="I213" t="str">
            <v>EHV TL -REF</v>
          </cell>
          <cell r="J213">
            <v>36</v>
          </cell>
          <cell r="L213" t="str">
            <v>6.5.6,34</v>
          </cell>
          <cell r="M213" t="str">
            <v>Poss</v>
          </cell>
          <cell r="N213" t="str">
            <v>Future</v>
          </cell>
          <cell r="O213" t="str">
            <v>Mt Piper - Wang Line Works - Contract</v>
          </cell>
          <cell r="P213" t="str">
            <v>TL REF</v>
          </cell>
          <cell r="Q213" t="str">
            <v>Central</v>
          </cell>
          <cell r="R213">
            <v>5</v>
          </cell>
          <cell r="T213">
            <v>0.23333333333333331</v>
          </cell>
          <cell r="U213">
            <v>0.48716814159292038</v>
          </cell>
          <cell r="V213">
            <v>4.1002620260048452</v>
          </cell>
          <cell r="W213">
            <v>0.17923649906890135</v>
          </cell>
        </row>
        <row r="214">
          <cell r="A214">
            <v>150</v>
          </cell>
          <cell r="B214" t="str">
            <v>Bayswater - Mount Piper 500 kV</v>
          </cell>
          <cell r="C214">
            <v>1</v>
          </cell>
          <cell r="D214">
            <v>39783</v>
          </cell>
          <cell r="E214">
            <v>4</v>
          </cell>
          <cell r="F214">
            <v>2</v>
          </cell>
          <cell r="G214">
            <v>38703</v>
          </cell>
          <cell r="H214">
            <v>2</v>
          </cell>
          <cell r="I214" t="str">
            <v>EHV TL -REF</v>
          </cell>
          <cell r="J214">
            <v>36</v>
          </cell>
          <cell r="L214" t="str">
            <v>6.5.6,34</v>
          </cell>
          <cell r="M214" t="str">
            <v>Poss</v>
          </cell>
          <cell r="N214" t="str">
            <v>Future</v>
          </cell>
          <cell r="O214" t="str">
            <v>Bayswater - Mt Piper Line reconnections - contract</v>
          </cell>
          <cell r="P214" t="str">
            <v>TL REF</v>
          </cell>
          <cell r="Q214" t="str">
            <v>Northern</v>
          </cell>
          <cell r="R214">
            <v>5</v>
          </cell>
          <cell r="T214">
            <v>0.23333333333333331</v>
          </cell>
          <cell r="U214">
            <v>0.48716814159292038</v>
          </cell>
          <cell r="V214">
            <v>4.1002620260048452</v>
          </cell>
          <cell r="W214">
            <v>0.17923649906890135</v>
          </cell>
        </row>
        <row r="215">
          <cell r="A215">
            <v>151</v>
          </cell>
          <cell r="B215" t="str">
            <v>Marulan - Bannaby 500 kV</v>
          </cell>
          <cell r="C215">
            <v>0</v>
          </cell>
          <cell r="D215">
            <v>40148</v>
          </cell>
          <cell r="E215">
            <v>30</v>
          </cell>
          <cell r="F215">
            <v>3</v>
          </cell>
          <cell r="G215">
            <v>38948</v>
          </cell>
          <cell r="H215">
            <v>5</v>
          </cell>
          <cell r="I215" t="str">
            <v>500/330kV Greenfield</v>
          </cell>
          <cell r="J215">
            <v>40</v>
          </cell>
          <cell r="L215" t="str">
            <v>6.5.6,34</v>
          </cell>
          <cell r="M215" t="str">
            <v>Poss</v>
          </cell>
          <cell r="N215" t="str">
            <v>Future</v>
          </cell>
          <cell r="O215" t="str">
            <v>Marulan 500/330kV Stage 1 Development - Contract</v>
          </cell>
          <cell r="P215" t="str">
            <v>500SS</v>
          </cell>
          <cell r="Q215" t="str">
            <v>Southern</v>
          </cell>
          <cell r="R215">
            <v>25</v>
          </cell>
          <cell r="U215">
            <v>1.375</v>
          </cell>
          <cell r="V215">
            <v>3.3059210526315796</v>
          </cell>
          <cell r="W215">
            <v>17.55745104039168</v>
          </cell>
          <cell r="X215">
            <v>2.7616279069767455</v>
          </cell>
        </row>
        <row r="216">
          <cell r="A216">
            <v>152</v>
          </cell>
          <cell r="B216" t="str">
            <v>Marulan - Bannaby 500 kV</v>
          </cell>
          <cell r="C216">
            <v>1</v>
          </cell>
          <cell r="D216">
            <v>40148</v>
          </cell>
          <cell r="E216">
            <v>30</v>
          </cell>
          <cell r="F216">
            <v>3</v>
          </cell>
          <cell r="G216">
            <v>38948</v>
          </cell>
          <cell r="H216">
            <v>5</v>
          </cell>
          <cell r="I216" t="str">
            <v>500/330kV Greenfield</v>
          </cell>
          <cell r="J216">
            <v>40</v>
          </cell>
          <cell r="L216" t="str">
            <v>6.5.6,34</v>
          </cell>
          <cell r="M216" t="str">
            <v>Poss</v>
          </cell>
          <cell r="N216" t="str">
            <v>Future</v>
          </cell>
          <cell r="O216" t="str">
            <v>Bannaby 500/330kV Stage 1 Development - Contract</v>
          </cell>
          <cell r="P216" t="str">
            <v>500SS</v>
          </cell>
          <cell r="Q216" t="str">
            <v>Southern</v>
          </cell>
          <cell r="R216">
            <v>75</v>
          </cell>
          <cell r="U216">
            <v>4.125</v>
          </cell>
          <cell r="V216">
            <v>9.9177631578947398</v>
          </cell>
          <cell r="W216">
            <v>52.672353121175043</v>
          </cell>
          <cell r="X216">
            <v>8.2848837209302353</v>
          </cell>
        </row>
        <row r="217">
          <cell r="A217">
            <v>153</v>
          </cell>
          <cell r="B217" t="str">
            <v>Marulan - Bannaby 500 kV</v>
          </cell>
          <cell r="C217">
            <v>0</v>
          </cell>
          <cell r="D217">
            <v>40148</v>
          </cell>
          <cell r="E217">
            <v>30</v>
          </cell>
          <cell r="F217">
            <v>3</v>
          </cell>
          <cell r="G217">
            <v>38948</v>
          </cell>
          <cell r="H217">
            <v>5</v>
          </cell>
          <cell r="I217" t="str">
            <v>500/330kV Greenfield</v>
          </cell>
          <cell r="J217">
            <v>40</v>
          </cell>
          <cell r="L217" t="str">
            <v>6.5.6,34</v>
          </cell>
          <cell r="M217" t="str">
            <v>Poss</v>
          </cell>
          <cell r="N217" t="str">
            <v>Future</v>
          </cell>
          <cell r="O217" t="str">
            <v>Maraulan 500kV Outlets Redevelopment - Contract</v>
          </cell>
          <cell r="P217" t="str">
            <v>TL REF</v>
          </cell>
          <cell r="Q217" t="str">
            <v>Southern</v>
          </cell>
          <cell r="R217">
            <v>5</v>
          </cell>
          <cell r="U217">
            <v>0.27500000000000002</v>
          </cell>
          <cell r="V217">
            <v>0.66118421052631615</v>
          </cell>
          <cell r="W217">
            <v>3.5114902080783366</v>
          </cell>
          <cell r="X217">
            <v>0.55232558139534904</v>
          </cell>
        </row>
        <row r="218">
          <cell r="A218">
            <v>154</v>
          </cell>
          <cell r="B218" t="str">
            <v>Marulan - Bannaby 500 kV</v>
          </cell>
          <cell r="C218">
            <v>1</v>
          </cell>
          <cell r="D218">
            <v>40148</v>
          </cell>
          <cell r="E218">
            <v>30</v>
          </cell>
          <cell r="F218">
            <v>3</v>
          </cell>
          <cell r="G218">
            <v>38948</v>
          </cell>
          <cell r="H218">
            <v>5</v>
          </cell>
          <cell r="I218" t="str">
            <v>500/330kV Greenfield</v>
          </cell>
          <cell r="J218">
            <v>40</v>
          </cell>
          <cell r="L218" t="str">
            <v>6.5.6,34</v>
          </cell>
          <cell r="M218" t="str">
            <v>Poss</v>
          </cell>
          <cell r="N218" t="str">
            <v>Future</v>
          </cell>
          <cell r="O218" t="str">
            <v>Bannaby 500kV Outlets Redevelopment - Contract</v>
          </cell>
          <cell r="P218" t="str">
            <v>TL REF</v>
          </cell>
          <cell r="Q218" t="str">
            <v>Southern</v>
          </cell>
          <cell r="R218">
            <v>2</v>
          </cell>
          <cell r="U218">
            <v>0.11</v>
          </cell>
          <cell r="V218">
            <v>0.26447368421052642</v>
          </cell>
          <cell r="W218">
            <v>1.4045960832313347</v>
          </cell>
          <cell r="X218">
            <v>0.22093023255813962</v>
          </cell>
        </row>
        <row r="219">
          <cell r="A219">
            <v>155</v>
          </cell>
          <cell r="B219" t="str">
            <v>Marulan - South Coast Reinforcement</v>
          </cell>
          <cell r="C219">
            <v>1</v>
          </cell>
          <cell r="D219">
            <v>39783</v>
          </cell>
          <cell r="E219">
            <v>31</v>
          </cell>
          <cell r="F219">
            <v>2</v>
          </cell>
          <cell r="G219">
            <v>38703</v>
          </cell>
          <cell r="H219">
            <v>2</v>
          </cell>
          <cell r="I219" t="str">
            <v>EHV TL -REF</v>
          </cell>
          <cell r="J219">
            <v>36</v>
          </cell>
          <cell r="L219" t="str">
            <v>6.5.23</v>
          </cell>
          <cell r="M219" t="str">
            <v>Poss</v>
          </cell>
          <cell r="N219" t="str">
            <v>Future</v>
          </cell>
          <cell r="O219" t="str">
            <v>Uprating 8 &amp; 16 Lines - Contract</v>
          </cell>
          <cell r="P219" t="str">
            <v>TL REF</v>
          </cell>
          <cell r="Q219" t="str">
            <v>Southern</v>
          </cell>
          <cell r="R219">
            <v>8</v>
          </cell>
          <cell r="T219">
            <v>0.37333333333333335</v>
          </cell>
          <cell r="U219">
            <v>0.77946902654867267</v>
          </cell>
          <cell r="V219">
            <v>6.560419241607752</v>
          </cell>
          <cell r="W219">
            <v>0.28677839851024212</v>
          </cell>
        </row>
        <row r="220">
          <cell r="A220">
            <v>156</v>
          </cell>
          <cell r="B220" t="str">
            <v>Marulan - South Coast Reinforcement</v>
          </cell>
          <cell r="C220">
            <v>1</v>
          </cell>
          <cell r="D220">
            <v>39783</v>
          </cell>
          <cell r="E220">
            <v>31</v>
          </cell>
          <cell r="F220">
            <v>3</v>
          </cell>
          <cell r="G220">
            <v>39063</v>
          </cell>
          <cell r="H220">
            <v>9</v>
          </cell>
          <cell r="I220" t="str">
            <v>330/132kV Aug</v>
          </cell>
          <cell r="J220">
            <v>24</v>
          </cell>
          <cell r="L220" t="str">
            <v>6.5.23</v>
          </cell>
          <cell r="M220" t="str">
            <v>Poss</v>
          </cell>
          <cell r="N220" t="str">
            <v>Future</v>
          </cell>
          <cell r="O220" t="str">
            <v>Marulan 330kV Terminal Equipment- Contract</v>
          </cell>
          <cell r="P220" t="str">
            <v>330SS</v>
          </cell>
          <cell r="Q220" t="str">
            <v>Southern</v>
          </cell>
          <cell r="R220">
            <v>2</v>
          </cell>
          <cell r="U220">
            <v>0.1166666666666667</v>
          </cell>
          <cell r="V220">
            <v>1.5206467661691543</v>
          </cell>
          <cell r="W220">
            <v>0.36268656716417902</v>
          </cell>
        </row>
        <row r="221">
          <cell r="A221">
            <v>157</v>
          </cell>
          <cell r="B221" t="str">
            <v>Marulan - South Coast Reinforcement</v>
          </cell>
          <cell r="C221">
            <v>1</v>
          </cell>
          <cell r="D221">
            <v>39783</v>
          </cell>
          <cell r="E221">
            <v>31</v>
          </cell>
          <cell r="F221">
            <v>3</v>
          </cell>
          <cell r="G221">
            <v>39063</v>
          </cell>
          <cell r="H221">
            <v>9</v>
          </cell>
          <cell r="I221" t="str">
            <v>330/132kV Aug</v>
          </cell>
          <cell r="J221">
            <v>24</v>
          </cell>
          <cell r="L221" t="str">
            <v>6.5.23</v>
          </cell>
          <cell r="M221" t="str">
            <v>Poss</v>
          </cell>
          <cell r="N221" t="str">
            <v>Future</v>
          </cell>
          <cell r="O221" t="str">
            <v>Dapto 330kV Terminal Equipment- Contract</v>
          </cell>
          <cell r="P221" t="str">
            <v>330SS</v>
          </cell>
          <cell r="Q221" t="str">
            <v>Southern</v>
          </cell>
          <cell r="R221">
            <v>1</v>
          </cell>
          <cell r="U221">
            <v>5.8333333333333348E-2</v>
          </cell>
          <cell r="V221">
            <v>0.76032338308457714</v>
          </cell>
          <cell r="W221">
            <v>0.18134328358208951</v>
          </cell>
        </row>
        <row r="222">
          <cell r="A222">
            <v>158</v>
          </cell>
          <cell r="B222" t="str">
            <v>Marulan - South Coast Reinforcement</v>
          </cell>
          <cell r="C222">
            <v>1</v>
          </cell>
          <cell r="D222">
            <v>39783</v>
          </cell>
          <cell r="E222">
            <v>31</v>
          </cell>
          <cell r="F222">
            <v>3</v>
          </cell>
          <cell r="G222">
            <v>39063</v>
          </cell>
          <cell r="H222">
            <v>9</v>
          </cell>
          <cell r="I222" t="str">
            <v>330/132kV Aug</v>
          </cell>
          <cell r="J222">
            <v>24</v>
          </cell>
          <cell r="L222" t="str">
            <v>6.5.23</v>
          </cell>
          <cell r="M222" t="str">
            <v>Poss</v>
          </cell>
          <cell r="N222" t="str">
            <v>Future</v>
          </cell>
          <cell r="O222" t="str">
            <v>Avon 330kV Terminal Equipment - Contract</v>
          </cell>
          <cell r="P222" t="str">
            <v>330SS</v>
          </cell>
          <cell r="Q222" t="str">
            <v>Southern</v>
          </cell>
          <cell r="R222">
            <v>1</v>
          </cell>
          <cell r="U222">
            <v>5.8333333333333348E-2</v>
          </cell>
          <cell r="V222">
            <v>0.76032338308457714</v>
          </cell>
          <cell r="W222">
            <v>0.18134328358208951</v>
          </cell>
        </row>
        <row r="223">
          <cell r="A223">
            <v>159</v>
          </cell>
          <cell r="B223" t="str">
            <v>Marulan - Yass/Canberra Reinforcement</v>
          </cell>
          <cell r="C223">
            <v>1</v>
          </cell>
          <cell r="D223">
            <v>39783</v>
          </cell>
          <cell r="E223">
            <v>31</v>
          </cell>
          <cell r="F223">
            <v>2</v>
          </cell>
          <cell r="G223">
            <v>38703</v>
          </cell>
          <cell r="H223">
            <v>2</v>
          </cell>
          <cell r="I223" t="str">
            <v>EHV TL -REF</v>
          </cell>
          <cell r="J223">
            <v>36</v>
          </cell>
          <cell r="L223" t="str">
            <v>6.5.22</v>
          </cell>
          <cell r="M223" t="str">
            <v>Poss</v>
          </cell>
          <cell r="N223" t="str">
            <v>Future</v>
          </cell>
          <cell r="O223" t="str">
            <v>Uprating 4 &amp; 5 Lines - Contract</v>
          </cell>
          <cell r="P223" t="str">
            <v>TL REF</v>
          </cell>
          <cell r="Q223" t="str">
            <v>Southern</v>
          </cell>
          <cell r="R223">
            <v>8</v>
          </cell>
          <cell r="T223">
            <v>0.37333333333333335</v>
          </cell>
          <cell r="U223">
            <v>0.77946902654867267</v>
          </cell>
          <cell r="V223">
            <v>6.560419241607752</v>
          </cell>
          <cell r="W223">
            <v>0.28677839851024212</v>
          </cell>
        </row>
        <row r="224">
          <cell r="A224">
            <v>160</v>
          </cell>
          <cell r="B224" t="str">
            <v>Marulan - Yass/Canberra Reinforcement</v>
          </cell>
          <cell r="C224">
            <v>0</v>
          </cell>
          <cell r="D224">
            <v>40513</v>
          </cell>
          <cell r="E224">
            <v>31</v>
          </cell>
          <cell r="F224">
            <v>1</v>
          </cell>
          <cell r="G224">
            <v>38713</v>
          </cell>
          <cell r="H224">
            <v>1</v>
          </cell>
          <cell r="I224" t="str">
            <v>EHV TL -EIS</v>
          </cell>
          <cell r="J224">
            <v>60</v>
          </cell>
          <cell r="L224" t="str">
            <v>6.5.22</v>
          </cell>
          <cell r="M224" t="str">
            <v>Poss</v>
          </cell>
          <cell r="N224" t="str">
            <v>Future</v>
          </cell>
          <cell r="O224" t="str">
            <v>Turn 39 Line into Marulan - Line Contract</v>
          </cell>
          <cell r="P224" t="str">
            <v>TL REF</v>
          </cell>
          <cell r="Q224" t="str">
            <v>Southern</v>
          </cell>
          <cell r="R224">
            <v>25</v>
          </cell>
          <cell r="T224">
            <v>0.23333333333333336</v>
          </cell>
          <cell r="U224">
            <v>1.0333333333333334</v>
          </cell>
          <cell r="V224">
            <v>0.84301075268817205</v>
          </cell>
          <cell r="W224">
            <v>2.3225806451612905</v>
          </cell>
          <cell r="X224">
            <v>20.172442790184725</v>
          </cell>
          <cell r="Y224">
            <v>0.39529914529914545</v>
          </cell>
        </row>
        <row r="225">
          <cell r="A225">
            <v>161</v>
          </cell>
          <cell r="B225" t="str">
            <v>Marulan - Yass/Canberra Reinforcement</v>
          </cell>
          <cell r="C225">
            <v>1</v>
          </cell>
          <cell r="D225">
            <v>39783</v>
          </cell>
          <cell r="E225">
            <v>31</v>
          </cell>
          <cell r="F225">
            <v>3</v>
          </cell>
          <cell r="G225">
            <v>39063</v>
          </cell>
          <cell r="H225">
            <v>9</v>
          </cell>
          <cell r="I225" t="str">
            <v>330/132kV Aug</v>
          </cell>
          <cell r="J225">
            <v>24</v>
          </cell>
          <cell r="L225" t="str">
            <v>6.5.22</v>
          </cell>
          <cell r="M225" t="str">
            <v>Poss</v>
          </cell>
          <cell r="N225" t="str">
            <v>Future</v>
          </cell>
          <cell r="O225" t="str">
            <v>Marulan 330kV Augmentation - Contract</v>
          </cell>
          <cell r="P225" t="str">
            <v>330SS</v>
          </cell>
          <cell r="Q225" t="str">
            <v>Southern</v>
          </cell>
          <cell r="R225">
            <v>2</v>
          </cell>
          <cell r="U225">
            <v>0.1166666666666667</v>
          </cell>
          <cell r="V225">
            <v>1.5206467661691543</v>
          </cell>
          <cell r="W225">
            <v>0.36268656716417902</v>
          </cell>
        </row>
        <row r="226">
          <cell r="A226">
            <v>162</v>
          </cell>
          <cell r="B226" t="str">
            <v>Mt Piper - Marulan 500 kV</v>
          </cell>
          <cell r="C226">
            <v>1</v>
          </cell>
          <cell r="D226">
            <v>40148</v>
          </cell>
          <cell r="E226">
            <v>35</v>
          </cell>
          <cell r="F226">
            <v>3</v>
          </cell>
          <cell r="G226">
            <v>38948</v>
          </cell>
          <cell r="H226">
            <v>5</v>
          </cell>
          <cell r="I226" t="str">
            <v>500/330kV Greenfield</v>
          </cell>
          <cell r="J226">
            <v>40</v>
          </cell>
          <cell r="L226" t="str">
            <v>6.5.6,34</v>
          </cell>
          <cell r="M226" t="str">
            <v>Poss</v>
          </cell>
          <cell r="N226" t="str">
            <v>Future</v>
          </cell>
          <cell r="O226" t="str">
            <v>Mt Piper 330kV Aug Stage 2 - Contract</v>
          </cell>
          <cell r="P226" t="str">
            <v>330SS</v>
          </cell>
          <cell r="Q226" t="str">
            <v>Central</v>
          </cell>
          <cell r="R226">
            <v>10</v>
          </cell>
          <cell r="U226">
            <v>0.55000000000000004</v>
          </cell>
          <cell r="V226">
            <v>1.3223684210526323</v>
          </cell>
          <cell r="W226">
            <v>7.0229804161566731</v>
          </cell>
          <cell r="X226">
            <v>1.1046511627906981</v>
          </cell>
        </row>
        <row r="227">
          <cell r="A227">
            <v>163</v>
          </cell>
          <cell r="B227" t="str">
            <v>Mt Piper - Marulan 500 kV</v>
          </cell>
          <cell r="C227">
            <v>1</v>
          </cell>
          <cell r="D227">
            <v>40148</v>
          </cell>
          <cell r="E227">
            <v>35</v>
          </cell>
          <cell r="F227">
            <v>3</v>
          </cell>
          <cell r="G227">
            <v>38948</v>
          </cell>
          <cell r="H227">
            <v>5</v>
          </cell>
          <cell r="I227" t="str">
            <v>500/330kV Greenfield</v>
          </cell>
          <cell r="J227">
            <v>40</v>
          </cell>
          <cell r="L227" t="str">
            <v>6.5.6,34</v>
          </cell>
          <cell r="M227" t="str">
            <v>Poss</v>
          </cell>
          <cell r="N227" t="str">
            <v>Future</v>
          </cell>
          <cell r="O227" t="str">
            <v>Mt Piper 500kV Switchyard Stage 2- Contract</v>
          </cell>
          <cell r="P227" t="str">
            <v>500SS</v>
          </cell>
          <cell r="Q227" t="str">
            <v>Central</v>
          </cell>
          <cell r="R227">
            <v>15</v>
          </cell>
          <cell r="U227">
            <v>0.82499999999999996</v>
          </cell>
          <cell r="V227">
            <v>1.9835526315789482</v>
          </cell>
          <cell r="W227">
            <v>10.534470624235011</v>
          </cell>
          <cell r="X227">
            <v>1.6569767441860472</v>
          </cell>
        </row>
        <row r="228">
          <cell r="A228">
            <v>164</v>
          </cell>
          <cell r="B228" t="str">
            <v>Mt Piper - Marulan 500 kV</v>
          </cell>
          <cell r="C228">
            <v>1</v>
          </cell>
          <cell r="D228">
            <v>40148</v>
          </cell>
          <cell r="E228">
            <v>35</v>
          </cell>
          <cell r="F228">
            <v>3</v>
          </cell>
          <cell r="G228">
            <v>38948</v>
          </cell>
          <cell r="H228">
            <v>5</v>
          </cell>
          <cell r="I228" t="str">
            <v>500/330kV Greenfield</v>
          </cell>
          <cell r="J228">
            <v>40</v>
          </cell>
          <cell r="L228" t="str">
            <v>6.5.6,34</v>
          </cell>
          <cell r="M228" t="str">
            <v>Poss</v>
          </cell>
          <cell r="N228" t="str">
            <v>Future</v>
          </cell>
          <cell r="O228" t="str">
            <v>Mt Piper- Marulan line works - Contact</v>
          </cell>
          <cell r="P228" t="str">
            <v>TL REF</v>
          </cell>
          <cell r="Q228" t="str">
            <v>Central</v>
          </cell>
          <cell r="R228">
            <v>2</v>
          </cell>
          <cell r="U228">
            <v>0.11</v>
          </cell>
          <cell r="V228">
            <v>0.26447368421052642</v>
          </cell>
          <cell r="W228">
            <v>1.4045960832313347</v>
          </cell>
          <cell r="X228">
            <v>0.22093023255813962</v>
          </cell>
        </row>
        <row r="229">
          <cell r="A229">
            <v>165</v>
          </cell>
          <cell r="B229" t="str">
            <v>Newcastle and Lower North Coast Supply - Possible</v>
          </cell>
          <cell r="C229">
            <v>1</v>
          </cell>
          <cell r="D229">
            <v>42339</v>
          </cell>
          <cell r="E229">
            <v>39</v>
          </cell>
          <cell r="F229">
            <v>1</v>
          </cell>
          <cell r="G229">
            <v>40539</v>
          </cell>
          <cell r="H229">
            <v>1</v>
          </cell>
          <cell r="I229" t="str">
            <v>EHV TL -EIS</v>
          </cell>
          <cell r="J229">
            <v>60</v>
          </cell>
          <cell r="L229" t="str">
            <v>6.5.7</v>
          </cell>
          <cell r="M229" t="str">
            <v>Poss</v>
          </cell>
          <cell r="N229" t="str">
            <v>Planning</v>
          </cell>
          <cell r="O229" t="str">
            <v>Richmond Vale-Bayswater 500kV Line - Contract</v>
          </cell>
          <cell r="P229" t="str">
            <v>TL EIS</v>
          </cell>
          <cell r="Q229" t="str">
            <v>Northern</v>
          </cell>
          <cell r="R229">
            <v>120</v>
          </cell>
          <cell r="Y229">
            <v>1.1200000000000001</v>
          </cell>
          <cell r="Z229">
            <v>4.96</v>
          </cell>
          <cell r="AA229">
            <v>4.046451612903228</v>
          </cell>
          <cell r="AB229">
            <v>11.148387096774192</v>
          </cell>
          <cell r="AC229">
            <v>96.82772539288672</v>
          </cell>
          <cell r="AD229">
            <v>1.8974358974358982</v>
          </cell>
        </row>
        <row r="230">
          <cell r="A230">
            <v>166</v>
          </cell>
          <cell r="B230" t="str">
            <v>Newcastle and Lower North Coast Supply - Possible</v>
          </cell>
          <cell r="C230">
            <v>1</v>
          </cell>
          <cell r="D230">
            <v>42339</v>
          </cell>
          <cell r="E230">
            <v>39</v>
          </cell>
          <cell r="F230">
            <v>1</v>
          </cell>
          <cell r="G230">
            <v>40539</v>
          </cell>
          <cell r="H230">
            <v>1</v>
          </cell>
          <cell r="I230" t="str">
            <v>EHV TL -EIS</v>
          </cell>
          <cell r="J230">
            <v>60</v>
          </cell>
          <cell r="L230" t="str">
            <v>6.5.7</v>
          </cell>
          <cell r="M230" t="str">
            <v>Poss</v>
          </cell>
          <cell r="N230" t="str">
            <v>Planning</v>
          </cell>
          <cell r="O230" t="str">
            <v>Richmond Vale 330kV Line Alterations - Contract</v>
          </cell>
          <cell r="P230" t="str">
            <v>TL REF</v>
          </cell>
          <cell r="Q230" t="str">
            <v>Northern</v>
          </cell>
          <cell r="R230">
            <v>20</v>
          </cell>
          <cell r="Y230">
            <v>0.1866666666666667</v>
          </cell>
          <cell r="Z230">
            <v>0.82666666666666688</v>
          </cell>
          <cell r="AA230">
            <v>0.67440860215053788</v>
          </cell>
          <cell r="AB230">
            <v>1.8580645161290319</v>
          </cell>
          <cell r="AC230">
            <v>16.137954232147781</v>
          </cell>
          <cell r="AD230">
            <v>0.31623931623931634</v>
          </cell>
        </row>
        <row r="231">
          <cell r="A231">
            <v>167</v>
          </cell>
          <cell r="B231" t="str">
            <v>Newcastle and Lower North Coast Supply - Possible</v>
          </cell>
          <cell r="C231">
            <v>1</v>
          </cell>
          <cell r="D231">
            <v>42339</v>
          </cell>
          <cell r="E231">
            <v>39</v>
          </cell>
          <cell r="F231">
            <v>3</v>
          </cell>
          <cell r="G231">
            <v>41259</v>
          </cell>
          <cell r="H231">
            <v>6</v>
          </cell>
          <cell r="I231" t="str">
            <v>330/132kV Greenfield</v>
          </cell>
          <cell r="J231">
            <v>36</v>
          </cell>
          <cell r="L231" t="str">
            <v>6.5.7</v>
          </cell>
          <cell r="M231" t="str">
            <v>Poss</v>
          </cell>
          <cell r="N231" t="str">
            <v>Planning</v>
          </cell>
          <cell r="O231" t="str">
            <v>Richmond Vale 330kV SS - Contract</v>
          </cell>
          <cell r="P231" t="str">
            <v>330SS</v>
          </cell>
          <cell r="Q231" t="str">
            <v>Northern</v>
          </cell>
          <cell r="R231">
            <v>28</v>
          </cell>
          <cell r="AA231">
            <v>0.87111111111111117</v>
          </cell>
          <cell r="AB231">
            <v>2.5443478260869576</v>
          </cell>
          <cell r="AC231">
            <v>21.362451510563126</v>
          </cell>
          <cell r="AD231">
            <v>3.2220895522388071</v>
          </cell>
        </row>
        <row r="232">
          <cell r="A232">
            <v>168</v>
          </cell>
          <cell r="B232" t="str">
            <v>Newcastle and Lower North Coast Supply - Possible</v>
          </cell>
          <cell r="C232">
            <v>1</v>
          </cell>
          <cell r="D232">
            <v>42339</v>
          </cell>
          <cell r="E232">
            <v>39</v>
          </cell>
          <cell r="F232">
            <v>3</v>
          </cell>
          <cell r="G232">
            <v>41619</v>
          </cell>
          <cell r="H232">
            <v>9</v>
          </cell>
          <cell r="I232" t="str">
            <v>330/132kV Aug</v>
          </cell>
          <cell r="J232">
            <v>24</v>
          </cell>
          <cell r="L232" t="str">
            <v>6.5.7</v>
          </cell>
          <cell r="M232" t="str">
            <v>Poss</v>
          </cell>
          <cell r="N232" t="str">
            <v>Planning</v>
          </cell>
          <cell r="O232" t="str">
            <v>Bayswater 330kV SS Augmentations - Contract</v>
          </cell>
          <cell r="P232" t="str">
            <v>330SS</v>
          </cell>
          <cell r="Q232" t="str">
            <v>Northern</v>
          </cell>
          <cell r="R232">
            <v>4</v>
          </cell>
          <cell r="AB232">
            <v>0.23333333333333339</v>
          </cell>
          <cell r="AC232">
            <v>3.0412935323383086</v>
          </cell>
          <cell r="AD232">
            <v>0.72537313432835804</v>
          </cell>
        </row>
        <row r="233">
          <cell r="A233">
            <v>169</v>
          </cell>
          <cell r="B233" t="str">
            <v>NSW - Victoria Interconnection - Series Capacitors</v>
          </cell>
          <cell r="C233">
            <v>1</v>
          </cell>
          <cell r="D233">
            <v>41061</v>
          </cell>
          <cell r="E233">
            <v>40</v>
          </cell>
          <cell r="F233">
            <v>3</v>
          </cell>
          <cell r="G233">
            <v>39981</v>
          </cell>
          <cell r="H233">
            <v>6</v>
          </cell>
          <cell r="I233" t="str">
            <v>330/132kV Greenfield</v>
          </cell>
          <cell r="J233">
            <v>36</v>
          </cell>
          <cell r="L233" t="str">
            <v>6.5.32</v>
          </cell>
          <cell r="M233" t="str">
            <v>Poss</v>
          </cell>
          <cell r="N233" t="str">
            <v>Planning</v>
          </cell>
          <cell r="O233" t="str">
            <v>Series Capacitors at Wagga 330kV - Contract</v>
          </cell>
          <cell r="P233" t="str">
            <v>330CAP</v>
          </cell>
          <cell r="Q233" t="str">
            <v>Southern</v>
          </cell>
          <cell r="R233">
            <v>18</v>
          </cell>
          <cell r="W233">
            <v>0.02</v>
          </cell>
          <cell r="X233">
            <v>1.28</v>
          </cell>
          <cell r="Y233">
            <v>8.0173913043478251</v>
          </cell>
          <cell r="Z233">
            <v>8.6826086956521724</v>
          </cell>
        </row>
        <row r="234">
          <cell r="A234">
            <v>170</v>
          </cell>
          <cell r="B234" t="str">
            <v>NSW - Victoria Interconnection - Series Capacitors</v>
          </cell>
          <cell r="C234">
            <v>1</v>
          </cell>
          <cell r="D234">
            <v>41061</v>
          </cell>
          <cell r="E234">
            <v>40</v>
          </cell>
          <cell r="F234">
            <v>3</v>
          </cell>
          <cell r="G234">
            <v>39981</v>
          </cell>
          <cell r="H234">
            <v>6</v>
          </cell>
          <cell r="I234" t="str">
            <v>330/132kV Greenfield</v>
          </cell>
          <cell r="J234">
            <v>36</v>
          </cell>
          <cell r="L234" t="str">
            <v>6.5.32</v>
          </cell>
          <cell r="M234" t="str">
            <v>Poss</v>
          </cell>
          <cell r="N234" t="str">
            <v>Planning</v>
          </cell>
          <cell r="O234" t="str">
            <v>Series Capacitors at Jindera 330kV - Contract</v>
          </cell>
          <cell r="P234" t="str">
            <v>330CAP</v>
          </cell>
          <cell r="Q234" t="str">
            <v>Southern</v>
          </cell>
          <cell r="R234">
            <v>18</v>
          </cell>
          <cell r="W234">
            <v>0.02</v>
          </cell>
          <cell r="X234">
            <v>1.28</v>
          </cell>
          <cell r="Y234">
            <v>8.0173913043478251</v>
          </cell>
          <cell r="Z234">
            <v>8.6826086956521724</v>
          </cell>
        </row>
        <row r="235">
          <cell r="A235">
            <v>171</v>
          </cell>
          <cell r="B235" t="str">
            <v>NSW - Victoria Interconnection - Series Capacitors</v>
          </cell>
          <cell r="C235">
            <v>1</v>
          </cell>
          <cell r="D235">
            <v>41061</v>
          </cell>
          <cell r="E235">
            <v>40</v>
          </cell>
          <cell r="F235">
            <v>3</v>
          </cell>
          <cell r="G235">
            <v>40341</v>
          </cell>
          <cell r="H235">
            <v>9</v>
          </cell>
          <cell r="I235" t="str">
            <v>330/132kV Aug</v>
          </cell>
          <cell r="J235">
            <v>24</v>
          </cell>
          <cell r="L235" t="str">
            <v>6.5.32</v>
          </cell>
          <cell r="M235" t="str">
            <v>Poss</v>
          </cell>
          <cell r="N235" t="str">
            <v>Planning</v>
          </cell>
          <cell r="O235" t="str">
            <v>Wagga 330kV S/S Augmentations - Contract</v>
          </cell>
          <cell r="P235" t="str">
            <v>330SS</v>
          </cell>
          <cell r="Q235" t="str">
            <v>Southern</v>
          </cell>
          <cell r="R235">
            <v>2</v>
          </cell>
          <cell r="X235">
            <v>4.7619047619047623E-3</v>
          </cell>
          <cell r="Y235">
            <v>0.2764880952380952</v>
          </cell>
          <cell r="Z235">
            <v>1.71875</v>
          </cell>
        </row>
        <row r="236">
          <cell r="A236">
            <v>172</v>
          </cell>
          <cell r="B236" t="str">
            <v>NSW - Victoria Interconnection - Series Capacitors</v>
          </cell>
          <cell r="C236">
            <v>1</v>
          </cell>
          <cell r="D236">
            <v>41061</v>
          </cell>
          <cell r="E236">
            <v>40</v>
          </cell>
          <cell r="F236">
            <v>3</v>
          </cell>
          <cell r="G236">
            <v>40341</v>
          </cell>
          <cell r="H236">
            <v>9</v>
          </cell>
          <cell r="I236" t="str">
            <v>330/132kV Aug</v>
          </cell>
          <cell r="J236">
            <v>24</v>
          </cell>
          <cell r="L236" t="str">
            <v>6.5.32</v>
          </cell>
          <cell r="M236" t="str">
            <v>Poss</v>
          </cell>
          <cell r="N236" t="str">
            <v>Planning</v>
          </cell>
          <cell r="O236" t="str">
            <v>Jindera 330kV SS Augmentations - Contract</v>
          </cell>
          <cell r="P236" t="str">
            <v>330SS</v>
          </cell>
          <cell r="Q236" t="str">
            <v>Southern</v>
          </cell>
          <cell r="R236">
            <v>2</v>
          </cell>
          <cell r="X236">
            <v>4.7619047619047623E-3</v>
          </cell>
          <cell r="Y236">
            <v>0.2764880952380952</v>
          </cell>
          <cell r="Z236">
            <v>1.71875</v>
          </cell>
        </row>
        <row r="237">
          <cell r="A237">
            <v>173</v>
          </cell>
          <cell r="B237" t="str">
            <v>South West NSW &amp; Possible VIC I/C - 330 kV Line</v>
          </cell>
          <cell r="C237">
            <v>1</v>
          </cell>
          <cell r="D237">
            <v>41244</v>
          </cell>
          <cell r="E237">
            <v>50</v>
          </cell>
          <cell r="F237">
            <v>1</v>
          </cell>
          <cell r="G237">
            <v>39444</v>
          </cell>
          <cell r="H237">
            <v>1</v>
          </cell>
          <cell r="I237" t="str">
            <v>EHV TL -EIS</v>
          </cell>
          <cell r="J237">
            <v>60</v>
          </cell>
          <cell r="L237" t="str">
            <v>6.5.28</v>
          </cell>
          <cell r="M237" t="str">
            <v>Poss</v>
          </cell>
          <cell r="N237" t="str">
            <v>Future</v>
          </cell>
          <cell r="O237" t="str">
            <v>Wagga - Finley 330kV TL (184km) - Contract</v>
          </cell>
          <cell r="P237" t="str">
            <v>TL EIS</v>
          </cell>
          <cell r="Q237" t="str">
            <v>Southern</v>
          </cell>
          <cell r="R237">
            <v>125</v>
          </cell>
          <cell r="V237">
            <v>1.1666666666666667</v>
          </cell>
          <cell r="W237">
            <v>5.1666666666666661</v>
          </cell>
          <cell r="X237">
            <v>4.2150537634408618</v>
          </cell>
          <cell r="Y237">
            <v>11.61290322580645</v>
          </cell>
          <cell r="Z237">
            <v>100.86221395092365</v>
          </cell>
          <cell r="AA237">
            <v>1.9764957264957275</v>
          </cell>
        </row>
        <row r="238">
          <cell r="A238">
            <v>174</v>
          </cell>
          <cell r="B238" t="str">
            <v>South West NSW &amp; Possible VIC I/C - 330 kV Line</v>
          </cell>
          <cell r="C238">
            <v>1</v>
          </cell>
          <cell r="D238">
            <v>40878</v>
          </cell>
          <cell r="E238">
            <v>50</v>
          </cell>
          <cell r="F238">
            <v>3</v>
          </cell>
          <cell r="G238">
            <v>39798</v>
          </cell>
          <cell r="H238">
            <v>6</v>
          </cell>
          <cell r="I238" t="str">
            <v>330/132kV Greenfield</v>
          </cell>
          <cell r="J238">
            <v>36</v>
          </cell>
          <cell r="L238" t="str">
            <v>6.5.28</v>
          </cell>
          <cell r="M238" t="str">
            <v>Poss</v>
          </cell>
          <cell r="N238" t="str">
            <v>Future</v>
          </cell>
          <cell r="O238" t="str">
            <v>Finley 330/132kV Substation - Contract</v>
          </cell>
          <cell r="P238" t="str">
            <v>330SS</v>
          </cell>
          <cell r="Q238" t="str">
            <v>Southern</v>
          </cell>
          <cell r="R238">
            <v>18</v>
          </cell>
          <cell r="W238">
            <v>0.56000000000000005</v>
          </cell>
          <cell r="X238">
            <v>1.6356521739130443</v>
          </cell>
          <cell r="Y238">
            <v>13.733004542504867</v>
          </cell>
          <cell r="Z238">
            <v>2.07134328358209</v>
          </cell>
        </row>
        <row r="239">
          <cell r="A239">
            <v>175</v>
          </cell>
          <cell r="B239" t="str">
            <v>South West NSW &amp; Possible VIC I/C - 330 kV Line</v>
          </cell>
          <cell r="C239">
            <v>1</v>
          </cell>
          <cell r="D239">
            <v>40878</v>
          </cell>
          <cell r="E239">
            <v>50</v>
          </cell>
          <cell r="F239">
            <v>3</v>
          </cell>
          <cell r="G239">
            <v>40158</v>
          </cell>
          <cell r="H239">
            <v>9</v>
          </cell>
          <cell r="I239" t="str">
            <v>330/132kV Aug</v>
          </cell>
          <cell r="J239">
            <v>24</v>
          </cell>
          <cell r="L239" t="str">
            <v>6.5.28</v>
          </cell>
          <cell r="M239" t="str">
            <v>Poss</v>
          </cell>
          <cell r="N239" t="str">
            <v>Future</v>
          </cell>
          <cell r="O239" t="str">
            <v>Wagga 330kV Switchbay - Contract</v>
          </cell>
          <cell r="P239" t="str">
            <v>330SS</v>
          </cell>
          <cell r="Q239" t="str">
            <v>Southern</v>
          </cell>
          <cell r="R239">
            <v>1</v>
          </cell>
          <cell r="X239">
            <v>5.8333333333333348E-2</v>
          </cell>
          <cell r="Y239">
            <v>0.76032338308457714</v>
          </cell>
          <cell r="Z239">
            <v>0.18134328358208951</v>
          </cell>
        </row>
        <row r="240">
          <cell r="A240">
            <v>176</v>
          </cell>
          <cell r="B240" t="str">
            <v>Yass - Wagga 330 kV DC Line Development</v>
          </cell>
          <cell r="C240">
            <v>1</v>
          </cell>
          <cell r="D240">
            <v>41244</v>
          </cell>
          <cell r="E240">
            <v>67</v>
          </cell>
          <cell r="F240">
            <v>1</v>
          </cell>
          <cell r="G240">
            <v>39444</v>
          </cell>
          <cell r="H240">
            <v>1</v>
          </cell>
          <cell r="I240" t="str">
            <v>EHV TL -EIS</v>
          </cell>
          <cell r="J240">
            <v>60</v>
          </cell>
          <cell r="L240" t="str">
            <v>6.4.2</v>
          </cell>
          <cell r="M240" t="str">
            <v>Poss</v>
          </cell>
          <cell r="N240" t="str">
            <v>Proposed</v>
          </cell>
          <cell r="O240" t="str">
            <v>Yass Wagga 330kVTL (Double Circuit ) - Contract</v>
          </cell>
          <cell r="P240" t="str">
            <v>TL EIS</v>
          </cell>
          <cell r="Q240" t="str">
            <v>Southern</v>
          </cell>
          <cell r="R240">
            <v>120</v>
          </cell>
          <cell r="V240">
            <v>1.1200000000000001</v>
          </cell>
          <cell r="W240">
            <v>4.96</v>
          </cell>
          <cell r="X240">
            <v>4.046451612903228</v>
          </cell>
          <cell r="Y240">
            <v>11.148387096774192</v>
          </cell>
          <cell r="Z240">
            <v>96.82772539288672</v>
          </cell>
          <cell r="AA240">
            <v>1.8974358974358982</v>
          </cell>
        </row>
        <row r="241">
          <cell r="A241">
            <v>177</v>
          </cell>
          <cell r="B241" t="str">
            <v>Yass - Wagga 330 kV DC Line Development</v>
          </cell>
          <cell r="C241">
            <v>1</v>
          </cell>
          <cell r="D241">
            <v>41244</v>
          </cell>
          <cell r="E241">
            <v>67</v>
          </cell>
          <cell r="F241">
            <v>3</v>
          </cell>
          <cell r="G241">
            <v>40524</v>
          </cell>
          <cell r="H241">
            <v>9</v>
          </cell>
          <cell r="I241" t="str">
            <v>330/132kV Aug</v>
          </cell>
          <cell r="J241">
            <v>24</v>
          </cell>
          <cell r="L241" t="str">
            <v>6.4.2</v>
          </cell>
          <cell r="M241" t="str">
            <v>Poss</v>
          </cell>
          <cell r="N241" t="str">
            <v>Proposed</v>
          </cell>
          <cell r="O241" t="str">
            <v>Yass 330kV Substation Aug - Contract</v>
          </cell>
          <cell r="P241" t="str">
            <v>330SS</v>
          </cell>
          <cell r="Q241" t="str">
            <v>Southern</v>
          </cell>
          <cell r="R241">
            <v>3</v>
          </cell>
          <cell r="Y241">
            <v>0.17499999999999999</v>
          </cell>
          <cell r="Z241">
            <v>2.2809701492537315</v>
          </cell>
          <cell r="AA241">
            <v>0.54402985074626864</v>
          </cell>
        </row>
        <row r="242">
          <cell r="A242">
            <v>178</v>
          </cell>
          <cell r="B242" t="str">
            <v>Yass - Wagga 330 kV DC Line Development</v>
          </cell>
          <cell r="C242">
            <v>1</v>
          </cell>
          <cell r="D242">
            <v>41244</v>
          </cell>
          <cell r="E242">
            <v>67</v>
          </cell>
          <cell r="F242">
            <v>3</v>
          </cell>
          <cell r="G242">
            <v>40524</v>
          </cell>
          <cell r="H242">
            <v>9</v>
          </cell>
          <cell r="I242" t="str">
            <v>330/132kV Aug</v>
          </cell>
          <cell r="J242">
            <v>24</v>
          </cell>
          <cell r="L242" t="str">
            <v>6.4.2</v>
          </cell>
          <cell r="M242" t="str">
            <v>Poss</v>
          </cell>
          <cell r="N242" t="str">
            <v>Proposed</v>
          </cell>
          <cell r="O242" t="str">
            <v>Wagga 330kV Substation Aug - Contract</v>
          </cell>
          <cell r="P242" t="str">
            <v>330SS</v>
          </cell>
          <cell r="Q242" t="str">
            <v>Southern</v>
          </cell>
          <cell r="R242">
            <v>3</v>
          </cell>
          <cell r="Y242">
            <v>0.17499999999999999</v>
          </cell>
          <cell r="Z242">
            <v>2.2809701492537315</v>
          </cell>
          <cell r="AA242">
            <v>0.54402985074626864</v>
          </cell>
        </row>
        <row r="243">
          <cell r="A243">
            <v>179</v>
          </cell>
          <cell r="B243" t="str">
            <v>Yass - Wagga 330 kV SC Line Development</v>
          </cell>
          <cell r="C243">
            <v>1</v>
          </cell>
          <cell r="D243">
            <v>41244</v>
          </cell>
          <cell r="E243">
            <v>67</v>
          </cell>
          <cell r="F243">
            <v>1</v>
          </cell>
          <cell r="G243">
            <v>39444</v>
          </cell>
          <cell r="H243">
            <v>1</v>
          </cell>
          <cell r="I243" t="str">
            <v>EHV TL -EIS</v>
          </cell>
          <cell r="J243">
            <v>60</v>
          </cell>
          <cell r="L243" t="str">
            <v>6.4.2</v>
          </cell>
          <cell r="M243" t="str">
            <v>Poss</v>
          </cell>
          <cell r="N243" t="str">
            <v>Proposed</v>
          </cell>
          <cell r="O243" t="str">
            <v>Yass Wagga 330kVTL (Single Circuit ) - Contract</v>
          </cell>
          <cell r="P243" t="str">
            <v>TL EIS</v>
          </cell>
          <cell r="Q243" t="str">
            <v>Southern</v>
          </cell>
          <cell r="R243">
            <v>85</v>
          </cell>
          <cell r="V243">
            <v>0.79333333333333345</v>
          </cell>
          <cell r="W243">
            <v>3.5133333333333336</v>
          </cell>
          <cell r="X243">
            <v>2.8662365591397858</v>
          </cell>
          <cell r="Y243">
            <v>7.8967741935483859</v>
          </cell>
          <cell r="Z243">
            <v>68.586305486628078</v>
          </cell>
          <cell r="AA243">
            <v>1.3440170940170943</v>
          </cell>
        </row>
        <row r="244">
          <cell r="A244">
            <v>180</v>
          </cell>
          <cell r="B244" t="str">
            <v>Yass - Wagga 330 kV SC Line Development</v>
          </cell>
          <cell r="C244">
            <v>1</v>
          </cell>
          <cell r="D244">
            <v>41244</v>
          </cell>
          <cell r="E244">
            <v>67</v>
          </cell>
          <cell r="F244">
            <v>3</v>
          </cell>
          <cell r="G244">
            <v>40524</v>
          </cell>
          <cell r="H244">
            <v>9</v>
          </cell>
          <cell r="I244" t="str">
            <v>330/132kV Aug</v>
          </cell>
          <cell r="J244">
            <v>24</v>
          </cell>
          <cell r="L244" t="str">
            <v>6.4.2</v>
          </cell>
          <cell r="M244" t="str">
            <v>Poss</v>
          </cell>
          <cell r="N244" t="str">
            <v>Proposed</v>
          </cell>
          <cell r="O244" t="str">
            <v>Yass 330kV Substation Aug - Contract</v>
          </cell>
          <cell r="P244" t="str">
            <v>330SS</v>
          </cell>
          <cell r="Q244" t="str">
            <v>Southern</v>
          </cell>
          <cell r="R244">
            <v>3</v>
          </cell>
          <cell r="Y244">
            <v>0.17499999999999999</v>
          </cell>
          <cell r="Z244">
            <v>2.2809701492537315</v>
          </cell>
          <cell r="AA244">
            <v>0.54402985074626864</v>
          </cell>
        </row>
        <row r="245">
          <cell r="A245">
            <v>181</v>
          </cell>
          <cell r="B245" t="str">
            <v>Yass - Wagga 330 kV SC Line Development</v>
          </cell>
          <cell r="C245">
            <v>1</v>
          </cell>
          <cell r="D245">
            <v>41244</v>
          </cell>
          <cell r="E245">
            <v>67</v>
          </cell>
          <cell r="F245">
            <v>3</v>
          </cell>
          <cell r="G245">
            <v>40524</v>
          </cell>
          <cell r="H245">
            <v>9</v>
          </cell>
          <cell r="I245" t="str">
            <v>330/132kV Aug</v>
          </cell>
          <cell r="J245">
            <v>24</v>
          </cell>
          <cell r="L245" t="str">
            <v>6.4.2</v>
          </cell>
          <cell r="M245" t="str">
            <v>Poss</v>
          </cell>
          <cell r="N245" t="str">
            <v>Proposed</v>
          </cell>
          <cell r="O245" t="str">
            <v>Wagga 330kV Substation Aug - Contract</v>
          </cell>
          <cell r="P245" t="str">
            <v>330SS</v>
          </cell>
          <cell r="Q245" t="str">
            <v>Southern</v>
          </cell>
          <cell r="R245">
            <v>3</v>
          </cell>
          <cell r="Y245">
            <v>0.17499999999999999</v>
          </cell>
          <cell r="Z245">
            <v>2.2809701492537315</v>
          </cell>
          <cell r="AA245">
            <v>0.54402985074626864</v>
          </cell>
        </row>
        <row r="246">
          <cell r="A246">
            <v>182</v>
          </cell>
          <cell r="B246" t="str">
            <v>Southern Close of 500kV Ring</v>
          </cell>
          <cell r="C246">
            <v>1</v>
          </cell>
          <cell r="D246">
            <v>41974</v>
          </cell>
          <cell r="E246">
            <v>68</v>
          </cell>
          <cell r="F246">
            <v>1</v>
          </cell>
          <cell r="G246">
            <v>40174</v>
          </cell>
          <cell r="H246">
            <v>1</v>
          </cell>
          <cell r="I246" t="str">
            <v>EHV TL -EIS</v>
          </cell>
          <cell r="J246">
            <v>60</v>
          </cell>
          <cell r="N246" t="str">
            <v>Proposed</v>
          </cell>
          <cell r="O246" t="str">
            <v>Marulan to Kemps Creek 500kV (ex 39 &amp; 14 lines) (xxkm)</v>
          </cell>
          <cell r="P246" t="str">
            <v>TL EIS</v>
          </cell>
          <cell r="Q246" t="str">
            <v>Southern</v>
          </cell>
          <cell r="R246">
            <v>150</v>
          </cell>
          <cell r="X246">
            <v>1.4</v>
          </cell>
          <cell r="Y246">
            <v>6.2</v>
          </cell>
          <cell r="Z246">
            <v>5.0580645161290354</v>
          </cell>
          <cell r="AA246">
            <v>13.935483870967742</v>
          </cell>
          <cell r="AB246">
            <v>121.03465674110836</v>
          </cell>
          <cell r="AC246">
            <v>2.3717948717948727</v>
          </cell>
        </row>
        <row r="247">
          <cell r="A247">
            <v>183</v>
          </cell>
          <cell r="B247" t="str">
            <v>Southern Close of 500kV Ring</v>
          </cell>
          <cell r="C247">
            <v>1</v>
          </cell>
          <cell r="D247">
            <v>41609</v>
          </cell>
          <cell r="E247">
            <v>68</v>
          </cell>
          <cell r="F247">
            <v>3</v>
          </cell>
          <cell r="G247">
            <v>40769</v>
          </cell>
          <cell r="H247">
            <v>8</v>
          </cell>
          <cell r="I247" t="str">
            <v>500/330kV Aug</v>
          </cell>
          <cell r="J247">
            <v>28</v>
          </cell>
          <cell r="N247" t="str">
            <v>Proposed</v>
          </cell>
          <cell r="O247" t="str">
            <v>Kemps Creek 500kV Augmentation</v>
          </cell>
          <cell r="P247" t="str">
            <v>500SS</v>
          </cell>
          <cell r="Q247" t="str">
            <v>Central</v>
          </cell>
          <cell r="R247">
            <v>25</v>
          </cell>
          <cell r="Z247">
            <v>1.9642857142857142</v>
          </cell>
          <cell r="AA247">
            <v>19.294160231660232</v>
          </cell>
          <cell r="AB247">
            <v>3.7415540540540544</v>
          </cell>
        </row>
        <row r="248">
          <cell r="A248">
            <v>184</v>
          </cell>
          <cell r="B248" t="str">
            <v>Southern Close of 500kV Ring</v>
          </cell>
          <cell r="C248">
            <v>1</v>
          </cell>
          <cell r="D248">
            <v>41609</v>
          </cell>
          <cell r="E248">
            <v>68</v>
          </cell>
          <cell r="F248">
            <v>3</v>
          </cell>
          <cell r="G248">
            <v>40769</v>
          </cell>
          <cell r="H248">
            <v>8</v>
          </cell>
          <cell r="I248" t="str">
            <v>500/330kV Aug</v>
          </cell>
          <cell r="J248">
            <v>28</v>
          </cell>
          <cell r="N248" t="str">
            <v>Proposed</v>
          </cell>
          <cell r="O248" t="str">
            <v>Bannaby 500kV Augmentation</v>
          </cell>
          <cell r="P248" t="str">
            <v>500SS</v>
          </cell>
          <cell r="Q248" t="str">
            <v>Southern</v>
          </cell>
          <cell r="R248">
            <v>25</v>
          </cell>
          <cell r="Z248">
            <v>1.9642857142857142</v>
          </cell>
          <cell r="AA248">
            <v>19.294160231660232</v>
          </cell>
          <cell r="AB248">
            <v>3.7415540540540544</v>
          </cell>
        </row>
        <row r="249">
          <cell r="A249">
            <v>185</v>
          </cell>
          <cell r="B249" t="str">
            <v>Northern Close of 500kV Ring</v>
          </cell>
          <cell r="C249">
            <v>1</v>
          </cell>
          <cell r="D249">
            <v>43435</v>
          </cell>
          <cell r="E249">
            <v>69</v>
          </cell>
          <cell r="F249">
            <v>1</v>
          </cell>
          <cell r="G249">
            <v>41635</v>
          </cell>
          <cell r="H249">
            <v>1</v>
          </cell>
          <cell r="I249" t="str">
            <v>EHV TL -EIS</v>
          </cell>
          <cell r="J249">
            <v>60</v>
          </cell>
          <cell r="N249" t="str">
            <v>Proposed</v>
          </cell>
          <cell r="O249" t="str">
            <v>Richmond Vale-Eraring 500kV Line</v>
          </cell>
          <cell r="P249" t="str">
            <v>TL EIS</v>
          </cell>
          <cell r="Q249" t="str">
            <v>Northern</v>
          </cell>
          <cell r="R249">
            <v>60</v>
          </cell>
          <cell r="AB249">
            <v>0.56000000000000005</v>
          </cell>
          <cell r="AC249">
            <v>2.48</v>
          </cell>
          <cell r="AD249">
            <v>2.023225806451614</v>
          </cell>
          <cell r="AE249">
            <v>5.5741935483870959</v>
          </cell>
          <cell r="AF249">
            <v>48.41386269644336</v>
          </cell>
          <cell r="AG249">
            <v>0.94871794871794912</v>
          </cell>
        </row>
        <row r="250">
          <cell r="A250">
            <v>186</v>
          </cell>
          <cell r="B250" t="str">
            <v>Northern Close of 500kV Ring</v>
          </cell>
          <cell r="C250">
            <v>1</v>
          </cell>
          <cell r="D250">
            <v>43435</v>
          </cell>
          <cell r="E250">
            <v>69</v>
          </cell>
          <cell r="F250">
            <v>3</v>
          </cell>
          <cell r="G250">
            <v>42595</v>
          </cell>
          <cell r="H250">
            <v>8</v>
          </cell>
          <cell r="I250" t="str">
            <v>500/330kV Aug</v>
          </cell>
          <cell r="J250">
            <v>28</v>
          </cell>
          <cell r="N250" t="str">
            <v>Proposed</v>
          </cell>
          <cell r="O250" t="str">
            <v>Eraring 500kV Augmentation</v>
          </cell>
          <cell r="P250" t="str">
            <v>500SS</v>
          </cell>
          <cell r="Q250" t="str">
            <v>Northern</v>
          </cell>
          <cell r="R250">
            <v>25</v>
          </cell>
          <cell r="AE250">
            <v>1.9642857142857142</v>
          </cell>
          <cell r="AF250">
            <v>19.294160231660232</v>
          </cell>
          <cell r="AG250">
            <v>3.7415540540540544</v>
          </cell>
        </row>
        <row r="251">
          <cell r="A251">
            <v>187</v>
          </cell>
          <cell r="B251" t="str">
            <v>Northern Close of 500kV Ring</v>
          </cell>
          <cell r="C251">
            <v>1</v>
          </cell>
          <cell r="D251">
            <v>43435</v>
          </cell>
          <cell r="E251">
            <v>69</v>
          </cell>
          <cell r="F251">
            <v>3</v>
          </cell>
          <cell r="G251">
            <v>42595</v>
          </cell>
          <cell r="H251">
            <v>8</v>
          </cell>
          <cell r="I251" t="str">
            <v>500/330kV Aug</v>
          </cell>
          <cell r="J251">
            <v>28</v>
          </cell>
          <cell r="N251" t="str">
            <v>Proposed</v>
          </cell>
          <cell r="O251" t="str">
            <v>Eraring 500/330kV Tx Augmentation</v>
          </cell>
          <cell r="P251" t="str">
            <v>500SS</v>
          </cell>
          <cell r="Q251" t="str">
            <v>Northern</v>
          </cell>
          <cell r="R251">
            <v>25</v>
          </cell>
          <cell r="AE251">
            <v>1.9642857142857142</v>
          </cell>
          <cell r="AF251">
            <v>19.294160231660232</v>
          </cell>
          <cell r="AG251">
            <v>3.7415540540540544</v>
          </cell>
        </row>
        <row r="252">
          <cell r="A252">
            <v>188</v>
          </cell>
          <cell r="B252" t="str">
            <v>Northern Close of 500kV Ring</v>
          </cell>
          <cell r="C252">
            <v>1</v>
          </cell>
          <cell r="D252">
            <v>43435</v>
          </cell>
          <cell r="E252">
            <v>69</v>
          </cell>
          <cell r="F252">
            <v>3</v>
          </cell>
          <cell r="G252">
            <v>42595</v>
          </cell>
          <cell r="H252">
            <v>8</v>
          </cell>
          <cell r="I252" t="str">
            <v>500/330kV Aug</v>
          </cell>
          <cell r="J252">
            <v>28</v>
          </cell>
          <cell r="N252" t="str">
            <v>Proposed</v>
          </cell>
          <cell r="O252" t="str">
            <v>Richmond Vale 500kV Augmentation</v>
          </cell>
          <cell r="P252" t="str">
            <v>500SS</v>
          </cell>
          <cell r="Q252" t="str">
            <v>Northern</v>
          </cell>
          <cell r="R252">
            <v>25</v>
          </cell>
          <cell r="AE252">
            <v>1.9642857142857142</v>
          </cell>
          <cell r="AF252">
            <v>19.294160231660232</v>
          </cell>
          <cell r="AG252">
            <v>3.7415540540540544</v>
          </cell>
        </row>
        <row r="253">
          <cell r="A253">
            <v>189</v>
          </cell>
          <cell r="B253" t="str">
            <v>Flow control of NW System</v>
          </cell>
          <cell r="C253">
            <v>1</v>
          </cell>
          <cell r="D253">
            <v>41974</v>
          </cell>
          <cell r="E253">
            <v>70</v>
          </cell>
          <cell r="F253">
            <v>3</v>
          </cell>
          <cell r="G253">
            <v>40894</v>
          </cell>
          <cell r="H253">
            <v>6</v>
          </cell>
          <cell r="I253" t="str">
            <v>330/132kV Greenfield</v>
          </cell>
          <cell r="J253">
            <v>36</v>
          </cell>
          <cell r="N253" t="str">
            <v>Proposed</v>
          </cell>
          <cell r="O253" t="str">
            <v>Baywater-Sydney West 330kV Series Caps (2 off)</v>
          </cell>
          <cell r="P253" t="str">
            <v>SVC</v>
          </cell>
          <cell r="Q253" t="str">
            <v>Northern</v>
          </cell>
          <cell r="R253">
            <v>50</v>
          </cell>
          <cell r="Z253">
            <v>1.5555555555555558</v>
          </cell>
          <cell r="AA253">
            <v>4.5434782608695654</v>
          </cell>
          <cell r="AB253">
            <v>38.147234840291297</v>
          </cell>
          <cell r="AC253">
            <v>5.753731343283583</v>
          </cell>
        </row>
        <row r="254">
          <cell r="A254">
            <v>190</v>
          </cell>
          <cell r="B254" t="str">
            <v>Establish Mason Park SS</v>
          </cell>
          <cell r="C254">
            <v>1</v>
          </cell>
          <cell r="D254">
            <v>40513</v>
          </cell>
          <cell r="E254">
            <v>71</v>
          </cell>
          <cell r="F254">
            <v>3</v>
          </cell>
          <cell r="G254">
            <v>39433</v>
          </cell>
          <cell r="H254">
            <v>6</v>
          </cell>
          <cell r="I254" t="str">
            <v>330/132kV Greenfield</v>
          </cell>
          <cell r="J254">
            <v>36</v>
          </cell>
          <cell r="N254" t="str">
            <v>Proposed</v>
          </cell>
          <cell r="O254" t="str">
            <v>Establish Mason Park 330/132kV Substation</v>
          </cell>
          <cell r="P254" t="str">
            <v>330SS</v>
          </cell>
          <cell r="Q254" t="str">
            <v>Central</v>
          </cell>
          <cell r="R254">
            <v>60</v>
          </cell>
          <cell r="V254">
            <v>1.8666666666666667</v>
          </cell>
          <cell r="W254">
            <v>5.4521739130434801</v>
          </cell>
          <cell r="X254">
            <v>45.776681808349544</v>
          </cell>
          <cell r="Y254">
            <v>6.9044776119402993</v>
          </cell>
        </row>
        <row r="255">
          <cell r="A255">
            <v>191</v>
          </cell>
          <cell r="B255" t="str">
            <v>Establish Mason Park SS</v>
          </cell>
          <cell r="C255">
            <v>1</v>
          </cell>
          <cell r="D255">
            <v>40513</v>
          </cell>
          <cell r="E255">
            <v>71</v>
          </cell>
          <cell r="F255">
            <v>1</v>
          </cell>
          <cell r="G255">
            <v>38713</v>
          </cell>
          <cell r="H255">
            <v>1</v>
          </cell>
          <cell r="I255" t="str">
            <v>EHV TL -EIS</v>
          </cell>
          <cell r="J255">
            <v>60</v>
          </cell>
          <cell r="N255" t="str">
            <v>Proposed</v>
          </cell>
          <cell r="O255" t="str">
            <v>Second Holroyd-Mason Park 330kV Cable</v>
          </cell>
          <cell r="P255" t="str">
            <v>TL EIS</v>
          </cell>
          <cell r="Q255" t="str">
            <v>Central</v>
          </cell>
          <cell r="R255">
            <v>120</v>
          </cell>
          <cell r="T255">
            <v>1.1200000000000001</v>
          </cell>
          <cell r="U255">
            <v>4.96</v>
          </cell>
          <cell r="V255">
            <v>4.046451612903228</v>
          </cell>
          <cell r="W255">
            <v>11.148387096774192</v>
          </cell>
          <cell r="X255">
            <v>96.82772539288672</v>
          </cell>
          <cell r="Y255">
            <v>1.8974358974358982</v>
          </cell>
        </row>
        <row r="256">
          <cell r="A256">
            <v>192</v>
          </cell>
          <cell r="B256" t="str">
            <v>Establish Mason Park SS</v>
          </cell>
          <cell r="C256">
            <v>1</v>
          </cell>
          <cell r="D256">
            <v>40513</v>
          </cell>
          <cell r="E256">
            <v>71</v>
          </cell>
          <cell r="F256">
            <v>3</v>
          </cell>
          <cell r="G256">
            <v>39793</v>
          </cell>
          <cell r="H256">
            <v>9</v>
          </cell>
          <cell r="I256" t="str">
            <v>330/132kV Aug</v>
          </cell>
          <cell r="J256">
            <v>24</v>
          </cell>
          <cell r="N256" t="str">
            <v>Proposed</v>
          </cell>
          <cell r="O256" t="str">
            <v>Holroyd 330kV Augmentation</v>
          </cell>
          <cell r="P256" t="str">
            <v>330SS</v>
          </cell>
          <cell r="Q256" t="str">
            <v>Central</v>
          </cell>
          <cell r="R256">
            <v>20</v>
          </cell>
          <cell r="W256">
            <v>1.166666666666667</v>
          </cell>
          <cell r="X256">
            <v>15.206467661691544</v>
          </cell>
          <cell r="Y256">
            <v>3.6268656716417906</v>
          </cell>
        </row>
        <row r="257">
          <cell r="A257">
            <v>193</v>
          </cell>
          <cell r="B257" t="str">
            <v>Sydney Park 330/132kV Substation</v>
          </cell>
          <cell r="C257">
            <v>1</v>
          </cell>
          <cell r="D257">
            <v>42705</v>
          </cell>
          <cell r="E257">
            <v>72</v>
          </cell>
          <cell r="F257">
            <v>3</v>
          </cell>
          <cell r="G257">
            <v>41625</v>
          </cell>
          <cell r="H257">
            <v>6</v>
          </cell>
          <cell r="I257" t="str">
            <v>330/132kV Greenfield</v>
          </cell>
          <cell r="J257">
            <v>36</v>
          </cell>
          <cell r="N257" t="str">
            <v>Proposed</v>
          </cell>
          <cell r="O257" t="str">
            <v>Establish Sydney Park 330/132kV Substation</v>
          </cell>
          <cell r="P257" t="str">
            <v>330SS</v>
          </cell>
          <cell r="Q257" t="str">
            <v>Central</v>
          </cell>
          <cell r="R257">
            <v>60</v>
          </cell>
          <cell r="AB257">
            <v>1.8666666666666667</v>
          </cell>
          <cell r="AC257">
            <v>5.4521739130434801</v>
          </cell>
          <cell r="AD257">
            <v>45.776681808349544</v>
          </cell>
          <cell r="AE257">
            <v>6.9044776119402993</v>
          </cell>
        </row>
        <row r="258">
          <cell r="A258">
            <v>194</v>
          </cell>
          <cell r="B258" t="str">
            <v>Sydney Park 330/132kV Substation</v>
          </cell>
          <cell r="C258">
            <v>1</v>
          </cell>
          <cell r="D258">
            <v>42705</v>
          </cell>
          <cell r="E258">
            <v>72</v>
          </cell>
          <cell r="F258">
            <v>1</v>
          </cell>
          <cell r="G258">
            <v>40905</v>
          </cell>
          <cell r="H258">
            <v>1</v>
          </cell>
          <cell r="I258" t="str">
            <v>EHV TL -EIS</v>
          </cell>
          <cell r="J258">
            <v>60</v>
          </cell>
          <cell r="N258" t="str">
            <v>Proposed</v>
          </cell>
          <cell r="O258" t="str">
            <v>Mason Park-Sydney Park 330kV Cable</v>
          </cell>
          <cell r="P258" t="str">
            <v>TL EIS</v>
          </cell>
          <cell r="Q258" t="str">
            <v>Central</v>
          </cell>
          <cell r="R258">
            <v>120</v>
          </cell>
          <cell r="Z258">
            <v>1.1200000000000001</v>
          </cell>
          <cell r="AA258">
            <v>4.96</v>
          </cell>
          <cell r="AB258">
            <v>4.046451612903228</v>
          </cell>
          <cell r="AC258">
            <v>11.148387096774192</v>
          </cell>
          <cell r="AD258">
            <v>96.82772539288672</v>
          </cell>
          <cell r="AE258">
            <v>1.8974358974358982</v>
          </cell>
        </row>
        <row r="259">
          <cell r="A259">
            <v>195</v>
          </cell>
          <cell r="B259" t="str">
            <v>Sydney Park 330/132kV Substation</v>
          </cell>
          <cell r="C259">
            <v>1</v>
          </cell>
          <cell r="D259">
            <v>42705</v>
          </cell>
          <cell r="E259">
            <v>72</v>
          </cell>
          <cell r="F259">
            <v>1</v>
          </cell>
          <cell r="G259">
            <v>40905</v>
          </cell>
          <cell r="H259">
            <v>1</v>
          </cell>
          <cell r="I259" t="str">
            <v>EHV TL -EIS</v>
          </cell>
          <cell r="J259">
            <v>60</v>
          </cell>
          <cell r="N259" t="str">
            <v>Proposed</v>
          </cell>
          <cell r="O259" t="str">
            <v>Lane Cove to Mason Park 330kV Cable</v>
          </cell>
          <cell r="P259" t="str">
            <v>TL EIS</v>
          </cell>
          <cell r="Q259" t="str">
            <v>Central</v>
          </cell>
          <cell r="R259">
            <v>100</v>
          </cell>
          <cell r="Z259">
            <v>0.93333333333333346</v>
          </cell>
          <cell r="AA259">
            <v>4.1333333333333337</v>
          </cell>
          <cell r="AB259">
            <v>3.3720430107526882</v>
          </cell>
          <cell r="AC259">
            <v>9.2903225806451619</v>
          </cell>
          <cell r="AD259">
            <v>80.6897711607389</v>
          </cell>
          <cell r="AE259">
            <v>1.5811965811965818</v>
          </cell>
        </row>
        <row r="260">
          <cell r="A260">
            <v>196</v>
          </cell>
          <cell r="B260" t="str">
            <v>Sydney Park 330/132kV Substation</v>
          </cell>
          <cell r="C260">
            <v>1</v>
          </cell>
          <cell r="D260">
            <v>42705</v>
          </cell>
          <cell r="E260">
            <v>72</v>
          </cell>
          <cell r="F260">
            <v>1</v>
          </cell>
          <cell r="G260">
            <v>40905</v>
          </cell>
          <cell r="H260">
            <v>1</v>
          </cell>
          <cell r="I260" t="str">
            <v>EHV TL -EIS</v>
          </cell>
          <cell r="J260">
            <v>60</v>
          </cell>
          <cell r="N260" t="str">
            <v>Proposed</v>
          </cell>
          <cell r="O260" t="str">
            <v>Upgrade of Sydney North - Lane Cover to 330kV</v>
          </cell>
          <cell r="P260" t="str">
            <v>330SS</v>
          </cell>
          <cell r="Q260" t="str">
            <v>Central</v>
          </cell>
          <cell r="R260">
            <v>170</v>
          </cell>
          <cell r="Z260">
            <v>1.5866666666666669</v>
          </cell>
          <cell r="AA260">
            <v>7.0266666666666673</v>
          </cell>
          <cell r="AB260">
            <v>5.7324731182795716</v>
          </cell>
          <cell r="AC260">
            <v>15.793548387096772</v>
          </cell>
          <cell r="AD260">
            <v>137.17261097325616</v>
          </cell>
          <cell r="AE260">
            <v>2.6880341880341887</v>
          </cell>
        </row>
        <row r="261">
          <cell r="A261">
            <v>197</v>
          </cell>
          <cell r="B261" t="str">
            <v>Prymont 330/132kV Substation</v>
          </cell>
          <cell r="C261">
            <v>1</v>
          </cell>
          <cell r="D261">
            <v>43800</v>
          </cell>
          <cell r="E261">
            <v>73</v>
          </cell>
          <cell r="F261">
            <v>3</v>
          </cell>
          <cell r="G261">
            <v>42720</v>
          </cell>
          <cell r="H261">
            <v>6</v>
          </cell>
          <cell r="I261" t="str">
            <v>330/132kV Greenfield</v>
          </cell>
          <cell r="J261">
            <v>36</v>
          </cell>
          <cell r="N261" t="str">
            <v>Proposed</v>
          </cell>
          <cell r="O261" t="str">
            <v>Establish Lane Cove 330kV SS</v>
          </cell>
          <cell r="P261" t="str">
            <v>330SS</v>
          </cell>
          <cell r="Q261" t="str">
            <v>Central</v>
          </cell>
          <cell r="R261">
            <v>40</v>
          </cell>
          <cell r="AE261">
            <v>1.2444444444444445</v>
          </cell>
          <cell r="AF261">
            <v>3.6347826086956534</v>
          </cell>
          <cell r="AG261">
            <v>30.517787872233036</v>
          </cell>
        </row>
        <row r="262">
          <cell r="A262">
            <v>198</v>
          </cell>
          <cell r="B262" t="str">
            <v>Prymont 330/132kV Substation</v>
          </cell>
          <cell r="C262">
            <v>1</v>
          </cell>
          <cell r="D262">
            <v>43800</v>
          </cell>
          <cell r="E262">
            <v>73</v>
          </cell>
          <cell r="F262">
            <v>3</v>
          </cell>
          <cell r="G262">
            <v>42720</v>
          </cell>
          <cell r="H262">
            <v>6</v>
          </cell>
          <cell r="I262" t="str">
            <v>330/132kV Greenfield</v>
          </cell>
          <cell r="J262">
            <v>36</v>
          </cell>
          <cell r="N262" t="str">
            <v>Proposed</v>
          </cell>
          <cell r="O262" t="str">
            <v>Establish Prymont 330/132kV Substation</v>
          </cell>
          <cell r="P262" t="str">
            <v>330SS</v>
          </cell>
          <cell r="Q262" t="str">
            <v>Central</v>
          </cell>
          <cell r="R262">
            <v>80</v>
          </cell>
          <cell r="AE262">
            <v>2.4888888888888889</v>
          </cell>
          <cell r="AF262">
            <v>7.2695652173913068</v>
          </cell>
          <cell r="AG262">
            <v>61.035575744466072</v>
          </cell>
        </row>
        <row r="263">
          <cell r="A263">
            <v>199</v>
          </cell>
          <cell r="B263" t="str">
            <v>Prymont 330/132kV Substation</v>
          </cell>
          <cell r="C263">
            <v>1</v>
          </cell>
          <cell r="D263">
            <v>43800</v>
          </cell>
          <cell r="E263">
            <v>73</v>
          </cell>
          <cell r="F263">
            <v>1</v>
          </cell>
          <cell r="G263">
            <v>42000</v>
          </cell>
          <cell r="H263">
            <v>1</v>
          </cell>
          <cell r="I263" t="str">
            <v>EHV TL -EIS</v>
          </cell>
          <cell r="J263">
            <v>60</v>
          </cell>
          <cell r="N263" t="str">
            <v>Proposed</v>
          </cell>
          <cell r="O263" t="str">
            <v>Lane Cove to Prymont 330kV Cable &amp; Tunnel</v>
          </cell>
          <cell r="P263" t="str">
            <v>330SS</v>
          </cell>
          <cell r="Q263" t="str">
            <v>Central</v>
          </cell>
          <cell r="R263">
            <v>200</v>
          </cell>
          <cell r="AC263">
            <v>1.8666666666666669</v>
          </cell>
          <cell r="AD263">
            <v>8.2666666666666675</v>
          </cell>
          <cell r="AE263">
            <v>6.7440860215053764</v>
          </cell>
          <cell r="AF263">
            <v>18.580645161290324</v>
          </cell>
          <cell r="AG263">
            <v>161.3795423214778</v>
          </cell>
        </row>
        <row r="264">
          <cell r="A264">
            <v>200</v>
          </cell>
          <cell r="B264" t="str">
            <v>Hawkesbury 500/330kV Substation</v>
          </cell>
          <cell r="C264">
            <v>1</v>
          </cell>
          <cell r="D264">
            <v>41974</v>
          </cell>
          <cell r="E264">
            <v>74</v>
          </cell>
          <cell r="F264">
            <v>3</v>
          </cell>
          <cell r="G264">
            <v>40774</v>
          </cell>
          <cell r="H264">
            <v>5</v>
          </cell>
          <cell r="I264" t="str">
            <v>500/330kV Greenfield</v>
          </cell>
          <cell r="J264">
            <v>40</v>
          </cell>
          <cell r="N264" t="str">
            <v>Proposed</v>
          </cell>
          <cell r="O264" t="str">
            <v>Establish Hawkesbury 500/330kV Substation</v>
          </cell>
          <cell r="P264" t="str">
            <v>500SS</v>
          </cell>
          <cell r="Q264" t="str">
            <v>Central</v>
          </cell>
          <cell r="R264">
            <v>50</v>
          </cell>
          <cell r="Z264">
            <v>2.75</v>
          </cell>
          <cell r="AA264">
            <v>6.6118421052631593</v>
          </cell>
          <cell r="AB264">
            <v>35.114902080783359</v>
          </cell>
          <cell r="AC264">
            <v>5.5232558139534911</v>
          </cell>
        </row>
        <row r="265">
          <cell r="A265">
            <v>201</v>
          </cell>
          <cell r="B265" t="str">
            <v>Hawkesbury 500/330kV Substation</v>
          </cell>
          <cell r="C265">
            <v>1</v>
          </cell>
          <cell r="D265">
            <v>41974</v>
          </cell>
          <cell r="E265">
            <v>74</v>
          </cell>
          <cell r="F265">
            <v>2</v>
          </cell>
          <cell r="G265">
            <v>40894</v>
          </cell>
          <cell r="H265">
            <v>2</v>
          </cell>
          <cell r="I265" t="str">
            <v>EHV TL -REF</v>
          </cell>
          <cell r="J265">
            <v>36</v>
          </cell>
          <cell r="N265" t="str">
            <v>Proposed</v>
          </cell>
          <cell r="O265" t="str">
            <v>330kV Connections Hawkesbury to Vineyard 330kV</v>
          </cell>
          <cell r="P265" t="str">
            <v>TL EIS</v>
          </cell>
          <cell r="Q265" t="str">
            <v>Central</v>
          </cell>
          <cell r="R265">
            <v>20</v>
          </cell>
          <cell r="Z265">
            <v>0.93333333333333324</v>
          </cell>
          <cell r="AA265">
            <v>1.9486725663716815</v>
          </cell>
          <cell r="AB265">
            <v>16.401048104019381</v>
          </cell>
          <cell r="AC265">
            <v>0.7169459962756054</v>
          </cell>
        </row>
        <row r="266">
          <cell r="A266">
            <v>202</v>
          </cell>
          <cell r="B266" t="str">
            <v>Hawkesbury 500/330kV Substation</v>
          </cell>
          <cell r="C266">
            <v>1</v>
          </cell>
          <cell r="D266">
            <v>41974</v>
          </cell>
          <cell r="E266">
            <v>74</v>
          </cell>
          <cell r="F266">
            <v>1</v>
          </cell>
          <cell r="G266">
            <v>40174</v>
          </cell>
          <cell r="H266">
            <v>1</v>
          </cell>
          <cell r="I266" t="str">
            <v>EHV TL -EIS</v>
          </cell>
          <cell r="J266">
            <v>60</v>
          </cell>
          <cell r="N266" t="str">
            <v>Proposed</v>
          </cell>
          <cell r="O266" t="str">
            <v>Augment 20 cct to double circuit between Vineyard and Syd N</v>
          </cell>
          <cell r="P266" t="str">
            <v>TL EIS</v>
          </cell>
          <cell r="Q266" t="str">
            <v>Central</v>
          </cell>
          <cell r="R266">
            <v>40</v>
          </cell>
          <cell r="X266">
            <v>0.37333333333333341</v>
          </cell>
          <cell r="Y266">
            <v>1.6533333333333338</v>
          </cell>
          <cell r="Z266">
            <v>1.3488172043010758</v>
          </cell>
          <cell r="AA266">
            <v>3.7161290322580638</v>
          </cell>
          <cell r="AB266">
            <v>32.275908464295561</v>
          </cell>
          <cell r="AC266">
            <v>0.63247863247863267</v>
          </cell>
        </row>
        <row r="267">
          <cell r="A267">
            <v>203</v>
          </cell>
          <cell r="B267" t="str">
            <v>330/132kV transformers(2010-2014)</v>
          </cell>
          <cell r="C267">
            <v>1</v>
          </cell>
          <cell r="D267">
            <v>40695</v>
          </cell>
          <cell r="E267">
            <v>75</v>
          </cell>
          <cell r="F267">
            <v>3</v>
          </cell>
          <cell r="G267">
            <v>39975</v>
          </cell>
          <cell r="H267">
            <v>9</v>
          </cell>
          <cell r="I267" t="str">
            <v>330/132kV Aug</v>
          </cell>
          <cell r="J267">
            <v>24</v>
          </cell>
          <cell r="N267" t="str">
            <v>Proposed</v>
          </cell>
          <cell r="O267" t="str">
            <v>Installation of 2x375MVA transformers (location TBA)</v>
          </cell>
          <cell r="P267" t="str">
            <v>330TX</v>
          </cell>
          <cell r="Q267" t="str">
            <v>Various</v>
          </cell>
          <cell r="R267">
            <v>15</v>
          </cell>
          <cell r="W267">
            <v>3.5714285714285719E-2</v>
          </cell>
          <cell r="X267">
            <v>2.073660714285714</v>
          </cell>
          <cell r="Y267">
            <v>12.890625</v>
          </cell>
        </row>
        <row r="268">
          <cell r="A268">
            <v>204</v>
          </cell>
          <cell r="B268" t="str">
            <v>330/132kV transformers(2010-2014)</v>
          </cell>
          <cell r="C268">
            <v>1</v>
          </cell>
          <cell r="D268">
            <v>41426</v>
          </cell>
          <cell r="E268">
            <v>75</v>
          </cell>
          <cell r="F268">
            <v>3</v>
          </cell>
          <cell r="G268">
            <v>40706</v>
          </cell>
          <cell r="H268">
            <v>9</v>
          </cell>
          <cell r="I268" t="str">
            <v>330/132kV Aug</v>
          </cell>
          <cell r="J268">
            <v>24</v>
          </cell>
          <cell r="N268" t="str">
            <v>Proposed</v>
          </cell>
          <cell r="O268" t="str">
            <v>Installation of 2x375MVA transformers (location TBA)</v>
          </cell>
          <cell r="P268" t="str">
            <v>330TX</v>
          </cell>
          <cell r="Q268" t="str">
            <v>Various</v>
          </cell>
          <cell r="R268">
            <v>22.5</v>
          </cell>
          <cell r="Y268">
            <v>5.3571428571428575E-2</v>
          </cell>
          <cell r="Z268">
            <v>3.1104910714285712</v>
          </cell>
          <cell r="AA268">
            <v>19.3359375</v>
          </cell>
        </row>
        <row r="269">
          <cell r="A269">
            <v>205</v>
          </cell>
          <cell r="B269" t="str">
            <v>330/132kV transformers(2010-2014)</v>
          </cell>
          <cell r="C269">
            <v>1</v>
          </cell>
          <cell r="D269">
            <v>42156</v>
          </cell>
          <cell r="E269">
            <v>75</v>
          </cell>
          <cell r="F269">
            <v>3</v>
          </cell>
          <cell r="G269">
            <v>41436</v>
          </cell>
          <cell r="H269">
            <v>9</v>
          </cell>
          <cell r="I269" t="str">
            <v>330/132kV Aug</v>
          </cell>
          <cell r="J269">
            <v>24</v>
          </cell>
          <cell r="N269" t="str">
            <v>Proposed</v>
          </cell>
          <cell r="O269" t="str">
            <v>Installation of 2x375MVA transformers (location TBA)</v>
          </cell>
          <cell r="P269" t="str">
            <v>330TX</v>
          </cell>
          <cell r="Q269" t="str">
            <v>Various</v>
          </cell>
          <cell r="R269">
            <v>15</v>
          </cell>
          <cell r="AA269">
            <v>3.5714285714285719E-2</v>
          </cell>
          <cell r="AB269">
            <v>2.073660714285714</v>
          </cell>
          <cell r="AC269">
            <v>12.890625</v>
          </cell>
        </row>
        <row r="270">
          <cell r="A270">
            <v>206</v>
          </cell>
          <cell r="B270" t="str">
            <v>330/132kV transformers(2010-2014)</v>
          </cell>
          <cell r="C270">
            <v>1</v>
          </cell>
          <cell r="D270">
            <v>42887</v>
          </cell>
          <cell r="E270">
            <v>75</v>
          </cell>
          <cell r="F270">
            <v>3</v>
          </cell>
          <cell r="G270">
            <v>42167</v>
          </cell>
          <cell r="H270">
            <v>9</v>
          </cell>
          <cell r="I270" t="str">
            <v>330/132kV Aug</v>
          </cell>
          <cell r="J270">
            <v>24</v>
          </cell>
          <cell r="N270" t="str">
            <v>Proposed</v>
          </cell>
          <cell r="O270" t="str">
            <v>Installation of 2x375MVA transformers (location TBA)</v>
          </cell>
          <cell r="P270" t="str">
            <v>330TX</v>
          </cell>
          <cell r="Q270" t="str">
            <v>Various</v>
          </cell>
          <cell r="R270">
            <v>22.5</v>
          </cell>
          <cell r="AC270">
            <v>5.3571428571428575E-2</v>
          </cell>
          <cell r="AD270">
            <v>3.1104910714285712</v>
          </cell>
          <cell r="AE270">
            <v>19.3359375</v>
          </cell>
        </row>
        <row r="271">
          <cell r="A271">
            <v>207</v>
          </cell>
          <cell r="B271" t="str">
            <v>330/132kV transformers(2010-2014)</v>
          </cell>
          <cell r="C271">
            <v>1</v>
          </cell>
          <cell r="D271">
            <v>43617</v>
          </cell>
          <cell r="E271">
            <v>75</v>
          </cell>
          <cell r="F271">
            <v>3</v>
          </cell>
          <cell r="G271">
            <v>42897</v>
          </cell>
          <cell r="H271">
            <v>9</v>
          </cell>
          <cell r="I271" t="str">
            <v>330/132kV Aug</v>
          </cell>
          <cell r="J271">
            <v>24</v>
          </cell>
          <cell r="N271" t="str">
            <v>Proposed</v>
          </cell>
          <cell r="O271" t="str">
            <v>Installation of 2x375MVA transformers (location TBA)</v>
          </cell>
          <cell r="P271" t="str">
            <v>330TX</v>
          </cell>
          <cell r="Q271" t="str">
            <v>Various</v>
          </cell>
          <cell r="R271">
            <v>15</v>
          </cell>
          <cell r="AE271">
            <v>3.5714285714285719E-2</v>
          </cell>
          <cell r="AF271">
            <v>2.073660714285714</v>
          </cell>
          <cell r="AG271">
            <v>12.890625</v>
          </cell>
        </row>
        <row r="272">
          <cell r="A272">
            <v>208</v>
          </cell>
          <cell r="B272" t="str">
            <v>Reactive Power Support -330kV</v>
          </cell>
          <cell r="C272">
            <v>1</v>
          </cell>
          <cell r="D272">
            <v>40695</v>
          </cell>
          <cell r="E272">
            <v>76</v>
          </cell>
          <cell r="F272">
            <v>3</v>
          </cell>
          <cell r="G272">
            <v>40275</v>
          </cell>
          <cell r="H272">
            <v>12</v>
          </cell>
          <cell r="I272" t="str">
            <v>Capacitor Replace</v>
          </cell>
          <cell r="J272">
            <v>14</v>
          </cell>
          <cell r="N272" t="str">
            <v>Proposed</v>
          </cell>
          <cell r="O272" t="str">
            <v>2x330kV 200MVAr cap banks</v>
          </cell>
          <cell r="P272" t="str">
            <v>330CAP</v>
          </cell>
          <cell r="Q272" t="str">
            <v>Various</v>
          </cell>
          <cell r="R272">
            <v>5</v>
          </cell>
          <cell r="X272">
            <v>0.25</v>
          </cell>
          <cell r="Y272">
            <v>4.75</v>
          </cell>
        </row>
        <row r="273">
          <cell r="A273">
            <v>209</v>
          </cell>
          <cell r="B273" t="str">
            <v>Reactive Power Support -330kV</v>
          </cell>
          <cell r="C273">
            <v>1</v>
          </cell>
          <cell r="D273">
            <v>41426</v>
          </cell>
          <cell r="E273">
            <v>76</v>
          </cell>
          <cell r="F273">
            <v>3</v>
          </cell>
          <cell r="G273">
            <v>41006</v>
          </cell>
          <cell r="H273">
            <v>12</v>
          </cell>
          <cell r="I273" t="str">
            <v>Capacitor Replace</v>
          </cell>
          <cell r="J273">
            <v>14</v>
          </cell>
          <cell r="N273" t="str">
            <v>Proposed</v>
          </cell>
          <cell r="O273" t="str">
            <v>2x330kV 200MVAr cap banks</v>
          </cell>
          <cell r="P273" t="str">
            <v>330CAP</v>
          </cell>
          <cell r="Q273" t="str">
            <v>Various</v>
          </cell>
          <cell r="R273">
            <v>10</v>
          </cell>
          <cell r="Z273">
            <v>0.5</v>
          </cell>
          <cell r="AA273">
            <v>9.5</v>
          </cell>
        </row>
        <row r="274">
          <cell r="A274">
            <v>210</v>
          </cell>
          <cell r="B274" t="str">
            <v>Reactive Power Support -330kV</v>
          </cell>
          <cell r="C274">
            <v>1</v>
          </cell>
          <cell r="D274">
            <v>42156</v>
          </cell>
          <cell r="E274">
            <v>76</v>
          </cell>
          <cell r="F274">
            <v>3</v>
          </cell>
          <cell r="G274">
            <v>41736</v>
          </cell>
          <cell r="H274">
            <v>12</v>
          </cell>
          <cell r="I274" t="str">
            <v>Capacitor Replace</v>
          </cell>
          <cell r="J274">
            <v>14</v>
          </cell>
          <cell r="N274" t="str">
            <v>Proposed</v>
          </cell>
          <cell r="O274" t="str">
            <v>2x330kV 200MVAr cap banks</v>
          </cell>
          <cell r="P274" t="str">
            <v>330CAP</v>
          </cell>
          <cell r="Q274" t="str">
            <v>Various</v>
          </cell>
          <cell r="R274">
            <v>5</v>
          </cell>
          <cell r="AB274">
            <v>0.25</v>
          </cell>
          <cell r="AC274">
            <v>4.75</v>
          </cell>
        </row>
        <row r="275">
          <cell r="A275">
            <v>211</v>
          </cell>
          <cell r="B275" t="str">
            <v>Reactive Power Support -330kV</v>
          </cell>
          <cell r="C275">
            <v>1</v>
          </cell>
          <cell r="D275">
            <v>42887</v>
          </cell>
          <cell r="E275">
            <v>76</v>
          </cell>
          <cell r="F275">
            <v>3</v>
          </cell>
          <cell r="G275">
            <v>42467</v>
          </cell>
          <cell r="H275">
            <v>12</v>
          </cell>
          <cell r="I275" t="str">
            <v>Capacitor Replace</v>
          </cell>
          <cell r="J275">
            <v>14</v>
          </cell>
          <cell r="N275" t="str">
            <v>Proposed</v>
          </cell>
          <cell r="O275" t="str">
            <v>2x330kV 200MVAr cap banks</v>
          </cell>
          <cell r="P275" t="str">
            <v>330CAP</v>
          </cell>
          <cell r="Q275" t="str">
            <v>Various</v>
          </cell>
          <cell r="R275">
            <v>10</v>
          </cell>
          <cell r="AD275">
            <v>0.5</v>
          </cell>
          <cell r="AE275">
            <v>9.5</v>
          </cell>
        </row>
        <row r="276">
          <cell r="A276">
            <v>212</v>
          </cell>
          <cell r="B276" t="str">
            <v>Reactive Power Support -330kV</v>
          </cell>
          <cell r="C276">
            <v>1</v>
          </cell>
          <cell r="D276">
            <v>43617</v>
          </cell>
          <cell r="E276">
            <v>76</v>
          </cell>
          <cell r="F276">
            <v>3</v>
          </cell>
          <cell r="G276">
            <v>43197</v>
          </cell>
          <cell r="H276">
            <v>12</v>
          </cell>
          <cell r="I276" t="str">
            <v>Capacitor Replace</v>
          </cell>
          <cell r="J276">
            <v>14</v>
          </cell>
          <cell r="N276" t="str">
            <v>Proposed</v>
          </cell>
          <cell r="O276" t="str">
            <v>2x330kV 200MVAr cap banks</v>
          </cell>
          <cell r="P276" t="str">
            <v>330CAP</v>
          </cell>
          <cell r="Q276" t="str">
            <v>Various</v>
          </cell>
          <cell r="R276">
            <v>5</v>
          </cell>
          <cell r="AF276">
            <v>0.25</v>
          </cell>
          <cell r="AG276">
            <v>4.75</v>
          </cell>
        </row>
        <row r="277">
          <cell r="A277">
            <v>213</v>
          </cell>
          <cell r="B277" t="str">
            <v>Reactive Power Support -132kV</v>
          </cell>
          <cell r="C277">
            <v>1</v>
          </cell>
          <cell r="D277">
            <v>40695</v>
          </cell>
          <cell r="E277">
            <v>77</v>
          </cell>
          <cell r="F277">
            <v>3</v>
          </cell>
          <cell r="G277">
            <v>40275</v>
          </cell>
          <cell r="H277">
            <v>12</v>
          </cell>
          <cell r="I277" t="str">
            <v>Capacitor Replace</v>
          </cell>
          <cell r="J277">
            <v>14</v>
          </cell>
          <cell r="N277" t="str">
            <v>Proposed</v>
          </cell>
          <cell r="O277" t="str">
            <v>132kV Cap Banks as required for two years</v>
          </cell>
          <cell r="P277" t="str">
            <v>132CAP</v>
          </cell>
          <cell r="Q277" t="str">
            <v>Various</v>
          </cell>
          <cell r="R277">
            <v>4</v>
          </cell>
          <cell r="X277">
            <v>0.2</v>
          </cell>
          <cell r="Y277">
            <v>3.8</v>
          </cell>
        </row>
        <row r="278">
          <cell r="A278">
            <v>214</v>
          </cell>
          <cell r="B278" t="str">
            <v>Reactive Power Support -132kV</v>
          </cell>
          <cell r="C278">
            <v>1</v>
          </cell>
          <cell r="D278">
            <v>41426</v>
          </cell>
          <cell r="E278">
            <v>77</v>
          </cell>
          <cell r="F278">
            <v>3</v>
          </cell>
          <cell r="G278">
            <v>41006</v>
          </cell>
          <cell r="H278">
            <v>12</v>
          </cell>
          <cell r="I278" t="str">
            <v>Capacitor Replace</v>
          </cell>
          <cell r="J278">
            <v>14</v>
          </cell>
          <cell r="N278" t="str">
            <v>Proposed</v>
          </cell>
          <cell r="O278" t="str">
            <v>132kV Cap Banks as required for two years</v>
          </cell>
          <cell r="P278" t="str">
            <v>132CAP</v>
          </cell>
          <cell r="Q278" t="str">
            <v>Various</v>
          </cell>
          <cell r="R278">
            <v>8</v>
          </cell>
          <cell r="Z278">
            <v>0.4</v>
          </cell>
          <cell r="AA278">
            <v>7.6</v>
          </cell>
        </row>
        <row r="279">
          <cell r="A279">
            <v>215</v>
          </cell>
          <cell r="B279" t="str">
            <v>Reactive Power Support -132kV</v>
          </cell>
          <cell r="C279">
            <v>1</v>
          </cell>
          <cell r="D279">
            <v>42156</v>
          </cell>
          <cell r="E279">
            <v>77</v>
          </cell>
          <cell r="F279">
            <v>3</v>
          </cell>
          <cell r="G279">
            <v>41736</v>
          </cell>
          <cell r="H279">
            <v>12</v>
          </cell>
          <cell r="I279" t="str">
            <v>Capacitor Replace</v>
          </cell>
          <cell r="J279">
            <v>14</v>
          </cell>
          <cell r="N279" t="str">
            <v>Proposed</v>
          </cell>
          <cell r="O279" t="str">
            <v>132kV Cap Banks as required for two years</v>
          </cell>
          <cell r="P279" t="str">
            <v>132CAP</v>
          </cell>
          <cell r="Q279" t="str">
            <v>Various</v>
          </cell>
          <cell r="R279">
            <v>4</v>
          </cell>
          <cell r="AB279">
            <v>0.2</v>
          </cell>
          <cell r="AC279">
            <v>3.8</v>
          </cell>
        </row>
        <row r="280">
          <cell r="A280">
            <v>216</v>
          </cell>
          <cell r="B280" t="str">
            <v>Reactive Power Support -132kV</v>
          </cell>
          <cell r="C280">
            <v>1</v>
          </cell>
          <cell r="D280">
            <v>42887</v>
          </cell>
          <cell r="E280">
            <v>77</v>
          </cell>
          <cell r="F280">
            <v>3</v>
          </cell>
          <cell r="G280">
            <v>42467</v>
          </cell>
          <cell r="H280">
            <v>12</v>
          </cell>
          <cell r="I280" t="str">
            <v>Capacitor Replace</v>
          </cell>
          <cell r="J280">
            <v>14</v>
          </cell>
          <cell r="N280" t="str">
            <v>Proposed</v>
          </cell>
          <cell r="O280" t="str">
            <v>132kV Cap Banks as required for two years</v>
          </cell>
          <cell r="P280" t="str">
            <v>132CAP</v>
          </cell>
          <cell r="Q280" t="str">
            <v>Various</v>
          </cell>
          <cell r="R280">
            <v>8</v>
          </cell>
          <cell r="AD280">
            <v>0.4</v>
          </cell>
          <cell r="AE280">
            <v>7.6</v>
          </cell>
        </row>
        <row r="281">
          <cell r="A281">
            <v>217</v>
          </cell>
          <cell r="B281" t="str">
            <v>Reactive Power Support -132kV</v>
          </cell>
          <cell r="C281">
            <v>1</v>
          </cell>
          <cell r="D281">
            <v>43617</v>
          </cell>
          <cell r="E281">
            <v>77</v>
          </cell>
          <cell r="F281">
            <v>3</v>
          </cell>
          <cell r="G281">
            <v>43197</v>
          </cell>
          <cell r="H281">
            <v>12</v>
          </cell>
          <cell r="I281" t="str">
            <v>Capacitor Replace</v>
          </cell>
          <cell r="J281">
            <v>14</v>
          </cell>
          <cell r="N281" t="str">
            <v>Proposed</v>
          </cell>
          <cell r="O281" t="str">
            <v>132kV Cap Banks as required for two years</v>
          </cell>
          <cell r="P281" t="str">
            <v>132CAP</v>
          </cell>
          <cell r="Q281" t="str">
            <v>Various</v>
          </cell>
          <cell r="R281">
            <v>4</v>
          </cell>
          <cell r="AF281">
            <v>0.2</v>
          </cell>
          <cell r="AG281">
            <v>3.8</v>
          </cell>
        </row>
        <row r="282">
          <cell r="A282">
            <v>218</v>
          </cell>
          <cell r="B282" t="str">
            <v>Terminal Pt Tx Upgrades 132kV - 2 years</v>
          </cell>
          <cell r="C282">
            <v>1</v>
          </cell>
          <cell r="D282">
            <v>40695</v>
          </cell>
          <cell r="E282">
            <v>78</v>
          </cell>
          <cell r="F282">
            <v>3</v>
          </cell>
          <cell r="G282">
            <v>40155</v>
          </cell>
          <cell r="H282">
            <v>11</v>
          </cell>
          <cell r="I282" t="str">
            <v>Transformer Replace</v>
          </cell>
          <cell r="J282">
            <v>18</v>
          </cell>
          <cell r="N282" t="str">
            <v>Proposed</v>
          </cell>
          <cell r="O282" t="str">
            <v>132kV Transformer Replacements - 2 years</v>
          </cell>
          <cell r="P282" t="str">
            <v>132TX</v>
          </cell>
          <cell r="Q282" t="str">
            <v>Various</v>
          </cell>
          <cell r="R282">
            <v>10</v>
          </cell>
          <cell r="X282">
            <v>0.8</v>
          </cell>
          <cell r="Y282">
            <v>9.1999999999999993</v>
          </cell>
        </row>
        <row r="283">
          <cell r="A283">
            <v>219</v>
          </cell>
          <cell r="B283" t="str">
            <v>Terminal Pt Tx Upgrades 132kV - 2 years</v>
          </cell>
          <cell r="C283">
            <v>1</v>
          </cell>
          <cell r="D283">
            <v>41426</v>
          </cell>
          <cell r="E283">
            <v>78</v>
          </cell>
          <cell r="F283">
            <v>3</v>
          </cell>
          <cell r="G283">
            <v>40886</v>
          </cell>
          <cell r="H283">
            <v>11</v>
          </cell>
          <cell r="I283" t="str">
            <v>Transformer Replace</v>
          </cell>
          <cell r="J283">
            <v>18</v>
          </cell>
          <cell r="N283" t="str">
            <v>Proposed</v>
          </cell>
          <cell r="O283" t="str">
            <v>132kV Transformer Replacements - 2 years</v>
          </cell>
          <cell r="P283" t="str">
            <v>132TX</v>
          </cell>
          <cell r="Q283" t="str">
            <v>Various</v>
          </cell>
          <cell r="R283">
            <v>20</v>
          </cell>
          <cell r="Z283">
            <v>1.6</v>
          </cell>
          <cell r="AA283">
            <v>18.399999999999999</v>
          </cell>
        </row>
        <row r="284">
          <cell r="A284">
            <v>220</v>
          </cell>
          <cell r="B284" t="str">
            <v>Terminal Pt Tx Upgrades 132kV - 2 years</v>
          </cell>
          <cell r="C284">
            <v>1</v>
          </cell>
          <cell r="D284">
            <v>42156</v>
          </cell>
          <cell r="E284">
            <v>78</v>
          </cell>
          <cell r="F284">
            <v>3</v>
          </cell>
          <cell r="G284">
            <v>41616</v>
          </cell>
          <cell r="H284">
            <v>11</v>
          </cell>
          <cell r="I284" t="str">
            <v>Transformer Replace</v>
          </cell>
          <cell r="J284">
            <v>18</v>
          </cell>
          <cell r="N284" t="str">
            <v>Proposed</v>
          </cell>
          <cell r="O284" t="str">
            <v>132kV Transformer Replacements - 2 years</v>
          </cell>
          <cell r="P284" t="str">
            <v>132TX</v>
          </cell>
          <cell r="Q284" t="str">
            <v>Various</v>
          </cell>
          <cell r="R284">
            <v>10</v>
          </cell>
          <cell r="AB284">
            <v>0.8</v>
          </cell>
          <cell r="AC284">
            <v>9.1999999999999993</v>
          </cell>
        </row>
        <row r="285">
          <cell r="A285">
            <v>221</v>
          </cell>
          <cell r="B285" t="str">
            <v>Terminal Pt Tx Upgrades 132kV - 2 years</v>
          </cell>
          <cell r="C285">
            <v>1</v>
          </cell>
          <cell r="D285">
            <v>42887</v>
          </cell>
          <cell r="E285">
            <v>78</v>
          </cell>
          <cell r="F285">
            <v>3</v>
          </cell>
          <cell r="G285">
            <v>42347</v>
          </cell>
          <cell r="H285">
            <v>11</v>
          </cell>
          <cell r="I285" t="str">
            <v>Transformer Replace</v>
          </cell>
          <cell r="J285">
            <v>18</v>
          </cell>
          <cell r="N285" t="str">
            <v>Proposed</v>
          </cell>
          <cell r="O285" t="str">
            <v>132kV Transformer Replacements - 2 years</v>
          </cell>
          <cell r="P285" t="str">
            <v>132TX</v>
          </cell>
          <cell r="Q285" t="str">
            <v>Various</v>
          </cell>
          <cell r="R285">
            <v>20</v>
          </cell>
          <cell r="AD285">
            <v>1.6</v>
          </cell>
          <cell r="AE285">
            <v>18.399999999999999</v>
          </cell>
        </row>
        <row r="286">
          <cell r="A286">
            <v>222</v>
          </cell>
          <cell r="B286" t="str">
            <v>Terminal Pt Tx Upgrades 132kV - 2 years</v>
          </cell>
          <cell r="C286">
            <v>1</v>
          </cell>
          <cell r="D286">
            <v>43617</v>
          </cell>
          <cell r="E286">
            <v>78</v>
          </cell>
          <cell r="F286">
            <v>3</v>
          </cell>
          <cell r="G286">
            <v>43077</v>
          </cell>
          <cell r="H286">
            <v>11</v>
          </cell>
          <cell r="I286" t="str">
            <v>Transformer Replace</v>
          </cell>
          <cell r="J286">
            <v>18</v>
          </cell>
          <cell r="N286" t="str">
            <v>Proposed</v>
          </cell>
          <cell r="O286" t="str">
            <v>132kV Transformer Replacements - 2 years</v>
          </cell>
          <cell r="P286" t="str">
            <v>132TX</v>
          </cell>
          <cell r="Q286" t="str">
            <v>Various</v>
          </cell>
          <cell r="R286">
            <v>10</v>
          </cell>
          <cell r="AF286">
            <v>0.8</v>
          </cell>
          <cell r="AG286">
            <v>9.1999999999999993</v>
          </cell>
        </row>
        <row r="287">
          <cell r="A287">
            <v>223</v>
          </cell>
          <cell r="B287" t="str">
            <v>Establish 132kV Susbtations - 2 years</v>
          </cell>
          <cell r="C287">
            <v>1</v>
          </cell>
          <cell r="D287">
            <v>40695</v>
          </cell>
          <cell r="E287">
            <v>100</v>
          </cell>
          <cell r="F287">
            <v>3</v>
          </cell>
          <cell r="G287">
            <v>39795</v>
          </cell>
          <cell r="H287">
            <v>7</v>
          </cell>
          <cell r="I287" t="str">
            <v>132kV Greenfield</v>
          </cell>
          <cell r="J287">
            <v>30</v>
          </cell>
          <cell r="N287" t="str">
            <v>Proposed</v>
          </cell>
          <cell r="O287" t="str">
            <v>132kV Substations Established - 2 years</v>
          </cell>
          <cell r="P287" t="str">
            <v>132SS</v>
          </cell>
          <cell r="Q287" t="str">
            <v>Various</v>
          </cell>
          <cell r="R287">
            <v>10</v>
          </cell>
          <cell r="W287">
            <v>0.5</v>
          </cell>
          <cell r="X287">
            <v>3.0096525096525104</v>
          </cell>
          <cell r="Y287">
            <v>6.4903474903474905</v>
          </cell>
        </row>
        <row r="288">
          <cell r="A288">
            <v>224</v>
          </cell>
          <cell r="B288" t="str">
            <v>Establish 132kV Susbtations - 2 years</v>
          </cell>
          <cell r="C288">
            <v>1</v>
          </cell>
          <cell r="D288">
            <v>41426</v>
          </cell>
          <cell r="E288">
            <v>100</v>
          </cell>
          <cell r="F288">
            <v>3</v>
          </cell>
          <cell r="G288">
            <v>40526</v>
          </cell>
          <cell r="H288">
            <v>7</v>
          </cell>
          <cell r="I288" t="str">
            <v>132kV Greenfield</v>
          </cell>
          <cell r="J288">
            <v>30</v>
          </cell>
          <cell r="N288" t="str">
            <v>Proposed</v>
          </cell>
          <cell r="O288" t="str">
            <v>132kV Substations Established - 2 years</v>
          </cell>
          <cell r="P288" t="str">
            <v>132SS</v>
          </cell>
          <cell r="Q288" t="str">
            <v>Various</v>
          </cell>
          <cell r="R288">
            <v>20</v>
          </cell>
          <cell r="Y288">
            <v>1</v>
          </cell>
          <cell r="Z288">
            <v>6.0193050193050208</v>
          </cell>
          <cell r="AA288">
            <v>12.980694980694981</v>
          </cell>
        </row>
        <row r="289">
          <cell r="A289">
            <v>225</v>
          </cell>
          <cell r="B289" t="str">
            <v>Establish 132kV Susbtations - 2 years</v>
          </cell>
          <cell r="C289">
            <v>1</v>
          </cell>
          <cell r="D289">
            <v>42156</v>
          </cell>
          <cell r="E289">
            <v>100</v>
          </cell>
          <cell r="F289">
            <v>3</v>
          </cell>
          <cell r="G289">
            <v>41256</v>
          </cell>
          <cell r="H289">
            <v>7</v>
          </cell>
          <cell r="I289" t="str">
            <v>132kV Greenfield</v>
          </cell>
          <cell r="J289">
            <v>30</v>
          </cell>
          <cell r="N289" t="str">
            <v>Proposed</v>
          </cell>
          <cell r="O289" t="str">
            <v>132kV Substations Established - 2 years</v>
          </cell>
          <cell r="P289" t="str">
            <v>132SS</v>
          </cell>
          <cell r="Q289" t="str">
            <v>Various</v>
          </cell>
          <cell r="R289">
            <v>10</v>
          </cell>
          <cell r="AA289">
            <v>0.5</v>
          </cell>
          <cell r="AB289">
            <v>3.0096525096525104</v>
          </cell>
          <cell r="AC289">
            <v>6.4903474903474905</v>
          </cell>
        </row>
        <row r="290">
          <cell r="A290">
            <v>226</v>
          </cell>
          <cell r="B290" t="str">
            <v>Establish 132kV Susbtations - 2 years</v>
          </cell>
          <cell r="C290">
            <v>1</v>
          </cell>
          <cell r="D290">
            <v>42887</v>
          </cell>
          <cell r="E290">
            <v>100</v>
          </cell>
          <cell r="F290">
            <v>3</v>
          </cell>
          <cell r="G290">
            <v>41987</v>
          </cell>
          <cell r="H290">
            <v>7</v>
          </cell>
          <cell r="I290" t="str">
            <v>132kV Greenfield</v>
          </cell>
          <cell r="J290">
            <v>30</v>
          </cell>
          <cell r="N290" t="str">
            <v>Proposed</v>
          </cell>
          <cell r="O290" t="str">
            <v>132kV Substations Established - 2 years</v>
          </cell>
          <cell r="P290" t="str">
            <v>132SS</v>
          </cell>
          <cell r="Q290" t="str">
            <v>Various</v>
          </cell>
          <cell r="R290">
            <v>20</v>
          </cell>
          <cell r="AC290">
            <v>1</v>
          </cell>
          <cell r="AD290">
            <v>6.0193050193050208</v>
          </cell>
          <cell r="AE290">
            <v>12.980694980694981</v>
          </cell>
        </row>
        <row r="291">
          <cell r="A291">
            <v>227</v>
          </cell>
          <cell r="B291" t="str">
            <v>Establish 132kV Susbtations - 2 years</v>
          </cell>
          <cell r="C291">
            <v>1</v>
          </cell>
          <cell r="D291">
            <v>43617</v>
          </cell>
          <cell r="E291">
            <v>100</v>
          </cell>
          <cell r="F291">
            <v>3</v>
          </cell>
          <cell r="G291">
            <v>42717</v>
          </cell>
          <cell r="H291">
            <v>7</v>
          </cell>
          <cell r="I291" t="str">
            <v>132kV Greenfield</v>
          </cell>
          <cell r="J291">
            <v>30</v>
          </cell>
          <cell r="N291" t="str">
            <v>Proposed</v>
          </cell>
          <cell r="O291" t="str">
            <v>132kV Transformer Replacements - 2 years</v>
          </cell>
          <cell r="P291" t="str">
            <v>132SS</v>
          </cell>
          <cell r="Q291" t="str">
            <v>Various</v>
          </cell>
          <cell r="R291">
            <v>10</v>
          </cell>
          <cell r="AE291">
            <v>0.5</v>
          </cell>
          <cell r="AF291">
            <v>3.0096525096525104</v>
          </cell>
          <cell r="AG291">
            <v>6.4903474903474905</v>
          </cell>
        </row>
        <row r="292">
          <cell r="A292">
            <v>228</v>
          </cell>
          <cell r="B292" t="str">
            <v>Rural 132kV Lines - 2 years</v>
          </cell>
          <cell r="C292">
            <v>1</v>
          </cell>
          <cell r="D292">
            <v>40695</v>
          </cell>
          <cell r="E292">
            <v>101</v>
          </cell>
          <cell r="F292">
            <v>1</v>
          </cell>
          <cell r="G292">
            <v>39255</v>
          </cell>
          <cell r="H292">
            <v>3</v>
          </cell>
          <cell r="I292" t="str">
            <v>TL -EIS</v>
          </cell>
          <cell r="J292">
            <v>48</v>
          </cell>
          <cell r="N292" t="str">
            <v>Proposed</v>
          </cell>
          <cell r="O292" t="str">
            <v>Rural 132kV Lines over 2 years</v>
          </cell>
          <cell r="P292" t="str">
            <v>TL EIS</v>
          </cell>
          <cell r="Q292" t="str">
            <v>Various</v>
          </cell>
          <cell r="R292">
            <v>50</v>
          </cell>
          <cell r="U292">
            <v>2.5641025641025647E-2</v>
          </cell>
          <cell r="V292">
            <v>2.1410256410256414</v>
          </cell>
          <cell r="W292">
            <v>2.1133333333333342</v>
          </cell>
          <cell r="X292">
            <v>10.976276150627619</v>
          </cell>
          <cell r="Y292">
            <v>34.74372384937238</v>
          </cell>
        </row>
        <row r="293">
          <cell r="A293">
            <v>229</v>
          </cell>
          <cell r="B293" t="str">
            <v>Rural 132kV Lines - 2 years</v>
          </cell>
          <cell r="C293">
            <v>1</v>
          </cell>
          <cell r="D293">
            <v>41426</v>
          </cell>
          <cell r="E293">
            <v>101</v>
          </cell>
          <cell r="F293">
            <v>1</v>
          </cell>
          <cell r="G293">
            <v>39986</v>
          </cell>
          <cell r="H293">
            <v>3</v>
          </cell>
          <cell r="I293" t="str">
            <v>TL -EIS</v>
          </cell>
          <cell r="J293">
            <v>48</v>
          </cell>
          <cell r="N293" t="str">
            <v>Proposed</v>
          </cell>
          <cell r="O293" t="str">
            <v>Rural 132kV Lines over 2 years</v>
          </cell>
          <cell r="P293" t="str">
            <v>TL EIS</v>
          </cell>
          <cell r="Q293" t="str">
            <v>Various</v>
          </cell>
          <cell r="R293">
            <v>75</v>
          </cell>
          <cell r="W293">
            <v>3.8461538461538471E-2</v>
          </cell>
          <cell r="X293">
            <v>3.2115384615384626</v>
          </cell>
          <cell r="Y293">
            <v>3.17</v>
          </cell>
          <cell r="Z293">
            <v>16.464414225941425</v>
          </cell>
          <cell r="AA293">
            <v>52.115585774058566</v>
          </cell>
        </row>
        <row r="294">
          <cell r="A294">
            <v>230</v>
          </cell>
          <cell r="B294" t="str">
            <v>Rural 132kV Lines - 2 years</v>
          </cell>
          <cell r="C294">
            <v>1</v>
          </cell>
          <cell r="D294">
            <v>42156</v>
          </cell>
          <cell r="E294">
            <v>101</v>
          </cell>
          <cell r="F294">
            <v>1</v>
          </cell>
          <cell r="G294">
            <v>40716</v>
          </cell>
          <cell r="H294">
            <v>3</v>
          </cell>
          <cell r="I294" t="str">
            <v>TL -EIS</v>
          </cell>
          <cell r="J294">
            <v>48</v>
          </cell>
          <cell r="N294" t="str">
            <v>Proposed</v>
          </cell>
          <cell r="O294" t="str">
            <v>Rural 132kV Lines over 2 years</v>
          </cell>
          <cell r="P294" t="str">
            <v>TL EIS</v>
          </cell>
          <cell r="Q294" t="str">
            <v>Various</v>
          </cell>
          <cell r="R294">
            <v>50</v>
          </cell>
          <cell r="Y294">
            <v>2.5641025641025647E-2</v>
          </cell>
          <cell r="Z294">
            <v>2.1410256410256414</v>
          </cell>
          <cell r="AA294">
            <v>2.1133333333333342</v>
          </cell>
          <cell r="AB294">
            <v>10.976276150627619</v>
          </cell>
          <cell r="AC294">
            <v>34.74372384937238</v>
          </cell>
        </row>
        <row r="295">
          <cell r="A295">
            <v>231</v>
          </cell>
          <cell r="B295" t="str">
            <v>Rural 132kV Lines - 2 years</v>
          </cell>
          <cell r="C295">
            <v>1</v>
          </cell>
          <cell r="D295">
            <v>42887</v>
          </cell>
          <cell r="E295">
            <v>101</v>
          </cell>
          <cell r="F295">
            <v>1</v>
          </cell>
          <cell r="G295">
            <v>41447</v>
          </cell>
          <cell r="H295">
            <v>3</v>
          </cell>
          <cell r="I295" t="str">
            <v>TL -EIS</v>
          </cell>
          <cell r="J295">
            <v>48</v>
          </cell>
          <cell r="N295" t="str">
            <v>Proposed</v>
          </cell>
          <cell r="O295" t="str">
            <v>Rural 132kV Lines over 2 years</v>
          </cell>
          <cell r="P295" t="str">
            <v>TL EIS</v>
          </cell>
          <cell r="Q295" t="str">
            <v>Various</v>
          </cell>
          <cell r="R295">
            <v>75</v>
          </cell>
          <cell r="AA295">
            <v>3.8461538461538471E-2</v>
          </cell>
          <cell r="AB295">
            <v>3.2115384615384626</v>
          </cell>
          <cell r="AC295">
            <v>3.17</v>
          </cell>
          <cell r="AD295">
            <v>16.464414225941425</v>
          </cell>
          <cell r="AE295">
            <v>52.115585774058566</v>
          </cell>
        </row>
        <row r="296">
          <cell r="A296">
            <v>232</v>
          </cell>
          <cell r="B296" t="str">
            <v>Rural 132kV Lines - 2 years</v>
          </cell>
          <cell r="C296">
            <v>1</v>
          </cell>
          <cell r="D296">
            <v>43617</v>
          </cell>
          <cell r="E296">
            <v>101</v>
          </cell>
          <cell r="F296">
            <v>1</v>
          </cell>
          <cell r="G296">
            <v>42177</v>
          </cell>
          <cell r="H296">
            <v>3</v>
          </cell>
          <cell r="I296" t="str">
            <v>TL -EIS</v>
          </cell>
          <cell r="J296">
            <v>48</v>
          </cell>
          <cell r="N296" t="str">
            <v>Proposed</v>
          </cell>
          <cell r="O296" t="str">
            <v>Rural 132kV Lines over 2 years</v>
          </cell>
          <cell r="P296" t="str">
            <v>TL EIS</v>
          </cell>
          <cell r="Q296" t="str">
            <v>Various</v>
          </cell>
          <cell r="R296">
            <v>50</v>
          </cell>
          <cell r="AC296">
            <v>2.5641025641025647E-2</v>
          </cell>
          <cell r="AD296">
            <v>2.1410256410256414</v>
          </cell>
          <cell r="AE296">
            <v>2.1133333333333342</v>
          </cell>
          <cell r="AF296">
            <v>10.976276150627619</v>
          </cell>
          <cell r="AG296">
            <v>34.74372384937238</v>
          </cell>
        </row>
        <row r="297">
          <cell r="A297">
            <v>233</v>
          </cell>
          <cell r="B297" t="str">
            <v>Miscellaneous Projects (2010-2019)</v>
          </cell>
          <cell r="C297">
            <v>1</v>
          </cell>
          <cell r="D297">
            <v>40695</v>
          </cell>
          <cell r="E297">
            <v>102</v>
          </cell>
          <cell r="F297">
            <v>3</v>
          </cell>
          <cell r="G297">
            <v>39975</v>
          </cell>
          <cell r="H297">
            <v>9</v>
          </cell>
          <cell r="I297" t="str">
            <v>330/132kV Aug</v>
          </cell>
          <cell r="J297">
            <v>24</v>
          </cell>
          <cell r="N297" t="str">
            <v>Proposed</v>
          </cell>
          <cell r="O297" t="str">
            <v>Miscellaneous Projects</v>
          </cell>
          <cell r="P297" t="str">
            <v>330TX</v>
          </cell>
          <cell r="Q297" t="str">
            <v>Various</v>
          </cell>
          <cell r="R297">
            <v>80</v>
          </cell>
          <cell r="W297">
            <v>0.19047619047619049</v>
          </cell>
          <cell r="X297">
            <v>11.05952380952381</v>
          </cell>
          <cell r="Y297">
            <v>68.75</v>
          </cell>
        </row>
        <row r="298">
          <cell r="A298">
            <v>234</v>
          </cell>
          <cell r="B298" t="str">
            <v>Miscellaneous Projects (2010-2019)</v>
          </cell>
          <cell r="C298">
            <v>1</v>
          </cell>
          <cell r="D298">
            <v>41426</v>
          </cell>
          <cell r="E298">
            <v>102</v>
          </cell>
          <cell r="F298">
            <v>3</v>
          </cell>
          <cell r="G298">
            <v>40706</v>
          </cell>
          <cell r="H298">
            <v>9</v>
          </cell>
          <cell r="I298" t="str">
            <v>330/132kV Aug</v>
          </cell>
          <cell r="J298">
            <v>24</v>
          </cell>
          <cell r="N298" t="str">
            <v>Proposed</v>
          </cell>
          <cell r="O298" t="str">
            <v>Miscellaneous Projects</v>
          </cell>
          <cell r="P298" t="str">
            <v>330TX</v>
          </cell>
          <cell r="Q298" t="str">
            <v>Various</v>
          </cell>
          <cell r="R298">
            <v>80</v>
          </cell>
          <cell r="Y298">
            <v>0.19047619047619049</v>
          </cell>
          <cell r="Z298">
            <v>11.05952380952381</v>
          </cell>
          <cell r="AA298">
            <v>68.75</v>
          </cell>
        </row>
        <row r="299">
          <cell r="A299">
            <v>235</v>
          </cell>
          <cell r="B299" t="str">
            <v>Miscellaneous Projects (2010-2019)</v>
          </cell>
          <cell r="C299">
            <v>1</v>
          </cell>
          <cell r="D299">
            <v>42156</v>
          </cell>
          <cell r="E299">
            <v>102</v>
          </cell>
          <cell r="F299">
            <v>3</v>
          </cell>
          <cell r="G299">
            <v>41436</v>
          </cell>
          <cell r="H299">
            <v>9</v>
          </cell>
          <cell r="I299" t="str">
            <v>330/132kV Aug</v>
          </cell>
          <cell r="J299">
            <v>24</v>
          </cell>
          <cell r="N299" t="str">
            <v>Proposed</v>
          </cell>
          <cell r="O299" t="str">
            <v>Miscellaneous Projects</v>
          </cell>
          <cell r="P299" t="str">
            <v>330TX</v>
          </cell>
          <cell r="Q299" t="str">
            <v>Various</v>
          </cell>
          <cell r="R299">
            <v>80</v>
          </cell>
          <cell r="AA299">
            <v>0.19047619047619049</v>
          </cell>
          <cell r="AB299">
            <v>11.05952380952381</v>
          </cell>
          <cell r="AC299">
            <v>68.75</v>
          </cell>
        </row>
        <row r="300">
          <cell r="A300">
            <v>236</v>
          </cell>
          <cell r="B300" t="str">
            <v>Miscellaneous Projects (2010-2019)</v>
          </cell>
          <cell r="C300">
            <v>1</v>
          </cell>
          <cell r="D300">
            <v>42887</v>
          </cell>
          <cell r="E300">
            <v>102</v>
          </cell>
          <cell r="F300">
            <v>3</v>
          </cell>
          <cell r="G300">
            <v>42167</v>
          </cell>
          <cell r="H300">
            <v>9</v>
          </cell>
          <cell r="I300" t="str">
            <v>330/132kV Aug</v>
          </cell>
          <cell r="J300">
            <v>24</v>
          </cell>
          <cell r="N300" t="str">
            <v>Proposed</v>
          </cell>
          <cell r="O300" t="str">
            <v>Miscellaneous Projects</v>
          </cell>
          <cell r="P300" t="str">
            <v>330TX</v>
          </cell>
          <cell r="Q300" t="str">
            <v>Various</v>
          </cell>
          <cell r="R300">
            <v>80</v>
          </cell>
          <cell r="AC300">
            <v>0.19047619047619049</v>
          </cell>
          <cell r="AD300">
            <v>11.05952380952381</v>
          </cell>
          <cell r="AE300">
            <v>68.75</v>
          </cell>
        </row>
        <row r="301">
          <cell r="A301">
            <v>237</v>
          </cell>
          <cell r="B301" t="str">
            <v>Miscellaneous Projects (2010-2019)</v>
          </cell>
          <cell r="C301">
            <v>1</v>
          </cell>
          <cell r="D301">
            <v>43617</v>
          </cell>
          <cell r="E301">
            <v>102</v>
          </cell>
          <cell r="F301">
            <v>3</v>
          </cell>
          <cell r="G301">
            <v>42897</v>
          </cell>
          <cell r="H301">
            <v>9</v>
          </cell>
          <cell r="I301" t="str">
            <v>330/132kV Aug</v>
          </cell>
          <cell r="J301">
            <v>24</v>
          </cell>
          <cell r="N301" t="str">
            <v>Proposed</v>
          </cell>
          <cell r="O301" t="str">
            <v>Miscellaneous Projects</v>
          </cell>
          <cell r="P301" t="str">
            <v>330TX</v>
          </cell>
          <cell r="Q301" t="str">
            <v>Various</v>
          </cell>
          <cell r="R301">
            <v>80</v>
          </cell>
          <cell r="AE301">
            <v>0.19047619047619049</v>
          </cell>
          <cell r="AF301">
            <v>11.05952380952381</v>
          </cell>
          <cell r="AG301">
            <v>68.75</v>
          </cell>
        </row>
        <row r="303">
          <cell r="A303" t="str">
            <v>Asset Replacement Projects</v>
          </cell>
        </row>
        <row r="304">
          <cell r="B304" t="str">
            <v>Cooma Area</v>
          </cell>
          <cell r="O304" t="str">
            <v>Replacement of 11kV Regulators (3 off)</v>
          </cell>
        </row>
        <row r="305">
          <cell r="B305" t="str">
            <v>Orange Substation</v>
          </cell>
          <cell r="O305" t="str">
            <v>Replacement of Orange 132/66kV Transformers</v>
          </cell>
        </row>
        <row r="306">
          <cell r="B306" t="str">
            <v>Queanbeyan Substation Refurbishment</v>
          </cell>
          <cell r="O306" t="str">
            <v>Replacement of the Queanbeyan Transformers</v>
          </cell>
        </row>
        <row r="307">
          <cell r="B307" t="str">
            <v>Queanbeyan Substation Refurbishment</v>
          </cell>
          <cell r="O307" t="str">
            <v>Replacement of the Queanbeyan 132kV &amp; 66kV switchyards</v>
          </cell>
        </row>
        <row r="308">
          <cell r="B308" t="str">
            <v>Queanbeyan Substation Refurbishment</v>
          </cell>
          <cell r="O308" t="str">
            <v>Replacement of the Queanbeyan Secondary Systems</v>
          </cell>
        </row>
        <row r="309">
          <cell r="B309" t="str">
            <v>Canberra Substation - Secondary Systems</v>
          </cell>
          <cell r="O309" t="str">
            <v>Replacement of the Canberra Tunnel Board</v>
          </cell>
        </row>
        <row r="310">
          <cell r="B310" t="str">
            <v xml:space="preserve">Yass-Wagga 132kV Line Refurbishment </v>
          </cell>
          <cell r="O310" t="str">
            <v>Replacement of 132kV structures</v>
          </cell>
        </row>
        <row r="311">
          <cell r="B311" t="str">
            <v xml:space="preserve">Yass-Wagga 132kV Line Refurbishment </v>
          </cell>
          <cell r="O311" t="str">
            <v>Replacement of 132kV structures and conductor</v>
          </cell>
        </row>
        <row r="312">
          <cell r="B312" t="str">
            <v>Darlington Pt to Coleambally 132kV Line</v>
          </cell>
          <cell r="O312" t="str">
            <v>Second Darlington Point to Coleambally 132kV Line</v>
          </cell>
        </row>
        <row r="313">
          <cell r="B313" t="str">
            <v>Darlington Pt to Coleambally 132kV Line</v>
          </cell>
          <cell r="O313" t="str">
            <v>Coleambally SS Augmentation</v>
          </cell>
        </row>
        <row r="314">
          <cell r="B314" t="str">
            <v>Darlington Pt to Coleambally 132kV Line</v>
          </cell>
          <cell r="O314" t="str">
            <v>Darlington Point 132kV Augmentations</v>
          </cell>
        </row>
        <row r="315">
          <cell r="B315" t="str">
            <v>Dapto 330/132kV Transformer</v>
          </cell>
          <cell r="O315" t="str">
            <v>Dapto 330/132kV Transformer (4th unit in No.2 Position)</v>
          </cell>
        </row>
        <row r="316">
          <cell r="B316" t="str">
            <v>Sydney West 330kV Upgrade</v>
          </cell>
          <cell r="O316" t="str">
            <v>Double Breaker on 30 Liverpol circuit at Sydney West</v>
          </cell>
        </row>
        <row r="317">
          <cell r="B317" t="str">
            <v>Power Station Connections</v>
          </cell>
          <cell r="O317" t="str">
            <v>Ulan 2x500MW units (30km to Wollar)</v>
          </cell>
        </row>
        <row r="318">
          <cell r="B318" t="str">
            <v>Power Station Connections</v>
          </cell>
          <cell r="O318" t="str">
            <v>Mt Piper 3 &amp; 4 units connected to 500kV switchyard</v>
          </cell>
        </row>
        <row r="319">
          <cell r="B319" t="str">
            <v>Power Station Connections</v>
          </cell>
          <cell r="O319" t="str">
            <v>GT plant connected at Uranquinity</v>
          </cell>
        </row>
        <row r="320">
          <cell r="B320" t="str">
            <v>Power Station Connections</v>
          </cell>
          <cell r="O320" t="str">
            <v>GT plant connected at Tomago</v>
          </cell>
        </row>
        <row r="321">
          <cell r="B321" t="str">
            <v>Power Station Connections</v>
          </cell>
          <cell r="O321" t="str">
            <v>GT plant connected at Eraring</v>
          </cell>
        </row>
        <row r="322">
          <cell r="B322" t="str">
            <v>Power Station Connections</v>
          </cell>
          <cell r="O322" t="str">
            <v>GT plant connected at Munmorah</v>
          </cell>
        </row>
        <row r="323">
          <cell r="B323" t="str">
            <v>Power Station Connections</v>
          </cell>
          <cell r="O323" t="str">
            <v>GT plant connected at Tallawarra</v>
          </cell>
        </row>
        <row r="324">
          <cell r="B324" t="str">
            <v>Power Station Connections</v>
          </cell>
          <cell r="O324" t="str">
            <v>GT plant connected at Marulan</v>
          </cell>
        </row>
        <row r="335">
          <cell r="A335" t="str">
            <v>Previous Committed List</v>
          </cell>
        </row>
        <row r="336">
          <cell r="A336">
            <v>1</v>
          </cell>
          <cell r="B336" t="str">
            <v>Newcastle and Lower North Coast Supply - Committed</v>
          </cell>
          <cell r="C336">
            <v>1</v>
          </cell>
          <cell r="D336">
            <v>38322</v>
          </cell>
          <cell r="E336">
            <v>39</v>
          </cell>
          <cell r="F336">
            <v>3</v>
          </cell>
          <cell r="G336">
            <v>38292</v>
          </cell>
          <cell r="H336">
            <v>6</v>
          </cell>
          <cell r="I336" t="str">
            <v>330/132kV Greenfield</v>
          </cell>
          <cell r="J336">
            <v>1</v>
          </cell>
          <cell r="L336" t="str">
            <v>6.5.7</v>
          </cell>
          <cell r="M336" t="str">
            <v>Comm</v>
          </cell>
          <cell r="N336" t="str">
            <v>Committed</v>
          </cell>
          <cell r="O336" t="str">
            <v>Establishment of Waratah West 330/132kV Sub - Contract</v>
          </cell>
          <cell r="P336" t="str">
            <v>330SS</v>
          </cell>
          <cell r="Q336" t="str">
            <v>Northern</v>
          </cell>
          <cell r="R336">
            <v>14</v>
          </cell>
        </row>
        <row r="337">
          <cell r="A337">
            <v>2</v>
          </cell>
          <cell r="B337" t="str">
            <v>Sydney West SVC</v>
          </cell>
          <cell r="C337">
            <v>1</v>
          </cell>
          <cell r="D337">
            <v>38322</v>
          </cell>
          <cell r="E337">
            <v>55</v>
          </cell>
          <cell r="F337">
            <v>3</v>
          </cell>
          <cell r="G337">
            <v>38292</v>
          </cell>
          <cell r="H337">
            <v>6</v>
          </cell>
          <cell r="I337" t="str">
            <v>330/132kV Greenfield</v>
          </cell>
          <cell r="J337">
            <v>1</v>
          </cell>
          <cell r="L337" t="str">
            <v>5.2.2</v>
          </cell>
          <cell r="M337" t="str">
            <v>Const</v>
          </cell>
          <cell r="N337" t="str">
            <v>Committed</v>
          </cell>
          <cell r="O337" t="str">
            <v>Sydney West SVC - Contract</v>
          </cell>
          <cell r="P337" t="str">
            <v>SVC</v>
          </cell>
          <cell r="Q337" t="str">
            <v>Central</v>
          </cell>
          <cell r="R337">
            <v>20</v>
          </cell>
        </row>
        <row r="338">
          <cell r="A338">
            <v>3</v>
          </cell>
          <cell r="B338" t="str">
            <v>Waratah West - 330 kV Transformation</v>
          </cell>
          <cell r="C338">
            <v>1</v>
          </cell>
          <cell r="D338">
            <v>38322</v>
          </cell>
          <cell r="E338">
            <v>63</v>
          </cell>
          <cell r="F338">
            <v>3</v>
          </cell>
          <cell r="G338">
            <v>38292</v>
          </cell>
          <cell r="H338">
            <v>6</v>
          </cell>
          <cell r="I338" t="str">
            <v>330/132kV Greenfield</v>
          </cell>
          <cell r="J338">
            <v>1</v>
          </cell>
          <cell r="L338" t="str">
            <v>5.2.1</v>
          </cell>
          <cell r="M338" t="str">
            <v>Const</v>
          </cell>
          <cell r="N338" t="str">
            <v>Committed</v>
          </cell>
          <cell r="O338" t="str">
            <v>Waratah West- 330kV Tx1 for PDR T2059 Tomago Smelter Upgrade</v>
          </cell>
          <cell r="P338" t="str">
            <v>330SS</v>
          </cell>
          <cell r="Q338" t="str">
            <v>Northern</v>
          </cell>
        </row>
        <row r="339">
          <cell r="A339">
            <v>4</v>
          </cell>
          <cell r="B339" t="str">
            <v>Yass 330 kV Substation Equipment Replacement</v>
          </cell>
          <cell r="C339">
            <v>1</v>
          </cell>
          <cell r="D339">
            <v>38534</v>
          </cell>
          <cell r="E339">
            <v>68</v>
          </cell>
          <cell r="F339">
            <v>3</v>
          </cell>
          <cell r="G339">
            <v>38292</v>
          </cell>
          <cell r="H339">
            <v>6</v>
          </cell>
          <cell r="I339" t="str">
            <v>330/132kV Greenfield</v>
          </cell>
          <cell r="J339">
            <v>8.0666666666666664</v>
          </cell>
          <cell r="L339" t="str">
            <v>5.2.7</v>
          </cell>
          <cell r="M339" t="str">
            <v>Const</v>
          </cell>
          <cell r="N339" t="str">
            <v>Committed</v>
          </cell>
          <cell r="O339" t="str">
            <v>Yass 330kV Substation Refurbishment - Contract</v>
          </cell>
          <cell r="P339" t="str">
            <v>330SS</v>
          </cell>
          <cell r="Q339" t="str">
            <v>Southern</v>
          </cell>
          <cell r="R339">
            <v>32</v>
          </cell>
        </row>
        <row r="340">
          <cell r="A340">
            <v>5</v>
          </cell>
          <cell r="B340" t="str">
            <v>Yass 330 kV Substation Equipment Replacement</v>
          </cell>
          <cell r="C340">
            <v>1</v>
          </cell>
          <cell r="D340">
            <v>38534</v>
          </cell>
          <cell r="E340">
            <v>68</v>
          </cell>
          <cell r="F340">
            <v>2</v>
          </cell>
          <cell r="G340">
            <v>38292</v>
          </cell>
          <cell r="H340">
            <v>2</v>
          </cell>
          <cell r="I340" t="str">
            <v>EHV TL -REF</v>
          </cell>
          <cell r="J340">
            <v>8.0666666666666664</v>
          </cell>
          <cell r="L340" t="str">
            <v>5.2.7</v>
          </cell>
          <cell r="M340" t="str">
            <v>Const</v>
          </cell>
          <cell r="N340" t="str">
            <v>Committed</v>
          </cell>
          <cell r="O340" t="str">
            <v>Yass TL Re-arrangements associated with Sub - Contract</v>
          </cell>
          <cell r="P340" t="str">
            <v>TL REF</v>
          </cell>
          <cell r="Q340" t="str">
            <v>Southern</v>
          </cell>
          <cell r="R340">
            <v>6</v>
          </cell>
        </row>
        <row r="341">
          <cell r="A341">
            <v>6</v>
          </cell>
          <cell r="B341" t="str">
            <v>Newcastle and Lower North Coast Supply - Committed</v>
          </cell>
          <cell r="C341">
            <v>1</v>
          </cell>
          <cell r="D341">
            <v>38322</v>
          </cell>
          <cell r="E341">
            <v>39</v>
          </cell>
          <cell r="F341">
            <v>3</v>
          </cell>
          <cell r="G341">
            <v>38292</v>
          </cell>
          <cell r="H341">
            <v>9</v>
          </cell>
          <cell r="I341" t="str">
            <v>330/132kV Aug</v>
          </cell>
          <cell r="J341">
            <v>1</v>
          </cell>
          <cell r="L341" t="str">
            <v>6.5.7</v>
          </cell>
          <cell r="M341" t="str">
            <v>Comm</v>
          </cell>
          <cell r="N341" t="str">
            <v>Committed</v>
          </cell>
          <cell r="O341" t="str">
            <v>Tomago 330kV SS Augmentations - Contract</v>
          </cell>
          <cell r="P341" t="str">
            <v>330SS</v>
          </cell>
          <cell r="Q341" t="str">
            <v>Northern</v>
          </cell>
          <cell r="R341">
            <v>4</v>
          </cell>
        </row>
        <row r="342">
          <cell r="A342">
            <v>7</v>
          </cell>
          <cell r="B342" t="str">
            <v>Newcastle and Lower North Coast Supply - Committed</v>
          </cell>
          <cell r="C342">
            <v>1</v>
          </cell>
          <cell r="D342">
            <v>38322</v>
          </cell>
          <cell r="E342">
            <v>39</v>
          </cell>
          <cell r="F342">
            <v>3</v>
          </cell>
          <cell r="G342">
            <v>38292</v>
          </cell>
          <cell r="H342">
            <v>9</v>
          </cell>
          <cell r="I342" t="str">
            <v>330/132kV Aug</v>
          </cell>
          <cell r="J342">
            <v>1</v>
          </cell>
          <cell r="L342" t="str">
            <v>6.5.7</v>
          </cell>
          <cell r="M342" t="str">
            <v>Comm</v>
          </cell>
          <cell r="N342" t="str">
            <v>Committed</v>
          </cell>
          <cell r="O342" t="str">
            <v>Newcastle 330/132kV Substation Augmentations - Contract</v>
          </cell>
          <cell r="P342" t="str">
            <v>330SS</v>
          </cell>
          <cell r="Q342" t="str">
            <v>Northern</v>
          </cell>
          <cell r="R342">
            <v>1</v>
          </cell>
        </row>
        <row r="343">
          <cell r="A343">
            <v>8</v>
          </cell>
          <cell r="B343" t="str">
            <v>Newcastle and Lower North Coast Supply - Committed</v>
          </cell>
          <cell r="C343">
            <v>1</v>
          </cell>
          <cell r="D343">
            <v>38322</v>
          </cell>
          <cell r="E343">
            <v>39</v>
          </cell>
          <cell r="F343">
            <v>2</v>
          </cell>
          <cell r="G343">
            <v>38292</v>
          </cell>
          <cell r="H343">
            <v>4</v>
          </cell>
          <cell r="I343" t="str">
            <v>TL -REF</v>
          </cell>
          <cell r="J343">
            <v>1</v>
          </cell>
          <cell r="L343" t="str">
            <v>6.5.7</v>
          </cell>
          <cell r="M343" t="str">
            <v>Comm</v>
          </cell>
          <cell r="N343" t="str">
            <v>Committed</v>
          </cell>
          <cell r="O343" t="str">
            <v>Tomago/Waratah West minor line alterations - Contract</v>
          </cell>
          <cell r="P343" t="str">
            <v>TL REF</v>
          </cell>
          <cell r="Q343" t="str">
            <v>Northern</v>
          </cell>
          <cell r="R343">
            <v>1</v>
          </cell>
        </row>
        <row r="344">
          <cell r="A344">
            <v>9</v>
          </cell>
          <cell r="B344" t="str">
            <v>Waratah West - 330 kV Transformation</v>
          </cell>
          <cell r="C344">
            <v>1</v>
          </cell>
          <cell r="D344">
            <v>38322</v>
          </cell>
          <cell r="E344">
            <v>64</v>
          </cell>
          <cell r="F344">
            <v>3</v>
          </cell>
          <cell r="G344">
            <v>38292</v>
          </cell>
          <cell r="H344">
            <v>9</v>
          </cell>
          <cell r="I344" t="str">
            <v>330/132kV Aug</v>
          </cell>
          <cell r="J344">
            <v>1</v>
          </cell>
          <cell r="L344" t="str">
            <v>5.2.1</v>
          </cell>
          <cell r="M344" t="str">
            <v>Const</v>
          </cell>
          <cell r="N344" t="str">
            <v>Committed</v>
          </cell>
          <cell r="O344" t="str">
            <v>Tomago SS Augmentation for PDR T2059 Tomago Smelter Upgrade</v>
          </cell>
          <cell r="P344" t="str">
            <v>330SS</v>
          </cell>
          <cell r="Q344" t="str">
            <v>Northern</v>
          </cell>
        </row>
        <row r="345">
          <cell r="A345">
            <v>10</v>
          </cell>
          <cell r="B345" t="str">
            <v>Waratah West - 330 kV Transformation</v>
          </cell>
          <cell r="C345">
            <v>1</v>
          </cell>
          <cell r="D345">
            <v>38322</v>
          </cell>
          <cell r="E345">
            <v>64</v>
          </cell>
          <cell r="F345">
            <v>3</v>
          </cell>
          <cell r="G345">
            <v>38292</v>
          </cell>
          <cell r="H345">
            <v>9</v>
          </cell>
          <cell r="I345" t="str">
            <v>330/132kV Aug</v>
          </cell>
          <cell r="J345">
            <v>1</v>
          </cell>
          <cell r="L345" t="str">
            <v>5.2.1</v>
          </cell>
          <cell r="M345" t="str">
            <v>Const</v>
          </cell>
          <cell r="N345" t="str">
            <v>Committed</v>
          </cell>
          <cell r="O345" t="str">
            <v>Newcastle SS Augmentation for PDR T2059 Tomago Smelter Upgrade</v>
          </cell>
          <cell r="P345" t="str">
            <v>330SS</v>
          </cell>
          <cell r="Q345" t="str">
            <v>Northern</v>
          </cell>
        </row>
        <row r="346">
          <cell r="A346">
            <v>11</v>
          </cell>
          <cell r="B346" t="str">
            <v>Waratah West - 330 kV Transformation</v>
          </cell>
          <cell r="C346">
            <v>1</v>
          </cell>
          <cell r="D346">
            <v>38322</v>
          </cell>
          <cell r="E346">
            <v>46</v>
          </cell>
          <cell r="F346">
            <v>2</v>
          </cell>
          <cell r="G346">
            <v>38292</v>
          </cell>
          <cell r="H346">
            <v>4</v>
          </cell>
          <cell r="I346" t="str">
            <v>TL -REF</v>
          </cell>
          <cell r="J346">
            <v>1</v>
          </cell>
          <cell r="L346" t="str">
            <v>5.2.1</v>
          </cell>
          <cell r="M346" t="str">
            <v>Const</v>
          </cell>
          <cell r="N346" t="str">
            <v>Committed</v>
          </cell>
          <cell r="O346" t="str">
            <v>95W TL for PDR T2059 Tomago Smelter Upgrade</v>
          </cell>
          <cell r="P346" t="str">
            <v>TL REF</v>
          </cell>
          <cell r="Q346" t="str">
            <v>Northern</v>
          </cell>
        </row>
        <row r="347">
          <cell r="A347">
            <v>12</v>
          </cell>
          <cell r="B347" t="str">
            <v>Waratah West - 330 kV Transformation</v>
          </cell>
          <cell r="C347">
            <v>1</v>
          </cell>
          <cell r="D347">
            <v>38322</v>
          </cell>
          <cell r="E347">
            <v>64</v>
          </cell>
          <cell r="F347">
            <v>2</v>
          </cell>
          <cell r="G347">
            <v>38292</v>
          </cell>
          <cell r="H347">
            <v>4</v>
          </cell>
          <cell r="I347" t="str">
            <v>TL -REF</v>
          </cell>
          <cell r="J347">
            <v>1</v>
          </cell>
          <cell r="L347" t="str">
            <v>5.2.1</v>
          </cell>
          <cell r="M347" t="str">
            <v>Const</v>
          </cell>
          <cell r="N347" t="str">
            <v>Committed</v>
          </cell>
          <cell r="O347" t="str">
            <v>95N TL Uprating for PDR T2059 Tomago Smelter Upgrade</v>
          </cell>
          <cell r="P347" t="str">
            <v>TL REF</v>
          </cell>
          <cell r="Q347" t="str">
            <v>Northern</v>
          </cell>
        </row>
        <row r="348">
          <cell r="A348">
            <v>13</v>
          </cell>
          <cell r="B348" t="str">
            <v>Wollar - Wellington 330 kV Line &amp; Wollar 330 kV Sw Stn</v>
          </cell>
          <cell r="C348">
            <v>1</v>
          </cell>
          <cell r="D348">
            <v>39417</v>
          </cell>
          <cell r="E348">
            <v>65</v>
          </cell>
          <cell r="F348">
            <v>1</v>
          </cell>
          <cell r="G348">
            <v>38292</v>
          </cell>
          <cell r="H348">
            <v>1</v>
          </cell>
          <cell r="I348" t="str">
            <v>EHV TL -EIS</v>
          </cell>
          <cell r="J348">
            <v>37.5</v>
          </cell>
          <cell r="L348" t="str">
            <v>5.3.4</v>
          </cell>
          <cell r="M348" t="str">
            <v>Likely</v>
          </cell>
          <cell r="N348" t="str">
            <v>Committed</v>
          </cell>
          <cell r="O348" t="str">
            <v>Wollar to Wellington 330kV TL - Contract</v>
          </cell>
          <cell r="P348" t="str">
            <v>TL EIS</v>
          </cell>
          <cell r="Q348" t="str">
            <v>Central</v>
          </cell>
          <cell r="R348">
            <v>65</v>
          </cell>
        </row>
        <row r="349">
          <cell r="A349">
            <v>14</v>
          </cell>
          <cell r="B349" t="str">
            <v>Armidale, Mrln, Vales, Vinyd,Well'ton,&amp; Yass 330 kV Txs</v>
          </cell>
          <cell r="C349">
            <v>1</v>
          </cell>
          <cell r="D349">
            <v>38292</v>
          </cell>
          <cell r="E349">
            <v>3</v>
          </cell>
          <cell r="F349">
            <v>3</v>
          </cell>
          <cell r="G349">
            <v>38292</v>
          </cell>
          <cell r="H349">
            <v>11</v>
          </cell>
          <cell r="I349" t="str">
            <v>Transformer Replace</v>
          </cell>
          <cell r="J349">
            <v>0</v>
          </cell>
          <cell r="L349" t="str">
            <v>6.3.1</v>
          </cell>
          <cell r="M349" t="str">
            <v>Likely</v>
          </cell>
          <cell r="N349" t="str">
            <v>Committed</v>
          </cell>
          <cell r="O349" t="str">
            <v>Vineyard 330kV SS- Replacement of No.2 Tx - Contract</v>
          </cell>
          <cell r="P349" t="str">
            <v>330TX</v>
          </cell>
          <cell r="Q349" t="str">
            <v>Central</v>
          </cell>
          <cell r="R349">
            <v>5</v>
          </cell>
        </row>
        <row r="350">
          <cell r="A350">
            <v>15</v>
          </cell>
          <cell r="B350" t="str">
            <v>Liverpool Third 330/132 kV Transformer</v>
          </cell>
          <cell r="C350">
            <v>1</v>
          </cell>
          <cell r="D350">
            <v>38322</v>
          </cell>
          <cell r="E350">
            <v>28</v>
          </cell>
          <cell r="F350">
            <v>3</v>
          </cell>
          <cell r="G350">
            <v>38292</v>
          </cell>
          <cell r="H350">
            <v>11</v>
          </cell>
          <cell r="I350" t="str">
            <v>Transformer Replace</v>
          </cell>
          <cell r="J350">
            <v>1</v>
          </cell>
          <cell r="L350" t="str">
            <v>5.2.3</v>
          </cell>
          <cell r="M350" t="str">
            <v>Const</v>
          </cell>
          <cell r="N350" t="str">
            <v>Committed</v>
          </cell>
          <cell r="O350" t="str">
            <v>Liverpool Third Transformer - Contract</v>
          </cell>
          <cell r="P350" t="str">
            <v>330SS</v>
          </cell>
          <cell r="Q350" t="str">
            <v>Central</v>
          </cell>
          <cell r="R350">
            <v>9</v>
          </cell>
        </row>
        <row r="351">
          <cell r="A351">
            <v>16</v>
          </cell>
          <cell r="B351" t="str">
            <v>Coffs Harbour: 330/132 kV Substation</v>
          </cell>
          <cell r="C351">
            <v>1</v>
          </cell>
          <cell r="D351">
            <v>38961</v>
          </cell>
          <cell r="E351">
            <v>9</v>
          </cell>
          <cell r="F351">
            <v>3</v>
          </cell>
          <cell r="G351">
            <v>38292</v>
          </cell>
          <cell r="H351">
            <v>6</v>
          </cell>
          <cell r="I351" t="str">
            <v>330/132kV Greenfield</v>
          </cell>
          <cell r="J351">
            <v>22.3</v>
          </cell>
          <cell r="L351" t="str">
            <v>5.3.1</v>
          </cell>
          <cell r="M351" t="str">
            <v>Likely</v>
          </cell>
          <cell r="N351" t="str">
            <v>Committed</v>
          </cell>
          <cell r="O351" t="str">
            <v>Coffs Harbour 330/132kV Substation - Contract</v>
          </cell>
          <cell r="P351" t="str">
            <v>330SS</v>
          </cell>
          <cell r="Q351" t="str">
            <v>Northern</v>
          </cell>
          <cell r="R351">
            <v>18</v>
          </cell>
        </row>
        <row r="352">
          <cell r="A352">
            <v>17</v>
          </cell>
          <cell r="B352" t="str">
            <v>Coffs Harbour: 330/132 kV Substation</v>
          </cell>
          <cell r="C352">
            <v>1</v>
          </cell>
          <cell r="D352">
            <v>38961</v>
          </cell>
          <cell r="E352">
            <v>9</v>
          </cell>
          <cell r="F352">
            <v>2</v>
          </cell>
          <cell r="G352">
            <v>38292</v>
          </cell>
          <cell r="H352">
            <v>2</v>
          </cell>
          <cell r="I352" t="str">
            <v>EHV TL -REF</v>
          </cell>
          <cell r="J352">
            <v>22.3</v>
          </cell>
          <cell r="L352" t="str">
            <v>5.3.1</v>
          </cell>
          <cell r="M352" t="str">
            <v>Likely</v>
          </cell>
          <cell r="N352" t="str">
            <v>Committed</v>
          </cell>
          <cell r="O352" t="str">
            <v>Coffs Harbour TL Rearrangement - Contract</v>
          </cell>
          <cell r="P352" t="str">
            <v>TL REF</v>
          </cell>
          <cell r="Q352" t="str">
            <v>Northern</v>
          </cell>
          <cell r="R352">
            <v>2</v>
          </cell>
        </row>
        <row r="353">
          <cell r="A353">
            <v>18</v>
          </cell>
          <cell r="B353" t="str">
            <v>Central Coast 330 kV Rearr'ts: Vales Point</v>
          </cell>
          <cell r="C353">
            <v>1</v>
          </cell>
          <cell r="D353">
            <v>38687</v>
          </cell>
          <cell r="E353">
            <v>8</v>
          </cell>
          <cell r="F353">
            <v>3</v>
          </cell>
          <cell r="G353">
            <v>38292</v>
          </cell>
          <cell r="H353">
            <v>9</v>
          </cell>
          <cell r="I353" t="str">
            <v>330/132kV Aug</v>
          </cell>
          <cell r="J353">
            <v>13.166666666666666</v>
          </cell>
          <cell r="L353" t="str">
            <v>5.3.6</v>
          </cell>
          <cell r="M353" t="str">
            <v>Likely</v>
          </cell>
          <cell r="N353" t="str">
            <v>Committed</v>
          </cell>
          <cell r="O353" t="str">
            <v>Vales Point 330 kV Switchyard Rationalisation (PDR 2054)</v>
          </cell>
          <cell r="P353" t="str">
            <v>330SS</v>
          </cell>
          <cell r="Q353" t="str">
            <v>Northern</v>
          </cell>
          <cell r="R353">
            <v>0.25</v>
          </cell>
        </row>
        <row r="354">
          <cell r="A354">
            <v>19</v>
          </cell>
          <cell r="B354" t="str">
            <v>Central Coast 330 kV Rearr'ts: Vales Point</v>
          </cell>
          <cell r="C354">
            <v>1</v>
          </cell>
          <cell r="D354">
            <v>38687</v>
          </cell>
          <cell r="E354">
            <v>8</v>
          </cell>
          <cell r="F354">
            <v>3</v>
          </cell>
          <cell r="G354">
            <v>38292</v>
          </cell>
          <cell r="H354">
            <v>9</v>
          </cell>
          <cell r="I354" t="str">
            <v>330/132kV Aug</v>
          </cell>
          <cell r="J354">
            <v>13.166666666666666</v>
          </cell>
          <cell r="L354" t="str">
            <v>5.3.6</v>
          </cell>
          <cell r="M354" t="str">
            <v>Likely</v>
          </cell>
          <cell r="N354" t="str">
            <v>Committed</v>
          </cell>
          <cell r="O354" t="str">
            <v>Munmorah 330 kV Switchyard Rationalisation (PDR 2054)</v>
          </cell>
          <cell r="P354" t="str">
            <v>330SS</v>
          </cell>
          <cell r="Q354" t="str">
            <v>Northern</v>
          </cell>
          <cell r="R354">
            <v>0.25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5"/>
      <sheetName val="Check These"/>
      <sheetName val="Summary by Location"/>
      <sheetName val="Summary by Strategy"/>
      <sheetName val="Projects"/>
      <sheetName val="Strategies"/>
      <sheetName val="Comments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B7">
            <v>0</v>
          </cell>
          <cell r="C7" t="str">
            <v>Transformers</v>
          </cell>
          <cell r="D7" t="str">
            <v>Condition Assessment</v>
          </cell>
          <cell r="E7" t="str">
            <v>Other</v>
          </cell>
          <cell r="F7" t="str">
            <v>Life Assessment</v>
          </cell>
          <cell r="G7" t="str">
            <v>O</v>
          </cell>
          <cell r="H7" t="str">
            <v>I</v>
          </cell>
          <cell r="I7">
            <v>1994</v>
          </cell>
          <cell r="J7" t="str">
            <v>Asset Managers</v>
          </cell>
          <cell r="K7" t="str">
            <v>Recurrent</v>
          </cell>
          <cell r="M7" t="str">
            <v>RM</v>
          </cell>
          <cell r="Q7">
            <v>3</v>
          </cell>
        </row>
        <row r="8">
          <cell r="B8">
            <v>0.1</v>
          </cell>
          <cell r="C8" t="str">
            <v>Transformers</v>
          </cell>
          <cell r="D8" t="str">
            <v>Transformer/Reactor Refurbishment</v>
          </cell>
          <cell r="E8" t="str">
            <v>Life Extension</v>
          </cell>
          <cell r="F8" t="str">
            <v>Refurbish Transformers</v>
          </cell>
          <cell r="G8" t="str">
            <v>M</v>
          </cell>
          <cell r="H8" t="str">
            <v>C</v>
          </cell>
          <cell r="I8">
            <v>1994</v>
          </cell>
          <cell r="J8" t="str">
            <v>Asset Managers</v>
          </cell>
          <cell r="K8" t="str">
            <v>Recurrent</v>
          </cell>
          <cell r="L8" t="str">
            <v>Need to separate oil leaks and oil treatment and also to include all txs in Attach A</v>
          </cell>
          <cell r="M8" t="str">
            <v>Assess indivually</v>
          </cell>
          <cell r="Q8" t="str">
            <v>3i</v>
          </cell>
        </row>
        <row r="9">
          <cell r="B9">
            <v>1</v>
          </cell>
          <cell r="C9" t="str">
            <v>Transformers</v>
          </cell>
          <cell r="D9" t="str">
            <v>Transformer/Reactor Life Extension</v>
          </cell>
          <cell r="E9" t="str">
            <v>Life Extension</v>
          </cell>
          <cell r="F9" t="str">
            <v>Life Extension Works</v>
          </cell>
          <cell r="G9" t="str">
            <v>C</v>
          </cell>
        </row>
        <row r="10">
          <cell r="B10">
            <v>1.1000000000000001</v>
          </cell>
          <cell r="C10" t="str">
            <v>Transformers</v>
          </cell>
          <cell r="D10" t="str">
            <v>Transformer/Reactor Replacement</v>
          </cell>
          <cell r="E10" t="str">
            <v>Replacement</v>
          </cell>
          <cell r="F10" t="str">
            <v>Replace Transformers (planned)</v>
          </cell>
          <cell r="G10" t="str">
            <v>C</v>
          </cell>
          <cell r="H10" t="str">
            <v>C</v>
          </cell>
          <cell r="I10">
            <v>2002</v>
          </cell>
          <cell r="J10" t="str">
            <v>Asset Managers</v>
          </cell>
          <cell r="K10" t="str">
            <v>Recurrent</v>
          </cell>
          <cell r="M10" t="str">
            <v>Assess indivually</v>
          </cell>
          <cell r="Q10" t="str">
            <v>2i</v>
          </cell>
        </row>
        <row r="11">
          <cell r="B11">
            <v>2</v>
          </cell>
          <cell r="C11" t="str">
            <v>Transformers</v>
          </cell>
          <cell r="D11" t="str">
            <v>Transformer/Reactor Failure</v>
          </cell>
          <cell r="E11" t="str">
            <v>Replacement</v>
          </cell>
          <cell r="F11" t="str">
            <v>Replace Transformers (unplanned)</v>
          </cell>
          <cell r="G11" t="str">
            <v>C</v>
          </cell>
          <cell r="H11" t="str">
            <v>C</v>
          </cell>
          <cell r="I11">
            <v>2002</v>
          </cell>
          <cell r="J11" t="str">
            <v>SSE</v>
          </cell>
          <cell r="K11" t="str">
            <v>Recurrent</v>
          </cell>
          <cell r="M11">
            <v>0</v>
          </cell>
          <cell r="N11">
            <v>0</v>
          </cell>
          <cell r="O11">
            <v>10</v>
          </cell>
          <cell r="P11">
            <v>0</v>
          </cell>
          <cell r="Q11">
            <v>1</v>
          </cell>
        </row>
        <row r="12">
          <cell r="B12">
            <v>3</v>
          </cell>
          <cell r="C12" t="str">
            <v>Transformers</v>
          </cell>
          <cell r="D12" t="str">
            <v>Conservator Bags</v>
          </cell>
          <cell r="E12" t="str">
            <v>Conservator Bags</v>
          </cell>
          <cell r="F12" t="str">
            <v>Install bags on Txs manufactured &gt;1975</v>
          </cell>
          <cell r="G12" t="str">
            <v>C</v>
          </cell>
          <cell r="H12" t="str">
            <v>R</v>
          </cell>
          <cell r="I12">
            <v>1994</v>
          </cell>
          <cell r="J12" t="str">
            <v>Asset Managers</v>
          </cell>
          <cell r="K12" t="str">
            <v>Deferred (no date)</v>
          </cell>
          <cell r="L12" t="str">
            <v>Need to split Strategy a1 into pre 1975 and post1975</v>
          </cell>
          <cell r="M12">
            <v>0</v>
          </cell>
          <cell r="N12">
            <v>0</v>
          </cell>
          <cell r="O12">
            <v>0</v>
          </cell>
          <cell r="P12">
            <v>10</v>
          </cell>
          <cell r="Q12">
            <v>3</v>
          </cell>
        </row>
        <row r="13">
          <cell r="B13">
            <v>3</v>
          </cell>
          <cell r="C13" t="str">
            <v>Transformers</v>
          </cell>
          <cell r="D13" t="str">
            <v>Conservator Bags</v>
          </cell>
          <cell r="E13" t="str">
            <v>Conservator Bags</v>
          </cell>
          <cell r="F13" t="str">
            <v>Install bags on Txs manufactured &lt;1975</v>
          </cell>
          <cell r="G13" t="str">
            <v>C</v>
          </cell>
          <cell r="H13" t="str">
            <v>R</v>
          </cell>
          <cell r="I13">
            <v>1994</v>
          </cell>
          <cell r="J13" t="str">
            <v>Asset Managers</v>
          </cell>
          <cell r="K13" t="str">
            <v>Deferred (2003)</v>
          </cell>
          <cell r="L13" t="str">
            <v>Reason for difference between pre 1975 and post 1975 not clear</v>
          </cell>
          <cell r="M13">
            <v>0</v>
          </cell>
          <cell r="N13">
            <v>0</v>
          </cell>
          <cell r="O13">
            <v>0</v>
          </cell>
          <cell r="P13">
            <v>8</v>
          </cell>
          <cell r="Q13">
            <v>3</v>
          </cell>
        </row>
        <row r="14">
          <cell r="B14">
            <v>3</v>
          </cell>
          <cell r="C14" t="str">
            <v>Transformers</v>
          </cell>
          <cell r="D14" t="str">
            <v>Conservator Bags</v>
          </cell>
          <cell r="E14" t="str">
            <v>Conservator Bags</v>
          </cell>
          <cell r="F14" t="str">
            <v>Review effectiveness of air/oil separation systems and investigate alternative methods</v>
          </cell>
          <cell r="G14" t="str">
            <v>O</v>
          </cell>
          <cell r="H14" t="str">
            <v>I</v>
          </cell>
          <cell r="I14">
            <v>2002</v>
          </cell>
          <cell r="J14" t="str">
            <v>AM/Central</v>
          </cell>
          <cell r="K14">
            <v>38352</v>
          </cell>
          <cell r="M14">
            <v>0</v>
          </cell>
          <cell r="N14">
            <v>0</v>
          </cell>
          <cell r="O14">
            <v>0</v>
          </cell>
          <cell r="P14">
            <v>8</v>
          </cell>
          <cell r="Q14">
            <v>3</v>
          </cell>
        </row>
        <row r="15">
          <cell r="B15">
            <v>4</v>
          </cell>
          <cell r="C15" t="str">
            <v>Transformers</v>
          </cell>
          <cell r="D15" t="str">
            <v>Sealing of On Load Tapchanger Diverter Compartments</v>
          </cell>
          <cell r="E15" t="str">
            <v>Other</v>
          </cell>
          <cell r="F15" t="str">
            <v>Review effectiveness of existing condition monitoring where oil leaks from diverter into the main tank and examine alternative techniques</v>
          </cell>
          <cell r="G15" t="str">
            <v>O</v>
          </cell>
          <cell r="H15" t="str">
            <v>I</v>
          </cell>
          <cell r="I15">
            <v>2002</v>
          </cell>
          <cell r="J15" t="str">
            <v>SSE</v>
          </cell>
          <cell r="K15">
            <v>38504</v>
          </cell>
          <cell r="L15" t="str">
            <v>Target dates required</v>
          </cell>
          <cell r="M15">
            <v>0</v>
          </cell>
          <cell r="N15">
            <v>0</v>
          </cell>
          <cell r="O15">
            <v>0</v>
          </cell>
          <cell r="P15">
            <v>8</v>
          </cell>
          <cell r="Q15">
            <v>3</v>
          </cell>
        </row>
        <row r="16">
          <cell r="B16">
            <v>5</v>
          </cell>
          <cell r="C16" t="str">
            <v>Transformers</v>
          </cell>
          <cell r="D16" t="str">
            <v>Ageing of On Load Tapchangers</v>
          </cell>
          <cell r="E16" t="str">
            <v>Other</v>
          </cell>
          <cell r="F16" t="str">
            <v>Review all tapchangers that operate more than 15,000 times per year and assess suitability for an on-line filter unit to be installed, or other methods of controlling diverter switch wear</v>
          </cell>
          <cell r="G16" t="str">
            <v>O</v>
          </cell>
          <cell r="H16" t="str">
            <v>I</v>
          </cell>
          <cell r="I16">
            <v>1998</v>
          </cell>
          <cell r="J16" t="str">
            <v>Asset Managers</v>
          </cell>
          <cell r="K16">
            <v>38504</v>
          </cell>
          <cell r="L16" t="str">
            <v>Target dates required</v>
          </cell>
          <cell r="M16">
            <v>2</v>
          </cell>
          <cell r="N16">
            <v>2</v>
          </cell>
          <cell r="O16">
            <v>10</v>
          </cell>
          <cell r="P16">
            <v>8</v>
          </cell>
          <cell r="Q16">
            <v>3</v>
          </cell>
        </row>
        <row r="17">
          <cell r="B17">
            <v>5</v>
          </cell>
          <cell r="C17" t="str">
            <v>Transformers</v>
          </cell>
          <cell r="D17" t="str">
            <v>Ageing of On Load Tapchangers</v>
          </cell>
          <cell r="E17" t="str">
            <v>Other</v>
          </cell>
          <cell r="F17" t="str">
            <v>Install on-line oil filter units as determined by the investigation</v>
          </cell>
          <cell r="G17" t="str">
            <v>C</v>
          </cell>
          <cell r="H17" t="str">
            <v>C</v>
          </cell>
          <cell r="I17">
            <v>1998</v>
          </cell>
          <cell r="J17" t="str">
            <v>Asset Managers</v>
          </cell>
          <cell r="K17" t="str">
            <v>To be determined by investigation</v>
          </cell>
          <cell r="M17">
            <v>2</v>
          </cell>
          <cell r="N17">
            <v>2</v>
          </cell>
          <cell r="O17">
            <v>10</v>
          </cell>
          <cell r="P17">
            <v>8</v>
          </cell>
          <cell r="Q17">
            <v>3</v>
          </cell>
        </row>
        <row r="18">
          <cell r="B18">
            <v>6</v>
          </cell>
          <cell r="C18" t="str">
            <v>Transformers</v>
          </cell>
          <cell r="D18" t="str">
            <v>Ageing of On Load Tapchangers</v>
          </cell>
          <cell r="E18" t="str">
            <v>Other</v>
          </cell>
          <cell r="F18" t="str">
            <v>Develop a schedule for the inspection of all Reinhausen tapchangers with greater than 300,000 operations (500,000 operations for transformers loaded between 30%  and 50% of rating)</v>
          </cell>
          <cell r="G18" t="str">
            <v>O</v>
          </cell>
          <cell r="H18" t="str">
            <v>I</v>
          </cell>
          <cell r="I18">
            <v>2002</v>
          </cell>
          <cell r="J18" t="str">
            <v>SSE</v>
          </cell>
          <cell r="K18">
            <v>38322</v>
          </cell>
          <cell r="L18" t="str">
            <v>If it hasn't been done need to renew target date.  Also need to split strategy it List and Maintenance Actions</v>
          </cell>
          <cell r="M18">
            <v>2</v>
          </cell>
          <cell r="N18">
            <v>2</v>
          </cell>
          <cell r="O18">
            <v>10</v>
          </cell>
          <cell r="P18">
            <v>10</v>
          </cell>
          <cell r="Q18">
            <v>3</v>
          </cell>
        </row>
        <row r="19">
          <cell r="B19">
            <v>6</v>
          </cell>
          <cell r="C19" t="str">
            <v>Transformers</v>
          </cell>
          <cell r="D19" t="str">
            <v>Ageing of On Load Tapchangers</v>
          </cell>
          <cell r="E19" t="str">
            <v>Other</v>
          </cell>
          <cell r="F19" t="str">
            <v>Inspect Reinhausen type diverters in conjunction with suitably trained persons as per operational schedule</v>
          </cell>
          <cell r="G19" t="str">
            <v>O</v>
          </cell>
          <cell r="H19" t="str">
            <v>I</v>
          </cell>
          <cell r="I19">
            <v>2002</v>
          </cell>
          <cell r="J19" t="str">
            <v>Asset Managers</v>
          </cell>
          <cell r="K19">
            <v>38533</v>
          </cell>
          <cell r="M19">
            <v>2</v>
          </cell>
          <cell r="N19">
            <v>2</v>
          </cell>
          <cell r="O19">
            <v>10</v>
          </cell>
          <cell r="P19">
            <v>10</v>
          </cell>
          <cell r="Q19">
            <v>3</v>
          </cell>
        </row>
        <row r="20">
          <cell r="B20">
            <v>6</v>
          </cell>
          <cell r="C20" t="str">
            <v>Transformers</v>
          </cell>
          <cell r="D20" t="str">
            <v>Ageing of On Load Tapchangers</v>
          </cell>
          <cell r="E20" t="str">
            <v>Replacement</v>
          </cell>
          <cell r="F20" t="str">
            <v>Replace Reinhausen diverter switches dependent on assessment</v>
          </cell>
          <cell r="G20" t="str">
            <v>C</v>
          </cell>
          <cell r="H20" t="str">
            <v>C</v>
          </cell>
          <cell r="I20">
            <v>1998</v>
          </cell>
          <cell r="J20" t="str">
            <v>Asset Managers</v>
          </cell>
          <cell r="K20" t="str">
            <v>To be determined by investigation</v>
          </cell>
          <cell r="L20" t="str">
            <v>This strategy will need to be defined better so it can be costed.</v>
          </cell>
          <cell r="M20">
            <v>2</v>
          </cell>
          <cell r="N20">
            <v>2</v>
          </cell>
          <cell r="O20">
            <v>10</v>
          </cell>
          <cell r="P20">
            <v>10</v>
          </cell>
          <cell r="Q20">
            <v>3</v>
          </cell>
        </row>
        <row r="21">
          <cell r="B21">
            <v>7</v>
          </cell>
          <cell r="C21" t="str">
            <v>Transformers</v>
          </cell>
          <cell r="D21" t="str">
            <v>Ageing of On Load Tapchangers</v>
          </cell>
          <cell r="E21" t="str">
            <v>Other</v>
          </cell>
          <cell r="F21" t="str">
            <v>Identify F&amp;D Type diverters where there is no mechanical stop</v>
          </cell>
          <cell r="G21" t="str">
            <v>O</v>
          </cell>
          <cell r="H21" t="str">
            <v>I</v>
          </cell>
          <cell r="I21">
            <v>2003</v>
          </cell>
          <cell r="J21" t="str">
            <v>Asset Managers</v>
          </cell>
          <cell r="L21" t="str">
            <v xml:space="preserve">This strategy needs to be split into I &amp; M and target date added to I </v>
          </cell>
          <cell r="M21">
            <v>2</v>
          </cell>
          <cell r="N21">
            <v>2</v>
          </cell>
          <cell r="O21">
            <v>10</v>
          </cell>
          <cell r="P21">
            <v>10</v>
          </cell>
          <cell r="Q21">
            <v>3</v>
          </cell>
        </row>
        <row r="22">
          <cell r="B22">
            <v>7.1</v>
          </cell>
          <cell r="C22" t="str">
            <v>Transformers</v>
          </cell>
          <cell r="D22" t="str">
            <v>Ageing of On Load Tapchangers</v>
          </cell>
          <cell r="E22" t="str">
            <v>Other</v>
          </cell>
          <cell r="F22" t="str">
            <v>Fit new end stops to F &amp; D types</v>
          </cell>
          <cell r="G22" t="str">
            <v>O</v>
          </cell>
          <cell r="H22" t="str">
            <v>M</v>
          </cell>
          <cell r="I22">
            <v>2003</v>
          </cell>
          <cell r="J22" t="str">
            <v>Asset Managers</v>
          </cell>
          <cell r="K22">
            <v>38168</v>
          </cell>
          <cell r="L22" t="str">
            <v>If not done renew target dates.</v>
          </cell>
          <cell r="M22">
            <v>2</v>
          </cell>
          <cell r="N22">
            <v>2</v>
          </cell>
          <cell r="O22">
            <v>10</v>
          </cell>
          <cell r="P22">
            <v>10</v>
          </cell>
          <cell r="Q22">
            <v>3</v>
          </cell>
        </row>
        <row r="23">
          <cell r="B23">
            <v>8</v>
          </cell>
          <cell r="C23" t="str">
            <v>Transformers</v>
          </cell>
          <cell r="D23" t="str">
            <v>Ageing of On Load Tapchangers</v>
          </cell>
          <cell r="E23" t="str">
            <v>Other</v>
          </cell>
          <cell r="F23" t="str">
            <v>Investigate comparison methods to verify alignment in tapchangers</v>
          </cell>
          <cell r="G23" t="str">
            <v>O</v>
          </cell>
          <cell r="H23" t="str">
            <v>I</v>
          </cell>
          <cell r="I23">
            <v>2003</v>
          </cell>
          <cell r="J23" t="str">
            <v>SSE</v>
          </cell>
          <cell r="K23">
            <v>38533</v>
          </cell>
          <cell r="M23">
            <v>2</v>
          </cell>
          <cell r="N23">
            <v>2</v>
          </cell>
          <cell r="O23">
            <v>10</v>
          </cell>
          <cell r="P23">
            <v>10</v>
          </cell>
          <cell r="Q23">
            <v>3</v>
          </cell>
        </row>
        <row r="24">
          <cell r="B24">
            <v>9</v>
          </cell>
          <cell r="C24" t="str">
            <v>Transformers</v>
          </cell>
          <cell r="D24" t="str">
            <v>Ageing of On Load Tapchangers</v>
          </cell>
          <cell r="E24" t="str">
            <v>Other</v>
          </cell>
          <cell r="F24" t="str">
            <v>Set up program of inspection and life assessment of at risk and aged tapchangers</v>
          </cell>
          <cell r="G24" t="str">
            <v>O</v>
          </cell>
          <cell r="H24" t="str">
            <v>I</v>
          </cell>
          <cell r="I24">
            <v>2003</v>
          </cell>
          <cell r="J24" t="str">
            <v>SSE</v>
          </cell>
          <cell r="K24">
            <v>37741</v>
          </cell>
          <cell r="L24" t="str">
            <v>Needs to be split into I &amp; M strategies and really needs more specific targets clarifying types of tapchangers referred to</v>
          </cell>
          <cell r="M24">
            <v>2</v>
          </cell>
          <cell r="N24">
            <v>2</v>
          </cell>
          <cell r="O24">
            <v>10</v>
          </cell>
          <cell r="P24">
            <v>10</v>
          </cell>
          <cell r="Q24">
            <v>3</v>
          </cell>
        </row>
        <row r="25">
          <cell r="B25">
            <v>9</v>
          </cell>
          <cell r="C25" t="str">
            <v>Transformers</v>
          </cell>
          <cell r="D25" t="str">
            <v>Ageing of On Load Tapchangers</v>
          </cell>
          <cell r="E25" t="str">
            <v>Other</v>
          </cell>
          <cell r="F25" t="str">
            <v>Suitably trained staff to Inspect tapchangers determine life assessment</v>
          </cell>
          <cell r="G25" t="str">
            <v>O</v>
          </cell>
          <cell r="H25" t="str">
            <v>I</v>
          </cell>
          <cell r="I25">
            <v>2003</v>
          </cell>
          <cell r="J25" t="str">
            <v>Asset Managers</v>
          </cell>
          <cell r="K25">
            <v>39263</v>
          </cell>
          <cell r="M25">
            <v>2</v>
          </cell>
          <cell r="N25">
            <v>2</v>
          </cell>
          <cell r="O25">
            <v>10</v>
          </cell>
          <cell r="P25">
            <v>10</v>
          </cell>
          <cell r="Q25">
            <v>3</v>
          </cell>
        </row>
        <row r="26">
          <cell r="B26">
            <v>10</v>
          </cell>
          <cell r="C26" t="str">
            <v>Transformers</v>
          </cell>
          <cell r="D26" t="str">
            <v>Ageing of On Load Tapchangers</v>
          </cell>
          <cell r="E26" t="str">
            <v>Other</v>
          </cell>
          <cell r="F26" t="str">
            <v>Report and investigate AVR to reduce no. taps/day</v>
          </cell>
          <cell r="G26" t="str">
            <v>O</v>
          </cell>
          <cell r="H26" t="str">
            <v>I</v>
          </cell>
          <cell r="I26">
            <v>2003</v>
          </cell>
          <cell r="J26" t="str">
            <v>Asset Managers</v>
          </cell>
          <cell r="K26">
            <v>38168</v>
          </cell>
          <cell r="M26">
            <v>2</v>
          </cell>
          <cell r="N26">
            <v>2</v>
          </cell>
          <cell r="O26">
            <v>10</v>
          </cell>
          <cell r="P26">
            <v>8</v>
          </cell>
          <cell r="Q26">
            <v>3</v>
          </cell>
        </row>
        <row r="27">
          <cell r="B27">
            <v>11</v>
          </cell>
          <cell r="C27" t="str">
            <v>Transformers</v>
          </cell>
          <cell r="D27" t="str">
            <v>Bushings</v>
          </cell>
          <cell r="E27" t="str">
            <v>Replacement</v>
          </cell>
          <cell r="F27" t="str">
            <v>Replace all condenser bushings with no DDF point</v>
          </cell>
          <cell r="G27" t="str">
            <v>M</v>
          </cell>
          <cell r="H27" t="str">
            <v>R</v>
          </cell>
          <cell r="I27">
            <v>2000</v>
          </cell>
          <cell r="J27" t="str">
            <v>Asset Managers</v>
          </cell>
          <cell r="K27" t="str">
            <v xml:space="preserve"> Dec 2004</v>
          </cell>
          <cell r="L27" t="str">
            <v>Need to identify which transformers have condenser bushings with no DDF point</v>
          </cell>
          <cell r="M27">
            <v>10</v>
          </cell>
          <cell r="N27">
            <v>5</v>
          </cell>
          <cell r="O27">
            <v>10</v>
          </cell>
          <cell r="P27">
            <v>10</v>
          </cell>
          <cell r="Q27">
            <v>3</v>
          </cell>
        </row>
        <row r="28">
          <cell r="B28">
            <v>12</v>
          </cell>
          <cell r="C28" t="str">
            <v>Transformers</v>
          </cell>
          <cell r="D28" t="str">
            <v>Bushings</v>
          </cell>
          <cell r="E28" t="str">
            <v>Replacement</v>
          </cell>
          <cell r="F28" t="str">
            <v>Replace all condenser type SRBP bushings</v>
          </cell>
          <cell r="G28" t="str">
            <v>M</v>
          </cell>
          <cell r="H28" t="str">
            <v>R</v>
          </cell>
          <cell r="I28">
            <v>2003</v>
          </cell>
          <cell r="J28" t="str">
            <v>Asset Managers</v>
          </cell>
          <cell r="K28">
            <v>39629</v>
          </cell>
          <cell r="L28" t="str">
            <v>Identify bushings</v>
          </cell>
          <cell r="M28">
            <v>10</v>
          </cell>
          <cell r="N28">
            <v>5</v>
          </cell>
          <cell r="O28">
            <v>10</v>
          </cell>
          <cell r="P28">
            <v>10</v>
          </cell>
          <cell r="Q28">
            <v>3</v>
          </cell>
        </row>
        <row r="29">
          <cell r="B29">
            <v>13</v>
          </cell>
          <cell r="C29" t="str">
            <v>Transformers</v>
          </cell>
          <cell r="D29" t="str">
            <v>DGA Techniques</v>
          </cell>
          <cell r="E29" t="str">
            <v>Other</v>
          </cell>
          <cell r="F29" t="str">
            <v>Provide Specialist Training in DGA assessment techniques for selected staff</v>
          </cell>
          <cell r="G29" t="str">
            <v>O</v>
          </cell>
          <cell r="H29" t="str">
            <v>I</v>
          </cell>
          <cell r="I29">
            <v>2003</v>
          </cell>
          <cell r="J29" t="str">
            <v>SSE</v>
          </cell>
          <cell r="K29">
            <v>38322</v>
          </cell>
          <cell r="M29">
            <v>0</v>
          </cell>
          <cell r="N29">
            <v>0</v>
          </cell>
          <cell r="O29">
            <v>0</v>
          </cell>
          <cell r="P29">
            <v>8</v>
          </cell>
          <cell r="Q29">
            <v>3</v>
          </cell>
        </row>
        <row r="30">
          <cell r="B30">
            <v>13</v>
          </cell>
          <cell r="C30" t="str">
            <v>Transformers</v>
          </cell>
          <cell r="D30" t="str">
            <v>DGA Techniques</v>
          </cell>
          <cell r="E30" t="str">
            <v>Other</v>
          </cell>
          <cell r="F30" t="str">
            <v>Acquire DGA Assessment tools and implement supporting processes</v>
          </cell>
          <cell r="G30" t="str">
            <v>O</v>
          </cell>
          <cell r="H30" t="str">
            <v>I</v>
          </cell>
          <cell r="I30">
            <v>2003</v>
          </cell>
          <cell r="J30" t="str">
            <v>SSE</v>
          </cell>
          <cell r="K30">
            <v>38504</v>
          </cell>
          <cell r="M30">
            <v>0</v>
          </cell>
          <cell r="N30">
            <v>0</v>
          </cell>
          <cell r="O30">
            <v>0</v>
          </cell>
          <cell r="P30">
            <v>8</v>
          </cell>
          <cell r="Q30">
            <v>3</v>
          </cell>
        </row>
        <row r="31">
          <cell r="B31">
            <v>14</v>
          </cell>
          <cell r="C31" t="str">
            <v>Transformers</v>
          </cell>
          <cell r="D31" t="str">
            <v>Aged Transformers</v>
          </cell>
          <cell r="E31" t="str">
            <v>Other</v>
          </cell>
          <cell r="F31" t="str">
            <v>Review available DGA Data to identify transformers of concern</v>
          </cell>
          <cell r="G31" t="str">
            <v>O</v>
          </cell>
          <cell r="H31" t="str">
            <v>I</v>
          </cell>
          <cell r="I31">
            <v>2003</v>
          </cell>
          <cell r="J31" t="str">
            <v>Asset Managers</v>
          </cell>
          <cell r="K31">
            <v>38322</v>
          </cell>
          <cell r="M31">
            <v>0</v>
          </cell>
          <cell r="N31">
            <v>0</v>
          </cell>
          <cell r="O31">
            <v>0</v>
          </cell>
          <cell r="P31">
            <v>8</v>
          </cell>
          <cell r="Q31">
            <v>3</v>
          </cell>
        </row>
        <row r="32">
          <cell r="B32">
            <v>14</v>
          </cell>
          <cell r="C32" t="str">
            <v>Transformers</v>
          </cell>
          <cell r="D32" t="str">
            <v>Aged Transformers</v>
          </cell>
          <cell r="E32" t="str">
            <v>Other</v>
          </cell>
          <cell r="F32" t="str">
            <v>Develop an Aged transformer management policy supported by a decision making model</v>
          </cell>
          <cell r="G32" t="str">
            <v>O</v>
          </cell>
          <cell r="H32" t="str">
            <v>I</v>
          </cell>
          <cell r="I32">
            <v>2003</v>
          </cell>
          <cell r="J32" t="str">
            <v>SSE</v>
          </cell>
          <cell r="K32">
            <v>38322</v>
          </cell>
          <cell r="M32">
            <v>0</v>
          </cell>
          <cell r="N32">
            <v>0</v>
          </cell>
          <cell r="O32">
            <v>0</v>
          </cell>
          <cell r="P32">
            <v>8</v>
          </cell>
          <cell r="Q32">
            <v>3</v>
          </cell>
        </row>
        <row r="33">
          <cell r="B33">
            <v>14</v>
          </cell>
          <cell r="C33" t="str">
            <v>Transformers</v>
          </cell>
          <cell r="D33" t="str">
            <v>Aged Transformers</v>
          </cell>
          <cell r="E33" t="str">
            <v>Other</v>
          </cell>
          <cell r="F33" t="str">
            <v>Apply the Aged Transformer model to all transformers to prioritise at risk transformers for replacement or refurbishment</v>
          </cell>
          <cell r="G33" t="str">
            <v>O</v>
          </cell>
          <cell r="H33" t="str">
            <v>I</v>
          </cell>
          <cell r="I33">
            <v>2003</v>
          </cell>
          <cell r="J33" t="str">
            <v>Asset Managers</v>
          </cell>
          <cell r="K33">
            <v>38504</v>
          </cell>
          <cell r="M33">
            <v>0</v>
          </cell>
          <cell r="N33">
            <v>0</v>
          </cell>
          <cell r="O33">
            <v>0</v>
          </cell>
          <cell r="P33">
            <v>8</v>
          </cell>
          <cell r="Q33">
            <v>3</v>
          </cell>
        </row>
        <row r="34">
          <cell r="B34">
            <v>15</v>
          </cell>
          <cell r="C34" t="str">
            <v>Transformers</v>
          </cell>
          <cell r="D34" t="str">
            <v>Operational Recommendations</v>
          </cell>
          <cell r="E34" t="str">
            <v>Other</v>
          </cell>
          <cell r="F34" t="str">
            <v>Implement operating procedures to minimise risk of loss of supply when taking tapchangers out of service by taking transformers to new tap before switching</v>
          </cell>
          <cell r="G34" t="str">
            <v>O</v>
          </cell>
          <cell r="H34" t="str">
            <v>I</v>
          </cell>
          <cell r="I34">
            <v>2003</v>
          </cell>
          <cell r="J34" t="str">
            <v>SSE</v>
          </cell>
          <cell r="K34">
            <v>38322</v>
          </cell>
          <cell r="M34">
            <v>2</v>
          </cell>
          <cell r="N34">
            <v>2</v>
          </cell>
          <cell r="O34">
            <v>10</v>
          </cell>
          <cell r="P34">
            <v>8</v>
          </cell>
          <cell r="Q34">
            <v>3</v>
          </cell>
        </row>
        <row r="35">
          <cell r="B35">
            <v>16</v>
          </cell>
          <cell r="C35" t="str">
            <v>Circuit Breakers</v>
          </cell>
          <cell r="D35" t="str">
            <v>AEI GA 11 W8 CBs</v>
          </cell>
          <cell r="E35" t="str">
            <v>Replacement</v>
          </cell>
          <cell r="F35" t="str">
            <v>Replace all of this type</v>
          </cell>
          <cell r="G35" t="str">
            <v>C</v>
          </cell>
          <cell r="H35" t="str">
            <v>R</v>
          </cell>
          <cell r="I35">
            <v>1995</v>
          </cell>
          <cell r="J35" t="str">
            <v>Asset Managers</v>
          </cell>
          <cell r="K35" t="str">
            <v>June, 2008</v>
          </cell>
          <cell r="L35" t="str">
            <v>Strategy shouldn't identify rate of change</v>
          </cell>
          <cell r="M35">
            <v>8</v>
          </cell>
          <cell r="N35">
            <v>0</v>
          </cell>
          <cell r="O35">
            <v>10</v>
          </cell>
          <cell r="P35">
            <v>10</v>
          </cell>
          <cell r="Q35">
            <v>2</v>
          </cell>
        </row>
        <row r="36">
          <cell r="B36">
            <v>17</v>
          </cell>
          <cell r="C36" t="str">
            <v>Circuit Breakers</v>
          </cell>
          <cell r="D36" t="str">
            <v>132 kV (OBR30) Reyrolle CBs</v>
          </cell>
          <cell r="E36" t="str">
            <v>Replacement</v>
          </cell>
          <cell r="F36" t="str">
            <v>Replace all of this type</v>
          </cell>
          <cell r="G36" t="str">
            <v>C</v>
          </cell>
          <cell r="H36" t="str">
            <v>R</v>
          </cell>
          <cell r="I36">
            <v>1995</v>
          </cell>
          <cell r="J36" t="str">
            <v>Asset Managers</v>
          </cell>
          <cell r="K36" t="str">
            <v>June, 2004</v>
          </cell>
          <cell r="M36">
            <v>5</v>
          </cell>
          <cell r="N36">
            <v>0</v>
          </cell>
          <cell r="O36">
            <v>10</v>
          </cell>
          <cell r="P36">
            <v>10</v>
          </cell>
          <cell r="Q36">
            <v>3</v>
          </cell>
        </row>
        <row r="37">
          <cell r="B37">
            <v>18</v>
          </cell>
          <cell r="C37" t="str">
            <v>Circuit Breakers</v>
          </cell>
          <cell r="D37" t="str">
            <v>132 kV AEG WM5077</v>
          </cell>
          <cell r="E37" t="str">
            <v>Replacement</v>
          </cell>
          <cell r="F37" t="str">
            <v>Replace all of this type</v>
          </cell>
          <cell r="G37" t="str">
            <v>C</v>
          </cell>
          <cell r="H37" t="str">
            <v>R</v>
          </cell>
          <cell r="I37">
            <v>1995</v>
          </cell>
          <cell r="J37" t="str">
            <v>Asset Managers</v>
          </cell>
          <cell r="K37" t="str">
            <v>June, 2005</v>
          </cell>
          <cell r="M37">
            <v>0</v>
          </cell>
          <cell r="N37">
            <v>0</v>
          </cell>
          <cell r="O37">
            <v>8</v>
          </cell>
          <cell r="P37">
            <v>8</v>
          </cell>
          <cell r="Q37">
            <v>3</v>
          </cell>
        </row>
        <row r="38">
          <cell r="B38">
            <v>19</v>
          </cell>
          <cell r="C38" t="str">
            <v>Circuit Breakers</v>
          </cell>
          <cell r="D38" t="str">
            <v>66kV Oerlikon TOF60.6</v>
          </cell>
          <cell r="E38" t="str">
            <v>Replacement</v>
          </cell>
          <cell r="F38" t="str">
            <v>Replace all of this type</v>
          </cell>
          <cell r="G38" t="str">
            <v>C</v>
          </cell>
          <cell r="H38" t="str">
            <v>R</v>
          </cell>
          <cell r="I38">
            <v>1995</v>
          </cell>
          <cell r="J38" t="str">
            <v>Asset Managers</v>
          </cell>
          <cell r="K38">
            <v>38139</v>
          </cell>
          <cell r="M38">
            <v>0</v>
          </cell>
          <cell r="N38">
            <v>0</v>
          </cell>
          <cell r="O38">
            <v>8</v>
          </cell>
          <cell r="P38">
            <v>8</v>
          </cell>
          <cell r="Q38">
            <v>3</v>
          </cell>
        </row>
        <row r="39">
          <cell r="B39">
            <v>20</v>
          </cell>
          <cell r="C39" t="str">
            <v>Circuit Breakers</v>
          </cell>
          <cell r="D39" t="str">
            <v xml:space="preserve">33kV Westinghouse GC </v>
          </cell>
          <cell r="E39" t="str">
            <v>Replacement</v>
          </cell>
          <cell r="F39" t="str">
            <v>Replace if no DDF Point</v>
          </cell>
          <cell r="G39" t="str">
            <v>C</v>
          </cell>
          <cell r="H39" t="str">
            <v>R</v>
          </cell>
          <cell r="I39">
            <v>2001</v>
          </cell>
          <cell r="J39" t="str">
            <v>Asset Managers</v>
          </cell>
          <cell r="K39">
            <v>38504</v>
          </cell>
          <cell r="L39" t="str">
            <v>No completion date</v>
          </cell>
          <cell r="M39">
            <v>8</v>
          </cell>
          <cell r="N39">
            <v>2</v>
          </cell>
          <cell r="O39">
            <v>8</v>
          </cell>
          <cell r="P39">
            <v>5</v>
          </cell>
          <cell r="Q39">
            <v>2</v>
          </cell>
        </row>
        <row r="40">
          <cell r="B40">
            <v>20.100000000000001</v>
          </cell>
          <cell r="C40" t="str">
            <v>Circuit Breakers</v>
          </cell>
          <cell r="D40" t="str">
            <v xml:space="preserve">33kV Westinghouse GC </v>
          </cell>
          <cell r="E40" t="str">
            <v>Replacement</v>
          </cell>
          <cell r="F40" t="str">
            <v>Replace all of this type</v>
          </cell>
          <cell r="G40" t="str">
            <v>C</v>
          </cell>
          <cell r="H40" t="str">
            <v>R</v>
          </cell>
          <cell r="I40">
            <v>2004</v>
          </cell>
          <cell r="J40" t="str">
            <v>Asset Managers</v>
          </cell>
          <cell r="K40" t="str">
            <v>June, 2007</v>
          </cell>
          <cell r="M40">
            <v>5</v>
          </cell>
          <cell r="N40">
            <v>2</v>
          </cell>
          <cell r="O40">
            <v>8</v>
          </cell>
          <cell r="P40">
            <v>5</v>
          </cell>
          <cell r="Q40">
            <v>2</v>
          </cell>
        </row>
        <row r="41">
          <cell r="B41">
            <v>21</v>
          </cell>
          <cell r="C41" t="str">
            <v>Circuit Breakers</v>
          </cell>
          <cell r="D41" t="str">
            <v>22kv Sace</v>
          </cell>
          <cell r="E41" t="str">
            <v>Replacement</v>
          </cell>
          <cell r="F41" t="str">
            <v>Replace all of this type</v>
          </cell>
          <cell r="G41" t="str">
            <v>C</v>
          </cell>
          <cell r="H41" t="str">
            <v>R</v>
          </cell>
          <cell r="I41">
            <v>1998</v>
          </cell>
          <cell r="J41" t="str">
            <v>Asset Managers</v>
          </cell>
          <cell r="K41" t="str">
            <v>June, 2005</v>
          </cell>
          <cell r="M41">
            <v>0</v>
          </cell>
          <cell r="N41">
            <v>0</v>
          </cell>
          <cell r="O41">
            <v>8</v>
          </cell>
          <cell r="P41">
            <v>8</v>
          </cell>
          <cell r="Q41">
            <v>3</v>
          </cell>
        </row>
        <row r="42">
          <cell r="B42">
            <v>22</v>
          </cell>
          <cell r="C42" t="str">
            <v>Circuit Breakers</v>
          </cell>
          <cell r="D42" t="str">
            <v>132kV Galileo OCERD 150</v>
          </cell>
          <cell r="E42" t="str">
            <v>Replacement</v>
          </cell>
          <cell r="F42" t="str">
            <v>Replace all of this type</v>
          </cell>
          <cell r="G42" t="str">
            <v>C</v>
          </cell>
          <cell r="H42" t="str">
            <v>R</v>
          </cell>
          <cell r="I42">
            <v>1998</v>
          </cell>
          <cell r="J42" t="str">
            <v>Asset Managers</v>
          </cell>
          <cell r="K42" t="str">
            <v>June, 2005</v>
          </cell>
          <cell r="M42">
            <v>0</v>
          </cell>
          <cell r="N42">
            <v>10</v>
          </cell>
          <cell r="O42">
            <v>5</v>
          </cell>
          <cell r="P42">
            <v>5</v>
          </cell>
          <cell r="Q42">
            <v>3</v>
          </cell>
        </row>
        <row r="43">
          <cell r="B43">
            <v>23</v>
          </cell>
          <cell r="C43" t="str">
            <v>Circuit Breakers</v>
          </cell>
          <cell r="D43" t="str">
            <v>Oerlikon FS13C3.1 &amp; FR</v>
          </cell>
          <cell r="E43" t="str">
            <v>Replacement</v>
          </cell>
          <cell r="F43" t="str">
            <v>Replace all of this type</v>
          </cell>
          <cell r="G43" t="str">
            <v>C</v>
          </cell>
          <cell r="H43" t="str">
            <v>R</v>
          </cell>
          <cell r="I43">
            <v>1995</v>
          </cell>
          <cell r="J43" t="str">
            <v>Asset Managers</v>
          </cell>
          <cell r="K43" t="str">
            <v>June, 2005</v>
          </cell>
          <cell r="M43">
            <v>0</v>
          </cell>
          <cell r="N43">
            <v>0</v>
          </cell>
          <cell r="O43">
            <v>8</v>
          </cell>
          <cell r="P43">
            <v>8</v>
          </cell>
          <cell r="Q43">
            <v>3</v>
          </cell>
        </row>
        <row r="44">
          <cell r="B44">
            <v>24</v>
          </cell>
          <cell r="C44" t="str">
            <v>Circuit Breakers</v>
          </cell>
          <cell r="D44" t="str">
            <v xml:space="preserve">BTH 66kV </v>
          </cell>
          <cell r="E44" t="str">
            <v>Replacement</v>
          </cell>
          <cell r="F44" t="str">
            <v>Replace all of this type</v>
          </cell>
          <cell r="G44" t="str">
            <v>C</v>
          </cell>
          <cell r="H44" t="str">
            <v>R</v>
          </cell>
          <cell r="I44">
            <v>2000</v>
          </cell>
          <cell r="J44" t="str">
            <v>Asset Managers</v>
          </cell>
          <cell r="K44" t="str">
            <v>June, 2005</v>
          </cell>
          <cell r="M44">
            <v>5</v>
          </cell>
          <cell r="N44">
            <v>2</v>
          </cell>
          <cell r="O44">
            <v>8</v>
          </cell>
          <cell r="P44">
            <v>5</v>
          </cell>
          <cell r="Q44">
            <v>3</v>
          </cell>
        </row>
        <row r="45">
          <cell r="B45">
            <v>25</v>
          </cell>
          <cell r="C45" t="str">
            <v>Circuit Breakers</v>
          </cell>
          <cell r="D45" t="str">
            <v>Reyrolle 132kV OS</v>
          </cell>
          <cell r="E45" t="str">
            <v>Replacement</v>
          </cell>
          <cell r="F45" t="str">
            <v>Replace all of this type</v>
          </cell>
          <cell r="G45" t="str">
            <v>C</v>
          </cell>
          <cell r="H45" t="str">
            <v>R</v>
          </cell>
          <cell r="I45">
            <v>2000</v>
          </cell>
          <cell r="J45" t="str">
            <v>Asset Managers</v>
          </cell>
          <cell r="K45" t="str">
            <v>June,2005</v>
          </cell>
          <cell r="M45">
            <v>0</v>
          </cell>
          <cell r="N45">
            <v>0</v>
          </cell>
          <cell r="O45">
            <v>8</v>
          </cell>
          <cell r="P45">
            <v>8</v>
          </cell>
          <cell r="Q45">
            <v>2</v>
          </cell>
        </row>
        <row r="46">
          <cell r="B46">
            <v>26</v>
          </cell>
          <cell r="C46" t="str">
            <v>Circuit Breakers</v>
          </cell>
          <cell r="D46" t="str">
            <v>ASEA 132kV HKEY</v>
          </cell>
          <cell r="E46" t="str">
            <v>Replacement</v>
          </cell>
          <cell r="F46" t="str">
            <v>Replace all of this type</v>
          </cell>
          <cell r="G46" t="str">
            <v>C</v>
          </cell>
          <cell r="H46" t="str">
            <v>R</v>
          </cell>
          <cell r="I46">
            <v>2000</v>
          </cell>
          <cell r="J46" t="str">
            <v>Asset Managers</v>
          </cell>
          <cell r="K46" t="str">
            <v>June, 2011</v>
          </cell>
          <cell r="M46">
            <v>0</v>
          </cell>
          <cell r="N46">
            <v>0</v>
          </cell>
          <cell r="O46">
            <v>8</v>
          </cell>
          <cell r="P46">
            <v>8</v>
          </cell>
          <cell r="Q46">
            <v>2</v>
          </cell>
        </row>
        <row r="47">
          <cell r="B47">
            <v>27</v>
          </cell>
          <cell r="C47" t="str">
            <v>Circuit Breakers</v>
          </cell>
          <cell r="D47" t="str">
            <v>ASEA 66kV HKEY</v>
          </cell>
          <cell r="E47" t="str">
            <v>Replacement</v>
          </cell>
          <cell r="F47" t="str">
            <v>Replace all of this type</v>
          </cell>
          <cell r="G47" t="str">
            <v>C</v>
          </cell>
          <cell r="H47" t="str">
            <v>R</v>
          </cell>
          <cell r="I47">
            <v>2000</v>
          </cell>
          <cell r="J47" t="str">
            <v>Asset Managers</v>
          </cell>
          <cell r="K47" t="str">
            <v>June, 2007</v>
          </cell>
          <cell r="M47">
            <v>0</v>
          </cell>
          <cell r="N47">
            <v>0</v>
          </cell>
          <cell r="O47">
            <v>8</v>
          </cell>
          <cell r="P47">
            <v>8</v>
          </cell>
          <cell r="Q47">
            <v>1</v>
          </cell>
        </row>
        <row r="48">
          <cell r="B48">
            <v>28</v>
          </cell>
          <cell r="C48" t="str">
            <v>Circuit Breakers</v>
          </cell>
          <cell r="D48" t="str">
            <v>Brown Boveri 66kV ELF</v>
          </cell>
          <cell r="E48" t="str">
            <v>Replacement</v>
          </cell>
          <cell r="F48" t="str">
            <v>Replace all of this type</v>
          </cell>
          <cell r="G48" t="str">
            <v>C</v>
          </cell>
          <cell r="H48" t="str">
            <v>R</v>
          </cell>
          <cell r="I48">
            <v>2000</v>
          </cell>
          <cell r="J48" t="str">
            <v>Asset Managers</v>
          </cell>
          <cell r="K48" t="str">
            <v>June, 2013</v>
          </cell>
          <cell r="M48">
            <v>0</v>
          </cell>
          <cell r="N48">
            <v>0</v>
          </cell>
          <cell r="O48">
            <v>8</v>
          </cell>
          <cell r="P48">
            <v>8</v>
          </cell>
          <cell r="Q48">
            <v>3</v>
          </cell>
        </row>
        <row r="49">
          <cell r="B49">
            <v>29</v>
          </cell>
          <cell r="C49" t="str">
            <v>Circuit Breakers</v>
          </cell>
          <cell r="D49" t="str">
            <v>SF6 CBs</v>
          </cell>
          <cell r="E49" t="str">
            <v>Other</v>
          </cell>
          <cell r="F49" t="str">
            <v>Inspection of Nominated CBs</v>
          </cell>
          <cell r="G49" t="str">
            <v>O</v>
          </cell>
          <cell r="H49" t="str">
            <v>I</v>
          </cell>
          <cell r="I49">
            <v>2000</v>
          </cell>
          <cell r="J49" t="str">
            <v>SSE</v>
          </cell>
          <cell r="K49" t="str">
            <v>Recurrent Each April</v>
          </cell>
          <cell r="M49">
            <v>0</v>
          </cell>
          <cell r="N49">
            <v>0</v>
          </cell>
          <cell r="O49">
            <v>8</v>
          </cell>
          <cell r="P49">
            <v>0</v>
          </cell>
          <cell r="Q49">
            <v>3</v>
          </cell>
        </row>
        <row r="50">
          <cell r="B50">
            <v>30</v>
          </cell>
          <cell r="C50" t="str">
            <v>Circuit Breakers</v>
          </cell>
          <cell r="D50" t="str">
            <v>AEI 33kV Bulk Oil</v>
          </cell>
          <cell r="E50" t="str">
            <v>Replacement</v>
          </cell>
          <cell r="F50" t="str">
            <v>Replace all of this type</v>
          </cell>
          <cell r="G50" t="str">
            <v>C</v>
          </cell>
          <cell r="H50" t="str">
            <v>R</v>
          </cell>
          <cell r="I50">
            <v>2001</v>
          </cell>
          <cell r="J50" t="str">
            <v>Asset Managers</v>
          </cell>
          <cell r="K50">
            <v>39417</v>
          </cell>
          <cell r="M50">
            <v>5</v>
          </cell>
          <cell r="N50">
            <v>2</v>
          </cell>
          <cell r="O50">
            <v>8</v>
          </cell>
          <cell r="P50">
            <v>5</v>
          </cell>
          <cell r="Q50">
            <v>2</v>
          </cell>
        </row>
        <row r="51">
          <cell r="B51">
            <v>31</v>
          </cell>
          <cell r="C51" t="str">
            <v>Circuit Breakers</v>
          </cell>
          <cell r="D51" t="str">
            <v>ABB 132kV HLD</v>
          </cell>
          <cell r="E51" t="str">
            <v>Replacement</v>
          </cell>
          <cell r="F51" t="str">
            <v>Replace all of this type</v>
          </cell>
          <cell r="G51" t="str">
            <v>C</v>
          </cell>
          <cell r="H51" t="str">
            <v>R</v>
          </cell>
          <cell r="I51">
            <v>2004</v>
          </cell>
          <cell r="J51" t="str">
            <v>Asset Managers</v>
          </cell>
          <cell r="K51">
            <v>42887</v>
          </cell>
          <cell r="M51">
            <v>0</v>
          </cell>
          <cell r="N51">
            <v>0</v>
          </cell>
          <cell r="O51">
            <v>8</v>
          </cell>
          <cell r="P51">
            <v>8</v>
          </cell>
          <cell r="Q51">
            <v>1</v>
          </cell>
        </row>
        <row r="52">
          <cell r="B52">
            <v>32</v>
          </cell>
          <cell r="C52" t="str">
            <v>Circuit Breakers</v>
          </cell>
          <cell r="D52" t="str">
            <v>DELLE 66kV HPGE</v>
          </cell>
          <cell r="E52" t="str">
            <v>Replacement</v>
          </cell>
          <cell r="F52" t="str">
            <v>Replace all of this type</v>
          </cell>
          <cell r="G52" t="str">
            <v>C</v>
          </cell>
          <cell r="H52" t="str">
            <v>R</v>
          </cell>
          <cell r="I52">
            <v>2004</v>
          </cell>
          <cell r="J52" t="str">
            <v>Asset Managers</v>
          </cell>
          <cell r="K52">
            <v>42887</v>
          </cell>
          <cell r="M52">
            <v>0</v>
          </cell>
          <cell r="N52">
            <v>0</v>
          </cell>
          <cell r="O52">
            <v>8</v>
          </cell>
          <cell r="P52">
            <v>8</v>
          </cell>
          <cell r="Q52">
            <v>1</v>
          </cell>
        </row>
        <row r="53">
          <cell r="B53">
            <v>33</v>
          </cell>
          <cell r="C53" t="str">
            <v>Circuit Breakers</v>
          </cell>
          <cell r="D53" t="str">
            <v>Merlin Gerin FA1</v>
          </cell>
          <cell r="E53" t="str">
            <v>Replacement</v>
          </cell>
          <cell r="F53" t="str">
            <v>Assess for Replacement Strategy</v>
          </cell>
          <cell r="G53" t="str">
            <v>O</v>
          </cell>
          <cell r="H53" t="str">
            <v>I</v>
          </cell>
          <cell r="I53">
            <v>2002</v>
          </cell>
          <cell r="J53" t="str">
            <v>SSE</v>
          </cell>
          <cell r="K53">
            <v>39052</v>
          </cell>
          <cell r="M53">
            <v>0</v>
          </cell>
          <cell r="N53">
            <v>0</v>
          </cell>
          <cell r="O53">
            <v>8</v>
          </cell>
          <cell r="P53">
            <v>8</v>
          </cell>
          <cell r="Q53">
            <v>3</v>
          </cell>
        </row>
        <row r="54">
          <cell r="B54">
            <v>34</v>
          </cell>
          <cell r="C54" t="str">
            <v>Circuit Breakers</v>
          </cell>
          <cell r="D54" t="str">
            <v>Merlin Gerin FA2</v>
          </cell>
          <cell r="E54" t="str">
            <v>Replacement</v>
          </cell>
          <cell r="F54" t="str">
            <v>Assess for Replacement Strategy</v>
          </cell>
          <cell r="G54" t="str">
            <v>O</v>
          </cell>
          <cell r="H54" t="str">
            <v>I</v>
          </cell>
          <cell r="I54">
            <v>2002</v>
          </cell>
          <cell r="J54" t="str">
            <v>SSE</v>
          </cell>
          <cell r="K54">
            <v>38687</v>
          </cell>
          <cell r="M54">
            <v>0</v>
          </cell>
          <cell r="N54">
            <v>0</v>
          </cell>
          <cell r="O54">
            <v>8</v>
          </cell>
          <cell r="P54">
            <v>8</v>
          </cell>
          <cell r="Q54">
            <v>3</v>
          </cell>
        </row>
        <row r="55">
          <cell r="B55">
            <v>35</v>
          </cell>
          <cell r="C55" t="str">
            <v>Circuit Breakers</v>
          </cell>
          <cell r="D55" t="str">
            <v>Merlin Gerin FA4</v>
          </cell>
          <cell r="E55" t="str">
            <v>Replacement</v>
          </cell>
          <cell r="F55" t="str">
            <v>Assess for Replacement Strategy</v>
          </cell>
          <cell r="G55" t="str">
            <v>O</v>
          </cell>
          <cell r="H55" t="str">
            <v>I</v>
          </cell>
          <cell r="I55">
            <v>2002</v>
          </cell>
          <cell r="J55" t="str">
            <v>SSE</v>
          </cell>
          <cell r="K55">
            <v>38687</v>
          </cell>
          <cell r="M55">
            <v>0</v>
          </cell>
          <cell r="N55">
            <v>0</v>
          </cell>
          <cell r="O55">
            <v>8</v>
          </cell>
          <cell r="P55">
            <v>8</v>
          </cell>
          <cell r="Q55">
            <v>3</v>
          </cell>
        </row>
        <row r="56">
          <cell r="B56">
            <v>36</v>
          </cell>
          <cell r="C56" t="str">
            <v>Circuit Breakers</v>
          </cell>
          <cell r="D56" t="str">
            <v>Merlin Gerin PFA</v>
          </cell>
          <cell r="E56" t="str">
            <v>Replacement</v>
          </cell>
          <cell r="F56" t="str">
            <v>Assess for Replacement Strategy</v>
          </cell>
          <cell r="G56" t="str">
            <v>O</v>
          </cell>
          <cell r="H56" t="str">
            <v>I</v>
          </cell>
          <cell r="I56">
            <v>2002</v>
          </cell>
          <cell r="J56" t="str">
            <v>SSE</v>
          </cell>
          <cell r="K56">
            <v>39052</v>
          </cell>
          <cell r="M56">
            <v>0</v>
          </cell>
          <cell r="N56">
            <v>0</v>
          </cell>
          <cell r="O56">
            <v>8</v>
          </cell>
          <cell r="P56">
            <v>8</v>
          </cell>
          <cell r="Q56">
            <v>3</v>
          </cell>
        </row>
        <row r="57">
          <cell r="B57">
            <v>37</v>
          </cell>
          <cell r="C57" t="str">
            <v>Circuit Breakers</v>
          </cell>
          <cell r="D57" t="str">
            <v>330kv Sprecher HPF515Q6</v>
          </cell>
          <cell r="E57" t="str">
            <v>Replacement</v>
          </cell>
          <cell r="F57" t="str">
            <v>Assess for Replacement Strategy</v>
          </cell>
          <cell r="G57" t="str">
            <v>O</v>
          </cell>
          <cell r="H57" t="str">
            <v>I</v>
          </cell>
          <cell r="I57">
            <v>2002</v>
          </cell>
          <cell r="J57" t="str">
            <v>SSE</v>
          </cell>
          <cell r="K57">
            <v>38687</v>
          </cell>
          <cell r="M57">
            <v>0</v>
          </cell>
          <cell r="N57">
            <v>0</v>
          </cell>
          <cell r="O57">
            <v>8</v>
          </cell>
          <cell r="P57">
            <v>8</v>
          </cell>
          <cell r="Q57">
            <v>3</v>
          </cell>
        </row>
        <row r="58">
          <cell r="B58">
            <v>38</v>
          </cell>
          <cell r="C58" t="str">
            <v>Instrument Transformers</v>
          </cell>
          <cell r="D58" t="str">
            <v>Its that cannot be sampled</v>
          </cell>
          <cell r="E58" t="str">
            <v>Replacement</v>
          </cell>
          <cell r="F58" t="str">
            <v>Replace all instrument transformers that cannot be sampled to meet the requirements of the maintenance policy</v>
          </cell>
          <cell r="G58" t="str">
            <v>C</v>
          </cell>
          <cell r="H58" t="str">
            <v>R</v>
          </cell>
          <cell r="I58">
            <v>1994</v>
          </cell>
          <cell r="J58" t="str">
            <v>Asset Managers</v>
          </cell>
          <cell r="K58" t="str">
            <v xml:space="preserve"> dec2008</v>
          </cell>
          <cell r="M58">
            <v>8</v>
          </cell>
          <cell r="N58">
            <v>5</v>
          </cell>
          <cell r="O58">
            <v>8</v>
          </cell>
          <cell r="P58">
            <v>5</v>
          </cell>
          <cell r="Q58">
            <v>3</v>
          </cell>
        </row>
        <row r="59">
          <cell r="B59">
            <v>39</v>
          </cell>
          <cell r="C59" t="str">
            <v>Instrument Transformers</v>
          </cell>
          <cell r="D59" t="str">
            <v>High DGA ITs - 220kV and above</v>
          </cell>
          <cell r="E59" t="str">
            <v>Replacement</v>
          </cell>
          <cell r="F59" t="str">
            <v>Assess and Replace as required</v>
          </cell>
          <cell r="G59" t="str">
            <v>C</v>
          </cell>
          <cell r="H59" t="str">
            <v>C</v>
          </cell>
          <cell r="I59">
            <v>1994</v>
          </cell>
          <cell r="J59" t="str">
            <v>Asset Managers</v>
          </cell>
          <cell r="K59" t="str">
            <v>Recurrent</v>
          </cell>
          <cell r="M59">
            <v>10</v>
          </cell>
          <cell r="N59">
            <v>5</v>
          </cell>
          <cell r="O59">
            <v>8</v>
          </cell>
          <cell r="P59">
            <v>5</v>
          </cell>
          <cell r="Q59" t="str">
            <v>1           (one business case for these strategies)</v>
          </cell>
        </row>
        <row r="60">
          <cell r="B60">
            <v>39</v>
          </cell>
          <cell r="C60" t="str">
            <v>Instrument Transformers</v>
          </cell>
          <cell r="D60" t="str">
            <v>High DGA ITs - 220kV and above</v>
          </cell>
          <cell r="E60" t="str">
            <v>Replacement</v>
          </cell>
          <cell r="F60" t="str">
            <v>Make budget provision for unidentified replacements based on historical replacement rates</v>
          </cell>
          <cell r="G60" t="str">
            <v>C</v>
          </cell>
          <cell r="H60" t="str">
            <v>C</v>
          </cell>
          <cell r="J60" t="str">
            <v>SSE</v>
          </cell>
          <cell r="K60" t="str">
            <v>Recurrent</v>
          </cell>
          <cell r="M60">
            <v>10</v>
          </cell>
          <cell r="N60">
            <v>5</v>
          </cell>
          <cell r="O60">
            <v>8</v>
          </cell>
          <cell r="P60">
            <v>5</v>
          </cell>
          <cell r="Q60" t="str">
            <v>2           (one business case for these strategies)</v>
          </cell>
        </row>
        <row r="61">
          <cell r="B61">
            <v>40</v>
          </cell>
          <cell r="C61" t="str">
            <v>Instrument Transformers</v>
          </cell>
          <cell r="D61" t="str">
            <v xml:space="preserve">High DGA ITs - 132kV </v>
          </cell>
          <cell r="E61" t="str">
            <v>Replacement</v>
          </cell>
          <cell r="F61" t="str">
            <v>Assess and Replace as required</v>
          </cell>
          <cell r="G61" t="str">
            <v>C</v>
          </cell>
          <cell r="H61" t="str">
            <v>C</v>
          </cell>
          <cell r="I61">
            <v>1994</v>
          </cell>
          <cell r="J61" t="str">
            <v>Asset Managers</v>
          </cell>
          <cell r="K61" t="str">
            <v>Recurrent</v>
          </cell>
          <cell r="M61">
            <v>10</v>
          </cell>
          <cell r="N61">
            <v>5</v>
          </cell>
          <cell r="O61">
            <v>8</v>
          </cell>
          <cell r="P61">
            <v>5</v>
          </cell>
          <cell r="Q61" t="str">
            <v>3           (one business case for these strategies)</v>
          </cell>
        </row>
        <row r="62">
          <cell r="B62">
            <v>40</v>
          </cell>
          <cell r="C62" t="str">
            <v>Instrument Transformers</v>
          </cell>
          <cell r="D62" t="str">
            <v xml:space="preserve">High DGA ITs - 132kV </v>
          </cell>
          <cell r="E62" t="str">
            <v>Replacement</v>
          </cell>
          <cell r="F62" t="str">
            <v>Make budget provision for unidentified replacements based on historical replacement rates</v>
          </cell>
          <cell r="G62" t="str">
            <v>C</v>
          </cell>
          <cell r="H62" t="str">
            <v>C</v>
          </cell>
          <cell r="J62" t="str">
            <v>SSE</v>
          </cell>
          <cell r="K62" t="str">
            <v>Recurrent</v>
          </cell>
          <cell r="M62">
            <v>10</v>
          </cell>
          <cell r="N62">
            <v>5</v>
          </cell>
          <cell r="O62">
            <v>8</v>
          </cell>
          <cell r="P62">
            <v>5</v>
          </cell>
          <cell r="Q62" t="str">
            <v>4           (one business case for these strategies)</v>
          </cell>
        </row>
        <row r="63">
          <cell r="B63">
            <v>41</v>
          </cell>
          <cell r="C63" t="str">
            <v>Instrument Transformers</v>
          </cell>
          <cell r="D63" t="str">
            <v>High DGA ITs - 66kV and below</v>
          </cell>
          <cell r="E63" t="str">
            <v>Replacement</v>
          </cell>
          <cell r="F63" t="str">
            <v>Assess and Replace as required</v>
          </cell>
          <cell r="G63" t="str">
            <v>C</v>
          </cell>
          <cell r="H63" t="str">
            <v>C</v>
          </cell>
          <cell r="I63">
            <v>1994</v>
          </cell>
          <cell r="J63" t="str">
            <v>Asset Managers</v>
          </cell>
          <cell r="K63" t="str">
            <v>Recurrent</v>
          </cell>
          <cell r="M63">
            <v>10</v>
          </cell>
          <cell r="N63">
            <v>5</v>
          </cell>
          <cell r="O63">
            <v>8</v>
          </cell>
          <cell r="P63">
            <v>5</v>
          </cell>
          <cell r="Q63" t="str">
            <v>5           (one business case for these strategies)</v>
          </cell>
        </row>
        <row r="64">
          <cell r="B64">
            <v>41</v>
          </cell>
          <cell r="C64" t="str">
            <v>Instrument Transformers</v>
          </cell>
          <cell r="D64" t="str">
            <v>High DGA ITs - 66kV and below</v>
          </cell>
          <cell r="E64" t="str">
            <v>Replacement</v>
          </cell>
          <cell r="F64" t="str">
            <v>Make budget provision for unidentified replacements based on historical replacement rates</v>
          </cell>
          <cell r="G64" t="str">
            <v>C</v>
          </cell>
          <cell r="H64" t="str">
            <v>C</v>
          </cell>
          <cell r="J64" t="str">
            <v>SSE</v>
          </cell>
          <cell r="K64" t="str">
            <v>Recurrent</v>
          </cell>
          <cell r="M64">
            <v>10</v>
          </cell>
          <cell r="N64">
            <v>5</v>
          </cell>
          <cell r="O64">
            <v>8</v>
          </cell>
          <cell r="P64">
            <v>5</v>
          </cell>
          <cell r="Q64" t="str">
            <v>6           (one business case for these strategies)</v>
          </cell>
        </row>
        <row r="65">
          <cell r="B65">
            <v>42</v>
          </cell>
          <cell r="C65" t="str">
            <v>Instrument Transformers</v>
          </cell>
          <cell r="D65" t="str">
            <v>Tyree Contract 2794 (with on-line monitoring)</v>
          </cell>
          <cell r="E65" t="str">
            <v>Other</v>
          </cell>
          <cell r="F65" t="str">
            <v>Assess effectiveness and reliability of OLM</v>
          </cell>
          <cell r="G65" t="str">
            <v>C</v>
          </cell>
          <cell r="H65" t="str">
            <v>I</v>
          </cell>
          <cell r="I65">
            <v>2000</v>
          </cell>
          <cell r="J65" t="str">
            <v>AM/Central, AM/Northern</v>
          </cell>
          <cell r="K65" t="str">
            <v>Recurrent</v>
          </cell>
          <cell r="M65">
            <v>8</v>
          </cell>
          <cell r="N65">
            <v>5</v>
          </cell>
          <cell r="O65">
            <v>8</v>
          </cell>
          <cell r="P65">
            <v>5</v>
          </cell>
          <cell r="Q65" t="str">
            <v>NB</v>
          </cell>
        </row>
        <row r="66">
          <cell r="B66">
            <v>42</v>
          </cell>
          <cell r="C66" t="str">
            <v>Instrument Transformers</v>
          </cell>
          <cell r="D66" t="str">
            <v>Tyree Contract 2794 (without on-line monitoring)</v>
          </cell>
          <cell r="E66" t="str">
            <v>Replacement</v>
          </cell>
          <cell r="F66" t="str">
            <v>Replace all of this type without on-line monitoring</v>
          </cell>
          <cell r="G66" t="str">
            <v>C</v>
          </cell>
          <cell r="H66" t="str">
            <v>R</v>
          </cell>
          <cell r="I66">
            <v>2000</v>
          </cell>
          <cell r="J66" t="str">
            <v>Asset Managers</v>
          </cell>
          <cell r="M66">
            <v>8</v>
          </cell>
          <cell r="N66">
            <v>5</v>
          </cell>
          <cell r="O66">
            <v>8</v>
          </cell>
          <cell r="P66">
            <v>5</v>
          </cell>
          <cell r="Q66" t="str">
            <v>NB</v>
          </cell>
        </row>
        <row r="67">
          <cell r="B67">
            <v>43</v>
          </cell>
          <cell r="C67" t="str">
            <v>Instrument Transformers</v>
          </cell>
          <cell r="D67" t="str">
            <v>Tyree Contract 3113 (without OLM)</v>
          </cell>
          <cell r="E67" t="str">
            <v>Other</v>
          </cell>
          <cell r="F67" t="str">
            <v>Carry out 6-monthly oil sampling</v>
          </cell>
          <cell r="G67" t="str">
            <v>C</v>
          </cell>
          <cell r="H67" t="str">
            <v>M</v>
          </cell>
          <cell r="I67">
            <v>2000</v>
          </cell>
          <cell r="J67" t="str">
            <v>Asset Managers</v>
          </cell>
          <cell r="K67" t="str">
            <v>Ongoing</v>
          </cell>
          <cell r="M67">
            <v>8</v>
          </cell>
          <cell r="N67">
            <v>5</v>
          </cell>
          <cell r="O67">
            <v>8</v>
          </cell>
          <cell r="P67">
            <v>5</v>
          </cell>
          <cell r="Q67" t="str">
            <v>NB</v>
          </cell>
        </row>
        <row r="68">
          <cell r="B68">
            <v>43</v>
          </cell>
          <cell r="C68" t="str">
            <v>Instrument Transformers</v>
          </cell>
          <cell r="D68" t="str">
            <v>Tyree Contract 3113 (without OLM)</v>
          </cell>
          <cell r="E68" t="str">
            <v>Replacement</v>
          </cell>
          <cell r="F68" t="str">
            <v>Replace</v>
          </cell>
          <cell r="G68" t="str">
            <v>C</v>
          </cell>
          <cell r="H68" t="str">
            <v>R</v>
          </cell>
          <cell r="I68">
            <v>2000</v>
          </cell>
          <cell r="J68" t="str">
            <v>Asset Managers</v>
          </cell>
          <cell r="K68">
            <v>38139</v>
          </cell>
          <cell r="M68">
            <v>8</v>
          </cell>
          <cell r="N68">
            <v>5</v>
          </cell>
          <cell r="O68">
            <v>8</v>
          </cell>
          <cell r="P68">
            <v>5</v>
          </cell>
          <cell r="Q68" t="str">
            <v>NB</v>
          </cell>
        </row>
        <row r="69">
          <cell r="B69">
            <v>43</v>
          </cell>
          <cell r="C69" t="str">
            <v>Instrument Transformers</v>
          </cell>
          <cell r="D69" t="str">
            <v>Tyree Contract 3113 (with OLM)</v>
          </cell>
          <cell r="E69" t="str">
            <v>Other</v>
          </cell>
          <cell r="F69" t="str">
            <v>Assess effectiveness and reliability of OLM</v>
          </cell>
          <cell r="G69" t="str">
            <v>C</v>
          </cell>
          <cell r="H69" t="str">
            <v>I</v>
          </cell>
          <cell r="I69">
            <v>2000</v>
          </cell>
          <cell r="J69" t="str">
            <v>AM/Central</v>
          </cell>
          <cell r="M69">
            <v>8</v>
          </cell>
          <cell r="N69">
            <v>5</v>
          </cell>
          <cell r="O69">
            <v>8</v>
          </cell>
          <cell r="P69">
            <v>5</v>
          </cell>
          <cell r="Q69" t="str">
            <v>NB</v>
          </cell>
        </row>
        <row r="70">
          <cell r="B70">
            <v>43</v>
          </cell>
          <cell r="C70" t="str">
            <v>Instrument Transformers</v>
          </cell>
          <cell r="D70" t="str">
            <v>Tyree Contract 3113 (with OLM)</v>
          </cell>
          <cell r="E70" t="str">
            <v>Other</v>
          </cell>
          <cell r="F70" t="str">
            <v>Annual DGA testing?</v>
          </cell>
          <cell r="G70" t="str">
            <v>C</v>
          </cell>
          <cell r="H70" t="str">
            <v>I</v>
          </cell>
          <cell r="I70">
            <v>2000</v>
          </cell>
          <cell r="J70" t="str">
            <v>AM/Central</v>
          </cell>
          <cell r="M70">
            <v>8</v>
          </cell>
          <cell r="N70">
            <v>5</v>
          </cell>
          <cell r="O70">
            <v>8</v>
          </cell>
          <cell r="P70">
            <v>5</v>
          </cell>
          <cell r="Q70" t="str">
            <v>NB</v>
          </cell>
        </row>
        <row r="71">
          <cell r="B71">
            <v>44</v>
          </cell>
          <cell r="C71" t="str">
            <v>Instrument Transformers</v>
          </cell>
          <cell r="D71" t="str">
            <v>Tyree Contract 2909 (without OLM)</v>
          </cell>
          <cell r="E71" t="str">
            <v>Other</v>
          </cell>
          <cell r="F71" t="str">
            <v>Assess effectiveness and reliability of OLM</v>
          </cell>
          <cell r="G71" t="str">
            <v>C</v>
          </cell>
          <cell r="M71">
            <v>8</v>
          </cell>
          <cell r="N71">
            <v>5</v>
          </cell>
          <cell r="O71">
            <v>8</v>
          </cell>
          <cell r="P71">
            <v>5</v>
          </cell>
          <cell r="Q71" t="str">
            <v>NB</v>
          </cell>
        </row>
        <row r="72">
          <cell r="B72">
            <v>44.1</v>
          </cell>
          <cell r="C72" t="str">
            <v>Instrument Transformers</v>
          </cell>
          <cell r="D72" t="str">
            <v>Tyree Contract 2909 (without OLM)</v>
          </cell>
          <cell r="E72" t="str">
            <v>Replacement</v>
          </cell>
          <cell r="F72" t="str">
            <v>Replace all of this type without on-line monitoring</v>
          </cell>
          <cell r="G72" t="str">
            <v>C</v>
          </cell>
          <cell r="H72" t="str">
            <v>R</v>
          </cell>
          <cell r="I72">
            <v>2001</v>
          </cell>
          <cell r="J72" t="str">
            <v>Asset Managers</v>
          </cell>
          <cell r="K72" t="str">
            <v>June, 2006</v>
          </cell>
          <cell r="M72">
            <v>8</v>
          </cell>
          <cell r="N72">
            <v>5</v>
          </cell>
          <cell r="O72">
            <v>8</v>
          </cell>
          <cell r="P72">
            <v>5</v>
          </cell>
          <cell r="Q72" t="str">
            <v>NB</v>
          </cell>
        </row>
        <row r="73">
          <cell r="B73">
            <v>45</v>
          </cell>
          <cell r="C73" t="str">
            <v>Instrument Transformers</v>
          </cell>
          <cell r="D73" t="str">
            <v>ASEA CUEA (X-mas Tree) CVT</v>
          </cell>
          <cell r="E73" t="str">
            <v>Replacement</v>
          </cell>
          <cell r="F73" t="str">
            <v>Replace all of this type</v>
          </cell>
          <cell r="G73" t="str">
            <v>C</v>
          </cell>
          <cell r="H73" t="str">
            <v>R</v>
          </cell>
          <cell r="I73">
            <v>1995</v>
          </cell>
          <cell r="J73" t="str">
            <v>Asset Managers</v>
          </cell>
          <cell r="K73">
            <v>38504</v>
          </cell>
          <cell r="M73">
            <v>8</v>
          </cell>
          <cell r="N73">
            <v>5</v>
          </cell>
          <cell r="O73">
            <v>8</v>
          </cell>
          <cell r="P73">
            <v>8</v>
          </cell>
          <cell r="Q73">
            <v>3</v>
          </cell>
        </row>
        <row r="74">
          <cell r="B74">
            <v>45</v>
          </cell>
          <cell r="C74" t="str">
            <v>Instrument Transformers</v>
          </cell>
          <cell r="D74" t="str">
            <v>Coupling Capacitors for X-mas Tress CVTs</v>
          </cell>
          <cell r="E74" t="str">
            <v>Replacement</v>
          </cell>
          <cell r="F74" t="str">
            <v>Replace all of this type</v>
          </cell>
          <cell r="G74" t="str">
            <v>C</v>
          </cell>
          <cell r="H74" t="str">
            <v>R</v>
          </cell>
          <cell r="I74">
            <v>1998</v>
          </cell>
          <cell r="J74" t="str">
            <v>Asset Managers</v>
          </cell>
          <cell r="K74" t="str">
            <v>June, 2005</v>
          </cell>
          <cell r="M74">
            <v>8</v>
          </cell>
          <cell r="N74">
            <v>5</v>
          </cell>
          <cell r="O74">
            <v>8</v>
          </cell>
          <cell r="P74">
            <v>8</v>
          </cell>
          <cell r="Q74">
            <v>3</v>
          </cell>
        </row>
        <row r="75">
          <cell r="B75">
            <v>46</v>
          </cell>
          <cell r="C75" t="str">
            <v>Instrument Transformers</v>
          </cell>
          <cell r="D75" t="str">
            <v>Under rated NUB CTs for in capacitor banks</v>
          </cell>
          <cell r="E75" t="str">
            <v>Replacement</v>
          </cell>
          <cell r="F75" t="str">
            <v>Replace with fully rated CT</v>
          </cell>
          <cell r="G75" t="str">
            <v>C</v>
          </cell>
          <cell r="H75" t="str">
            <v>R</v>
          </cell>
          <cell r="I75">
            <v>1995</v>
          </cell>
          <cell r="J75" t="str">
            <v>Asset Managers</v>
          </cell>
          <cell r="K75">
            <v>38504</v>
          </cell>
          <cell r="L75" t="str">
            <v>Not defined</v>
          </cell>
          <cell r="M75">
            <v>8</v>
          </cell>
          <cell r="N75">
            <v>2</v>
          </cell>
          <cell r="O75">
            <v>8</v>
          </cell>
          <cell r="P75">
            <v>0</v>
          </cell>
          <cell r="Q75">
            <v>3</v>
          </cell>
        </row>
        <row r="76">
          <cell r="B76">
            <v>47</v>
          </cell>
          <cell r="C76" t="str">
            <v>Other Equipment</v>
          </cell>
          <cell r="D76" t="str">
            <v>Provide alternate auxiliary supply to Avon SS</v>
          </cell>
          <cell r="E76" t="str">
            <v>Replacement</v>
          </cell>
          <cell r="F76" t="str">
            <v>Install power rated MVTs at Avon to Provide auxiliary supply</v>
          </cell>
          <cell r="G76" t="str">
            <v>C</v>
          </cell>
          <cell r="H76" t="str">
            <v>R</v>
          </cell>
          <cell r="I76">
            <v>2003</v>
          </cell>
          <cell r="J76" t="str">
            <v>AM/Central</v>
          </cell>
          <cell r="K76">
            <v>38504</v>
          </cell>
          <cell r="M76">
            <v>0</v>
          </cell>
          <cell r="N76">
            <v>0</v>
          </cell>
          <cell r="O76">
            <v>10</v>
          </cell>
          <cell r="P76">
            <v>8</v>
          </cell>
          <cell r="Q76" t="str">
            <v>CD</v>
          </cell>
        </row>
        <row r="77">
          <cell r="B77">
            <v>48</v>
          </cell>
          <cell r="C77" t="str">
            <v>Ancillary Systems</v>
          </cell>
          <cell r="D77" t="str">
            <v xml:space="preserve">VT Secondary Boxes </v>
          </cell>
          <cell r="E77" t="str">
            <v>Replacement</v>
          </cell>
          <cell r="F77" t="str">
            <v>Replace De-ion CBs</v>
          </cell>
          <cell r="G77" t="str">
            <v>M</v>
          </cell>
          <cell r="H77" t="str">
            <v>R</v>
          </cell>
          <cell r="I77">
            <v>2004</v>
          </cell>
          <cell r="J77" t="str">
            <v>Asset Managers</v>
          </cell>
          <cell r="K77">
            <v>38504</v>
          </cell>
          <cell r="M77">
            <v>0</v>
          </cell>
          <cell r="N77">
            <v>0</v>
          </cell>
          <cell r="O77">
            <v>5</v>
          </cell>
          <cell r="P77">
            <v>8</v>
          </cell>
          <cell r="Q77">
            <v>3</v>
          </cell>
        </row>
        <row r="78">
          <cell r="B78">
            <v>49</v>
          </cell>
          <cell r="C78" t="str">
            <v>Instrument Transformers</v>
          </cell>
          <cell r="D78" t="str">
            <v>Non-Standard CTs</v>
          </cell>
          <cell r="E78" t="str">
            <v>Replacement</v>
          </cell>
          <cell r="F78" t="str">
            <v>Where non-standard CTs are in service, replace if there is no reasonable contingency available</v>
          </cell>
          <cell r="G78" t="str">
            <v>C</v>
          </cell>
          <cell r="H78" t="str">
            <v>R</v>
          </cell>
          <cell r="I78">
            <v>1994</v>
          </cell>
          <cell r="J78" t="str">
            <v>Asset Managers</v>
          </cell>
          <cell r="K78">
            <v>38869</v>
          </cell>
          <cell r="L78" t="str">
            <v>Not defined, split</v>
          </cell>
          <cell r="M78">
            <v>0</v>
          </cell>
          <cell r="N78">
            <v>0</v>
          </cell>
          <cell r="O78">
            <v>8</v>
          </cell>
          <cell r="P78">
            <v>5</v>
          </cell>
          <cell r="Q78">
            <v>3</v>
          </cell>
        </row>
        <row r="79">
          <cell r="B79">
            <v>50</v>
          </cell>
          <cell r="C79" t="str">
            <v>DC Systems</v>
          </cell>
          <cell r="D79" t="str">
            <v>Substation Batteries - 50V</v>
          </cell>
          <cell r="E79" t="str">
            <v>Replacement</v>
          </cell>
          <cell r="F79" t="str">
            <v>Monitor and replace as required</v>
          </cell>
          <cell r="G79" t="str">
            <v>C</v>
          </cell>
          <cell r="H79" t="str">
            <v>C</v>
          </cell>
          <cell r="I79">
            <v>1994</v>
          </cell>
          <cell r="J79" t="str">
            <v>Asset Managers</v>
          </cell>
          <cell r="K79" t="str">
            <v>Recurrent</v>
          </cell>
          <cell r="M79">
            <v>0</v>
          </cell>
          <cell r="N79">
            <v>0</v>
          </cell>
          <cell r="O79">
            <v>10</v>
          </cell>
          <cell r="P79">
            <v>2</v>
          </cell>
          <cell r="Q79" t="str">
            <v>2 (one business case for these strategies</v>
          </cell>
        </row>
        <row r="80">
          <cell r="B80">
            <v>51</v>
          </cell>
          <cell r="C80" t="str">
            <v>DC Systems</v>
          </cell>
          <cell r="D80" t="str">
            <v>Substation Batteries - 110V</v>
          </cell>
          <cell r="E80" t="str">
            <v>Replacement</v>
          </cell>
          <cell r="F80" t="str">
            <v>Monitor and replace as required</v>
          </cell>
          <cell r="G80" t="str">
            <v>C</v>
          </cell>
          <cell r="H80" t="str">
            <v>C</v>
          </cell>
          <cell r="I80">
            <v>1994</v>
          </cell>
          <cell r="J80" t="str">
            <v>Asset Managers</v>
          </cell>
          <cell r="K80" t="str">
            <v>Recurrent</v>
          </cell>
          <cell r="M80">
            <v>0</v>
          </cell>
          <cell r="N80">
            <v>0</v>
          </cell>
          <cell r="O80">
            <v>8</v>
          </cell>
          <cell r="P80">
            <v>2</v>
          </cell>
        </row>
        <row r="81">
          <cell r="B81">
            <v>52</v>
          </cell>
          <cell r="C81" t="str">
            <v>DC Systems</v>
          </cell>
          <cell r="D81" t="str">
            <v>Substation Batteries - 240V</v>
          </cell>
          <cell r="E81" t="str">
            <v>Replacement</v>
          </cell>
          <cell r="F81" t="str">
            <v>Monitor and replace as required</v>
          </cell>
          <cell r="G81" t="str">
            <v>C</v>
          </cell>
          <cell r="H81" t="str">
            <v>C</v>
          </cell>
          <cell r="J81" t="str">
            <v>Asset Managers</v>
          </cell>
          <cell r="K81" t="str">
            <v>Recurrent</v>
          </cell>
          <cell r="M81">
            <v>0</v>
          </cell>
          <cell r="N81">
            <v>0</v>
          </cell>
          <cell r="O81">
            <v>8</v>
          </cell>
          <cell r="P81">
            <v>2</v>
          </cell>
        </row>
        <row r="82">
          <cell r="B82">
            <v>53</v>
          </cell>
          <cell r="C82" t="str">
            <v>DC Systems</v>
          </cell>
          <cell r="D82" t="str">
            <v>Substation Battery chargers - 50V</v>
          </cell>
          <cell r="E82" t="str">
            <v>Replacement</v>
          </cell>
          <cell r="F82" t="str">
            <v>Monitor and replace as required</v>
          </cell>
          <cell r="G82" t="str">
            <v>C</v>
          </cell>
          <cell r="H82" t="str">
            <v>C</v>
          </cell>
          <cell r="I82">
            <v>1998</v>
          </cell>
          <cell r="J82" t="str">
            <v>Asset Managers</v>
          </cell>
          <cell r="K82" t="str">
            <v>Recurrent</v>
          </cell>
          <cell r="M82">
            <v>0</v>
          </cell>
          <cell r="N82">
            <v>0</v>
          </cell>
          <cell r="O82">
            <v>8</v>
          </cell>
          <cell r="P82">
            <v>2</v>
          </cell>
          <cell r="Q82" t="str">
            <v>3 (one business case for these strategies</v>
          </cell>
        </row>
        <row r="83">
          <cell r="B83">
            <v>54</v>
          </cell>
          <cell r="C83" t="str">
            <v>DC Systems</v>
          </cell>
          <cell r="D83" t="str">
            <v>Substation Battery chargers - 110V</v>
          </cell>
          <cell r="E83" t="str">
            <v>Replacement</v>
          </cell>
          <cell r="F83" t="str">
            <v>Monitor and replace as required</v>
          </cell>
          <cell r="G83" t="str">
            <v>C</v>
          </cell>
          <cell r="H83" t="str">
            <v>C</v>
          </cell>
          <cell r="I83">
            <v>1998</v>
          </cell>
          <cell r="J83" t="str">
            <v>Asset Managers</v>
          </cell>
          <cell r="K83" t="str">
            <v>Recurrent</v>
          </cell>
          <cell r="M83">
            <v>0</v>
          </cell>
          <cell r="N83">
            <v>0</v>
          </cell>
          <cell r="O83">
            <v>8</v>
          </cell>
          <cell r="P83">
            <v>2</v>
          </cell>
        </row>
        <row r="84">
          <cell r="B84">
            <v>55</v>
          </cell>
          <cell r="C84" t="str">
            <v>DC Systems</v>
          </cell>
          <cell r="D84" t="str">
            <v>Substation Battery chargers - 240V</v>
          </cell>
          <cell r="E84" t="str">
            <v>Replacement</v>
          </cell>
          <cell r="F84" t="str">
            <v>Monitor and replace as required</v>
          </cell>
          <cell r="G84" t="str">
            <v>C</v>
          </cell>
          <cell r="H84" t="str">
            <v>C</v>
          </cell>
          <cell r="J84" t="str">
            <v>Asset Managers</v>
          </cell>
          <cell r="K84" t="str">
            <v>Recurrent</v>
          </cell>
          <cell r="M84">
            <v>0</v>
          </cell>
          <cell r="N84">
            <v>0</v>
          </cell>
          <cell r="O84">
            <v>8</v>
          </cell>
          <cell r="P84">
            <v>2</v>
          </cell>
        </row>
        <row r="85">
          <cell r="B85">
            <v>56</v>
          </cell>
          <cell r="C85" t="str">
            <v>Disconnectors and Earth Switches</v>
          </cell>
          <cell r="D85" t="str">
            <v>220kV and above</v>
          </cell>
          <cell r="E85" t="str">
            <v>Replacement</v>
          </cell>
          <cell r="F85" t="str">
            <v>Monitor and replace as required</v>
          </cell>
          <cell r="G85" t="str">
            <v>C</v>
          </cell>
          <cell r="H85" t="str">
            <v>C</v>
          </cell>
          <cell r="I85">
            <v>1997</v>
          </cell>
          <cell r="J85" t="str">
            <v>Asset Managers</v>
          </cell>
          <cell r="K85" t="str">
            <v>Recurrent</v>
          </cell>
          <cell r="M85">
            <v>5</v>
          </cell>
          <cell r="N85">
            <v>0</v>
          </cell>
          <cell r="O85">
            <v>10</v>
          </cell>
          <cell r="P85">
            <v>5</v>
          </cell>
          <cell r="Q85" t="str">
            <v>2i</v>
          </cell>
        </row>
        <row r="86">
          <cell r="B86">
            <v>57</v>
          </cell>
          <cell r="C86" t="str">
            <v>Disconnectors and Earth Switches</v>
          </cell>
          <cell r="D86" t="str">
            <v>132kV</v>
          </cell>
          <cell r="E86" t="str">
            <v>Replacement</v>
          </cell>
          <cell r="F86" t="str">
            <v>Monitor and replace as required</v>
          </cell>
          <cell r="G86" t="str">
            <v>C</v>
          </cell>
          <cell r="H86" t="str">
            <v>C</v>
          </cell>
          <cell r="I86">
            <v>1997</v>
          </cell>
          <cell r="J86" t="str">
            <v>Asset Managers</v>
          </cell>
          <cell r="K86" t="str">
            <v>Recurrent</v>
          </cell>
          <cell r="M86">
            <v>5</v>
          </cell>
          <cell r="N86">
            <v>0</v>
          </cell>
          <cell r="O86">
            <v>10</v>
          </cell>
          <cell r="P86">
            <v>5</v>
          </cell>
          <cell r="Q86" t="str">
            <v>3i</v>
          </cell>
        </row>
        <row r="87">
          <cell r="B87">
            <v>58</v>
          </cell>
          <cell r="C87" t="str">
            <v>Disconnectors and Earth Switches</v>
          </cell>
          <cell r="D87" t="str">
            <v>66kV and below</v>
          </cell>
          <cell r="E87" t="str">
            <v>Replacement</v>
          </cell>
          <cell r="F87" t="str">
            <v>Monitor and replace as required</v>
          </cell>
          <cell r="G87" t="str">
            <v>C</v>
          </cell>
          <cell r="H87" t="str">
            <v>C</v>
          </cell>
          <cell r="I87">
            <v>1997</v>
          </cell>
          <cell r="J87" t="str">
            <v>Asset Managers</v>
          </cell>
          <cell r="K87" t="str">
            <v>Recurrent</v>
          </cell>
          <cell r="M87">
            <v>5</v>
          </cell>
          <cell r="N87">
            <v>0</v>
          </cell>
          <cell r="O87">
            <v>10</v>
          </cell>
          <cell r="P87">
            <v>5</v>
          </cell>
          <cell r="Q87" t="str">
            <v>3i</v>
          </cell>
        </row>
        <row r="88">
          <cell r="B88">
            <v>59</v>
          </cell>
          <cell r="C88" t="str">
            <v>GIS</v>
          </cell>
          <cell r="D88" t="str">
            <v>Beaconsfield</v>
          </cell>
          <cell r="E88" t="str">
            <v>Other</v>
          </cell>
          <cell r="F88" t="str">
            <v>Review options beyond 2006</v>
          </cell>
          <cell r="G88" t="str">
            <v>O</v>
          </cell>
          <cell r="H88" t="str">
            <v>I</v>
          </cell>
          <cell r="I88">
            <v>2003</v>
          </cell>
          <cell r="J88" t="str">
            <v>M/AP</v>
          </cell>
          <cell r="K88">
            <v>38687</v>
          </cell>
          <cell r="M88">
            <v>0</v>
          </cell>
          <cell r="N88">
            <v>0</v>
          </cell>
          <cell r="O88">
            <v>8</v>
          </cell>
          <cell r="P88">
            <v>10</v>
          </cell>
          <cell r="Q88">
            <v>3</v>
          </cell>
        </row>
        <row r="89">
          <cell r="B89">
            <v>60</v>
          </cell>
          <cell r="C89" t="str">
            <v>GIS</v>
          </cell>
          <cell r="D89" t="str">
            <v>Beaconsfield</v>
          </cell>
          <cell r="E89" t="str">
            <v>Replacement</v>
          </cell>
          <cell r="F89" t="str">
            <v>Install conventional CB on No.1 Reactor</v>
          </cell>
          <cell r="G89" t="str">
            <v>C</v>
          </cell>
          <cell r="H89" t="str">
            <v>R</v>
          </cell>
          <cell r="I89">
            <v>2004</v>
          </cell>
          <cell r="J89" t="str">
            <v>AM/Central</v>
          </cell>
          <cell r="K89">
            <v>38504</v>
          </cell>
          <cell r="M89">
            <v>0</v>
          </cell>
          <cell r="N89">
            <v>2</v>
          </cell>
          <cell r="O89">
            <v>10</v>
          </cell>
          <cell r="P89">
            <v>10</v>
          </cell>
          <cell r="Q89">
            <v>3</v>
          </cell>
        </row>
        <row r="90">
          <cell r="B90">
            <v>61</v>
          </cell>
          <cell r="C90" t="str">
            <v>Environment</v>
          </cell>
          <cell r="D90" t="str">
            <v>PCB Disposal</v>
          </cell>
          <cell r="E90" t="str">
            <v>Replacement</v>
          </cell>
          <cell r="F90" t="str">
            <v>Remove all scheduled PCB contaminated from in-service equipment</v>
          </cell>
          <cell r="G90" t="str">
            <v>C</v>
          </cell>
          <cell r="H90" t="str">
            <v>R</v>
          </cell>
          <cell r="I90">
            <v>2003</v>
          </cell>
          <cell r="J90" t="str">
            <v>Asset Managers</v>
          </cell>
          <cell r="K90">
            <v>40179</v>
          </cell>
          <cell r="M90">
            <v>2</v>
          </cell>
          <cell r="N90">
            <v>10</v>
          </cell>
          <cell r="O90">
            <v>0</v>
          </cell>
          <cell r="P90">
            <v>8</v>
          </cell>
          <cell r="Q90">
            <v>2</v>
          </cell>
        </row>
        <row r="91">
          <cell r="B91">
            <v>62</v>
          </cell>
          <cell r="C91" t="str">
            <v>Surge Diverters</v>
          </cell>
          <cell r="D91" t="str">
            <v>Gapped Type (pre 1965) - 220kV and above</v>
          </cell>
          <cell r="E91" t="str">
            <v>Replacement</v>
          </cell>
          <cell r="F91" t="str">
            <v>Replace</v>
          </cell>
          <cell r="G91" t="str">
            <v>M</v>
          </cell>
          <cell r="H91" t="str">
            <v>R</v>
          </cell>
          <cell r="I91">
            <v>2000</v>
          </cell>
          <cell r="J91" t="str">
            <v>Asset Managers</v>
          </cell>
          <cell r="K91" t="str">
            <v>June, 2005</v>
          </cell>
          <cell r="M91">
            <v>8</v>
          </cell>
          <cell r="N91">
            <v>0</v>
          </cell>
          <cell r="O91">
            <v>8</v>
          </cell>
          <cell r="P91">
            <v>0</v>
          </cell>
          <cell r="Q91" t="str">
            <v>2 (one business case for these strategies)</v>
          </cell>
        </row>
        <row r="92">
          <cell r="B92">
            <v>63</v>
          </cell>
          <cell r="C92" t="str">
            <v>Surge Diverters</v>
          </cell>
          <cell r="D92" t="str">
            <v>Gapped Type (pre 1965) - 132kV</v>
          </cell>
          <cell r="E92" t="str">
            <v>Replacement</v>
          </cell>
          <cell r="F92" t="str">
            <v>Replace</v>
          </cell>
          <cell r="G92" t="str">
            <v>M</v>
          </cell>
          <cell r="H92" t="str">
            <v>R</v>
          </cell>
          <cell r="I92">
            <v>2000</v>
          </cell>
          <cell r="J92" t="str">
            <v>Asset Managers</v>
          </cell>
          <cell r="K92" t="str">
            <v>June, 2005</v>
          </cell>
          <cell r="M92">
            <v>8</v>
          </cell>
          <cell r="N92">
            <v>0</v>
          </cell>
          <cell r="O92">
            <v>8</v>
          </cell>
          <cell r="P92">
            <v>0</v>
          </cell>
        </row>
        <row r="93">
          <cell r="B93">
            <v>64</v>
          </cell>
          <cell r="C93" t="str">
            <v>Surge Diverters</v>
          </cell>
          <cell r="D93" t="str">
            <v>Gapped Type (pre 1965) - 66kV</v>
          </cell>
          <cell r="E93" t="str">
            <v>Replacement</v>
          </cell>
          <cell r="F93" t="str">
            <v>Replace</v>
          </cell>
          <cell r="G93" t="str">
            <v>M</v>
          </cell>
          <cell r="H93" t="str">
            <v>R</v>
          </cell>
          <cell r="I93">
            <v>2000</v>
          </cell>
          <cell r="J93" t="str">
            <v>Asset Managers</v>
          </cell>
          <cell r="K93" t="str">
            <v>June, 2005</v>
          </cell>
          <cell r="M93">
            <v>8</v>
          </cell>
          <cell r="N93">
            <v>0</v>
          </cell>
          <cell r="O93">
            <v>8</v>
          </cell>
          <cell r="P93">
            <v>0</v>
          </cell>
        </row>
        <row r="94">
          <cell r="B94">
            <v>65</v>
          </cell>
          <cell r="C94" t="str">
            <v>Surge Diverters</v>
          </cell>
          <cell r="D94" t="str">
            <v>Gapped Type (post 1965) - 220kV and above</v>
          </cell>
          <cell r="E94" t="str">
            <v>Replacement</v>
          </cell>
          <cell r="F94" t="str">
            <v>Replace</v>
          </cell>
          <cell r="G94" t="str">
            <v>M</v>
          </cell>
          <cell r="H94" t="str">
            <v>R</v>
          </cell>
          <cell r="I94">
            <v>2002</v>
          </cell>
          <cell r="J94" t="str">
            <v>Asset Managers</v>
          </cell>
          <cell r="K94">
            <v>40330</v>
          </cell>
          <cell r="M94">
            <v>8</v>
          </cell>
          <cell r="N94">
            <v>0</v>
          </cell>
          <cell r="O94">
            <v>8</v>
          </cell>
          <cell r="P94">
            <v>0</v>
          </cell>
        </row>
        <row r="95">
          <cell r="B95">
            <v>66</v>
          </cell>
          <cell r="C95" t="str">
            <v>Surge Diverters</v>
          </cell>
          <cell r="D95" t="str">
            <v>Gapped Type (post 1965) - 132kV</v>
          </cell>
          <cell r="E95" t="str">
            <v>Replacement</v>
          </cell>
          <cell r="F95" t="str">
            <v>Replace</v>
          </cell>
          <cell r="G95" t="str">
            <v>M</v>
          </cell>
          <cell r="H95" t="str">
            <v>R</v>
          </cell>
          <cell r="I95">
            <v>2002</v>
          </cell>
          <cell r="J95" t="str">
            <v>Asset Managers</v>
          </cell>
          <cell r="K95">
            <v>40330</v>
          </cell>
          <cell r="M95">
            <v>8</v>
          </cell>
          <cell r="N95">
            <v>0</v>
          </cell>
          <cell r="O95">
            <v>8</v>
          </cell>
          <cell r="P95">
            <v>0</v>
          </cell>
        </row>
        <row r="96">
          <cell r="B96">
            <v>67</v>
          </cell>
          <cell r="C96" t="str">
            <v>Surge Diverters</v>
          </cell>
          <cell r="D96" t="str">
            <v>Gapped Type (post 1965) - 66kV and below</v>
          </cell>
          <cell r="E96" t="str">
            <v>Replacement</v>
          </cell>
          <cell r="F96" t="str">
            <v>Replace</v>
          </cell>
          <cell r="G96" t="str">
            <v>M</v>
          </cell>
          <cell r="H96" t="str">
            <v>R</v>
          </cell>
          <cell r="I96">
            <v>2002</v>
          </cell>
          <cell r="J96" t="str">
            <v>Asset Managers</v>
          </cell>
          <cell r="K96">
            <v>40330</v>
          </cell>
          <cell r="M96">
            <v>8</v>
          </cell>
          <cell r="N96">
            <v>0</v>
          </cell>
          <cell r="O96">
            <v>8</v>
          </cell>
          <cell r="P96">
            <v>0</v>
          </cell>
        </row>
        <row r="97">
          <cell r="B97">
            <v>68</v>
          </cell>
          <cell r="C97" t="str">
            <v>Reactive Plant</v>
          </cell>
          <cell r="D97" t="str">
            <v>Capacitor</v>
          </cell>
          <cell r="E97" t="str">
            <v>Replacement</v>
          </cell>
          <cell r="F97" t="str">
            <v>Monitor and replace as required</v>
          </cell>
          <cell r="G97" t="str">
            <v>C</v>
          </cell>
          <cell r="H97" t="str">
            <v>C</v>
          </cell>
          <cell r="I97">
            <v>2000</v>
          </cell>
          <cell r="J97" t="str">
            <v>Asset Managers</v>
          </cell>
          <cell r="K97" t="str">
            <v>Recurrent</v>
          </cell>
          <cell r="M97">
            <v>2</v>
          </cell>
          <cell r="N97">
            <v>2</v>
          </cell>
          <cell r="O97">
            <v>8</v>
          </cell>
          <cell r="P97">
            <v>10</v>
          </cell>
          <cell r="Q97" t="str">
            <v>3i</v>
          </cell>
        </row>
        <row r="98">
          <cell r="B98">
            <v>69</v>
          </cell>
          <cell r="C98" t="str">
            <v>Buildings</v>
          </cell>
          <cell r="D98" t="str">
            <v>Pre- 1975 Buildings</v>
          </cell>
          <cell r="E98" t="str">
            <v>Other</v>
          </cell>
          <cell r="F98" t="str">
            <v>Formal building inspection to be carried out since 1990</v>
          </cell>
          <cell r="G98" t="str">
            <v>O</v>
          </cell>
          <cell r="H98" t="str">
            <v>I</v>
          </cell>
          <cell r="I98">
            <v>1998</v>
          </cell>
          <cell r="J98" t="str">
            <v>Asset Managers</v>
          </cell>
          <cell r="K98">
            <v>38322</v>
          </cell>
          <cell r="Q98" t="str">
            <v>NB</v>
          </cell>
        </row>
        <row r="99">
          <cell r="B99">
            <v>69</v>
          </cell>
          <cell r="C99" t="str">
            <v>Buildings</v>
          </cell>
          <cell r="D99" t="str">
            <v>Building Defects</v>
          </cell>
          <cell r="E99" t="str">
            <v>Other</v>
          </cell>
          <cell r="F99" t="str">
            <v>Regional Business plans to make provision for maintenance</v>
          </cell>
          <cell r="G99" t="str">
            <v>M</v>
          </cell>
          <cell r="H99" t="str">
            <v>c</v>
          </cell>
          <cell r="I99">
            <v>1998</v>
          </cell>
          <cell r="J99" t="str">
            <v>Asset Managers</v>
          </cell>
          <cell r="K99" t="str">
            <v>Recurrent</v>
          </cell>
          <cell r="M99">
            <v>5</v>
          </cell>
          <cell r="N99">
            <v>2</v>
          </cell>
          <cell r="O99">
            <v>0</v>
          </cell>
          <cell r="P99">
            <v>2</v>
          </cell>
          <cell r="Q99" t="str">
            <v>3i</v>
          </cell>
        </row>
        <row r="100">
          <cell r="B100">
            <v>70</v>
          </cell>
          <cell r="C100" t="str">
            <v>Buildings</v>
          </cell>
          <cell r="D100" t="str">
            <v>Energy Efficiency (220kV sites and above)</v>
          </cell>
          <cell r="E100" t="str">
            <v>Other</v>
          </cell>
          <cell r="F100" t="str">
            <v>Carry out energy audit and implement approved recommendations</v>
          </cell>
          <cell r="G100" t="str">
            <v>O</v>
          </cell>
          <cell r="H100" t="str">
            <v>I,A</v>
          </cell>
          <cell r="I100">
            <v>2003</v>
          </cell>
          <cell r="J100" t="str">
            <v>Asset Managers</v>
          </cell>
          <cell r="K100" t="str">
            <v>December, 2003, June 2004</v>
          </cell>
          <cell r="L100" t="str">
            <v>Split</v>
          </cell>
          <cell r="Q100" t="str">
            <v>NB</v>
          </cell>
        </row>
        <row r="101">
          <cell r="B101">
            <v>70</v>
          </cell>
          <cell r="C101" t="str">
            <v>Buildings</v>
          </cell>
          <cell r="D101" t="str">
            <v>Energy Efficiency (sites 132kV and below)</v>
          </cell>
          <cell r="E101" t="str">
            <v>Other</v>
          </cell>
          <cell r="F101" t="str">
            <v>Carry out energy audit and implement approved recommendations</v>
          </cell>
          <cell r="G101" t="str">
            <v>O</v>
          </cell>
          <cell r="H101" t="str">
            <v>I,A</v>
          </cell>
          <cell r="I101">
            <v>2003</v>
          </cell>
          <cell r="J101" t="str">
            <v>Asset Managers</v>
          </cell>
          <cell r="K101" t="str">
            <v>June, 2004, December 2004</v>
          </cell>
          <cell r="L101" t="str">
            <v>Split</v>
          </cell>
          <cell r="M101" t="str">
            <v>Assess indivually</v>
          </cell>
          <cell r="Q101" t="str">
            <v>3i</v>
          </cell>
        </row>
        <row r="102">
          <cell r="B102">
            <v>71</v>
          </cell>
          <cell r="C102" t="str">
            <v>Fire</v>
          </cell>
          <cell r="D102" t="str">
            <v>Fire Detection and Protection Systems</v>
          </cell>
          <cell r="E102" t="str">
            <v>Other</v>
          </cell>
          <cell r="F102" t="str">
            <v>Regional Business plans to make provision for any installation or replacement to fire detection and protection systems in accordance with the Fire Protection Policies and procedures manual</v>
          </cell>
          <cell r="G102" t="str">
            <v>M</v>
          </cell>
          <cell r="H102" t="str">
            <v>C</v>
          </cell>
          <cell r="I102">
            <v>1998</v>
          </cell>
          <cell r="J102" t="str">
            <v>Asset Managers</v>
          </cell>
          <cell r="K102" t="str">
            <v>Recurrent</v>
          </cell>
          <cell r="M102" t="str">
            <v>Assess indivually</v>
          </cell>
          <cell r="Q102" t="str">
            <v>3i</v>
          </cell>
        </row>
        <row r="103">
          <cell r="B103">
            <v>72</v>
          </cell>
          <cell r="C103" t="str">
            <v>Fire</v>
          </cell>
          <cell r="D103" t="str">
            <v>Automatic Fire Protection Schemes for Power transformers</v>
          </cell>
          <cell r="E103" t="str">
            <v>Other</v>
          </cell>
          <cell r="F103" t="str">
            <v>Regional Business plans to make provision for any installation or replacement to fire detection and protection systems in accordance with the Fire Protection Policies and procedures manual</v>
          </cell>
          <cell r="G103" t="str">
            <v>M</v>
          </cell>
          <cell r="H103" t="str">
            <v>C</v>
          </cell>
          <cell r="I103">
            <v>1998</v>
          </cell>
          <cell r="J103" t="str">
            <v>Asset Managers</v>
          </cell>
          <cell r="K103">
            <v>38504</v>
          </cell>
          <cell r="M103" t="str">
            <v>Assess indivually</v>
          </cell>
          <cell r="Q103" t="str">
            <v>3i</v>
          </cell>
        </row>
        <row r="104">
          <cell r="B104">
            <v>72</v>
          </cell>
          <cell r="C104" t="str">
            <v>Fire</v>
          </cell>
          <cell r="D104" t="str">
            <v>Automatic Fire Protection Schemes for Power transformers</v>
          </cell>
          <cell r="E104" t="str">
            <v>Other</v>
          </cell>
          <cell r="F104" t="str">
            <v>Decommission deluge systems not required as and when maintenance costs become significant.</v>
          </cell>
          <cell r="G104" t="str">
            <v>O</v>
          </cell>
          <cell r="H104" t="str">
            <v>C</v>
          </cell>
          <cell r="I104">
            <v>1998</v>
          </cell>
          <cell r="J104" t="str">
            <v>Asset Managers</v>
          </cell>
          <cell r="K104">
            <v>38504</v>
          </cell>
          <cell r="M104">
            <v>0</v>
          </cell>
          <cell r="N104">
            <v>0</v>
          </cell>
          <cell r="O104">
            <v>0</v>
          </cell>
          <cell r="P104">
            <v>10</v>
          </cell>
          <cell r="Q104">
            <v>3</v>
          </cell>
        </row>
        <row r="105">
          <cell r="B105">
            <v>73</v>
          </cell>
          <cell r="C105" t="str">
            <v>Other Equipment</v>
          </cell>
          <cell r="D105" t="str">
            <v>General</v>
          </cell>
          <cell r="E105" t="str">
            <v>Other</v>
          </cell>
          <cell r="F105" t="str">
            <v>Monitor and replace as required</v>
          </cell>
          <cell r="G105" t="str">
            <v>M</v>
          </cell>
          <cell r="H105" t="str">
            <v>C</v>
          </cell>
          <cell r="I105">
            <v>1998</v>
          </cell>
          <cell r="J105" t="str">
            <v>Asset Managers</v>
          </cell>
          <cell r="K105" t="str">
            <v>recurrent</v>
          </cell>
          <cell r="M105" t="str">
            <v>Assess indivually</v>
          </cell>
          <cell r="Q105">
            <v>3</v>
          </cell>
        </row>
        <row r="106">
          <cell r="B106">
            <v>74</v>
          </cell>
          <cell r="C106" t="str">
            <v>Environment</v>
          </cell>
          <cell r="D106" t="str">
            <v>Transformer Bunds</v>
          </cell>
          <cell r="E106" t="str">
            <v>Other</v>
          </cell>
          <cell r="F106" t="str">
            <v>Inspect and reseal all bunds where sealing is not satisfactory</v>
          </cell>
          <cell r="G106" t="str">
            <v>M</v>
          </cell>
          <cell r="H106" t="str">
            <v>C</v>
          </cell>
          <cell r="I106">
            <v>2004</v>
          </cell>
          <cell r="J106" t="str">
            <v>Asset Managers</v>
          </cell>
          <cell r="K106">
            <v>38869</v>
          </cell>
          <cell r="M106">
            <v>0</v>
          </cell>
          <cell r="N106">
            <v>10</v>
          </cell>
          <cell r="O106">
            <v>0</v>
          </cell>
          <cell r="P106">
            <v>10</v>
          </cell>
          <cell r="Q106">
            <v>3</v>
          </cell>
        </row>
        <row r="107">
          <cell r="B107">
            <v>75</v>
          </cell>
          <cell r="C107" t="str">
            <v>Circuit Breakers</v>
          </cell>
          <cell r="D107" t="str">
            <v>POW Circuit Breakers</v>
          </cell>
          <cell r="E107" t="str">
            <v>Replacement</v>
          </cell>
          <cell r="F107" t="str">
            <v>Install Point on Wave CBs</v>
          </cell>
          <cell r="G107" t="str">
            <v>C</v>
          </cell>
          <cell r="H107" t="str">
            <v>A</v>
          </cell>
          <cell r="I107">
            <v>1998</v>
          </cell>
          <cell r="J107" t="str">
            <v>Asset Managers</v>
          </cell>
          <cell r="K107" t="str">
            <v>June , 2005</v>
          </cell>
          <cell r="M107">
            <v>0</v>
          </cell>
          <cell r="N107">
            <v>0</v>
          </cell>
          <cell r="O107">
            <v>8</v>
          </cell>
          <cell r="P107">
            <v>10</v>
          </cell>
          <cell r="Q107">
            <v>2</v>
          </cell>
        </row>
        <row r="108">
          <cell r="B108">
            <v>76</v>
          </cell>
          <cell r="C108" t="str">
            <v>Reactive Plant</v>
          </cell>
          <cell r="D108" t="str">
            <v>Sydney South Syn Cons</v>
          </cell>
          <cell r="E108" t="str">
            <v>Other</v>
          </cell>
          <cell r="F108" t="str">
            <v>Retire on commissioning of Sydney South SVC</v>
          </cell>
          <cell r="G108" t="str">
            <v>O</v>
          </cell>
          <cell r="H108" t="str">
            <v>C</v>
          </cell>
          <cell r="I108">
            <v>1998</v>
          </cell>
          <cell r="J108" t="str">
            <v>Asset Managers</v>
          </cell>
          <cell r="K108" t="str">
            <v>within 12 months of SYW SVC</v>
          </cell>
          <cell r="M108">
            <v>5</v>
          </cell>
          <cell r="N108">
            <v>2</v>
          </cell>
          <cell r="O108">
            <v>10</v>
          </cell>
          <cell r="P108">
            <v>10</v>
          </cell>
          <cell r="Q108">
            <v>3</v>
          </cell>
        </row>
        <row r="109">
          <cell r="B109">
            <v>77</v>
          </cell>
          <cell r="C109" t="str">
            <v>Shunt Capacitor Banks</v>
          </cell>
          <cell r="D109" t="str">
            <v>Concrete Pads</v>
          </cell>
          <cell r="E109" t="str">
            <v>Other</v>
          </cell>
          <cell r="F109" t="str">
            <v xml:space="preserve">Identify Capacitor banks with excessive weed growth </v>
          </cell>
          <cell r="G109" t="str">
            <v>O</v>
          </cell>
          <cell r="H109" t="str">
            <v>I</v>
          </cell>
          <cell r="I109">
            <v>2001</v>
          </cell>
          <cell r="J109" t="str">
            <v>Asset Managers</v>
          </cell>
          <cell r="K109">
            <v>38504</v>
          </cell>
          <cell r="M109">
            <v>2</v>
          </cell>
          <cell r="N109">
            <v>2</v>
          </cell>
          <cell r="O109">
            <v>8</v>
          </cell>
          <cell r="P109">
            <v>5</v>
          </cell>
          <cell r="Q109">
            <v>3</v>
          </cell>
        </row>
        <row r="110">
          <cell r="B110">
            <v>77.099999999999994</v>
          </cell>
          <cell r="C110" t="str">
            <v>Shunt Capacitor Banks</v>
          </cell>
          <cell r="D110" t="str">
            <v>Concrete Pads</v>
          </cell>
          <cell r="E110" t="str">
            <v>Replacement</v>
          </cell>
          <cell r="F110" t="str">
            <v>Re-surface capacitor banks as required</v>
          </cell>
          <cell r="G110" t="str">
            <v>M</v>
          </cell>
          <cell r="H110" t="str">
            <v>C</v>
          </cell>
          <cell r="I110">
            <v>2001</v>
          </cell>
          <cell r="J110" t="str">
            <v>Asset Managers</v>
          </cell>
          <cell r="K110">
            <v>39965</v>
          </cell>
          <cell r="M110">
            <v>2</v>
          </cell>
          <cell r="N110">
            <v>2</v>
          </cell>
          <cell r="O110">
            <v>8</v>
          </cell>
          <cell r="P110">
            <v>8</v>
          </cell>
          <cell r="Q110">
            <v>3</v>
          </cell>
        </row>
        <row r="111">
          <cell r="B111">
            <v>78</v>
          </cell>
          <cell r="C111" t="str">
            <v>Condition Monitoring</v>
          </cell>
          <cell r="D111" t="str">
            <v>Dissolved Gas in Oil</v>
          </cell>
          <cell r="E111" t="str">
            <v>Other</v>
          </cell>
          <cell r="F111" t="str">
            <v>Install DGA monitors on transformers nominated in the Condition Monitoring Working Group Report (Recommendation 5.)</v>
          </cell>
          <cell r="G111" t="str">
            <v>C</v>
          </cell>
          <cell r="H111" t="str">
            <v>A</v>
          </cell>
          <cell r="I111">
            <v>2003</v>
          </cell>
          <cell r="J111" t="str">
            <v>Asset Managers</v>
          </cell>
          <cell r="K111">
            <v>38504</v>
          </cell>
          <cell r="L111" t="str">
            <v>List in Doc, - 3 categories</v>
          </cell>
          <cell r="M111">
            <v>0</v>
          </cell>
          <cell r="N111">
            <v>0</v>
          </cell>
          <cell r="O111">
            <v>10</v>
          </cell>
          <cell r="P111">
            <v>10</v>
          </cell>
          <cell r="Q111">
            <v>3</v>
          </cell>
        </row>
        <row r="112">
          <cell r="B112">
            <v>79</v>
          </cell>
          <cell r="C112" t="str">
            <v>Condition Monitoring</v>
          </cell>
          <cell r="D112" t="str">
            <v>Dissolved Gas in Oil</v>
          </cell>
          <cell r="E112" t="str">
            <v>Other</v>
          </cell>
          <cell r="F112" t="str">
            <v>Upgrade  to Calisto type</v>
          </cell>
          <cell r="G112" t="str">
            <v>C</v>
          </cell>
          <cell r="I112">
            <v>2003</v>
          </cell>
          <cell r="J112" t="str">
            <v>Asset Managers</v>
          </cell>
          <cell r="K112">
            <v>38504</v>
          </cell>
          <cell r="M112">
            <v>0</v>
          </cell>
          <cell r="N112">
            <v>0</v>
          </cell>
          <cell r="O112">
            <v>10</v>
          </cell>
          <cell r="P112">
            <v>10</v>
          </cell>
          <cell r="Q112">
            <v>3</v>
          </cell>
        </row>
        <row r="113">
          <cell r="B113">
            <v>80</v>
          </cell>
          <cell r="C113" t="str">
            <v>Condition Monitoring</v>
          </cell>
          <cell r="D113" t="str">
            <v>Dissolved Gas in Oil</v>
          </cell>
          <cell r="E113" t="str">
            <v>Other</v>
          </cell>
          <cell r="F113" t="str">
            <v>Move to Oil circulation path</v>
          </cell>
          <cell r="G113" t="str">
            <v>M</v>
          </cell>
          <cell r="I113">
            <v>2003</v>
          </cell>
          <cell r="J113" t="str">
            <v>Asset Managers</v>
          </cell>
          <cell r="K113">
            <v>38869</v>
          </cell>
          <cell r="M113">
            <v>0</v>
          </cell>
          <cell r="N113">
            <v>0</v>
          </cell>
          <cell r="O113">
            <v>10</v>
          </cell>
          <cell r="P113">
            <v>10</v>
          </cell>
          <cell r="Q113">
            <v>3</v>
          </cell>
        </row>
        <row r="114">
          <cell r="B114">
            <v>81</v>
          </cell>
          <cell r="C114" t="str">
            <v>Condition Monitoring</v>
          </cell>
          <cell r="D114" t="str">
            <v>Moisture in Oil</v>
          </cell>
          <cell r="E114" t="str">
            <v>Other</v>
          </cell>
          <cell r="F114" t="str">
            <v>Install online moisture monitors to  transformers nominated in the Condition Monitoring working group Report (Recommendation 10)</v>
          </cell>
          <cell r="G114" t="str">
            <v>C</v>
          </cell>
          <cell r="H114" t="str">
            <v>R</v>
          </cell>
          <cell r="I114">
            <v>2003</v>
          </cell>
          <cell r="J114" t="str">
            <v>Asset Managers</v>
          </cell>
          <cell r="K114">
            <v>38504</v>
          </cell>
          <cell r="M114">
            <v>0</v>
          </cell>
          <cell r="N114">
            <v>0</v>
          </cell>
          <cell r="O114">
            <v>10</v>
          </cell>
          <cell r="P114">
            <v>10</v>
          </cell>
          <cell r="Q114">
            <v>3</v>
          </cell>
        </row>
        <row r="115">
          <cell r="B115">
            <v>82</v>
          </cell>
          <cell r="C115" t="str">
            <v>Condition Monitoring</v>
          </cell>
          <cell r="D115" t="str">
            <v>Tapchanger Monitors</v>
          </cell>
          <cell r="E115" t="str">
            <v>Other</v>
          </cell>
          <cell r="F115" t="str">
            <v>Install tapchanger monitors to specific Reinhausen Tapchangers nominated in the Condition Monitoring Working Group Report (Recommendation 13)</v>
          </cell>
          <cell r="G115" t="str">
            <v>C</v>
          </cell>
          <cell r="H115" t="str">
            <v>R</v>
          </cell>
          <cell r="I115">
            <v>2003</v>
          </cell>
          <cell r="J115" t="str">
            <v>Asset Managers</v>
          </cell>
          <cell r="K115">
            <v>39234</v>
          </cell>
          <cell r="M115">
            <v>2</v>
          </cell>
          <cell r="N115">
            <v>2</v>
          </cell>
          <cell r="O115">
            <v>10</v>
          </cell>
          <cell r="P115">
            <v>8</v>
          </cell>
          <cell r="Q115">
            <v>3</v>
          </cell>
        </row>
        <row r="116">
          <cell r="B116">
            <v>82</v>
          </cell>
          <cell r="C116" t="str">
            <v>Condition Monitoring</v>
          </cell>
          <cell r="D116" t="str">
            <v>Tapchanger Monitors</v>
          </cell>
          <cell r="E116" t="str">
            <v>Other</v>
          </cell>
          <cell r="F116" t="str">
            <v>Review effectiveness of existing tapchanger monitors and consider further installation of tapchanger monitors on transformers identified in the Condition Working Group Report (Recommendation 13)</v>
          </cell>
          <cell r="G116" t="str">
            <v>O</v>
          </cell>
          <cell r="H116" t="str">
            <v>I</v>
          </cell>
          <cell r="I116">
            <v>2003</v>
          </cell>
          <cell r="J116" t="str">
            <v>SSE</v>
          </cell>
          <cell r="K116">
            <v>38322</v>
          </cell>
          <cell r="M116">
            <v>2</v>
          </cell>
          <cell r="N116">
            <v>2</v>
          </cell>
          <cell r="O116">
            <v>10</v>
          </cell>
          <cell r="P116">
            <v>8</v>
          </cell>
          <cell r="Q116">
            <v>3</v>
          </cell>
        </row>
        <row r="117">
          <cell r="B117">
            <v>82</v>
          </cell>
          <cell r="C117" t="str">
            <v>Condition Monitoring</v>
          </cell>
          <cell r="D117" t="str">
            <v>Tapchanger Monitors</v>
          </cell>
          <cell r="E117" t="str">
            <v>Other</v>
          </cell>
          <cell r="F117" t="str">
            <v>Install Reinhausen Tapchanger Monitors to transformers identified above</v>
          </cell>
          <cell r="G117" t="str">
            <v>C</v>
          </cell>
          <cell r="H117" t="str">
            <v>C</v>
          </cell>
          <cell r="I117">
            <v>2003</v>
          </cell>
          <cell r="J117" t="str">
            <v>Asset Managers</v>
          </cell>
          <cell r="K117">
            <v>39965</v>
          </cell>
          <cell r="M117">
            <v>2</v>
          </cell>
          <cell r="N117">
            <v>2</v>
          </cell>
          <cell r="O117">
            <v>10</v>
          </cell>
          <cell r="P117">
            <v>8</v>
          </cell>
          <cell r="Q117">
            <v>3</v>
          </cell>
        </row>
        <row r="118">
          <cell r="B118">
            <v>83</v>
          </cell>
          <cell r="C118" t="str">
            <v>Condition Monitoring</v>
          </cell>
          <cell r="D118" t="str">
            <v>CT  DDF Monitors</v>
          </cell>
          <cell r="E118" t="str">
            <v>Other</v>
          </cell>
          <cell r="F118" t="str">
            <v>Resolve Reliability Concerns for Powerlink DDF monitoring system</v>
          </cell>
          <cell r="G118" t="str">
            <v>O</v>
          </cell>
          <cell r="H118" t="str">
            <v>I</v>
          </cell>
          <cell r="I118">
            <v>2003</v>
          </cell>
          <cell r="J118" t="str">
            <v>AM/Northern</v>
          </cell>
          <cell r="K118">
            <v>38504</v>
          </cell>
          <cell r="L118" t="str">
            <v>No date</v>
          </cell>
          <cell r="M118">
            <v>0</v>
          </cell>
          <cell r="N118">
            <v>0</v>
          </cell>
          <cell r="O118">
            <v>10</v>
          </cell>
          <cell r="P118">
            <v>10</v>
          </cell>
          <cell r="Q118">
            <v>3</v>
          </cell>
        </row>
        <row r="119">
          <cell r="B119">
            <v>84</v>
          </cell>
          <cell r="C119" t="str">
            <v>Condition Monitoring</v>
          </cell>
          <cell r="D119" t="str">
            <v>CT  DDF Monitors</v>
          </cell>
          <cell r="E119" t="str">
            <v>Other</v>
          </cell>
          <cell r="F119" t="str">
            <v>Purchase, install AVO SOS system</v>
          </cell>
          <cell r="G119" t="str">
            <v>C</v>
          </cell>
          <cell r="H119" t="str">
            <v>I</v>
          </cell>
          <cell r="I119">
            <v>2003</v>
          </cell>
          <cell r="J119" t="str">
            <v>AM/Central</v>
          </cell>
          <cell r="K119">
            <v>38139</v>
          </cell>
          <cell r="M119">
            <v>0</v>
          </cell>
          <cell r="N119">
            <v>0</v>
          </cell>
          <cell r="O119">
            <v>10</v>
          </cell>
          <cell r="P119">
            <v>10</v>
          </cell>
          <cell r="Q119">
            <v>3</v>
          </cell>
        </row>
        <row r="120">
          <cell r="B120">
            <v>84</v>
          </cell>
          <cell r="C120" t="str">
            <v>Condition Monitoring</v>
          </cell>
          <cell r="D120" t="str">
            <v>CT  DDF Monitors</v>
          </cell>
          <cell r="E120" t="str">
            <v>Other</v>
          </cell>
          <cell r="F120" t="str">
            <v>Evaluate performance of AVO SOS system</v>
          </cell>
          <cell r="G120" t="str">
            <v>O</v>
          </cell>
          <cell r="H120" t="str">
            <v>I</v>
          </cell>
          <cell r="I120">
            <v>2003</v>
          </cell>
          <cell r="J120" t="str">
            <v>AM/Central</v>
          </cell>
          <cell r="K120">
            <v>38687</v>
          </cell>
          <cell r="M120">
            <v>0</v>
          </cell>
          <cell r="N120">
            <v>0</v>
          </cell>
          <cell r="O120">
            <v>10</v>
          </cell>
          <cell r="P120">
            <v>10</v>
          </cell>
          <cell r="Q120">
            <v>3</v>
          </cell>
        </row>
        <row r="121">
          <cell r="B121">
            <v>85</v>
          </cell>
          <cell r="C121" t="str">
            <v>Condition Monitoring</v>
          </cell>
          <cell r="D121" t="str">
            <v>CT  DDF Monitors</v>
          </cell>
          <cell r="E121" t="str">
            <v>Other</v>
          </cell>
          <cell r="F121" t="str">
            <v>Purchase and install Connel Wagner Intellinode system</v>
          </cell>
          <cell r="G121" t="str">
            <v>C</v>
          </cell>
          <cell r="H121" t="str">
            <v>I</v>
          </cell>
          <cell r="I121">
            <v>2003</v>
          </cell>
          <cell r="J121" t="str">
            <v>AM/Northern</v>
          </cell>
          <cell r="K121" t="str">
            <v>When System is in production</v>
          </cell>
          <cell r="L121" t="str">
            <v>No Date</v>
          </cell>
          <cell r="M121">
            <v>0</v>
          </cell>
          <cell r="N121">
            <v>0</v>
          </cell>
          <cell r="O121">
            <v>10</v>
          </cell>
          <cell r="P121">
            <v>10</v>
          </cell>
          <cell r="Q121">
            <v>3</v>
          </cell>
        </row>
        <row r="122">
          <cell r="B122">
            <v>85</v>
          </cell>
          <cell r="C122" t="str">
            <v>Condition Monitoring</v>
          </cell>
          <cell r="D122" t="str">
            <v>CT  DDF Monitors</v>
          </cell>
          <cell r="E122" t="str">
            <v>Other</v>
          </cell>
          <cell r="F122" t="str">
            <v>Evaluate performance of Connel Wagner Intellinode system</v>
          </cell>
          <cell r="G122" t="str">
            <v>O</v>
          </cell>
          <cell r="H122" t="str">
            <v>I</v>
          </cell>
          <cell r="I122">
            <v>2003</v>
          </cell>
          <cell r="J122" t="str">
            <v>AM/Northern</v>
          </cell>
          <cell r="K122" t="str">
            <v>TBA</v>
          </cell>
          <cell r="L122" t="str">
            <v>No Date</v>
          </cell>
          <cell r="M122">
            <v>0</v>
          </cell>
          <cell r="N122">
            <v>0</v>
          </cell>
          <cell r="O122">
            <v>10</v>
          </cell>
          <cell r="P122">
            <v>10</v>
          </cell>
          <cell r="Q122">
            <v>3</v>
          </cell>
        </row>
        <row r="123">
          <cell r="B123">
            <v>86</v>
          </cell>
          <cell r="C123" t="str">
            <v>Condition Monitoring</v>
          </cell>
          <cell r="D123" t="str">
            <v>Bushin DDF Monitors</v>
          </cell>
          <cell r="E123" t="str">
            <v>Other</v>
          </cell>
          <cell r="F123" t="str">
            <v>Install bushing monitor on system critical transformers with no system spares - Lismore</v>
          </cell>
          <cell r="G123" t="str">
            <v>C</v>
          </cell>
          <cell r="H123" t="str">
            <v>A</v>
          </cell>
          <cell r="I123">
            <v>2003</v>
          </cell>
          <cell r="J123" t="str">
            <v>AM/Northern</v>
          </cell>
          <cell r="K123">
            <v>38869</v>
          </cell>
          <cell r="L123" t="str">
            <v>No Date</v>
          </cell>
          <cell r="M123">
            <v>0</v>
          </cell>
          <cell r="N123">
            <v>0</v>
          </cell>
          <cell r="O123">
            <v>10</v>
          </cell>
          <cell r="P123">
            <v>10</v>
          </cell>
          <cell r="Q123">
            <v>3</v>
          </cell>
        </row>
        <row r="124">
          <cell r="B124">
            <v>87</v>
          </cell>
          <cell r="C124" t="str">
            <v>Condition Monitoring</v>
          </cell>
          <cell r="D124" t="str">
            <v>Portable Tx On line Monitor</v>
          </cell>
          <cell r="E124" t="str">
            <v>Other</v>
          </cell>
          <cell r="F124" t="str">
            <v>Establish portable on-line monitoring unit for short-term monitoring or nursing of transformers</v>
          </cell>
          <cell r="G124" t="str">
            <v>C</v>
          </cell>
          <cell r="H124" t="str">
            <v>A</v>
          </cell>
          <cell r="I124">
            <v>2003</v>
          </cell>
          <cell r="J124" t="str">
            <v>SSE</v>
          </cell>
          <cell r="K124">
            <v>38322</v>
          </cell>
          <cell r="M124">
            <v>0</v>
          </cell>
          <cell r="N124">
            <v>0</v>
          </cell>
          <cell r="O124">
            <v>10</v>
          </cell>
          <cell r="P124">
            <v>10</v>
          </cell>
          <cell r="Q124">
            <v>3</v>
          </cell>
        </row>
        <row r="125">
          <cell r="B125">
            <v>88</v>
          </cell>
          <cell r="C125" t="str">
            <v>Circuit Breakers</v>
          </cell>
          <cell r="D125" t="str">
            <v>Circuit Breakers Testing</v>
          </cell>
          <cell r="E125" t="str">
            <v>Other</v>
          </cell>
          <cell r="F125" t="str">
            <v>Investigate and Report on circuit breaker test procedures and methods by December 2004</v>
          </cell>
          <cell r="G125" t="str">
            <v>O</v>
          </cell>
          <cell r="H125" t="str">
            <v>I</v>
          </cell>
          <cell r="I125">
            <v>2003</v>
          </cell>
          <cell r="J125" t="str">
            <v>SSE</v>
          </cell>
          <cell r="K125">
            <v>38322</v>
          </cell>
          <cell r="M125">
            <v>0</v>
          </cell>
          <cell r="N125">
            <v>0</v>
          </cell>
          <cell r="O125">
            <v>10</v>
          </cell>
          <cell r="P125">
            <v>10</v>
          </cell>
          <cell r="Q125">
            <v>3</v>
          </cell>
        </row>
        <row r="126">
          <cell r="B126">
            <v>89</v>
          </cell>
          <cell r="C126" t="str">
            <v>Spare Equipment</v>
          </cell>
          <cell r="D126" t="str">
            <v>Spare Equipment</v>
          </cell>
          <cell r="E126" t="str">
            <v>Other</v>
          </cell>
          <cell r="F126" t="str">
            <v>Develop and issue general policy for the management of spare plant and parts to be held for substations</v>
          </cell>
          <cell r="G126" t="str">
            <v>O</v>
          </cell>
          <cell r="H126" t="str">
            <v>I</v>
          </cell>
          <cell r="I126">
            <v>2004</v>
          </cell>
          <cell r="J126" t="str">
            <v>SSE</v>
          </cell>
          <cell r="K126">
            <v>38504</v>
          </cell>
          <cell r="M126">
            <v>0</v>
          </cell>
          <cell r="N126">
            <v>0</v>
          </cell>
          <cell r="O126">
            <v>8</v>
          </cell>
          <cell r="P126">
            <v>0</v>
          </cell>
          <cell r="Q126">
            <v>3</v>
          </cell>
        </row>
        <row r="127">
          <cell r="B127">
            <v>90</v>
          </cell>
          <cell r="C127" t="str">
            <v>Instrument Transformers</v>
          </cell>
          <cell r="D127" t="str">
            <v xml:space="preserve">Other Condition </v>
          </cell>
          <cell r="E127" t="str">
            <v>Other</v>
          </cell>
          <cell r="F127" t="str">
            <v>Replace</v>
          </cell>
          <cell r="G127" t="str">
            <v>C</v>
          </cell>
          <cell r="H127" t="str">
            <v>C</v>
          </cell>
          <cell r="I127" t="str">
            <v>XX</v>
          </cell>
          <cell r="J127" t="str">
            <v>Asset Managers</v>
          </cell>
          <cell r="K127" t="str">
            <v>Recurrent</v>
          </cell>
          <cell r="M127" t="str">
            <v>Assess</v>
          </cell>
        </row>
        <row r="128">
          <cell r="B128">
            <v>91</v>
          </cell>
          <cell r="C128" t="str">
            <v>Instrument Transformers</v>
          </cell>
          <cell r="D128" t="str">
            <v>Ducon CTs and CVTs</v>
          </cell>
          <cell r="E128" t="str">
            <v>Other</v>
          </cell>
          <cell r="F128" t="str">
            <v>Replace</v>
          </cell>
          <cell r="G128" t="str">
            <v>C</v>
          </cell>
          <cell r="H128" t="str">
            <v>C</v>
          </cell>
          <cell r="I128" t="str">
            <v>XX</v>
          </cell>
          <cell r="J128" t="str">
            <v>Asset Managers</v>
          </cell>
          <cell r="K128" t="str">
            <v>Recurrent</v>
          </cell>
        </row>
        <row r="129">
          <cell r="B129">
            <v>92</v>
          </cell>
          <cell r="C129" t="str">
            <v>Reactive Plant</v>
          </cell>
          <cell r="D129" t="str">
            <v>SVC</v>
          </cell>
          <cell r="E129" t="str">
            <v>Other</v>
          </cell>
          <cell r="F129" t="str">
            <v>Site Specific</v>
          </cell>
          <cell r="G129" t="str">
            <v>c</v>
          </cell>
          <cell r="H129" t="str">
            <v>c</v>
          </cell>
          <cell r="J129" t="str">
            <v>Asset Managers</v>
          </cell>
          <cell r="M129" t="str">
            <v>Assess</v>
          </cell>
        </row>
        <row r="130">
          <cell r="B130">
            <v>200</v>
          </cell>
          <cell r="C130" t="str">
            <v>Security</v>
          </cell>
          <cell r="D130" t="str">
            <v>Network Security Plan 2004 - 2009</v>
          </cell>
          <cell r="E130" t="str">
            <v>Replacement</v>
          </cell>
          <cell r="F130" t="str">
            <v>T1 - Security Perimeter Delineation Fence</v>
          </cell>
          <cell r="G130" t="str">
            <v>C</v>
          </cell>
          <cell r="H130" t="str">
            <v>R</v>
          </cell>
          <cell r="I130">
            <v>2004</v>
          </cell>
          <cell r="J130" t="str">
            <v>Asset Managers</v>
          </cell>
          <cell r="K130">
            <v>39965</v>
          </cell>
          <cell r="M130">
            <v>8</v>
          </cell>
          <cell r="N130">
            <v>0</v>
          </cell>
          <cell r="O130">
            <v>5</v>
          </cell>
          <cell r="P130">
            <v>2</v>
          </cell>
        </row>
        <row r="131">
          <cell r="B131">
            <v>201</v>
          </cell>
          <cell r="C131" t="str">
            <v>Security</v>
          </cell>
          <cell r="D131" t="str">
            <v>Network Security Plan 2004 - 2009</v>
          </cell>
          <cell r="E131" t="str">
            <v>Replacement</v>
          </cell>
          <cell r="F131" t="str">
            <v>T2 - Security Perimeter Fence</v>
          </cell>
          <cell r="G131" t="str">
            <v>C</v>
          </cell>
          <cell r="H131" t="str">
            <v>R</v>
          </cell>
          <cell r="I131">
            <v>2004</v>
          </cell>
          <cell r="J131" t="str">
            <v>Asset Managers</v>
          </cell>
          <cell r="K131">
            <v>39965</v>
          </cell>
          <cell r="M131">
            <v>8</v>
          </cell>
          <cell r="N131">
            <v>0</v>
          </cell>
          <cell r="O131">
            <v>5</v>
          </cell>
          <cell r="P131">
            <v>2</v>
          </cell>
        </row>
        <row r="132">
          <cell r="B132">
            <v>202</v>
          </cell>
          <cell r="C132" t="str">
            <v>Security</v>
          </cell>
          <cell r="D132" t="str">
            <v>Network Security Plan 2004 - 2009</v>
          </cell>
          <cell r="E132" t="str">
            <v>Other</v>
          </cell>
          <cell r="F132" t="str">
            <v>T3 - CCTV/PA</v>
          </cell>
          <cell r="G132" t="str">
            <v>C</v>
          </cell>
          <cell r="H132" t="str">
            <v>R</v>
          </cell>
          <cell r="I132">
            <v>2004</v>
          </cell>
          <cell r="J132" t="str">
            <v>Asset Managers</v>
          </cell>
          <cell r="K132">
            <v>39965</v>
          </cell>
          <cell r="M132">
            <v>8</v>
          </cell>
          <cell r="N132">
            <v>0</v>
          </cell>
          <cell r="O132">
            <v>5</v>
          </cell>
          <cell r="P132">
            <v>2</v>
          </cell>
        </row>
        <row r="133">
          <cell r="B133">
            <v>203</v>
          </cell>
          <cell r="C133" t="str">
            <v>Security</v>
          </cell>
          <cell r="D133" t="str">
            <v>Network Security Plan 2004 - 2009</v>
          </cell>
          <cell r="E133" t="str">
            <v>Other</v>
          </cell>
          <cell r="F133" t="str">
            <v>T4 - Monitored intrusion detection</v>
          </cell>
          <cell r="G133" t="str">
            <v>C</v>
          </cell>
          <cell r="H133" t="str">
            <v>R</v>
          </cell>
          <cell r="I133">
            <v>2004</v>
          </cell>
          <cell r="J133" t="str">
            <v>Asset Managers</v>
          </cell>
          <cell r="K133">
            <v>39965</v>
          </cell>
          <cell r="M133">
            <v>8</v>
          </cell>
          <cell r="N133">
            <v>0</v>
          </cell>
          <cell r="O133">
            <v>5</v>
          </cell>
          <cell r="P133">
            <v>2</v>
          </cell>
        </row>
        <row r="134">
          <cell r="B134">
            <v>204</v>
          </cell>
          <cell r="C134" t="str">
            <v>Security</v>
          </cell>
          <cell r="D134" t="str">
            <v>Network Security Plan 2004 - 2009</v>
          </cell>
          <cell r="E134" t="str">
            <v>Other</v>
          </cell>
          <cell r="F134" t="str">
            <v>T5 - Access Control</v>
          </cell>
          <cell r="G134" t="str">
            <v>C</v>
          </cell>
          <cell r="H134" t="str">
            <v>R</v>
          </cell>
          <cell r="I134">
            <v>2004</v>
          </cell>
          <cell r="J134" t="str">
            <v>Asset Managers</v>
          </cell>
          <cell r="K134">
            <v>39965</v>
          </cell>
          <cell r="M134">
            <v>8</v>
          </cell>
          <cell r="N134">
            <v>0</v>
          </cell>
          <cell r="O134">
            <v>5</v>
          </cell>
          <cell r="P134">
            <v>2</v>
          </cell>
        </row>
        <row r="135">
          <cell r="B135">
            <v>205</v>
          </cell>
          <cell r="C135" t="str">
            <v>Security</v>
          </cell>
          <cell r="D135" t="str">
            <v>Network Security Plan 2004 - 2009</v>
          </cell>
          <cell r="E135" t="str">
            <v>Other</v>
          </cell>
          <cell r="F135" t="str">
            <v>T6 - Movement activated lighting</v>
          </cell>
          <cell r="G135" t="str">
            <v>C</v>
          </cell>
          <cell r="H135" t="str">
            <v>R</v>
          </cell>
          <cell r="I135">
            <v>2004</v>
          </cell>
          <cell r="J135" t="str">
            <v>Asset Managers</v>
          </cell>
          <cell r="K135">
            <v>39965</v>
          </cell>
          <cell r="M135">
            <v>8</v>
          </cell>
          <cell r="N135">
            <v>0</v>
          </cell>
          <cell r="O135">
            <v>5</v>
          </cell>
          <cell r="P135">
            <v>2</v>
          </cell>
        </row>
        <row r="136">
          <cell r="B136">
            <v>206</v>
          </cell>
          <cell r="C136" t="str">
            <v>Security</v>
          </cell>
          <cell r="D136" t="str">
            <v>Network Security Plan 2004 - 2009</v>
          </cell>
          <cell r="E136" t="str">
            <v>Other</v>
          </cell>
          <cell r="F136" t="str">
            <v>T7 - Restricted locking and keying</v>
          </cell>
          <cell r="G136" t="str">
            <v>C</v>
          </cell>
          <cell r="H136" t="str">
            <v>R</v>
          </cell>
          <cell r="I136">
            <v>2004</v>
          </cell>
          <cell r="J136" t="str">
            <v>Asset Managers</v>
          </cell>
          <cell r="K136">
            <v>39965</v>
          </cell>
          <cell r="M136">
            <v>8</v>
          </cell>
          <cell r="N136">
            <v>0</v>
          </cell>
          <cell r="O136">
            <v>5</v>
          </cell>
          <cell r="P136">
            <v>2</v>
          </cell>
        </row>
        <row r="137">
          <cell r="B137">
            <v>207</v>
          </cell>
          <cell r="C137" t="str">
            <v>Security</v>
          </cell>
          <cell r="D137" t="str">
            <v>Network Security Plan 2004 - 2009</v>
          </cell>
          <cell r="E137" t="str">
            <v>Other</v>
          </cell>
          <cell r="F137" t="str">
            <v>T8 - Sinage</v>
          </cell>
          <cell r="G137" t="str">
            <v>C</v>
          </cell>
          <cell r="H137" t="str">
            <v>R</v>
          </cell>
          <cell r="I137">
            <v>2004</v>
          </cell>
          <cell r="J137" t="str">
            <v>Asset Managers</v>
          </cell>
          <cell r="K137">
            <v>39965</v>
          </cell>
          <cell r="M137">
            <v>8</v>
          </cell>
          <cell r="N137">
            <v>0</v>
          </cell>
          <cell r="O137">
            <v>5</v>
          </cell>
          <cell r="P137">
            <v>2</v>
          </cell>
        </row>
        <row r="138">
          <cell r="B138">
            <v>208</v>
          </cell>
          <cell r="C138" t="str">
            <v>Security</v>
          </cell>
          <cell r="D138" t="str">
            <v>Network Security Plan 2004 - 2009</v>
          </cell>
          <cell r="E138" t="str">
            <v>Other</v>
          </cell>
          <cell r="F138" t="str">
            <v>T9 - Community awareness</v>
          </cell>
          <cell r="G138" t="str">
            <v>C</v>
          </cell>
          <cell r="H138" t="str">
            <v>R</v>
          </cell>
          <cell r="I138">
            <v>2004</v>
          </cell>
          <cell r="J138" t="str">
            <v>Asset Managers</v>
          </cell>
          <cell r="K138">
            <v>39965</v>
          </cell>
          <cell r="M138">
            <v>8</v>
          </cell>
          <cell r="N138">
            <v>0</v>
          </cell>
          <cell r="O138">
            <v>5</v>
          </cell>
          <cell r="P138">
            <v>2</v>
          </cell>
        </row>
        <row r="139">
          <cell r="B139">
            <v>209</v>
          </cell>
          <cell r="C139" t="str">
            <v>Security</v>
          </cell>
          <cell r="D139" t="str">
            <v>Network Security Plan 2004 - 2009</v>
          </cell>
          <cell r="E139" t="str">
            <v>Other</v>
          </cell>
          <cell r="F139" t="str">
            <v>T10 - Staff awareness</v>
          </cell>
          <cell r="G139" t="str">
            <v>C</v>
          </cell>
          <cell r="H139" t="str">
            <v>R</v>
          </cell>
          <cell r="I139">
            <v>2004</v>
          </cell>
          <cell r="J139" t="str">
            <v>Asset Managers</v>
          </cell>
          <cell r="K139">
            <v>39965</v>
          </cell>
          <cell r="M139">
            <v>8</v>
          </cell>
          <cell r="N139">
            <v>0</v>
          </cell>
          <cell r="O139">
            <v>5</v>
          </cell>
          <cell r="P139">
            <v>2</v>
          </cell>
        </row>
        <row r="140">
          <cell r="B140">
            <v>300</v>
          </cell>
          <cell r="C140" t="str">
            <v>To Be confirmed</v>
          </cell>
          <cell r="D140" t="str">
            <v>To Be confirmed</v>
          </cell>
          <cell r="E140" t="str">
            <v>Other</v>
          </cell>
          <cell r="F140" t="str">
            <v>To Be confirmed</v>
          </cell>
        </row>
        <row r="141">
          <cell r="B141">
            <v>301</v>
          </cell>
          <cell r="C141" t="str">
            <v>Condition Monitoring</v>
          </cell>
          <cell r="D141" t="str">
            <v>Site Infrastructure</v>
          </cell>
          <cell r="E141" t="str">
            <v>Other</v>
          </cell>
          <cell r="F141" t="str">
            <v xml:space="preserve">Installation of infrastructure to support CM equipment </v>
          </cell>
          <cell r="G141" t="str">
            <v>C</v>
          </cell>
          <cell r="H141" t="str">
            <v>R</v>
          </cell>
          <cell r="I141">
            <v>3004</v>
          </cell>
          <cell r="J141" t="str">
            <v>Asset Managers</v>
          </cell>
          <cell r="K141">
            <v>39965</v>
          </cell>
          <cell r="M141">
            <v>0</v>
          </cell>
          <cell r="N141">
            <v>0</v>
          </cell>
          <cell r="O141">
            <v>0</v>
          </cell>
          <cell r="P141">
            <v>8</v>
          </cell>
        </row>
      </sheetData>
      <sheetData sheetId="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0 Business &amp; other details  "/>
      <sheetName val="2.1 Expenditure summary"/>
      <sheetName val="2.2 Repex"/>
      <sheetName val="2.3 Augex"/>
      <sheetName val="2.5 Connections"/>
      <sheetName val="2.6 Non-network"/>
      <sheetName val="2.7 Vegetation management"/>
      <sheetName val="2.8 Maintenance"/>
      <sheetName val="2.9 Emergency Response"/>
      <sheetName val="2.10 Overheads"/>
      <sheetName val="2.11 Labour"/>
      <sheetName val="2.12 Input tables"/>
      <sheetName val="4.1 Public lighting"/>
      <sheetName val="4.2 Metering"/>
      <sheetName val="4.3 Fee-based services"/>
      <sheetName val="4.4 Quoted services."/>
      <sheetName val="5.2 Asset Age Profile"/>
      <sheetName val="5.3 MD - Network level"/>
      <sheetName val="5.4 MD &amp; utilisation-Spatial"/>
      <sheetName val="6.3 Sustained interruptions"/>
    </sheetNames>
    <sheetDataSet>
      <sheetData sheetId="0" refreshError="1"/>
      <sheetData sheetId="1">
        <row r="35">
          <cell r="C35">
            <v>2009</v>
          </cell>
          <cell r="D35">
            <v>2010</v>
          </cell>
          <cell r="E35">
            <v>2011</v>
          </cell>
          <cell r="F35">
            <v>2012</v>
          </cell>
          <cell r="G35">
            <v>2013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A (Summary)"/>
      <sheetName val="QCA (Electricity)"/>
      <sheetName val="QCA (Allgas)"/>
      <sheetName val="QCA_MOVEMENT"/>
      <sheetName val="Asset Register (TC)"/>
      <sheetName val="Asset Register"/>
      <sheetName val="Segment Reporting"/>
      <sheetName val="Net LE Movement"/>
      <sheetName val="LE Movement"/>
      <sheetName val="BU Movement"/>
      <sheetName val="Depreciation Check"/>
      <sheetName val="Capitalisation Check"/>
      <sheetName val="Disposal Check"/>
      <sheetName val="ADJUSTMENTS"/>
      <sheetName val="QCA_GENERAL_LEDGER"/>
      <sheetName val="QCA_COST"/>
      <sheetName val="QCA_DEPRECIATION"/>
      <sheetName val="CATEGORY"/>
      <sheetName val="BUSINESS_UNITS"/>
      <sheetName val="ALLOCATION_RATES"/>
    </sheetNames>
    <sheetDataSet>
      <sheetData sheetId="0"/>
      <sheetData sheetId="1"/>
      <sheetData sheetId="2"/>
      <sheetData sheetId="3" refreshError="1">
        <row r="1">
          <cell r="A1" t="str">
            <v>Legal Entity</v>
          </cell>
          <cell r="B1" t="str">
            <v>EL Classification</v>
          </cell>
          <cell r="J1" t="str">
            <v>QCA Unit Electricity</v>
          </cell>
          <cell r="M1" t="str">
            <v>Opening Cost</v>
          </cell>
          <cell r="N1" t="str">
            <v>Opening Depreciation</v>
          </cell>
          <cell r="O1" t="str">
            <v>Opening Adjustments Cost</v>
          </cell>
          <cell r="P1" t="str">
            <v>Opening Adjustments Depreciation</v>
          </cell>
          <cell r="Q1" t="str">
            <v>Acquisition Cost</v>
          </cell>
          <cell r="S1" t="str">
            <v>Additions Cost</v>
          </cell>
          <cell r="U1" t="str">
            <v>Transfers from Work in Progress Cost</v>
          </cell>
          <cell r="W1" t="str">
            <v>Revaluation Cost</v>
          </cell>
          <cell r="X1" t="str">
            <v>Revaluation Depreciation</v>
          </cell>
          <cell r="Y1" t="str">
            <v>Transfer Cost</v>
          </cell>
          <cell r="Z1" t="str">
            <v>Transfer Depreciation</v>
          </cell>
          <cell r="AA1" t="str">
            <v>Inter-Entity Addition Cost</v>
          </cell>
          <cell r="AB1" t="str">
            <v>Inter-Entity Addition Depreciation</v>
          </cell>
          <cell r="AC1" t="str">
            <v>Inter-Entity Disposal Cost</v>
          </cell>
          <cell r="AD1" t="str">
            <v>Inter-Entity Disposal Depreciation</v>
          </cell>
          <cell r="AE1" t="str">
            <v>Retirement Cost</v>
          </cell>
          <cell r="AF1" t="str">
            <v>Retirement Depreciation</v>
          </cell>
          <cell r="AG1" t="str">
            <v>Depreciation</v>
          </cell>
          <cell r="AH1" t="str">
            <v>Ending Cost</v>
          </cell>
          <cell r="AI1" t="str">
            <v>Ending Depreciation</v>
          </cell>
          <cell r="AK1" t="str">
            <v>Allocation Difference Cost</v>
          </cell>
          <cell r="AL1" t="str">
            <v>Allocation Difference Depreciation</v>
          </cell>
        </row>
        <row r="2">
          <cell r="B2" t="str">
            <v>Other - Non-System Assets</v>
          </cell>
          <cell r="J2" t="str">
            <v>ELECTRICITY ALLOCATION</v>
          </cell>
          <cell r="M2">
            <v>19776.52</v>
          </cell>
          <cell r="N2">
            <v>14045.66</v>
          </cell>
          <cell r="O2">
            <v>0</v>
          </cell>
          <cell r="P2">
            <v>0</v>
          </cell>
          <cell r="Q2">
            <v>0</v>
          </cell>
          <cell r="S2">
            <v>0</v>
          </cell>
          <cell r="U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1943.284463</v>
          </cell>
          <cell r="AH2">
            <v>19776.52</v>
          </cell>
          <cell r="AI2">
            <v>15988.944463</v>
          </cell>
        </row>
        <row r="3">
          <cell r="B3" t="str">
            <v>Other - Non-System Assets</v>
          </cell>
          <cell r="J3" t="str">
            <v>ELECTRICITY ALLOCATION</v>
          </cell>
          <cell r="M3">
            <v>39209.57</v>
          </cell>
          <cell r="N3">
            <v>14514.55</v>
          </cell>
          <cell r="O3">
            <v>0</v>
          </cell>
          <cell r="P3">
            <v>0</v>
          </cell>
          <cell r="Q3">
            <v>0</v>
          </cell>
          <cell r="S3">
            <v>0</v>
          </cell>
          <cell r="U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5145.3703990000004</v>
          </cell>
          <cell r="AH3">
            <v>39209.57</v>
          </cell>
          <cell r="AI3">
            <v>19659.920398999999</v>
          </cell>
        </row>
        <row r="4">
          <cell r="B4" t="str">
            <v>Other - Non-System Assets</v>
          </cell>
          <cell r="J4" t="str">
            <v>ELECTRICITY ALLOCATION</v>
          </cell>
          <cell r="M4">
            <v>58332.1</v>
          </cell>
          <cell r="N4">
            <v>47564.99</v>
          </cell>
          <cell r="O4">
            <v>0</v>
          </cell>
          <cell r="P4">
            <v>0</v>
          </cell>
          <cell r="Q4">
            <v>0</v>
          </cell>
          <cell r="S4">
            <v>0</v>
          </cell>
          <cell r="U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-22285</v>
          </cell>
          <cell r="AF4">
            <v>-17449.75</v>
          </cell>
          <cell r="AG4">
            <v>2330.6161589999997</v>
          </cell>
          <cell r="AH4">
            <v>36047.1</v>
          </cell>
          <cell r="AI4">
            <v>32445.856158999999</v>
          </cell>
        </row>
        <row r="5">
          <cell r="B5" t="str">
            <v>Other - Non-System Assets</v>
          </cell>
          <cell r="J5" t="str">
            <v>ELECTRICITY ALLOCATION</v>
          </cell>
          <cell r="M5">
            <v>111796.61</v>
          </cell>
          <cell r="N5">
            <v>107055.27</v>
          </cell>
          <cell r="O5">
            <v>0</v>
          </cell>
          <cell r="P5">
            <v>0</v>
          </cell>
          <cell r="Q5">
            <v>0</v>
          </cell>
          <cell r="S5">
            <v>0</v>
          </cell>
          <cell r="U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-15631.944239999999</v>
          </cell>
          <cell r="AH5">
            <v>111796.61</v>
          </cell>
          <cell r="AI5">
            <v>91423.325760000007</v>
          </cell>
        </row>
        <row r="6">
          <cell r="B6" t="str">
            <v>Other - Non-System Assets</v>
          </cell>
          <cell r="J6" t="str">
            <v>ELECTRICITY ALLOCATION</v>
          </cell>
          <cell r="M6">
            <v>911602.81</v>
          </cell>
          <cell r="N6">
            <v>657189.53</v>
          </cell>
          <cell r="O6">
            <v>0</v>
          </cell>
          <cell r="P6">
            <v>0</v>
          </cell>
          <cell r="Q6">
            <v>0</v>
          </cell>
          <cell r="S6">
            <v>0</v>
          </cell>
          <cell r="U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68001.366099999999</v>
          </cell>
          <cell r="AH6">
            <v>911602.81</v>
          </cell>
          <cell r="AI6">
            <v>725190.89610000001</v>
          </cell>
        </row>
        <row r="7">
          <cell r="B7" t="str">
            <v>Other - Non-System Assets</v>
          </cell>
          <cell r="J7" t="str">
            <v>ELECTRICITY ALLOCATION</v>
          </cell>
          <cell r="M7">
            <v>327.18</v>
          </cell>
          <cell r="N7">
            <v>71.459999999999994</v>
          </cell>
          <cell r="O7">
            <v>0</v>
          </cell>
          <cell r="P7">
            <v>0</v>
          </cell>
          <cell r="Q7">
            <v>0</v>
          </cell>
          <cell r="S7">
            <v>0</v>
          </cell>
          <cell r="U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42.898352000000003</v>
          </cell>
          <cell r="AH7">
            <v>327.18</v>
          </cell>
          <cell r="AI7">
            <v>114.358352</v>
          </cell>
        </row>
        <row r="8">
          <cell r="B8" t="str">
            <v>Other - Non-System Assets</v>
          </cell>
          <cell r="J8" t="str">
            <v>ELECTRICITY ALLOCATION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U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-0.01</v>
          </cell>
          <cell r="AH8">
            <v>0</v>
          </cell>
          <cell r="AI8">
            <v>-0.01</v>
          </cell>
        </row>
        <row r="9">
          <cell r="B9" t="str">
            <v>Other - Non-System Assets</v>
          </cell>
          <cell r="J9" t="str">
            <v>ELECTRICITY ALLOCATION</v>
          </cell>
          <cell r="M9">
            <v>2284.6999999999998</v>
          </cell>
          <cell r="N9">
            <v>1014.04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U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-2284.6999999999998</v>
          </cell>
          <cell r="AF9">
            <v>-1144.5999999999999</v>
          </cell>
          <cell r="AG9">
            <v>130.56020700000002</v>
          </cell>
          <cell r="AH9">
            <v>0</v>
          </cell>
          <cell r="AI9">
            <v>2.0700000007423114E-4</v>
          </cell>
        </row>
        <row r="10">
          <cell r="B10" t="str">
            <v>Other - Non-System Assets</v>
          </cell>
          <cell r="J10" t="str">
            <v>ELECTRICITY ALLOCATION</v>
          </cell>
          <cell r="M10">
            <v>1117</v>
          </cell>
          <cell r="N10">
            <v>943.82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U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146.50054299999999</v>
          </cell>
          <cell r="AH10">
            <v>1117</v>
          </cell>
          <cell r="AI10">
            <v>1090.320543</v>
          </cell>
        </row>
        <row r="11">
          <cell r="B11" t="str">
            <v>Other - Non-System Assets</v>
          </cell>
          <cell r="J11" t="str">
            <v>ELECTRICITY ALLOCATION</v>
          </cell>
          <cell r="M11">
            <v>199.09</v>
          </cell>
          <cell r="N11">
            <v>38.18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U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26.102464999999999</v>
          </cell>
          <cell r="AH11">
            <v>199.09</v>
          </cell>
          <cell r="AI11">
            <v>64.282465000000002</v>
          </cell>
        </row>
        <row r="12">
          <cell r="B12" t="str">
            <v>Other - Non-System Assets</v>
          </cell>
          <cell r="J12" t="str">
            <v>ELECTRICITY ALLOCATION</v>
          </cell>
          <cell r="M12">
            <v>1395</v>
          </cell>
          <cell r="N12">
            <v>1178.69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U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-1395</v>
          </cell>
          <cell r="AF12">
            <v>-1311.43</v>
          </cell>
          <cell r="AG12">
            <v>132.73948200000001</v>
          </cell>
          <cell r="AH12">
            <v>0</v>
          </cell>
          <cell r="AI12">
            <v>-5.1799999999957436E-4</v>
          </cell>
        </row>
        <row r="13">
          <cell r="B13" t="str">
            <v>Other - Non-System Assets</v>
          </cell>
          <cell r="J13" t="str">
            <v>ELECTRICITY ALLOCATION</v>
          </cell>
          <cell r="M13">
            <v>2614.84</v>
          </cell>
          <cell r="N13">
            <v>1277.23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U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342.838077</v>
          </cell>
          <cell r="AH13">
            <v>2614.84</v>
          </cell>
          <cell r="AI13">
            <v>1620.0680769999999</v>
          </cell>
        </row>
        <row r="14">
          <cell r="B14" t="str">
            <v>Other - Non-System Assets</v>
          </cell>
          <cell r="J14" t="str">
            <v>ELECTRICITY ALLOCATION</v>
          </cell>
          <cell r="M14">
            <v>1369</v>
          </cell>
          <cell r="N14">
            <v>375.73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  <cell r="U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179.49575200000001</v>
          </cell>
          <cell r="AH14">
            <v>1369</v>
          </cell>
          <cell r="AI14">
            <v>555.22575200000006</v>
          </cell>
        </row>
        <row r="15">
          <cell r="B15" t="str">
            <v>Other - Non-System Assets</v>
          </cell>
          <cell r="J15" t="str">
            <v>ELECTRICITY ALLOCATION</v>
          </cell>
          <cell r="M15">
            <v>9889</v>
          </cell>
          <cell r="N15">
            <v>5771.5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U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-1090</v>
          </cell>
          <cell r="AF15">
            <v>-921.48</v>
          </cell>
          <cell r="AG15">
            <v>1180.134888</v>
          </cell>
          <cell r="AH15">
            <v>8799</v>
          </cell>
          <cell r="AI15">
            <v>6030.1548880000009</v>
          </cell>
        </row>
        <row r="16">
          <cell r="B16" t="str">
            <v>Other - Non-System Assets</v>
          </cell>
          <cell r="J16" t="str">
            <v>ELECTRICITY ALLOCATION</v>
          </cell>
          <cell r="M16">
            <v>23613.64</v>
          </cell>
          <cell r="N16">
            <v>17707.54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U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3096.30854</v>
          </cell>
          <cell r="AH16">
            <v>23613.64</v>
          </cell>
          <cell r="AI16">
            <v>20803.848539999999</v>
          </cell>
        </row>
        <row r="17">
          <cell r="B17" t="str">
            <v>Other - Non-System Assets</v>
          </cell>
          <cell r="J17" t="str">
            <v>ELECTRICITY ALLOCATION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U17">
            <v>0</v>
          </cell>
          <cell r="W17">
            <v>0</v>
          </cell>
          <cell r="X17">
            <v>0</v>
          </cell>
          <cell r="Y17">
            <v>6990</v>
          </cell>
          <cell r="Z17">
            <v>6879.55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-4040</v>
          </cell>
          <cell r="AF17">
            <v>-4040</v>
          </cell>
          <cell r="AG17">
            <v>110.450001</v>
          </cell>
          <cell r="AH17">
            <v>2950</v>
          </cell>
          <cell r="AI17">
            <v>2950.0000010000003</v>
          </cell>
        </row>
        <row r="18">
          <cell r="B18" t="str">
            <v>Other - Non-System Assets</v>
          </cell>
          <cell r="J18" t="str">
            <v>ELECTRICITY ALLOCATION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U18">
            <v>0</v>
          </cell>
          <cell r="W18">
            <v>0</v>
          </cell>
          <cell r="X18">
            <v>0</v>
          </cell>
          <cell r="Y18">
            <v>179</v>
          </cell>
          <cell r="Z18">
            <v>34.119999999999997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23.468351999999999</v>
          </cell>
          <cell r="AH18">
            <v>179</v>
          </cell>
          <cell r="AI18">
            <v>57.588352</v>
          </cell>
        </row>
        <row r="19">
          <cell r="B19" t="str">
            <v>IT&amp;T Equipment</v>
          </cell>
          <cell r="J19" t="str">
            <v>ALLGAS ALLOCATION</v>
          </cell>
          <cell r="M19">
            <v>0</v>
          </cell>
          <cell r="N19">
            <v>0.01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U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0.01</v>
          </cell>
        </row>
        <row r="20">
          <cell r="B20" t="str">
            <v>Commercial Land and Buildings</v>
          </cell>
          <cell r="J20" t="str">
            <v>ALLGAS RETAIL</v>
          </cell>
          <cell r="M20">
            <v>7356665.5199999996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U20">
            <v>0</v>
          </cell>
          <cell r="W20">
            <v>0</v>
          </cell>
          <cell r="X20">
            <v>0</v>
          </cell>
          <cell r="Y20">
            <v>-7356665.5199999996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B21" t="str">
            <v>Commercial Land and Buildings</v>
          </cell>
          <cell r="J21" t="str">
            <v>ALLGAS RETAIL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U21">
            <v>0</v>
          </cell>
          <cell r="W21">
            <v>0</v>
          </cell>
          <cell r="X21">
            <v>0</v>
          </cell>
          <cell r="Y21">
            <v>7356665.5199999996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7356665.5199999996</v>
          </cell>
          <cell r="AI21">
            <v>0</v>
          </cell>
        </row>
        <row r="22">
          <cell r="B22" t="str">
            <v>Other - Non-System Assets</v>
          </cell>
          <cell r="J22" t="str">
            <v>ELECTRICITY RETAIL</v>
          </cell>
          <cell r="M22">
            <v>30075.7</v>
          </cell>
          <cell r="N22">
            <v>21966.95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U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2406.9978729999998</v>
          </cell>
          <cell r="AH22">
            <v>30075.7</v>
          </cell>
          <cell r="AI22">
            <v>24373.947873000001</v>
          </cell>
        </row>
        <row r="23">
          <cell r="B23" t="str">
            <v>Other - Non-System Assets</v>
          </cell>
          <cell r="J23" t="str">
            <v>ELECTRICITY RETAIL</v>
          </cell>
          <cell r="M23">
            <v>1503</v>
          </cell>
          <cell r="N23">
            <v>436.94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U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195.69506000000001</v>
          </cell>
          <cell r="AH23">
            <v>1503</v>
          </cell>
          <cell r="AI23">
            <v>632.63506000000007</v>
          </cell>
        </row>
        <row r="24">
          <cell r="B24" t="str">
            <v>Other - Non-System Assets</v>
          </cell>
          <cell r="J24" t="str">
            <v>ELECTRICITY RETAIL</v>
          </cell>
          <cell r="M24">
            <v>150434</v>
          </cell>
          <cell r="N24">
            <v>116979.67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U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-23666</v>
          </cell>
          <cell r="AF24">
            <v>-22471.35</v>
          </cell>
          <cell r="AG24">
            <v>14821.00743</v>
          </cell>
          <cell r="AH24">
            <v>126768</v>
          </cell>
          <cell r="AI24">
            <v>109329.32743</v>
          </cell>
        </row>
        <row r="25">
          <cell r="B25" t="str">
            <v>Other - Non-System Assets</v>
          </cell>
          <cell r="J25" t="str">
            <v>ELECTRICITY RETAIL</v>
          </cell>
          <cell r="M25">
            <v>1395</v>
          </cell>
          <cell r="N25">
            <v>1145.43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U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182.946707</v>
          </cell>
          <cell r="AH25">
            <v>1395</v>
          </cell>
          <cell r="AI25">
            <v>1328.3767070000001</v>
          </cell>
        </row>
        <row r="26">
          <cell r="B26" t="str">
            <v>Other - Non-System Assets</v>
          </cell>
          <cell r="J26" t="str">
            <v>ELECTRICITY RETAIL</v>
          </cell>
          <cell r="M26">
            <v>1208194.8400000001</v>
          </cell>
          <cell r="N26">
            <v>923377.38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U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129140.181342</v>
          </cell>
          <cell r="AH26">
            <v>1208194.8400000001</v>
          </cell>
          <cell r="AI26">
            <v>1052517.561342</v>
          </cell>
        </row>
        <row r="27">
          <cell r="B27" t="str">
            <v>IT&amp;T Equipment</v>
          </cell>
          <cell r="J27" t="str">
            <v>ELECTRICITY RETAIL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U27">
            <v>0</v>
          </cell>
          <cell r="W27">
            <v>0</v>
          </cell>
          <cell r="X27">
            <v>0</v>
          </cell>
          <cell r="Y27">
            <v>1708.16</v>
          </cell>
          <cell r="Z27">
            <v>327.48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758.14279800000008</v>
          </cell>
          <cell r="AH27">
            <v>1708.16</v>
          </cell>
          <cell r="AI27">
            <v>1085.6227980000001</v>
          </cell>
        </row>
        <row r="28">
          <cell r="B28" t="str">
            <v>Other - Non-System Assets</v>
          </cell>
          <cell r="J28" t="str">
            <v>ELECTRICITY RETAIL</v>
          </cell>
          <cell r="M28">
            <v>5900</v>
          </cell>
          <cell r="N28">
            <v>3429.01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U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773.58381299999996</v>
          </cell>
          <cell r="AH28">
            <v>5900</v>
          </cell>
          <cell r="AI28">
            <v>4202.5938130000004</v>
          </cell>
        </row>
        <row r="29">
          <cell r="B29" t="str">
            <v>Other - Non-System Assets</v>
          </cell>
          <cell r="J29" t="str">
            <v>ELECTRICITY RETAIL</v>
          </cell>
          <cell r="M29">
            <v>5844</v>
          </cell>
          <cell r="N29">
            <v>3427.45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548.43957899999998</v>
          </cell>
          <cell r="AH29">
            <v>5844</v>
          </cell>
          <cell r="AI29">
            <v>3975.8895789999997</v>
          </cell>
        </row>
        <row r="30">
          <cell r="B30" t="str">
            <v>Other - Non-System Assets</v>
          </cell>
          <cell r="J30" t="str">
            <v>ELECTRICITY RETAIL</v>
          </cell>
          <cell r="M30">
            <v>19654.349999999999</v>
          </cell>
          <cell r="N30">
            <v>13717.81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U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2845.1227920000001</v>
          </cell>
          <cell r="AH30">
            <v>19654.349999999999</v>
          </cell>
          <cell r="AI30">
            <v>16562.932792</v>
          </cell>
        </row>
        <row r="31">
          <cell r="B31" t="str">
            <v>Other - Non-System Assets</v>
          </cell>
          <cell r="J31" t="str">
            <v>ELECTRICITY RETAIL</v>
          </cell>
          <cell r="M31">
            <v>28193</v>
          </cell>
          <cell r="N31">
            <v>19761.77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U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3472.763606</v>
          </cell>
          <cell r="AH31">
            <v>28193</v>
          </cell>
          <cell r="AI31">
            <v>23234.533606000001</v>
          </cell>
        </row>
        <row r="32">
          <cell r="B32" t="str">
            <v>Other - Non-System Assets</v>
          </cell>
          <cell r="J32" t="str">
            <v>ELECTRICITY RETAIL</v>
          </cell>
          <cell r="M32">
            <v>2263.66</v>
          </cell>
          <cell r="N32">
            <v>1105.69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U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296.80081100000001</v>
          </cell>
          <cell r="AH32">
            <v>2263.66</v>
          </cell>
          <cell r="AI32">
            <v>1402.4908110000001</v>
          </cell>
        </row>
        <row r="33">
          <cell r="B33" t="str">
            <v>Other - Non-System Assets</v>
          </cell>
          <cell r="J33" t="str">
            <v>ELECTRICITY RETAIL</v>
          </cell>
          <cell r="M33">
            <v>6208</v>
          </cell>
          <cell r="N33">
            <v>2701.88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U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813.95819800000004</v>
          </cell>
          <cell r="AH33">
            <v>6208</v>
          </cell>
          <cell r="AI33">
            <v>3515.8381980000004</v>
          </cell>
        </row>
        <row r="34">
          <cell r="B34" t="str">
            <v>Other - Non-System Assets</v>
          </cell>
          <cell r="J34" t="str">
            <v>ELECTRICITY RETAIL</v>
          </cell>
          <cell r="M34">
            <v>29601</v>
          </cell>
          <cell r="N34">
            <v>27663.119999999999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U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1195.5466650000001</v>
          </cell>
          <cell r="AH34">
            <v>29601</v>
          </cell>
          <cell r="AI34">
            <v>28858.666665000001</v>
          </cell>
        </row>
        <row r="35">
          <cell r="B35" t="str">
            <v>Other - Non-System Assets</v>
          </cell>
          <cell r="J35" t="str">
            <v>ELECTRICITY RETAIL</v>
          </cell>
          <cell r="M35">
            <v>721</v>
          </cell>
          <cell r="N35">
            <v>359.91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U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132.34793999999999</v>
          </cell>
          <cell r="AH35">
            <v>721</v>
          </cell>
          <cell r="AI35">
            <v>492.25794000000002</v>
          </cell>
        </row>
        <row r="36">
          <cell r="B36" t="str">
            <v>Other - Non-System Assets</v>
          </cell>
          <cell r="J36" t="str">
            <v>ELECTRICITY RETAIL</v>
          </cell>
          <cell r="M36">
            <v>3224</v>
          </cell>
          <cell r="N36">
            <v>3224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U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3224</v>
          </cell>
          <cell r="AI36">
            <v>3224</v>
          </cell>
        </row>
        <row r="37">
          <cell r="B37" t="str">
            <v>Other - Non-System Assets</v>
          </cell>
          <cell r="J37" t="str">
            <v>ELECTRICITY RETAIL</v>
          </cell>
          <cell r="M37">
            <v>0</v>
          </cell>
          <cell r="N37">
            <v>-0.01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U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0.01</v>
          </cell>
          <cell r="AH37">
            <v>0</v>
          </cell>
          <cell r="AI37">
            <v>0</v>
          </cell>
        </row>
        <row r="38">
          <cell r="B38" t="str">
            <v>Other - Non-System Assets</v>
          </cell>
          <cell r="J38" t="str">
            <v>ELECTRICITY RETAIL</v>
          </cell>
          <cell r="M38">
            <v>31860</v>
          </cell>
          <cell r="N38">
            <v>3168.59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U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5848.2738010000003</v>
          </cell>
          <cell r="AH38">
            <v>31860</v>
          </cell>
          <cell r="AI38">
            <v>9016.8638009999995</v>
          </cell>
        </row>
        <row r="39">
          <cell r="B39" t="str">
            <v>Other - Non-System Assets</v>
          </cell>
          <cell r="J39" t="str">
            <v>ELECTRICITY RETAIL</v>
          </cell>
          <cell r="M39">
            <v>814596.06</v>
          </cell>
          <cell r="N39">
            <v>529316.57999999996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U39">
            <v>171200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59709.301883</v>
          </cell>
          <cell r="AH39">
            <v>985796.06</v>
          </cell>
          <cell r="AI39">
            <v>589025.88188299991</v>
          </cell>
        </row>
        <row r="40">
          <cell r="B40" t="str">
            <v>Other - Non-System Assets</v>
          </cell>
          <cell r="J40" t="str">
            <v>ELECTRICITY RETAIL</v>
          </cell>
          <cell r="M40">
            <v>9123.59</v>
          </cell>
          <cell r="N40">
            <v>3504.24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U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586.15819999999997</v>
          </cell>
          <cell r="AH40">
            <v>9123.59</v>
          </cell>
          <cell r="AI40">
            <v>4090.3981999999996</v>
          </cell>
        </row>
        <row r="41">
          <cell r="B41" t="str">
            <v>Other - Non-System Assets</v>
          </cell>
          <cell r="J41" t="str">
            <v>ELECTRICITY RETAIL</v>
          </cell>
          <cell r="M41">
            <v>0</v>
          </cell>
          <cell r="N41">
            <v>0</v>
          </cell>
          <cell r="O41">
            <v>43807.199999999997</v>
          </cell>
          <cell r="P41">
            <v>40514.339999999997</v>
          </cell>
          <cell r="Q41">
            <v>0</v>
          </cell>
          <cell r="S41">
            <v>0</v>
          </cell>
          <cell r="U41">
            <v>0</v>
          </cell>
          <cell r="W41">
            <v>0</v>
          </cell>
          <cell r="X41">
            <v>0</v>
          </cell>
          <cell r="Y41">
            <v>0</v>
          </cell>
          <cell r="Z41">
            <v>207.04000000000087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230.80517599999999</v>
          </cell>
          <cell r="AH41">
            <v>43807.199999999997</v>
          </cell>
          <cell r="AI41">
            <v>40952.185175999999</v>
          </cell>
        </row>
        <row r="42">
          <cell r="B42" t="str">
            <v>Other - Non-System Assets</v>
          </cell>
          <cell r="J42" t="str">
            <v>ELECTRICITY RETAIL</v>
          </cell>
          <cell r="M42">
            <v>5242.22</v>
          </cell>
          <cell r="N42">
            <v>1594.51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U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478.47177199999999</v>
          </cell>
          <cell r="AH42">
            <v>5242.22</v>
          </cell>
          <cell r="AI42">
            <v>2072.9817720000001</v>
          </cell>
        </row>
        <row r="43">
          <cell r="B43" t="str">
            <v>Other - Non-System Assets</v>
          </cell>
          <cell r="J43" t="str">
            <v>ELECTRICITY RETAIL</v>
          </cell>
          <cell r="M43">
            <v>181.78</v>
          </cell>
          <cell r="N43">
            <v>167.69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U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1.9365730000000001</v>
          </cell>
          <cell r="AH43">
            <v>181.78</v>
          </cell>
          <cell r="AI43">
            <v>169.62657300000001</v>
          </cell>
        </row>
        <row r="44">
          <cell r="B44" t="str">
            <v>Other - Non-System Assets</v>
          </cell>
          <cell r="J44" t="str">
            <v>ELECTRICITY RETAIL</v>
          </cell>
          <cell r="M44">
            <v>1740655.59</v>
          </cell>
          <cell r="N44">
            <v>1393260.32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U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75753.639582999996</v>
          </cell>
          <cell r="AH44">
            <v>1740655.59</v>
          </cell>
          <cell r="AI44">
            <v>1469013.959583</v>
          </cell>
        </row>
        <row r="45">
          <cell r="B45" t="str">
            <v>Other - Non-System Assets</v>
          </cell>
          <cell r="J45" t="str">
            <v>ELECTRICITY RETAIL</v>
          </cell>
          <cell r="M45">
            <v>15834396.210000001</v>
          </cell>
          <cell r="N45">
            <v>12455570.130000001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U45">
            <v>635202.54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581362.22439500003</v>
          </cell>
          <cell r="AH45">
            <v>16469598.75</v>
          </cell>
          <cell r="AI45">
            <v>13036932.354395</v>
          </cell>
        </row>
        <row r="46">
          <cell r="B46" t="str">
            <v>Other - Non-System Assets</v>
          </cell>
          <cell r="J46" t="str">
            <v>ELECTRICITY RETAIL</v>
          </cell>
          <cell r="M46">
            <v>1040606.67</v>
          </cell>
          <cell r="N46">
            <v>754337.23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U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38458.742297999997</v>
          </cell>
          <cell r="AH46">
            <v>1040606.67</v>
          </cell>
          <cell r="AI46">
            <v>792795.97229800001</v>
          </cell>
        </row>
        <row r="47">
          <cell r="B47" t="str">
            <v>Other - Non-System Assets</v>
          </cell>
          <cell r="J47" t="str">
            <v>ELECTRICITY RETAIL</v>
          </cell>
          <cell r="M47">
            <v>7740108.3099999996</v>
          </cell>
          <cell r="N47">
            <v>3940184.32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U47">
            <v>70824.740000000005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391882.89313100005</v>
          </cell>
          <cell r="AH47">
            <v>7810933.0499999998</v>
          </cell>
          <cell r="AI47">
            <v>4332067.2131310003</v>
          </cell>
        </row>
        <row r="48">
          <cell r="B48" t="str">
            <v>Other - Non-System Assets</v>
          </cell>
          <cell r="J48" t="str">
            <v>ELECTRICITY RETAIL</v>
          </cell>
          <cell r="M48">
            <v>1120</v>
          </cell>
          <cell r="N48">
            <v>95.3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U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146.84931</v>
          </cell>
          <cell r="AH48">
            <v>1120</v>
          </cell>
          <cell r="AI48">
            <v>242.14931000000001</v>
          </cell>
        </row>
        <row r="49">
          <cell r="B49" t="str">
            <v>Other - Non-System Assets</v>
          </cell>
          <cell r="J49" t="str">
            <v>ELECTRICITY RETAIL</v>
          </cell>
          <cell r="M49">
            <v>6755.91</v>
          </cell>
          <cell r="N49">
            <v>2440.4499999999998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U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885.25353099999995</v>
          </cell>
          <cell r="AH49">
            <v>6755.91</v>
          </cell>
          <cell r="AI49">
            <v>3325.7035309999997</v>
          </cell>
        </row>
        <row r="50">
          <cell r="B50" t="str">
            <v>Other - Non-System Assets</v>
          </cell>
          <cell r="J50" t="str">
            <v>ELECTRICITY RETAIL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  <cell r="U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-3656.3</v>
          </cell>
          <cell r="AH50">
            <v>0</v>
          </cell>
          <cell r="AI50">
            <v>-3656.3</v>
          </cell>
        </row>
        <row r="51">
          <cell r="B51" t="str">
            <v>Other - Non-System Assets</v>
          </cell>
          <cell r="J51" t="str">
            <v>ALLGAS RETAIL</v>
          </cell>
          <cell r="M51">
            <v>0</v>
          </cell>
          <cell r="N51">
            <v>0.01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U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0.01</v>
          </cell>
        </row>
        <row r="52">
          <cell r="B52" t="str">
            <v>IT&amp;T Equipment</v>
          </cell>
          <cell r="J52" t="str">
            <v>ELECTRICITY REGULATED</v>
          </cell>
          <cell r="M52">
            <v>0</v>
          </cell>
          <cell r="N52">
            <v>0.01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U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0.01</v>
          </cell>
        </row>
        <row r="53">
          <cell r="B53" t="str">
            <v>Substations</v>
          </cell>
          <cell r="J53" t="str">
            <v>ELECTRICITY REGULATED</v>
          </cell>
          <cell r="M53">
            <v>0</v>
          </cell>
          <cell r="N53">
            <v>0.01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U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0.01</v>
          </cell>
        </row>
        <row r="54">
          <cell r="B54" t="str">
            <v>Distribution Lines</v>
          </cell>
          <cell r="J54" t="str">
            <v>ELECTRICITY REGULATED</v>
          </cell>
          <cell r="M54">
            <v>0</v>
          </cell>
          <cell r="N54">
            <v>0.13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0.59</v>
          </cell>
          <cell r="AH54">
            <v>0</v>
          </cell>
          <cell r="AI54">
            <v>0.72</v>
          </cell>
        </row>
        <row r="55">
          <cell r="B55" t="str">
            <v>Distribution Lines</v>
          </cell>
          <cell r="J55" t="str">
            <v>ELECTRICITY REGULATED</v>
          </cell>
          <cell r="M55">
            <v>0</v>
          </cell>
          <cell r="N55">
            <v>0.05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0.01</v>
          </cell>
          <cell r="AH55">
            <v>0</v>
          </cell>
          <cell r="AI55">
            <v>6.0000000000000005E-2</v>
          </cell>
        </row>
        <row r="56">
          <cell r="B56" t="str">
            <v>Other - Non-System Assets</v>
          </cell>
          <cell r="J56" t="str">
            <v>ALLGAS REGULATED</v>
          </cell>
          <cell r="M56">
            <v>0</v>
          </cell>
          <cell r="N56">
            <v>0.03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U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0.03</v>
          </cell>
        </row>
        <row r="57">
          <cell r="B57" t="str">
            <v>Other - Non-System Assets</v>
          </cell>
          <cell r="J57" t="str">
            <v>ALLGAS REGULATED</v>
          </cell>
          <cell r="M57">
            <v>0</v>
          </cell>
          <cell r="N57">
            <v>0.01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U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0.01</v>
          </cell>
        </row>
        <row r="58">
          <cell r="B58" t="str">
            <v>Other - Non-System Assets</v>
          </cell>
          <cell r="J58" t="str">
            <v>ELECTRICITY REGULATED</v>
          </cell>
          <cell r="M58">
            <v>0</v>
          </cell>
          <cell r="N58">
            <v>0.01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  <cell r="U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0.01</v>
          </cell>
        </row>
        <row r="59">
          <cell r="B59" t="str">
            <v>Motor Vehicles</v>
          </cell>
          <cell r="J59" t="str">
            <v>ELECTRICITY REGULATED</v>
          </cell>
          <cell r="M59">
            <v>0</v>
          </cell>
          <cell r="N59">
            <v>0.08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U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0.08</v>
          </cell>
        </row>
        <row r="60">
          <cell r="B60" t="str">
            <v>Motor Vehicles</v>
          </cell>
          <cell r="J60" t="str">
            <v>ELECTRICITY REGULATED</v>
          </cell>
          <cell r="M60">
            <v>0</v>
          </cell>
          <cell r="N60">
            <v>0.04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U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0.04</v>
          </cell>
        </row>
        <row r="61">
          <cell r="B61" t="str">
            <v>Motor Vehicles</v>
          </cell>
          <cell r="J61" t="str">
            <v>ELECTRICITY REGULATED</v>
          </cell>
          <cell r="M61">
            <v>0</v>
          </cell>
          <cell r="N61">
            <v>0.09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U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0.09</v>
          </cell>
        </row>
        <row r="62">
          <cell r="B62" t="str">
            <v>Motor Vehicles</v>
          </cell>
          <cell r="J62" t="str">
            <v>ELECTRICITY REGULATED</v>
          </cell>
          <cell r="M62">
            <v>0</v>
          </cell>
          <cell r="N62">
            <v>0.02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U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0.02</v>
          </cell>
        </row>
        <row r="63">
          <cell r="B63" t="str">
            <v>Motor Vehicles</v>
          </cell>
          <cell r="J63" t="str">
            <v>ELECTRICITY REGULATED</v>
          </cell>
          <cell r="M63">
            <v>0</v>
          </cell>
          <cell r="N63">
            <v>0.01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U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0.01</v>
          </cell>
        </row>
        <row r="64">
          <cell r="B64" t="str">
            <v>Motor Vehicles</v>
          </cell>
          <cell r="J64" t="str">
            <v>ELECTRICITY REGULATED</v>
          </cell>
          <cell r="M64">
            <v>0</v>
          </cell>
          <cell r="N64">
            <v>0.01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U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0.01</v>
          </cell>
        </row>
        <row r="65">
          <cell r="B65" t="str">
            <v>Motor Vehicles</v>
          </cell>
          <cell r="J65" t="str">
            <v>ELECTRICITY REGULATED</v>
          </cell>
          <cell r="M65">
            <v>0</v>
          </cell>
          <cell r="N65">
            <v>-0.01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U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-0.01</v>
          </cell>
        </row>
        <row r="66">
          <cell r="B66" t="str">
            <v>Motor Vehicles</v>
          </cell>
          <cell r="J66" t="str">
            <v>ELECTRICITY REGULATED</v>
          </cell>
          <cell r="M66">
            <v>0</v>
          </cell>
          <cell r="N66">
            <v>-0.01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U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-0.01</v>
          </cell>
        </row>
        <row r="67">
          <cell r="B67" t="str">
            <v>IT&amp;T Equipment</v>
          </cell>
          <cell r="J67" t="str">
            <v>ELECTRICITY ALLOCATION</v>
          </cell>
          <cell r="M67">
            <v>0</v>
          </cell>
          <cell r="N67">
            <v>0.01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U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0.01</v>
          </cell>
        </row>
        <row r="68">
          <cell r="B68" t="str">
            <v>IT&amp;T Equipment</v>
          </cell>
          <cell r="J68" t="str">
            <v>ELECTRICITY ALLOCATION</v>
          </cell>
          <cell r="M68">
            <v>0</v>
          </cell>
          <cell r="N68">
            <v>0.05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U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0.03</v>
          </cell>
          <cell r="AH68">
            <v>0</v>
          </cell>
          <cell r="AI68">
            <v>0.08</v>
          </cell>
        </row>
        <row r="69">
          <cell r="B69" t="str">
            <v>IT&amp;T Equipment</v>
          </cell>
          <cell r="J69" t="str">
            <v>ELECTRICITY ALLOCATION</v>
          </cell>
          <cell r="M69">
            <v>0</v>
          </cell>
          <cell r="N69">
            <v>0.04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U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0.15</v>
          </cell>
          <cell r="AH69">
            <v>0</v>
          </cell>
          <cell r="AI69">
            <v>0.19</v>
          </cell>
        </row>
        <row r="70">
          <cell r="B70" t="str">
            <v>Other - Non-System Assets</v>
          </cell>
          <cell r="J70" t="str">
            <v>ELECTRICITY ALLOCATION</v>
          </cell>
          <cell r="M70">
            <v>0</v>
          </cell>
          <cell r="N70">
            <v>0.01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0.01</v>
          </cell>
        </row>
        <row r="71">
          <cell r="B71" t="str">
            <v>Other - Non-System Assets</v>
          </cell>
          <cell r="J71" t="str">
            <v>ELECTRICITY ALLOCATION</v>
          </cell>
          <cell r="M71">
            <v>0</v>
          </cell>
          <cell r="N71">
            <v>0.01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U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0.01</v>
          </cell>
        </row>
        <row r="72">
          <cell r="B72" t="str">
            <v>Other - Non-System Assets</v>
          </cell>
          <cell r="J72" t="str">
            <v>ELECTRICITY ALLOCATION</v>
          </cell>
          <cell r="M72">
            <v>744288.85</v>
          </cell>
          <cell r="N72">
            <v>465247.72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  <cell r="U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87110.130053000001</v>
          </cell>
          <cell r="AH72">
            <v>744288.85</v>
          </cell>
          <cell r="AI72">
            <v>552357.85005300003</v>
          </cell>
        </row>
        <row r="73">
          <cell r="B73" t="str">
            <v>Other - Non-System Assets</v>
          </cell>
          <cell r="J73" t="str">
            <v>ELECTRICITY ALLOCATION</v>
          </cell>
          <cell r="M73">
            <v>3473</v>
          </cell>
          <cell r="N73">
            <v>1678.65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U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409.59944400000001</v>
          </cell>
          <cell r="AH73">
            <v>3473</v>
          </cell>
          <cell r="AI73">
            <v>2088.249444</v>
          </cell>
        </row>
        <row r="74">
          <cell r="B74" t="str">
            <v>IT&amp;T Equipment</v>
          </cell>
          <cell r="J74" t="str">
            <v>ELECTRICITY ALLOCATION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U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-272.56</v>
          </cell>
          <cell r="AH74">
            <v>0</v>
          </cell>
          <cell r="AI74">
            <v>-272.56</v>
          </cell>
        </row>
        <row r="75">
          <cell r="B75" t="str">
            <v>IT&amp;T Equipment</v>
          </cell>
          <cell r="J75" t="str">
            <v>ELECTRICITY ALLOCATION</v>
          </cell>
          <cell r="M75">
            <v>85671.84</v>
          </cell>
          <cell r="N75">
            <v>33185.57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U75">
            <v>132.59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15847.723742</v>
          </cell>
          <cell r="AH75">
            <v>85804.43</v>
          </cell>
          <cell r="AI75">
            <v>49033.293742000002</v>
          </cell>
        </row>
        <row r="76">
          <cell r="B76" t="str">
            <v>IT&amp;T Equipment</v>
          </cell>
          <cell r="J76" t="str">
            <v>ELECTRICITY ALLOCATION</v>
          </cell>
          <cell r="M76">
            <v>383.3</v>
          </cell>
          <cell r="N76">
            <v>191.56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U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117.00219</v>
          </cell>
          <cell r="AH76">
            <v>383.3</v>
          </cell>
          <cell r="AI76">
            <v>308.56218999999999</v>
          </cell>
        </row>
        <row r="77">
          <cell r="B77" t="str">
            <v>Other - Non-System Assets</v>
          </cell>
          <cell r="J77" t="str">
            <v>ELECTRICITY ALLOCATION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  <cell r="U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-1413.32</v>
          </cell>
          <cell r="AH77">
            <v>0</v>
          </cell>
          <cell r="AI77">
            <v>-1413.32</v>
          </cell>
        </row>
        <row r="78">
          <cell r="B78" t="str">
            <v>Other - Non-System Assets</v>
          </cell>
          <cell r="J78" t="str">
            <v>ELECTRICITY ALLOCATION</v>
          </cell>
          <cell r="M78">
            <v>14400</v>
          </cell>
          <cell r="N78">
            <v>13766.27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241.90670299999999</v>
          </cell>
          <cell r="AH78">
            <v>14400</v>
          </cell>
          <cell r="AI78">
            <v>14008.176703000001</v>
          </cell>
        </row>
        <row r="79">
          <cell r="B79" t="str">
            <v>Other - Non-System Assets</v>
          </cell>
          <cell r="J79" t="str">
            <v>ELECTRICITY ALLOCATION</v>
          </cell>
          <cell r="M79">
            <v>13424</v>
          </cell>
          <cell r="N79">
            <v>13424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U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13424</v>
          </cell>
          <cell r="AI79">
            <v>13424</v>
          </cell>
        </row>
        <row r="80">
          <cell r="B80" t="str">
            <v>Other - Non-System Assets</v>
          </cell>
          <cell r="J80" t="str">
            <v>ELECTRICITY ALLOCATION</v>
          </cell>
          <cell r="M80">
            <v>4041</v>
          </cell>
          <cell r="N80">
            <v>4041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U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4041</v>
          </cell>
          <cell r="AI80">
            <v>4041</v>
          </cell>
        </row>
        <row r="81">
          <cell r="B81" t="str">
            <v>Other - Non-System Assets</v>
          </cell>
          <cell r="J81" t="str">
            <v>ELECTRICITY ALLOCATION</v>
          </cell>
          <cell r="M81">
            <v>3125</v>
          </cell>
          <cell r="N81">
            <v>3125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U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3125</v>
          </cell>
          <cell r="AI81">
            <v>3125</v>
          </cell>
        </row>
        <row r="82">
          <cell r="B82" t="str">
            <v>Other - Non-System Assets</v>
          </cell>
          <cell r="J82" t="str">
            <v>ELECTRICITY ALLOCATION</v>
          </cell>
          <cell r="M82">
            <v>3190</v>
          </cell>
          <cell r="N82">
            <v>3190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U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3190</v>
          </cell>
          <cell r="AI82">
            <v>3190</v>
          </cell>
        </row>
        <row r="83">
          <cell r="B83" t="str">
            <v>Other - Non-System Assets</v>
          </cell>
          <cell r="J83" t="str">
            <v>ELECTRICITY ALLOCATION</v>
          </cell>
          <cell r="M83">
            <v>2750</v>
          </cell>
          <cell r="N83">
            <v>2552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U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197.99999</v>
          </cell>
          <cell r="AH83">
            <v>2750</v>
          </cell>
          <cell r="AI83">
            <v>2749.9999899999998</v>
          </cell>
        </row>
        <row r="84">
          <cell r="B84" t="str">
            <v>Other - Non-System Assets</v>
          </cell>
          <cell r="J84" t="str">
            <v>ELECTRICITY ALLOCATION</v>
          </cell>
          <cell r="M84">
            <v>1796321</v>
          </cell>
          <cell r="N84">
            <v>1796210.97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U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93.084108000000001</v>
          </cell>
          <cell r="AH84">
            <v>1796321</v>
          </cell>
          <cell r="AI84">
            <v>1796304.0541079999</v>
          </cell>
        </row>
        <row r="85">
          <cell r="B85" t="str">
            <v>Other - Non-System Assets</v>
          </cell>
          <cell r="J85" t="str">
            <v>ELECTRICITY ALLOCATION</v>
          </cell>
          <cell r="M85">
            <v>13546</v>
          </cell>
          <cell r="N85">
            <v>13435.55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W85">
            <v>0</v>
          </cell>
          <cell r="X85">
            <v>0</v>
          </cell>
          <cell r="Y85">
            <v>-13546</v>
          </cell>
          <cell r="Z85">
            <v>-13435.55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6">
          <cell r="B86" t="str">
            <v>Other - Non-System Assets</v>
          </cell>
          <cell r="J86" t="str">
            <v>ELECTRICITY ALLOCATION</v>
          </cell>
          <cell r="M86">
            <v>179</v>
          </cell>
          <cell r="N86">
            <v>34.119999999999997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W86">
            <v>0</v>
          </cell>
          <cell r="X86">
            <v>0</v>
          </cell>
          <cell r="Y86">
            <v>-179</v>
          </cell>
          <cell r="Z86">
            <v>-34.119999999999997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B87" t="str">
            <v>Other - Non-System Assets</v>
          </cell>
          <cell r="J87" t="str">
            <v>ELECTRICITY ALLOCATION</v>
          </cell>
          <cell r="M87">
            <v>1995</v>
          </cell>
          <cell r="N87">
            <v>1995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1995</v>
          </cell>
          <cell r="AI87">
            <v>1995</v>
          </cell>
        </row>
        <row r="88">
          <cell r="B88" t="str">
            <v>Other - Non-System Assets</v>
          </cell>
          <cell r="J88" t="str">
            <v>ELECTRICITY ALLOCATION</v>
          </cell>
          <cell r="M88">
            <v>283842.15000000002</v>
          </cell>
          <cell r="N88">
            <v>229798.37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U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-28452</v>
          </cell>
          <cell r="AF88">
            <v>-25359.439999999999</v>
          </cell>
          <cell r="AG88">
            <v>17822.713089000001</v>
          </cell>
          <cell r="AH88">
            <v>255390.15000000002</v>
          </cell>
          <cell r="AI88">
            <v>222261.64308899999</v>
          </cell>
        </row>
        <row r="89">
          <cell r="B89" t="str">
            <v>Other - Non-System Assets</v>
          </cell>
          <cell r="J89" t="str">
            <v>ELECTRICITY ALLOCATION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U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-0.01</v>
          </cell>
          <cell r="AH89">
            <v>0</v>
          </cell>
          <cell r="AI89">
            <v>-0.01</v>
          </cell>
        </row>
        <row r="90">
          <cell r="B90" t="str">
            <v>Other - Non-System Assets</v>
          </cell>
          <cell r="J90" t="str">
            <v>ELECTRICITY ALLOCATION</v>
          </cell>
          <cell r="M90">
            <v>17001</v>
          </cell>
          <cell r="N90">
            <v>17001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U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-8419</v>
          </cell>
          <cell r="AF90">
            <v>-8419</v>
          </cell>
          <cell r="AG90">
            <v>0</v>
          </cell>
          <cell r="AH90">
            <v>8582</v>
          </cell>
          <cell r="AI90">
            <v>8582</v>
          </cell>
        </row>
        <row r="91">
          <cell r="B91" t="str">
            <v>Other - Non-System Assets</v>
          </cell>
          <cell r="J91" t="str">
            <v>ELECTRICITY ALLOCATION</v>
          </cell>
          <cell r="M91">
            <v>26756</v>
          </cell>
          <cell r="N91">
            <v>23399.06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U91">
            <v>3836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1842.0698600000001</v>
          </cell>
          <cell r="AH91">
            <v>30592</v>
          </cell>
          <cell r="AI91">
            <v>25241.129860000001</v>
          </cell>
        </row>
        <row r="92">
          <cell r="B92" t="str">
            <v>Other - Non-System Assets</v>
          </cell>
          <cell r="J92" t="str">
            <v>ELECTRICITY ALLOCATION</v>
          </cell>
          <cell r="M92">
            <v>25359.3</v>
          </cell>
          <cell r="N92">
            <v>16049.57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U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3206.800045</v>
          </cell>
          <cell r="AH92">
            <v>25359.3</v>
          </cell>
          <cell r="AI92">
            <v>19256.370045</v>
          </cell>
        </row>
        <row r="93">
          <cell r="B93" t="str">
            <v>Other - Non-System Assets</v>
          </cell>
          <cell r="J93" t="str">
            <v>ELECTRICITY ALLOCATION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U93">
            <v>0</v>
          </cell>
          <cell r="W93">
            <v>0</v>
          </cell>
          <cell r="X93">
            <v>0</v>
          </cell>
          <cell r="Y93">
            <v>2494</v>
          </cell>
          <cell r="Z93">
            <v>2494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-2494</v>
          </cell>
          <cell r="AF93">
            <v>-2494</v>
          </cell>
          <cell r="AG93">
            <v>0</v>
          </cell>
          <cell r="AH93">
            <v>0</v>
          </cell>
          <cell r="AI93">
            <v>0</v>
          </cell>
        </row>
        <row r="94">
          <cell r="B94" t="str">
            <v>Other - Non-System Assets</v>
          </cell>
          <cell r="J94" t="str">
            <v>ELECTRICITY ALLOCATION</v>
          </cell>
          <cell r="M94">
            <v>2494</v>
          </cell>
          <cell r="N94">
            <v>2494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U94">
            <v>0</v>
          </cell>
          <cell r="W94">
            <v>0</v>
          </cell>
          <cell r="X94">
            <v>0</v>
          </cell>
          <cell r="Y94">
            <v>-2494</v>
          </cell>
          <cell r="Z94">
            <v>-2494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</row>
        <row r="95">
          <cell r="B95" t="str">
            <v>Other - Non-System Assets</v>
          </cell>
          <cell r="J95" t="str">
            <v>ELECTRICITY ALLOCATION</v>
          </cell>
          <cell r="M95">
            <v>154099.35999999999</v>
          </cell>
          <cell r="N95">
            <v>89240.46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U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16390.466509999998</v>
          </cell>
          <cell r="AH95">
            <v>154099.35999999999</v>
          </cell>
          <cell r="AI95">
            <v>105630.92651</v>
          </cell>
        </row>
        <row r="96">
          <cell r="B96" t="str">
            <v>Other - Non-System Assets</v>
          </cell>
          <cell r="J96" t="str">
            <v>ELECTRICITY ALLOCATION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U96">
            <v>18554.310000000001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1533.461364</v>
          </cell>
          <cell r="AH96">
            <v>18554.310000000001</v>
          </cell>
          <cell r="AI96">
            <v>1533.461364</v>
          </cell>
        </row>
        <row r="97">
          <cell r="B97" t="str">
            <v>Other - Non-System Assets</v>
          </cell>
          <cell r="J97" t="str">
            <v>ELECTRICITY ALLOCATION</v>
          </cell>
          <cell r="M97">
            <v>62794.5</v>
          </cell>
          <cell r="N97">
            <v>32326.28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U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-2077</v>
          </cell>
          <cell r="AF97">
            <v>-942.17</v>
          </cell>
          <cell r="AG97">
            <v>7749.8654260000003</v>
          </cell>
          <cell r="AH97">
            <v>60717.5</v>
          </cell>
          <cell r="AI97">
            <v>39133.975426000005</v>
          </cell>
        </row>
        <row r="98">
          <cell r="B98" t="str">
            <v>Other - Non-System Assets</v>
          </cell>
          <cell r="J98" t="str">
            <v>ELECTRICITY ALLOCATION</v>
          </cell>
          <cell r="M98">
            <v>29755.37</v>
          </cell>
          <cell r="N98">
            <v>29605.78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U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58.776434000000002</v>
          </cell>
          <cell r="AH98">
            <v>29755.37</v>
          </cell>
          <cell r="AI98">
            <v>29664.556433999998</v>
          </cell>
        </row>
        <row r="99">
          <cell r="B99" t="str">
            <v>Other - Non-System Assets</v>
          </cell>
          <cell r="J99" t="str">
            <v>ELECTRICITY ALLOCATION</v>
          </cell>
          <cell r="M99">
            <v>334216.73</v>
          </cell>
          <cell r="N99">
            <v>332664.51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U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297.99396100000001</v>
          </cell>
          <cell r="AH99">
            <v>334216.73</v>
          </cell>
          <cell r="AI99">
            <v>332962.50396100001</v>
          </cell>
        </row>
        <row r="100">
          <cell r="B100" t="str">
            <v>Other - Non-System Assets</v>
          </cell>
          <cell r="J100" t="str">
            <v>ELECTRICITY ALLOCATION</v>
          </cell>
          <cell r="M100">
            <v>14130.34</v>
          </cell>
          <cell r="N100">
            <v>13087.02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U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-9969</v>
          </cell>
          <cell r="AF100">
            <v>-9969</v>
          </cell>
          <cell r="AG100">
            <v>490.45983100000001</v>
          </cell>
          <cell r="AH100">
            <v>4161.34</v>
          </cell>
          <cell r="AI100">
            <v>3608.4798310000006</v>
          </cell>
        </row>
        <row r="101">
          <cell r="B101" t="str">
            <v>Other - Non-System Assets</v>
          </cell>
          <cell r="J101" t="str">
            <v>ELECTRICITY ALLOCATION</v>
          </cell>
          <cell r="M101">
            <v>1435</v>
          </cell>
          <cell r="N101">
            <v>1417.6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U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17.399999999999999</v>
          </cell>
          <cell r="AH101">
            <v>1435</v>
          </cell>
          <cell r="AI101">
            <v>1435</v>
          </cell>
        </row>
        <row r="102">
          <cell r="B102" t="str">
            <v>Other - Non-System Assets</v>
          </cell>
          <cell r="J102" t="str">
            <v>ELECTRICITY ALLOCATION</v>
          </cell>
          <cell r="M102">
            <v>294072.8</v>
          </cell>
          <cell r="N102">
            <v>210159.08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  <cell r="U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22805.043823</v>
          </cell>
          <cell r="AH102">
            <v>294072.8</v>
          </cell>
          <cell r="AI102">
            <v>232964.123823</v>
          </cell>
        </row>
        <row r="103">
          <cell r="B103" t="str">
            <v>Other - Non-System Assets</v>
          </cell>
          <cell r="J103" t="str">
            <v>ELECTRICITY ALLOCATION</v>
          </cell>
          <cell r="M103">
            <v>701.64</v>
          </cell>
          <cell r="N103">
            <v>173.56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  <cell r="U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91.991913999999994</v>
          </cell>
          <cell r="AH103">
            <v>701.64</v>
          </cell>
          <cell r="AI103">
            <v>265.55191400000001</v>
          </cell>
        </row>
        <row r="104">
          <cell r="B104" t="str">
            <v>Other - Non-System Assets</v>
          </cell>
          <cell r="J104" t="str">
            <v>ELECTRICITY ALLOCATION</v>
          </cell>
          <cell r="M104">
            <v>10529.5</v>
          </cell>
          <cell r="N104">
            <v>3150.19</v>
          </cell>
          <cell r="O104">
            <v>0</v>
          </cell>
          <cell r="P104">
            <v>0</v>
          </cell>
          <cell r="Q104">
            <v>0</v>
          </cell>
          <cell r="S104">
            <v>0</v>
          </cell>
          <cell r="U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1932.8214479999999</v>
          </cell>
          <cell r="AH104">
            <v>10529.5</v>
          </cell>
          <cell r="AI104">
            <v>5083.0114480000002</v>
          </cell>
        </row>
        <row r="105">
          <cell r="B105" t="str">
            <v>Other - Non-System Assets</v>
          </cell>
          <cell r="J105" t="str">
            <v>ELECTRICITY ALLOCATION</v>
          </cell>
          <cell r="M105">
            <v>6225</v>
          </cell>
          <cell r="N105">
            <v>2930.99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U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816.19765099999995</v>
          </cell>
          <cell r="AH105">
            <v>6225</v>
          </cell>
          <cell r="AI105">
            <v>3747.1876509999997</v>
          </cell>
        </row>
        <row r="106">
          <cell r="B106" t="str">
            <v>Other - Non-System Assets</v>
          </cell>
          <cell r="J106" t="str">
            <v>ELECTRICITY ALLOCATION</v>
          </cell>
          <cell r="M106">
            <v>5450</v>
          </cell>
          <cell r="N106">
            <v>2519.15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U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714.57792500000005</v>
          </cell>
          <cell r="AH106">
            <v>5450</v>
          </cell>
          <cell r="AI106">
            <v>3233.7279250000001</v>
          </cell>
        </row>
        <row r="107">
          <cell r="B107" t="str">
            <v>Other - Non-System Assets</v>
          </cell>
          <cell r="J107" t="str">
            <v>ELECTRICITY ALLOCATION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U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-0.01</v>
          </cell>
          <cell r="AH107">
            <v>0</v>
          </cell>
          <cell r="AI107">
            <v>-0.01</v>
          </cell>
        </row>
        <row r="108">
          <cell r="B108" t="str">
            <v>Other - Non-System Assets</v>
          </cell>
          <cell r="J108" t="str">
            <v>ELECTRICITY ALLOCATION</v>
          </cell>
          <cell r="M108">
            <v>8972</v>
          </cell>
          <cell r="N108">
            <v>8972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  <cell r="U108">
            <v>0</v>
          </cell>
          <cell r="W108">
            <v>0</v>
          </cell>
          <cell r="X108">
            <v>0</v>
          </cell>
          <cell r="Y108">
            <v>-8972</v>
          </cell>
          <cell r="Z108">
            <v>-8972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</row>
        <row r="109">
          <cell r="B109" t="str">
            <v>Other - Non-System Assets</v>
          </cell>
          <cell r="J109" t="str">
            <v>ELECTRICITY ALLOCATION</v>
          </cell>
          <cell r="M109">
            <v>7560</v>
          </cell>
          <cell r="N109">
            <v>1884.82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  <cell r="U109">
            <v>0</v>
          </cell>
          <cell r="W109">
            <v>0</v>
          </cell>
          <cell r="X109">
            <v>0</v>
          </cell>
          <cell r="Y109">
            <v>-7560</v>
          </cell>
          <cell r="Z109">
            <v>-1884.82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B110" t="str">
            <v>Other - Non-System Assets</v>
          </cell>
          <cell r="J110" t="str">
            <v>ELECTRICITY ALLOCATION</v>
          </cell>
          <cell r="M110">
            <v>1082416.75</v>
          </cell>
          <cell r="N110">
            <v>698876.46</v>
          </cell>
          <cell r="O110">
            <v>0</v>
          </cell>
          <cell r="P110">
            <v>0</v>
          </cell>
          <cell r="Q110">
            <v>0</v>
          </cell>
          <cell r="S110">
            <v>0</v>
          </cell>
          <cell r="U110">
            <v>0</v>
          </cell>
          <cell r="W110">
            <v>0</v>
          </cell>
          <cell r="X110">
            <v>0</v>
          </cell>
          <cell r="Y110">
            <v>-1082416.75</v>
          </cell>
          <cell r="Z110">
            <v>-698876.46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B111" t="str">
            <v>Other - Non-System Assets</v>
          </cell>
          <cell r="J111" t="str">
            <v>ELECTRICITY ALLOCATION</v>
          </cell>
          <cell r="M111">
            <v>6590</v>
          </cell>
          <cell r="N111">
            <v>6590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  <cell r="U111">
            <v>0</v>
          </cell>
          <cell r="W111">
            <v>0</v>
          </cell>
          <cell r="X111">
            <v>0</v>
          </cell>
          <cell r="Y111">
            <v>-6590</v>
          </cell>
          <cell r="Z111">
            <v>-6590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B112" t="str">
            <v>Other - Non-System Assets</v>
          </cell>
          <cell r="J112" t="str">
            <v>ELECTRICITY ALLOCATION</v>
          </cell>
          <cell r="M112">
            <v>689</v>
          </cell>
          <cell r="N112">
            <v>647.71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  <cell r="U112">
            <v>0</v>
          </cell>
          <cell r="W112">
            <v>0</v>
          </cell>
          <cell r="X112">
            <v>0</v>
          </cell>
          <cell r="Y112">
            <v>-689</v>
          </cell>
          <cell r="Z112">
            <v>-647.71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B113" t="str">
            <v>Other - Non-System Assets</v>
          </cell>
          <cell r="J113" t="str">
            <v>ELECTRICITY ALLOCATION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U113">
            <v>0</v>
          </cell>
          <cell r="W113">
            <v>0</v>
          </cell>
          <cell r="X113">
            <v>0</v>
          </cell>
          <cell r="Y113">
            <v>886877.55</v>
          </cell>
          <cell r="Z113">
            <v>464034.21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150570.34380900001</v>
          </cell>
          <cell r="AH113">
            <v>886877.55</v>
          </cell>
          <cell r="AI113">
            <v>614604.55380900006</v>
          </cell>
        </row>
        <row r="114">
          <cell r="B114" t="str">
            <v>Substations</v>
          </cell>
          <cell r="J114" t="str">
            <v>ELECTRICITY ALLOCATION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  <cell r="U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-2567.66</v>
          </cell>
          <cell r="AH114">
            <v>0</v>
          </cell>
          <cell r="AI114">
            <v>-2567.66</v>
          </cell>
        </row>
        <row r="115">
          <cell r="B115" t="str">
            <v>Communications</v>
          </cell>
          <cell r="J115" t="str">
            <v>ELECTRICITY ALLOCATION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U115">
            <v>177593.45</v>
          </cell>
          <cell r="W115">
            <v>0</v>
          </cell>
          <cell r="X115">
            <v>0</v>
          </cell>
          <cell r="Y115">
            <v>37078254.659999996</v>
          </cell>
          <cell r="Z115">
            <v>14886741.869999999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1386689.0521210001</v>
          </cell>
          <cell r="AH115">
            <v>37255848.109999999</v>
          </cell>
          <cell r="AI115">
            <v>16273430.922121</v>
          </cell>
        </row>
        <row r="116">
          <cell r="B116" t="str">
            <v>Other - Non-System Assets</v>
          </cell>
          <cell r="J116" t="str">
            <v>ELECTRICITY ALLOCATION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  <cell r="U116">
            <v>0</v>
          </cell>
          <cell r="W116">
            <v>0</v>
          </cell>
          <cell r="X116">
            <v>0</v>
          </cell>
          <cell r="Y116">
            <v>1862794.51</v>
          </cell>
          <cell r="Z116">
            <v>1559997.43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205937.722392</v>
          </cell>
          <cell r="AH116">
            <v>1862794.51</v>
          </cell>
          <cell r="AI116">
            <v>1765935.152392</v>
          </cell>
        </row>
        <row r="117">
          <cell r="B117" t="str">
            <v>Other - Non-System Assets</v>
          </cell>
          <cell r="J117" t="str">
            <v>ELECTRICITY ALLOCATION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  <cell r="U117">
            <v>56851.4</v>
          </cell>
          <cell r="W117">
            <v>0</v>
          </cell>
          <cell r="X117">
            <v>0</v>
          </cell>
          <cell r="Y117">
            <v>2884601.06</v>
          </cell>
          <cell r="Z117">
            <v>2745527.37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71321.115889000008</v>
          </cell>
          <cell r="AH117">
            <v>2941452.46</v>
          </cell>
          <cell r="AI117">
            <v>2816848.4858889999</v>
          </cell>
        </row>
        <row r="118">
          <cell r="B118" t="str">
            <v>Other - Non-System Assets</v>
          </cell>
          <cell r="J118" t="str">
            <v>ELECTRICITY ALLOCATION</v>
          </cell>
          <cell r="M118">
            <v>28169</v>
          </cell>
          <cell r="N118">
            <v>28169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  <cell r="U118">
            <v>3386</v>
          </cell>
          <cell r="W118">
            <v>0</v>
          </cell>
          <cell r="X118">
            <v>0</v>
          </cell>
          <cell r="Y118">
            <v>228320.74</v>
          </cell>
          <cell r="Z118">
            <v>198909.29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13613.514627</v>
          </cell>
          <cell r="AH118">
            <v>259875.74</v>
          </cell>
          <cell r="AI118">
            <v>240691.804627</v>
          </cell>
        </row>
        <row r="119">
          <cell r="B119" t="str">
            <v>Other - Non-System Assets</v>
          </cell>
          <cell r="J119" t="str">
            <v>ELECTRICITY ALLOCATION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U119">
            <v>4510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381.27503899999999</v>
          </cell>
          <cell r="AH119">
            <v>4510</v>
          </cell>
          <cell r="AI119">
            <v>381.27503899999999</v>
          </cell>
        </row>
        <row r="120">
          <cell r="B120" t="str">
            <v>Other - Non-System Assets</v>
          </cell>
          <cell r="J120" t="str">
            <v>ELECTRICITY ALLOCATION</v>
          </cell>
          <cell r="M120">
            <v>70550.600000000006</v>
          </cell>
          <cell r="N120">
            <v>11732.67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U120">
            <v>99812.86</v>
          </cell>
          <cell r="W120">
            <v>0</v>
          </cell>
          <cell r="X120">
            <v>0</v>
          </cell>
          <cell r="Y120">
            <v>327057.90999999997</v>
          </cell>
          <cell r="Z120">
            <v>293046.71999999997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-274815.62</v>
          </cell>
          <cell r="AF120">
            <v>-252445.73</v>
          </cell>
          <cell r="AG120">
            <v>22645.264244000002</v>
          </cell>
          <cell r="AH120">
            <v>222605.75</v>
          </cell>
          <cell r="AI120">
            <v>74978.924243999951</v>
          </cell>
        </row>
        <row r="121">
          <cell r="B121" t="str">
            <v>Other - Non-System Assets</v>
          </cell>
          <cell r="J121" t="str">
            <v>ELECTRICITY ALLOCATION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U121">
            <v>9091.31</v>
          </cell>
          <cell r="W121">
            <v>0</v>
          </cell>
          <cell r="X121">
            <v>0</v>
          </cell>
          <cell r="Y121">
            <v>397103.18</v>
          </cell>
          <cell r="Z121">
            <v>165455.07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41746.561652999997</v>
          </cell>
          <cell r="AH121">
            <v>406194.49</v>
          </cell>
          <cell r="AI121">
            <v>207201.63165300002</v>
          </cell>
        </row>
        <row r="122">
          <cell r="B122" t="str">
            <v>Other - Non-System Assets</v>
          </cell>
          <cell r="J122" t="str">
            <v>ELECTRICITY ALLOCATION</v>
          </cell>
          <cell r="M122">
            <v>34760</v>
          </cell>
          <cell r="N122">
            <v>34760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  <cell r="U122">
            <v>0</v>
          </cell>
          <cell r="W122">
            <v>0</v>
          </cell>
          <cell r="X122">
            <v>0</v>
          </cell>
          <cell r="Y122">
            <v>4012</v>
          </cell>
          <cell r="Z122">
            <v>2574.6799999999998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264.85190899999998</v>
          </cell>
          <cell r="AH122">
            <v>38772</v>
          </cell>
          <cell r="AI122">
            <v>37599.531908999998</v>
          </cell>
        </row>
        <row r="123">
          <cell r="B123" t="str">
            <v>Other - Non-System Assets</v>
          </cell>
          <cell r="J123" t="str">
            <v>ELECTRICITY ALLOCATION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  <cell r="U123">
            <v>162</v>
          </cell>
          <cell r="W123">
            <v>0</v>
          </cell>
          <cell r="X123">
            <v>0</v>
          </cell>
          <cell r="Y123">
            <v>1608</v>
          </cell>
          <cell r="Z123">
            <v>105.45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218.68771899999999</v>
          </cell>
          <cell r="AH123">
            <v>1770</v>
          </cell>
          <cell r="AI123">
            <v>324.137719</v>
          </cell>
        </row>
        <row r="124">
          <cell r="B124" t="str">
            <v>IT&amp;T Equipment</v>
          </cell>
          <cell r="J124" t="str">
            <v>ELECTRICITY ALLOCATION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U124">
            <v>79800</v>
          </cell>
          <cell r="W124">
            <v>0</v>
          </cell>
          <cell r="X124">
            <v>0</v>
          </cell>
          <cell r="Y124">
            <v>22167051.760000002</v>
          </cell>
          <cell r="Z124">
            <v>20338585.609999999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-81005.45</v>
          </cell>
          <cell r="AF124">
            <v>-79135.45</v>
          </cell>
          <cell r="AG124">
            <v>1231308.056599</v>
          </cell>
          <cell r="AH124">
            <v>22165846.310000002</v>
          </cell>
          <cell r="AI124">
            <v>21490758.216598999</v>
          </cell>
        </row>
        <row r="125">
          <cell r="B125" t="str">
            <v>IT&amp;T Equipment</v>
          </cell>
          <cell r="J125" t="str">
            <v>ELECTRICITY ALLOCATION</v>
          </cell>
          <cell r="M125">
            <v>190585.73</v>
          </cell>
          <cell r="N125">
            <v>3176.57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U125">
            <v>838770.07</v>
          </cell>
          <cell r="W125">
            <v>0</v>
          </cell>
          <cell r="X125">
            <v>0</v>
          </cell>
          <cell r="Y125">
            <v>7002880.0099999998</v>
          </cell>
          <cell r="Z125">
            <v>6511820.6900000004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-1116097</v>
          </cell>
          <cell r="AF125">
            <v>-1115195.52</v>
          </cell>
          <cell r="AG125">
            <v>420034.67126799998</v>
          </cell>
          <cell r="AH125">
            <v>6916138.8099999996</v>
          </cell>
          <cell r="AI125">
            <v>5819836.4112680005</v>
          </cell>
        </row>
        <row r="126">
          <cell r="B126" t="str">
            <v>IT&amp;T Equipment</v>
          </cell>
          <cell r="J126" t="str">
            <v>ELECTRICITY ALLOCATION</v>
          </cell>
          <cell r="M126">
            <v>83573.55</v>
          </cell>
          <cell r="N126">
            <v>9192.2000000000007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U126">
            <v>1030123.3300000001</v>
          </cell>
          <cell r="W126">
            <v>0</v>
          </cell>
          <cell r="X126">
            <v>0</v>
          </cell>
          <cell r="Y126">
            <v>119233529.23</v>
          </cell>
          <cell r="Z126">
            <v>80941483.810000002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9389018.1091729999</v>
          </cell>
          <cell r="AH126">
            <v>120347226.11</v>
          </cell>
          <cell r="AI126">
            <v>90339694.119173005</v>
          </cell>
        </row>
        <row r="127">
          <cell r="B127" t="str">
            <v>IT&amp;T Equipment</v>
          </cell>
          <cell r="J127" t="str">
            <v>ELECTRICITY ALLOCATION</v>
          </cell>
          <cell r="M127">
            <v>304869.53000000003</v>
          </cell>
          <cell r="N127">
            <v>12280.55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U127">
            <v>211857.35</v>
          </cell>
          <cell r="W127">
            <v>0</v>
          </cell>
          <cell r="X127">
            <v>0</v>
          </cell>
          <cell r="Y127">
            <v>6595592.2599999998</v>
          </cell>
          <cell r="Z127">
            <v>6181101.8600000003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-1</v>
          </cell>
          <cell r="AF127">
            <v>-5496.55</v>
          </cell>
          <cell r="AG127">
            <v>433566.86207900004</v>
          </cell>
          <cell r="AH127">
            <v>7112318.1399999997</v>
          </cell>
          <cell r="AI127">
            <v>6621452.7220790004</v>
          </cell>
        </row>
        <row r="128">
          <cell r="B128" t="str">
            <v>IT&amp;T Equipment</v>
          </cell>
          <cell r="J128" t="str">
            <v>ELECTRICITY ALLOCATION</v>
          </cell>
          <cell r="M128">
            <v>10862985.25</v>
          </cell>
          <cell r="N128">
            <v>1644628.46</v>
          </cell>
          <cell r="O128">
            <v>1163830.5</v>
          </cell>
          <cell r="P128">
            <v>0</v>
          </cell>
          <cell r="Q128">
            <v>0</v>
          </cell>
          <cell r="S128">
            <v>0</v>
          </cell>
          <cell r="U128">
            <v>-658229.22</v>
          </cell>
          <cell r="W128">
            <v>0</v>
          </cell>
          <cell r="X128">
            <v>0</v>
          </cell>
          <cell r="Y128">
            <v>6370859.79</v>
          </cell>
          <cell r="Z128">
            <v>2419236.7000000002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-4285199</v>
          </cell>
          <cell r="AF128">
            <v>0</v>
          </cell>
          <cell r="AG128">
            <v>1757792.636097</v>
          </cell>
          <cell r="AH128">
            <v>13454247.32</v>
          </cell>
          <cell r="AI128">
            <v>5821657.7960970001</v>
          </cell>
        </row>
        <row r="129">
          <cell r="B129" t="str">
            <v>IT&amp;T Equipment</v>
          </cell>
          <cell r="J129" t="str">
            <v>ELECTRICITY ALLOCATION</v>
          </cell>
          <cell r="M129">
            <v>2250543.12</v>
          </cell>
          <cell r="N129">
            <v>344271.13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U129">
            <v>555853.29</v>
          </cell>
          <cell r="W129">
            <v>0</v>
          </cell>
          <cell r="X129">
            <v>0</v>
          </cell>
          <cell r="Y129">
            <v>9198111.6099999994</v>
          </cell>
          <cell r="Z129">
            <v>3609238.02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-1312684.6599999999</v>
          </cell>
          <cell r="AF129">
            <v>-308465.21000000002</v>
          </cell>
          <cell r="AG129">
            <v>2953536.464774</v>
          </cell>
          <cell r="AH129">
            <v>10691823.359999999</v>
          </cell>
          <cell r="AI129">
            <v>6598580.4047739999</v>
          </cell>
        </row>
        <row r="130">
          <cell r="B130" t="str">
            <v>IT&amp;T Equipment</v>
          </cell>
          <cell r="J130" t="str">
            <v>ELECTRICITY ALLOCATION</v>
          </cell>
          <cell r="M130">
            <v>1147575.31</v>
          </cell>
          <cell r="N130">
            <v>177195.45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U130">
            <v>642545.4</v>
          </cell>
          <cell r="W130">
            <v>0</v>
          </cell>
          <cell r="X130">
            <v>0</v>
          </cell>
          <cell r="Y130">
            <v>1099334.76</v>
          </cell>
          <cell r="Z130">
            <v>735975.85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833608.20662900002</v>
          </cell>
          <cell r="AH130">
            <v>2889455.4699999997</v>
          </cell>
          <cell r="AI130">
            <v>1746779.506629</v>
          </cell>
        </row>
        <row r="131">
          <cell r="B131" t="str">
            <v>IT&amp;T Equipment</v>
          </cell>
          <cell r="J131" t="str">
            <v>ELECTRICITY ALLOCATION</v>
          </cell>
          <cell r="M131">
            <v>22709.46</v>
          </cell>
          <cell r="N131">
            <v>671.5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U131">
            <v>184511.40000000002</v>
          </cell>
          <cell r="W131">
            <v>0</v>
          </cell>
          <cell r="X131">
            <v>0</v>
          </cell>
          <cell r="Y131">
            <v>102650.27</v>
          </cell>
          <cell r="Z131">
            <v>91205.71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-1263</v>
          </cell>
          <cell r="AF131">
            <v>-290.67</v>
          </cell>
          <cell r="AG131">
            <v>82501.742249999996</v>
          </cell>
          <cell r="AH131">
            <v>308608.13</v>
          </cell>
          <cell r="AI131">
            <v>174088.28224999999</v>
          </cell>
        </row>
        <row r="132">
          <cell r="B132" t="str">
            <v>IT&amp;T Equipment</v>
          </cell>
          <cell r="J132" t="str">
            <v>ELECTRICITY ALLOCATION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U132">
            <v>150082</v>
          </cell>
          <cell r="W132">
            <v>0</v>
          </cell>
          <cell r="X132">
            <v>0</v>
          </cell>
          <cell r="Y132">
            <v>187785.98</v>
          </cell>
          <cell r="Z132">
            <v>131051.34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-1971</v>
          </cell>
          <cell r="AF132">
            <v>-1971</v>
          </cell>
          <cell r="AG132">
            <v>82653.93136599999</v>
          </cell>
          <cell r="AH132">
            <v>335896.98</v>
          </cell>
          <cell r="AI132">
            <v>211734.271366</v>
          </cell>
        </row>
        <row r="133">
          <cell r="B133" t="str">
            <v>IT&amp;T Equipment</v>
          </cell>
          <cell r="J133" t="str">
            <v>ELECTRICITY ALLOCATION</v>
          </cell>
          <cell r="M133">
            <v>452516</v>
          </cell>
          <cell r="N133">
            <v>20597.97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U133">
            <v>31512.63</v>
          </cell>
          <cell r="W133">
            <v>0</v>
          </cell>
          <cell r="X133">
            <v>0</v>
          </cell>
          <cell r="Y133">
            <v>1822665.16</v>
          </cell>
          <cell r="Z133">
            <v>1696554.59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300355.36712399998</v>
          </cell>
          <cell r="AH133">
            <v>2306693.79</v>
          </cell>
          <cell r="AI133">
            <v>2017507.9271240002</v>
          </cell>
        </row>
        <row r="134">
          <cell r="B134" t="str">
            <v>IT&amp;T Equipment</v>
          </cell>
          <cell r="J134" t="str">
            <v>ELECTRICITY ALLOCATION</v>
          </cell>
          <cell r="M134">
            <v>1368651.74</v>
          </cell>
          <cell r="N134">
            <v>8390.44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U134">
            <v>1778995.94</v>
          </cell>
          <cell r="W134">
            <v>0</v>
          </cell>
          <cell r="X134">
            <v>0</v>
          </cell>
          <cell r="Y134">
            <v>2847917.12</v>
          </cell>
          <cell r="Z134">
            <v>1139190.6100000001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-15024.75</v>
          </cell>
          <cell r="AF134">
            <v>-8067.78</v>
          </cell>
          <cell r="AG134">
            <v>892823.15791800001</v>
          </cell>
          <cell r="AH134">
            <v>5980540.0499999998</v>
          </cell>
          <cell r="AI134">
            <v>2032336.4279180001</v>
          </cell>
        </row>
        <row r="135">
          <cell r="B135" t="str">
            <v>IT&amp;T Equipment</v>
          </cell>
          <cell r="J135" t="str">
            <v>ELECTRICITY ALLOCATION</v>
          </cell>
          <cell r="M135">
            <v>3292</v>
          </cell>
          <cell r="N135">
            <v>89.94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U135">
            <v>259784.92</v>
          </cell>
          <cell r="W135">
            <v>0</v>
          </cell>
          <cell r="X135">
            <v>0</v>
          </cell>
          <cell r="Y135">
            <v>897574.45</v>
          </cell>
          <cell r="Z135">
            <v>662169.09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217749.03033199999</v>
          </cell>
          <cell r="AH135">
            <v>1160651.3700000001</v>
          </cell>
          <cell r="AI135">
            <v>880008.06033199991</v>
          </cell>
        </row>
        <row r="136">
          <cell r="B136" t="str">
            <v>IT&amp;T Equipment</v>
          </cell>
          <cell r="J136" t="str">
            <v>ELECTRICITY ALLOCATION</v>
          </cell>
          <cell r="M136">
            <v>121507.22</v>
          </cell>
          <cell r="N136">
            <v>23694.49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  <cell r="U136">
            <v>0</v>
          </cell>
          <cell r="W136">
            <v>0</v>
          </cell>
          <cell r="X136">
            <v>0</v>
          </cell>
          <cell r="Y136">
            <v>1590425.1</v>
          </cell>
          <cell r="Z136">
            <v>921486.4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315169.53231500002</v>
          </cell>
          <cell r="AH136">
            <v>1711932.32</v>
          </cell>
          <cell r="AI136">
            <v>1260350.4223150001</v>
          </cell>
        </row>
        <row r="137">
          <cell r="B137" t="str">
            <v>IT&amp;T Equipment</v>
          </cell>
          <cell r="J137" t="str">
            <v>ELECTRICITY ALLOCATION</v>
          </cell>
          <cell r="M137">
            <v>171140</v>
          </cell>
          <cell r="N137">
            <v>3626.47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U137">
            <v>469576</v>
          </cell>
          <cell r="W137">
            <v>0</v>
          </cell>
          <cell r="X137">
            <v>0</v>
          </cell>
          <cell r="Y137">
            <v>715225.34</v>
          </cell>
          <cell r="Z137">
            <v>414140.9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-14653</v>
          </cell>
          <cell r="AF137">
            <v>-13027.57</v>
          </cell>
          <cell r="AG137">
            <v>262948.87655400002</v>
          </cell>
          <cell r="AH137">
            <v>1341288.3399999999</v>
          </cell>
          <cell r="AI137">
            <v>667688.67655400001</v>
          </cell>
        </row>
        <row r="138">
          <cell r="B138" t="str">
            <v>IT&amp;T Equipment</v>
          </cell>
          <cell r="J138" t="str">
            <v>ELECTRICITY ALLOCATION</v>
          </cell>
          <cell r="M138">
            <v>434740.1</v>
          </cell>
          <cell r="N138">
            <v>15507.32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U138">
            <v>340919.13</v>
          </cell>
          <cell r="W138">
            <v>0</v>
          </cell>
          <cell r="X138">
            <v>0</v>
          </cell>
          <cell r="Y138">
            <v>324703.09999999998</v>
          </cell>
          <cell r="Z138">
            <v>28556.04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159656.22294399998</v>
          </cell>
          <cell r="AH138">
            <v>1100362.33</v>
          </cell>
          <cell r="AI138">
            <v>203719.58294399997</v>
          </cell>
        </row>
        <row r="139">
          <cell r="B139" t="str">
            <v>IT&amp;T Equipment</v>
          </cell>
          <cell r="J139" t="str">
            <v>ELECTRICITY ALLOCATION</v>
          </cell>
          <cell r="M139">
            <v>48415.44</v>
          </cell>
          <cell r="N139">
            <v>8559.39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  <cell r="U139">
            <v>152002.9</v>
          </cell>
          <cell r="W139">
            <v>0</v>
          </cell>
          <cell r="X139">
            <v>0</v>
          </cell>
          <cell r="Y139">
            <v>47721.01</v>
          </cell>
          <cell r="Z139">
            <v>13958.21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91281.811377999999</v>
          </cell>
          <cell r="AH139">
            <v>248139.35</v>
          </cell>
          <cell r="AI139">
            <v>113799.41137799999</v>
          </cell>
        </row>
        <row r="140">
          <cell r="B140" t="str">
            <v>IT&amp;T Equipment</v>
          </cell>
          <cell r="J140" t="str">
            <v>ELECTRICITY ALLOCATION</v>
          </cell>
          <cell r="M140">
            <v>10757.45</v>
          </cell>
          <cell r="N140">
            <v>390.74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U140">
            <v>86333.33</v>
          </cell>
          <cell r="W140">
            <v>0</v>
          </cell>
          <cell r="X140">
            <v>0</v>
          </cell>
          <cell r="Y140">
            <v>154974.71</v>
          </cell>
          <cell r="Z140">
            <v>59005.65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-1534</v>
          </cell>
          <cell r="AF140">
            <v>-584.71</v>
          </cell>
          <cell r="AG140">
            <v>63997.854372000002</v>
          </cell>
          <cell r="AH140">
            <v>250531.49</v>
          </cell>
          <cell r="AI140">
            <v>122809.53437199999</v>
          </cell>
        </row>
        <row r="141">
          <cell r="B141" t="str">
            <v>IT&amp;T Equipment</v>
          </cell>
          <cell r="J141" t="str">
            <v>ELECTRICITY ALLOCATION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U141">
            <v>0</v>
          </cell>
          <cell r="W141">
            <v>0</v>
          </cell>
          <cell r="X141">
            <v>0</v>
          </cell>
          <cell r="Y141">
            <v>1134</v>
          </cell>
          <cell r="Z141">
            <v>383.38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208.17724999999999</v>
          </cell>
          <cell r="AH141">
            <v>1134</v>
          </cell>
          <cell r="AI141">
            <v>591.55724999999995</v>
          </cell>
        </row>
        <row r="142">
          <cell r="B142" t="str">
            <v>IT&amp;T Equipment</v>
          </cell>
          <cell r="J142" t="str">
            <v>ELECTRICITY ALLOCATION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U142">
            <v>40326.54</v>
          </cell>
          <cell r="W142">
            <v>0</v>
          </cell>
          <cell r="X142">
            <v>0</v>
          </cell>
          <cell r="Y142">
            <v>227935.73</v>
          </cell>
          <cell r="Z142">
            <v>77053.75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-1630.47</v>
          </cell>
          <cell r="AF142">
            <v>-537.53</v>
          </cell>
          <cell r="AG142">
            <v>81965.584413999997</v>
          </cell>
          <cell r="AH142">
            <v>266631.80000000005</v>
          </cell>
          <cell r="AI142">
            <v>158481.80441400001</v>
          </cell>
        </row>
        <row r="143">
          <cell r="B143" t="str">
            <v>Other - Non-System Assets</v>
          </cell>
          <cell r="J143" t="str">
            <v>ELECTRICITY ALLOCATION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U143">
            <v>0</v>
          </cell>
          <cell r="W143">
            <v>0</v>
          </cell>
          <cell r="X143">
            <v>0</v>
          </cell>
          <cell r="Y143">
            <v>35636.74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-11552.519999999999</v>
          </cell>
          <cell r="AH143">
            <v>35636.74</v>
          </cell>
          <cell r="AI143">
            <v>-11552.519999999999</v>
          </cell>
        </row>
        <row r="144">
          <cell r="B144" t="str">
            <v>IT&amp;T Equipment</v>
          </cell>
          <cell r="J144" t="str">
            <v>ELECTRICITY ALLOCATION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U144">
            <v>820.47</v>
          </cell>
          <cell r="W144">
            <v>0</v>
          </cell>
          <cell r="X144">
            <v>0</v>
          </cell>
          <cell r="Y144">
            <v>-820.47</v>
          </cell>
          <cell r="Z144">
            <v>-11.99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11.990403999999998</v>
          </cell>
          <cell r="AH144">
            <v>0</v>
          </cell>
          <cell r="AI144">
            <v>4.0399999999785052E-4</v>
          </cell>
        </row>
        <row r="145">
          <cell r="B145" t="str">
            <v>IT&amp;T Equipment</v>
          </cell>
          <cell r="J145" t="str">
            <v>ELECTRICITY ALLOCATION</v>
          </cell>
          <cell r="M145">
            <v>12600</v>
          </cell>
          <cell r="N145">
            <v>5178.0600000000004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-12600</v>
          </cell>
          <cell r="Z145">
            <v>-5178.0600000000004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B146" t="str">
            <v>Other - Non-System Assets</v>
          </cell>
          <cell r="J146" t="str">
            <v>ELECTRICITY ALLOCATION</v>
          </cell>
          <cell r="M146">
            <v>1395</v>
          </cell>
          <cell r="N146">
            <v>1277.67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  <cell r="U146">
            <v>0</v>
          </cell>
          <cell r="W146">
            <v>0</v>
          </cell>
          <cell r="X146">
            <v>0</v>
          </cell>
          <cell r="Y146">
            <v>-1395</v>
          </cell>
          <cell r="Z146">
            <v>-1277.67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B147" t="str">
            <v>IT&amp;T Equipment</v>
          </cell>
          <cell r="J147" t="str">
            <v>ELECTRICITY ALLOCATION</v>
          </cell>
          <cell r="M147">
            <v>258871.76</v>
          </cell>
          <cell r="N147">
            <v>106468.13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  <cell r="U147">
            <v>0</v>
          </cell>
          <cell r="W147">
            <v>0</v>
          </cell>
          <cell r="X147">
            <v>0</v>
          </cell>
          <cell r="Y147">
            <v>-258871.76</v>
          </cell>
          <cell r="Z147">
            <v>-106468.13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B148" t="str">
            <v>IT&amp;T Equipment</v>
          </cell>
          <cell r="J148" t="str">
            <v>ELECTRICITY ALLOCATION</v>
          </cell>
          <cell r="M148">
            <v>2511321.2599999998</v>
          </cell>
          <cell r="N148">
            <v>816562.31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  <cell r="U148">
            <v>0</v>
          </cell>
          <cell r="W148">
            <v>0</v>
          </cell>
          <cell r="X148">
            <v>0</v>
          </cell>
          <cell r="Y148">
            <v>-2511321.2599999998</v>
          </cell>
          <cell r="Z148">
            <v>-816562.3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1.0000000009313226E-2</v>
          </cell>
        </row>
        <row r="149">
          <cell r="B149" t="str">
            <v>IT&amp;T Equipment</v>
          </cell>
          <cell r="J149" t="str">
            <v>ELECTRICITY ALLOCATION</v>
          </cell>
          <cell r="M149">
            <v>4932109.3899999997</v>
          </cell>
          <cell r="N149">
            <v>1525835.63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U149">
            <v>0</v>
          </cell>
          <cell r="W149">
            <v>0</v>
          </cell>
          <cell r="X149">
            <v>0</v>
          </cell>
          <cell r="Y149">
            <v>-4932109.3899999997</v>
          </cell>
          <cell r="Z149">
            <v>-1525834.18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-1.39</v>
          </cell>
          <cell r="AH149">
            <v>0</v>
          </cell>
          <cell r="AI149">
            <v>5.9999999953433969E-2</v>
          </cell>
        </row>
        <row r="150">
          <cell r="B150" t="str">
            <v>IT&amp;T Equipment</v>
          </cell>
          <cell r="J150" t="str">
            <v>ELECTRICITY ALLOCATION</v>
          </cell>
          <cell r="M150">
            <v>697145.91</v>
          </cell>
          <cell r="N150">
            <v>471861.29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  <cell r="U150">
            <v>0</v>
          </cell>
          <cell r="W150">
            <v>0</v>
          </cell>
          <cell r="X150">
            <v>0</v>
          </cell>
          <cell r="Y150">
            <v>-697145.91</v>
          </cell>
          <cell r="Z150">
            <v>-471861.28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8.0000000000000007E-5</v>
          </cell>
          <cell r="AH150">
            <v>0</v>
          </cell>
          <cell r="AI150">
            <v>1.0079999951105565E-2</v>
          </cell>
        </row>
        <row r="151">
          <cell r="B151" t="str">
            <v>Other - Non-System Assets</v>
          </cell>
          <cell r="J151" t="str">
            <v>ELECTRICITY ALLOCATION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  <cell r="U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-1.4700000000000273</v>
          </cell>
          <cell r="AH151">
            <v>0</v>
          </cell>
          <cell r="AI151">
            <v>-1.4700000000000273</v>
          </cell>
        </row>
        <row r="152">
          <cell r="B152" t="str">
            <v>Other - Non-System Assets</v>
          </cell>
          <cell r="J152" t="str">
            <v>ELECTRICITY ALLOCATION</v>
          </cell>
          <cell r="M152">
            <v>885830.55</v>
          </cell>
          <cell r="N152">
            <v>463720.98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-885830.55</v>
          </cell>
          <cell r="Z152">
            <v>-463720.97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1.0000000009313226E-2</v>
          </cell>
        </row>
        <row r="153">
          <cell r="B153" t="str">
            <v>Commercial Land and Buildings</v>
          </cell>
          <cell r="J153" t="str">
            <v>ELECTRICITY ALLOCATION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  <cell r="U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-1.02</v>
          </cell>
          <cell r="AH153">
            <v>0</v>
          </cell>
          <cell r="AI153">
            <v>-1.02</v>
          </cell>
        </row>
        <row r="154">
          <cell r="B154" t="str">
            <v>Commercial Land and Buildings</v>
          </cell>
          <cell r="J154" t="str">
            <v>ELECTRICITY ALLOCATION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  <cell r="U154">
            <v>28750</v>
          </cell>
          <cell r="W154">
            <v>0</v>
          </cell>
          <cell r="X154">
            <v>0</v>
          </cell>
          <cell r="Y154">
            <v>-28750</v>
          </cell>
          <cell r="Z154">
            <v>1.02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-1.0197349999999972</v>
          </cell>
          <cell r="AH154">
            <v>0</v>
          </cell>
          <cell r="AI154">
            <v>2.6500000000284629E-4</v>
          </cell>
        </row>
        <row r="155">
          <cell r="B155" t="str">
            <v>Other - Non-System Assets</v>
          </cell>
          <cell r="J155" t="str">
            <v>ELECTRICITY ALLOCATION</v>
          </cell>
          <cell r="M155">
            <v>74676.55</v>
          </cell>
          <cell r="N155">
            <v>58142.23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  <cell r="U155">
            <v>0</v>
          </cell>
          <cell r="W155">
            <v>0</v>
          </cell>
          <cell r="X155">
            <v>0</v>
          </cell>
          <cell r="Y155">
            <v>-74676.55</v>
          </cell>
          <cell r="Z155">
            <v>-58142.23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</row>
        <row r="156">
          <cell r="B156" t="str">
            <v>Other - Non-System Assets</v>
          </cell>
          <cell r="J156" t="str">
            <v>ELECTRICITY ALLOCATION</v>
          </cell>
          <cell r="M156">
            <v>298258.34000000003</v>
          </cell>
          <cell r="N156">
            <v>265514.34999999998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U156">
            <v>0</v>
          </cell>
          <cell r="W156">
            <v>0</v>
          </cell>
          <cell r="X156">
            <v>0</v>
          </cell>
          <cell r="Y156">
            <v>-298258.34000000003</v>
          </cell>
          <cell r="Z156">
            <v>-265514.34000000003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-9.9989999999999992E-3</v>
          </cell>
          <cell r="AH156">
            <v>0</v>
          </cell>
          <cell r="AI156">
            <v>9.9995110556562461E-7</v>
          </cell>
        </row>
        <row r="157">
          <cell r="B157" t="str">
            <v>Other - Non-System Assets</v>
          </cell>
          <cell r="J157" t="str">
            <v>ELECTRICITY ALLOCATION</v>
          </cell>
          <cell r="M157">
            <v>222744</v>
          </cell>
          <cell r="N157">
            <v>9215.7900000000009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U157">
            <v>0</v>
          </cell>
          <cell r="W157">
            <v>0</v>
          </cell>
          <cell r="X157">
            <v>0</v>
          </cell>
          <cell r="Y157">
            <v>-222744</v>
          </cell>
          <cell r="Z157">
            <v>-9215.7900000000009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</row>
        <row r="158">
          <cell r="B158" t="str">
            <v>Other - Non-System Assets</v>
          </cell>
          <cell r="J158" t="str">
            <v>ELECTRICITY ALLOCATION</v>
          </cell>
          <cell r="M158">
            <v>1608</v>
          </cell>
          <cell r="N158">
            <v>105.45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U158">
            <v>0</v>
          </cell>
          <cell r="W158">
            <v>0</v>
          </cell>
          <cell r="X158">
            <v>0</v>
          </cell>
          <cell r="Y158">
            <v>-1608</v>
          </cell>
          <cell r="Z158">
            <v>-105.45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</row>
        <row r="159">
          <cell r="B159" t="str">
            <v>IT&amp;T Equipment</v>
          </cell>
          <cell r="J159" t="str">
            <v>ELECTRICITY ALLOCATION</v>
          </cell>
          <cell r="M159">
            <v>22167051.760000002</v>
          </cell>
          <cell r="N159">
            <v>20338585.620000001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U159">
            <v>0</v>
          </cell>
          <cell r="W159">
            <v>0</v>
          </cell>
          <cell r="X159">
            <v>0</v>
          </cell>
          <cell r="Y159">
            <v>-22167051.760000002</v>
          </cell>
          <cell r="Z159">
            <v>-20338585.609999999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-1.05</v>
          </cell>
          <cell r="AG159">
            <v>1.050278</v>
          </cell>
          <cell r="AH159">
            <v>0</v>
          </cell>
          <cell r="AI159">
            <v>1.0278001639127732E-2</v>
          </cell>
        </row>
        <row r="160">
          <cell r="B160" t="str">
            <v>IT&amp;T Equipment</v>
          </cell>
          <cell r="J160" t="str">
            <v>ELECTRICITY ALLOCATION</v>
          </cell>
          <cell r="M160">
            <v>6971867.9500000002</v>
          </cell>
          <cell r="N160">
            <v>6486088.9400000004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  <cell r="U160">
            <v>0</v>
          </cell>
          <cell r="W160">
            <v>0</v>
          </cell>
          <cell r="X160">
            <v>0</v>
          </cell>
          <cell r="Y160">
            <v>-7007135.0099999998</v>
          </cell>
          <cell r="Z160">
            <v>-6511821.1500000004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49630.06</v>
          </cell>
          <cell r="AF160">
            <v>46131.839999999997</v>
          </cell>
          <cell r="AG160">
            <v>-6036.6948030000003</v>
          </cell>
          <cell r="AH160">
            <v>14363.000000000407</v>
          </cell>
          <cell r="AI160">
            <v>14362.935197000033</v>
          </cell>
        </row>
        <row r="161">
          <cell r="B161" t="str">
            <v>IT&amp;T Equipment</v>
          </cell>
          <cell r="J161" t="str">
            <v>ELECTRICITY ALLOCATION</v>
          </cell>
          <cell r="M161">
            <v>118969057.93000001</v>
          </cell>
          <cell r="N161">
            <v>80832860.890000001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U161">
            <v>-71.430000000000007</v>
          </cell>
          <cell r="W161">
            <v>0</v>
          </cell>
          <cell r="X161">
            <v>0</v>
          </cell>
          <cell r="Y161">
            <v>-118969057.93000001</v>
          </cell>
          <cell r="Z161">
            <v>-80832860.370000005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745.5593779999997</v>
          </cell>
          <cell r="AH161">
            <v>-71.430000007152557</v>
          </cell>
          <cell r="AI161">
            <v>746.07937799582737</v>
          </cell>
        </row>
        <row r="162">
          <cell r="B162" t="str">
            <v>IT&amp;T Equipment</v>
          </cell>
          <cell r="J162" t="str">
            <v>ELECTRICITY ALLOCATION</v>
          </cell>
          <cell r="M162">
            <v>6595592.2599999998</v>
          </cell>
          <cell r="N162">
            <v>6181101.8899999997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  <cell r="U162">
            <v>0</v>
          </cell>
          <cell r="W162">
            <v>0</v>
          </cell>
          <cell r="X162">
            <v>0</v>
          </cell>
          <cell r="Y162">
            <v>-6595592.2599999998</v>
          </cell>
          <cell r="Z162">
            <v>-6181101.8600000003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1.35E-4</v>
          </cell>
          <cell r="AH162">
            <v>0</v>
          </cell>
          <cell r="AI162">
            <v>3.0134999329447746E-2</v>
          </cell>
        </row>
        <row r="163">
          <cell r="B163" t="str">
            <v>IT&amp;T Equipment</v>
          </cell>
          <cell r="J163" t="str">
            <v>ELECTRICITY ALLOCATION</v>
          </cell>
          <cell r="M163">
            <v>3852340.27</v>
          </cell>
          <cell r="N163">
            <v>1569129.65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  <cell r="U163">
            <v>0</v>
          </cell>
          <cell r="W163">
            <v>0</v>
          </cell>
          <cell r="X163">
            <v>0</v>
          </cell>
          <cell r="Y163">
            <v>-3852340.27</v>
          </cell>
          <cell r="Z163">
            <v>-1600684.73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31555.109999</v>
          </cell>
          <cell r="AH163">
            <v>0</v>
          </cell>
          <cell r="AI163">
            <v>2.9998999925737735E-2</v>
          </cell>
        </row>
        <row r="164">
          <cell r="B164" t="str">
            <v>IT&amp;T Equipment</v>
          </cell>
          <cell r="J164" t="str">
            <v>ELECTRICITY ALLOCATION</v>
          </cell>
          <cell r="M164">
            <v>4266002.22</v>
          </cell>
          <cell r="N164">
            <v>2083302.13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U164">
            <v>0</v>
          </cell>
          <cell r="W164">
            <v>0</v>
          </cell>
          <cell r="X164">
            <v>0</v>
          </cell>
          <cell r="Y164">
            <v>-4266002.22</v>
          </cell>
          <cell r="Z164">
            <v>-2083403.84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101.78</v>
          </cell>
          <cell r="AH164">
            <v>0</v>
          </cell>
          <cell r="AI164">
            <v>6.9999999804423396E-2</v>
          </cell>
        </row>
        <row r="165">
          <cell r="B165" t="str">
            <v>IT&amp;T Equipment</v>
          </cell>
          <cell r="J165" t="str">
            <v>ELECTRICITY ALLOCATION</v>
          </cell>
          <cell r="M165">
            <v>402188.85</v>
          </cell>
          <cell r="N165">
            <v>264114.58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U165">
            <v>0</v>
          </cell>
          <cell r="W165">
            <v>0</v>
          </cell>
          <cell r="X165">
            <v>0</v>
          </cell>
          <cell r="Y165">
            <v>-402188.85</v>
          </cell>
          <cell r="Z165">
            <v>-264114.57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-3.0400000000000002E-4</v>
          </cell>
          <cell r="AH165">
            <v>0</v>
          </cell>
          <cell r="AI165">
            <v>9.6960000093132253E-3</v>
          </cell>
        </row>
        <row r="166">
          <cell r="B166" t="str">
            <v>IT&amp;T Equipment</v>
          </cell>
          <cell r="J166" t="str">
            <v>ELECTRICITY ALLOCATION</v>
          </cell>
          <cell r="M166">
            <v>103090.64</v>
          </cell>
          <cell r="N166">
            <v>91453.21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U166">
            <v>0</v>
          </cell>
          <cell r="W166">
            <v>0</v>
          </cell>
          <cell r="X166">
            <v>0</v>
          </cell>
          <cell r="Y166">
            <v>-103090.64</v>
          </cell>
          <cell r="Z166">
            <v>-91453.21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-9.9999999999999995E-7</v>
          </cell>
          <cell r="AH166">
            <v>0</v>
          </cell>
          <cell r="AI166">
            <v>-9.9999999999999995E-7</v>
          </cell>
        </row>
        <row r="167">
          <cell r="B167" t="str">
            <v>IT&amp;T Equipment</v>
          </cell>
          <cell r="J167" t="str">
            <v>ELECTRICITY ALLOCATION</v>
          </cell>
          <cell r="M167">
            <v>187785.98</v>
          </cell>
          <cell r="N167">
            <v>131051.34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U167">
            <v>0</v>
          </cell>
          <cell r="W167">
            <v>0</v>
          </cell>
          <cell r="X167">
            <v>0</v>
          </cell>
          <cell r="Y167">
            <v>-187785.98</v>
          </cell>
          <cell r="Z167">
            <v>-131051.34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-1.9000000000000001E-5</v>
          </cell>
          <cell r="AH167">
            <v>0</v>
          </cell>
          <cell r="AI167">
            <v>-1.9000000000000001E-5</v>
          </cell>
        </row>
        <row r="168">
          <cell r="B168" t="str">
            <v>IT&amp;T Equipment</v>
          </cell>
          <cell r="J168" t="str">
            <v>ELECTRICITY ALLOCATION</v>
          </cell>
          <cell r="M168">
            <v>1822665.16</v>
          </cell>
          <cell r="N168">
            <v>1696554.6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-1822665.16</v>
          </cell>
          <cell r="Z168">
            <v>-1696554.59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-4.5199999999999998E-4</v>
          </cell>
          <cell r="AH168">
            <v>0</v>
          </cell>
          <cell r="AI168">
            <v>9.5480000093132265E-3</v>
          </cell>
        </row>
        <row r="169">
          <cell r="B169" t="str">
            <v>IT&amp;T Equipment</v>
          </cell>
          <cell r="J169" t="str">
            <v>ELECTRICITY ALLOCATION</v>
          </cell>
          <cell r="M169">
            <v>2849434.12</v>
          </cell>
          <cell r="N169">
            <v>1139190.6299999999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-2849434.12</v>
          </cell>
          <cell r="Z169">
            <v>-1139190.6100000001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5.7700000000000004E-4</v>
          </cell>
          <cell r="AH169">
            <v>0</v>
          </cell>
          <cell r="AI169">
            <v>2.0576999785795809E-2</v>
          </cell>
        </row>
        <row r="170">
          <cell r="B170" t="str">
            <v>IT&amp;T Equipment</v>
          </cell>
          <cell r="J170" t="str">
            <v>ELECTRICITY ALLOCATION</v>
          </cell>
          <cell r="M170">
            <v>902899.45</v>
          </cell>
          <cell r="N170">
            <v>660643.6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U170">
            <v>0</v>
          </cell>
          <cell r="W170">
            <v>0</v>
          </cell>
          <cell r="X170">
            <v>0</v>
          </cell>
          <cell r="Y170">
            <v>-902899.45</v>
          </cell>
          <cell r="Z170">
            <v>-660643.59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-6.29E-4</v>
          </cell>
          <cell r="AH170">
            <v>0</v>
          </cell>
          <cell r="AI170">
            <v>9.3710000093132264E-3</v>
          </cell>
        </row>
        <row r="171">
          <cell r="B171" t="str">
            <v>IT&amp;T Equipment</v>
          </cell>
          <cell r="J171" t="str">
            <v>ELECTRICITY ALLOCATION</v>
          </cell>
          <cell r="M171">
            <v>1587285.1</v>
          </cell>
          <cell r="N171">
            <v>920658.82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U171">
            <v>0</v>
          </cell>
          <cell r="W171">
            <v>0</v>
          </cell>
          <cell r="X171">
            <v>0</v>
          </cell>
          <cell r="Y171">
            <v>-1587285.1</v>
          </cell>
          <cell r="Z171">
            <v>-920658.81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2.6029999999999998E-3</v>
          </cell>
          <cell r="AH171">
            <v>0</v>
          </cell>
          <cell r="AI171">
            <v>1.2602999892897903E-2</v>
          </cell>
        </row>
        <row r="172">
          <cell r="B172" t="str">
            <v>IT&amp;T Equipment</v>
          </cell>
          <cell r="J172" t="str">
            <v>ELECTRICITY ALLOCATION</v>
          </cell>
          <cell r="M172">
            <v>715225.34</v>
          </cell>
          <cell r="N172">
            <v>414140.91</v>
          </cell>
          <cell r="O172">
            <v>0</v>
          </cell>
          <cell r="P172">
            <v>0</v>
          </cell>
          <cell r="Q172">
            <v>0</v>
          </cell>
          <cell r="S172">
            <v>0</v>
          </cell>
          <cell r="U172">
            <v>0</v>
          </cell>
          <cell r="W172">
            <v>0</v>
          </cell>
          <cell r="X172">
            <v>0</v>
          </cell>
          <cell r="Y172">
            <v>-715225.34</v>
          </cell>
          <cell r="Z172">
            <v>-414140.9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-8.68</v>
          </cell>
          <cell r="AG172">
            <v>8.6795650000000002</v>
          </cell>
          <cell r="AH172">
            <v>0</v>
          </cell>
          <cell r="AI172">
            <v>9.5649999511060457E-3</v>
          </cell>
        </row>
        <row r="173">
          <cell r="B173" t="str">
            <v>IT&amp;T Equipment</v>
          </cell>
          <cell r="J173" t="str">
            <v>ELECTRICITY ALLOCATION</v>
          </cell>
          <cell r="M173">
            <v>324703.09999999998</v>
          </cell>
          <cell r="N173">
            <v>28556.04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U173">
            <v>0</v>
          </cell>
          <cell r="W173">
            <v>0</v>
          </cell>
          <cell r="X173">
            <v>0</v>
          </cell>
          <cell r="Y173">
            <v>-324703.09999999998</v>
          </cell>
          <cell r="Z173">
            <v>-28556.04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</row>
        <row r="174">
          <cell r="B174" t="str">
            <v>IT&amp;T Equipment</v>
          </cell>
          <cell r="J174" t="str">
            <v>ELECTRICITY ALLOCATION</v>
          </cell>
          <cell r="M174">
            <v>66363.47</v>
          </cell>
          <cell r="N174">
            <v>16994.759999999998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U174">
            <v>0</v>
          </cell>
          <cell r="W174">
            <v>0</v>
          </cell>
          <cell r="X174">
            <v>0</v>
          </cell>
          <cell r="Y174">
            <v>-66363.47</v>
          </cell>
          <cell r="Z174">
            <v>-16994.759999999998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-8.9499999999997915E-4</v>
          </cell>
          <cell r="AH174">
            <v>0</v>
          </cell>
          <cell r="AI174">
            <v>-8.9499999999997915E-4</v>
          </cell>
        </row>
        <row r="175">
          <cell r="B175" t="str">
            <v>IT&amp;T Equipment</v>
          </cell>
          <cell r="J175" t="str">
            <v>ELECTRICITY ALLOCATION</v>
          </cell>
          <cell r="M175">
            <v>142374.71</v>
          </cell>
          <cell r="N175">
            <v>53827.59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  <cell r="U175">
            <v>0</v>
          </cell>
          <cell r="W175">
            <v>0</v>
          </cell>
          <cell r="X175">
            <v>0</v>
          </cell>
          <cell r="Y175">
            <v>-142374.71</v>
          </cell>
          <cell r="Z175">
            <v>-53827.59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-1.2621000000009985E-2</v>
          </cell>
          <cell r="AH175">
            <v>0</v>
          </cell>
          <cell r="AI175">
            <v>-1.2621000000009985E-2</v>
          </cell>
        </row>
        <row r="176">
          <cell r="B176" t="str">
            <v>IT&amp;T Equipment</v>
          </cell>
          <cell r="J176" t="str">
            <v>ELECTRICITY ALLOCATION</v>
          </cell>
          <cell r="M176">
            <v>1134</v>
          </cell>
          <cell r="N176">
            <v>383.38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U176">
            <v>0</v>
          </cell>
          <cell r="W176">
            <v>0</v>
          </cell>
          <cell r="X176">
            <v>0</v>
          </cell>
          <cell r="Y176">
            <v>-1134</v>
          </cell>
          <cell r="Z176">
            <v>-383.38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B177" t="str">
            <v>IT&amp;T Equipment</v>
          </cell>
          <cell r="J177" t="str">
            <v>ELECTRICITY ALLOCATION</v>
          </cell>
          <cell r="M177">
            <v>52900.34</v>
          </cell>
          <cell r="N177">
            <v>7030.32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U177">
            <v>0</v>
          </cell>
          <cell r="W177">
            <v>0</v>
          </cell>
          <cell r="X177">
            <v>0</v>
          </cell>
          <cell r="Y177">
            <v>-52900.34</v>
          </cell>
          <cell r="Z177">
            <v>-7030.32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B178" t="str">
            <v>Other - Non-System Assets</v>
          </cell>
          <cell r="J178" t="str">
            <v>ELECTRICITY ALLOCATION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U178">
            <v>0</v>
          </cell>
          <cell r="W178">
            <v>0</v>
          </cell>
          <cell r="X178">
            <v>0</v>
          </cell>
          <cell r="Y178">
            <v>-32980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-4078.6000000000004</v>
          </cell>
          <cell r="AH178">
            <v>-32980</v>
          </cell>
          <cell r="AI178">
            <v>-4078.6000000000004</v>
          </cell>
        </row>
        <row r="179">
          <cell r="B179" t="str">
            <v>Other - Non-System Assets</v>
          </cell>
          <cell r="J179" t="str">
            <v>ELECTRICITY ALLOCATION</v>
          </cell>
          <cell r="M179">
            <v>1047</v>
          </cell>
          <cell r="N179">
            <v>313.24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  <cell r="U179">
            <v>0</v>
          </cell>
          <cell r="W179">
            <v>0</v>
          </cell>
          <cell r="X179">
            <v>0</v>
          </cell>
          <cell r="Y179">
            <v>-1047</v>
          </cell>
          <cell r="Z179">
            <v>-313.24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</row>
        <row r="180">
          <cell r="B180" t="str">
            <v>Substations</v>
          </cell>
          <cell r="J180" t="str">
            <v>ELECTRICITY ALLOCATION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  <cell r="U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-0.06</v>
          </cell>
          <cell r="AH180">
            <v>0</v>
          </cell>
          <cell r="AI180">
            <v>-0.06</v>
          </cell>
        </row>
        <row r="181">
          <cell r="B181" t="str">
            <v>Communications</v>
          </cell>
          <cell r="J181" t="str">
            <v>ELECTRICITY ALLOCATION</v>
          </cell>
          <cell r="M181">
            <v>37078254.659999996</v>
          </cell>
          <cell r="N181">
            <v>14886741.93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U181">
            <v>0</v>
          </cell>
          <cell r="W181">
            <v>0</v>
          </cell>
          <cell r="X181">
            <v>0</v>
          </cell>
          <cell r="Y181">
            <v>-37078254.659999996</v>
          </cell>
          <cell r="Z181">
            <v>-14886741.869999999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3.9999999999999998E-6</v>
          </cell>
          <cell r="AH181">
            <v>0</v>
          </cell>
          <cell r="AI181">
            <v>6.0004000521540639E-2</v>
          </cell>
        </row>
        <row r="182">
          <cell r="B182" t="str">
            <v>Other - Non-System Assets</v>
          </cell>
          <cell r="J182" t="str">
            <v>ELECTRICITY ALLOCATION</v>
          </cell>
          <cell r="M182">
            <v>1862794.51</v>
          </cell>
          <cell r="N182">
            <v>1559997.43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  <cell r="U182">
            <v>0</v>
          </cell>
          <cell r="W182">
            <v>0</v>
          </cell>
          <cell r="X182">
            <v>0</v>
          </cell>
          <cell r="Y182">
            <v>-1862794.51</v>
          </cell>
          <cell r="Z182">
            <v>-1559997.43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B183" t="str">
            <v>Other - Non-System Assets</v>
          </cell>
          <cell r="J183" t="str">
            <v>ELECTRICITY ALLOCATION</v>
          </cell>
          <cell r="M183">
            <v>2884601.06</v>
          </cell>
          <cell r="N183">
            <v>2745527.38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U183">
            <v>56125</v>
          </cell>
          <cell r="W183">
            <v>0</v>
          </cell>
          <cell r="X183">
            <v>0</v>
          </cell>
          <cell r="Y183">
            <v>-2884601.06</v>
          </cell>
          <cell r="Z183">
            <v>-2745527.37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1361.9900069999999</v>
          </cell>
          <cell r="AH183">
            <v>56125</v>
          </cell>
          <cell r="AI183">
            <v>1362.0000069997764</v>
          </cell>
        </row>
        <row r="184">
          <cell r="B184" t="str">
            <v>Other - Non-System Assets</v>
          </cell>
          <cell r="J184" t="str">
            <v>ELECTRICITY ALLOCATION</v>
          </cell>
          <cell r="M184">
            <v>153644.19</v>
          </cell>
          <cell r="N184">
            <v>140767.06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U184">
            <v>0</v>
          </cell>
          <cell r="W184">
            <v>0</v>
          </cell>
          <cell r="X184">
            <v>0</v>
          </cell>
          <cell r="Y184">
            <v>-153644.19</v>
          </cell>
          <cell r="Z184">
            <v>-140767.06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B185" t="str">
            <v>Other - Non-System Assets</v>
          </cell>
          <cell r="J185" t="str">
            <v>ELECTRICITY ALLOCATION</v>
          </cell>
          <cell r="M185">
            <v>18093</v>
          </cell>
          <cell r="N185">
            <v>17184.759999999998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U185">
            <v>0</v>
          </cell>
          <cell r="W185">
            <v>0</v>
          </cell>
          <cell r="X185">
            <v>0</v>
          </cell>
          <cell r="Y185">
            <v>-18093</v>
          </cell>
          <cell r="Z185">
            <v>-17184.759999999998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B186" t="str">
            <v>Other - Non-System Assets</v>
          </cell>
          <cell r="J186" t="str">
            <v>ELECTRICITY ALLOCATION</v>
          </cell>
          <cell r="M186">
            <v>174359.18</v>
          </cell>
          <cell r="N186">
            <v>156239.28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U186">
            <v>0</v>
          </cell>
          <cell r="W186">
            <v>0</v>
          </cell>
          <cell r="X186">
            <v>0</v>
          </cell>
          <cell r="Y186">
            <v>-174359.18</v>
          </cell>
          <cell r="Z186">
            <v>-156239.28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B187" t="str">
            <v>Other - Non-System Assets</v>
          </cell>
          <cell r="J187" t="str">
            <v>ELECTRICITY ALLOCATION</v>
          </cell>
          <cell r="M187">
            <v>4012</v>
          </cell>
          <cell r="N187">
            <v>2574.6799999999998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U187">
            <v>0</v>
          </cell>
          <cell r="W187">
            <v>0</v>
          </cell>
          <cell r="X187">
            <v>0</v>
          </cell>
          <cell r="Y187">
            <v>-4012</v>
          </cell>
          <cell r="Z187">
            <v>-2574.6799999999998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B188" t="str">
            <v>IT&amp;T Equipment</v>
          </cell>
          <cell r="J188" t="str">
            <v>ELECTRICITY ALLOCATION</v>
          </cell>
          <cell r="M188">
            <v>5599.54</v>
          </cell>
          <cell r="N188">
            <v>2155.31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  <cell r="U188">
            <v>0</v>
          </cell>
          <cell r="W188">
            <v>0</v>
          </cell>
          <cell r="X188">
            <v>0</v>
          </cell>
          <cell r="Y188">
            <v>-5599.54</v>
          </cell>
          <cell r="Z188">
            <v>-2155.31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B189" t="str">
            <v>IT&amp;T Equipment</v>
          </cell>
          <cell r="J189" t="str">
            <v>ELECTRICITY ALLOCATION</v>
          </cell>
          <cell r="M189">
            <v>5000</v>
          </cell>
          <cell r="N189">
            <v>1525.5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U189">
            <v>0</v>
          </cell>
          <cell r="W189">
            <v>0</v>
          </cell>
          <cell r="X189">
            <v>0</v>
          </cell>
          <cell r="Y189">
            <v>-5000</v>
          </cell>
          <cell r="Z189">
            <v>-1525.5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B190" t="str">
            <v>IT&amp;T Equipment</v>
          </cell>
          <cell r="J190" t="str">
            <v>ELECTRICITY ALLOCATION</v>
          </cell>
          <cell r="M190">
            <v>3140</v>
          </cell>
          <cell r="N190">
            <v>827.59</v>
          </cell>
          <cell r="O190">
            <v>0</v>
          </cell>
          <cell r="P190">
            <v>0</v>
          </cell>
          <cell r="Q190">
            <v>0</v>
          </cell>
          <cell r="S190">
            <v>0</v>
          </cell>
          <cell r="U190">
            <v>0</v>
          </cell>
          <cell r="W190">
            <v>0</v>
          </cell>
          <cell r="X190">
            <v>0</v>
          </cell>
          <cell r="Y190">
            <v>-3140</v>
          </cell>
          <cell r="Z190">
            <v>-827.59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B191" t="str">
            <v>IT&amp;T Equipment</v>
          </cell>
          <cell r="J191" t="str">
            <v>ELECTRICITY ALLOCATION</v>
          </cell>
          <cell r="M191">
            <v>175035.39</v>
          </cell>
          <cell r="N191">
            <v>70023.429999999993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U191">
            <v>0</v>
          </cell>
          <cell r="W191">
            <v>0</v>
          </cell>
          <cell r="X191">
            <v>0</v>
          </cell>
          <cell r="Y191">
            <v>-175035.39</v>
          </cell>
          <cell r="Z191">
            <v>-70023.429999999993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B192" t="str">
            <v>Other - Non-System Assets</v>
          </cell>
          <cell r="J192" t="str">
            <v>ELECTRICITY ALLOCATION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U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-28.67</v>
          </cell>
          <cell r="AH192">
            <v>0</v>
          </cell>
          <cell r="AI192">
            <v>-28.67</v>
          </cell>
        </row>
        <row r="193">
          <cell r="B193" t="str">
            <v>IT&amp;T Equipment</v>
          </cell>
          <cell r="J193" t="str">
            <v>ELECTRICITY ALLOCATION</v>
          </cell>
          <cell r="M193">
            <v>7198.26</v>
          </cell>
          <cell r="N193">
            <v>1989.67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  <cell r="U193">
            <v>0</v>
          </cell>
          <cell r="W193">
            <v>0</v>
          </cell>
          <cell r="X193">
            <v>0</v>
          </cell>
          <cell r="Y193">
            <v>-7198.26</v>
          </cell>
          <cell r="Z193">
            <v>-1989.67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4">
          <cell r="B194" t="str">
            <v>Other - Non-System Assets</v>
          </cell>
          <cell r="J194" t="str">
            <v>ELECTRICITY ALLOCATION</v>
          </cell>
          <cell r="M194">
            <v>1805445.48</v>
          </cell>
          <cell r="N194">
            <v>728400.6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U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331410.53413599997</v>
          </cell>
          <cell r="AH194">
            <v>1805445.48</v>
          </cell>
          <cell r="AI194">
            <v>1059811.1341359999</v>
          </cell>
        </row>
        <row r="195">
          <cell r="B195" t="str">
            <v>Other - Non-System Assets</v>
          </cell>
          <cell r="J195" t="str">
            <v>ELECTRICITY ALLOCATION</v>
          </cell>
          <cell r="M195">
            <v>12196.37</v>
          </cell>
          <cell r="N195">
            <v>3484.67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U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1599.143102</v>
          </cell>
          <cell r="AH195">
            <v>12196.37</v>
          </cell>
          <cell r="AI195">
            <v>5083.8131020000001</v>
          </cell>
        </row>
        <row r="196">
          <cell r="B196" t="str">
            <v>Other - Non-System Assets</v>
          </cell>
          <cell r="J196" t="str">
            <v>ELECTRICITY ALLOCATION</v>
          </cell>
          <cell r="M196">
            <v>27327</v>
          </cell>
          <cell r="N196">
            <v>13043.57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U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3582.9946909999999</v>
          </cell>
          <cell r="AH196">
            <v>27327</v>
          </cell>
          <cell r="AI196">
            <v>16626.564691</v>
          </cell>
        </row>
        <row r="197">
          <cell r="B197" t="str">
            <v>Other - Non-System Assets</v>
          </cell>
          <cell r="J197" t="str">
            <v>ELECTRICITY ALLOCATION</v>
          </cell>
          <cell r="M197">
            <v>8500</v>
          </cell>
          <cell r="N197">
            <v>656.91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U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1114.4761329999999</v>
          </cell>
          <cell r="AH197">
            <v>8500</v>
          </cell>
          <cell r="AI197">
            <v>1771.386133</v>
          </cell>
        </row>
        <row r="198">
          <cell r="B198" t="str">
            <v>Other - Non-System Assets</v>
          </cell>
          <cell r="J198" t="str">
            <v>ELECTRICITY ALLOCATION</v>
          </cell>
          <cell r="M198">
            <v>411716.96</v>
          </cell>
          <cell r="N198">
            <v>303606.24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U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29001.558571000001</v>
          </cell>
          <cell r="AH198">
            <v>411716.96</v>
          </cell>
          <cell r="AI198">
            <v>332607.79857099999</v>
          </cell>
        </row>
        <row r="199">
          <cell r="B199" t="str">
            <v>Other - Non-System Assets</v>
          </cell>
          <cell r="J199" t="str">
            <v>ELECTRICITY ALLOCATION</v>
          </cell>
          <cell r="M199">
            <v>65165.11</v>
          </cell>
          <cell r="N199">
            <v>56212.3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U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-4471</v>
          </cell>
          <cell r="AF199">
            <v>-4093.33</v>
          </cell>
          <cell r="AG199">
            <v>2979.8930340000002</v>
          </cell>
          <cell r="AH199">
            <v>60694.11</v>
          </cell>
          <cell r="AI199">
            <v>55098.863034000002</v>
          </cell>
        </row>
        <row r="200">
          <cell r="B200" t="str">
            <v>Other - Non-System Assets</v>
          </cell>
          <cell r="J200" t="str">
            <v>ELECTRICITY ALLOCATION</v>
          </cell>
          <cell r="M200">
            <v>42745</v>
          </cell>
          <cell r="N200">
            <v>42745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U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42745</v>
          </cell>
          <cell r="AI200">
            <v>42745</v>
          </cell>
        </row>
        <row r="201">
          <cell r="B201" t="str">
            <v>Other - Non-System Assets</v>
          </cell>
          <cell r="J201" t="str">
            <v>ELECTRICITY ALLOCATION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U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-0.01</v>
          </cell>
          <cell r="AH201">
            <v>0</v>
          </cell>
          <cell r="AI201">
            <v>-0.01</v>
          </cell>
        </row>
        <row r="202">
          <cell r="B202" t="str">
            <v>Other - Non-System Assets</v>
          </cell>
          <cell r="J202" t="str">
            <v>ELECTRICITY ALLOCATION</v>
          </cell>
          <cell r="M202">
            <v>7923</v>
          </cell>
          <cell r="N202">
            <v>2211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U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1038.821201</v>
          </cell>
          <cell r="AH202">
            <v>7923</v>
          </cell>
          <cell r="AI202">
            <v>3249.8212009999997</v>
          </cell>
        </row>
        <row r="203">
          <cell r="B203" t="str">
            <v>Other - Non-System Assets</v>
          </cell>
          <cell r="J203" t="str">
            <v>ELECTRICITY ALLOCATION</v>
          </cell>
          <cell r="M203">
            <v>9190.08</v>
          </cell>
          <cell r="N203">
            <v>2461.6999999999998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U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1204.9720130000001</v>
          </cell>
          <cell r="AH203">
            <v>9190.08</v>
          </cell>
          <cell r="AI203">
            <v>3666.6720129999999</v>
          </cell>
        </row>
        <row r="204">
          <cell r="B204" t="str">
            <v>Other - Non-System Assets</v>
          </cell>
          <cell r="J204" t="str">
            <v>ELECTRICITY ALLOCATION</v>
          </cell>
          <cell r="M204">
            <v>3457.4</v>
          </cell>
          <cell r="N204">
            <v>343.85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U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634.64601200000004</v>
          </cell>
          <cell r="AH204">
            <v>3457.4</v>
          </cell>
          <cell r="AI204">
            <v>978.49601200000006</v>
          </cell>
        </row>
        <row r="205">
          <cell r="B205" t="str">
            <v>Commercial Land and Buildings</v>
          </cell>
          <cell r="J205" t="str">
            <v>ELECTRICITY ALLOCATION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U205">
            <v>1928</v>
          </cell>
          <cell r="W205">
            <v>0</v>
          </cell>
          <cell r="X205">
            <v>0</v>
          </cell>
          <cell r="Y205">
            <v>-1928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6.5199999999876468E-4</v>
          </cell>
          <cell r="AH205">
            <v>0</v>
          </cell>
          <cell r="AI205">
            <v>6.5199999999876468E-4</v>
          </cell>
        </row>
        <row r="206">
          <cell r="B206" t="str">
            <v>Other - Non-System Assets</v>
          </cell>
          <cell r="J206" t="str">
            <v>ELECTRICITY ALLOCATION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U206">
            <v>17886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1278.9264969999999</v>
          </cell>
          <cell r="AH206">
            <v>17886</v>
          </cell>
          <cell r="AI206">
            <v>1278.9264969999999</v>
          </cell>
        </row>
        <row r="207">
          <cell r="B207" t="str">
            <v>Other - Non-System Assets</v>
          </cell>
          <cell r="J207" t="str">
            <v>ELECTRICITY ALLOCATION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U207">
            <v>3633.28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382.15503899999999</v>
          </cell>
          <cell r="AH207">
            <v>3633.28</v>
          </cell>
          <cell r="AI207">
            <v>382.15503899999999</v>
          </cell>
        </row>
        <row r="208">
          <cell r="B208" t="str">
            <v>Other - Non-System Assets</v>
          </cell>
          <cell r="J208" t="str">
            <v>ELECTRICITY ALLOCATION</v>
          </cell>
          <cell r="M208">
            <v>9747.8700000000008</v>
          </cell>
          <cell r="N208">
            <v>7002.76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U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1272.73</v>
          </cell>
          <cell r="AF208">
            <v>511.05</v>
          </cell>
          <cell r="AG208">
            <v>1325.5826830000001</v>
          </cell>
          <cell r="AH208">
            <v>11020.6</v>
          </cell>
          <cell r="AI208">
            <v>8839.392683</v>
          </cell>
        </row>
        <row r="209">
          <cell r="B209" t="str">
            <v>Other - Non-System Assets</v>
          </cell>
          <cell r="J209" t="str">
            <v>ELECTRICITY ALLOCATION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U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-0.02</v>
          </cell>
          <cell r="AH209">
            <v>0</v>
          </cell>
          <cell r="AI209">
            <v>-0.02</v>
          </cell>
        </row>
        <row r="210">
          <cell r="B210" t="str">
            <v>Motor Vehicles</v>
          </cell>
          <cell r="J210" t="str">
            <v>ELECTRICITY ALLOCATION</v>
          </cell>
          <cell r="M210">
            <v>17032056.969999999</v>
          </cell>
          <cell r="N210">
            <v>3649850.91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U210">
            <v>7251505.4100000001</v>
          </cell>
          <cell r="W210">
            <v>0</v>
          </cell>
          <cell r="X210">
            <v>0</v>
          </cell>
          <cell r="Y210">
            <v>-357517.04</v>
          </cell>
          <cell r="Z210">
            <v>-41.3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-4746439.82</v>
          </cell>
          <cell r="AF210">
            <v>-1787353.3</v>
          </cell>
          <cell r="AG210">
            <v>2382775.2299319999</v>
          </cell>
          <cell r="AH210">
            <v>19179605.52</v>
          </cell>
          <cell r="AI210">
            <v>4245231.5399320005</v>
          </cell>
        </row>
        <row r="211">
          <cell r="B211" t="str">
            <v>Motor Vehicles</v>
          </cell>
          <cell r="J211" t="str">
            <v>ELECTRICITY ALLOCATION</v>
          </cell>
          <cell r="M211">
            <v>14506536.689999999</v>
          </cell>
          <cell r="N211">
            <v>4943953.29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U211">
            <v>5806410.5899999999</v>
          </cell>
          <cell r="W211">
            <v>0</v>
          </cell>
          <cell r="X211">
            <v>0</v>
          </cell>
          <cell r="Y211">
            <v>2276804.19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-1103076.1100000001</v>
          </cell>
          <cell r="AF211">
            <v>-872982.68</v>
          </cell>
          <cell r="AG211">
            <v>1589836.1703980002</v>
          </cell>
          <cell r="AH211">
            <v>21486675.360000003</v>
          </cell>
          <cell r="AI211">
            <v>5660806.780398</v>
          </cell>
        </row>
        <row r="212">
          <cell r="B212" t="str">
            <v>Motor Vehicles</v>
          </cell>
          <cell r="J212" t="str">
            <v>ELECTRICITY ALLOCATION</v>
          </cell>
          <cell r="M212">
            <v>30575945.390000001</v>
          </cell>
          <cell r="N212">
            <v>16225653.439999999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U212">
            <v>6206630.8199999994</v>
          </cell>
          <cell r="W212">
            <v>0</v>
          </cell>
          <cell r="X212">
            <v>0</v>
          </cell>
          <cell r="Y212">
            <v>29653.99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-1418215.16</v>
          </cell>
          <cell r="AF212">
            <v>-1288880.05</v>
          </cell>
          <cell r="AG212">
            <v>2758134.1440129997</v>
          </cell>
          <cell r="AH212">
            <v>35394015.040000007</v>
          </cell>
          <cell r="AI212">
            <v>17694907.534012999</v>
          </cell>
        </row>
        <row r="213">
          <cell r="B213" t="str">
            <v>Motor Vehicles</v>
          </cell>
          <cell r="J213" t="str">
            <v>ELECTRICITY ALLOCATION</v>
          </cell>
          <cell r="M213">
            <v>6487669.4800000004</v>
          </cell>
          <cell r="N213">
            <v>1771505.39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U213">
            <v>5146782.8899999997</v>
          </cell>
          <cell r="W213">
            <v>0</v>
          </cell>
          <cell r="X213">
            <v>0</v>
          </cell>
          <cell r="Y213">
            <v>-2033107.1</v>
          </cell>
          <cell r="Z213">
            <v>41.3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-554224.68000000005</v>
          </cell>
          <cell r="AF213">
            <v>-334697.38</v>
          </cell>
          <cell r="AG213">
            <v>988266.32849500002</v>
          </cell>
          <cell r="AH213">
            <v>9047120.5900000017</v>
          </cell>
          <cell r="AI213">
            <v>2425115.6384950001</v>
          </cell>
        </row>
        <row r="214">
          <cell r="B214" t="str">
            <v>Motor Vehicles</v>
          </cell>
          <cell r="J214" t="str">
            <v>ELECTRICITY ALLOCATION</v>
          </cell>
          <cell r="M214">
            <v>2530944.73</v>
          </cell>
          <cell r="N214">
            <v>1635572.41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U214">
            <v>53584.84</v>
          </cell>
          <cell r="W214">
            <v>0</v>
          </cell>
          <cell r="X214">
            <v>0</v>
          </cell>
          <cell r="Y214">
            <v>84165.96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-236771</v>
          </cell>
          <cell r="AF214">
            <v>-230955.02</v>
          </cell>
          <cell r="AG214">
            <v>150145.042629</v>
          </cell>
          <cell r="AH214">
            <v>2431924.5299999998</v>
          </cell>
          <cell r="AI214">
            <v>1554762.4326289999</v>
          </cell>
        </row>
        <row r="215">
          <cell r="B215" t="str">
            <v>Motor Vehicles</v>
          </cell>
          <cell r="J215" t="str">
            <v>ELECTRICITY ALLOCATION</v>
          </cell>
          <cell r="M215">
            <v>1594228.26</v>
          </cell>
          <cell r="N215">
            <v>1152473.26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U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-1</v>
          </cell>
          <cell r="AF215">
            <v>-1</v>
          </cell>
          <cell r="AG215">
            <v>97942.478638000001</v>
          </cell>
          <cell r="AH215">
            <v>1594227.26</v>
          </cell>
          <cell r="AI215">
            <v>1250414.7386380001</v>
          </cell>
        </row>
        <row r="216">
          <cell r="B216" t="str">
            <v>Other - Non-System Assets</v>
          </cell>
          <cell r="J216" t="str">
            <v>ELECTRICITY ALLOCATION</v>
          </cell>
          <cell r="M216">
            <v>2311276.5099999998</v>
          </cell>
          <cell r="N216">
            <v>1328526.46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U216">
            <v>0</v>
          </cell>
          <cell r="W216">
            <v>0</v>
          </cell>
          <cell r="X216">
            <v>0</v>
          </cell>
          <cell r="Y216">
            <v>-417015.84</v>
          </cell>
          <cell r="Z216">
            <v>-63463.59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127333.54745000001</v>
          </cell>
          <cell r="AH216">
            <v>1894260.6699999997</v>
          </cell>
          <cell r="AI216">
            <v>1392396.4174499998</v>
          </cell>
        </row>
        <row r="217">
          <cell r="B217" t="str">
            <v>Other - Non-System Assets</v>
          </cell>
          <cell r="J217" t="str">
            <v>ELECTRICITY ALLOCATION</v>
          </cell>
          <cell r="M217">
            <v>4032750.99</v>
          </cell>
          <cell r="N217">
            <v>3619669.48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U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177700.50206699999</v>
          </cell>
          <cell r="AH217">
            <v>4032750.99</v>
          </cell>
          <cell r="AI217">
            <v>3797369.9820670001</v>
          </cell>
        </row>
        <row r="218">
          <cell r="B218" t="str">
            <v>Other - Non-System Assets</v>
          </cell>
          <cell r="J218" t="str">
            <v>ELECTRICITY ALLOCATION</v>
          </cell>
          <cell r="M218">
            <v>18251.32</v>
          </cell>
          <cell r="N218">
            <v>14700.55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U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0.01</v>
          </cell>
          <cell r="AG218">
            <v>982.46928500000001</v>
          </cell>
          <cell r="AH218">
            <v>18251.32</v>
          </cell>
          <cell r="AI218">
            <v>15683.029284999999</v>
          </cell>
        </row>
        <row r="219">
          <cell r="B219" t="str">
            <v>Other - Non-System Assets</v>
          </cell>
          <cell r="J219" t="str">
            <v>ELECTRICITY ALLOCATION</v>
          </cell>
          <cell r="M219">
            <v>16157.95</v>
          </cell>
          <cell r="N219">
            <v>13062.85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U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912.73148500000002</v>
          </cell>
          <cell r="AH219">
            <v>16157.95</v>
          </cell>
          <cell r="AI219">
            <v>13975.581485000001</v>
          </cell>
        </row>
        <row r="220">
          <cell r="B220" t="str">
            <v>Other - Non-System Assets</v>
          </cell>
          <cell r="J220" t="str">
            <v>ELECTRICITY ALLOCATION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U220">
            <v>-52.1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19306.03</v>
          </cell>
          <cell r="AF220">
            <v>0</v>
          </cell>
          <cell r="AG220">
            <v>-23105.82</v>
          </cell>
          <cell r="AH220">
            <v>19253.93</v>
          </cell>
          <cell r="AI220">
            <v>-23105.82</v>
          </cell>
        </row>
        <row r="221">
          <cell r="B221" t="str">
            <v>Other - Non-System Assets</v>
          </cell>
          <cell r="J221" t="str">
            <v>ELECTRICITY ALLOCATION</v>
          </cell>
          <cell r="M221">
            <v>505.78</v>
          </cell>
          <cell r="N221">
            <v>50.3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U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92.845478999999997</v>
          </cell>
          <cell r="AH221">
            <v>505.78</v>
          </cell>
          <cell r="AI221">
            <v>143.14547899999999</v>
          </cell>
        </row>
        <row r="222">
          <cell r="B222" t="str">
            <v>Other - Non-System Assets</v>
          </cell>
          <cell r="J222" t="str">
            <v>ELECTRICITY ALLOCATION</v>
          </cell>
          <cell r="M222">
            <v>1708557.45</v>
          </cell>
          <cell r="N222">
            <v>1571860.08</v>
          </cell>
          <cell r="O222">
            <v>-1128869.55</v>
          </cell>
          <cell r="P222">
            <v>-1059755.57</v>
          </cell>
          <cell r="Q222">
            <v>0</v>
          </cell>
          <cell r="S222">
            <v>0</v>
          </cell>
          <cell r="U222">
            <v>5395.5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147.89000000013039</v>
          </cell>
          <cell r="AG222">
            <v>23548.752022000001</v>
          </cell>
          <cell r="AH222">
            <v>585083.39999999991</v>
          </cell>
          <cell r="AI222">
            <v>535801.15202200017</v>
          </cell>
        </row>
        <row r="223">
          <cell r="B223" t="str">
            <v>Other - Non-System Assets</v>
          </cell>
          <cell r="J223" t="str">
            <v>ELECTRICITY ALLOCATION</v>
          </cell>
          <cell r="M223">
            <v>5550.85</v>
          </cell>
          <cell r="N223">
            <v>961.54</v>
          </cell>
          <cell r="O223">
            <v>-2509.6</v>
          </cell>
          <cell r="P223">
            <v>-262.83999999999997</v>
          </cell>
          <cell r="Q223">
            <v>0</v>
          </cell>
          <cell r="S223">
            <v>0</v>
          </cell>
          <cell r="U223">
            <v>3138.8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0.96999999999997044</v>
          </cell>
          <cell r="AG223">
            <v>465.05688899999996</v>
          </cell>
          <cell r="AH223">
            <v>6180.0500000000011</v>
          </cell>
          <cell r="AI223">
            <v>1164.726889</v>
          </cell>
        </row>
        <row r="224">
          <cell r="B224" t="str">
            <v>Other - Non-System Assets</v>
          </cell>
          <cell r="J224" t="str">
            <v>ELECTRICITY ALLOCATION</v>
          </cell>
          <cell r="M224">
            <v>30677</v>
          </cell>
          <cell r="N224">
            <v>24934.43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-8978</v>
          </cell>
          <cell r="AF224">
            <v>-7970.36</v>
          </cell>
          <cell r="AG224">
            <v>2118.1003969999997</v>
          </cell>
          <cell r="AH224">
            <v>21699</v>
          </cell>
          <cell r="AI224">
            <v>19082.170396999998</v>
          </cell>
        </row>
        <row r="225">
          <cell r="B225" t="str">
            <v>Other - Non-System Assets</v>
          </cell>
          <cell r="J225" t="str">
            <v>ELECTRICITY ALLOCATION</v>
          </cell>
          <cell r="M225">
            <v>32148.15</v>
          </cell>
          <cell r="N225">
            <v>21928.92</v>
          </cell>
          <cell r="O225">
            <v>-5060</v>
          </cell>
          <cell r="P225">
            <v>-1942.8</v>
          </cell>
          <cell r="Q225">
            <v>0</v>
          </cell>
          <cell r="S225">
            <v>0</v>
          </cell>
          <cell r="U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1.9700000000000273</v>
          </cell>
          <cell r="AG225">
            <v>1643.1552959999999</v>
          </cell>
          <cell r="AH225">
            <v>27088.15</v>
          </cell>
          <cell r="AI225">
            <v>21631.245296000001</v>
          </cell>
        </row>
        <row r="226">
          <cell r="B226" t="str">
            <v>IT&amp;T Equipment</v>
          </cell>
          <cell r="J226" t="str">
            <v>ELECTRICITY ALLOCATION</v>
          </cell>
          <cell r="M226">
            <v>4829.5</v>
          </cell>
          <cell r="N226">
            <v>4829.51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U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-0.01</v>
          </cell>
          <cell r="AH226">
            <v>4829.5</v>
          </cell>
          <cell r="AI226">
            <v>4829.5</v>
          </cell>
        </row>
        <row r="227">
          <cell r="B227" t="str">
            <v>Other - Non-System Assets</v>
          </cell>
          <cell r="J227" t="str">
            <v>ELECTRICITY ALLOCATION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-1.9999999999999997E-2</v>
          </cell>
          <cell r="AH227">
            <v>0</v>
          </cell>
          <cell r="AI227">
            <v>-1.9999999999999997E-2</v>
          </cell>
        </row>
        <row r="228">
          <cell r="B228" t="str">
            <v>Other - Non-System Assets</v>
          </cell>
          <cell r="J228" t="str">
            <v>ELECTRICITY ALLOCATION</v>
          </cell>
          <cell r="M228">
            <v>600</v>
          </cell>
          <cell r="N228">
            <v>59.67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U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110.136984</v>
          </cell>
          <cell r="AH228">
            <v>600</v>
          </cell>
          <cell r="AI228">
            <v>169.806984</v>
          </cell>
        </row>
        <row r="229">
          <cell r="B229" t="str">
            <v>Other - Non-System Assets</v>
          </cell>
          <cell r="J229" t="str">
            <v>ELECTRICITY ALLOCATION</v>
          </cell>
          <cell r="M229">
            <v>0</v>
          </cell>
          <cell r="N229">
            <v>-0.04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U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0.04</v>
          </cell>
          <cell r="AH229">
            <v>0</v>
          </cell>
          <cell r="AI229">
            <v>0</v>
          </cell>
        </row>
        <row r="230">
          <cell r="B230" t="str">
            <v>Other - Non-System Assets</v>
          </cell>
          <cell r="J230" t="str">
            <v>ELECTRICITY ALLOCATION</v>
          </cell>
          <cell r="M230">
            <v>360928.45</v>
          </cell>
          <cell r="N230">
            <v>331917.33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U230">
            <v>1656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-6445</v>
          </cell>
          <cell r="AF230">
            <v>-6445</v>
          </cell>
          <cell r="AG230">
            <v>6670.1195199999993</v>
          </cell>
          <cell r="AH230">
            <v>356139.45</v>
          </cell>
          <cell r="AI230">
            <v>332142.44952000002</v>
          </cell>
        </row>
        <row r="231">
          <cell r="B231" t="str">
            <v>Other - Non-System Assets</v>
          </cell>
          <cell r="J231" t="str">
            <v>ELECTRICITY ALLOCATION</v>
          </cell>
          <cell r="M231">
            <v>15605.03</v>
          </cell>
          <cell r="N231">
            <v>3731.77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U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2046.0606270000001</v>
          </cell>
          <cell r="AH231">
            <v>15605.03</v>
          </cell>
          <cell r="AI231">
            <v>5777.8306270000003</v>
          </cell>
        </row>
        <row r="232">
          <cell r="B232" t="str">
            <v>Other - Non-System Assets</v>
          </cell>
          <cell r="J232" t="str">
            <v>ELECTRICITY ALLOCATION</v>
          </cell>
          <cell r="M232">
            <v>2072.7399999999998</v>
          </cell>
          <cell r="N232">
            <v>258.26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U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271.77217000000002</v>
          </cell>
          <cell r="AH232">
            <v>2072.7399999999998</v>
          </cell>
          <cell r="AI232">
            <v>530.03216999999995</v>
          </cell>
        </row>
        <row r="233">
          <cell r="B233" t="str">
            <v>Other - Non-System Assets</v>
          </cell>
          <cell r="J233" t="str">
            <v>ELECTRICITY ALLOCATION</v>
          </cell>
          <cell r="M233">
            <v>3533</v>
          </cell>
          <cell r="N233">
            <v>2711.06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U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393.36505799999998</v>
          </cell>
          <cell r="AH233">
            <v>3533</v>
          </cell>
          <cell r="AI233">
            <v>3104.4250579999998</v>
          </cell>
        </row>
        <row r="234">
          <cell r="B234" t="str">
            <v>Other - Non-System Assets</v>
          </cell>
          <cell r="J234" t="str">
            <v>ELECTRICITY ALLOCATION</v>
          </cell>
          <cell r="M234">
            <v>2278</v>
          </cell>
          <cell r="N234">
            <v>1192.95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U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298.682321</v>
          </cell>
          <cell r="AH234">
            <v>2278</v>
          </cell>
          <cell r="AI234">
            <v>1491.632321</v>
          </cell>
        </row>
        <row r="235">
          <cell r="B235" t="str">
            <v>Other - Non-System Assets</v>
          </cell>
          <cell r="J235" t="str">
            <v>ELECTRICITY ALLOCATION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U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-0.06</v>
          </cell>
          <cell r="AH235">
            <v>0</v>
          </cell>
          <cell r="AI235">
            <v>-0.06</v>
          </cell>
        </row>
        <row r="236">
          <cell r="B236" t="str">
            <v>Other - Non-System Assets</v>
          </cell>
          <cell r="J236" t="str">
            <v>ELECTRICITY ALLOCATION</v>
          </cell>
          <cell r="M236">
            <v>1913898.94</v>
          </cell>
          <cell r="N236">
            <v>688376.46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U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273165.86638299999</v>
          </cell>
          <cell r="AH236">
            <v>1913898.94</v>
          </cell>
          <cell r="AI236">
            <v>961542.32638300001</v>
          </cell>
        </row>
        <row r="237">
          <cell r="B237" t="str">
            <v>Other - Non-System Assets</v>
          </cell>
          <cell r="J237" t="str">
            <v>ELECTRICITY ALLOCATION</v>
          </cell>
          <cell r="M237">
            <v>1908973.19</v>
          </cell>
          <cell r="N237">
            <v>379862.64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U237">
            <v>2388703.75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-203808.2</v>
          </cell>
          <cell r="AF237">
            <v>0</v>
          </cell>
          <cell r="AG237">
            <v>362684.50480399997</v>
          </cell>
          <cell r="AH237">
            <v>4093868.7399999993</v>
          </cell>
          <cell r="AI237">
            <v>742547.14480399992</v>
          </cell>
        </row>
        <row r="238">
          <cell r="B238" t="str">
            <v>Other - Non-System Assets</v>
          </cell>
          <cell r="J238" t="str">
            <v>ELECTRICITY ALLOCATION</v>
          </cell>
          <cell r="M238">
            <v>1641780</v>
          </cell>
          <cell r="N238">
            <v>322697.87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U238">
            <v>14876.4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217112.207432</v>
          </cell>
          <cell r="AH238">
            <v>1656656.4</v>
          </cell>
          <cell r="AI238">
            <v>539810.07743199996</v>
          </cell>
        </row>
        <row r="239">
          <cell r="B239" t="str">
            <v>Other - Non-System Assets</v>
          </cell>
          <cell r="J239" t="str">
            <v>ELECTRICITY ALLOCATION</v>
          </cell>
          <cell r="M239">
            <v>15864</v>
          </cell>
          <cell r="N239">
            <v>9518.4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U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2912.0218300000001</v>
          </cell>
          <cell r="AH239">
            <v>15864</v>
          </cell>
          <cell r="AI239">
            <v>12430.421829999999</v>
          </cell>
        </row>
        <row r="240">
          <cell r="B240" t="str">
            <v>Other - Non-System Assets</v>
          </cell>
          <cell r="J240" t="str">
            <v>ELECTRICITY ALLOCATION</v>
          </cell>
          <cell r="M240">
            <v>15272.37</v>
          </cell>
          <cell r="N240">
            <v>749.62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U240">
            <v>97454.79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9979.7363729999997</v>
          </cell>
          <cell r="AH240">
            <v>112727.15999999999</v>
          </cell>
          <cell r="AI240">
            <v>10729.356373000001</v>
          </cell>
        </row>
        <row r="241">
          <cell r="B241" t="str">
            <v>Other - Non-System Assets</v>
          </cell>
          <cell r="J241" t="str">
            <v>ELECTRICITY ALLOCATION</v>
          </cell>
          <cell r="M241">
            <v>400</v>
          </cell>
          <cell r="N241">
            <v>57.77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U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52.443561000000003</v>
          </cell>
          <cell r="AH241">
            <v>400</v>
          </cell>
          <cell r="AI241">
            <v>110.213561</v>
          </cell>
        </row>
        <row r="242">
          <cell r="B242" t="str">
            <v>Other - Non-System Assets</v>
          </cell>
          <cell r="J242" t="str">
            <v>ELECTRICITY ALLOCATION</v>
          </cell>
          <cell r="M242">
            <v>3590</v>
          </cell>
          <cell r="N242">
            <v>3059.12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U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182.90081599999999</v>
          </cell>
          <cell r="AH242">
            <v>3590</v>
          </cell>
          <cell r="AI242">
            <v>3242.0208159999997</v>
          </cell>
        </row>
        <row r="243">
          <cell r="B243" t="str">
            <v>Other - Non-System Assets</v>
          </cell>
          <cell r="J243" t="str">
            <v>ELECTRICITY ALLOCATION</v>
          </cell>
          <cell r="M243">
            <v>5249.18</v>
          </cell>
          <cell r="N243">
            <v>818.21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U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688.25518699999998</v>
          </cell>
          <cell r="AH243">
            <v>5249.18</v>
          </cell>
          <cell r="AI243">
            <v>1506.465187</v>
          </cell>
        </row>
        <row r="244">
          <cell r="B244" t="str">
            <v>IT&amp;T Equipment</v>
          </cell>
          <cell r="J244" t="str">
            <v>ELECTRICITY ALLOCATION</v>
          </cell>
          <cell r="M244">
            <v>4049</v>
          </cell>
          <cell r="N244">
            <v>2492.2600000000002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U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1238.7473580000001</v>
          </cell>
          <cell r="AH244">
            <v>4049</v>
          </cell>
          <cell r="AI244">
            <v>3731.0073580000003</v>
          </cell>
        </row>
        <row r="245">
          <cell r="B245" t="str">
            <v>Other - Non-System Assets</v>
          </cell>
          <cell r="J245" t="str">
            <v>ELECTRICITY ALLOCATION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U245">
            <v>-203808.2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203808.2</v>
          </cell>
          <cell r="AF245">
            <v>0</v>
          </cell>
          <cell r="AG245">
            <v>-1693.19</v>
          </cell>
          <cell r="AH245">
            <v>0</v>
          </cell>
          <cell r="AI245">
            <v>-1693.19</v>
          </cell>
        </row>
        <row r="246">
          <cell r="B246" t="str">
            <v>Other - Non-System Assets</v>
          </cell>
          <cell r="J246" t="str">
            <v>ELECTRICITY ALLOCATION</v>
          </cell>
          <cell r="M246">
            <v>86052</v>
          </cell>
          <cell r="N246">
            <v>83553.490000000005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U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483.81340999999998</v>
          </cell>
          <cell r="AH246">
            <v>86052</v>
          </cell>
          <cell r="AI246">
            <v>84037.303410000008</v>
          </cell>
        </row>
        <row r="247">
          <cell r="B247" t="str">
            <v>Other - Non-System Assets</v>
          </cell>
          <cell r="J247" t="str">
            <v>ELECTRICITY ALLOCATION</v>
          </cell>
          <cell r="M247">
            <v>51155.66</v>
          </cell>
          <cell r="N247">
            <v>40780.97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U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-8295</v>
          </cell>
          <cell r="AF247">
            <v>-8295</v>
          </cell>
          <cell r="AG247">
            <v>2986.7681360000001</v>
          </cell>
          <cell r="AH247">
            <v>42860.66</v>
          </cell>
          <cell r="AI247">
            <v>35472.738136</v>
          </cell>
        </row>
        <row r="248">
          <cell r="B248" t="str">
            <v>Other - Non-System Assets</v>
          </cell>
          <cell r="J248" t="str">
            <v>ELECTRICITY ALLOCATION</v>
          </cell>
          <cell r="M248">
            <v>6953</v>
          </cell>
          <cell r="N248">
            <v>6953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U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6953</v>
          </cell>
          <cell r="AI248">
            <v>6953</v>
          </cell>
        </row>
        <row r="249">
          <cell r="B249" t="str">
            <v>Other - Non-System Assets</v>
          </cell>
          <cell r="J249" t="str">
            <v>ELECTRICITY ALLOCATION</v>
          </cell>
          <cell r="M249">
            <v>1870</v>
          </cell>
          <cell r="N249">
            <v>185.98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U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343.26026400000001</v>
          </cell>
          <cell r="AH249">
            <v>1870</v>
          </cell>
          <cell r="AI249">
            <v>529.24026400000002</v>
          </cell>
        </row>
        <row r="250">
          <cell r="B250" t="str">
            <v>Land and Easements</v>
          </cell>
          <cell r="J250" t="str">
            <v>ELECTRICITY ALLOCATION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U250">
            <v>0</v>
          </cell>
          <cell r="W250">
            <v>0</v>
          </cell>
          <cell r="X250">
            <v>0</v>
          </cell>
          <cell r="Y250">
            <v>61185.97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-61185.97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</row>
        <row r="251">
          <cell r="B251" t="str">
            <v>Commercial Land and Buildings</v>
          </cell>
          <cell r="J251" t="str">
            <v>ELECTRICITY ALLOCATION</v>
          </cell>
          <cell r="M251">
            <v>18815927.859999999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U251">
            <v>0</v>
          </cell>
          <cell r="W251">
            <v>0</v>
          </cell>
          <cell r="X251">
            <v>0</v>
          </cell>
          <cell r="Y251">
            <v>-18815927.859999999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</row>
        <row r="252">
          <cell r="B252" t="str">
            <v>Commercial Land and Buildings</v>
          </cell>
          <cell r="J252" t="str">
            <v>ELECTRICITY ALLOCATION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U252">
            <v>24942.6</v>
          </cell>
          <cell r="W252">
            <v>0</v>
          </cell>
          <cell r="X252">
            <v>0</v>
          </cell>
          <cell r="Y252">
            <v>18821977.5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0.01</v>
          </cell>
          <cell r="AH252">
            <v>18846920.100000001</v>
          </cell>
          <cell r="AI252">
            <v>0.01</v>
          </cell>
        </row>
        <row r="253">
          <cell r="B253" t="str">
            <v>Commercial Land and Buildings</v>
          </cell>
          <cell r="J253" t="str">
            <v>ELECTRICITY ALLOCATION</v>
          </cell>
          <cell r="M253">
            <v>142771.6</v>
          </cell>
          <cell r="N253">
            <v>47420.480000000003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U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5376.2817640000003</v>
          </cell>
          <cell r="AH253">
            <v>142771.6</v>
          </cell>
          <cell r="AI253">
            <v>52796.761764000003</v>
          </cell>
        </row>
        <row r="254">
          <cell r="B254" t="str">
            <v>Commercial Land and Buildings</v>
          </cell>
          <cell r="J254" t="str">
            <v>ELECTRICITY ALLOCATION</v>
          </cell>
          <cell r="M254">
            <v>24596457.66</v>
          </cell>
          <cell r="N254">
            <v>6098407.0999999996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U254">
            <v>1034417.96</v>
          </cell>
          <cell r="W254">
            <v>0</v>
          </cell>
          <cell r="X254">
            <v>0</v>
          </cell>
          <cell r="Y254">
            <v>97062.53</v>
          </cell>
          <cell r="Z254">
            <v>790.48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-3720.34</v>
          </cell>
          <cell r="AF254">
            <v>-31.34</v>
          </cell>
          <cell r="AG254">
            <v>662210.57326199999</v>
          </cell>
          <cell r="AH254">
            <v>25724217.810000002</v>
          </cell>
          <cell r="AI254">
            <v>6761376.8132620007</v>
          </cell>
        </row>
        <row r="255">
          <cell r="B255" t="str">
            <v>Commercial Land and Buildings</v>
          </cell>
          <cell r="J255" t="str">
            <v>ELECTRICITY ALLOCATION</v>
          </cell>
          <cell r="M255">
            <v>147734.54</v>
          </cell>
          <cell r="N255">
            <v>22180.67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3283.9544230000001</v>
          </cell>
          <cell r="AH255">
            <v>147734.54</v>
          </cell>
          <cell r="AI255">
            <v>25464.624422999997</v>
          </cell>
        </row>
        <row r="256">
          <cell r="B256" t="str">
            <v>Commercial Land and Buildings</v>
          </cell>
          <cell r="J256" t="str">
            <v>ELECTRICITY ALLOCATION</v>
          </cell>
          <cell r="M256">
            <v>7925897.6900000004</v>
          </cell>
          <cell r="N256">
            <v>583597.73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U256">
            <v>1397157.9600000002</v>
          </cell>
          <cell r="W256">
            <v>0</v>
          </cell>
          <cell r="X256">
            <v>0</v>
          </cell>
          <cell r="Y256">
            <v>93575.95</v>
          </cell>
          <cell r="Z256">
            <v>1468.01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213526.175024</v>
          </cell>
          <cell r="AH256">
            <v>9416631.5999999996</v>
          </cell>
          <cell r="AI256">
            <v>798591.91502399999</v>
          </cell>
        </row>
        <row r="257">
          <cell r="B257" t="str">
            <v>Commercial Land and Buildings</v>
          </cell>
          <cell r="J257" t="str">
            <v>ELECTRICITY ALLOCATION</v>
          </cell>
          <cell r="M257">
            <v>199610.09</v>
          </cell>
          <cell r="N257">
            <v>40820.42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U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5534.1447740000003</v>
          </cell>
          <cell r="AH257">
            <v>199610.09</v>
          </cell>
          <cell r="AI257">
            <v>46354.564773999999</v>
          </cell>
        </row>
        <row r="258">
          <cell r="B258" t="str">
            <v>Commercial Land and Buildings</v>
          </cell>
          <cell r="J258" t="str">
            <v>ELECTRICITY ALLOCATION</v>
          </cell>
          <cell r="M258">
            <v>75286.03</v>
          </cell>
          <cell r="N258">
            <v>9731.16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U258">
            <v>-17.14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1698.0727380000001</v>
          </cell>
          <cell r="AH258">
            <v>75268.89</v>
          </cell>
          <cell r="AI258">
            <v>11429.232738000001</v>
          </cell>
        </row>
        <row r="259">
          <cell r="B259" t="str">
            <v>Other - Non-System Assets</v>
          </cell>
          <cell r="J259" t="str">
            <v>ELECTRICITY ALLOCATION</v>
          </cell>
          <cell r="M259">
            <v>8904073.0700000003</v>
          </cell>
          <cell r="N259">
            <v>3499719.08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U259">
            <v>304941.44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1271341.7545369999</v>
          </cell>
          <cell r="AH259">
            <v>9209014.5099999998</v>
          </cell>
          <cell r="AI259">
            <v>4771060.8345369995</v>
          </cell>
        </row>
        <row r="260">
          <cell r="B260" t="str">
            <v>Other - Non-System Assets</v>
          </cell>
          <cell r="J260" t="str">
            <v>ELECTRICITY ALLOCATION</v>
          </cell>
          <cell r="M260">
            <v>8006</v>
          </cell>
          <cell r="N260">
            <v>4670.99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U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852.24915299999998</v>
          </cell>
          <cell r="AH260">
            <v>8006</v>
          </cell>
          <cell r="AI260">
            <v>5523.2391529999995</v>
          </cell>
        </row>
        <row r="261">
          <cell r="B261" t="str">
            <v>Other - Non-System Assets</v>
          </cell>
          <cell r="J261" t="str">
            <v>ELECTRICITY ALLOCATION</v>
          </cell>
          <cell r="M261">
            <v>0</v>
          </cell>
          <cell r="N261">
            <v>0</v>
          </cell>
          <cell r="O261">
            <v>114769.82</v>
          </cell>
          <cell r="P261">
            <v>108566.07</v>
          </cell>
          <cell r="Q261">
            <v>0</v>
          </cell>
          <cell r="S261">
            <v>0</v>
          </cell>
          <cell r="U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390.06999999999243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434.83403399999997</v>
          </cell>
          <cell r="AH261">
            <v>114769.82</v>
          </cell>
          <cell r="AI261">
            <v>109390.974034</v>
          </cell>
        </row>
        <row r="262">
          <cell r="B262" t="str">
            <v>Other - Non-System Assets</v>
          </cell>
          <cell r="J262" t="str">
            <v>ELECTRICITY ALLOCATION</v>
          </cell>
          <cell r="M262">
            <v>1870854.89</v>
          </cell>
          <cell r="N262">
            <v>1347089.27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U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54080.590330999999</v>
          </cell>
          <cell r="AH262">
            <v>1870854.89</v>
          </cell>
          <cell r="AI262">
            <v>1401169.8603310001</v>
          </cell>
        </row>
        <row r="263">
          <cell r="B263" t="str">
            <v>Other - Non-System Assets</v>
          </cell>
          <cell r="J263" t="str">
            <v>ELECTRICITY ALLOCATION</v>
          </cell>
          <cell r="M263">
            <v>9413</v>
          </cell>
          <cell r="N263">
            <v>4935.16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U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794.95038599999998</v>
          </cell>
          <cell r="AH263">
            <v>9413</v>
          </cell>
          <cell r="AI263">
            <v>5730.1103860000003</v>
          </cell>
        </row>
        <row r="264">
          <cell r="B264" t="str">
            <v>Other - Non-System Assets</v>
          </cell>
          <cell r="J264" t="str">
            <v>ELECTRICITY ALLOCATION</v>
          </cell>
          <cell r="M264">
            <v>84051.48</v>
          </cell>
          <cell r="N264">
            <v>5804.94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U264">
            <v>37696.720000000001</v>
          </cell>
          <cell r="W264">
            <v>0</v>
          </cell>
          <cell r="X264">
            <v>0</v>
          </cell>
          <cell r="Y264">
            <v>689</v>
          </cell>
          <cell r="Z264">
            <v>647.71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16102.725300999999</v>
          </cell>
          <cell r="AH264">
            <v>122437.2</v>
          </cell>
          <cell r="AI264">
            <v>22555.375301</v>
          </cell>
        </row>
        <row r="265">
          <cell r="B265" t="str">
            <v>Other - Non-System Assets</v>
          </cell>
          <cell r="J265" t="str">
            <v>ELECTRICITY ALLOCATION</v>
          </cell>
          <cell r="M265">
            <v>540</v>
          </cell>
          <cell r="N265">
            <v>126.72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U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70.799726000000007</v>
          </cell>
          <cell r="AH265">
            <v>540</v>
          </cell>
          <cell r="AI265">
            <v>197.51972599999999</v>
          </cell>
        </row>
        <row r="266">
          <cell r="B266" t="str">
            <v>Other - Non-System Assets</v>
          </cell>
          <cell r="J266" t="str">
            <v>ELECTRICITY ALLOCATION</v>
          </cell>
          <cell r="M266">
            <v>320.91000000000003</v>
          </cell>
          <cell r="N266">
            <v>75.36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U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42.072329000000003</v>
          </cell>
          <cell r="AH266">
            <v>320.91000000000003</v>
          </cell>
          <cell r="AI266">
            <v>117.43232900000001</v>
          </cell>
        </row>
        <row r="267">
          <cell r="B267" t="str">
            <v>IT&amp;T Equipment</v>
          </cell>
          <cell r="J267" t="str">
            <v>ELECTRICITY ALLOCATION</v>
          </cell>
          <cell r="M267">
            <v>70000</v>
          </cell>
          <cell r="N267">
            <v>33024.65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U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12849.323866999999</v>
          </cell>
          <cell r="AH267">
            <v>70000</v>
          </cell>
          <cell r="AI267">
            <v>45873.973867000001</v>
          </cell>
        </row>
        <row r="268">
          <cell r="B268" t="str">
            <v>IT&amp;T Equipment</v>
          </cell>
          <cell r="J268" t="str">
            <v>ELECTRICITY ALLOCATION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U268">
            <v>292372.73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-128485</v>
          </cell>
          <cell r="AF268">
            <v>-10245.6</v>
          </cell>
          <cell r="AG268">
            <v>50338.830392999997</v>
          </cell>
          <cell r="AH268">
            <v>163887.72999999998</v>
          </cell>
          <cell r="AI268">
            <v>40093.230392999998</v>
          </cell>
        </row>
        <row r="269">
          <cell r="B269" t="str">
            <v>Other - Non-System Assets</v>
          </cell>
          <cell r="J269" t="str">
            <v>ELECTRICITY ALLOCATION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U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-578.12</v>
          </cell>
          <cell r="AH269">
            <v>0</v>
          </cell>
          <cell r="AI269">
            <v>-578.12</v>
          </cell>
        </row>
        <row r="270">
          <cell r="B270" t="str">
            <v>Other - Non-System Assets</v>
          </cell>
          <cell r="J270" t="str">
            <v>ELECTRICITY ALLOCATION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U270">
            <v>6526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1003.403326</v>
          </cell>
          <cell r="AH270">
            <v>6526</v>
          </cell>
          <cell r="AI270">
            <v>1003.403326</v>
          </cell>
        </row>
        <row r="271">
          <cell r="B271" t="str">
            <v>Other - Non-System Assets</v>
          </cell>
          <cell r="J271" t="str">
            <v>ELECTRICITY ALLOCATION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U271">
            <v>8576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886.13326600000005</v>
          </cell>
          <cell r="AH271">
            <v>8576</v>
          </cell>
          <cell r="AI271">
            <v>886.13326600000005</v>
          </cell>
        </row>
        <row r="272">
          <cell r="B272" t="str">
            <v>Other - Non-System Assets</v>
          </cell>
          <cell r="J272" t="str">
            <v>ELECTRICITY ALLOCATION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U272">
            <v>2652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422.25106599999998</v>
          </cell>
          <cell r="AH272">
            <v>2652</v>
          </cell>
          <cell r="AI272">
            <v>422.25106599999998</v>
          </cell>
        </row>
        <row r="273">
          <cell r="B273" t="str">
            <v>IT&amp;T Equipment</v>
          </cell>
          <cell r="J273" t="str">
            <v>ELECTRICITY ALLOCATION</v>
          </cell>
          <cell r="M273">
            <v>600</v>
          </cell>
          <cell r="N273">
            <v>121.64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U273">
            <v>3011.93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1277.999595</v>
          </cell>
          <cell r="AH273">
            <v>3611.93</v>
          </cell>
          <cell r="AI273">
            <v>1399.6395950000001</v>
          </cell>
        </row>
        <row r="274">
          <cell r="B274" t="str">
            <v>IT&amp;T Equipment</v>
          </cell>
          <cell r="J274" t="str">
            <v>ELECTRICITY ALLOCATION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U274">
            <v>186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54.358287000000004</v>
          </cell>
          <cell r="AH274">
            <v>186</v>
          </cell>
          <cell r="AI274">
            <v>54.358287000000004</v>
          </cell>
        </row>
        <row r="275">
          <cell r="B275" t="str">
            <v>Other - Non-System Assets</v>
          </cell>
          <cell r="J275" t="str">
            <v>ELECTRICITY ALLOCATION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U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-0.01</v>
          </cell>
          <cell r="AH275">
            <v>0</v>
          </cell>
          <cell r="AI275">
            <v>-0.01</v>
          </cell>
        </row>
        <row r="276">
          <cell r="B276" t="str">
            <v>Other - Non-System Assets</v>
          </cell>
          <cell r="J276" t="str">
            <v>ELECTRICITY ALLOCATION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U276">
            <v>0</v>
          </cell>
          <cell r="W276">
            <v>0</v>
          </cell>
          <cell r="X276">
            <v>0</v>
          </cell>
          <cell r="Y276">
            <v>8972</v>
          </cell>
          <cell r="Z276">
            <v>8972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8972</v>
          </cell>
          <cell r="AI276">
            <v>8972</v>
          </cell>
        </row>
        <row r="277">
          <cell r="B277" t="str">
            <v>Other - Non-System Assets</v>
          </cell>
          <cell r="J277" t="str">
            <v>ELECTRICITY ALLOCATION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U277">
            <v>0</v>
          </cell>
          <cell r="W277">
            <v>0</v>
          </cell>
          <cell r="X277">
            <v>0</v>
          </cell>
          <cell r="Y277">
            <v>4390</v>
          </cell>
          <cell r="Z277">
            <v>4390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-2195</v>
          </cell>
          <cell r="AF277">
            <v>-2195</v>
          </cell>
          <cell r="AG277">
            <v>0</v>
          </cell>
          <cell r="AH277">
            <v>2195</v>
          </cell>
          <cell r="AI277">
            <v>2195</v>
          </cell>
        </row>
        <row r="278">
          <cell r="B278" t="str">
            <v>IT&amp;T Equipment</v>
          </cell>
          <cell r="J278" t="str">
            <v>ALLGAS ALLOCATION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U278">
            <v>0</v>
          </cell>
          <cell r="W278">
            <v>0</v>
          </cell>
          <cell r="X278">
            <v>0</v>
          </cell>
          <cell r="Y278">
            <v>1937.76</v>
          </cell>
          <cell r="Z278">
            <v>1937.76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-1937.76</v>
          </cell>
          <cell r="AF278">
            <v>-1937.76</v>
          </cell>
          <cell r="AG278">
            <v>0</v>
          </cell>
          <cell r="AH278">
            <v>0</v>
          </cell>
          <cell r="AI278">
            <v>0</v>
          </cell>
        </row>
        <row r="279">
          <cell r="B279" t="str">
            <v>IT&amp;T Equipment</v>
          </cell>
          <cell r="J279" t="str">
            <v>ALLGAS ALLOCATION</v>
          </cell>
          <cell r="M279">
            <v>1937.76</v>
          </cell>
          <cell r="N279">
            <v>1937.76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U279">
            <v>0</v>
          </cell>
          <cell r="W279">
            <v>0</v>
          </cell>
          <cell r="X279">
            <v>0</v>
          </cell>
          <cell r="Y279">
            <v>-1937.76</v>
          </cell>
          <cell r="Z279">
            <v>-1937.76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</row>
        <row r="280">
          <cell r="B280" t="str">
            <v>Other - Non-System Assets</v>
          </cell>
          <cell r="J280" t="str">
            <v>ALLGAS ALLOCATION</v>
          </cell>
          <cell r="M280">
            <v>0</v>
          </cell>
          <cell r="N280">
            <v>-0.02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U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-0.01</v>
          </cell>
          <cell r="AH280">
            <v>0</v>
          </cell>
          <cell r="AI280">
            <v>-0.03</v>
          </cell>
        </row>
        <row r="281">
          <cell r="B281" t="str">
            <v>Other - Non-System Assets</v>
          </cell>
          <cell r="J281" t="str">
            <v>ALLGAS ALLOCATION</v>
          </cell>
          <cell r="M281">
            <v>0</v>
          </cell>
          <cell r="N281">
            <v>-17724.57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U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-1477.0901469999999</v>
          </cell>
          <cell r="AH281">
            <v>0</v>
          </cell>
          <cell r="AI281">
            <v>-19201.660146999999</v>
          </cell>
        </row>
        <row r="282">
          <cell r="B282" t="str">
            <v>Other - Non-System Assets</v>
          </cell>
          <cell r="J282" t="str">
            <v>ALLGAS ALLOCATION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  <cell r="U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1477.09</v>
          </cell>
          <cell r="AH282">
            <v>0</v>
          </cell>
          <cell r="AI282">
            <v>1477.09</v>
          </cell>
        </row>
        <row r="283">
          <cell r="B283" t="str">
            <v>Commercial Land and Buildings</v>
          </cell>
          <cell r="J283" t="str">
            <v>ALLGAS ALLOCATION</v>
          </cell>
          <cell r="M283">
            <v>2292367.9</v>
          </cell>
          <cell r="N283">
            <v>0</v>
          </cell>
          <cell r="O283">
            <v>-2292367.9</v>
          </cell>
          <cell r="P283">
            <v>0</v>
          </cell>
          <cell r="Q283">
            <v>0</v>
          </cell>
          <cell r="S283">
            <v>0</v>
          </cell>
          <cell r="U283">
            <v>0</v>
          </cell>
          <cell r="W283">
            <v>0</v>
          </cell>
          <cell r="X283">
            <v>0</v>
          </cell>
          <cell r="Y283">
            <v>-2292367.9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-2292367.9</v>
          </cell>
          <cell r="AI283">
            <v>0</v>
          </cell>
        </row>
        <row r="284">
          <cell r="B284" t="str">
            <v>Commercial Land and Buildings</v>
          </cell>
          <cell r="J284" t="str">
            <v>ALLGAS ALLOCATION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U284">
            <v>0</v>
          </cell>
          <cell r="W284">
            <v>0</v>
          </cell>
          <cell r="X284">
            <v>0</v>
          </cell>
          <cell r="Y284">
            <v>2292367.9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2292367.9</v>
          </cell>
          <cell r="AI284">
            <v>0</v>
          </cell>
        </row>
        <row r="285">
          <cell r="B285" t="str">
            <v>Commercial Land and Buildings</v>
          </cell>
          <cell r="J285" t="str">
            <v>ALLGAS ALLOCATION</v>
          </cell>
          <cell r="M285">
            <v>773722.66</v>
          </cell>
          <cell r="N285">
            <v>165396.04</v>
          </cell>
          <cell r="O285">
            <v>-723339.13</v>
          </cell>
          <cell r="P285">
            <v>-165347.84</v>
          </cell>
          <cell r="Q285">
            <v>0</v>
          </cell>
          <cell r="S285">
            <v>0</v>
          </cell>
          <cell r="U285">
            <v>84289.459999999963</v>
          </cell>
          <cell r="W285">
            <v>0</v>
          </cell>
          <cell r="X285">
            <v>0</v>
          </cell>
          <cell r="Y285">
            <v>-50383.53</v>
          </cell>
          <cell r="Z285">
            <v>-790.48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32382.015227999975</v>
          </cell>
          <cell r="AH285">
            <v>84289.459999999992</v>
          </cell>
          <cell r="AI285">
            <v>31639.735227999987</v>
          </cell>
        </row>
        <row r="286">
          <cell r="B286" t="str">
            <v>Commercial Land and Buildings</v>
          </cell>
          <cell r="J286" t="str">
            <v>ALLGAS ALLOCATION</v>
          </cell>
          <cell r="M286">
            <v>93575.95</v>
          </cell>
          <cell r="N286">
            <v>89.52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U286">
            <v>0</v>
          </cell>
          <cell r="W286">
            <v>0</v>
          </cell>
          <cell r="X286">
            <v>0</v>
          </cell>
          <cell r="Y286">
            <v>-93575.95</v>
          </cell>
          <cell r="Z286">
            <v>-1468.01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1378.490282</v>
          </cell>
          <cell r="AH286">
            <v>0</v>
          </cell>
          <cell r="AI286">
            <v>2.8199999997013947E-4</v>
          </cell>
        </row>
        <row r="287">
          <cell r="B287" t="str">
            <v>Other - Non-System Assets</v>
          </cell>
          <cell r="J287" t="str">
            <v>ALLGAS ALLOCATION</v>
          </cell>
          <cell r="M287">
            <v>0</v>
          </cell>
          <cell r="N287">
            <v>-0.01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  <cell r="U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-0.01</v>
          </cell>
        </row>
        <row r="288">
          <cell r="B288" t="str">
            <v>Commercial Land and Buildings</v>
          </cell>
          <cell r="J288" t="str">
            <v>ALLGAS ALLOCATION</v>
          </cell>
          <cell r="M288">
            <v>6049.64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U288">
            <v>0</v>
          </cell>
          <cell r="W288">
            <v>0</v>
          </cell>
          <cell r="X288">
            <v>0</v>
          </cell>
          <cell r="Y288">
            <v>-6049.64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</row>
        <row r="289">
          <cell r="B289" t="str">
            <v>Commercial Land and Buildings</v>
          </cell>
          <cell r="J289" t="str">
            <v>ALLGAS ALLOCATION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  <cell r="U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</row>
        <row r="290">
          <cell r="B290" t="str">
            <v>Other - Non-System Assets</v>
          </cell>
          <cell r="J290" t="str">
            <v>SEPL ALLOCATION</v>
          </cell>
          <cell r="M290">
            <v>2535.3000000000002</v>
          </cell>
          <cell r="N290">
            <v>252.14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U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465.39300200000002</v>
          </cell>
          <cell r="AH290">
            <v>2535.3000000000002</v>
          </cell>
          <cell r="AI290">
            <v>717.53300200000001</v>
          </cell>
        </row>
        <row r="291">
          <cell r="B291" t="str">
            <v>Other - Non-System Assets</v>
          </cell>
          <cell r="J291" t="str">
            <v>SEPL ALLOCATION</v>
          </cell>
          <cell r="M291">
            <v>99389.18</v>
          </cell>
          <cell r="N291">
            <v>15341.43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U291">
            <v>17222.47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18000.209543000001</v>
          </cell>
          <cell r="AH291">
            <v>116611.65</v>
          </cell>
          <cell r="AI291">
            <v>33341.639542999998</v>
          </cell>
        </row>
        <row r="292">
          <cell r="B292" t="str">
            <v>Other - Non-System Assets</v>
          </cell>
          <cell r="J292" t="str">
            <v>SEPL ALLOCATION</v>
          </cell>
          <cell r="M292">
            <v>9726</v>
          </cell>
          <cell r="N292">
            <v>6586.52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U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-1845</v>
          </cell>
          <cell r="AF292">
            <v>-1483.47</v>
          </cell>
          <cell r="AG292">
            <v>655.94643599999995</v>
          </cell>
          <cell r="AH292">
            <v>7881</v>
          </cell>
          <cell r="AI292">
            <v>5758.9964360000004</v>
          </cell>
        </row>
        <row r="293">
          <cell r="B293" t="str">
            <v>Other - Non-System Assets</v>
          </cell>
          <cell r="J293" t="str">
            <v>SEPL ALLOCATION</v>
          </cell>
          <cell r="M293">
            <v>3895</v>
          </cell>
          <cell r="N293">
            <v>262.33999999999997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U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510.68683299999998</v>
          </cell>
          <cell r="AH293">
            <v>3895</v>
          </cell>
          <cell r="AI293">
            <v>773.0268329999999</v>
          </cell>
        </row>
        <row r="294">
          <cell r="B294" t="str">
            <v>Other - Non-System Assets</v>
          </cell>
          <cell r="J294" t="str">
            <v>SEPL ALLOCATION</v>
          </cell>
          <cell r="M294">
            <v>980</v>
          </cell>
          <cell r="N294">
            <v>106.72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  <cell r="U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128.493146</v>
          </cell>
          <cell r="AH294">
            <v>980</v>
          </cell>
          <cell r="AI294">
            <v>235.21314599999999</v>
          </cell>
        </row>
        <row r="295">
          <cell r="B295" t="str">
            <v>IT&amp;T Equipment</v>
          </cell>
          <cell r="J295" t="str">
            <v>SEPL ALLOCATION</v>
          </cell>
          <cell r="M295">
            <v>145207.14000000001</v>
          </cell>
          <cell r="N295">
            <v>107880.81</v>
          </cell>
          <cell r="O295">
            <v>0</v>
          </cell>
          <cell r="P295">
            <v>0</v>
          </cell>
          <cell r="Q295">
            <v>0</v>
          </cell>
          <cell r="S295">
            <v>0</v>
          </cell>
          <cell r="U295">
            <v>2363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-3591</v>
          </cell>
          <cell r="AF295">
            <v>-3591</v>
          </cell>
          <cell r="AG295">
            <v>21074.642058000001</v>
          </cell>
          <cell r="AH295">
            <v>143979.14000000001</v>
          </cell>
          <cell r="AI295">
            <v>125364.452058</v>
          </cell>
        </row>
        <row r="296">
          <cell r="B296" t="str">
            <v>IT&amp;T Equipment</v>
          </cell>
          <cell r="J296" t="str">
            <v>SEPL ALLOCATION</v>
          </cell>
          <cell r="M296">
            <v>602901.37</v>
          </cell>
          <cell r="N296">
            <v>99262.65</v>
          </cell>
          <cell r="O296">
            <v>0</v>
          </cell>
          <cell r="P296">
            <v>0</v>
          </cell>
          <cell r="Q296">
            <v>0</v>
          </cell>
          <cell r="S296">
            <v>0</v>
          </cell>
          <cell r="U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221339.46779</v>
          </cell>
          <cell r="AH296">
            <v>602901.37</v>
          </cell>
          <cell r="AI296">
            <v>320602.11778999999</v>
          </cell>
        </row>
        <row r="297">
          <cell r="B297" t="str">
            <v>IT&amp;T Equipment</v>
          </cell>
          <cell r="J297" t="str">
            <v>SEPL ALLOCATION</v>
          </cell>
          <cell r="M297">
            <v>3139682.43</v>
          </cell>
          <cell r="N297">
            <v>453004.14</v>
          </cell>
          <cell r="O297">
            <v>0</v>
          </cell>
          <cell r="P297">
            <v>0</v>
          </cell>
          <cell r="Q297">
            <v>0</v>
          </cell>
          <cell r="S297">
            <v>0</v>
          </cell>
          <cell r="U297">
            <v>-7720.53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631171.98459200002</v>
          </cell>
          <cell r="AH297">
            <v>3131961.9000000004</v>
          </cell>
          <cell r="AI297">
            <v>1084176.1245920002</v>
          </cell>
        </row>
        <row r="298">
          <cell r="B298" t="str">
            <v>IT&amp;T Equipment</v>
          </cell>
          <cell r="J298" t="str">
            <v>SEPL ALLOCATION</v>
          </cell>
          <cell r="M298">
            <v>5643</v>
          </cell>
          <cell r="N298">
            <v>5643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U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5643</v>
          </cell>
          <cell r="AI298">
            <v>5643</v>
          </cell>
        </row>
        <row r="299">
          <cell r="B299" t="str">
            <v>IT&amp;T Equipment</v>
          </cell>
          <cell r="J299" t="str">
            <v>SEPL ALLOCATION</v>
          </cell>
          <cell r="M299">
            <v>17369.61</v>
          </cell>
          <cell r="N299">
            <v>8394.08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U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4936.2001270000001</v>
          </cell>
          <cell r="AH299">
            <v>17369.61</v>
          </cell>
          <cell r="AI299">
            <v>13330.280127</v>
          </cell>
        </row>
        <row r="300">
          <cell r="B300" t="str">
            <v>IT&amp;T Equipment</v>
          </cell>
          <cell r="J300" t="str">
            <v>SEPL ALLOCATION</v>
          </cell>
          <cell r="M300">
            <v>403107.84000000003</v>
          </cell>
          <cell r="N300">
            <v>40621.519999999997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  <cell r="U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147990.29319200001</v>
          </cell>
          <cell r="AH300">
            <v>403107.84000000003</v>
          </cell>
          <cell r="AI300">
            <v>188611.813192</v>
          </cell>
        </row>
        <row r="301">
          <cell r="B301" t="str">
            <v>IT&amp;T Equipment</v>
          </cell>
          <cell r="J301" t="str">
            <v>SEPL ALLOCATION</v>
          </cell>
          <cell r="M301">
            <v>574497.07999999996</v>
          </cell>
          <cell r="N301">
            <v>66330.62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U301">
            <v>820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105454.85680899999</v>
          </cell>
          <cell r="AH301">
            <v>575317.07999999996</v>
          </cell>
          <cell r="AI301">
            <v>171785.47680899999</v>
          </cell>
        </row>
        <row r="302">
          <cell r="B302" t="str">
            <v>IT&amp;T Equipment</v>
          </cell>
          <cell r="J302" t="str">
            <v>SEPL ALLOCATION</v>
          </cell>
          <cell r="M302">
            <v>125269.2</v>
          </cell>
          <cell r="N302">
            <v>55953.39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U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38324.366005999997</v>
          </cell>
          <cell r="AH302">
            <v>125269.2</v>
          </cell>
          <cell r="AI302">
            <v>94277.756005999996</v>
          </cell>
        </row>
        <row r="303">
          <cell r="B303" t="str">
            <v>IT&amp;T Equipment</v>
          </cell>
          <cell r="J303" t="str">
            <v>SEPL ALLOCATION</v>
          </cell>
          <cell r="M303">
            <v>79850</v>
          </cell>
          <cell r="N303">
            <v>7723.2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U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14657.396832</v>
          </cell>
          <cell r="AH303">
            <v>79850</v>
          </cell>
          <cell r="AI303">
            <v>22380.596831999999</v>
          </cell>
        </row>
        <row r="304">
          <cell r="B304" t="str">
            <v>IT&amp;T Equipment</v>
          </cell>
          <cell r="J304" t="str">
            <v>SEPL ALLOCATION</v>
          </cell>
          <cell r="M304">
            <v>29246</v>
          </cell>
          <cell r="N304">
            <v>10457.42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U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8947.0512519999993</v>
          </cell>
          <cell r="AH304">
            <v>29246</v>
          </cell>
          <cell r="AI304">
            <v>19404.471251999999</v>
          </cell>
        </row>
        <row r="305">
          <cell r="B305" t="str">
            <v>IT&amp;T Equipment</v>
          </cell>
          <cell r="J305" t="str">
            <v>SEPL ALLOCATION</v>
          </cell>
          <cell r="M305">
            <v>469</v>
          </cell>
          <cell r="N305">
            <v>251.62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U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217.389994</v>
          </cell>
          <cell r="AH305">
            <v>469</v>
          </cell>
          <cell r="AI305">
            <v>469.00999400000001</v>
          </cell>
        </row>
        <row r="306">
          <cell r="B306" t="str">
            <v>IT&amp;T Equipment</v>
          </cell>
          <cell r="J306" t="str">
            <v>SEPL ALLOCATION</v>
          </cell>
          <cell r="M306">
            <v>17066</v>
          </cell>
          <cell r="N306">
            <v>6496.66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U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5213.7562770000004</v>
          </cell>
          <cell r="AH306">
            <v>17066</v>
          </cell>
          <cell r="AI306">
            <v>11710.416277</v>
          </cell>
        </row>
        <row r="307">
          <cell r="B307" t="str">
            <v>IT&amp;T Equipment</v>
          </cell>
          <cell r="J307" t="str">
            <v>SEPL ALLOCATION</v>
          </cell>
          <cell r="M307">
            <v>3821.75</v>
          </cell>
          <cell r="N307">
            <v>1420.39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U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-191.36</v>
          </cell>
          <cell r="AF307">
            <v>-106.75</v>
          </cell>
          <cell r="AG307">
            <v>1123.773829</v>
          </cell>
          <cell r="AH307">
            <v>3630.39</v>
          </cell>
          <cell r="AI307">
            <v>2437.4138290000001</v>
          </cell>
        </row>
        <row r="308">
          <cell r="B308" t="str">
            <v>Other - Non-System Assets</v>
          </cell>
          <cell r="J308" t="str">
            <v>SEPL ALLOCATION</v>
          </cell>
          <cell r="M308">
            <v>609966.30000000005</v>
          </cell>
          <cell r="N308">
            <v>112647.53</v>
          </cell>
          <cell r="O308">
            <v>0</v>
          </cell>
          <cell r="P308">
            <v>0</v>
          </cell>
          <cell r="Q308">
            <v>0</v>
          </cell>
          <cell r="S308">
            <v>0</v>
          </cell>
          <cell r="U308">
            <v>19958.7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86323.331343000013</v>
          </cell>
          <cell r="AH308">
            <v>629925</v>
          </cell>
          <cell r="AI308">
            <v>198970.86134300003</v>
          </cell>
        </row>
        <row r="309">
          <cell r="B309" t="str">
            <v>Other - Non-System Assets</v>
          </cell>
          <cell r="J309" t="str">
            <v>SEPL ALLOCATION</v>
          </cell>
          <cell r="M309">
            <v>18212</v>
          </cell>
          <cell r="N309">
            <v>14687.27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U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-5535</v>
          </cell>
          <cell r="AF309">
            <v>-5179.09</v>
          </cell>
          <cell r="AG309">
            <v>2407.8031719999999</v>
          </cell>
          <cell r="AH309">
            <v>12677</v>
          </cell>
          <cell r="AI309">
            <v>11915.983172</v>
          </cell>
        </row>
        <row r="310">
          <cell r="B310" t="str">
            <v>IT&amp;T Equipment</v>
          </cell>
          <cell r="J310" t="str">
            <v>SEPL ALLOCATION</v>
          </cell>
          <cell r="M310">
            <v>114931.42</v>
          </cell>
          <cell r="N310">
            <v>108041.60000000001</v>
          </cell>
          <cell r="O310">
            <v>0</v>
          </cell>
          <cell r="P310">
            <v>0</v>
          </cell>
          <cell r="Q310">
            <v>0</v>
          </cell>
          <cell r="S310">
            <v>0</v>
          </cell>
          <cell r="U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-2330</v>
          </cell>
          <cell r="AF310">
            <v>-2330</v>
          </cell>
          <cell r="AG310">
            <v>4015.3197570000002</v>
          </cell>
          <cell r="AH310">
            <v>112601.42</v>
          </cell>
          <cell r="AI310">
            <v>109726.91975700001</v>
          </cell>
        </row>
        <row r="311">
          <cell r="B311" t="str">
            <v>IT&amp;T Equipment</v>
          </cell>
          <cell r="J311" t="str">
            <v>SEPL ALLOCATION</v>
          </cell>
          <cell r="M311">
            <v>2900</v>
          </cell>
          <cell r="N311">
            <v>2599.98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U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300.01998200000003</v>
          </cell>
          <cell r="AH311">
            <v>2900</v>
          </cell>
          <cell r="AI311">
            <v>2899.9999820000003</v>
          </cell>
        </row>
        <row r="312">
          <cell r="B312" t="str">
            <v>IT&amp;T Equipment</v>
          </cell>
          <cell r="J312" t="str">
            <v>SEPL ALLOCATION</v>
          </cell>
          <cell r="M312">
            <v>3155</v>
          </cell>
          <cell r="N312">
            <v>1566.47</v>
          </cell>
          <cell r="O312">
            <v>0</v>
          </cell>
          <cell r="P312">
            <v>0</v>
          </cell>
          <cell r="Q312">
            <v>0</v>
          </cell>
          <cell r="S312">
            <v>0</v>
          </cell>
          <cell r="U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963.49668099999997</v>
          </cell>
          <cell r="AH312">
            <v>3155</v>
          </cell>
          <cell r="AI312">
            <v>2529.9666809999999</v>
          </cell>
        </row>
        <row r="313">
          <cell r="B313" t="str">
            <v>IT&amp;T Equipment</v>
          </cell>
          <cell r="J313" t="str">
            <v>SEPL ALLOCATION</v>
          </cell>
          <cell r="M313">
            <v>507.72</v>
          </cell>
          <cell r="N313">
            <v>226.33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U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154.96273299999999</v>
          </cell>
          <cell r="AH313">
            <v>507.72</v>
          </cell>
          <cell r="AI313">
            <v>381.292733</v>
          </cell>
        </row>
        <row r="314">
          <cell r="B314" t="str">
            <v>Other - Non-System Assets</v>
          </cell>
          <cell r="J314" t="str">
            <v>SEPL ALLOCATION</v>
          </cell>
          <cell r="M314">
            <v>12770</v>
          </cell>
          <cell r="N314">
            <v>7894.16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  <cell r="U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-6158.5</v>
          </cell>
          <cell r="AF314">
            <v>-3720.58</v>
          </cell>
          <cell r="AG314">
            <v>813.64613899999995</v>
          </cell>
          <cell r="AH314">
            <v>6611.5</v>
          </cell>
          <cell r="AI314">
            <v>4987.2261390000003</v>
          </cell>
        </row>
        <row r="315">
          <cell r="B315" t="str">
            <v>IT&amp;T Equipment</v>
          </cell>
          <cell r="J315" t="str">
            <v>SEPL ALLOCATION</v>
          </cell>
          <cell r="M315">
            <v>150040.5</v>
          </cell>
          <cell r="N315">
            <v>135312.74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  <cell r="U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-11798.72</v>
          </cell>
          <cell r="AF315">
            <v>-11798.72</v>
          </cell>
          <cell r="AG315">
            <v>9516.7400679999992</v>
          </cell>
          <cell r="AH315">
            <v>138241.78</v>
          </cell>
          <cell r="AI315">
            <v>133030.760068</v>
          </cell>
        </row>
        <row r="316">
          <cell r="B316" t="str">
            <v>IT&amp;T Equipment</v>
          </cell>
          <cell r="J316" t="str">
            <v>SEPL ALLOCATION</v>
          </cell>
          <cell r="M316">
            <v>3200</v>
          </cell>
          <cell r="N316">
            <v>2337.9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  <cell r="U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862.09997999999996</v>
          </cell>
          <cell r="AH316">
            <v>3200</v>
          </cell>
          <cell r="AI316">
            <v>3199.9999800000001</v>
          </cell>
        </row>
        <row r="317">
          <cell r="B317" t="str">
            <v>IT&amp;T Equipment</v>
          </cell>
          <cell r="J317" t="str">
            <v>SEPL ALLOCATION</v>
          </cell>
          <cell r="M317">
            <v>4458</v>
          </cell>
          <cell r="N317">
            <v>1845.66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U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1353.6936659999999</v>
          </cell>
          <cell r="AH317">
            <v>4458</v>
          </cell>
          <cell r="AI317">
            <v>3199.353666</v>
          </cell>
        </row>
        <row r="318">
          <cell r="B318" t="str">
            <v>Other - Non-System Assets</v>
          </cell>
          <cell r="J318" t="str">
            <v>SEPL ALLOCATION</v>
          </cell>
          <cell r="M318">
            <v>8336</v>
          </cell>
          <cell r="N318">
            <v>8336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U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8336</v>
          </cell>
          <cell r="AI318">
            <v>8336</v>
          </cell>
        </row>
        <row r="319">
          <cell r="B319" t="str">
            <v>IT&amp;T Equipment</v>
          </cell>
          <cell r="J319" t="str">
            <v>SEPL ALLOCATION</v>
          </cell>
          <cell r="M319">
            <v>3210</v>
          </cell>
          <cell r="N319">
            <v>1316.25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U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982.05476699999997</v>
          </cell>
          <cell r="AH319">
            <v>3210</v>
          </cell>
          <cell r="AI319">
            <v>2298.3047670000001</v>
          </cell>
        </row>
        <row r="320">
          <cell r="B320" t="str">
            <v>Motor Vehicles</v>
          </cell>
          <cell r="J320" t="str">
            <v>ELECTRICITY REGULATED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  <cell r="U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</row>
        <row r="321">
          <cell r="B321" t="str">
            <v>Other - Non-System Assets</v>
          </cell>
          <cell r="J321" t="str">
            <v>ELECTRICITY REGULATED</v>
          </cell>
          <cell r="M321">
            <v>146630.54999999999</v>
          </cell>
          <cell r="N321">
            <v>117437.91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U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10041.583403000001</v>
          </cell>
          <cell r="AH321">
            <v>146630.54999999999</v>
          </cell>
          <cell r="AI321">
            <v>127479.493403</v>
          </cell>
        </row>
        <row r="322">
          <cell r="B322" t="str">
            <v>Substations</v>
          </cell>
          <cell r="J322" t="str">
            <v>ELECTRICITY REGULATED</v>
          </cell>
          <cell r="M322">
            <v>105015307.93000001</v>
          </cell>
          <cell r="N322">
            <v>36680199.039999999</v>
          </cell>
          <cell r="O322">
            <v>0</v>
          </cell>
          <cell r="P322">
            <v>0</v>
          </cell>
          <cell r="Q322">
            <v>0</v>
          </cell>
          <cell r="S322">
            <v>43115.05</v>
          </cell>
          <cell r="U322">
            <v>1860901.43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2052782.8312960002</v>
          </cell>
          <cell r="AH322">
            <v>106919324.41000001</v>
          </cell>
          <cell r="AI322">
            <v>38732981.871295996</v>
          </cell>
        </row>
        <row r="323">
          <cell r="B323" t="str">
            <v>Sub-Transmission Lines</v>
          </cell>
          <cell r="J323" t="str">
            <v>ELECTRICITY REGULATED</v>
          </cell>
          <cell r="M323">
            <v>97183485.129999995</v>
          </cell>
          <cell r="N323">
            <v>51521535.780000001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U323">
            <v>326135.31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1838791.6226169998</v>
          </cell>
          <cell r="AH323">
            <v>97509620.439999998</v>
          </cell>
          <cell r="AI323">
            <v>53360327.402617</v>
          </cell>
        </row>
        <row r="324">
          <cell r="B324" t="str">
            <v>Substations</v>
          </cell>
          <cell r="J324" t="str">
            <v>ELECTRICITY REGULATED</v>
          </cell>
          <cell r="M324">
            <v>93314487.849999994</v>
          </cell>
          <cell r="N324">
            <v>34505101.329999998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U324">
            <v>13125381.6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2346631.818885</v>
          </cell>
          <cell r="AH324">
            <v>106439869.44999999</v>
          </cell>
          <cell r="AI324">
            <v>36851733.148884997</v>
          </cell>
        </row>
        <row r="325">
          <cell r="B325" t="str">
            <v>Sub-Transmission Lines</v>
          </cell>
          <cell r="J325" t="str">
            <v>ELECTRICITY REGULATED</v>
          </cell>
          <cell r="M325">
            <v>27864825.07</v>
          </cell>
          <cell r="N325">
            <v>22834987.190000001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U325">
            <v>58648.34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249980.363212</v>
          </cell>
          <cell r="AH325">
            <v>27923473.41</v>
          </cell>
          <cell r="AI325">
            <v>23084967.553212002</v>
          </cell>
        </row>
        <row r="326">
          <cell r="B326" t="str">
            <v>Substations</v>
          </cell>
          <cell r="J326" t="str">
            <v>ELECTRICITY REGULATED</v>
          </cell>
          <cell r="M326">
            <v>300581246.48000002</v>
          </cell>
          <cell r="N326">
            <v>123861715.48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U326">
            <v>14150008.17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6983464.4507579999</v>
          </cell>
          <cell r="AH326">
            <v>314731254.65000004</v>
          </cell>
          <cell r="AI326">
            <v>130845179.930758</v>
          </cell>
        </row>
        <row r="327">
          <cell r="B327" t="str">
            <v>Distribution Lines</v>
          </cell>
          <cell r="J327" t="str">
            <v>ELECTRICITY REGULATED</v>
          </cell>
          <cell r="M327">
            <v>869593678.89999998</v>
          </cell>
          <cell r="N327">
            <v>205145722.03999999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  <cell r="U327">
            <v>64966047.400000006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13982042.514945999</v>
          </cell>
          <cell r="AH327">
            <v>934559726.29999995</v>
          </cell>
          <cell r="AI327">
            <v>219127764.55494601</v>
          </cell>
        </row>
        <row r="328">
          <cell r="B328" t="str">
            <v>Distribution Transformers</v>
          </cell>
          <cell r="J328" t="str">
            <v>ELECTRICITY REGULATED</v>
          </cell>
          <cell r="M328">
            <v>101498007.26000001</v>
          </cell>
          <cell r="N328">
            <v>56415710.939999998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U328">
            <v>8543660.1599999983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1781034.0282090001</v>
          </cell>
          <cell r="AH328">
            <v>110041667.42</v>
          </cell>
          <cell r="AI328">
            <v>58196744.968208998</v>
          </cell>
        </row>
        <row r="329">
          <cell r="B329" t="str">
            <v>Distribution Lines</v>
          </cell>
          <cell r="J329" t="str">
            <v>ELECTRICITY REGULATED</v>
          </cell>
          <cell r="M329">
            <v>544703209.87</v>
          </cell>
          <cell r="N329">
            <v>316296778.44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U329">
            <v>29644402.719999999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12266680.848749001</v>
          </cell>
          <cell r="AH329">
            <v>574347612.59000003</v>
          </cell>
          <cell r="AI329">
            <v>328563459.28874898</v>
          </cell>
        </row>
        <row r="330">
          <cell r="B330" t="str">
            <v>Distribution Transformers</v>
          </cell>
          <cell r="J330" t="str">
            <v>ELECTRICITY REGULATED</v>
          </cell>
          <cell r="M330">
            <v>796606237.23000002</v>
          </cell>
          <cell r="N330">
            <v>334982846.22000003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U330">
            <v>54658986.520000003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21108753.124896999</v>
          </cell>
          <cell r="AH330">
            <v>851265223.75</v>
          </cell>
          <cell r="AI330">
            <v>356091599.34489703</v>
          </cell>
        </row>
        <row r="331">
          <cell r="B331" t="str">
            <v>Sub-Transmission Lines</v>
          </cell>
          <cell r="J331" t="str">
            <v>ELECTRICITY REGULATED</v>
          </cell>
          <cell r="M331">
            <v>237978506.68000001</v>
          </cell>
          <cell r="N331">
            <v>147306333.59999999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U331">
            <v>6224676.79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4742463.5593789993</v>
          </cell>
          <cell r="AH331">
            <v>244203183.47</v>
          </cell>
          <cell r="AI331">
            <v>152048797.15937901</v>
          </cell>
        </row>
        <row r="332">
          <cell r="B332" t="str">
            <v>Sub-Transmission Lines</v>
          </cell>
          <cell r="J332" t="str">
            <v>ELECTRICITY REGULATED</v>
          </cell>
          <cell r="M332">
            <v>622655.97</v>
          </cell>
          <cell r="N332">
            <v>210406.28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U332">
            <v>98015.44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16918.471504000001</v>
          </cell>
          <cell r="AH332">
            <v>720671.40999999992</v>
          </cell>
          <cell r="AI332">
            <v>227324.75150399999</v>
          </cell>
        </row>
        <row r="333">
          <cell r="B333" t="str">
            <v>Substations</v>
          </cell>
          <cell r="J333" t="str">
            <v>ELECTRICITY REGULATED</v>
          </cell>
          <cell r="M333">
            <v>250745264.97999999</v>
          </cell>
          <cell r="N333">
            <v>124622904.17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  <cell r="U333">
            <v>4343966.1499999994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4753759.8955220003</v>
          </cell>
          <cell r="AH333">
            <v>255089231.13</v>
          </cell>
          <cell r="AI333">
            <v>129376664.065522</v>
          </cell>
        </row>
        <row r="334">
          <cell r="B334" t="str">
            <v>Sub-Transmission Lines</v>
          </cell>
          <cell r="J334" t="str">
            <v>ELECTRICITY REGULATED</v>
          </cell>
          <cell r="M334">
            <v>6868287.6600000001</v>
          </cell>
          <cell r="N334">
            <v>1332100.17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  <cell r="U334">
            <v>91007.97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130569.15808499999</v>
          </cell>
          <cell r="AH334">
            <v>6959295.6299999999</v>
          </cell>
          <cell r="AI334">
            <v>1462669.3280849999</v>
          </cell>
        </row>
        <row r="335">
          <cell r="B335" t="str">
            <v>Sub-Transmission Lines</v>
          </cell>
          <cell r="J335" t="str">
            <v>ELECTRICITY REGULATED</v>
          </cell>
          <cell r="M335">
            <v>113805879.56999999</v>
          </cell>
          <cell r="N335">
            <v>67109504.769999996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  <cell r="U335">
            <v>1613056.79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2481320.325408</v>
          </cell>
          <cell r="AH335">
            <v>115418936.36</v>
          </cell>
          <cell r="AI335">
            <v>69590825.095407993</v>
          </cell>
        </row>
        <row r="336">
          <cell r="B336" t="str">
            <v>Sub-Transmission Lines</v>
          </cell>
          <cell r="J336" t="str">
            <v>ELECTRICITY REGULATED</v>
          </cell>
          <cell r="M336">
            <v>154532.24</v>
          </cell>
          <cell r="N336">
            <v>72976.3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  <cell r="U336">
            <v>-417.54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3874.6625359999998</v>
          </cell>
          <cell r="AH336">
            <v>154114.69999999998</v>
          </cell>
          <cell r="AI336">
            <v>76850.962536000006</v>
          </cell>
        </row>
        <row r="337">
          <cell r="B337" t="str">
            <v>Substations</v>
          </cell>
          <cell r="J337" t="str">
            <v>ELECTRICITY REGULATED</v>
          </cell>
          <cell r="M337">
            <v>149544551.65000001</v>
          </cell>
          <cell r="N337">
            <v>87269169.109999999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  <cell r="U337">
            <v>35207325.460000001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3371155.5803200002</v>
          </cell>
          <cell r="AH337">
            <v>184751877.11000001</v>
          </cell>
          <cell r="AI337">
            <v>90640324.69032</v>
          </cell>
        </row>
        <row r="338">
          <cell r="B338" t="str">
            <v>Sub-Transmission Lines</v>
          </cell>
          <cell r="J338" t="str">
            <v>ELECTRICITY REGULATED</v>
          </cell>
          <cell r="M338">
            <v>183757184.78999999</v>
          </cell>
          <cell r="N338">
            <v>92683473.609999999</v>
          </cell>
          <cell r="O338">
            <v>0</v>
          </cell>
          <cell r="P338">
            <v>0</v>
          </cell>
          <cell r="Q338">
            <v>0</v>
          </cell>
          <cell r="S338">
            <v>0</v>
          </cell>
          <cell r="U338">
            <v>37721033.43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3248151.3956019999</v>
          </cell>
          <cell r="AH338">
            <v>221478218.22</v>
          </cell>
          <cell r="AI338">
            <v>95931625.005602002</v>
          </cell>
        </row>
        <row r="339">
          <cell r="B339" t="str">
            <v>Substations</v>
          </cell>
          <cell r="J339" t="str">
            <v>ELECTRICITY REGULATED</v>
          </cell>
          <cell r="M339">
            <v>42136771.310000002</v>
          </cell>
          <cell r="N339">
            <v>16319967.470000001</v>
          </cell>
          <cell r="O339">
            <v>0</v>
          </cell>
          <cell r="P339">
            <v>0</v>
          </cell>
          <cell r="Q339">
            <v>0</v>
          </cell>
          <cell r="S339">
            <v>0</v>
          </cell>
          <cell r="U339">
            <v>2164579.13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1050761.0527639999</v>
          </cell>
          <cell r="AH339">
            <v>44301350.440000005</v>
          </cell>
          <cell r="AI339">
            <v>17370728.522764001</v>
          </cell>
        </row>
        <row r="340">
          <cell r="B340" t="str">
            <v>Substations</v>
          </cell>
          <cell r="J340" t="str">
            <v>ELECTRICITY REGULATED</v>
          </cell>
          <cell r="M340">
            <v>33716499.909999996</v>
          </cell>
          <cell r="N340">
            <v>19538244.629999999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  <cell r="U340">
            <v>1308164.79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887103.82779599994</v>
          </cell>
          <cell r="AH340">
            <v>35024664.699999996</v>
          </cell>
          <cell r="AI340">
            <v>20425348.457796</v>
          </cell>
        </row>
        <row r="341">
          <cell r="B341" t="str">
            <v>Other - System Assets</v>
          </cell>
          <cell r="J341" t="str">
            <v>ELECTRICITY REGULATED</v>
          </cell>
          <cell r="M341">
            <v>2183796.89</v>
          </cell>
          <cell r="N341">
            <v>1718871.98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  <cell r="U341">
            <v>96530.04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40576.524420000002</v>
          </cell>
          <cell r="AH341">
            <v>2280326.9300000002</v>
          </cell>
          <cell r="AI341">
            <v>1759448.5044199999</v>
          </cell>
        </row>
        <row r="342">
          <cell r="B342" t="str">
            <v>Other - System Assets</v>
          </cell>
          <cell r="J342" t="str">
            <v>ELECTRICITY REGULATED</v>
          </cell>
          <cell r="M342">
            <v>1192646.99</v>
          </cell>
          <cell r="N342">
            <v>544362.65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U342">
            <v>413936.79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22881.890529</v>
          </cell>
          <cell r="AH342">
            <v>1606583.78</v>
          </cell>
          <cell r="AI342">
            <v>567244.54052899999</v>
          </cell>
        </row>
        <row r="343">
          <cell r="B343" t="str">
            <v>Communications</v>
          </cell>
          <cell r="J343" t="str">
            <v>ELECTRICITY REGULATED</v>
          </cell>
          <cell r="M343">
            <v>0</v>
          </cell>
          <cell r="N343">
            <v>-0.02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  <cell r="U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-0.01</v>
          </cell>
          <cell r="AH343">
            <v>0</v>
          </cell>
          <cell r="AI343">
            <v>-0.03</v>
          </cell>
        </row>
        <row r="344">
          <cell r="B344" t="str">
            <v>Other - System Assets</v>
          </cell>
          <cell r="J344" t="str">
            <v>ELECTRICITY REGULATED</v>
          </cell>
          <cell r="M344">
            <v>21609643.460000001</v>
          </cell>
          <cell r="N344">
            <v>12001913.130000001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  <cell r="U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1756806.186794</v>
          </cell>
          <cell r="AH344">
            <v>21609643.460000001</v>
          </cell>
          <cell r="AI344">
            <v>13758719.316794001</v>
          </cell>
        </row>
        <row r="345">
          <cell r="B345" t="str">
            <v>Low Voltage Supply</v>
          </cell>
          <cell r="J345" t="str">
            <v>ELECTRICITY REGULATED</v>
          </cell>
          <cell r="M345">
            <v>432759588.25999999</v>
          </cell>
          <cell r="N345">
            <v>258443399.12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  <cell r="U345">
            <v>10071271.18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9463660.9461449999</v>
          </cell>
          <cell r="AH345">
            <v>442830859.44</v>
          </cell>
          <cell r="AI345">
            <v>267907060.066145</v>
          </cell>
        </row>
        <row r="346">
          <cell r="B346" t="str">
            <v>Meters</v>
          </cell>
          <cell r="J346" t="str">
            <v>ELECTRICITY REGULATED</v>
          </cell>
          <cell r="M346">
            <v>5037852.5199999996</v>
          </cell>
          <cell r="N346">
            <v>3012271.1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  <cell r="U346">
            <v>58961.33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187161.98256</v>
          </cell>
          <cell r="AH346">
            <v>5096813.8499999996</v>
          </cell>
          <cell r="AI346">
            <v>3199433.08256</v>
          </cell>
        </row>
        <row r="347">
          <cell r="B347" t="str">
            <v>Meters</v>
          </cell>
          <cell r="J347" t="str">
            <v>ELECTRICITY REGULATED</v>
          </cell>
          <cell r="M347">
            <v>362039355.94999999</v>
          </cell>
          <cell r="N347">
            <v>235112086.53999999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  <cell r="U347">
            <v>2760681.77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9565765.0031550005</v>
          </cell>
          <cell r="AH347">
            <v>364800037.71999997</v>
          </cell>
          <cell r="AI347">
            <v>244677851.54315498</v>
          </cell>
        </row>
        <row r="348">
          <cell r="B348" t="str">
            <v>Substations</v>
          </cell>
          <cell r="J348" t="str">
            <v>ELECTRICITY REGULATED</v>
          </cell>
          <cell r="M348">
            <v>67215933.030000001</v>
          </cell>
          <cell r="N348">
            <v>28204279.620000001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  <cell r="U348">
            <v>3436137.47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1509612.4498680001</v>
          </cell>
          <cell r="AH348">
            <v>70652070.5</v>
          </cell>
          <cell r="AI348">
            <v>29713892.069868002</v>
          </cell>
        </row>
        <row r="349">
          <cell r="B349" t="str">
            <v>Low Voltage Supply</v>
          </cell>
          <cell r="J349" t="str">
            <v>ELECTRICITY REGULATED</v>
          </cell>
          <cell r="M349">
            <v>191079218.36000001</v>
          </cell>
          <cell r="N349">
            <v>78514858.170000002</v>
          </cell>
          <cell r="O349">
            <v>0</v>
          </cell>
          <cell r="P349">
            <v>0</v>
          </cell>
          <cell r="Q349">
            <v>0</v>
          </cell>
          <cell r="S349">
            <v>0</v>
          </cell>
          <cell r="U349">
            <v>31581159.599999998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5211139.0197099997</v>
          </cell>
          <cell r="AH349">
            <v>222660377.96000001</v>
          </cell>
          <cell r="AI349">
            <v>83725997.189710006</v>
          </cell>
        </row>
        <row r="350">
          <cell r="B350" t="str">
            <v>Public Street Lighting</v>
          </cell>
          <cell r="J350" t="str">
            <v>ELECTRICITY REGULATED</v>
          </cell>
          <cell r="M350">
            <v>205895221.96000001</v>
          </cell>
          <cell r="N350">
            <v>94573202.010000005</v>
          </cell>
          <cell r="O350">
            <v>0</v>
          </cell>
          <cell r="P350">
            <v>0</v>
          </cell>
          <cell r="Q350">
            <v>0</v>
          </cell>
          <cell r="S350">
            <v>0</v>
          </cell>
          <cell r="U350">
            <v>16066612.819999998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9893536.2299940009</v>
          </cell>
          <cell r="AH350">
            <v>221961834.78</v>
          </cell>
          <cell r="AI350">
            <v>104466738.239994</v>
          </cell>
        </row>
        <row r="351">
          <cell r="B351" t="str">
            <v>Distribution Lines</v>
          </cell>
          <cell r="J351" t="str">
            <v>ELECTRICITY REGULATED</v>
          </cell>
          <cell r="M351">
            <v>155784111.61000001</v>
          </cell>
          <cell r="N351">
            <v>44291771.310000002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  <cell r="U351">
            <v>1825211.16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2078044.0444780001</v>
          </cell>
          <cell r="AH351">
            <v>157609322.77000001</v>
          </cell>
          <cell r="AI351">
            <v>46369815.354478002</v>
          </cell>
        </row>
        <row r="352">
          <cell r="B352" t="str">
            <v>Substations</v>
          </cell>
          <cell r="J352" t="str">
            <v>ELECTRICITY REGULATED</v>
          </cell>
          <cell r="M352">
            <v>58121893.270000003</v>
          </cell>
          <cell r="N352">
            <v>30543559.129999999</v>
          </cell>
          <cell r="O352">
            <v>0</v>
          </cell>
          <cell r="P352">
            <v>0</v>
          </cell>
          <cell r="Q352">
            <v>0</v>
          </cell>
          <cell r="S352">
            <v>0</v>
          </cell>
          <cell r="U352">
            <v>260809.83000000002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1254899.7205419999</v>
          </cell>
          <cell r="AH352">
            <v>58382703.100000001</v>
          </cell>
          <cell r="AI352">
            <v>31798458.850541998</v>
          </cell>
        </row>
        <row r="353">
          <cell r="B353" t="str">
            <v>Buildings</v>
          </cell>
          <cell r="J353" t="str">
            <v>ELECTRICITY REGULATED</v>
          </cell>
          <cell r="M353">
            <v>815059.25</v>
          </cell>
          <cell r="N353">
            <v>13184.65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U353">
            <v>815083.39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30158.987624999998</v>
          </cell>
          <cell r="AH353">
            <v>1630142.6400000001</v>
          </cell>
          <cell r="AI353">
            <v>43343.637624999996</v>
          </cell>
        </row>
        <row r="354">
          <cell r="B354" t="str">
            <v>Distribution Lines</v>
          </cell>
          <cell r="J354" t="str">
            <v>ELECTRICITY REGULATED</v>
          </cell>
          <cell r="M354">
            <v>33654.660000000003</v>
          </cell>
          <cell r="N354">
            <v>85.87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U354">
            <v>69.42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688.28160800000001</v>
          </cell>
          <cell r="AH354">
            <v>33724.080000000002</v>
          </cell>
          <cell r="AI354">
            <v>774.15160800000001</v>
          </cell>
        </row>
        <row r="355">
          <cell r="B355" t="str">
            <v>Distribution Transformers</v>
          </cell>
          <cell r="J355" t="str">
            <v>ELECTRICITY REGULATED</v>
          </cell>
          <cell r="M355">
            <v>841370.16</v>
          </cell>
          <cell r="N355">
            <v>1609.96</v>
          </cell>
          <cell r="O355">
            <v>0</v>
          </cell>
          <cell r="P355">
            <v>0</v>
          </cell>
          <cell r="Q355">
            <v>0</v>
          </cell>
          <cell r="S355">
            <v>0</v>
          </cell>
          <cell r="U355">
            <v>1731.78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12903.062768000002</v>
          </cell>
          <cell r="AH355">
            <v>843101.94000000006</v>
          </cell>
          <cell r="AI355">
            <v>14513.022768000003</v>
          </cell>
        </row>
        <row r="356">
          <cell r="B356" t="str">
            <v>Substations</v>
          </cell>
          <cell r="J356" t="str">
            <v>ELECTRICITY REGULATED</v>
          </cell>
          <cell r="M356">
            <v>807715.59</v>
          </cell>
          <cell r="N356">
            <v>2061.09</v>
          </cell>
          <cell r="O356">
            <v>0</v>
          </cell>
          <cell r="P356">
            <v>0</v>
          </cell>
          <cell r="Q356">
            <v>0</v>
          </cell>
          <cell r="S356">
            <v>0</v>
          </cell>
          <cell r="U356">
            <v>1662.14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16518.622518</v>
          </cell>
          <cell r="AH356">
            <v>809377.73</v>
          </cell>
          <cell r="AI356">
            <v>18579.712518</v>
          </cell>
        </row>
        <row r="357">
          <cell r="B357" t="str">
            <v>Commercial Land and Buildings</v>
          </cell>
          <cell r="J357" t="str">
            <v>ELECTRICITY REGULATED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  <cell r="U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-0.01</v>
          </cell>
          <cell r="AH357">
            <v>0</v>
          </cell>
          <cell r="AI357">
            <v>-0.01</v>
          </cell>
        </row>
        <row r="358">
          <cell r="B358" t="str">
            <v>Commercial Land and Buildings</v>
          </cell>
          <cell r="J358" t="str">
            <v>ELECTRICITY REGULATED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S358">
            <v>0</v>
          </cell>
          <cell r="U358">
            <v>15901</v>
          </cell>
          <cell r="W358">
            <v>0</v>
          </cell>
          <cell r="X358">
            <v>0</v>
          </cell>
          <cell r="Y358">
            <v>-15901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-3.4100000002013076E-4</v>
          </cell>
          <cell r="AH358">
            <v>0</v>
          </cell>
          <cell r="AI358">
            <v>-3.4100000002013076E-4</v>
          </cell>
        </row>
        <row r="359">
          <cell r="B359" t="str">
            <v>Other - Non-System Assets</v>
          </cell>
          <cell r="J359" t="str">
            <v>ELECTRICITY REGULATED</v>
          </cell>
          <cell r="M359">
            <v>440843.33</v>
          </cell>
          <cell r="N359">
            <v>201044.61</v>
          </cell>
          <cell r="O359">
            <v>0</v>
          </cell>
          <cell r="P359">
            <v>0</v>
          </cell>
          <cell r="Q359">
            <v>0</v>
          </cell>
          <cell r="S359">
            <v>0</v>
          </cell>
          <cell r="U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59774.195098999997</v>
          </cell>
          <cell r="AH359">
            <v>440843.33</v>
          </cell>
          <cell r="AI359">
            <v>260818.80509899999</v>
          </cell>
        </row>
        <row r="360">
          <cell r="B360" t="str">
            <v>Other - Non-System Assets</v>
          </cell>
          <cell r="J360" t="str">
            <v>ELECTRICITY REGULATED</v>
          </cell>
          <cell r="M360">
            <v>9253.27</v>
          </cell>
          <cell r="N360">
            <v>4117.66</v>
          </cell>
          <cell r="O360">
            <v>0</v>
          </cell>
          <cell r="P360">
            <v>0</v>
          </cell>
          <cell r="Q360">
            <v>0</v>
          </cell>
          <cell r="S360">
            <v>0</v>
          </cell>
          <cell r="U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1217.481747</v>
          </cell>
          <cell r="AH360">
            <v>9253.27</v>
          </cell>
          <cell r="AI360">
            <v>5335.1417469999997</v>
          </cell>
        </row>
        <row r="361">
          <cell r="B361" t="str">
            <v>Other - Non-System Assets</v>
          </cell>
          <cell r="J361" t="str">
            <v>ELECTRICITY REGULATED</v>
          </cell>
          <cell r="M361">
            <v>402294.54</v>
          </cell>
          <cell r="N361">
            <v>209634.04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  <cell r="U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73845.846745999996</v>
          </cell>
          <cell r="AH361">
            <v>402294.54</v>
          </cell>
          <cell r="AI361">
            <v>283479.88674600003</v>
          </cell>
        </row>
        <row r="362">
          <cell r="B362" t="str">
            <v>Other - Non-System Assets</v>
          </cell>
          <cell r="J362" t="str">
            <v>ELECTRICITY REGULATED</v>
          </cell>
          <cell r="M362">
            <v>1732</v>
          </cell>
          <cell r="N362">
            <v>1732</v>
          </cell>
          <cell r="O362">
            <v>0</v>
          </cell>
          <cell r="P362">
            <v>0</v>
          </cell>
          <cell r="Q362">
            <v>0</v>
          </cell>
          <cell r="S362">
            <v>0</v>
          </cell>
          <cell r="U362">
            <v>8000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-1732</v>
          </cell>
          <cell r="AF362">
            <v>-1732</v>
          </cell>
          <cell r="AG362">
            <v>698.23590000000002</v>
          </cell>
          <cell r="AH362">
            <v>8000</v>
          </cell>
          <cell r="AI362">
            <v>698.23590000000002</v>
          </cell>
        </row>
        <row r="363">
          <cell r="B363" t="str">
            <v>Other - Non-System Assets</v>
          </cell>
          <cell r="J363" t="str">
            <v>ELECTRICITY REGULATED</v>
          </cell>
          <cell r="M363">
            <v>4485.2299999999996</v>
          </cell>
          <cell r="N363">
            <v>2990.01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  <cell r="U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596.52025600000002</v>
          </cell>
          <cell r="AH363">
            <v>4485.2299999999996</v>
          </cell>
          <cell r="AI363">
            <v>3586.530256</v>
          </cell>
        </row>
        <row r="364">
          <cell r="B364" t="str">
            <v>Other - Non-System Assets</v>
          </cell>
          <cell r="J364" t="str">
            <v>ELECTRICITY REGULATED</v>
          </cell>
          <cell r="M364">
            <v>4428</v>
          </cell>
          <cell r="N364">
            <v>4428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  <cell r="U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4428</v>
          </cell>
          <cell r="AI364">
            <v>4428</v>
          </cell>
        </row>
        <row r="365">
          <cell r="B365" t="str">
            <v>Other - Non-System Assets</v>
          </cell>
          <cell r="J365" t="str">
            <v>ELECTRICITY REGULATED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  <cell r="U365">
            <v>6912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508.59148300000004</v>
          </cell>
          <cell r="AH365">
            <v>6912</v>
          </cell>
          <cell r="AI365">
            <v>508.59148300000004</v>
          </cell>
        </row>
        <row r="366">
          <cell r="B366" t="str">
            <v>IT&amp;T Equipment</v>
          </cell>
          <cell r="J366" t="str">
            <v>ELECTRICITY REGULATED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  <cell r="U366">
            <v>3038</v>
          </cell>
          <cell r="W366">
            <v>0</v>
          </cell>
          <cell r="X366">
            <v>0</v>
          </cell>
          <cell r="Y366">
            <v>-3038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5.3599999999676129E-4</v>
          </cell>
          <cell r="AH366">
            <v>0</v>
          </cell>
          <cell r="AI366">
            <v>5.3599999999676129E-4</v>
          </cell>
        </row>
        <row r="367">
          <cell r="B367" t="str">
            <v>Other - Non-System Assets</v>
          </cell>
          <cell r="J367" t="str">
            <v>ELECTRICITY REGULATED</v>
          </cell>
          <cell r="M367">
            <v>15176.44</v>
          </cell>
          <cell r="N367">
            <v>6664.05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  <cell r="U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1999.4267609999999</v>
          </cell>
          <cell r="AH367">
            <v>15176.44</v>
          </cell>
          <cell r="AI367">
            <v>8663.4767609999999</v>
          </cell>
        </row>
        <row r="368">
          <cell r="B368" t="str">
            <v>Other - Non-System Assets</v>
          </cell>
          <cell r="J368" t="str">
            <v>ELECTRICITY REGULATED</v>
          </cell>
          <cell r="M368">
            <v>5559.37</v>
          </cell>
          <cell r="N368">
            <v>2524.09</v>
          </cell>
          <cell r="O368">
            <v>0</v>
          </cell>
          <cell r="P368">
            <v>0</v>
          </cell>
          <cell r="Q368">
            <v>0</v>
          </cell>
          <cell r="S368">
            <v>0</v>
          </cell>
          <cell r="U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729.336275</v>
          </cell>
          <cell r="AH368">
            <v>5559.37</v>
          </cell>
          <cell r="AI368">
            <v>3253.4262750000003</v>
          </cell>
        </row>
        <row r="369">
          <cell r="B369" t="str">
            <v>Other - Non-System Assets</v>
          </cell>
          <cell r="J369" t="str">
            <v>ELECTRICITY REGULATED</v>
          </cell>
          <cell r="M369">
            <v>3545</v>
          </cell>
          <cell r="N369">
            <v>3351.37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U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178.86246</v>
          </cell>
          <cell r="AH369">
            <v>3545</v>
          </cell>
          <cell r="AI369">
            <v>3530.2324599999997</v>
          </cell>
        </row>
        <row r="370">
          <cell r="B370" t="str">
            <v>IT&amp;T Equipment</v>
          </cell>
          <cell r="J370" t="str">
            <v>ELECTRICITY REGULATED</v>
          </cell>
          <cell r="M370">
            <v>1076</v>
          </cell>
          <cell r="N370">
            <v>1076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U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1076</v>
          </cell>
          <cell r="AI370">
            <v>1076</v>
          </cell>
        </row>
        <row r="371">
          <cell r="B371" t="str">
            <v>Other - Non-System Assets</v>
          </cell>
          <cell r="J371" t="str">
            <v>ELECTRICITY REGULATED</v>
          </cell>
          <cell r="M371">
            <v>796.36</v>
          </cell>
          <cell r="N371">
            <v>283.95</v>
          </cell>
          <cell r="O371">
            <v>0</v>
          </cell>
          <cell r="P371">
            <v>0</v>
          </cell>
          <cell r="Q371">
            <v>0</v>
          </cell>
          <cell r="S371">
            <v>0</v>
          </cell>
          <cell r="U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104.409857</v>
          </cell>
          <cell r="AH371">
            <v>796.36</v>
          </cell>
          <cell r="AI371">
            <v>388.35985699999998</v>
          </cell>
        </row>
        <row r="372">
          <cell r="B372" t="str">
            <v>Other - Non-System Assets</v>
          </cell>
          <cell r="J372" t="str">
            <v>ELECTRICITY REGULATED</v>
          </cell>
          <cell r="M372">
            <v>31333</v>
          </cell>
          <cell r="N372">
            <v>31333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  <cell r="U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31333</v>
          </cell>
          <cell r="AI372">
            <v>31333</v>
          </cell>
        </row>
        <row r="373">
          <cell r="B373" t="str">
            <v>Other - Non-System Assets</v>
          </cell>
          <cell r="J373" t="str">
            <v>ELECTRICITY REGULATED</v>
          </cell>
          <cell r="M373">
            <v>72289</v>
          </cell>
          <cell r="N373">
            <v>52182.57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  <cell r="U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-14743</v>
          </cell>
          <cell r="AF373">
            <v>-11730.62</v>
          </cell>
          <cell r="AG373">
            <v>6455.5273529999995</v>
          </cell>
          <cell r="AH373">
            <v>57546</v>
          </cell>
          <cell r="AI373">
            <v>46907.477352999995</v>
          </cell>
        </row>
        <row r="374">
          <cell r="B374" t="str">
            <v>Other - Non-System Assets</v>
          </cell>
          <cell r="J374" t="str">
            <v>ELECTRICITY REGULATED</v>
          </cell>
          <cell r="M374">
            <v>4903</v>
          </cell>
          <cell r="N374">
            <v>4611.17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  <cell r="U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228.956433</v>
          </cell>
          <cell r="AH374">
            <v>4903</v>
          </cell>
          <cell r="AI374">
            <v>4840.1264330000004</v>
          </cell>
        </row>
        <row r="375">
          <cell r="B375" t="str">
            <v>IT&amp;T Equipment</v>
          </cell>
          <cell r="J375" t="str">
            <v>ELECTRICITY REGULATED</v>
          </cell>
          <cell r="M375">
            <v>66.5</v>
          </cell>
          <cell r="N375">
            <v>20.72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  <cell r="U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12.232741000000001</v>
          </cell>
          <cell r="AH375">
            <v>66.5</v>
          </cell>
          <cell r="AI375">
            <v>32.952741000000003</v>
          </cell>
        </row>
        <row r="376">
          <cell r="B376" t="str">
            <v>Other - Non-System Assets</v>
          </cell>
          <cell r="J376" t="str">
            <v>ELECTRICITY REGULATED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  <cell r="U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-0.02</v>
          </cell>
          <cell r="AH376">
            <v>0</v>
          </cell>
          <cell r="AI376">
            <v>-0.02</v>
          </cell>
        </row>
        <row r="377">
          <cell r="B377" t="str">
            <v>Other - Non-System Assets</v>
          </cell>
          <cell r="J377" t="str">
            <v>ELECTRICITY REGULATED</v>
          </cell>
          <cell r="M377">
            <v>6211.46</v>
          </cell>
          <cell r="N377">
            <v>4469.33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  <cell r="U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857.79190100000005</v>
          </cell>
          <cell r="AH377">
            <v>6211.46</v>
          </cell>
          <cell r="AI377">
            <v>5327.1219010000004</v>
          </cell>
        </row>
        <row r="378">
          <cell r="B378" t="str">
            <v>Other - Non-System Assets</v>
          </cell>
          <cell r="J378" t="str">
            <v>ELECTRICITY REGULATED</v>
          </cell>
          <cell r="M378">
            <v>172</v>
          </cell>
          <cell r="N378">
            <v>137.82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U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11.766303000000001</v>
          </cell>
          <cell r="AH378">
            <v>172</v>
          </cell>
          <cell r="AI378">
            <v>149.58630299999999</v>
          </cell>
        </row>
        <row r="379">
          <cell r="B379" t="str">
            <v>Land and Easements</v>
          </cell>
          <cell r="J379" t="str">
            <v>ELECTRICITY REGULATED</v>
          </cell>
          <cell r="M379">
            <v>71998041.790000007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U379">
            <v>4948802.4499999993</v>
          </cell>
          <cell r="W379">
            <v>0</v>
          </cell>
          <cell r="X379">
            <v>0</v>
          </cell>
          <cell r="Y379">
            <v>-61185.97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76885658.270000011</v>
          </cell>
          <cell r="AI379">
            <v>0</v>
          </cell>
        </row>
        <row r="380">
          <cell r="B380" t="str">
            <v>Land and Easements</v>
          </cell>
          <cell r="J380" t="str">
            <v>ELECTRICITY REGULATED</v>
          </cell>
          <cell r="M380">
            <v>58604345.68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  <cell r="U380">
            <v>649810.88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59254156.560000002</v>
          </cell>
          <cell r="AI380">
            <v>0</v>
          </cell>
        </row>
        <row r="381">
          <cell r="B381" t="str">
            <v>Commercial Land and Buildings</v>
          </cell>
          <cell r="J381" t="str">
            <v>ELECTRICITY REGULATED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U381">
            <v>12000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-12000</v>
          </cell>
          <cell r="AF381">
            <v>-25.48</v>
          </cell>
          <cell r="AG381">
            <v>25.48</v>
          </cell>
          <cell r="AH381">
            <v>0</v>
          </cell>
          <cell r="AI381">
            <v>0</v>
          </cell>
        </row>
        <row r="382">
          <cell r="B382" t="str">
            <v>Other - Non-System Assets</v>
          </cell>
          <cell r="J382" t="str">
            <v>ELECTRICITY REGULATED</v>
          </cell>
          <cell r="M382">
            <v>6358</v>
          </cell>
          <cell r="N382">
            <v>6046.64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  <cell r="U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103.45534000000001</v>
          </cell>
          <cell r="AH382">
            <v>6358</v>
          </cell>
          <cell r="AI382">
            <v>6150.0953400000008</v>
          </cell>
        </row>
        <row r="383">
          <cell r="B383" t="str">
            <v>Other - Non-System Assets</v>
          </cell>
          <cell r="J383" t="str">
            <v>ELECTRICITY REGULATED</v>
          </cell>
          <cell r="M383">
            <v>34902</v>
          </cell>
          <cell r="N383">
            <v>21506.92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U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4204.5197360000002</v>
          </cell>
          <cell r="AH383">
            <v>34902</v>
          </cell>
          <cell r="AI383">
            <v>25711.439736</v>
          </cell>
        </row>
        <row r="384">
          <cell r="B384" t="str">
            <v>Other - Non-System Assets</v>
          </cell>
          <cell r="J384" t="str">
            <v>ELECTRICITY REGULATED</v>
          </cell>
          <cell r="M384">
            <v>248361.49</v>
          </cell>
          <cell r="N384">
            <v>247874.64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  <cell r="U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222.10957999999999</v>
          </cell>
          <cell r="AH384">
            <v>248361.49</v>
          </cell>
          <cell r="AI384">
            <v>248096.74958</v>
          </cell>
        </row>
        <row r="385">
          <cell r="B385" t="str">
            <v>IT&amp;T Equipment</v>
          </cell>
          <cell r="J385" t="str">
            <v>ELECTRICITY REGULATED</v>
          </cell>
          <cell r="M385">
            <v>138000</v>
          </cell>
          <cell r="N385">
            <v>137016.39000000001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U385">
            <v>9000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3183.059792</v>
          </cell>
          <cell r="AH385">
            <v>147000</v>
          </cell>
          <cell r="AI385">
            <v>140199.449792</v>
          </cell>
        </row>
        <row r="386">
          <cell r="B386" t="str">
            <v>IT&amp;T Equipment</v>
          </cell>
          <cell r="J386" t="str">
            <v>ELECTRICITY REGULATED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  <cell r="U386">
            <v>0</v>
          </cell>
          <cell r="W386">
            <v>0</v>
          </cell>
          <cell r="X386">
            <v>0</v>
          </cell>
          <cell r="Y386">
            <v>1975</v>
          </cell>
          <cell r="Z386">
            <v>180.36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984.80062699999996</v>
          </cell>
          <cell r="AH386">
            <v>1975</v>
          </cell>
          <cell r="AI386">
            <v>1165.160627</v>
          </cell>
        </row>
        <row r="387">
          <cell r="B387" t="str">
            <v>Other - Non-System Assets</v>
          </cell>
          <cell r="J387" t="str">
            <v>ELECTRICITY REGULATED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  <cell r="U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-739.72</v>
          </cell>
          <cell r="AH387">
            <v>0</v>
          </cell>
          <cell r="AI387">
            <v>-739.72</v>
          </cell>
        </row>
        <row r="388">
          <cell r="B388" t="str">
            <v>Other - Non-System Assets</v>
          </cell>
          <cell r="J388" t="str">
            <v>ELECTRICITY REGULATED</v>
          </cell>
          <cell r="M388">
            <v>12402.87</v>
          </cell>
          <cell r="N388">
            <v>3710.67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  <cell r="U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2276.687469</v>
          </cell>
          <cell r="AH388">
            <v>12402.87</v>
          </cell>
          <cell r="AI388">
            <v>5987.3574690000005</v>
          </cell>
        </row>
        <row r="389">
          <cell r="B389" t="str">
            <v>Other - Non-System Assets</v>
          </cell>
          <cell r="J389" t="str">
            <v>ELECTRICITY REGULATED</v>
          </cell>
          <cell r="M389">
            <v>358283.07</v>
          </cell>
          <cell r="N389">
            <v>290263.23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  <cell r="U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46693.950685999996</v>
          </cell>
          <cell r="AH389">
            <v>358283.07</v>
          </cell>
          <cell r="AI389">
            <v>336957.18068599998</v>
          </cell>
        </row>
        <row r="390">
          <cell r="B390" t="str">
            <v>Other - Non-System Assets</v>
          </cell>
          <cell r="J390" t="str">
            <v>ELECTRICITY REGULATED</v>
          </cell>
          <cell r="M390">
            <v>3500</v>
          </cell>
          <cell r="N390">
            <v>3500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  <cell r="U390">
            <v>2106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172.805635</v>
          </cell>
          <cell r="AH390">
            <v>5606</v>
          </cell>
          <cell r="AI390">
            <v>3672.8056350000002</v>
          </cell>
        </row>
        <row r="391">
          <cell r="B391" t="str">
            <v>Other - Non-System Assets</v>
          </cell>
          <cell r="J391" t="str">
            <v>ELECTRICITY REGULATED</v>
          </cell>
          <cell r="M391">
            <v>3218</v>
          </cell>
          <cell r="N391">
            <v>2044.07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U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421.92560200000003</v>
          </cell>
          <cell r="AH391">
            <v>3218</v>
          </cell>
          <cell r="AI391">
            <v>2465.995602</v>
          </cell>
        </row>
        <row r="392">
          <cell r="B392" t="str">
            <v>IT&amp;T Equipment</v>
          </cell>
          <cell r="J392" t="str">
            <v>ELECTRICITY REGULATED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  <cell r="U392">
            <v>0</v>
          </cell>
          <cell r="W392">
            <v>0</v>
          </cell>
          <cell r="X392">
            <v>0</v>
          </cell>
          <cell r="Y392">
            <v>820.47</v>
          </cell>
          <cell r="Z392">
            <v>11.99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364.15243899999996</v>
          </cell>
          <cell r="AH392">
            <v>820.47</v>
          </cell>
          <cell r="AI392">
            <v>376.14243899999997</v>
          </cell>
        </row>
        <row r="393">
          <cell r="B393" t="str">
            <v>Other - Non-System Assets</v>
          </cell>
          <cell r="J393" t="str">
            <v>ELECTRICITY REGULATED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U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-0.04</v>
          </cell>
          <cell r="AH393">
            <v>0</v>
          </cell>
          <cell r="AI393">
            <v>-0.04</v>
          </cell>
        </row>
        <row r="394">
          <cell r="B394" t="str">
            <v>Other - Non-System Assets</v>
          </cell>
          <cell r="J394" t="str">
            <v>ELECTRICITY REGULATED</v>
          </cell>
          <cell r="M394">
            <v>271420.61</v>
          </cell>
          <cell r="N394">
            <v>145905.43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  <cell r="U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40744.993334999999</v>
          </cell>
          <cell r="AH394">
            <v>271420.61</v>
          </cell>
          <cell r="AI394">
            <v>186650.423335</v>
          </cell>
        </row>
        <row r="395">
          <cell r="B395" t="str">
            <v>Other - Non-System Assets</v>
          </cell>
          <cell r="J395" t="str">
            <v>ELECTRICITY REGULATED</v>
          </cell>
          <cell r="M395">
            <v>904096.71</v>
          </cell>
          <cell r="N395">
            <v>669081.06000000006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  <cell r="U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79545.344475000005</v>
          </cell>
          <cell r="AH395">
            <v>904096.71</v>
          </cell>
          <cell r="AI395">
            <v>748626.4044750001</v>
          </cell>
        </row>
        <row r="396">
          <cell r="B396" t="str">
            <v>Other - Non-System Assets</v>
          </cell>
          <cell r="J396" t="str">
            <v>ELECTRICITY REGULATED</v>
          </cell>
          <cell r="M396">
            <v>8627.5</v>
          </cell>
          <cell r="N396">
            <v>5677.2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  <cell r="U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1131.1802439999999</v>
          </cell>
          <cell r="AH396">
            <v>8627.5</v>
          </cell>
          <cell r="AI396">
            <v>6808.3802439999999</v>
          </cell>
        </row>
        <row r="397">
          <cell r="B397" t="str">
            <v>Other - Non-System Assets</v>
          </cell>
          <cell r="J397" t="str">
            <v>ELECTRICITY REGULATED</v>
          </cell>
          <cell r="M397">
            <v>97763.98</v>
          </cell>
          <cell r="N397">
            <v>78623.62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U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7385.5825169999998</v>
          </cell>
          <cell r="AH397">
            <v>97763.98</v>
          </cell>
          <cell r="AI397">
            <v>86009.202516999998</v>
          </cell>
        </row>
        <row r="398">
          <cell r="B398" t="str">
            <v>Other - Non-System Assets</v>
          </cell>
          <cell r="J398" t="str">
            <v>ELECTRICITY REGULATED</v>
          </cell>
          <cell r="M398">
            <v>128511.65</v>
          </cell>
          <cell r="N398">
            <v>117880.01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  <cell r="U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3367.4527859999998</v>
          </cell>
          <cell r="AH398">
            <v>128511.65</v>
          </cell>
          <cell r="AI398">
            <v>121247.46278599999</v>
          </cell>
        </row>
        <row r="399">
          <cell r="B399" t="str">
            <v>IT&amp;T Equipment</v>
          </cell>
          <cell r="J399" t="str">
            <v>ELECTRICITY REGULATED</v>
          </cell>
          <cell r="M399">
            <v>28765</v>
          </cell>
          <cell r="N399">
            <v>28765.01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  <cell r="U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-0.01</v>
          </cell>
          <cell r="AH399">
            <v>28765</v>
          </cell>
          <cell r="AI399">
            <v>28765</v>
          </cell>
        </row>
        <row r="400">
          <cell r="B400" t="str">
            <v>Other - Non-System Assets</v>
          </cell>
          <cell r="J400" t="str">
            <v>ELECTRICITY REGULATED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  <cell r="U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</row>
        <row r="401">
          <cell r="B401" t="str">
            <v>Other - Non-System Assets</v>
          </cell>
          <cell r="J401" t="str">
            <v>ELECTRICITY REGULATED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U401">
            <v>1837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220.72856200000001</v>
          </cell>
          <cell r="AH401">
            <v>1837</v>
          </cell>
          <cell r="AI401">
            <v>220.72856200000001</v>
          </cell>
        </row>
        <row r="402">
          <cell r="B402" t="str">
            <v>Other - Non-System Assets</v>
          </cell>
          <cell r="J402" t="str">
            <v>ELECTRICITY REGULATED</v>
          </cell>
          <cell r="M402">
            <v>116478.66</v>
          </cell>
          <cell r="N402">
            <v>92736.15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  <cell r="U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15278.147217</v>
          </cell>
          <cell r="AH402">
            <v>116478.66</v>
          </cell>
          <cell r="AI402">
            <v>108014.297217</v>
          </cell>
        </row>
        <row r="403">
          <cell r="B403" t="str">
            <v>Other - Non-System Assets</v>
          </cell>
          <cell r="J403" t="str">
            <v>ELECTRICITY REGULATED</v>
          </cell>
          <cell r="M403">
            <v>644.54999999999995</v>
          </cell>
          <cell r="N403">
            <v>181.13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  <cell r="U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84.511781999999997</v>
          </cell>
          <cell r="AH403">
            <v>644.54999999999995</v>
          </cell>
          <cell r="AI403">
            <v>265.64178199999998</v>
          </cell>
        </row>
        <row r="404">
          <cell r="B404" t="str">
            <v>Other - Non-System Assets</v>
          </cell>
          <cell r="J404" t="str">
            <v>ELECTRICITY REGULATED</v>
          </cell>
          <cell r="M404">
            <v>2978.6</v>
          </cell>
          <cell r="N404">
            <v>153.46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  <cell r="U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390.54574300000002</v>
          </cell>
          <cell r="AH404">
            <v>2978.6</v>
          </cell>
          <cell r="AI404">
            <v>544.00574300000005</v>
          </cell>
        </row>
        <row r="405">
          <cell r="B405" t="str">
            <v>Other - Non-System Assets</v>
          </cell>
          <cell r="J405" t="str">
            <v>ELECTRICITY REGULATED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  <cell r="U405">
            <v>1853.64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293.68562000000003</v>
          </cell>
          <cell r="AH405">
            <v>1853.64</v>
          </cell>
          <cell r="AI405">
            <v>293.68562000000003</v>
          </cell>
        </row>
        <row r="406">
          <cell r="B406" t="str">
            <v>IT&amp;T Equipment</v>
          </cell>
          <cell r="J406" t="str">
            <v>ELECTRICITY REGULATED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  <cell r="U406">
            <v>3038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1320.624693</v>
          </cell>
          <cell r="AH406">
            <v>3038</v>
          </cell>
          <cell r="AI406">
            <v>1320.624693</v>
          </cell>
        </row>
        <row r="407">
          <cell r="B407" t="str">
            <v>Other - Non-System Assets</v>
          </cell>
          <cell r="J407" t="str">
            <v>ELECTRICITY REGULATED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  <cell r="U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0.02</v>
          </cell>
          <cell r="AH407">
            <v>0</v>
          </cell>
          <cell r="AI407">
            <v>0.02</v>
          </cell>
        </row>
        <row r="408">
          <cell r="B408" t="str">
            <v>Other - Non-System Assets</v>
          </cell>
          <cell r="J408" t="str">
            <v>ELECTRICITY REGULATED</v>
          </cell>
          <cell r="M408">
            <v>7224.1</v>
          </cell>
          <cell r="N408">
            <v>718.46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  <cell r="U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1326.067634</v>
          </cell>
          <cell r="AH408">
            <v>7224.1</v>
          </cell>
          <cell r="AI408">
            <v>2044.527634</v>
          </cell>
        </row>
        <row r="409">
          <cell r="B409" t="str">
            <v>Other - Non-System Assets</v>
          </cell>
          <cell r="J409" t="str">
            <v>ELECTRICITY REGULATED</v>
          </cell>
          <cell r="M409">
            <v>396340.3</v>
          </cell>
          <cell r="N409">
            <v>374346.33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  <cell r="U409">
            <v>4028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13138.536387</v>
          </cell>
          <cell r="AH409">
            <v>400368.3</v>
          </cell>
          <cell r="AI409">
            <v>387484.86638700002</v>
          </cell>
        </row>
        <row r="410">
          <cell r="B410" t="str">
            <v>Other - Non-System Assets</v>
          </cell>
          <cell r="J410" t="str">
            <v>ELECTRICITY REGULATED</v>
          </cell>
          <cell r="M410">
            <v>3258.5</v>
          </cell>
          <cell r="N410">
            <v>761.56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  <cell r="U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427.23971</v>
          </cell>
          <cell r="AH410">
            <v>3258.5</v>
          </cell>
          <cell r="AI410">
            <v>1188.79971</v>
          </cell>
        </row>
        <row r="411">
          <cell r="B411" t="str">
            <v>Other - Non-System Assets</v>
          </cell>
          <cell r="J411" t="str">
            <v>ELECTRICITY REGULATED</v>
          </cell>
          <cell r="M411">
            <v>982</v>
          </cell>
          <cell r="N411">
            <v>198.72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  <cell r="U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128.75013999999999</v>
          </cell>
          <cell r="AH411">
            <v>982</v>
          </cell>
          <cell r="AI411">
            <v>327.47014000000001</v>
          </cell>
        </row>
        <row r="412">
          <cell r="B412" t="str">
            <v>Other - Non-System Assets</v>
          </cell>
          <cell r="J412" t="str">
            <v>ELECTRICITY REGULATED</v>
          </cell>
          <cell r="M412">
            <v>1845</v>
          </cell>
          <cell r="N412">
            <v>1647.12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  <cell r="U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197.879998</v>
          </cell>
          <cell r="AH412">
            <v>1845</v>
          </cell>
          <cell r="AI412">
            <v>1844.9999979999998</v>
          </cell>
        </row>
        <row r="413">
          <cell r="B413" t="str">
            <v>Other - Non-System Assets</v>
          </cell>
          <cell r="J413" t="str">
            <v>ELECTRICITY REGULATED</v>
          </cell>
          <cell r="M413">
            <v>6361</v>
          </cell>
          <cell r="N413">
            <v>5675.29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  <cell r="U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314.67971699999998</v>
          </cell>
          <cell r="AH413">
            <v>6361</v>
          </cell>
          <cell r="AI413">
            <v>5989.9697169999999</v>
          </cell>
        </row>
        <row r="414">
          <cell r="B414" t="str">
            <v>IT&amp;T Equipment</v>
          </cell>
          <cell r="J414" t="str">
            <v>ELECTRICITY REGULATED</v>
          </cell>
          <cell r="M414">
            <v>4428</v>
          </cell>
          <cell r="N414">
            <v>2470.7800000000002</v>
          </cell>
          <cell r="O414">
            <v>0</v>
          </cell>
          <cell r="P414">
            <v>0</v>
          </cell>
          <cell r="Q414">
            <v>0</v>
          </cell>
          <cell r="S414">
            <v>0</v>
          </cell>
          <cell r="U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1354.6848930000001</v>
          </cell>
          <cell r="AH414">
            <v>4428</v>
          </cell>
          <cell r="AI414">
            <v>3825.4648930000003</v>
          </cell>
        </row>
        <row r="415">
          <cell r="B415" t="str">
            <v>Other - Non-System Assets</v>
          </cell>
          <cell r="J415" t="str">
            <v>ELECTRICITY REGULATED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  <cell r="U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0.01</v>
          </cell>
          <cell r="AH415">
            <v>0</v>
          </cell>
          <cell r="AI415">
            <v>0.01</v>
          </cell>
        </row>
        <row r="416">
          <cell r="B416" t="str">
            <v>Other - Non-System Assets</v>
          </cell>
          <cell r="J416" t="str">
            <v>ELECTRICITY REGULATED</v>
          </cell>
          <cell r="M416">
            <v>12177</v>
          </cell>
          <cell r="N416">
            <v>1211.05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U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2235.2300719999998</v>
          </cell>
          <cell r="AH416">
            <v>12177</v>
          </cell>
          <cell r="AI416">
            <v>3446.2800719999996</v>
          </cell>
        </row>
        <row r="417">
          <cell r="B417" t="str">
            <v>Other - Non-System Assets</v>
          </cell>
          <cell r="J417" t="str">
            <v>ELECTRICITY REGULATED</v>
          </cell>
          <cell r="M417">
            <v>138184.51</v>
          </cell>
          <cell r="N417">
            <v>70910.14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  <cell r="U417">
            <v>24940.31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14676.515215000001</v>
          </cell>
          <cell r="AH417">
            <v>163124.82</v>
          </cell>
          <cell r="AI417">
            <v>85586.655215000006</v>
          </cell>
        </row>
        <row r="418">
          <cell r="B418" t="str">
            <v>Other - Non-System Assets</v>
          </cell>
          <cell r="J418" t="str">
            <v>ELECTRICITY REGULATED</v>
          </cell>
          <cell r="M418">
            <v>24799.93</v>
          </cell>
          <cell r="N418">
            <v>3323.91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U418">
            <v>16086.17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-9.18</v>
          </cell>
          <cell r="AG418">
            <v>4711.8211649999994</v>
          </cell>
          <cell r="AH418">
            <v>40886.1</v>
          </cell>
          <cell r="AI418">
            <v>8026.5511649999989</v>
          </cell>
        </row>
        <row r="419">
          <cell r="B419" t="str">
            <v>Other - Non-System Assets</v>
          </cell>
          <cell r="J419" t="str">
            <v>ELECTRICITY REGULATED</v>
          </cell>
          <cell r="M419">
            <v>4327.33</v>
          </cell>
          <cell r="N419">
            <v>3181.09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  <cell r="U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294.39615900000001</v>
          </cell>
          <cell r="AH419">
            <v>4327.33</v>
          </cell>
          <cell r="AI419">
            <v>3475.486159</v>
          </cell>
        </row>
        <row r="420">
          <cell r="B420" t="str">
            <v>Other - Non-System Assets</v>
          </cell>
          <cell r="J420" t="str">
            <v>ELECTRICITY REGULATED</v>
          </cell>
          <cell r="M420">
            <v>8931</v>
          </cell>
          <cell r="N420">
            <v>5132.3999999999996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U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1117.238736</v>
          </cell>
          <cell r="AH420">
            <v>8931</v>
          </cell>
          <cell r="AI420">
            <v>6249.6387359999999</v>
          </cell>
        </row>
        <row r="421">
          <cell r="B421" t="str">
            <v>Other - Non-System Assets</v>
          </cell>
          <cell r="J421" t="str">
            <v>ELECTRICITY REGULATED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  <cell r="U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0.73</v>
          </cell>
          <cell r="AH421">
            <v>0</v>
          </cell>
          <cell r="AI421">
            <v>0.73</v>
          </cell>
        </row>
        <row r="422">
          <cell r="B422" t="str">
            <v>Other - Non-System Assets</v>
          </cell>
          <cell r="J422" t="str">
            <v>ELECTRICITY REGULATED</v>
          </cell>
          <cell r="M422">
            <v>54915.19</v>
          </cell>
          <cell r="N422">
            <v>5461.51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  <cell r="U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10080.324089</v>
          </cell>
          <cell r="AH422">
            <v>54915.19</v>
          </cell>
          <cell r="AI422">
            <v>15541.834089</v>
          </cell>
        </row>
        <row r="423">
          <cell r="B423" t="str">
            <v>Other - Non-System Assets</v>
          </cell>
          <cell r="J423" t="str">
            <v>ELECTRICITY REGULATED</v>
          </cell>
          <cell r="M423">
            <v>818382.99</v>
          </cell>
          <cell r="N423">
            <v>484905.6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  <cell r="U423">
            <v>261471.74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89800.622902000003</v>
          </cell>
          <cell r="AH423">
            <v>1079854.73</v>
          </cell>
          <cell r="AI423">
            <v>574706.22290199995</v>
          </cell>
        </row>
        <row r="424">
          <cell r="B424" t="str">
            <v>Other - Non-System Assets</v>
          </cell>
          <cell r="J424" t="str">
            <v>ELECTRICITY REGULATED</v>
          </cell>
          <cell r="M424">
            <v>18383.060000000001</v>
          </cell>
          <cell r="N424">
            <v>3302.75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U424">
            <v>9590.1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2945.6638360000002</v>
          </cell>
          <cell r="AH424">
            <v>27973.160000000003</v>
          </cell>
          <cell r="AI424">
            <v>6248.4138359999997</v>
          </cell>
        </row>
        <row r="425">
          <cell r="B425" t="str">
            <v>Other - Non-System Assets</v>
          </cell>
          <cell r="J425" t="str">
            <v>ELECTRICITY REGULATED</v>
          </cell>
          <cell r="M425">
            <v>23007.8</v>
          </cell>
          <cell r="N425">
            <v>17680.18</v>
          </cell>
          <cell r="O425">
            <v>0</v>
          </cell>
          <cell r="P425">
            <v>0</v>
          </cell>
          <cell r="Q425">
            <v>0</v>
          </cell>
          <cell r="S425">
            <v>0</v>
          </cell>
          <cell r="U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-1845</v>
          </cell>
          <cell r="AF425">
            <v>-1312.38</v>
          </cell>
          <cell r="AG425">
            <v>2765.7248220000001</v>
          </cell>
          <cell r="AH425">
            <v>21162.799999999999</v>
          </cell>
          <cell r="AI425">
            <v>19133.524821999999</v>
          </cell>
        </row>
        <row r="426">
          <cell r="B426" t="str">
            <v>Other - Non-System Assets</v>
          </cell>
          <cell r="J426" t="str">
            <v>ELECTRICITY REGULATED</v>
          </cell>
          <cell r="M426">
            <v>5467</v>
          </cell>
          <cell r="N426">
            <v>5467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U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5467</v>
          </cell>
          <cell r="AI426">
            <v>5467</v>
          </cell>
        </row>
        <row r="427">
          <cell r="B427" t="str">
            <v>IT&amp;T Equipment</v>
          </cell>
          <cell r="J427" t="str">
            <v>ELECTRICITY REGULATED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  <cell r="U427">
            <v>0</v>
          </cell>
          <cell r="W427">
            <v>0</v>
          </cell>
          <cell r="X427">
            <v>0</v>
          </cell>
          <cell r="Y427">
            <v>3416.32</v>
          </cell>
          <cell r="Z427">
            <v>411.84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1516.2855960000002</v>
          </cell>
          <cell r="AH427">
            <v>3416.32</v>
          </cell>
          <cell r="AI427">
            <v>1928.1255960000001</v>
          </cell>
        </row>
        <row r="428">
          <cell r="B428" t="str">
            <v>Other - Non-System Assets</v>
          </cell>
          <cell r="J428" t="str">
            <v>ELECTRICITY REGULATED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U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-25.769999999999996</v>
          </cell>
          <cell r="AH428">
            <v>0</v>
          </cell>
          <cell r="AI428">
            <v>-25.769999999999996</v>
          </cell>
        </row>
        <row r="429">
          <cell r="B429" t="str">
            <v>Other - Non-System Assets</v>
          </cell>
          <cell r="J429" t="str">
            <v>ELECTRICITY REGULATED</v>
          </cell>
          <cell r="M429">
            <v>878</v>
          </cell>
          <cell r="N429">
            <v>87.32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  <cell r="U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161.16711599999999</v>
          </cell>
          <cell r="AH429">
            <v>878</v>
          </cell>
          <cell r="AI429">
            <v>248.48711599999999</v>
          </cell>
        </row>
        <row r="430">
          <cell r="B430" t="str">
            <v>Other - Non-System Assets</v>
          </cell>
          <cell r="J430" t="str">
            <v>ELECTRICITY REGULATED</v>
          </cell>
          <cell r="M430">
            <v>22080</v>
          </cell>
          <cell r="N430">
            <v>4796.24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U430">
            <v>24767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4293.4025789999996</v>
          </cell>
          <cell r="AH430">
            <v>46847</v>
          </cell>
          <cell r="AI430">
            <v>9089.6425789999994</v>
          </cell>
        </row>
        <row r="431">
          <cell r="B431" t="str">
            <v>Other - Non-System Assets</v>
          </cell>
          <cell r="J431" t="str">
            <v>ELECTRICITY REGULATED</v>
          </cell>
          <cell r="M431">
            <v>1236.3599999999999</v>
          </cell>
          <cell r="N431">
            <v>153.44999999999999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  <cell r="U431">
            <v>522.54999999999995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185.226463</v>
          </cell>
          <cell r="AH431">
            <v>1758.9099999999999</v>
          </cell>
          <cell r="AI431">
            <v>338.67646300000001</v>
          </cell>
        </row>
        <row r="432">
          <cell r="B432" t="str">
            <v>Other - Non-System Assets</v>
          </cell>
          <cell r="J432" t="str">
            <v>ELECTRICITY REGULATED</v>
          </cell>
          <cell r="M432">
            <v>11644.47</v>
          </cell>
          <cell r="N432">
            <v>6525.89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U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1526.76475</v>
          </cell>
          <cell r="AH432">
            <v>11644.47</v>
          </cell>
          <cell r="AI432">
            <v>8052.6547500000006</v>
          </cell>
        </row>
        <row r="433">
          <cell r="B433" t="str">
            <v>Other - Non-System Assets</v>
          </cell>
          <cell r="J433" t="str">
            <v>ELECTRICITY REGULATED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  <cell r="U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-368.84999999999997</v>
          </cell>
          <cell r="AH433">
            <v>0</v>
          </cell>
          <cell r="AI433">
            <v>-368.84999999999997</v>
          </cell>
        </row>
        <row r="434">
          <cell r="B434" t="str">
            <v>Other - Non-System Assets</v>
          </cell>
          <cell r="J434" t="str">
            <v>ELECTRICITY REGULATED</v>
          </cell>
          <cell r="M434">
            <v>364.55</v>
          </cell>
          <cell r="N434">
            <v>36.26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U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66.908214000000001</v>
          </cell>
          <cell r="AH434">
            <v>364.55</v>
          </cell>
          <cell r="AI434">
            <v>103.16821400000001</v>
          </cell>
        </row>
        <row r="435">
          <cell r="B435" t="str">
            <v>Other - Non-System Assets</v>
          </cell>
          <cell r="J435" t="str">
            <v>ELECTRICITY REGULATED</v>
          </cell>
          <cell r="M435">
            <v>80683.75</v>
          </cell>
          <cell r="N435">
            <v>34750.11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  <cell r="U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10578.877495000001</v>
          </cell>
          <cell r="AH435">
            <v>80683.75</v>
          </cell>
          <cell r="AI435">
            <v>45328.987495000001</v>
          </cell>
        </row>
        <row r="436">
          <cell r="B436" t="str">
            <v>Other - Non-System Assets</v>
          </cell>
          <cell r="J436" t="str">
            <v>ELECTRICITY REGULATED</v>
          </cell>
          <cell r="M436">
            <v>865.99</v>
          </cell>
          <cell r="N436">
            <v>172.43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U436">
            <v>563.6400000000001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147.826742</v>
          </cell>
          <cell r="AH436">
            <v>1429.63</v>
          </cell>
          <cell r="AI436">
            <v>320.25674200000003</v>
          </cell>
        </row>
        <row r="437">
          <cell r="B437" t="str">
            <v>Other - Non-System Assets</v>
          </cell>
          <cell r="J437" t="str">
            <v>ELECTRICITY REGULATED</v>
          </cell>
          <cell r="M437">
            <v>7790</v>
          </cell>
          <cell r="N437">
            <v>5919.18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U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1021.392025</v>
          </cell>
          <cell r="AH437">
            <v>7790</v>
          </cell>
          <cell r="AI437">
            <v>6940.5720250000004</v>
          </cell>
        </row>
        <row r="438">
          <cell r="B438" t="str">
            <v>IT&amp;T Equipment</v>
          </cell>
          <cell r="J438" t="str">
            <v>ELECTRICITY REGULATED</v>
          </cell>
          <cell r="M438">
            <v>9038.19</v>
          </cell>
          <cell r="N438">
            <v>9038.2000000000007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  <cell r="U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-0.01</v>
          </cell>
          <cell r="AH438">
            <v>9038.19</v>
          </cell>
          <cell r="AI438">
            <v>9038.19</v>
          </cell>
        </row>
        <row r="439">
          <cell r="B439" t="str">
            <v>Other - Non-System Assets</v>
          </cell>
          <cell r="J439" t="str">
            <v>ELECTRICITY REGULATED</v>
          </cell>
          <cell r="M439">
            <v>4160.1400000000003</v>
          </cell>
          <cell r="N439">
            <v>860.03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  <cell r="U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763.64395100000002</v>
          </cell>
          <cell r="AH439">
            <v>4160.1400000000003</v>
          </cell>
          <cell r="AI439">
            <v>1623.673951</v>
          </cell>
        </row>
        <row r="440">
          <cell r="B440" t="str">
            <v>Other - Non-System Assets</v>
          </cell>
          <cell r="J440" t="str">
            <v>ELECTRICITY REGULATED</v>
          </cell>
          <cell r="M440">
            <v>545.29</v>
          </cell>
          <cell r="N440">
            <v>23.64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  <cell r="U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71.478899999999996</v>
          </cell>
          <cell r="AH440">
            <v>545.29</v>
          </cell>
          <cell r="AI440">
            <v>95.118899999999996</v>
          </cell>
        </row>
        <row r="441">
          <cell r="B441" t="str">
            <v>Other - Non-System Assets</v>
          </cell>
          <cell r="J441" t="str">
            <v>ELECTRICITY REGULATED</v>
          </cell>
          <cell r="M441">
            <v>1871</v>
          </cell>
          <cell r="N441">
            <v>354.43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  <cell r="U441">
            <v>15699.55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1318.9379299999998</v>
          </cell>
          <cell r="AH441">
            <v>17570.55</v>
          </cell>
          <cell r="AI441">
            <v>1673.3679299999999</v>
          </cell>
        </row>
        <row r="442">
          <cell r="B442" t="str">
            <v>Other - Non-System Assets</v>
          </cell>
          <cell r="J442" t="str">
            <v>ELECTRICITY REGULATED</v>
          </cell>
          <cell r="M442">
            <v>1000</v>
          </cell>
          <cell r="N442">
            <v>621.79</v>
          </cell>
          <cell r="O442">
            <v>0</v>
          </cell>
          <cell r="P442">
            <v>0</v>
          </cell>
          <cell r="Q442">
            <v>0</v>
          </cell>
          <cell r="S442">
            <v>0</v>
          </cell>
          <cell r="U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131.108902</v>
          </cell>
          <cell r="AH442">
            <v>1000</v>
          </cell>
          <cell r="AI442">
            <v>752.89890199999991</v>
          </cell>
        </row>
        <row r="443">
          <cell r="B443" t="str">
            <v>Other - Non-System Assets</v>
          </cell>
          <cell r="J443" t="str">
            <v>ELECTRICITY REGULATED</v>
          </cell>
          <cell r="M443">
            <v>4313.63</v>
          </cell>
          <cell r="N443">
            <v>448.03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  <cell r="U443">
            <v>761.82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614.90919100000008</v>
          </cell>
          <cell r="AH443">
            <v>5075.45</v>
          </cell>
          <cell r="AI443">
            <v>1062.9391909999999</v>
          </cell>
        </row>
        <row r="444">
          <cell r="B444" t="str">
            <v>Other - Non-System Assets</v>
          </cell>
          <cell r="J444" t="str">
            <v>ELECTRICITY REGULATED</v>
          </cell>
          <cell r="M444">
            <v>6883</v>
          </cell>
          <cell r="N444">
            <v>5690.17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  <cell r="U444">
            <v>0</v>
          </cell>
          <cell r="W444">
            <v>0</v>
          </cell>
          <cell r="X444">
            <v>0</v>
          </cell>
          <cell r="Y444">
            <v>1089976.75</v>
          </cell>
          <cell r="Z444">
            <v>700761.28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-5038</v>
          </cell>
          <cell r="AF444">
            <v>-4808.76</v>
          </cell>
          <cell r="AG444">
            <v>93157.154550000007</v>
          </cell>
          <cell r="AH444">
            <v>1091821.75</v>
          </cell>
          <cell r="AI444">
            <v>794799.84455000004</v>
          </cell>
        </row>
        <row r="445">
          <cell r="B445" t="str">
            <v>Other - Non-System Assets</v>
          </cell>
          <cell r="J445" t="str">
            <v>ELECTRICITY REGULATED</v>
          </cell>
          <cell r="M445">
            <v>15001</v>
          </cell>
          <cell r="N445">
            <v>4893.04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  <cell r="U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1966.8721330000001</v>
          </cell>
          <cell r="AH445">
            <v>15001</v>
          </cell>
          <cell r="AI445">
            <v>6859.9121329999998</v>
          </cell>
        </row>
        <row r="446">
          <cell r="B446" t="str">
            <v>IT&amp;T Equipment</v>
          </cell>
          <cell r="J446" t="str">
            <v>ELECTRICITY REGULATED</v>
          </cell>
          <cell r="M446">
            <v>232.73</v>
          </cell>
          <cell r="N446">
            <v>71.86</v>
          </cell>
          <cell r="O446">
            <v>0</v>
          </cell>
          <cell r="P446">
            <v>0</v>
          </cell>
          <cell r="Q446">
            <v>0</v>
          </cell>
          <cell r="S446">
            <v>0</v>
          </cell>
          <cell r="U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71.194384999999997</v>
          </cell>
          <cell r="AH446">
            <v>232.73</v>
          </cell>
          <cell r="AI446">
            <v>143.054385</v>
          </cell>
        </row>
        <row r="447">
          <cell r="B447" t="str">
            <v>Other - Non-System Assets</v>
          </cell>
          <cell r="J447" t="str">
            <v>ELECTRICITY REGULATED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  <cell r="U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0.57999999999999996</v>
          </cell>
          <cell r="AH447">
            <v>0</v>
          </cell>
          <cell r="AI447">
            <v>0.57999999999999996</v>
          </cell>
        </row>
        <row r="448">
          <cell r="B448" t="str">
            <v>Other - Non-System Assets</v>
          </cell>
          <cell r="J448" t="str">
            <v>ELECTRICITY REGULATED</v>
          </cell>
          <cell r="M448">
            <v>2483758.7200000002</v>
          </cell>
          <cell r="N448">
            <v>2194715.71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  <cell r="U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64800.450413999999</v>
          </cell>
          <cell r="AH448">
            <v>2483758.7200000002</v>
          </cell>
          <cell r="AI448">
            <v>2259516.160414</v>
          </cell>
        </row>
        <row r="449">
          <cell r="B449" t="str">
            <v>Other - Non-System Assets</v>
          </cell>
          <cell r="J449" t="str">
            <v>ELECTRICITY REGULATED</v>
          </cell>
          <cell r="M449">
            <v>22323</v>
          </cell>
          <cell r="N449">
            <v>13027.53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  <cell r="U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1029.6339330000001</v>
          </cell>
          <cell r="AH449">
            <v>22323</v>
          </cell>
          <cell r="AI449">
            <v>14057.163933</v>
          </cell>
        </row>
        <row r="450">
          <cell r="B450" t="str">
            <v>Other - Non-System Assets</v>
          </cell>
          <cell r="J450" t="str">
            <v>ELECTRICITY REGULATED</v>
          </cell>
          <cell r="M450">
            <v>9889.8700000000008</v>
          </cell>
          <cell r="N450">
            <v>8944.9599999999991</v>
          </cell>
          <cell r="O450">
            <v>0</v>
          </cell>
          <cell r="P450">
            <v>0</v>
          </cell>
          <cell r="Q450">
            <v>0</v>
          </cell>
          <cell r="S450">
            <v>0</v>
          </cell>
          <cell r="U450">
            <v>0</v>
          </cell>
          <cell r="W450">
            <v>0</v>
          </cell>
          <cell r="X450">
            <v>0</v>
          </cell>
          <cell r="Y450">
            <v>-555.57000000000005</v>
          </cell>
          <cell r="Z450">
            <v>-313.95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-2995</v>
          </cell>
          <cell r="AF450">
            <v>-2778.63</v>
          </cell>
          <cell r="AG450">
            <v>390.45954799999998</v>
          </cell>
          <cell r="AH450">
            <v>6339.3000000000011</v>
          </cell>
          <cell r="AI450">
            <v>6242.8395479999981</v>
          </cell>
        </row>
        <row r="451">
          <cell r="B451" t="str">
            <v>Other - Non-System Assets</v>
          </cell>
          <cell r="J451" t="str">
            <v>ELECTRICITY REGULATED</v>
          </cell>
          <cell r="M451">
            <v>1305</v>
          </cell>
          <cell r="N451">
            <v>1242.8800000000001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  <cell r="U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41.025070999999997</v>
          </cell>
          <cell r="AH451">
            <v>1305</v>
          </cell>
          <cell r="AI451">
            <v>1283.9050710000001</v>
          </cell>
        </row>
        <row r="452">
          <cell r="B452" t="str">
            <v>Other - Non-System Assets</v>
          </cell>
          <cell r="J452" t="str">
            <v>ELECTRICITY REGULATED</v>
          </cell>
          <cell r="M452">
            <v>21410.16</v>
          </cell>
          <cell r="N452">
            <v>19906.080000000002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  <cell r="U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323.40684499999998</v>
          </cell>
          <cell r="AH452">
            <v>21410.16</v>
          </cell>
          <cell r="AI452">
            <v>20229.486845000003</v>
          </cell>
        </row>
        <row r="453">
          <cell r="B453" t="str">
            <v>Other - Non-System Assets</v>
          </cell>
          <cell r="J453" t="str">
            <v>ELECTRICITY REGULATED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  <cell r="U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-100.46000000000001</v>
          </cell>
          <cell r="AH453">
            <v>0</v>
          </cell>
          <cell r="AI453">
            <v>-100.46000000000001</v>
          </cell>
        </row>
        <row r="454">
          <cell r="B454" t="str">
            <v>Other - Non-System Assets</v>
          </cell>
          <cell r="J454" t="str">
            <v>ELECTRICITY REGULATED</v>
          </cell>
          <cell r="M454">
            <v>91166.9</v>
          </cell>
          <cell r="N454">
            <v>9066.8700000000008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  <cell r="U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16734.745534000001</v>
          </cell>
          <cell r="AH454">
            <v>91166.9</v>
          </cell>
          <cell r="AI454">
            <v>25801.615534000004</v>
          </cell>
        </row>
        <row r="455">
          <cell r="B455" t="str">
            <v>Other - Non-System Assets</v>
          </cell>
          <cell r="J455" t="str">
            <v>ELECTRICITY REGULATED</v>
          </cell>
          <cell r="M455">
            <v>8548.3700000000008</v>
          </cell>
          <cell r="N455">
            <v>850.17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  <cell r="U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1569.1491349999999</v>
          </cell>
          <cell r="AH455">
            <v>8548.3700000000008</v>
          </cell>
          <cell r="AI455">
            <v>2419.3191349999997</v>
          </cell>
        </row>
        <row r="456">
          <cell r="B456" t="str">
            <v>Other - Non-System Assets</v>
          </cell>
          <cell r="J456" t="str">
            <v>ELECTRICITY REGULATED</v>
          </cell>
          <cell r="M456">
            <v>599691.31999999995</v>
          </cell>
          <cell r="N456">
            <v>562802.77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  <cell r="U456">
            <v>34766.480000000003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13993.923488999999</v>
          </cell>
          <cell r="AH456">
            <v>634457.79999999993</v>
          </cell>
          <cell r="AI456">
            <v>576796.69348899997</v>
          </cell>
        </row>
        <row r="457">
          <cell r="B457" t="str">
            <v>Other - Non-System Assets</v>
          </cell>
          <cell r="J457" t="str">
            <v>ELECTRICITY REGULATED</v>
          </cell>
          <cell r="M457">
            <v>42150.64</v>
          </cell>
          <cell r="N457">
            <v>7204.36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  <cell r="U457">
            <v>19220.689999999999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6620.8141939999996</v>
          </cell>
          <cell r="AH457">
            <v>61371.33</v>
          </cell>
          <cell r="AI457">
            <v>13825.174193999999</v>
          </cell>
        </row>
        <row r="458">
          <cell r="B458" t="str">
            <v>Other - Non-System Assets</v>
          </cell>
          <cell r="J458" t="str">
            <v>ELECTRICITY REGULATED</v>
          </cell>
          <cell r="M458">
            <v>57810.82</v>
          </cell>
          <cell r="N458">
            <v>44328.18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  <cell r="U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-5271</v>
          </cell>
          <cell r="AF458">
            <v>-5271</v>
          </cell>
          <cell r="AG458">
            <v>4445.8628760000001</v>
          </cell>
          <cell r="AH458">
            <v>52539.82</v>
          </cell>
          <cell r="AI458">
            <v>43503.042876</v>
          </cell>
        </row>
        <row r="459">
          <cell r="B459" t="str">
            <v>Other - Non-System Assets</v>
          </cell>
          <cell r="J459" t="str">
            <v>ELECTRICITY REGULATED</v>
          </cell>
          <cell r="M459">
            <v>6043</v>
          </cell>
          <cell r="N459">
            <v>6043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  <cell r="U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6043</v>
          </cell>
          <cell r="AI459">
            <v>6043</v>
          </cell>
        </row>
        <row r="460">
          <cell r="B460" t="str">
            <v>Other - Non-System Assets</v>
          </cell>
          <cell r="J460" t="str">
            <v>ELECTRICITY REGULATED</v>
          </cell>
          <cell r="M460">
            <v>424762</v>
          </cell>
          <cell r="N460">
            <v>424762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  <cell r="U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424762</v>
          </cell>
          <cell r="AI460">
            <v>424762</v>
          </cell>
        </row>
        <row r="461">
          <cell r="B461" t="str">
            <v>Other - Non-System Assets</v>
          </cell>
          <cell r="J461" t="str">
            <v>ELECTRICITY REGULATED</v>
          </cell>
          <cell r="M461">
            <v>273.37</v>
          </cell>
          <cell r="N461">
            <v>43.75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  <cell r="U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35.840407999999996</v>
          </cell>
          <cell r="AH461">
            <v>273.37</v>
          </cell>
          <cell r="AI461">
            <v>79.590407999999996</v>
          </cell>
        </row>
        <row r="462">
          <cell r="B462" t="str">
            <v>IT&amp;T Equipment</v>
          </cell>
          <cell r="J462" t="str">
            <v>ELECTRICITY REGULATED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  <cell r="U462">
            <v>0</v>
          </cell>
          <cell r="W462">
            <v>0</v>
          </cell>
          <cell r="X462">
            <v>0</v>
          </cell>
          <cell r="Y462">
            <v>12609.35</v>
          </cell>
          <cell r="Z462">
            <v>2187.6999999999998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5596.4971299999997</v>
          </cell>
          <cell r="AH462">
            <v>12609.35</v>
          </cell>
          <cell r="AI462">
            <v>7784.1971299999996</v>
          </cell>
        </row>
        <row r="463">
          <cell r="B463" t="str">
            <v>Other - Non-System Assets</v>
          </cell>
          <cell r="J463" t="str">
            <v>ELECTRICITY REGULATED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  <cell r="U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-4.0000000000000008E-2</v>
          </cell>
          <cell r="AH463">
            <v>0</v>
          </cell>
          <cell r="AI463">
            <v>-4.0000000000000008E-2</v>
          </cell>
        </row>
        <row r="464">
          <cell r="B464" t="str">
            <v>Other - Non-System Assets</v>
          </cell>
          <cell r="J464" t="str">
            <v>ELECTRICITY REGULATED</v>
          </cell>
          <cell r="M464">
            <v>7703.03</v>
          </cell>
          <cell r="N464">
            <v>766.09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  <cell r="U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1413.984477</v>
          </cell>
          <cell r="AH464">
            <v>7703.03</v>
          </cell>
          <cell r="AI464">
            <v>2180.0744770000001</v>
          </cell>
        </row>
        <row r="465">
          <cell r="B465" t="str">
            <v>Other - Non-System Assets</v>
          </cell>
          <cell r="J465" t="str">
            <v>ELECTRICITY REGULATED</v>
          </cell>
          <cell r="M465">
            <v>347147.08</v>
          </cell>
          <cell r="N465">
            <v>280444.32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  <cell r="U465">
            <v>57670.95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-4451</v>
          </cell>
          <cell r="AF465">
            <v>-1984.03</v>
          </cell>
          <cell r="AG465">
            <v>20852.458794000002</v>
          </cell>
          <cell r="AH465">
            <v>400367.03</v>
          </cell>
          <cell r="AI465">
            <v>299312.74879399996</v>
          </cell>
        </row>
        <row r="466">
          <cell r="B466" t="str">
            <v>Other - Non-System Assets</v>
          </cell>
          <cell r="J466" t="str">
            <v>ELECTRICITY REGULATED</v>
          </cell>
          <cell r="M466">
            <v>6172</v>
          </cell>
          <cell r="N466">
            <v>3186.31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  <cell r="U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809.24066500000004</v>
          </cell>
          <cell r="AH466">
            <v>6172</v>
          </cell>
          <cell r="AI466">
            <v>3995.5506649999998</v>
          </cell>
        </row>
        <row r="467">
          <cell r="B467" t="str">
            <v>Other - Non-System Assets</v>
          </cell>
          <cell r="J467" t="str">
            <v>ELECTRICITY REGULATED</v>
          </cell>
          <cell r="M467">
            <v>18609.64</v>
          </cell>
          <cell r="N467">
            <v>2088.48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  <cell r="U467">
            <v>13110.48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-583.45000000000005</v>
          </cell>
          <cell r="AF467">
            <v>-129.94</v>
          </cell>
          <cell r="AG467">
            <v>3383.2606999999998</v>
          </cell>
          <cell r="AH467">
            <v>31136.67</v>
          </cell>
          <cell r="AI467">
            <v>5341.8006999999998</v>
          </cell>
        </row>
        <row r="468">
          <cell r="B468" t="str">
            <v>Other - Non-System Assets</v>
          </cell>
          <cell r="J468" t="str">
            <v>ELECTRICITY REGULATED</v>
          </cell>
          <cell r="M468">
            <v>60691</v>
          </cell>
          <cell r="N468">
            <v>56008.32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  <cell r="U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-11510.5</v>
          </cell>
          <cell r="AF468">
            <v>-9661.02</v>
          </cell>
          <cell r="AG468">
            <v>1800.6647070000001</v>
          </cell>
          <cell r="AH468">
            <v>49180.5</v>
          </cell>
          <cell r="AI468">
            <v>48147.964707000006</v>
          </cell>
        </row>
        <row r="469">
          <cell r="B469" t="str">
            <v>Other - Non-System Assets</v>
          </cell>
          <cell r="J469" t="str">
            <v>ELECTRICITY REGULATED</v>
          </cell>
          <cell r="M469">
            <v>312</v>
          </cell>
          <cell r="N469">
            <v>312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  <cell r="U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312</v>
          </cell>
          <cell r="AI469">
            <v>312</v>
          </cell>
        </row>
        <row r="470">
          <cell r="B470" t="str">
            <v>Other - Non-System Assets</v>
          </cell>
          <cell r="J470" t="str">
            <v>ELECTRICITY REGULATED</v>
          </cell>
          <cell r="M470">
            <v>45744</v>
          </cell>
          <cell r="N470">
            <v>40821.660000000003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  <cell r="U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1422.1529700000001</v>
          </cell>
          <cell r="AH470">
            <v>45744</v>
          </cell>
          <cell r="AI470">
            <v>42243.812970000006</v>
          </cell>
        </row>
        <row r="471">
          <cell r="B471" t="str">
            <v>IT&amp;T Equipment</v>
          </cell>
          <cell r="J471" t="str">
            <v>ELECTRICITY REGULATED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  <cell r="U471">
            <v>2992.76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1372.0315500000002</v>
          </cell>
          <cell r="AH471">
            <v>2992.76</v>
          </cell>
          <cell r="AI471">
            <v>1372.0315500000002</v>
          </cell>
        </row>
        <row r="472">
          <cell r="B472" t="str">
            <v>IT&amp;T Equipment</v>
          </cell>
          <cell r="J472" t="str">
            <v>ELECTRICITY REGULATED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  <cell r="U472">
            <v>0</v>
          </cell>
          <cell r="W472">
            <v>0</v>
          </cell>
          <cell r="X472">
            <v>0</v>
          </cell>
          <cell r="Y472">
            <v>908.63</v>
          </cell>
          <cell r="Z472">
            <v>109.53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403.28271999999998</v>
          </cell>
          <cell r="AH472">
            <v>908.63</v>
          </cell>
          <cell r="AI472">
            <v>512.81272000000001</v>
          </cell>
        </row>
        <row r="473">
          <cell r="B473" t="str">
            <v>Other - Non-System Assets</v>
          </cell>
          <cell r="J473" t="str">
            <v>ELECTRICITY REGULATED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  <cell r="U473">
            <v>0</v>
          </cell>
          <cell r="W473">
            <v>0</v>
          </cell>
          <cell r="X473">
            <v>0</v>
          </cell>
          <cell r="Y473">
            <v>-513.64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-47.79</v>
          </cell>
          <cell r="AH473">
            <v>-513.64</v>
          </cell>
          <cell r="AI473">
            <v>-47.79</v>
          </cell>
        </row>
        <row r="474">
          <cell r="B474" t="str">
            <v>Motor Vehicles</v>
          </cell>
          <cell r="J474" t="str">
            <v>ELECTRICITY REGULATED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  <cell r="U474">
            <v>1002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61.214874000000002</v>
          </cell>
          <cell r="AH474">
            <v>1002</v>
          </cell>
          <cell r="AI474">
            <v>61.214874000000002</v>
          </cell>
        </row>
        <row r="475">
          <cell r="B475" t="str">
            <v>Other - Non-System Assets</v>
          </cell>
          <cell r="J475" t="str">
            <v>ELECTRICITY REGULATED</v>
          </cell>
          <cell r="M475">
            <v>4227.72</v>
          </cell>
          <cell r="N475">
            <v>420.46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  <cell r="U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776.05271900000002</v>
          </cell>
          <cell r="AH475">
            <v>4227.72</v>
          </cell>
          <cell r="AI475">
            <v>1196.5127190000001</v>
          </cell>
        </row>
        <row r="476">
          <cell r="B476" t="str">
            <v>Other - Non-System Assets</v>
          </cell>
          <cell r="J476" t="str">
            <v>ELECTRICITY REGULATED</v>
          </cell>
          <cell r="M476">
            <v>560544.31999999995</v>
          </cell>
          <cell r="N476">
            <v>498840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  <cell r="U476">
            <v>88511.84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21161.118115000001</v>
          </cell>
          <cell r="AH476">
            <v>649056.15999999992</v>
          </cell>
          <cell r="AI476">
            <v>520001.11811500002</v>
          </cell>
        </row>
        <row r="477">
          <cell r="B477" t="str">
            <v>Other - Non-System Assets</v>
          </cell>
          <cell r="J477" t="str">
            <v>ELECTRICITY REGULATED</v>
          </cell>
          <cell r="M477">
            <v>2078.5</v>
          </cell>
          <cell r="N477">
            <v>597.91999999999996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  <cell r="U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272.52478500000001</v>
          </cell>
          <cell r="AH477">
            <v>2078.5</v>
          </cell>
          <cell r="AI477">
            <v>870.44478499999991</v>
          </cell>
        </row>
        <row r="478">
          <cell r="B478" t="str">
            <v>Other - Non-System Assets</v>
          </cell>
          <cell r="J478" t="str">
            <v>ELECTRICITY REGULATED</v>
          </cell>
          <cell r="M478">
            <v>16745.52</v>
          </cell>
          <cell r="N478">
            <v>3446.78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  <cell r="U478">
            <v>39354.959999999999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3922.8398910000001</v>
          </cell>
          <cell r="AH478">
            <v>56100.479999999996</v>
          </cell>
          <cell r="AI478">
            <v>7369.6198910000003</v>
          </cell>
        </row>
        <row r="479">
          <cell r="B479" t="str">
            <v>Other - Non-System Assets</v>
          </cell>
          <cell r="J479" t="str">
            <v>ELECTRICITY REGULATED</v>
          </cell>
          <cell r="M479">
            <v>1868.52</v>
          </cell>
          <cell r="N479">
            <v>435.88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  <cell r="U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-1868.52</v>
          </cell>
          <cell r="AF479">
            <v>-676.48</v>
          </cell>
          <cell r="AG479">
            <v>240.59579199999999</v>
          </cell>
          <cell r="AH479">
            <v>0</v>
          </cell>
          <cell r="AI479">
            <v>-4.2080000000339624E-3</v>
          </cell>
        </row>
        <row r="480">
          <cell r="B480" t="str">
            <v>Other - Non-System Assets</v>
          </cell>
          <cell r="J480" t="str">
            <v>ELECTRICITY REGULATED</v>
          </cell>
          <cell r="M480">
            <v>43780</v>
          </cell>
          <cell r="N480">
            <v>39819.800000000003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  <cell r="U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-3751</v>
          </cell>
          <cell r="AF480">
            <v>-2613.1900000000005</v>
          </cell>
          <cell r="AG480">
            <v>1360.4260159999999</v>
          </cell>
          <cell r="AH480">
            <v>40029</v>
          </cell>
          <cell r="AI480">
            <v>38567.036015999998</v>
          </cell>
        </row>
        <row r="481">
          <cell r="B481" t="str">
            <v>Other - Non-System Assets</v>
          </cell>
          <cell r="J481" t="str">
            <v>ELECTRICITY REGULATED</v>
          </cell>
          <cell r="M481">
            <v>4066</v>
          </cell>
          <cell r="N481">
            <v>4066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  <cell r="U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4066</v>
          </cell>
          <cell r="AI481">
            <v>4066</v>
          </cell>
        </row>
        <row r="482">
          <cell r="B482" t="str">
            <v>Other - Non-System Assets</v>
          </cell>
          <cell r="J482" t="str">
            <v>ELECTRICITY REGULATED</v>
          </cell>
          <cell r="M482">
            <v>442074</v>
          </cell>
          <cell r="N482">
            <v>442074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  <cell r="U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442074</v>
          </cell>
          <cell r="AI482">
            <v>442074</v>
          </cell>
        </row>
        <row r="483">
          <cell r="B483" t="str">
            <v>Other - Non-System Assets</v>
          </cell>
          <cell r="J483" t="str">
            <v>ELECTRICITY REGULATED</v>
          </cell>
          <cell r="M483">
            <v>2613.64</v>
          </cell>
          <cell r="N483">
            <v>731.4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  <cell r="U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342.70958000000002</v>
          </cell>
          <cell r="AH483">
            <v>2613.64</v>
          </cell>
          <cell r="AI483">
            <v>1074.1095800000001</v>
          </cell>
        </row>
        <row r="484">
          <cell r="B484" t="str">
            <v>Other - Non-System Assets</v>
          </cell>
          <cell r="J484" t="str">
            <v>ELECTRICITY REGULATED</v>
          </cell>
          <cell r="M484">
            <v>285</v>
          </cell>
          <cell r="N484">
            <v>19.579999999999998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  <cell r="U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37.363970000000002</v>
          </cell>
          <cell r="AH484">
            <v>285</v>
          </cell>
          <cell r="AI484">
            <v>56.94397</v>
          </cell>
        </row>
        <row r="485">
          <cell r="B485" t="str">
            <v>Other - Non-System Assets</v>
          </cell>
          <cell r="J485" t="str">
            <v>ELECTRICITY REGULATED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  <cell r="U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0.16</v>
          </cell>
          <cell r="AH485">
            <v>0</v>
          </cell>
          <cell r="AI485">
            <v>0.16</v>
          </cell>
        </row>
        <row r="486">
          <cell r="B486" t="str">
            <v>Other - Non-System Assets</v>
          </cell>
          <cell r="J486" t="str">
            <v>ELECTRICITY REGULATED</v>
          </cell>
          <cell r="M486">
            <v>191830.79</v>
          </cell>
          <cell r="N486">
            <v>128901.4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  <cell r="U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23475.415612000001</v>
          </cell>
          <cell r="AH486">
            <v>191830.79</v>
          </cell>
          <cell r="AI486">
            <v>152376.81561200001</v>
          </cell>
        </row>
        <row r="487">
          <cell r="B487" t="str">
            <v>Other - Non-System Assets</v>
          </cell>
          <cell r="J487" t="str">
            <v>ELECTRICITY REGULATED</v>
          </cell>
          <cell r="M487">
            <v>5653.7</v>
          </cell>
          <cell r="N487">
            <v>1095.8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  <cell r="U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741.27695800000004</v>
          </cell>
          <cell r="AH487">
            <v>5653.7</v>
          </cell>
          <cell r="AI487">
            <v>1837.0769580000001</v>
          </cell>
        </row>
        <row r="488">
          <cell r="B488" t="str">
            <v>Other - Non-System Assets</v>
          </cell>
          <cell r="J488" t="str">
            <v>ELECTRICITY REGULATED</v>
          </cell>
          <cell r="M488">
            <v>11260</v>
          </cell>
          <cell r="N488">
            <v>7439.97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  <cell r="U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1126.673804</v>
          </cell>
          <cell r="AH488">
            <v>11260</v>
          </cell>
          <cell r="AI488">
            <v>8566.6438039999994</v>
          </cell>
        </row>
        <row r="489">
          <cell r="B489" t="str">
            <v>Other - Non-System Assets</v>
          </cell>
          <cell r="J489" t="str">
            <v>ELECTRICITY REGULATED</v>
          </cell>
          <cell r="M489">
            <v>158.18</v>
          </cell>
          <cell r="N489">
            <v>35.1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  <cell r="U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20.742464999999999</v>
          </cell>
          <cell r="AH489">
            <v>158.18</v>
          </cell>
          <cell r="AI489">
            <v>55.842465000000004</v>
          </cell>
        </row>
        <row r="490">
          <cell r="B490" t="str">
            <v>Motor Vehicles</v>
          </cell>
          <cell r="J490" t="str">
            <v>ELECTRICITY REGULATED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  <cell r="U490">
            <v>1282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80.432808999999992</v>
          </cell>
          <cell r="AH490">
            <v>1282</v>
          </cell>
          <cell r="AI490">
            <v>80.432808999999992</v>
          </cell>
        </row>
        <row r="491">
          <cell r="B491" t="str">
            <v>Other - Non-System Assets</v>
          </cell>
          <cell r="J491" t="str">
            <v>ELECTRICITY REGULATED</v>
          </cell>
          <cell r="M491">
            <v>32277.58</v>
          </cell>
          <cell r="N491">
            <v>6622.18</v>
          </cell>
          <cell r="O491">
            <v>0</v>
          </cell>
          <cell r="P491">
            <v>0</v>
          </cell>
          <cell r="Q491">
            <v>0</v>
          </cell>
          <cell r="S491">
            <v>0</v>
          </cell>
          <cell r="U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5924.919965</v>
          </cell>
          <cell r="AH491">
            <v>32277.58</v>
          </cell>
          <cell r="AI491">
            <v>12547.099965000001</v>
          </cell>
        </row>
        <row r="492">
          <cell r="B492" t="str">
            <v>Other - Non-System Assets</v>
          </cell>
          <cell r="J492" t="str">
            <v>ELECTRICITY REGULATED</v>
          </cell>
          <cell r="M492">
            <v>29735.83</v>
          </cell>
          <cell r="N492">
            <v>5120.08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  <cell r="U492">
            <v>51895.19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10712.611799</v>
          </cell>
          <cell r="AH492">
            <v>81631.02</v>
          </cell>
          <cell r="AI492">
            <v>15832.691799</v>
          </cell>
        </row>
        <row r="493">
          <cell r="B493" t="str">
            <v>Other - Non-System Assets</v>
          </cell>
          <cell r="J493" t="str">
            <v>ELECTRICITY REGULATED</v>
          </cell>
          <cell r="M493">
            <v>17900.43</v>
          </cell>
          <cell r="N493">
            <v>2873.61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  <cell r="U493">
            <v>18533.64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-507.32</v>
          </cell>
          <cell r="AF493">
            <v>-143.96</v>
          </cell>
          <cell r="AG493">
            <v>4801.3166430000001</v>
          </cell>
          <cell r="AH493">
            <v>35926.75</v>
          </cell>
          <cell r="AI493">
            <v>7530.9666429999997</v>
          </cell>
        </row>
        <row r="494">
          <cell r="B494" t="str">
            <v>Other - Non-System Assets</v>
          </cell>
          <cell r="J494" t="str">
            <v>ELECTRICITY REGULATED</v>
          </cell>
          <cell r="M494">
            <v>8004</v>
          </cell>
          <cell r="N494">
            <v>6600.19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  <cell r="U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-8004</v>
          </cell>
          <cell r="AF494">
            <v>-7042.19</v>
          </cell>
          <cell r="AG494">
            <v>442.000112</v>
          </cell>
          <cell r="AH494">
            <v>0</v>
          </cell>
          <cell r="AI494">
            <v>1.1200000000144428E-4</v>
          </cell>
        </row>
        <row r="495">
          <cell r="B495" t="str">
            <v>Other - Non-System Assets</v>
          </cell>
          <cell r="J495" t="str">
            <v>ELECTRICITY REGULATED</v>
          </cell>
          <cell r="M495">
            <v>1217.27</v>
          </cell>
          <cell r="N495">
            <v>331.14</v>
          </cell>
          <cell r="O495">
            <v>0</v>
          </cell>
          <cell r="P495">
            <v>0</v>
          </cell>
          <cell r="Q495">
            <v>0</v>
          </cell>
          <cell r="S495">
            <v>0</v>
          </cell>
          <cell r="U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159.59767199999999</v>
          </cell>
          <cell r="AH495">
            <v>1217.27</v>
          </cell>
          <cell r="AI495">
            <v>490.73767199999998</v>
          </cell>
        </row>
        <row r="496">
          <cell r="B496" t="str">
            <v>Other - Non-System Assets</v>
          </cell>
          <cell r="J496" t="str">
            <v>ELECTRICITY REGULATED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S496">
            <v>0</v>
          </cell>
          <cell r="U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0.05</v>
          </cell>
          <cell r="AH496">
            <v>0</v>
          </cell>
          <cell r="AI496">
            <v>0.05</v>
          </cell>
        </row>
        <row r="497">
          <cell r="B497" t="str">
            <v>Other - Non-System Assets</v>
          </cell>
          <cell r="J497" t="str">
            <v>ELECTRICITY REGULATED</v>
          </cell>
          <cell r="M497">
            <v>20647.73</v>
          </cell>
          <cell r="N497">
            <v>2672.66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  <cell r="U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3790.125646</v>
          </cell>
          <cell r="AH497">
            <v>20647.73</v>
          </cell>
          <cell r="AI497">
            <v>6462.7856460000003</v>
          </cell>
        </row>
        <row r="498">
          <cell r="B498" t="str">
            <v>Other - Non-System Assets</v>
          </cell>
          <cell r="J498" t="str">
            <v>ELECTRICITY REGULATED</v>
          </cell>
          <cell r="M498">
            <v>42090.85</v>
          </cell>
          <cell r="N498">
            <v>7833.44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  <cell r="U498">
            <v>64086.559999999998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10456.079624</v>
          </cell>
          <cell r="AH498">
            <v>106177.41</v>
          </cell>
          <cell r="AI498">
            <v>18289.519624</v>
          </cell>
        </row>
        <row r="499">
          <cell r="B499" t="str">
            <v>Other - Non-System Assets</v>
          </cell>
          <cell r="J499" t="str">
            <v>ELECTRICITY REGULATED</v>
          </cell>
          <cell r="M499">
            <v>19441.8</v>
          </cell>
          <cell r="N499">
            <v>2208.12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  <cell r="U499">
            <v>16068.42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-540.91</v>
          </cell>
          <cell r="AF499">
            <v>-176.95</v>
          </cell>
          <cell r="AG499">
            <v>4074.7347500000001</v>
          </cell>
          <cell r="AH499">
            <v>34969.31</v>
          </cell>
          <cell r="AI499">
            <v>6105.9047499999997</v>
          </cell>
        </row>
        <row r="500">
          <cell r="B500" t="str">
            <v>Other - Non-System Assets</v>
          </cell>
          <cell r="J500" t="str">
            <v>ELECTRICITY REGULATED</v>
          </cell>
          <cell r="M500">
            <v>20755</v>
          </cell>
          <cell r="N500">
            <v>16518.05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  <cell r="U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2722.3567670000002</v>
          </cell>
          <cell r="AH500">
            <v>20755</v>
          </cell>
          <cell r="AI500">
            <v>19240.406767</v>
          </cell>
        </row>
        <row r="501">
          <cell r="B501" t="str">
            <v>IT&amp;T Equipment</v>
          </cell>
          <cell r="J501" t="str">
            <v>ELECTRICITY REGULATED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  <cell r="U501">
            <v>5145.68</v>
          </cell>
          <cell r="W501">
            <v>0</v>
          </cell>
          <cell r="X501">
            <v>0</v>
          </cell>
          <cell r="Y501">
            <v>833.37</v>
          </cell>
          <cell r="Z501">
            <v>36.54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2707.0321430000004</v>
          </cell>
          <cell r="AH501">
            <v>5979.05</v>
          </cell>
          <cell r="AI501">
            <v>2743.5721430000003</v>
          </cell>
        </row>
        <row r="502">
          <cell r="B502" t="str">
            <v>Other - Non-System Assets</v>
          </cell>
          <cell r="J502" t="str">
            <v>ELECTRICITY REGULATED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  <cell r="U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30.76</v>
          </cell>
          <cell r="AH502">
            <v>0</v>
          </cell>
          <cell r="AI502">
            <v>30.76</v>
          </cell>
        </row>
        <row r="503">
          <cell r="B503" t="str">
            <v>Other - Non-System Assets</v>
          </cell>
          <cell r="J503" t="str">
            <v>ELECTRICITY REGULATED</v>
          </cell>
          <cell r="M503">
            <v>83868</v>
          </cell>
          <cell r="N503">
            <v>83868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  <cell r="U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83868</v>
          </cell>
          <cell r="AI503">
            <v>83868</v>
          </cell>
        </row>
        <row r="504">
          <cell r="B504" t="str">
            <v>Other - Non-System Assets</v>
          </cell>
          <cell r="J504" t="str">
            <v>ELECTRICITY REGULATED</v>
          </cell>
          <cell r="M504">
            <v>69041.179999999993</v>
          </cell>
          <cell r="N504">
            <v>54164.73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  <cell r="U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-3690.18</v>
          </cell>
          <cell r="AF504">
            <v>-2828.37</v>
          </cell>
          <cell r="AG504">
            <v>5455.8102980000003</v>
          </cell>
          <cell r="AH504">
            <v>65350.999999999993</v>
          </cell>
          <cell r="AI504">
            <v>56792.170297999997</v>
          </cell>
        </row>
        <row r="505">
          <cell r="B505" t="str">
            <v>Other - Non-System Assets</v>
          </cell>
          <cell r="J505" t="str">
            <v>ELECTRICITY REGULATED</v>
          </cell>
          <cell r="M505">
            <v>101270.99</v>
          </cell>
          <cell r="N505">
            <v>87733.63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  <cell r="U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3601.2135910000002</v>
          </cell>
          <cell r="AH505">
            <v>101270.99</v>
          </cell>
          <cell r="AI505">
            <v>91334.843591000012</v>
          </cell>
        </row>
        <row r="506">
          <cell r="B506" t="str">
            <v>Other - Non-System Assets</v>
          </cell>
          <cell r="J506" t="str">
            <v>ELECTRICITY REGULATED</v>
          </cell>
          <cell r="M506">
            <v>13823</v>
          </cell>
          <cell r="N506">
            <v>13823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  <cell r="U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13823</v>
          </cell>
          <cell r="AI506">
            <v>13823</v>
          </cell>
        </row>
        <row r="507">
          <cell r="B507" t="str">
            <v>Other - Non-System Assets</v>
          </cell>
          <cell r="J507" t="str">
            <v>ELECTRICITY REGULATED</v>
          </cell>
          <cell r="M507">
            <v>108.18</v>
          </cell>
          <cell r="N507">
            <v>17.149999999999999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  <cell r="U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14.180137999999999</v>
          </cell>
          <cell r="AH507">
            <v>108.18</v>
          </cell>
          <cell r="AI507">
            <v>31.330137999999998</v>
          </cell>
        </row>
        <row r="508">
          <cell r="B508" t="str">
            <v>Other - Non-System Assets</v>
          </cell>
          <cell r="J508" t="str">
            <v>ALLGAS REGULATED</v>
          </cell>
          <cell r="M508">
            <v>5396.7</v>
          </cell>
          <cell r="N508">
            <v>4270.53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  <cell r="U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387.59957900000001</v>
          </cell>
          <cell r="AH508">
            <v>5396.7</v>
          </cell>
          <cell r="AI508">
            <v>4658.1295789999995</v>
          </cell>
        </row>
        <row r="509">
          <cell r="B509" t="str">
            <v>Gas Distribution Assets</v>
          </cell>
          <cell r="J509" t="str">
            <v>ALLGAS REGULATED</v>
          </cell>
          <cell r="M509">
            <v>20161186.09</v>
          </cell>
          <cell r="N509">
            <v>14378056.16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  <cell r="U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420859.395472</v>
          </cell>
          <cell r="AH509">
            <v>20161186.09</v>
          </cell>
          <cell r="AI509">
            <v>14798915.555472</v>
          </cell>
        </row>
        <row r="510">
          <cell r="B510" t="str">
            <v>Gas Distribution Assets</v>
          </cell>
          <cell r="J510" t="str">
            <v>ALLGAS REGULATED</v>
          </cell>
          <cell r="M510">
            <v>40582742.049999997</v>
          </cell>
          <cell r="N510">
            <v>8783650.4100000001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  <cell r="U510">
            <v>190729.15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357388.69846300001</v>
          </cell>
          <cell r="AH510">
            <v>40773471.199999996</v>
          </cell>
          <cell r="AI510">
            <v>9141039.1084630005</v>
          </cell>
        </row>
        <row r="511">
          <cell r="B511" t="str">
            <v>Gas Distribution Assets</v>
          </cell>
          <cell r="J511" t="str">
            <v>ALLGAS REGULATED</v>
          </cell>
          <cell r="M511">
            <v>5927102.5099999998</v>
          </cell>
          <cell r="N511">
            <v>429784.23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  <cell r="U511">
            <v>3412859.4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81900.137631999998</v>
          </cell>
          <cell r="AH511">
            <v>9339961.9100000001</v>
          </cell>
          <cell r="AI511">
            <v>511684.36763200001</v>
          </cell>
        </row>
        <row r="512">
          <cell r="B512" t="str">
            <v>Gas Distribution Assets</v>
          </cell>
          <cell r="J512" t="str">
            <v>ALLGAS REGULATED</v>
          </cell>
          <cell r="M512">
            <v>20408778.640000001</v>
          </cell>
          <cell r="N512">
            <v>3201592.72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  <cell r="U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183209.36532099999</v>
          </cell>
          <cell r="AH512">
            <v>20408778.640000001</v>
          </cell>
          <cell r="AI512">
            <v>3384802.0853210003</v>
          </cell>
        </row>
        <row r="513">
          <cell r="B513" t="str">
            <v>Gas Distribution Assets</v>
          </cell>
          <cell r="J513" t="str">
            <v>ALLGAS REGULATED</v>
          </cell>
          <cell r="M513">
            <v>81203937.010000005</v>
          </cell>
          <cell r="N513">
            <v>11748086.939999999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  <cell r="U513">
            <v>3960918.02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986732.11642199999</v>
          </cell>
          <cell r="AH513">
            <v>85164855.030000001</v>
          </cell>
          <cell r="AI513">
            <v>12734819.056421999</v>
          </cell>
        </row>
        <row r="514">
          <cell r="B514" t="str">
            <v>Gas Distribution Assets</v>
          </cell>
          <cell r="J514" t="str">
            <v>ALLGAS REGULATED</v>
          </cell>
          <cell r="M514">
            <v>813805.51</v>
          </cell>
          <cell r="N514">
            <v>391948.37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  <cell r="U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27017.997013</v>
          </cell>
          <cell r="AH514">
            <v>813805.51</v>
          </cell>
          <cell r="AI514">
            <v>418966.36701300001</v>
          </cell>
        </row>
        <row r="515">
          <cell r="B515" t="str">
            <v>Gas Distribution Assets</v>
          </cell>
          <cell r="J515" t="str">
            <v>ALLGAS REGULATED</v>
          </cell>
          <cell r="M515">
            <v>15519119.18</v>
          </cell>
          <cell r="N515">
            <v>13782001.189999999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  <cell r="U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212656.50692000001</v>
          </cell>
          <cell r="AH515">
            <v>15519119.18</v>
          </cell>
          <cell r="AI515">
            <v>13994657.69692</v>
          </cell>
        </row>
        <row r="516">
          <cell r="B516" t="str">
            <v>Gas Distribution Assets</v>
          </cell>
          <cell r="J516" t="str">
            <v>ALLGAS REGULATED</v>
          </cell>
          <cell r="M516">
            <v>5930706.4800000004</v>
          </cell>
          <cell r="N516">
            <v>3425852.32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  <cell r="U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66642.273123999999</v>
          </cell>
          <cell r="AH516">
            <v>5930706.4800000004</v>
          </cell>
          <cell r="AI516">
            <v>3492494.5931239999</v>
          </cell>
        </row>
        <row r="517">
          <cell r="B517" t="str">
            <v>Gas Distribution Assets</v>
          </cell>
          <cell r="J517" t="str">
            <v>ALLGAS REGULATED</v>
          </cell>
          <cell r="M517">
            <v>3990910.86</v>
          </cell>
          <cell r="N517">
            <v>2606913.67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  <cell r="U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48395.291734999999</v>
          </cell>
          <cell r="AH517">
            <v>3990910.86</v>
          </cell>
          <cell r="AI517">
            <v>2655308.9617349999</v>
          </cell>
        </row>
        <row r="518">
          <cell r="B518" t="str">
            <v>Gas Distribution Assets</v>
          </cell>
          <cell r="J518" t="str">
            <v>ALLGAS REGULATED</v>
          </cell>
          <cell r="M518">
            <v>204702.3</v>
          </cell>
          <cell r="N518">
            <v>133745.93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  <cell r="U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2481.184315</v>
          </cell>
          <cell r="AH518">
            <v>204702.3</v>
          </cell>
          <cell r="AI518">
            <v>136227.11431499998</v>
          </cell>
        </row>
        <row r="519">
          <cell r="B519" t="str">
            <v>Gas Distribution Assets</v>
          </cell>
          <cell r="J519" t="str">
            <v>ALLGAS REGULATED</v>
          </cell>
          <cell r="M519">
            <v>910504.21</v>
          </cell>
          <cell r="N519">
            <v>594656.51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  <cell r="U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11044.490766999999</v>
          </cell>
          <cell r="AH519">
            <v>910504.21</v>
          </cell>
          <cell r="AI519">
            <v>605701.00076700002</v>
          </cell>
        </row>
        <row r="520">
          <cell r="B520" t="str">
            <v>Gas Distribution Assets</v>
          </cell>
          <cell r="J520" t="str">
            <v>ALLGAS REGULATED</v>
          </cell>
          <cell r="M520">
            <v>129093.11</v>
          </cell>
          <cell r="N520">
            <v>84285.759999999995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  <cell r="U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1561.8525549999999</v>
          </cell>
          <cell r="AH520">
            <v>129093.11</v>
          </cell>
          <cell r="AI520">
            <v>85847.612555</v>
          </cell>
        </row>
        <row r="521">
          <cell r="B521" t="str">
            <v>Gas Distribution Assets</v>
          </cell>
          <cell r="J521" t="str">
            <v>ALLGAS REGULATED</v>
          </cell>
          <cell r="M521">
            <v>77525.55</v>
          </cell>
          <cell r="N521">
            <v>50798.7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  <cell r="U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940.55148299999996</v>
          </cell>
          <cell r="AH521">
            <v>77525.55</v>
          </cell>
          <cell r="AI521">
            <v>51739.251483</v>
          </cell>
        </row>
        <row r="522">
          <cell r="B522" t="str">
            <v>Gas Distribution Assets</v>
          </cell>
          <cell r="J522" t="str">
            <v>ALLGAS REGULATED</v>
          </cell>
          <cell r="M522">
            <v>3556252.63</v>
          </cell>
          <cell r="N522">
            <v>431445.47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  <cell r="U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97918.734937000001</v>
          </cell>
          <cell r="AH522">
            <v>3556252.63</v>
          </cell>
          <cell r="AI522">
            <v>529364.20493699994</v>
          </cell>
        </row>
        <row r="523">
          <cell r="B523" t="str">
            <v>Gas Distribution Assets</v>
          </cell>
          <cell r="J523" t="str">
            <v>ALLGAS REGULATED</v>
          </cell>
          <cell r="M523">
            <v>7564912</v>
          </cell>
          <cell r="N523">
            <v>2297193.3199999998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  <cell r="U523">
            <v>276538.59999999998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146975.97000999999</v>
          </cell>
          <cell r="AH523">
            <v>7841450.5999999996</v>
          </cell>
          <cell r="AI523">
            <v>2444169.2900099996</v>
          </cell>
        </row>
        <row r="524">
          <cell r="B524" t="str">
            <v>Gas Distribution Assets</v>
          </cell>
          <cell r="J524" t="str">
            <v>ALLGAS REGULATED</v>
          </cell>
          <cell r="M524">
            <v>60957651.060000002</v>
          </cell>
          <cell r="N524">
            <v>12765039.890000001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  <cell r="U524">
            <v>4558745.05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991548.67676300008</v>
          </cell>
          <cell r="AH524">
            <v>65516396.109999999</v>
          </cell>
          <cell r="AI524">
            <v>13756588.566763001</v>
          </cell>
        </row>
        <row r="525">
          <cell r="B525" t="str">
            <v>Gas Distribution Assets</v>
          </cell>
          <cell r="J525" t="str">
            <v>ALLGAS REGULATED</v>
          </cell>
          <cell r="M525">
            <v>3517381.18</v>
          </cell>
          <cell r="N525">
            <v>882277.75</v>
          </cell>
          <cell r="O525">
            <v>0</v>
          </cell>
          <cell r="P525">
            <v>0</v>
          </cell>
          <cell r="Q525">
            <v>0</v>
          </cell>
          <cell r="S525">
            <v>0</v>
          </cell>
          <cell r="U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55178.793726999997</v>
          </cell>
          <cell r="AH525">
            <v>3517381.18</v>
          </cell>
          <cell r="AI525">
            <v>937456.54372700001</v>
          </cell>
        </row>
        <row r="526">
          <cell r="B526" t="str">
            <v>Gas Distribution Assets</v>
          </cell>
          <cell r="J526" t="str">
            <v>ALLGAS REGULATED</v>
          </cell>
          <cell r="M526">
            <v>796598.41</v>
          </cell>
          <cell r="N526">
            <v>79545.95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  <cell r="U526">
            <v>108135.13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6780.7902919999997</v>
          </cell>
          <cell r="AH526">
            <v>904733.54</v>
          </cell>
          <cell r="AI526">
            <v>86326.740292000002</v>
          </cell>
        </row>
        <row r="527">
          <cell r="B527" t="str">
            <v>Gas Distribution Assets</v>
          </cell>
          <cell r="J527" t="str">
            <v>ALLGAS REGULATED</v>
          </cell>
          <cell r="M527">
            <v>534129.72</v>
          </cell>
          <cell r="N527">
            <v>81684.91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U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4128.6041240000004</v>
          </cell>
          <cell r="AH527">
            <v>534129.72</v>
          </cell>
          <cell r="AI527">
            <v>85813.514124000008</v>
          </cell>
        </row>
        <row r="528">
          <cell r="B528" t="str">
            <v>Gas Distribution Assets</v>
          </cell>
          <cell r="J528" t="str">
            <v>ALLGAS REGULATED</v>
          </cell>
          <cell r="M528">
            <v>41942.879999999997</v>
          </cell>
          <cell r="N528">
            <v>6131.58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  <cell r="U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324.09643299999999</v>
          </cell>
          <cell r="AH528">
            <v>41942.879999999997</v>
          </cell>
          <cell r="AI528">
            <v>6455.6764329999996</v>
          </cell>
        </row>
        <row r="529">
          <cell r="B529" t="str">
            <v>Gas Distribution Assets</v>
          </cell>
          <cell r="J529" t="str">
            <v>ALLGAS REGULATED</v>
          </cell>
          <cell r="M529">
            <v>482644.9</v>
          </cell>
          <cell r="N529">
            <v>146586.89000000001</v>
          </cell>
          <cell r="O529">
            <v>0</v>
          </cell>
          <cell r="P529">
            <v>0</v>
          </cell>
          <cell r="Q529">
            <v>0</v>
          </cell>
          <cell r="S529">
            <v>0</v>
          </cell>
          <cell r="U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31008.287446999999</v>
          </cell>
          <cell r="AH529">
            <v>482644.9</v>
          </cell>
          <cell r="AI529">
            <v>177595.17744700002</v>
          </cell>
        </row>
        <row r="530">
          <cell r="B530" t="str">
            <v>Gas Distribution Assets</v>
          </cell>
          <cell r="J530" t="str">
            <v>ALLGAS REGULATED</v>
          </cell>
          <cell r="M530">
            <v>13420038.810000001</v>
          </cell>
          <cell r="N530">
            <v>5162078.97</v>
          </cell>
          <cell r="O530">
            <v>0</v>
          </cell>
          <cell r="P530">
            <v>0</v>
          </cell>
          <cell r="Q530">
            <v>0</v>
          </cell>
          <cell r="S530">
            <v>0</v>
          </cell>
          <cell r="U530">
            <v>1136929.6399999999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564547.51718900003</v>
          </cell>
          <cell r="AH530">
            <v>14556968.450000001</v>
          </cell>
          <cell r="AI530">
            <v>5726626.4871889995</v>
          </cell>
        </row>
        <row r="531">
          <cell r="B531" t="str">
            <v>Gas Distribution Assets</v>
          </cell>
          <cell r="J531" t="str">
            <v>ALLGAS REGULATED</v>
          </cell>
          <cell r="M531">
            <v>3721271.5</v>
          </cell>
          <cell r="N531">
            <v>971339.38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U531">
            <v>631674.63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129983.033467</v>
          </cell>
          <cell r="AH531">
            <v>4352946.13</v>
          </cell>
          <cell r="AI531">
            <v>1101322.413467</v>
          </cell>
        </row>
        <row r="532">
          <cell r="B532" t="str">
            <v>Gas Distribution Assets</v>
          </cell>
          <cell r="J532" t="str">
            <v>ALLGAS REGULATED</v>
          </cell>
          <cell r="M532">
            <v>2751693.16</v>
          </cell>
          <cell r="N532">
            <v>920707.43</v>
          </cell>
          <cell r="O532">
            <v>0</v>
          </cell>
          <cell r="P532">
            <v>0</v>
          </cell>
          <cell r="Q532">
            <v>0</v>
          </cell>
          <cell r="S532">
            <v>0</v>
          </cell>
          <cell r="U532">
            <v>147814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92633.615491999997</v>
          </cell>
          <cell r="AH532">
            <v>2899507.16</v>
          </cell>
          <cell r="AI532">
            <v>1013341.0454920001</v>
          </cell>
        </row>
        <row r="533">
          <cell r="B533" t="str">
            <v>Gas Distribution Assets</v>
          </cell>
          <cell r="J533" t="str">
            <v>ALLGAS REGULATED</v>
          </cell>
          <cell r="M533">
            <v>2258585.9300000002</v>
          </cell>
          <cell r="N533">
            <v>858481.5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  <cell r="U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73198.066894000003</v>
          </cell>
          <cell r="AH533">
            <v>2258585.9300000002</v>
          </cell>
          <cell r="AI533">
            <v>931679.56689400005</v>
          </cell>
        </row>
        <row r="534">
          <cell r="B534" t="str">
            <v>Gas Distribution Assets</v>
          </cell>
          <cell r="J534" t="str">
            <v>ALLGAS REGULATED</v>
          </cell>
          <cell r="M534">
            <v>463523.64</v>
          </cell>
          <cell r="N534">
            <v>103945.41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  <cell r="U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14491.60396</v>
          </cell>
          <cell r="AH534">
            <v>463523.64</v>
          </cell>
          <cell r="AI534">
            <v>118437.01396000001</v>
          </cell>
        </row>
        <row r="535">
          <cell r="B535" t="str">
            <v>Gas Distribution Assets</v>
          </cell>
          <cell r="J535" t="str">
            <v>ALLGAS REGULATED</v>
          </cell>
          <cell r="M535">
            <v>0</v>
          </cell>
          <cell r="N535">
            <v>-0.01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  <cell r="U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-0.01</v>
          </cell>
        </row>
        <row r="536">
          <cell r="B536" t="str">
            <v>Gas Distribution Assets</v>
          </cell>
          <cell r="J536" t="str">
            <v>ALLGAS REGULATED</v>
          </cell>
          <cell r="M536">
            <v>0</v>
          </cell>
          <cell r="N536">
            <v>-0.01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  <cell r="U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-0.01</v>
          </cell>
        </row>
        <row r="537">
          <cell r="B537" t="str">
            <v>Gas Distribution Assets</v>
          </cell>
          <cell r="J537" t="str">
            <v>ALLGAS REGULATED</v>
          </cell>
          <cell r="M537">
            <v>0</v>
          </cell>
          <cell r="N537">
            <v>-0.01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U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-0.01</v>
          </cell>
        </row>
        <row r="538">
          <cell r="B538" t="str">
            <v>Other - Non-System Assets</v>
          </cell>
          <cell r="J538" t="str">
            <v>ALLGAS REGULATED</v>
          </cell>
          <cell r="M538">
            <v>17946.8</v>
          </cell>
          <cell r="N538">
            <v>13033.73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  <cell r="U538">
            <v>244.99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1483.258255</v>
          </cell>
          <cell r="AH538">
            <v>18191.79</v>
          </cell>
          <cell r="AI538">
            <v>14516.988255</v>
          </cell>
        </row>
        <row r="539">
          <cell r="B539" t="str">
            <v>Commercial Land and Buildings</v>
          </cell>
          <cell r="J539" t="str">
            <v>ALLGAS REGULATED</v>
          </cell>
          <cell r="M539">
            <v>229967.99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U539">
            <v>0</v>
          </cell>
          <cell r="W539">
            <v>0</v>
          </cell>
          <cell r="X539">
            <v>0</v>
          </cell>
          <cell r="Y539">
            <v>-229967.99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</row>
        <row r="540">
          <cell r="B540" t="str">
            <v>Commercial Land and Buildings</v>
          </cell>
          <cell r="J540" t="str">
            <v>ALLGAS REGULATED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  <cell r="U540">
            <v>0</v>
          </cell>
          <cell r="W540">
            <v>0</v>
          </cell>
          <cell r="X540">
            <v>0</v>
          </cell>
          <cell r="Y540">
            <v>229967.99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229967.99</v>
          </cell>
          <cell r="AI540">
            <v>0</v>
          </cell>
        </row>
        <row r="541">
          <cell r="B541" t="str">
            <v>Other - Non-System Assets</v>
          </cell>
          <cell r="J541" t="str">
            <v>ALLGAS REGULATED</v>
          </cell>
          <cell r="M541">
            <v>0</v>
          </cell>
          <cell r="N541">
            <v>-0.01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U541">
            <v>6616.73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1026.027979</v>
          </cell>
          <cell r="AH541">
            <v>6616.73</v>
          </cell>
          <cell r="AI541">
            <v>1026.017979</v>
          </cell>
        </row>
        <row r="542">
          <cell r="B542" t="str">
            <v>Other - Non-System Assets</v>
          </cell>
          <cell r="J542" t="str">
            <v>ALLGAS REGULATED</v>
          </cell>
          <cell r="M542">
            <v>1869</v>
          </cell>
          <cell r="N542">
            <v>1497.56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  <cell r="U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127.841505</v>
          </cell>
          <cell r="AH542">
            <v>1869</v>
          </cell>
          <cell r="AI542">
            <v>1625.401505</v>
          </cell>
        </row>
        <row r="543">
          <cell r="B543" t="str">
            <v>Gas Distribution Assets</v>
          </cell>
          <cell r="J543" t="str">
            <v>ALLGAS REGULATED</v>
          </cell>
          <cell r="M543">
            <v>1000411.29</v>
          </cell>
          <cell r="N543">
            <v>767227.09</v>
          </cell>
          <cell r="O543">
            <v>0</v>
          </cell>
          <cell r="P543">
            <v>0</v>
          </cell>
          <cell r="Q543">
            <v>0</v>
          </cell>
          <cell r="S543">
            <v>0</v>
          </cell>
          <cell r="U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23539.742593999999</v>
          </cell>
          <cell r="AH543">
            <v>1000411.29</v>
          </cell>
          <cell r="AI543">
            <v>790766.83259399992</v>
          </cell>
        </row>
        <row r="544">
          <cell r="B544" t="str">
            <v>Gas Distribution Assets</v>
          </cell>
          <cell r="J544" t="str">
            <v>ALLGAS REGULATED</v>
          </cell>
          <cell r="M544">
            <v>5260542.93</v>
          </cell>
          <cell r="N544">
            <v>1241198.19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  <cell r="U544">
            <v>1092.79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46580.729656999996</v>
          </cell>
          <cell r="AH544">
            <v>5261635.72</v>
          </cell>
          <cell r="AI544">
            <v>1287778.9196569999</v>
          </cell>
        </row>
        <row r="545">
          <cell r="B545" t="str">
            <v>Gas Distribution Assets</v>
          </cell>
          <cell r="J545" t="str">
            <v>ALLGAS REGULATED</v>
          </cell>
          <cell r="M545">
            <v>1152344.8400000001</v>
          </cell>
          <cell r="N545">
            <v>64880.28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  <cell r="U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10106.827101000001</v>
          </cell>
          <cell r="AH545">
            <v>1152344.8400000001</v>
          </cell>
          <cell r="AI545">
            <v>74987.107101000001</v>
          </cell>
        </row>
        <row r="546">
          <cell r="B546" t="str">
            <v>Gas Distribution Assets</v>
          </cell>
          <cell r="J546" t="str">
            <v>ALLGAS REGULATED</v>
          </cell>
          <cell r="M546">
            <v>15484688.15</v>
          </cell>
          <cell r="N546">
            <v>2453515.2799999998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  <cell r="U546">
            <v>26651.38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182070.45166399999</v>
          </cell>
          <cell r="AH546">
            <v>15511339.530000001</v>
          </cell>
          <cell r="AI546">
            <v>2635585.7316639996</v>
          </cell>
        </row>
        <row r="547">
          <cell r="B547" t="str">
            <v>Gas Distribution Assets</v>
          </cell>
          <cell r="J547" t="str">
            <v>ALLGAS REGULATED</v>
          </cell>
          <cell r="M547">
            <v>758516.47</v>
          </cell>
          <cell r="N547">
            <v>348498.5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  <cell r="U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24953.782153</v>
          </cell>
          <cell r="AH547">
            <v>758516.47</v>
          </cell>
          <cell r="AI547">
            <v>373452.28215300001</v>
          </cell>
        </row>
        <row r="548">
          <cell r="B548" t="str">
            <v>Gas Distribution Assets</v>
          </cell>
          <cell r="J548" t="str">
            <v>ALLGAS REGULATED</v>
          </cell>
          <cell r="M548">
            <v>46320.28</v>
          </cell>
          <cell r="N548">
            <v>36311.21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  <cell r="U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583.36806799999999</v>
          </cell>
          <cell r="AH548">
            <v>46320.28</v>
          </cell>
          <cell r="AI548">
            <v>36894.578068000003</v>
          </cell>
        </row>
        <row r="549">
          <cell r="B549" t="str">
            <v>Gas Distribution Assets</v>
          </cell>
          <cell r="J549" t="str">
            <v>ALLGAS REGULATED</v>
          </cell>
          <cell r="M549">
            <v>113095.31</v>
          </cell>
          <cell r="N549">
            <v>21411.32</v>
          </cell>
          <cell r="O549">
            <v>0</v>
          </cell>
          <cell r="P549">
            <v>0</v>
          </cell>
          <cell r="Q549">
            <v>0</v>
          </cell>
          <cell r="S549">
            <v>0</v>
          </cell>
          <cell r="U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1240.564619</v>
          </cell>
          <cell r="AH549">
            <v>113095.31</v>
          </cell>
          <cell r="AI549">
            <v>22651.884619</v>
          </cell>
        </row>
        <row r="550">
          <cell r="B550" t="str">
            <v>Gas Distribution Assets</v>
          </cell>
          <cell r="J550" t="str">
            <v>ALLGAS REGULATED</v>
          </cell>
          <cell r="M550">
            <v>112438.01</v>
          </cell>
          <cell r="N550">
            <v>90284.82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  <cell r="U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1427.1091389999999</v>
          </cell>
          <cell r="AH550">
            <v>112438.01</v>
          </cell>
          <cell r="AI550">
            <v>91711.929139</v>
          </cell>
        </row>
        <row r="551">
          <cell r="B551" t="str">
            <v>Gas Distribution Assets</v>
          </cell>
          <cell r="J551" t="str">
            <v>ALLGAS REGULATED</v>
          </cell>
          <cell r="M551">
            <v>9671.34</v>
          </cell>
          <cell r="N551">
            <v>7761.7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  <cell r="U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123.023008</v>
          </cell>
          <cell r="AH551">
            <v>9671.34</v>
          </cell>
          <cell r="AI551">
            <v>7884.7230079999999</v>
          </cell>
        </row>
        <row r="552">
          <cell r="B552" t="str">
            <v>Gas Distribution Assets</v>
          </cell>
          <cell r="J552" t="str">
            <v>ALLGAS REGULATED</v>
          </cell>
          <cell r="M552">
            <v>13706.86</v>
          </cell>
          <cell r="N552">
            <v>10996.34</v>
          </cell>
          <cell r="O552">
            <v>0</v>
          </cell>
          <cell r="P552">
            <v>0</v>
          </cell>
          <cell r="Q552">
            <v>0</v>
          </cell>
          <cell r="S552">
            <v>0</v>
          </cell>
          <cell r="U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173.59424300000001</v>
          </cell>
          <cell r="AH552">
            <v>13706.86</v>
          </cell>
          <cell r="AI552">
            <v>11169.934243</v>
          </cell>
        </row>
        <row r="553">
          <cell r="B553" t="str">
            <v>Gas Distribution Assets</v>
          </cell>
          <cell r="J553" t="str">
            <v>ALLGAS REGULATED</v>
          </cell>
          <cell r="M553">
            <v>20177.62</v>
          </cell>
          <cell r="N553">
            <v>16197.32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  <cell r="U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256.408074</v>
          </cell>
          <cell r="AH553">
            <v>20177.62</v>
          </cell>
          <cell r="AI553">
            <v>16453.728073999999</v>
          </cell>
        </row>
        <row r="554">
          <cell r="B554" t="str">
            <v>Gas Distribution Assets</v>
          </cell>
          <cell r="J554" t="str">
            <v>ALLGAS REGULATED</v>
          </cell>
          <cell r="M554">
            <v>1261349.1299999999</v>
          </cell>
          <cell r="N554">
            <v>753594.94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  <cell r="U554">
            <v>3403.59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24999.020983999999</v>
          </cell>
          <cell r="AH554">
            <v>1264752.72</v>
          </cell>
          <cell r="AI554">
            <v>778593.96098399989</v>
          </cell>
        </row>
        <row r="555">
          <cell r="B555" t="str">
            <v>Gas Distribution Assets</v>
          </cell>
          <cell r="J555" t="str">
            <v>ALLGAS REGULATED</v>
          </cell>
          <cell r="M555">
            <v>5859996.1100000003</v>
          </cell>
          <cell r="N555">
            <v>1213140.1100000001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  <cell r="U555">
            <v>24212.6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91805.409532000005</v>
          </cell>
          <cell r="AH555">
            <v>5884208.71</v>
          </cell>
          <cell r="AI555">
            <v>1304945.5195320002</v>
          </cell>
        </row>
        <row r="556">
          <cell r="B556" t="str">
            <v>Gas Distribution Assets</v>
          </cell>
          <cell r="J556" t="str">
            <v>ALLGAS REGULATED</v>
          </cell>
          <cell r="M556">
            <v>709091.45</v>
          </cell>
          <cell r="N556">
            <v>181130.88</v>
          </cell>
          <cell r="O556">
            <v>0</v>
          </cell>
          <cell r="P556">
            <v>0</v>
          </cell>
          <cell r="Q556">
            <v>0</v>
          </cell>
          <cell r="S556">
            <v>0</v>
          </cell>
          <cell r="U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11118.860767</v>
          </cell>
          <cell r="AH556">
            <v>709091.45</v>
          </cell>
          <cell r="AI556">
            <v>192249.74076700001</v>
          </cell>
        </row>
        <row r="557">
          <cell r="B557" t="str">
            <v>Gas Distribution Assets</v>
          </cell>
          <cell r="J557" t="str">
            <v>ALLGAS REGULATED</v>
          </cell>
          <cell r="M557">
            <v>126850.06</v>
          </cell>
          <cell r="N557">
            <v>18049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  <cell r="U557">
            <v>584.5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983.87609899999995</v>
          </cell>
          <cell r="AH557">
            <v>127434.56</v>
          </cell>
          <cell r="AI557">
            <v>19032.876099000001</v>
          </cell>
        </row>
        <row r="558">
          <cell r="B558" t="str">
            <v>Gas Distribution Assets</v>
          </cell>
          <cell r="J558" t="str">
            <v>ALLGAS REGULATED</v>
          </cell>
          <cell r="M558">
            <v>55923.839999999997</v>
          </cell>
          <cell r="N558">
            <v>9009.01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  <cell r="U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432.406972</v>
          </cell>
          <cell r="AH558">
            <v>55923.839999999997</v>
          </cell>
          <cell r="AI558">
            <v>9441.4169720000009</v>
          </cell>
        </row>
        <row r="559">
          <cell r="B559" t="str">
            <v>Gas Distribution Assets</v>
          </cell>
          <cell r="J559" t="str">
            <v>ALLGAS REGULATED</v>
          </cell>
          <cell r="M559">
            <v>4428.25</v>
          </cell>
          <cell r="N559">
            <v>713.37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U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34.243423</v>
          </cell>
          <cell r="AH559">
            <v>4428.25</v>
          </cell>
          <cell r="AI559">
            <v>747.61342300000001</v>
          </cell>
        </row>
        <row r="560">
          <cell r="B560" t="str">
            <v>Gas Distribution Assets</v>
          </cell>
          <cell r="J560" t="str">
            <v>ALLGAS REGULATED</v>
          </cell>
          <cell r="M560">
            <v>224476.59</v>
          </cell>
          <cell r="N560">
            <v>71327.48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  <cell r="U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14421.850537</v>
          </cell>
          <cell r="AH560">
            <v>224476.59</v>
          </cell>
          <cell r="AI560">
            <v>85749.330537000002</v>
          </cell>
        </row>
        <row r="561">
          <cell r="B561" t="str">
            <v>Gas Distribution Assets</v>
          </cell>
          <cell r="J561" t="str">
            <v>ALLGAS REGULATED</v>
          </cell>
          <cell r="M561">
            <v>2960679.31</v>
          </cell>
          <cell r="N561">
            <v>1273964.1499999999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  <cell r="U561">
            <v>14533.58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119610.14766900001</v>
          </cell>
          <cell r="AH561">
            <v>2975212.89</v>
          </cell>
          <cell r="AI561">
            <v>1393574.297669</v>
          </cell>
        </row>
        <row r="562">
          <cell r="B562" t="str">
            <v>Gas Distribution Assets</v>
          </cell>
          <cell r="J562" t="str">
            <v>ALLGAS REGULATED</v>
          </cell>
          <cell r="M562">
            <v>494948.27</v>
          </cell>
          <cell r="N562">
            <v>173553.18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  <cell r="U562">
            <v>2924.12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16114.352489999999</v>
          </cell>
          <cell r="AH562">
            <v>497872.39</v>
          </cell>
          <cell r="AI562">
            <v>189667.53248999998</v>
          </cell>
        </row>
        <row r="563">
          <cell r="B563" t="str">
            <v>Gas Distribution Assets</v>
          </cell>
          <cell r="J563" t="str">
            <v>ALLGAS REGULATED</v>
          </cell>
          <cell r="M563">
            <v>728493.89</v>
          </cell>
          <cell r="N563">
            <v>242076.25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  <cell r="U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23348.921091</v>
          </cell>
          <cell r="AH563">
            <v>728493.89</v>
          </cell>
          <cell r="AI563">
            <v>265425.17109100003</v>
          </cell>
        </row>
        <row r="564">
          <cell r="B564" t="str">
            <v>Gas Distribution Assets</v>
          </cell>
          <cell r="J564" t="str">
            <v>ALLGAS REGULATED</v>
          </cell>
          <cell r="M564">
            <v>182608.46</v>
          </cell>
          <cell r="N564">
            <v>88561.51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  <cell r="U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6058.4977689999996</v>
          </cell>
          <cell r="AH564">
            <v>182608.46</v>
          </cell>
          <cell r="AI564">
            <v>94620.007768999989</v>
          </cell>
        </row>
        <row r="565">
          <cell r="B565" t="str">
            <v>Gas Distribution Assets</v>
          </cell>
          <cell r="J565" t="str">
            <v>ALLGAS REGULATED</v>
          </cell>
          <cell r="M565">
            <v>20543.46</v>
          </cell>
          <cell r="N565">
            <v>9963.17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  <cell r="U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681.58271999999999</v>
          </cell>
          <cell r="AH565">
            <v>20543.46</v>
          </cell>
          <cell r="AI565">
            <v>10644.75272</v>
          </cell>
        </row>
        <row r="566">
          <cell r="B566" t="str">
            <v>Other - Non-System Assets</v>
          </cell>
          <cell r="J566" t="str">
            <v>ALLGAS REGULATED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S566">
            <v>0</v>
          </cell>
          <cell r="U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-0.04</v>
          </cell>
          <cell r="AH566">
            <v>0</v>
          </cell>
          <cell r="AI566">
            <v>-0.04</v>
          </cell>
        </row>
        <row r="567">
          <cell r="B567" t="str">
            <v>Other - Non-System Assets</v>
          </cell>
          <cell r="J567" t="str">
            <v>ALLGAS REGULATED</v>
          </cell>
          <cell r="M567">
            <v>254</v>
          </cell>
          <cell r="N567">
            <v>203.52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  <cell r="U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17.374108</v>
          </cell>
          <cell r="AH567">
            <v>254</v>
          </cell>
          <cell r="AI567">
            <v>220.89410800000002</v>
          </cell>
        </row>
        <row r="568">
          <cell r="B568" t="str">
            <v>Other - Non-System Assets</v>
          </cell>
          <cell r="J568" t="str">
            <v>ALLGAS REGULATED</v>
          </cell>
          <cell r="M568">
            <v>1015948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  <cell r="U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1015948</v>
          </cell>
          <cell r="AI568">
            <v>0</v>
          </cell>
        </row>
        <row r="569">
          <cell r="B569" t="str">
            <v>Other - Non-System Assets</v>
          </cell>
          <cell r="J569" t="str">
            <v>ALLGAS REGULATED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  <cell r="U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2650</v>
          </cell>
          <cell r="AF569">
            <v>2294.71</v>
          </cell>
          <cell r="AG569">
            <v>139.48544699999999</v>
          </cell>
          <cell r="AH569">
            <v>2650</v>
          </cell>
          <cell r="AI569">
            <v>2434.1954470000001</v>
          </cell>
        </row>
        <row r="570">
          <cell r="B570" t="str">
            <v>Other - Non-System Assets</v>
          </cell>
          <cell r="J570" t="str">
            <v>ELECTRICITY OTHER</v>
          </cell>
          <cell r="M570">
            <v>6837.04</v>
          </cell>
          <cell r="N570">
            <v>4955.0600000000004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  <cell r="U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667.118064</v>
          </cell>
          <cell r="AH570">
            <v>6837.04</v>
          </cell>
          <cell r="AI570">
            <v>5622.1780640000006</v>
          </cell>
        </row>
        <row r="571">
          <cell r="B571" t="str">
            <v>Other - Non-System Assets</v>
          </cell>
          <cell r="J571" t="str">
            <v>ELECTRICITY OTHER</v>
          </cell>
          <cell r="M571">
            <v>4422.72</v>
          </cell>
          <cell r="N571">
            <v>3208.7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  <cell r="U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466.59532999999999</v>
          </cell>
          <cell r="AH571">
            <v>4422.72</v>
          </cell>
          <cell r="AI571">
            <v>3675.2953299999999</v>
          </cell>
        </row>
        <row r="572">
          <cell r="B572" t="str">
            <v>Other - Non-System Assets</v>
          </cell>
          <cell r="J572" t="str">
            <v>ELECTRICITY OTHER</v>
          </cell>
          <cell r="M572">
            <v>2147999.02</v>
          </cell>
          <cell r="N572">
            <v>435929.31</v>
          </cell>
          <cell r="O572">
            <v>0</v>
          </cell>
          <cell r="P572">
            <v>0</v>
          </cell>
          <cell r="Q572">
            <v>0</v>
          </cell>
          <cell r="S572">
            <v>0</v>
          </cell>
          <cell r="U572">
            <v>904149.52999999991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323504.558349</v>
          </cell>
          <cell r="AH572">
            <v>3052148.55</v>
          </cell>
          <cell r="AI572">
            <v>759433.868349</v>
          </cell>
        </row>
        <row r="573">
          <cell r="B573" t="str">
            <v>Other - Non-System Assets</v>
          </cell>
          <cell r="J573" t="str">
            <v>ELECTRICITY OTHER</v>
          </cell>
          <cell r="M573">
            <v>104665.75</v>
          </cell>
          <cell r="N573">
            <v>9486.16</v>
          </cell>
          <cell r="O573">
            <v>0</v>
          </cell>
          <cell r="P573">
            <v>0</v>
          </cell>
          <cell r="Q573">
            <v>0</v>
          </cell>
          <cell r="S573">
            <v>0</v>
          </cell>
          <cell r="U573">
            <v>0</v>
          </cell>
          <cell r="W573">
            <v>0</v>
          </cell>
          <cell r="X573">
            <v>0</v>
          </cell>
          <cell r="Y573">
            <v>-104665.75</v>
          </cell>
          <cell r="Z573">
            <v>-9482.32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-3.83740299999954</v>
          </cell>
          <cell r="AH573">
            <v>0</v>
          </cell>
          <cell r="AI573">
            <v>2.5970000006054761E-3</v>
          </cell>
        </row>
        <row r="574">
          <cell r="B574" t="str">
            <v>Other - Non-System Assets</v>
          </cell>
          <cell r="J574" t="str">
            <v>ELECTRICITY OTHER</v>
          </cell>
          <cell r="M574">
            <v>89657.75</v>
          </cell>
          <cell r="N574">
            <v>5722.58</v>
          </cell>
          <cell r="O574">
            <v>0</v>
          </cell>
          <cell r="P574">
            <v>0</v>
          </cell>
          <cell r="Q574">
            <v>0</v>
          </cell>
          <cell r="S574">
            <v>0</v>
          </cell>
          <cell r="U574">
            <v>0</v>
          </cell>
          <cell r="W574">
            <v>0</v>
          </cell>
          <cell r="X574">
            <v>0</v>
          </cell>
          <cell r="Y574">
            <v>-89657.75</v>
          </cell>
          <cell r="Z574">
            <v>-5578.89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-143.68974600000001</v>
          </cell>
          <cell r="AH574">
            <v>0</v>
          </cell>
          <cell r="AI574">
            <v>2.5399999958608532E-4</v>
          </cell>
        </row>
        <row r="575">
          <cell r="B575" t="str">
            <v>Other - Non-System Assets</v>
          </cell>
          <cell r="J575" t="str">
            <v>ELECTRICITY OTHER</v>
          </cell>
          <cell r="M575">
            <v>49759.11</v>
          </cell>
          <cell r="N575">
            <v>2577.91</v>
          </cell>
          <cell r="O575">
            <v>0</v>
          </cell>
          <cell r="P575">
            <v>0</v>
          </cell>
          <cell r="Q575">
            <v>0</v>
          </cell>
          <cell r="S575">
            <v>0</v>
          </cell>
          <cell r="U575">
            <v>0</v>
          </cell>
          <cell r="W575">
            <v>0</v>
          </cell>
          <cell r="X575">
            <v>0</v>
          </cell>
          <cell r="Y575">
            <v>-49759.11</v>
          </cell>
          <cell r="Z575">
            <v>-2576.87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-1.0396059999998215</v>
          </cell>
          <cell r="AH575">
            <v>0</v>
          </cell>
          <cell r="AI575">
            <v>3.94000000142114E-4</v>
          </cell>
        </row>
        <row r="576">
          <cell r="B576" t="str">
            <v>Other - Non-System Assets</v>
          </cell>
          <cell r="J576" t="str">
            <v>ELECTRICITY OTHER</v>
          </cell>
          <cell r="M576">
            <v>3431.76</v>
          </cell>
          <cell r="N576">
            <v>248.86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U576">
            <v>0</v>
          </cell>
          <cell r="W576">
            <v>0</v>
          </cell>
          <cell r="X576">
            <v>0</v>
          </cell>
          <cell r="Y576">
            <v>-3431.76</v>
          </cell>
          <cell r="Z576">
            <v>-248.76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-0.1046050000000065</v>
          </cell>
          <cell r="AH576">
            <v>0</v>
          </cell>
          <cell r="AI576">
            <v>-4.604999999983761E-3</v>
          </cell>
        </row>
        <row r="577">
          <cell r="B577" t="str">
            <v>Other - Non-System Assets</v>
          </cell>
          <cell r="J577" t="str">
            <v>ELECTRICITY OTHER</v>
          </cell>
          <cell r="M577">
            <v>59082</v>
          </cell>
          <cell r="N577">
            <v>59082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  <cell r="U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59082</v>
          </cell>
          <cell r="AI577">
            <v>59082</v>
          </cell>
        </row>
        <row r="578">
          <cell r="B578" t="str">
            <v>Other - Non-System Assets</v>
          </cell>
          <cell r="J578" t="str">
            <v>NON-DNSP</v>
          </cell>
          <cell r="M578">
            <v>0</v>
          </cell>
          <cell r="N578">
            <v>335842.59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  <cell r="U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-335842.58</v>
          </cell>
          <cell r="AH578">
            <v>0</v>
          </cell>
          <cell r="AI578">
            <v>1.0000000009313226E-2</v>
          </cell>
        </row>
        <row r="579">
          <cell r="B579" t="str">
            <v>Other - Non-System Assets</v>
          </cell>
          <cell r="J579" t="str">
            <v>NON-DNSP</v>
          </cell>
          <cell r="M579">
            <v>89336</v>
          </cell>
          <cell r="N579">
            <v>68900.44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  <cell r="U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4345.6565870000004</v>
          </cell>
          <cell r="AH579">
            <v>89336</v>
          </cell>
          <cell r="AI579">
            <v>73246.096587000007</v>
          </cell>
        </row>
        <row r="580">
          <cell r="B580" t="str">
            <v>Other - Non-System Assets</v>
          </cell>
          <cell r="J580" t="str">
            <v>NON-DNSP</v>
          </cell>
          <cell r="M580">
            <v>1824577.77</v>
          </cell>
          <cell r="N580">
            <v>263312.67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  <cell r="U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409463.04975000001</v>
          </cell>
          <cell r="AH580">
            <v>1824577.77</v>
          </cell>
          <cell r="AI580">
            <v>672775.71974999993</v>
          </cell>
        </row>
        <row r="581">
          <cell r="B581" t="str">
            <v>Other - Non-System Assets</v>
          </cell>
          <cell r="J581" t="str">
            <v>NON-DNSP</v>
          </cell>
          <cell r="M581">
            <v>10556</v>
          </cell>
          <cell r="N581">
            <v>10173.549999999999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  <cell r="U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52.645487000000003</v>
          </cell>
          <cell r="AH581">
            <v>10556</v>
          </cell>
          <cell r="AI581">
            <v>10226.195486999999</v>
          </cell>
        </row>
        <row r="582">
          <cell r="B582" t="str">
            <v>Other - Non-System Assets</v>
          </cell>
          <cell r="J582" t="str">
            <v>NON-DNSP</v>
          </cell>
          <cell r="M582">
            <v>2824659.18</v>
          </cell>
          <cell r="N582">
            <v>1186535.68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  <cell r="U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159936.65896599999</v>
          </cell>
          <cell r="AH582">
            <v>2824659.18</v>
          </cell>
          <cell r="AI582">
            <v>1346472.3389659999</v>
          </cell>
        </row>
        <row r="583">
          <cell r="B583" t="str">
            <v>Other - Non-System Assets</v>
          </cell>
          <cell r="J583" t="str">
            <v>NON-DNSP</v>
          </cell>
          <cell r="M583">
            <v>16670.12</v>
          </cell>
          <cell r="N583">
            <v>14516.53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  <cell r="U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453.38806499999998</v>
          </cell>
          <cell r="AH583">
            <v>16670.12</v>
          </cell>
          <cell r="AI583">
            <v>14969.918065</v>
          </cell>
        </row>
        <row r="584">
          <cell r="B584" t="str">
            <v>Other - Non-System Assets</v>
          </cell>
          <cell r="J584" t="str">
            <v>NON-DNSP</v>
          </cell>
          <cell r="M584">
            <v>7870187.21</v>
          </cell>
          <cell r="N584">
            <v>692061.15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  <cell r="U584">
            <v>97.41</v>
          </cell>
          <cell r="W584">
            <v>0</v>
          </cell>
          <cell r="X584">
            <v>0</v>
          </cell>
          <cell r="Y584">
            <v>-7870284.6200000001</v>
          </cell>
          <cell r="Z584">
            <v>-791342.06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99280.930540000001</v>
          </cell>
          <cell r="AH584">
            <v>0</v>
          </cell>
          <cell r="AI584">
            <v>2.0539999968605116E-2</v>
          </cell>
        </row>
        <row r="585">
          <cell r="B585" t="str">
            <v>Other - Non-System Assets</v>
          </cell>
          <cell r="J585" t="str">
            <v>NON-DNSP</v>
          </cell>
          <cell r="M585">
            <v>2254698.0099999998</v>
          </cell>
          <cell r="N585">
            <v>155948.73000000001</v>
          </cell>
          <cell r="O585">
            <v>0</v>
          </cell>
          <cell r="P585">
            <v>0</v>
          </cell>
          <cell r="Q585">
            <v>0</v>
          </cell>
          <cell r="S585">
            <v>0</v>
          </cell>
          <cell r="U585">
            <v>50812.77</v>
          </cell>
          <cell r="W585">
            <v>0</v>
          </cell>
          <cell r="X585">
            <v>0</v>
          </cell>
          <cell r="Y585">
            <v>-2305490.4500000002</v>
          </cell>
          <cell r="Z585">
            <v>-181262.11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25315.611496999998</v>
          </cell>
          <cell r="AH585">
            <v>20.329999999608845</v>
          </cell>
          <cell r="AI585">
            <v>2.2314970000225003</v>
          </cell>
        </row>
        <row r="586">
          <cell r="B586" t="str">
            <v>Other - Non-System Assets</v>
          </cell>
          <cell r="J586" t="str">
            <v>NON-DNSP</v>
          </cell>
          <cell r="M586">
            <v>3054286.55</v>
          </cell>
          <cell r="N586">
            <v>152850.44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  <cell r="U586">
            <v>46.31</v>
          </cell>
          <cell r="W586">
            <v>0</v>
          </cell>
          <cell r="X586">
            <v>0</v>
          </cell>
          <cell r="Y586">
            <v>-3054332.86</v>
          </cell>
          <cell r="Z586">
            <v>-174851.9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22001.457595</v>
          </cell>
          <cell r="AH586">
            <v>0</v>
          </cell>
          <cell r="AI586">
            <v>-2.4049999919952825E-3</v>
          </cell>
        </row>
        <row r="587">
          <cell r="B587" t="str">
            <v>Other - Non-System Assets</v>
          </cell>
          <cell r="J587" t="str">
            <v>NON-DNSP</v>
          </cell>
          <cell r="M587">
            <v>410767.35999999999</v>
          </cell>
          <cell r="N587">
            <v>29083.25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  <cell r="U587">
            <v>3.2</v>
          </cell>
          <cell r="W587">
            <v>0</v>
          </cell>
          <cell r="X587">
            <v>0</v>
          </cell>
          <cell r="Y587">
            <v>-410770.56</v>
          </cell>
          <cell r="Z587">
            <v>-33230.800000000003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4147.5472790000003</v>
          </cell>
          <cell r="AH587">
            <v>0</v>
          </cell>
          <cell r="AI587">
            <v>-2.7210000025661429E-3</v>
          </cell>
        </row>
        <row r="588">
          <cell r="B588" t="str">
            <v>Other - Non-System Assets</v>
          </cell>
          <cell r="J588" t="str">
            <v>NON-DNSP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  <cell r="U588">
            <v>0</v>
          </cell>
          <cell r="W588">
            <v>0</v>
          </cell>
          <cell r="X588">
            <v>0</v>
          </cell>
          <cell r="Y588">
            <v>7974950.3700000001</v>
          </cell>
          <cell r="Z588">
            <v>800824.38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267024.75423000002</v>
          </cell>
          <cell r="AH588">
            <v>7974950.3700000001</v>
          </cell>
          <cell r="AI588">
            <v>1067849.13423</v>
          </cell>
        </row>
        <row r="589">
          <cell r="B589" t="str">
            <v>Other - Non-System Assets</v>
          </cell>
          <cell r="J589" t="str">
            <v>NON-DNSP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  <cell r="U589">
            <v>0</v>
          </cell>
          <cell r="W589">
            <v>0</v>
          </cell>
          <cell r="X589">
            <v>0</v>
          </cell>
          <cell r="Y589">
            <v>2395148.2000000002</v>
          </cell>
          <cell r="Z589">
            <v>186841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64817.584988000002</v>
          </cell>
          <cell r="AH589">
            <v>2395148.2000000002</v>
          </cell>
          <cell r="AI589">
            <v>251658.58498799999</v>
          </cell>
        </row>
        <row r="590">
          <cell r="B590" t="str">
            <v>Other - Non-System Assets</v>
          </cell>
          <cell r="J590" t="str">
            <v>NON-DNSP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  <cell r="U590">
            <v>0</v>
          </cell>
          <cell r="W590">
            <v>0</v>
          </cell>
          <cell r="X590">
            <v>0</v>
          </cell>
          <cell r="Y590">
            <v>3104091.97</v>
          </cell>
          <cell r="Z590">
            <v>177428.77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59414.777299000001</v>
          </cell>
          <cell r="AH590">
            <v>3104091.97</v>
          </cell>
          <cell r="AI590">
            <v>236843.547299</v>
          </cell>
        </row>
        <row r="591">
          <cell r="B591" t="str">
            <v>Other - Non-System Assets</v>
          </cell>
          <cell r="J591" t="str">
            <v>NON-DNSP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S591">
            <v>0</v>
          </cell>
          <cell r="U591">
            <v>0</v>
          </cell>
          <cell r="W591">
            <v>0</v>
          </cell>
          <cell r="X591">
            <v>0</v>
          </cell>
          <cell r="Y591">
            <v>414202.32</v>
          </cell>
          <cell r="Z591">
            <v>33479.56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11080.593733</v>
          </cell>
          <cell r="AH591">
            <v>414202.32</v>
          </cell>
          <cell r="AI591">
            <v>44560.153732999999</v>
          </cell>
        </row>
        <row r="592">
          <cell r="B592" t="str">
            <v>Other - Non-System Assets</v>
          </cell>
          <cell r="J592" t="str">
            <v>NON-DNSP</v>
          </cell>
          <cell r="M592">
            <v>0</v>
          </cell>
          <cell r="N592">
            <v>0</v>
          </cell>
          <cell r="O592">
            <v>0</v>
          </cell>
          <cell r="P592">
            <v>43530.82</v>
          </cell>
          <cell r="Q592">
            <v>0</v>
          </cell>
          <cell r="S592">
            <v>0</v>
          </cell>
          <cell r="U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43530.82</v>
          </cell>
        </row>
        <row r="593">
          <cell r="B593" t="str">
            <v>Other - Non-System Assets</v>
          </cell>
          <cell r="J593" t="str">
            <v>NON-DNSP</v>
          </cell>
          <cell r="M593">
            <v>0</v>
          </cell>
          <cell r="N593">
            <v>0</v>
          </cell>
          <cell r="O593">
            <v>20100036.690000001</v>
          </cell>
          <cell r="P593">
            <v>4253080.03</v>
          </cell>
          <cell r="Q593">
            <v>0</v>
          </cell>
          <cell r="S593">
            <v>0</v>
          </cell>
          <cell r="U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1430320.76</v>
          </cell>
          <cell r="AH593">
            <v>20100036.690000001</v>
          </cell>
          <cell r="AI593">
            <v>5683400.79</v>
          </cell>
        </row>
        <row r="594">
          <cell r="B594" t="str">
            <v>Other - Non-System Assets</v>
          </cell>
          <cell r="J594" t="str">
            <v>NON-DNSP</v>
          </cell>
          <cell r="M594">
            <v>0</v>
          </cell>
          <cell r="N594">
            <v>0</v>
          </cell>
          <cell r="O594">
            <v>437727.01</v>
          </cell>
          <cell r="P594">
            <v>132235.57</v>
          </cell>
          <cell r="Q594">
            <v>0</v>
          </cell>
          <cell r="S594">
            <v>289106.71000000002</v>
          </cell>
          <cell r="U594">
            <v>14325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741158.72</v>
          </cell>
          <cell r="AI594">
            <v>132235.57</v>
          </cell>
        </row>
        <row r="595">
          <cell r="B595" t="str">
            <v>Other - Non-System Assets</v>
          </cell>
          <cell r="J595" t="str">
            <v>NON-DNSP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  <cell r="U595">
            <v>391681.44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97313.571167999995</v>
          </cell>
          <cell r="AH595">
            <v>391681.44</v>
          </cell>
          <cell r="AI595">
            <v>97313.571167999995</v>
          </cell>
        </row>
        <row r="596">
          <cell r="B596" t="str">
            <v>Other - Non-System Assets</v>
          </cell>
          <cell r="J596" t="str">
            <v>NON-DNSP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  <cell r="U596">
            <v>20614.79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1236.7070409999999</v>
          </cell>
          <cell r="AH596">
            <v>20614.79</v>
          </cell>
          <cell r="AI596">
            <v>1236.7070409999999</v>
          </cell>
        </row>
        <row r="597">
          <cell r="B597" t="str">
            <v>Other - Non-System Assets</v>
          </cell>
          <cell r="J597" t="str">
            <v>NON-DNSP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  <cell r="U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107373.24</v>
          </cell>
          <cell r="AH597">
            <v>0</v>
          </cell>
          <cell r="AI597">
            <v>107373.24</v>
          </cell>
        </row>
        <row r="598">
          <cell r="B598" t="str">
            <v>Other - Non-System Assets</v>
          </cell>
          <cell r="J598" t="str">
            <v>ELECTRICITY OTHER</v>
          </cell>
          <cell r="M598">
            <v>44110.85</v>
          </cell>
          <cell r="N598">
            <v>35043.519999999997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  <cell r="U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3131.901143</v>
          </cell>
          <cell r="AH598">
            <v>44110.85</v>
          </cell>
          <cell r="AI598">
            <v>38175.421143</v>
          </cell>
        </row>
        <row r="599">
          <cell r="B599" t="str">
            <v>Other - Non-System Assets</v>
          </cell>
          <cell r="J599" t="str">
            <v>ELECTRICITY OTHER</v>
          </cell>
          <cell r="M599">
            <v>6645</v>
          </cell>
          <cell r="N599">
            <v>4427.42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  <cell r="U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871.25696500000004</v>
          </cell>
          <cell r="AH599">
            <v>6645</v>
          </cell>
          <cell r="AI599">
            <v>5298.6769650000006</v>
          </cell>
        </row>
        <row r="600">
          <cell r="B600" t="str">
            <v>Other - Non-System Assets</v>
          </cell>
          <cell r="J600" t="str">
            <v>ELECTRICITY OTHER</v>
          </cell>
          <cell r="M600">
            <v>10590.46</v>
          </cell>
          <cell r="N600">
            <v>6320.41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  <cell r="U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1146.6544859999999</v>
          </cell>
          <cell r="AH600">
            <v>10590.46</v>
          </cell>
          <cell r="AI600">
            <v>7467.0644859999993</v>
          </cell>
        </row>
        <row r="601">
          <cell r="B601" t="str">
            <v>Other - Non-System Assets</v>
          </cell>
          <cell r="J601" t="str">
            <v>ELECTRICITY OTHER</v>
          </cell>
          <cell r="M601">
            <v>1393.18</v>
          </cell>
          <cell r="N601">
            <v>1390.82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  <cell r="U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0.94534099999999999</v>
          </cell>
          <cell r="AH601">
            <v>1393.18</v>
          </cell>
          <cell r="AI601">
            <v>1391.765341</v>
          </cell>
        </row>
        <row r="602">
          <cell r="B602" t="str">
            <v>Other - Non-System Assets</v>
          </cell>
          <cell r="J602" t="str">
            <v>ALLGAS OTHER</v>
          </cell>
          <cell r="M602">
            <v>748</v>
          </cell>
          <cell r="N602">
            <v>591.91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  <cell r="U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53.719313999999997</v>
          </cell>
          <cell r="AH602">
            <v>748</v>
          </cell>
          <cell r="AI602">
            <v>645.62931400000002</v>
          </cell>
        </row>
        <row r="603">
          <cell r="B603" t="str">
            <v>Other - Non-System Assets</v>
          </cell>
          <cell r="J603" t="str">
            <v>ALLGAS OTHER</v>
          </cell>
          <cell r="M603">
            <v>0</v>
          </cell>
          <cell r="N603">
            <v>-0.01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  <cell r="U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-0.01</v>
          </cell>
        </row>
        <row r="604">
          <cell r="B604" t="str">
            <v>Other - Non-System Assets</v>
          </cell>
          <cell r="J604" t="str">
            <v>ALLGAS OTHER</v>
          </cell>
          <cell r="M604">
            <v>1234790.06</v>
          </cell>
          <cell r="N604">
            <v>1046730.5</v>
          </cell>
          <cell r="O604">
            <v>-1177499.24</v>
          </cell>
          <cell r="P604">
            <v>-999436.97000000009</v>
          </cell>
          <cell r="Q604">
            <v>0</v>
          </cell>
          <cell r="S604">
            <v>0</v>
          </cell>
          <cell r="U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-597.10999999998603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68.350000000093132</v>
          </cell>
          <cell r="AG604">
            <v>1905.0966979999998</v>
          </cell>
          <cell r="AH604">
            <v>57290.820000000065</v>
          </cell>
          <cell r="AI604">
            <v>48669.86669800002</v>
          </cell>
        </row>
        <row r="605">
          <cell r="B605" t="str">
            <v>Other - Non-System Assets</v>
          </cell>
          <cell r="J605" t="str">
            <v>ALLGAS OTHER</v>
          </cell>
          <cell r="M605">
            <v>340234.08</v>
          </cell>
          <cell r="N605">
            <v>305276.59000000003</v>
          </cell>
          <cell r="O605">
            <v>-340234.08</v>
          </cell>
          <cell r="P605">
            <v>-305276.59000000003</v>
          </cell>
          <cell r="Q605">
            <v>0</v>
          </cell>
          <cell r="S605">
            <v>0</v>
          </cell>
          <cell r="U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17.440000000002328</v>
          </cell>
          <cell r="AG605">
            <v>-17.459999999999997</v>
          </cell>
          <cell r="AH605">
            <v>0</v>
          </cell>
          <cell r="AI605">
            <v>-1.9999999997668994E-2</v>
          </cell>
        </row>
        <row r="606">
          <cell r="B606" t="str">
            <v>Other - Non-System Assets</v>
          </cell>
          <cell r="J606" t="str">
            <v>ELECTRICITY OTHER</v>
          </cell>
          <cell r="M606">
            <v>1269.0899999999999</v>
          </cell>
          <cell r="N606">
            <v>633.5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  <cell r="U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232.95807400000001</v>
          </cell>
          <cell r="AH606">
            <v>1269.0899999999999</v>
          </cell>
          <cell r="AI606">
            <v>866.45807400000001</v>
          </cell>
        </row>
        <row r="607">
          <cell r="B607" t="str">
            <v>Other - Non-System Assets</v>
          </cell>
          <cell r="J607" t="str">
            <v>ELECTRICITY OTHER</v>
          </cell>
          <cell r="M607">
            <v>10564972.789999999</v>
          </cell>
          <cell r="N607">
            <v>937661.48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  <cell r="U607">
            <v>3208768.01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480922.821864</v>
          </cell>
          <cell r="AH607">
            <v>13773740.799999999</v>
          </cell>
          <cell r="AI607">
            <v>1418584.301864</v>
          </cell>
        </row>
        <row r="608">
          <cell r="B608" t="str">
            <v>Other - Non-System Assets</v>
          </cell>
          <cell r="J608" t="str">
            <v>ELECTRICITY OTHER</v>
          </cell>
          <cell r="M608">
            <v>473492.42</v>
          </cell>
          <cell r="N608">
            <v>268492.21000000002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  <cell r="U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60392.504119999998</v>
          </cell>
          <cell r="AH608">
            <v>473492.42</v>
          </cell>
          <cell r="AI608">
            <v>328884.71412000002</v>
          </cell>
        </row>
        <row r="609">
          <cell r="B609" t="str">
            <v>Other - Non-System Assets</v>
          </cell>
          <cell r="J609" t="str">
            <v>ELECTRICITY OTHER</v>
          </cell>
          <cell r="M609">
            <v>4068</v>
          </cell>
          <cell r="N609">
            <v>3824.39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  <cell r="U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243.61000200000001</v>
          </cell>
          <cell r="AH609">
            <v>4068</v>
          </cell>
          <cell r="AI609">
            <v>4068.0000019999998</v>
          </cell>
        </row>
        <row r="610">
          <cell r="B610" t="str">
            <v>Other - Non-System Assets</v>
          </cell>
          <cell r="J610" t="str">
            <v>ELECTRICITY OTHER</v>
          </cell>
          <cell r="M610">
            <v>74729.77</v>
          </cell>
          <cell r="N610">
            <v>40579.29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  <cell r="U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13783.358910999999</v>
          </cell>
          <cell r="AH610">
            <v>74729.77</v>
          </cell>
          <cell r="AI610">
            <v>54362.648910999997</v>
          </cell>
        </row>
        <row r="611">
          <cell r="B611" t="str">
            <v>Other - Non-System Assets</v>
          </cell>
          <cell r="J611" t="str">
            <v>ELECTRICITY OTHER</v>
          </cell>
          <cell r="M611">
            <v>283.32</v>
          </cell>
          <cell r="N611">
            <v>41.69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  <cell r="U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37.152875999999999</v>
          </cell>
          <cell r="AH611">
            <v>283.32</v>
          </cell>
          <cell r="AI611">
            <v>78.84287599999999</v>
          </cell>
        </row>
        <row r="612">
          <cell r="B612" t="str">
            <v>Other - Non-System Assets</v>
          </cell>
          <cell r="J612" t="str">
            <v>ELECTRICITY OTHER</v>
          </cell>
          <cell r="M612">
            <v>13774</v>
          </cell>
          <cell r="N612">
            <v>10033.620000000001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  <cell r="U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1523.836947</v>
          </cell>
          <cell r="AH612">
            <v>13774</v>
          </cell>
          <cell r="AI612">
            <v>11557.456947000001</v>
          </cell>
        </row>
        <row r="613">
          <cell r="B613" t="str">
            <v>Other - Non-System Assets</v>
          </cell>
          <cell r="J613" t="str">
            <v>ELECTRICITY OTHER</v>
          </cell>
          <cell r="M613">
            <v>63210.22</v>
          </cell>
          <cell r="N613">
            <v>63210.22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  <cell r="U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63210.22</v>
          </cell>
          <cell r="AI613">
            <v>63210.22</v>
          </cell>
        </row>
        <row r="614">
          <cell r="B614" t="str">
            <v>IT&amp;T Equipment</v>
          </cell>
          <cell r="J614" t="str">
            <v>ELECTRICITY OTHER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  <cell r="U614">
            <v>9707.27</v>
          </cell>
          <cell r="W614">
            <v>0</v>
          </cell>
          <cell r="X614">
            <v>0</v>
          </cell>
          <cell r="Y614">
            <v>4255</v>
          </cell>
          <cell r="Z614">
            <v>0.46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3852.9280900000003</v>
          </cell>
          <cell r="AH614">
            <v>13962.27</v>
          </cell>
          <cell r="AI614">
            <v>3853.3880900000004</v>
          </cell>
        </row>
        <row r="615">
          <cell r="B615" t="str">
            <v>IT&amp;T Equipment</v>
          </cell>
          <cell r="J615" t="str">
            <v>ELECTRICITY OTHER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  <cell r="U615">
            <v>0</v>
          </cell>
          <cell r="W615">
            <v>0</v>
          </cell>
          <cell r="X615">
            <v>0</v>
          </cell>
          <cell r="Y615">
            <v>3326.74</v>
          </cell>
          <cell r="Z615">
            <v>30.6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1378.503099</v>
          </cell>
          <cell r="AH615">
            <v>3326.74</v>
          </cell>
          <cell r="AI615">
            <v>1409.1030989999999</v>
          </cell>
        </row>
        <row r="616">
          <cell r="B616" t="str">
            <v>IT&amp;T Equipment</v>
          </cell>
          <cell r="J616" t="str">
            <v>ELECTRICITY OTHER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  <cell r="U616">
            <v>0</v>
          </cell>
          <cell r="W616">
            <v>0</v>
          </cell>
          <cell r="X616">
            <v>0</v>
          </cell>
          <cell r="Y616">
            <v>1517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291.72065399999997</v>
          </cell>
          <cell r="AH616">
            <v>1517</v>
          </cell>
          <cell r="AI616">
            <v>291.72065399999997</v>
          </cell>
        </row>
        <row r="617">
          <cell r="B617" t="str">
            <v>IT&amp;T Equipment</v>
          </cell>
          <cell r="J617" t="str">
            <v>ELECTRICITY OTHER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  <cell r="U617">
            <v>0</v>
          </cell>
          <cell r="W617">
            <v>0</v>
          </cell>
          <cell r="X617">
            <v>0</v>
          </cell>
          <cell r="Y617">
            <v>10325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3309.244565</v>
          </cell>
          <cell r="AH617">
            <v>10325</v>
          </cell>
          <cell r="AI617">
            <v>3309.244565</v>
          </cell>
        </row>
        <row r="618">
          <cell r="B618" t="str">
            <v>IT&amp;T Equipment</v>
          </cell>
          <cell r="J618" t="str">
            <v>ELECTRICITY OTHER</v>
          </cell>
          <cell r="M618">
            <v>2889.09</v>
          </cell>
          <cell r="N618">
            <v>2490.6799999999998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  <cell r="U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398.40999900000003</v>
          </cell>
          <cell r="AH618">
            <v>2889.09</v>
          </cell>
          <cell r="AI618">
            <v>2889.0899989999998</v>
          </cell>
        </row>
        <row r="619">
          <cell r="B619" t="str">
            <v>Other - Non-System Assets</v>
          </cell>
          <cell r="J619" t="str">
            <v>ELECTRICITY OTHER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  <cell r="U619">
            <v>0</v>
          </cell>
          <cell r="W619">
            <v>0</v>
          </cell>
          <cell r="X619">
            <v>0</v>
          </cell>
          <cell r="Y619">
            <v>-5313.48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-5313.48</v>
          </cell>
          <cell r="AI619">
            <v>0</v>
          </cell>
        </row>
        <row r="620">
          <cell r="B620" t="str">
            <v>Other - Non-System Assets</v>
          </cell>
          <cell r="J620" t="str">
            <v>ELECTRICITY OTHER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  <cell r="U620">
            <v>0</v>
          </cell>
          <cell r="W620">
            <v>0</v>
          </cell>
          <cell r="X620">
            <v>0</v>
          </cell>
          <cell r="Y620">
            <v>417015.84</v>
          </cell>
          <cell r="Z620">
            <v>63463.59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173838.02366600002</v>
          </cell>
          <cell r="AH620">
            <v>417015.84</v>
          </cell>
          <cell r="AI620">
            <v>237301.61366600002</v>
          </cell>
        </row>
        <row r="621">
          <cell r="B621" t="str">
            <v>Other - Non-System Assets</v>
          </cell>
          <cell r="J621" t="str">
            <v>ELECTRICITY OTHER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-417015.84</v>
          </cell>
          <cell r="U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-237301.61</v>
          </cell>
          <cell r="AH621">
            <v>-417015.84</v>
          </cell>
          <cell r="AI621">
            <v>-237301.61</v>
          </cell>
        </row>
        <row r="622">
          <cell r="B622" t="str">
            <v>IT&amp;T Equipment</v>
          </cell>
          <cell r="J622" t="str">
            <v>ELECTRICITY OTHER</v>
          </cell>
          <cell r="M622">
            <v>0</v>
          </cell>
          <cell r="N622">
            <v>0</v>
          </cell>
          <cell r="O622">
            <v>406530.62</v>
          </cell>
          <cell r="P622">
            <v>286526.01</v>
          </cell>
          <cell r="Q622">
            <v>0</v>
          </cell>
          <cell r="S622">
            <v>0</v>
          </cell>
          <cell r="U622">
            <v>163500.63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95162.360000000015</v>
          </cell>
          <cell r="AH622">
            <v>570031.25</v>
          </cell>
          <cell r="AI622">
            <v>381688.37</v>
          </cell>
        </row>
        <row r="623">
          <cell r="B623" t="str">
            <v>Other - Non-System Assets</v>
          </cell>
          <cell r="J623" t="str">
            <v>ELECTRICITY OTHER</v>
          </cell>
          <cell r="M623">
            <v>0</v>
          </cell>
          <cell r="N623">
            <v>0</v>
          </cell>
          <cell r="O623">
            <v>2192813.88</v>
          </cell>
          <cell r="P623">
            <v>800652.92999999993</v>
          </cell>
          <cell r="Q623">
            <v>0</v>
          </cell>
          <cell r="S623">
            <v>0</v>
          </cell>
          <cell r="U623">
            <v>299256.77999999997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306190.56999999995</v>
          </cell>
          <cell r="AH623">
            <v>2492070.6599999997</v>
          </cell>
          <cell r="AI623">
            <v>1106843.5</v>
          </cell>
        </row>
        <row r="624">
          <cell r="B624" t="str">
            <v>Motor Vehicles</v>
          </cell>
          <cell r="J624" t="str">
            <v>ELECTRICITY OTHER</v>
          </cell>
          <cell r="M624">
            <v>0</v>
          </cell>
          <cell r="N624">
            <v>0</v>
          </cell>
          <cell r="O624">
            <v>361355.13</v>
          </cell>
          <cell r="P624">
            <v>110170.86</v>
          </cell>
          <cell r="Q624">
            <v>0</v>
          </cell>
          <cell r="S624">
            <v>0</v>
          </cell>
          <cell r="U624">
            <v>-38050.61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6550.1199999999981</v>
          </cell>
          <cell r="AH624">
            <v>323304.52</v>
          </cell>
          <cell r="AI624">
            <v>116720.98</v>
          </cell>
        </row>
        <row r="626">
          <cell r="B626" t="str">
            <v>Gas Distribution Assets</v>
          </cell>
          <cell r="J626" t="str">
            <v>ALLGAS REGULATED</v>
          </cell>
          <cell r="M626">
            <v>-948511.92</v>
          </cell>
          <cell r="N626">
            <v>-27651.91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  <cell r="U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-948511.92</v>
          </cell>
          <cell r="AI626">
            <v>-27651.91</v>
          </cell>
          <cell r="AK626">
            <v>0</v>
          </cell>
          <cell r="AL626">
            <v>0</v>
          </cell>
        </row>
        <row r="627">
          <cell r="B627" t="str">
            <v>Gas Distribution Assets</v>
          </cell>
          <cell r="J627" t="str">
            <v>ALLGAS OTHER</v>
          </cell>
          <cell r="M627">
            <v>948511.92</v>
          </cell>
          <cell r="N627">
            <v>27651.91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  <cell r="U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948511.92</v>
          </cell>
          <cell r="AI627">
            <v>27651.91</v>
          </cell>
          <cell r="AK627">
            <v>0</v>
          </cell>
          <cell r="AL627">
            <v>0</v>
          </cell>
        </row>
        <row r="628">
          <cell r="B628" t="str">
            <v>Other - Non-System Assets</v>
          </cell>
          <cell r="J628" t="str">
            <v>ELECTRICITY ALLOCATION</v>
          </cell>
          <cell r="M628">
            <v>-1141044.79</v>
          </cell>
          <cell r="N628">
            <v>-840441.46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  <cell r="U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22285</v>
          </cell>
          <cell r="AF628">
            <v>17449.75</v>
          </cell>
          <cell r="AG628">
            <v>-61831.581233000004</v>
          </cell>
          <cell r="AH628">
            <v>-1118759.79</v>
          </cell>
          <cell r="AI628">
            <v>-884823.291233</v>
          </cell>
        </row>
        <row r="629">
          <cell r="B629" t="str">
            <v>Other - Non-System Assets</v>
          </cell>
          <cell r="J629" t="str">
            <v>ELECTRICITY REGULATED</v>
          </cell>
          <cell r="M629">
            <v>775910.45720000006</v>
          </cell>
          <cell r="N629">
            <v>571500.19279999996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  <cell r="U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-14485.25</v>
          </cell>
          <cell r="AF629">
            <v>-11342.3375</v>
          </cell>
          <cell r="AG629">
            <v>40190.527801450007</v>
          </cell>
          <cell r="AH629">
            <v>727193.86350000009</v>
          </cell>
          <cell r="AI629">
            <v>575135.13930144999</v>
          </cell>
          <cell r="AK629">
            <v>-34231.343699999969</v>
          </cell>
          <cell r="AL629">
            <v>-25213.243799999938</v>
          </cell>
        </row>
        <row r="630">
          <cell r="B630" t="str">
            <v>Other - Non-System Assets</v>
          </cell>
          <cell r="J630" t="str">
            <v>ELECTRICITY OTHER</v>
          </cell>
          <cell r="M630">
            <v>79873.135300000009</v>
          </cell>
          <cell r="N630">
            <v>58830.902200000004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  <cell r="U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-1782.8</v>
          </cell>
          <cell r="AF630">
            <v>-1395.98</v>
          </cell>
          <cell r="AG630">
            <v>4946.5264986400007</v>
          </cell>
          <cell r="AH630">
            <v>89500.783200000005</v>
          </cell>
          <cell r="AI630">
            <v>70785.863298640004</v>
          </cell>
          <cell r="AK630">
            <v>11410.447899999999</v>
          </cell>
          <cell r="AL630">
            <v>8404.4145999999964</v>
          </cell>
        </row>
        <row r="631">
          <cell r="B631" t="str">
            <v>Other - Non-System Assets</v>
          </cell>
          <cell r="J631" t="str">
            <v>ELECTRICITY RETAIL</v>
          </cell>
          <cell r="M631">
            <v>285261.19750000001</v>
          </cell>
          <cell r="N631">
            <v>210110.36499999999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  <cell r="U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-6016.9500000000007</v>
          </cell>
          <cell r="AF631">
            <v>-4711.4324999999999</v>
          </cell>
          <cell r="AG631">
            <v>16694.526932910001</v>
          </cell>
          <cell r="AH631">
            <v>302065.14330000005</v>
          </cell>
          <cell r="AI631">
            <v>238902.28863291</v>
          </cell>
          <cell r="AK631">
            <v>22820.895799999998</v>
          </cell>
          <cell r="AL631">
            <v>16808.829200000007</v>
          </cell>
        </row>
        <row r="632">
          <cell r="B632" t="str">
            <v>Other - Non-System Assets</v>
          </cell>
          <cell r="J632" t="str">
            <v>ALLGAS REGULATED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  <cell r="U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K632">
            <v>0</v>
          </cell>
          <cell r="AL632">
            <v>0</v>
          </cell>
        </row>
        <row r="633">
          <cell r="B633" t="str">
            <v>Other - Non-System Assets</v>
          </cell>
          <cell r="J633" t="str">
            <v>ALLGAS OTHER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  <cell r="U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K633">
            <v>0</v>
          </cell>
          <cell r="AL633">
            <v>0</v>
          </cell>
        </row>
        <row r="634">
          <cell r="B634" t="str">
            <v>Other - Non-System Assets</v>
          </cell>
          <cell r="J634" t="str">
            <v>ALLGAS RETAIL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  <cell r="U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K634">
            <v>0</v>
          </cell>
          <cell r="AL634">
            <v>0</v>
          </cell>
        </row>
        <row r="635">
          <cell r="B635" t="str">
            <v>Other - Non-System Assets</v>
          </cell>
          <cell r="J635" t="str">
            <v>NON-DNSP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  <cell r="U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K635">
            <v>0</v>
          </cell>
          <cell r="AL635">
            <v>0</v>
          </cell>
        </row>
        <row r="636">
          <cell r="B636" t="str">
            <v>Other - Non-System Assets</v>
          </cell>
          <cell r="J636" t="str">
            <v>ELECTRICITY ALLOCATION</v>
          </cell>
          <cell r="M636">
            <v>-2284.6999999999998</v>
          </cell>
          <cell r="N636">
            <v>-1014.04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  <cell r="U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2284.6999999999998</v>
          </cell>
          <cell r="AF636">
            <v>1144.5999999999999</v>
          </cell>
          <cell r="AG636">
            <v>-130.56020700000002</v>
          </cell>
          <cell r="AH636">
            <v>0</v>
          </cell>
          <cell r="AI636">
            <v>-2.0700000007423114E-4</v>
          </cell>
        </row>
        <row r="637">
          <cell r="B637" t="str">
            <v>Other - Non-System Assets</v>
          </cell>
          <cell r="J637" t="str">
            <v>ELECTRICITY REGULATED</v>
          </cell>
          <cell r="M637">
            <v>1759.2189999999998</v>
          </cell>
          <cell r="N637">
            <v>780.81079999999997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  <cell r="U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-1759.2189999999998</v>
          </cell>
          <cell r="AF637">
            <v>-881.34199999999998</v>
          </cell>
          <cell r="AG637">
            <v>100.53135939000002</v>
          </cell>
          <cell r="AH637">
            <v>0</v>
          </cell>
          <cell r="AI637">
            <v>1.5939000005715798E-4</v>
          </cell>
          <cell r="AK637">
            <v>0</v>
          </cell>
          <cell r="AL637">
            <v>0</v>
          </cell>
        </row>
        <row r="638">
          <cell r="B638" t="str">
            <v>Other - Non-System Assets</v>
          </cell>
          <cell r="J638" t="str">
            <v>ELECTRICITY OTHER</v>
          </cell>
          <cell r="M638">
            <v>45.693999999999996</v>
          </cell>
          <cell r="N638">
            <v>20.280799999999999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  <cell r="U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-91.387999999999991</v>
          </cell>
          <cell r="AF638">
            <v>-45.783999999999999</v>
          </cell>
          <cell r="AG638">
            <v>5.2224082800000007</v>
          </cell>
          <cell r="AH638">
            <v>0</v>
          </cell>
          <cell r="AI638">
            <v>8.2800000029692455E-6</v>
          </cell>
          <cell r="AK638">
            <v>45.693999999999996</v>
          </cell>
          <cell r="AL638">
            <v>20.280799999999999</v>
          </cell>
        </row>
        <row r="639">
          <cell r="B639" t="str">
            <v>Other - Non-System Assets</v>
          </cell>
          <cell r="J639" t="str">
            <v>ELECTRICITY RETAIL</v>
          </cell>
          <cell r="M639">
            <v>319.858</v>
          </cell>
          <cell r="N639">
            <v>141.96559999999999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  <cell r="U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-319.858</v>
          </cell>
          <cell r="AF639">
            <v>-160.244</v>
          </cell>
          <cell r="AG639">
            <v>18.278428980000005</v>
          </cell>
          <cell r="AH639">
            <v>0</v>
          </cell>
          <cell r="AI639">
            <v>2.8980000010392363E-5</v>
          </cell>
          <cell r="AK639">
            <v>0</v>
          </cell>
          <cell r="AL639">
            <v>0</v>
          </cell>
        </row>
        <row r="640">
          <cell r="B640" t="str">
            <v>Other - Non-System Assets</v>
          </cell>
          <cell r="J640" t="str">
            <v>ALLGAS REGULATED</v>
          </cell>
          <cell r="M640">
            <v>137.08199999999999</v>
          </cell>
          <cell r="N640">
            <v>60.842399999999998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  <cell r="U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-114.235</v>
          </cell>
          <cell r="AF640">
            <v>-57.23</v>
          </cell>
          <cell r="AG640">
            <v>6.5280103500000015</v>
          </cell>
          <cell r="AH640">
            <v>0</v>
          </cell>
          <cell r="AI640">
            <v>1.0350000003711557E-5</v>
          </cell>
          <cell r="AK640">
            <v>-22.846999999999994</v>
          </cell>
          <cell r="AL640">
            <v>-10.1404</v>
          </cell>
        </row>
        <row r="641">
          <cell r="B641" t="str">
            <v>Other - Non-System Assets</v>
          </cell>
          <cell r="J641" t="str">
            <v>ALLGAS OTHER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  <cell r="U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K641">
            <v>0</v>
          </cell>
          <cell r="AL641">
            <v>0</v>
          </cell>
        </row>
        <row r="642">
          <cell r="B642" t="str">
            <v>Other - Non-System Assets</v>
          </cell>
          <cell r="J642" t="str">
            <v>ALLGAS RETAIL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S642">
            <v>0</v>
          </cell>
          <cell r="U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K642">
            <v>0</v>
          </cell>
          <cell r="AL642">
            <v>0</v>
          </cell>
        </row>
        <row r="643">
          <cell r="B643" t="str">
            <v>Other - Non-System Assets</v>
          </cell>
          <cell r="J643" t="str">
            <v>NON-DNSP</v>
          </cell>
          <cell r="M643">
            <v>22.846999999999998</v>
          </cell>
          <cell r="N643">
            <v>10.1404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  <cell r="U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K643">
            <v>-22.846999999999998</v>
          </cell>
          <cell r="AL643">
            <v>-10.1404</v>
          </cell>
        </row>
        <row r="644">
          <cell r="B644" t="str">
            <v>Other - Non-System Assets</v>
          </cell>
          <cell r="J644" t="str">
            <v>ELECTRICITY ALLOCATION</v>
          </cell>
          <cell r="M644">
            <v>-1316.09</v>
          </cell>
          <cell r="N644">
            <v>-982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  <cell r="U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-172.60300799999999</v>
          </cell>
          <cell r="AH644">
            <v>-1316.09</v>
          </cell>
          <cell r="AI644">
            <v>-1154.603008</v>
          </cell>
        </row>
        <row r="645">
          <cell r="B645" t="str">
            <v>Other - Non-System Assets</v>
          </cell>
          <cell r="J645" t="str">
            <v>ELECTRICITY REGULATED</v>
          </cell>
          <cell r="M645">
            <v>1316.09</v>
          </cell>
          <cell r="N645">
            <v>982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  <cell r="U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77.671353600000003</v>
          </cell>
          <cell r="AH645">
            <v>592.2405</v>
          </cell>
          <cell r="AI645">
            <v>519.57135360000007</v>
          </cell>
          <cell r="AK645">
            <v>-723.84949999999992</v>
          </cell>
          <cell r="AL645">
            <v>-540.09999999999991</v>
          </cell>
        </row>
        <row r="646">
          <cell r="B646" t="str">
            <v>Other - Non-System Assets</v>
          </cell>
          <cell r="J646" t="str">
            <v>ELECTRICITY OTHER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  <cell r="U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1.7260300799999999</v>
          </cell>
          <cell r="AH646">
            <v>13.1609</v>
          </cell>
          <cell r="AI646">
            <v>11.546030080000001</v>
          </cell>
          <cell r="AK646">
            <v>13.1609</v>
          </cell>
          <cell r="AL646">
            <v>9.82</v>
          </cell>
        </row>
        <row r="647">
          <cell r="B647" t="str">
            <v>Other - Non-System Assets</v>
          </cell>
          <cell r="J647" t="str">
            <v>ELECTRICITY RETAIL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  <cell r="U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93.205624319999998</v>
          </cell>
          <cell r="AH647">
            <v>710.68859999999995</v>
          </cell>
          <cell r="AI647">
            <v>623.48562432000006</v>
          </cell>
          <cell r="AK647">
            <v>710.68859999999995</v>
          </cell>
          <cell r="AL647">
            <v>530.28000000000009</v>
          </cell>
        </row>
        <row r="648">
          <cell r="B648" t="str">
            <v>Other - Non-System Assets</v>
          </cell>
          <cell r="J648" t="str">
            <v>ALLGAS REGULATED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  <cell r="U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K648">
            <v>0</v>
          </cell>
          <cell r="AL648">
            <v>0</v>
          </cell>
        </row>
        <row r="649">
          <cell r="B649" t="str">
            <v>Other - Non-System Assets</v>
          </cell>
          <cell r="J649" t="str">
            <v>ALLGAS OTHER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  <cell r="U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K649">
            <v>0</v>
          </cell>
          <cell r="AL649">
            <v>0</v>
          </cell>
        </row>
        <row r="650">
          <cell r="B650" t="str">
            <v>Other - Non-System Assets</v>
          </cell>
          <cell r="J650" t="str">
            <v>ALLGAS RETAIL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  <cell r="U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K650">
            <v>0</v>
          </cell>
          <cell r="AL650">
            <v>0</v>
          </cell>
        </row>
        <row r="651">
          <cell r="B651" t="str">
            <v>Other - Non-System Assets</v>
          </cell>
          <cell r="J651" t="str">
            <v>NON-DNSP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  <cell r="U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K651">
            <v>0</v>
          </cell>
          <cell r="AL651">
            <v>0</v>
          </cell>
        </row>
        <row r="652">
          <cell r="B652" t="str">
            <v>Other - Non-System Assets</v>
          </cell>
          <cell r="J652" t="str">
            <v>ELECTRICITY ALLOCATION</v>
          </cell>
          <cell r="M652">
            <v>-1395</v>
          </cell>
          <cell r="N652">
            <v>-1178.69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  <cell r="U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1395</v>
          </cell>
          <cell r="AF652">
            <v>1311.43</v>
          </cell>
          <cell r="AG652">
            <v>-132.73948200000001</v>
          </cell>
          <cell r="AH652">
            <v>0</v>
          </cell>
          <cell r="AI652">
            <v>5.1799999999957436E-4</v>
          </cell>
        </row>
        <row r="653">
          <cell r="B653" t="str">
            <v>Other - Non-System Assets</v>
          </cell>
          <cell r="J653" t="str">
            <v>ELECTRICITY REGULATED</v>
          </cell>
          <cell r="M653">
            <v>1283.4000000000001</v>
          </cell>
          <cell r="N653">
            <v>1084.3948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  <cell r="U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-1283.4000000000001</v>
          </cell>
          <cell r="AF653">
            <v>-1206.5156000000002</v>
          </cell>
          <cell r="AG653">
            <v>122.12032344000001</v>
          </cell>
          <cell r="AH653">
            <v>0</v>
          </cell>
          <cell r="AI653">
            <v>-4.7655999999960844E-4</v>
          </cell>
          <cell r="AK653">
            <v>0</v>
          </cell>
          <cell r="AL653">
            <v>0</v>
          </cell>
        </row>
        <row r="654">
          <cell r="B654" t="str">
            <v>Other - Non-System Assets</v>
          </cell>
          <cell r="J654" t="str">
            <v>ELECTRICITY OTHER</v>
          </cell>
          <cell r="M654">
            <v>13.950000000000001</v>
          </cell>
          <cell r="N654">
            <v>11.786900000000001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  <cell r="U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-13.950000000000001</v>
          </cell>
          <cell r="AF654">
            <v>-13.1143</v>
          </cell>
          <cell r="AG654">
            <v>1.3273948200000001</v>
          </cell>
          <cell r="AH654">
            <v>0</v>
          </cell>
          <cell r="AI654">
            <v>-5.179999999995744E-6</v>
          </cell>
          <cell r="AK654">
            <v>0</v>
          </cell>
          <cell r="AL654">
            <v>0</v>
          </cell>
        </row>
        <row r="655">
          <cell r="B655" t="str">
            <v>Other - Non-System Assets</v>
          </cell>
          <cell r="J655" t="str">
            <v>ELECTRICITY RETAIL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  <cell r="U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K655">
            <v>0</v>
          </cell>
          <cell r="AL655">
            <v>0</v>
          </cell>
        </row>
        <row r="656">
          <cell r="B656" t="str">
            <v>Other - Non-System Assets</v>
          </cell>
          <cell r="J656" t="str">
            <v>ALLGAS REGULATED</v>
          </cell>
          <cell r="M656">
            <v>97.65</v>
          </cell>
          <cell r="N656">
            <v>82.508300000000006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  <cell r="U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-97.65</v>
          </cell>
          <cell r="AF656">
            <v>-91.800100000000015</v>
          </cell>
          <cell r="AG656">
            <v>9.2917637400000022</v>
          </cell>
          <cell r="AH656">
            <v>0</v>
          </cell>
          <cell r="AI656">
            <v>-3.6259999999970207E-5</v>
          </cell>
          <cell r="AK656">
            <v>0</v>
          </cell>
          <cell r="AL656">
            <v>0</v>
          </cell>
        </row>
        <row r="657">
          <cell r="B657" t="str">
            <v>Other - Non-System Assets</v>
          </cell>
          <cell r="J657" t="str">
            <v>ALLGAS OTHER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  <cell r="U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K657">
            <v>0</v>
          </cell>
          <cell r="AL657">
            <v>0</v>
          </cell>
        </row>
        <row r="658">
          <cell r="B658" t="str">
            <v>Other - Non-System Assets</v>
          </cell>
          <cell r="J658" t="str">
            <v>ALLGAS RETAIL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  <cell r="U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K658">
            <v>0</v>
          </cell>
          <cell r="AL658">
            <v>0</v>
          </cell>
        </row>
        <row r="659">
          <cell r="B659" t="str">
            <v>Other - Non-System Assets</v>
          </cell>
          <cell r="J659" t="str">
            <v>NON-DNSP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  <cell r="U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K659">
            <v>0</v>
          </cell>
          <cell r="AL659">
            <v>0</v>
          </cell>
        </row>
        <row r="660">
          <cell r="B660" t="str">
            <v>Other - Non-System Assets</v>
          </cell>
          <cell r="J660" t="str">
            <v>ELECTRICITY ALLOCATION</v>
          </cell>
          <cell r="M660">
            <v>-3983.84</v>
          </cell>
          <cell r="N660">
            <v>-1652.96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  <cell r="U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-522.33382900000004</v>
          </cell>
          <cell r="AH660">
            <v>-3983.84</v>
          </cell>
          <cell r="AI660">
            <v>-2175.2938290000002</v>
          </cell>
        </row>
        <row r="661">
          <cell r="B661" t="str">
            <v>Other - Non-System Assets</v>
          </cell>
          <cell r="J661" t="str">
            <v>ELECTRICITY REGULATED</v>
          </cell>
          <cell r="M661">
            <v>3665.1328000000003</v>
          </cell>
          <cell r="N661">
            <v>1520.7232000000001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  <cell r="U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480.54712268000003</v>
          </cell>
          <cell r="AH661">
            <v>3665.1328000000003</v>
          </cell>
          <cell r="AI661">
            <v>2001.2703226800002</v>
          </cell>
          <cell r="AK661">
            <v>0</v>
          </cell>
          <cell r="AL661">
            <v>0</v>
          </cell>
        </row>
        <row r="662">
          <cell r="B662" t="str">
            <v>Other - Non-System Assets</v>
          </cell>
          <cell r="J662" t="str">
            <v>ELECTRICITY OTHER</v>
          </cell>
          <cell r="M662">
            <v>39.8384</v>
          </cell>
          <cell r="N662">
            <v>16.529600000000002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  <cell r="U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5.2233382900000001</v>
          </cell>
          <cell r="AH662">
            <v>39.8384</v>
          </cell>
          <cell r="AI662">
            <v>21.752938290000003</v>
          </cell>
          <cell r="AK662">
            <v>0</v>
          </cell>
          <cell r="AL662">
            <v>0</v>
          </cell>
        </row>
        <row r="663">
          <cell r="B663" t="str">
            <v>Other - Non-System Assets</v>
          </cell>
          <cell r="J663" t="str">
            <v>ELECTRICITY RETAIL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  <cell r="U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K663">
            <v>0</v>
          </cell>
          <cell r="AL663">
            <v>0</v>
          </cell>
        </row>
        <row r="664">
          <cell r="B664" t="str">
            <v>Other - Non-System Assets</v>
          </cell>
          <cell r="J664" t="str">
            <v>ALLGAS REGULATED</v>
          </cell>
          <cell r="M664">
            <v>278.86880000000002</v>
          </cell>
          <cell r="N664">
            <v>115.70720000000001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  <cell r="U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36.563368030000007</v>
          </cell>
          <cell r="AH664">
            <v>278.86880000000002</v>
          </cell>
          <cell r="AI664">
            <v>152.27056803000002</v>
          </cell>
          <cell r="AK664">
            <v>0</v>
          </cell>
          <cell r="AL664">
            <v>0</v>
          </cell>
        </row>
        <row r="665">
          <cell r="B665" t="str">
            <v>Other - Non-System Assets</v>
          </cell>
          <cell r="J665" t="str">
            <v>ALLGAS OTHER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  <cell r="U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K665">
            <v>0</v>
          </cell>
          <cell r="AL665">
            <v>0</v>
          </cell>
        </row>
        <row r="666">
          <cell r="B666" t="str">
            <v>Other - Non-System Assets</v>
          </cell>
          <cell r="J666" t="str">
            <v>ALLGAS RETAIL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  <cell r="U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K666">
            <v>0</v>
          </cell>
          <cell r="AL666">
            <v>0</v>
          </cell>
        </row>
        <row r="667">
          <cell r="B667" t="str">
            <v>Other - Non-System Assets</v>
          </cell>
          <cell r="J667" t="str">
            <v>NON-DNSP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  <cell r="U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K667">
            <v>0</v>
          </cell>
          <cell r="AL667">
            <v>0</v>
          </cell>
        </row>
        <row r="668">
          <cell r="B668" t="str">
            <v>Other - Non-System Assets</v>
          </cell>
          <cell r="J668" t="str">
            <v>ELECTRICITY ALLOCATION</v>
          </cell>
          <cell r="M668">
            <v>-33502.639999999999</v>
          </cell>
          <cell r="N668">
            <v>-23479.040000000001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  <cell r="U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1090</v>
          </cell>
          <cell r="AF668">
            <v>921.48</v>
          </cell>
          <cell r="AG668">
            <v>-4276.4434279999996</v>
          </cell>
          <cell r="AH668">
            <v>-32412.639999999999</v>
          </cell>
          <cell r="AI668">
            <v>-26834.003428</v>
          </cell>
        </row>
        <row r="669">
          <cell r="B669" t="str">
            <v>Other - Non-System Assets</v>
          </cell>
          <cell r="J669" t="str">
            <v>ELECTRICITY REGULATED</v>
          </cell>
          <cell r="M669">
            <v>21441.689600000002</v>
          </cell>
          <cell r="N669">
            <v>15026.5856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  <cell r="U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-697.6</v>
          </cell>
          <cell r="AF669">
            <v>-589.74720000000002</v>
          </cell>
          <cell r="AG669">
            <v>2736.9237939199998</v>
          </cell>
          <cell r="AH669">
            <v>20744.089599999999</v>
          </cell>
          <cell r="AI669">
            <v>17173.76219392</v>
          </cell>
          <cell r="AK669">
            <v>0</v>
          </cell>
          <cell r="AL669">
            <v>0</v>
          </cell>
        </row>
        <row r="670">
          <cell r="B670" t="str">
            <v>Other - Non-System Assets</v>
          </cell>
          <cell r="J670" t="str">
            <v>ELECTRICITY OTHER</v>
          </cell>
          <cell r="M670">
            <v>2345.1848</v>
          </cell>
          <cell r="N670">
            <v>1643.5328000000002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  <cell r="U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-76.300000000000011</v>
          </cell>
          <cell r="AF670">
            <v>-64.503600000000006</v>
          </cell>
          <cell r="AG670">
            <v>299.35103995999998</v>
          </cell>
          <cell r="AH670">
            <v>2268.8848000000003</v>
          </cell>
          <cell r="AI670">
            <v>1878.3802399600002</v>
          </cell>
          <cell r="AK670">
            <v>0</v>
          </cell>
          <cell r="AL670">
            <v>0</v>
          </cell>
        </row>
        <row r="671">
          <cell r="B671" t="str">
            <v>Other - Non-System Assets</v>
          </cell>
          <cell r="J671" t="str">
            <v>ELECTRICITY RETAIL</v>
          </cell>
          <cell r="M671">
            <v>8375.66</v>
          </cell>
          <cell r="N671">
            <v>5869.76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  <cell r="U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-272.5</v>
          </cell>
          <cell r="AF671">
            <v>-230.37</v>
          </cell>
          <cell r="AG671">
            <v>1069.1108569999999</v>
          </cell>
          <cell r="AH671">
            <v>8103.16</v>
          </cell>
          <cell r="AI671">
            <v>6708.500857</v>
          </cell>
          <cell r="AK671">
            <v>0</v>
          </cell>
          <cell r="AL671">
            <v>0</v>
          </cell>
        </row>
        <row r="672">
          <cell r="B672" t="str">
            <v>Other - Non-System Assets</v>
          </cell>
          <cell r="J672" t="str">
            <v>ALLGAS REGULATED</v>
          </cell>
          <cell r="M672">
            <v>1340.1056000000001</v>
          </cell>
          <cell r="N672">
            <v>939.16160000000002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  <cell r="U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-43.6</v>
          </cell>
          <cell r="AF672">
            <v>-36.859200000000001</v>
          </cell>
          <cell r="AG672">
            <v>171.05773711999998</v>
          </cell>
          <cell r="AH672">
            <v>1296.5056</v>
          </cell>
          <cell r="AI672">
            <v>1073.36013712</v>
          </cell>
          <cell r="AK672">
            <v>0</v>
          </cell>
          <cell r="AL672">
            <v>0</v>
          </cell>
        </row>
        <row r="673">
          <cell r="B673" t="str">
            <v>Other - Non-System Assets</v>
          </cell>
          <cell r="J673" t="str">
            <v>ALLGAS OTHER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  <cell r="U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K673">
            <v>0</v>
          </cell>
          <cell r="AL673">
            <v>0</v>
          </cell>
        </row>
        <row r="674">
          <cell r="B674" t="str">
            <v>Other - Non-System Assets</v>
          </cell>
          <cell r="J674" t="str">
            <v>ALLGAS RETAIL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  <cell r="U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K674">
            <v>0</v>
          </cell>
          <cell r="AL674">
            <v>0</v>
          </cell>
        </row>
        <row r="675">
          <cell r="B675" t="str">
            <v>Other - Non-System Assets</v>
          </cell>
          <cell r="J675" t="str">
            <v>NON-DNSP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  <cell r="U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K675">
            <v>0</v>
          </cell>
          <cell r="AL675">
            <v>0</v>
          </cell>
        </row>
        <row r="676">
          <cell r="B676" t="str">
            <v>Other - Non-System Assets</v>
          </cell>
          <cell r="J676" t="str">
            <v>ELECTRICITY ALLOCATION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  <cell r="U676">
            <v>0</v>
          </cell>
          <cell r="W676">
            <v>0</v>
          </cell>
          <cell r="X676">
            <v>0</v>
          </cell>
          <cell r="Y676">
            <v>-7169</v>
          </cell>
          <cell r="Z676">
            <v>-6913.67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4040</v>
          </cell>
          <cell r="AF676">
            <v>4040</v>
          </cell>
          <cell r="AG676">
            <v>-133.918353</v>
          </cell>
          <cell r="AH676">
            <v>-3129</v>
          </cell>
          <cell r="AI676">
            <v>-3007.5883530000001</v>
          </cell>
        </row>
        <row r="677">
          <cell r="B677" t="str">
            <v>Other - Non-System Assets</v>
          </cell>
          <cell r="J677" t="str">
            <v>ELECTRICITY REGULATED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  <cell r="U677">
            <v>0</v>
          </cell>
          <cell r="W677">
            <v>0</v>
          </cell>
          <cell r="X677">
            <v>0</v>
          </cell>
          <cell r="Y677">
            <v>4444.78</v>
          </cell>
          <cell r="Z677">
            <v>4286.4754000000003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-2504.8000000000002</v>
          </cell>
          <cell r="AF677">
            <v>-2504.8000000000002</v>
          </cell>
          <cell r="AG677">
            <v>83.029378859999994</v>
          </cell>
          <cell r="AH677">
            <v>1939.98</v>
          </cell>
          <cell r="AI677">
            <v>1864.70477886</v>
          </cell>
          <cell r="AK677">
            <v>0</v>
          </cell>
          <cell r="AL677">
            <v>0</v>
          </cell>
        </row>
        <row r="678">
          <cell r="B678" t="str">
            <v>Other - Non-System Assets</v>
          </cell>
          <cell r="J678" t="str">
            <v>ELECTRICITY OTHER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  <cell r="U678">
            <v>0</v>
          </cell>
          <cell r="W678">
            <v>0</v>
          </cell>
          <cell r="X678">
            <v>0</v>
          </cell>
          <cell r="Y678">
            <v>573.52</v>
          </cell>
          <cell r="Z678">
            <v>553.09360000000004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-323.2</v>
          </cell>
          <cell r="AF678">
            <v>-323.2</v>
          </cell>
          <cell r="AG678">
            <v>10.713468239999999</v>
          </cell>
          <cell r="AH678">
            <v>250.32</v>
          </cell>
          <cell r="AI678">
            <v>240.60706824000002</v>
          </cell>
          <cell r="AK678">
            <v>0</v>
          </cell>
          <cell r="AL678">
            <v>0</v>
          </cell>
        </row>
        <row r="679">
          <cell r="B679" t="str">
            <v>Other - Non-System Assets</v>
          </cell>
          <cell r="J679" t="str">
            <v>ELECTRICITY RETAIL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  <cell r="U679">
            <v>0</v>
          </cell>
          <cell r="W679">
            <v>0</v>
          </cell>
          <cell r="X679">
            <v>0</v>
          </cell>
          <cell r="Y679">
            <v>1863.94</v>
          </cell>
          <cell r="Z679">
            <v>1797.5542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-1050.4000000000001</v>
          </cell>
          <cell r="AF679">
            <v>-1050.4000000000001</v>
          </cell>
          <cell r="AG679">
            <v>34.818771779999999</v>
          </cell>
          <cell r="AH679">
            <v>813.54000000000008</v>
          </cell>
          <cell r="AI679">
            <v>781.97297178000008</v>
          </cell>
          <cell r="AK679">
            <v>0</v>
          </cell>
          <cell r="AL679">
            <v>0</v>
          </cell>
        </row>
        <row r="680">
          <cell r="B680" t="str">
            <v>Other - Non-System Assets</v>
          </cell>
          <cell r="J680" t="str">
            <v>ALLGAS REGULATED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  <cell r="U680">
            <v>0</v>
          </cell>
          <cell r="W680">
            <v>0</v>
          </cell>
          <cell r="X680">
            <v>0</v>
          </cell>
          <cell r="Y680">
            <v>286.76</v>
          </cell>
          <cell r="Z680">
            <v>276.54680000000002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-161.6</v>
          </cell>
          <cell r="AF680">
            <v>-161.6</v>
          </cell>
          <cell r="AG680">
            <v>5.3567341199999996</v>
          </cell>
          <cell r="AH680">
            <v>125.16</v>
          </cell>
          <cell r="AI680">
            <v>120.30353412000001</v>
          </cell>
          <cell r="AK680">
            <v>0</v>
          </cell>
          <cell r="AL680">
            <v>0</v>
          </cell>
        </row>
        <row r="681">
          <cell r="B681" t="str">
            <v>Other - Non-System Assets</v>
          </cell>
          <cell r="J681" t="str">
            <v>ALLGAS OTHER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  <cell r="U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K681">
            <v>0</v>
          </cell>
          <cell r="AL681">
            <v>0</v>
          </cell>
        </row>
        <row r="682">
          <cell r="B682" t="str">
            <v>Other - Non-System Assets</v>
          </cell>
          <cell r="J682" t="str">
            <v>ALLGAS RETAIL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  <cell r="U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K682">
            <v>0</v>
          </cell>
          <cell r="AL682">
            <v>0</v>
          </cell>
        </row>
        <row r="683">
          <cell r="B683" t="str">
            <v>Other - Non-System Assets</v>
          </cell>
          <cell r="J683" t="str">
            <v>NON-DNSP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  <cell r="U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K683">
            <v>0</v>
          </cell>
          <cell r="AL683">
            <v>0</v>
          </cell>
        </row>
        <row r="684">
          <cell r="B684" t="str">
            <v>IT&amp;T Equipment</v>
          </cell>
          <cell r="J684" t="str">
            <v>ALLGAS ALLOCATION</v>
          </cell>
          <cell r="M684">
            <v>0</v>
          </cell>
          <cell r="N684">
            <v>-0.01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  <cell r="U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-0.01</v>
          </cell>
        </row>
        <row r="685">
          <cell r="B685" t="str">
            <v>IT&amp;T Equipment</v>
          </cell>
          <cell r="J685" t="str">
            <v>ELECTRICITY REGULATED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  <cell r="U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K685">
            <v>0</v>
          </cell>
          <cell r="AL685">
            <v>0</v>
          </cell>
        </row>
        <row r="686">
          <cell r="B686" t="str">
            <v>IT&amp;T Equipment</v>
          </cell>
          <cell r="J686" t="str">
            <v>ELECTRICITY OTHER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  <cell r="U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K686">
            <v>0</v>
          </cell>
          <cell r="AL686">
            <v>0</v>
          </cell>
        </row>
        <row r="687">
          <cell r="B687" t="str">
            <v>IT&amp;T Equipment</v>
          </cell>
          <cell r="J687" t="str">
            <v>ELECTRICITY RETAIL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  <cell r="U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K687">
            <v>0</v>
          </cell>
          <cell r="AL687">
            <v>0</v>
          </cell>
        </row>
        <row r="688">
          <cell r="B688" t="str">
            <v>IT&amp;T Equipment</v>
          </cell>
          <cell r="J688" t="str">
            <v>ALLGAS REGULATED</v>
          </cell>
          <cell r="M688">
            <v>0</v>
          </cell>
          <cell r="N688">
            <v>7.3000000000000001E-3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  <cell r="U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K688">
            <v>0</v>
          </cell>
          <cell r="AL688">
            <v>-7.3000000000000001E-3</v>
          </cell>
        </row>
        <row r="689">
          <cell r="B689" t="str">
            <v>IT&amp;T Equipment</v>
          </cell>
          <cell r="J689" t="str">
            <v>ALLGAS OTHER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  <cell r="U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K689">
            <v>0</v>
          </cell>
          <cell r="AL689">
            <v>0</v>
          </cell>
        </row>
        <row r="690">
          <cell r="B690" t="str">
            <v>IT&amp;T Equipment</v>
          </cell>
          <cell r="J690" t="str">
            <v>ALLGAS RETAIL</v>
          </cell>
          <cell r="M690">
            <v>0</v>
          </cell>
          <cell r="N690">
            <v>2.7000000000000001E-3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  <cell r="U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K690">
            <v>0</v>
          </cell>
          <cell r="AL690">
            <v>-2.7000000000000001E-3</v>
          </cell>
        </row>
        <row r="691">
          <cell r="B691" t="str">
            <v>IT&amp;T Equipment</v>
          </cell>
          <cell r="J691" t="str">
            <v>NON-DNSP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  <cell r="U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K691">
            <v>0</v>
          </cell>
          <cell r="AL691">
            <v>0</v>
          </cell>
        </row>
        <row r="692">
          <cell r="B692" t="str">
            <v>IT&amp;T Equipment</v>
          </cell>
          <cell r="J692" t="str">
            <v>ELECTRICITY ALLOCATION</v>
          </cell>
          <cell r="M692">
            <v>0</v>
          </cell>
          <cell r="N692">
            <v>-0.01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  <cell r="U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-0.01</v>
          </cell>
        </row>
        <row r="693">
          <cell r="B693" t="str">
            <v>IT&amp;T Equipment</v>
          </cell>
          <cell r="J693" t="str">
            <v>ELECTRICITY REGULATED</v>
          </cell>
          <cell r="M693">
            <v>0</v>
          </cell>
          <cell r="N693">
            <v>6.8000000000000005E-3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  <cell r="U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6.8000000000000005E-3</v>
          </cell>
          <cell r="AK693">
            <v>0</v>
          </cell>
          <cell r="AL693">
            <v>0</v>
          </cell>
        </row>
        <row r="694">
          <cell r="B694" t="str">
            <v>IT&amp;T Equipment</v>
          </cell>
          <cell r="J694" t="str">
            <v>ELECTRICITY OTHER</v>
          </cell>
          <cell r="M694">
            <v>0</v>
          </cell>
          <cell r="N694">
            <v>2.0000000000000001E-4</v>
          </cell>
          <cell r="O694">
            <v>0</v>
          </cell>
          <cell r="P694">
            <v>0</v>
          </cell>
          <cell r="Q694">
            <v>0</v>
          </cell>
          <cell r="S694">
            <v>0</v>
          </cell>
          <cell r="U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2.9999999999999997E-4</v>
          </cell>
          <cell r="AK694">
            <v>0</v>
          </cell>
          <cell r="AL694">
            <v>9.9999999999999964E-5</v>
          </cell>
        </row>
        <row r="695">
          <cell r="B695" t="str">
            <v>IT&amp;T Equipment</v>
          </cell>
          <cell r="J695" t="str">
            <v>ELECTRICITY RETAIL</v>
          </cell>
          <cell r="M695">
            <v>0</v>
          </cell>
          <cell r="N695">
            <v>2.6000000000000003E-3</v>
          </cell>
          <cell r="O695">
            <v>0</v>
          </cell>
          <cell r="P695">
            <v>0</v>
          </cell>
          <cell r="Q695">
            <v>0</v>
          </cell>
          <cell r="S695">
            <v>0</v>
          </cell>
          <cell r="U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2.6000000000000003E-3</v>
          </cell>
          <cell r="AK695">
            <v>0</v>
          </cell>
          <cell r="AL695">
            <v>0</v>
          </cell>
        </row>
        <row r="696">
          <cell r="B696" t="str">
            <v>IT&amp;T Equipment</v>
          </cell>
          <cell r="J696" t="str">
            <v>ALLGAS REGULATED</v>
          </cell>
          <cell r="M696">
            <v>0</v>
          </cell>
          <cell r="N696">
            <v>4.0000000000000002E-4</v>
          </cell>
          <cell r="O696">
            <v>0</v>
          </cell>
          <cell r="P696">
            <v>0</v>
          </cell>
          <cell r="Q696">
            <v>0</v>
          </cell>
          <cell r="S696">
            <v>0</v>
          </cell>
          <cell r="U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2.9999999999999997E-4</v>
          </cell>
          <cell r="AK696">
            <v>0</v>
          </cell>
          <cell r="AL696">
            <v>-1.0000000000000005E-4</v>
          </cell>
        </row>
        <row r="697">
          <cell r="B697" t="str">
            <v>IT&amp;T Equipment</v>
          </cell>
          <cell r="J697" t="str">
            <v>ALLGAS OTHER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S697">
            <v>0</v>
          </cell>
          <cell r="U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K697">
            <v>0</v>
          </cell>
          <cell r="AL697">
            <v>0</v>
          </cell>
        </row>
        <row r="698">
          <cell r="B698" t="str">
            <v>IT&amp;T Equipment</v>
          </cell>
          <cell r="J698" t="str">
            <v>ALLGAS RETAIL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  <cell r="U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K698">
            <v>0</v>
          </cell>
          <cell r="AL698">
            <v>0</v>
          </cell>
        </row>
        <row r="699">
          <cell r="B699" t="str">
            <v>IT&amp;T Equipment</v>
          </cell>
          <cell r="J699" t="str">
            <v>NON-DNSP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  <cell r="U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K699">
            <v>0</v>
          </cell>
          <cell r="AL699">
            <v>0</v>
          </cell>
        </row>
        <row r="700">
          <cell r="B700" t="str">
            <v>IT&amp;T Equipment</v>
          </cell>
          <cell r="J700" t="str">
            <v>ELECTRICITY ALLOCATION</v>
          </cell>
          <cell r="M700">
            <v>0</v>
          </cell>
          <cell r="N700">
            <v>-0.09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  <cell r="U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-0.18</v>
          </cell>
          <cell r="AH700">
            <v>0</v>
          </cell>
          <cell r="AI700">
            <v>-0.27</v>
          </cell>
        </row>
        <row r="701">
          <cell r="B701" t="str">
            <v>IT&amp;T Equipment</v>
          </cell>
          <cell r="J701" t="str">
            <v>ELECTRICITY REGULATED</v>
          </cell>
          <cell r="M701">
            <v>0</v>
          </cell>
          <cell r="N701">
            <v>6.1200000000000004E-2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  <cell r="U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0.12240000000000001</v>
          </cell>
          <cell r="AH701">
            <v>0</v>
          </cell>
          <cell r="AI701">
            <v>0.18360000000000001</v>
          </cell>
          <cell r="AK701">
            <v>0</v>
          </cell>
          <cell r="AL701">
            <v>0</v>
          </cell>
        </row>
        <row r="702">
          <cell r="B702" t="str">
            <v>IT&amp;T Equipment</v>
          </cell>
          <cell r="J702" t="str">
            <v>ELECTRICITY OTHER</v>
          </cell>
          <cell r="M702">
            <v>0</v>
          </cell>
          <cell r="N702">
            <v>1.8E-3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  <cell r="U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5.3999999999999994E-3</v>
          </cell>
          <cell r="AH702">
            <v>0</v>
          </cell>
          <cell r="AI702">
            <v>8.0999999999999996E-3</v>
          </cell>
          <cell r="AK702">
            <v>0</v>
          </cell>
          <cell r="AL702">
            <v>8.9999999999999976E-4</v>
          </cell>
        </row>
        <row r="703">
          <cell r="B703" t="str">
            <v>IT&amp;T Equipment</v>
          </cell>
          <cell r="J703" t="str">
            <v>ELECTRICITY RETAIL</v>
          </cell>
          <cell r="M703">
            <v>0</v>
          </cell>
          <cell r="N703">
            <v>2.3400000000000001E-2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  <cell r="U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4.6800000000000001E-2</v>
          </cell>
          <cell r="AH703">
            <v>0</v>
          </cell>
          <cell r="AI703">
            <v>7.0200000000000012E-2</v>
          </cell>
          <cell r="AK703">
            <v>0</v>
          </cell>
          <cell r="AL703">
            <v>0</v>
          </cell>
        </row>
        <row r="704">
          <cell r="B704" t="str">
            <v>IT&amp;T Equipment</v>
          </cell>
          <cell r="J704" t="str">
            <v>ALLGAS REGULATED</v>
          </cell>
          <cell r="M704">
            <v>0</v>
          </cell>
          <cell r="N704">
            <v>3.5999999999999999E-3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  <cell r="U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5.3999999999999994E-3</v>
          </cell>
          <cell r="AH704">
            <v>0</v>
          </cell>
          <cell r="AI704">
            <v>8.0999999999999996E-3</v>
          </cell>
          <cell r="AK704">
            <v>0</v>
          </cell>
          <cell r="AL704">
            <v>-9.0000000000000019E-4</v>
          </cell>
        </row>
        <row r="705">
          <cell r="B705" t="str">
            <v>IT&amp;T Equipment</v>
          </cell>
          <cell r="J705" t="str">
            <v>ALLGAS OTHER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  <cell r="U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K705">
            <v>0</v>
          </cell>
          <cell r="AL705">
            <v>0</v>
          </cell>
        </row>
        <row r="706">
          <cell r="B706" t="str">
            <v>IT&amp;T Equipment</v>
          </cell>
          <cell r="J706" t="str">
            <v>ALLGAS RETAIL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  <cell r="U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K706">
            <v>0</v>
          </cell>
          <cell r="AL706">
            <v>0</v>
          </cell>
        </row>
        <row r="707">
          <cell r="B707" t="str">
            <v>IT&amp;T Equipment</v>
          </cell>
          <cell r="J707" t="str">
            <v>NON-DNSP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  <cell r="U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K707">
            <v>0</v>
          </cell>
          <cell r="AL707">
            <v>0</v>
          </cell>
        </row>
        <row r="708">
          <cell r="B708" t="str">
            <v>Other - Non-System Assets</v>
          </cell>
          <cell r="J708" t="str">
            <v>ELECTRICITY ALLOCATION</v>
          </cell>
          <cell r="M708">
            <v>0</v>
          </cell>
          <cell r="N708">
            <v>-0.02</v>
          </cell>
          <cell r="O708">
            <v>0</v>
          </cell>
          <cell r="P708">
            <v>0</v>
          </cell>
          <cell r="Q708">
            <v>0</v>
          </cell>
          <cell r="S708">
            <v>0</v>
          </cell>
          <cell r="U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-0.02</v>
          </cell>
        </row>
        <row r="709">
          <cell r="B709" t="str">
            <v>Other - Non-System Assets</v>
          </cell>
          <cell r="J709" t="str">
            <v>ELECTRICITY REGULATED</v>
          </cell>
          <cell r="M709">
            <v>0</v>
          </cell>
          <cell r="N709">
            <v>1.3600000000000001E-2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  <cell r="U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1.3600000000000001E-2</v>
          </cell>
          <cell r="AK709">
            <v>0</v>
          </cell>
          <cell r="AL709">
            <v>0</v>
          </cell>
        </row>
        <row r="710">
          <cell r="B710" t="str">
            <v>Other - Non-System Assets</v>
          </cell>
          <cell r="J710" t="str">
            <v>ELECTRICITY OTHER</v>
          </cell>
          <cell r="M710">
            <v>0</v>
          </cell>
          <cell r="N710">
            <v>4.0000000000000002E-4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  <cell r="U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5.9999999999999995E-4</v>
          </cell>
          <cell r="AK710">
            <v>0</v>
          </cell>
          <cell r="AL710">
            <v>1.9999999999999993E-4</v>
          </cell>
        </row>
        <row r="711">
          <cell r="B711" t="str">
            <v>Other - Non-System Assets</v>
          </cell>
          <cell r="J711" t="str">
            <v>ELECTRICITY RETAIL</v>
          </cell>
          <cell r="M711">
            <v>0</v>
          </cell>
          <cell r="N711">
            <v>5.2000000000000006E-3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  <cell r="U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5.2000000000000006E-3</v>
          </cell>
          <cell r="AK711">
            <v>0</v>
          </cell>
          <cell r="AL711">
            <v>0</v>
          </cell>
        </row>
        <row r="712">
          <cell r="B712" t="str">
            <v>Other - Non-System Assets</v>
          </cell>
          <cell r="J712" t="str">
            <v>ALLGAS REGULATED</v>
          </cell>
          <cell r="M712">
            <v>0</v>
          </cell>
          <cell r="N712">
            <v>8.0000000000000004E-4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  <cell r="U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5.9999999999999995E-4</v>
          </cell>
          <cell r="AK712">
            <v>0</v>
          </cell>
          <cell r="AL712">
            <v>-2.0000000000000009E-4</v>
          </cell>
        </row>
        <row r="713">
          <cell r="B713" t="str">
            <v>Other - Non-System Assets</v>
          </cell>
          <cell r="J713" t="str">
            <v>ALLGAS OTHER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  <cell r="U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K713">
            <v>0</v>
          </cell>
          <cell r="AL713">
            <v>0</v>
          </cell>
        </row>
        <row r="714">
          <cell r="B714" t="str">
            <v>Other - Non-System Assets</v>
          </cell>
          <cell r="J714" t="str">
            <v>ALLGAS RETAIL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S714">
            <v>0</v>
          </cell>
          <cell r="U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K714">
            <v>0</v>
          </cell>
          <cell r="AL714">
            <v>0</v>
          </cell>
        </row>
        <row r="715">
          <cell r="B715" t="str">
            <v>Other - Non-System Assets</v>
          </cell>
          <cell r="J715" t="str">
            <v>NON-DNSP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  <cell r="U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K715">
            <v>0</v>
          </cell>
          <cell r="AL715">
            <v>0</v>
          </cell>
        </row>
        <row r="716">
          <cell r="B716" t="str">
            <v>Other - Non-System Assets</v>
          </cell>
          <cell r="J716" t="str">
            <v>ELECTRICITY ALLOCATION</v>
          </cell>
          <cell r="M716">
            <v>-747761.85</v>
          </cell>
          <cell r="N716">
            <v>-466926.37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  <cell r="U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-86106.409497000001</v>
          </cell>
          <cell r="AH716">
            <v>-747761.85</v>
          </cell>
          <cell r="AI716">
            <v>-553032.77949700004</v>
          </cell>
        </row>
        <row r="717">
          <cell r="B717" t="str">
            <v>Other - Non-System Assets</v>
          </cell>
          <cell r="J717" t="str">
            <v>ELECTRICITY REGULATED</v>
          </cell>
          <cell r="M717">
            <v>538388.53200000001</v>
          </cell>
          <cell r="N717">
            <v>336186.98639999999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  <cell r="U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65440.87121772</v>
          </cell>
          <cell r="AH717">
            <v>568299.00599999994</v>
          </cell>
          <cell r="AI717">
            <v>420304.91241772001</v>
          </cell>
          <cell r="AK717">
            <v>29910.473999999929</v>
          </cell>
          <cell r="AL717">
            <v>18677.054799999984</v>
          </cell>
        </row>
        <row r="718">
          <cell r="B718" t="str">
            <v>Other - Non-System Assets</v>
          </cell>
          <cell r="J718" t="str">
            <v>ELECTRICITY OTHER</v>
          </cell>
          <cell r="M718">
            <v>14955.236999999999</v>
          </cell>
          <cell r="N718">
            <v>9338.5274000000009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  <cell r="U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1722.1281899400001</v>
          </cell>
          <cell r="AH718">
            <v>14955.236999999999</v>
          </cell>
          <cell r="AI718">
            <v>11060.655589940001</v>
          </cell>
          <cell r="AK718">
            <v>0</v>
          </cell>
          <cell r="AL718">
            <v>0</v>
          </cell>
        </row>
        <row r="719">
          <cell r="B719" t="str">
            <v>Other - Non-System Assets</v>
          </cell>
          <cell r="J719" t="str">
            <v>ELECTRICITY RETAIL</v>
          </cell>
          <cell r="M719">
            <v>164507.60699999999</v>
          </cell>
          <cell r="N719">
            <v>102723.8014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  <cell r="U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15499.153709459999</v>
          </cell>
          <cell r="AH719">
            <v>134597.133</v>
          </cell>
          <cell r="AI719">
            <v>99545.900309460005</v>
          </cell>
          <cell r="AK719">
            <v>-29910.473999999987</v>
          </cell>
          <cell r="AL719">
            <v>-18677.054799999998</v>
          </cell>
        </row>
        <row r="720">
          <cell r="B720" t="str">
            <v>Other - Non-System Assets</v>
          </cell>
          <cell r="J720" t="str">
            <v>ALLGAS REGULATED</v>
          </cell>
          <cell r="M720">
            <v>29910.473999999998</v>
          </cell>
          <cell r="N720">
            <v>18677.054800000002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  <cell r="U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3444.2563798800002</v>
          </cell>
          <cell r="AH720">
            <v>29910.473999999998</v>
          </cell>
          <cell r="AI720">
            <v>22121.311179880002</v>
          </cell>
          <cell r="AK720">
            <v>0</v>
          </cell>
          <cell r="AL720">
            <v>0</v>
          </cell>
        </row>
        <row r="721">
          <cell r="B721" t="str">
            <v>Other - Non-System Assets</v>
          </cell>
          <cell r="J721" t="str">
            <v>ALLGAS OTHER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  <cell r="U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K721">
            <v>0</v>
          </cell>
          <cell r="AL721">
            <v>0</v>
          </cell>
        </row>
        <row r="722">
          <cell r="B722" t="str">
            <v>Other - Non-System Assets</v>
          </cell>
          <cell r="J722" t="str">
            <v>ALLGAS RETAIL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  <cell r="U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K722">
            <v>0</v>
          </cell>
          <cell r="AL722">
            <v>0</v>
          </cell>
        </row>
        <row r="723">
          <cell r="B723" t="str">
            <v>Other - Non-System Assets</v>
          </cell>
          <cell r="J723" t="str">
            <v>NON-DNSP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  <cell r="U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K723">
            <v>0</v>
          </cell>
          <cell r="AL723">
            <v>0</v>
          </cell>
        </row>
        <row r="724">
          <cell r="B724" t="str">
            <v>IT&amp;T Equipment</v>
          </cell>
          <cell r="J724" t="str">
            <v>ELECTRICITY ALLOCATION</v>
          </cell>
          <cell r="M724">
            <v>-86055.14</v>
          </cell>
          <cell r="N724">
            <v>-33377.129999999997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  <cell r="U724">
            <v>-132.59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-15692.165932</v>
          </cell>
          <cell r="AH724">
            <v>-86187.73</v>
          </cell>
          <cell r="AI724">
            <v>-49069.295931999994</v>
          </cell>
        </row>
        <row r="725">
          <cell r="B725" t="str">
            <v>IT&amp;T Equipment</v>
          </cell>
          <cell r="J725" t="str">
            <v>ELECTRICITY REGULATED</v>
          </cell>
          <cell r="M725">
            <v>61959.700799999999</v>
          </cell>
          <cell r="N725">
            <v>24031.533599999999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  <cell r="U725">
            <v>100.7684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11926.046108320001</v>
          </cell>
          <cell r="AH725">
            <v>65502.674800000001</v>
          </cell>
          <cell r="AI725">
            <v>37292.664908319995</v>
          </cell>
          <cell r="AK725">
            <v>3442.2056000000011</v>
          </cell>
          <cell r="AL725">
            <v>1335.0851999999977</v>
          </cell>
        </row>
        <row r="726">
          <cell r="B726" t="str">
            <v>IT&amp;T Equipment</v>
          </cell>
          <cell r="J726" t="str">
            <v>ELECTRICITY OTHER</v>
          </cell>
          <cell r="M726">
            <v>1721.1028000000001</v>
          </cell>
          <cell r="N726">
            <v>667.54259999999999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  <cell r="U726">
            <v>2.6518000000000002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313.84331864000001</v>
          </cell>
          <cell r="AH726">
            <v>1723.7546</v>
          </cell>
          <cell r="AI726">
            <v>981.38591863999989</v>
          </cell>
          <cell r="AK726">
            <v>0</v>
          </cell>
          <cell r="AL726">
            <v>0</v>
          </cell>
        </row>
        <row r="727">
          <cell r="B727" t="str">
            <v>IT&amp;T Equipment</v>
          </cell>
          <cell r="J727" t="str">
            <v>ELECTRICITY RETAIL</v>
          </cell>
          <cell r="M727">
            <v>18932.130799999999</v>
          </cell>
          <cell r="N727">
            <v>7342.9685999999992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  <cell r="U727">
            <v>23.866199999999999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2824.5898677599998</v>
          </cell>
          <cell r="AH727">
            <v>15513.791399999998</v>
          </cell>
          <cell r="AI727">
            <v>8832.4732677599986</v>
          </cell>
          <cell r="AK727">
            <v>-3442.2055999999993</v>
          </cell>
          <cell r="AL727">
            <v>-1335.0851999999995</v>
          </cell>
        </row>
        <row r="728">
          <cell r="B728" t="str">
            <v>IT&amp;T Equipment</v>
          </cell>
          <cell r="J728" t="str">
            <v>ALLGAS REGULATED</v>
          </cell>
          <cell r="M728">
            <v>3442.2056000000002</v>
          </cell>
          <cell r="N728">
            <v>1335.0852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  <cell r="U728">
            <v>5.3036000000000003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627.68663728000001</v>
          </cell>
          <cell r="AH728">
            <v>3447.5092</v>
          </cell>
          <cell r="AI728">
            <v>1962.7718372799998</v>
          </cell>
          <cell r="AK728">
            <v>0</v>
          </cell>
          <cell r="AL728">
            <v>0</v>
          </cell>
        </row>
        <row r="729">
          <cell r="B729" t="str">
            <v>IT&amp;T Equipment</v>
          </cell>
          <cell r="J729" t="str">
            <v>ALLGAS OTHER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  <cell r="U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K729">
            <v>0</v>
          </cell>
          <cell r="AL729">
            <v>0</v>
          </cell>
        </row>
        <row r="730">
          <cell r="B730" t="str">
            <v>IT&amp;T Equipment</v>
          </cell>
          <cell r="J730" t="str">
            <v>ALLGAS RETAIL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  <cell r="U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K730">
            <v>0</v>
          </cell>
          <cell r="AL730">
            <v>0</v>
          </cell>
        </row>
        <row r="731">
          <cell r="B731" t="str">
            <v>IT&amp;T Equipment</v>
          </cell>
          <cell r="J731" t="str">
            <v>NON-DNSP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  <cell r="U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K731">
            <v>0</v>
          </cell>
          <cell r="AL731">
            <v>0</v>
          </cell>
        </row>
        <row r="732">
          <cell r="B732" t="str">
            <v>Other - Non-System Assets</v>
          </cell>
          <cell r="J732" t="str">
            <v>ELECTRICITY ALLOCATION</v>
          </cell>
          <cell r="M732">
            <v>-27824</v>
          </cell>
          <cell r="N732">
            <v>-27190.27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  <cell r="U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-241.90670299999999</v>
          </cell>
          <cell r="AH732">
            <v>-27824</v>
          </cell>
          <cell r="AI732">
            <v>-27432.176703000001</v>
          </cell>
        </row>
        <row r="733">
          <cell r="B733" t="str">
            <v>Other - Non-System Assets</v>
          </cell>
          <cell r="J733" t="str">
            <v>ELECTRICITY REGULATED</v>
          </cell>
          <cell r="M733">
            <v>22537.440000000002</v>
          </cell>
          <cell r="N733">
            <v>22024.118700000003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  <cell r="U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198.36349645999999</v>
          </cell>
          <cell r="AH733">
            <v>22815.68</v>
          </cell>
          <cell r="AI733">
            <v>22494.38489646</v>
          </cell>
          <cell r="AK733">
            <v>278.23999999999796</v>
          </cell>
          <cell r="AL733">
            <v>271.90269999999509</v>
          </cell>
        </row>
        <row r="734">
          <cell r="B734" t="str">
            <v>Other - Non-System Assets</v>
          </cell>
          <cell r="J734" t="str">
            <v>ELECTRICITY OTHER</v>
          </cell>
          <cell r="M734">
            <v>1112.96</v>
          </cell>
          <cell r="N734">
            <v>1087.6107999999999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  <cell r="U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9.6762681199999996</v>
          </cell>
          <cell r="AH734">
            <v>1112.96</v>
          </cell>
          <cell r="AI734">
            <v>1097.28706812</v>
          </cell>
          <cell r="AK734">
            <v>0</v>
          </cell>
          <cell r="AL734">
            <v>0</v>
          </cell>
        </row>
        <row r="735">
          <cell r="B735" t="str">
            <v>Other - Non-System Assets</v>
          </cell>
          <cell r="J735" t="str">
            <v>ELECTRICITY RETAIL</v>
          </cell>
          <cell r="M735">
            <v>2782.4</v>
          </cell>
          <cell r="N735">
            <v>2719.027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  <cell r="U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24.190670300000001</v>
          </cell>
          <cell r="AH735">
            <v>2782.4</v>
          </cell>
          <cell r="AI735">
            <v>2743.2176703000005</v>
          </cell>
          <cell r="AK735">
            <v>0</v>
          </cell>
          <cell r="AL735">
            <v>0</v>
          </cell>
        </row>
        <row r="736">
          <cell r="B736" t="str">
            <v>Other - Non-System Assets</v>
          </cell>
          <cell r="J736" t="str">
            <v>ALLGAS REGULATED</v>
          </cell>
          <cell r="M736">
            <v>1391.2</v>
          </cell>
          <cell r="N736">
            <v>1359.5135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  <cell r="U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9.6762681199999996</v>
          </cell>
          <cell r="AH736">
            <v>1112.96</v>
          </cell>
          <cell r="AI736">
            <v>1097.28706812</v>
          </cell>
          <cell r="AK736">
            <v>-278.24</v>
          </cell>
          <cell r="AL736">
            <v>-271.9027000000001</v>
          </cell>
        </row>
        <row r="737">
          <cell r="B737" t="str">
            <v>Other - Non-System Assets</v>
          </cell>
          <cell r="J737" t="str">
            <v>ALLGAS OTHER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  <cell r="U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K737">
            <v>0</v>
          </cell>
          <cell r="AL737">
            <v>0</v>
          </cell>
        </row>
        <row r="738">
          <cell r="B738" t="str">
            <v>Other - Non-System Assets</v>
          </cell>
          <cell r="J738" t="str">
            <v>ALLGAS RETAIL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  <cell r="U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K738">
            <v>0</v>
          </cell>
          <cell r="AL738">
            <v>0</v>
          </cell>
        </row>
        <row r="739">
          <cell r="B739" t="str">
            <v>Other - Non-System Assets</v>
          </cell>
          <cell r="J739" t="str">
            <v>NON-DNSP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  <cell r="U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K739">
            <v>0</v>
          </cell>
          <cell r="AL739">
            <v>0</v>
          </cell>
        </row>
        <row r="740">
          <cell r="B740" t="str">
            <v>Other - Non-System Assets</v>
          </cell>
          <cell r="J740" t="str">
            <v>ELECTRICITY ALLOCATION</v>
          </cell>
          <cell r="M740">
            <v>-4041</v>
          </cell>
          <cell r="N740">
            <v>-4041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  <cell r="U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-4041</v>
          </cell>
          <cell r="AI740">
            <v>-4041</v>
          </cell>
        </row>
        <row r="741">
          <cell r="B741" t="str">
            <v>Other - Non-System Assets</v>
          </cell>
          <cell r="J741" t="str">
            <v>ELECTRICITY REGULATED</v>
          </cell>
          <cell r="M741">
            <v>3273.21</v>
          </cell>
          <cell r="N741">
            <v>3273.21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  <cell r="U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3313.62</v>
          </cell>
          <cell r="AI741">
            <v>3313.62</v>
          </cell>
          <cell r="AK741">
            <v>40.409999999999854</v>
          </cell>
          <cell r="AL741">
            <v>40.409999999999854</v>
          </cell>
        </row>
        <row r="742">
          <cell r="B742" t="str">
            <v>Other - Non-System Assets</v>
          </cell>
          <cell r="J742" t="str">
            <v>ELECTRICITY OTHER</v>
          </cell>
          <cell r="M742">
            <v>161.64000000000001</v>
          </cell>
          <cell r="N742">
            <v>161.64000000000001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  <cell r="U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161.64000000000001</v>
          </cell>
          <cell r="AI742">
            <v>161.64000000000001</v>
          </cell>
          <cell r="AK742">
            <v>0</v>
          </cell>
          <cell r="AL742">
            <v>0</v>
          </cell>
        </row>
        <row r="743">
          <cell r="B743" t="str">
            <v>Other - Non-System Assets</v>
          </cell>
          <cell r="J743" t="str">
            <v>ELECTRICITY RETAIL</v>
          </cell>
          <cell r="M743">
            <v>404.1</v>
          </cell>
          <cell r="N743">
            <v>404.1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  <cell r="U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404.1</v>
          </cell>
          <cell r="AI743">
            <v>404.1</v>
          </cell>
          <cell r="AK743">
            <v>0</v>
          </cell>
          <cell r="AL743">
            <v>0</v>
          </cell>
        </row>
        <row r="744">
          <cell r="B744" t="str">
            <v>Other - Non-System Assets</v>
          </cell>
          <cell r="J744" t="str">
            <v>ALLGAS REGULATED</v>
          </cell>
          <cell r="M744">
            <v>202.05</v>
          </cell>
          <cell r="N744">
            <v>202.05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  <cell r="U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161.64000000000001</v>
          </cell>
          <cell r="AI744">
            <v>161.64000000000001</v>
          </cell>
          <cell r="AK744">
            <v>-40.409999999999997</v>
          </cell>
          <cell r="AL744">
            <v>-40.409999999999997</v>
          </cell>
        </row>
        <row r="745">
          <cell r="B745" t="str">
            <v>Other - Non-System Assets</v>
          </cell>
          <cell r="J745" t="str">
            <v>ALLGAS OTHER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  <cell r="U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K745">
            <v>0</v>
          </cell>
          <cell r="AL745">
            <v>0</v>
          </cell>
        </row>
        <row r="746">
          <cell r="B746" t="str">
            <v>Other - Non-System Assets</v>
          </cell>
          <cell r="J746" t="str">
            <v>ALLGAS RETAIL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  <cell r="U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K746">
            <v>0</v>
          </cell>
          <cell r="AL746">
            <v>0</v>
          </cell>
        </row>
        <row r="747">
          <cell r="B747" t="str">
            <v>Other - Non-System Assets</v>
          </cell>
          <cell r="J747" t="str">
            <v>NON-DNSP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  <cell r="U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K747">
            <v>0</v>
          </cell>
          <cell r="AL747">
            <v>0</v>
          </cell>
        </row>
        <row r="748">
          <cell r="B748" t="str">
            <v>Other - Non-System Assets</v>
          </cell>
          <cell r="J748" t="str">
            <v>ELECTRICITY ALLOCATION</v>
          </cell>
          <cell r="M748">
            <v>-6315</v>
          </cell>
          <cell r="N748">
            <v>-6315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  <cell r="U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-6315</v>
          </cell>
          <cell r="AI748">
            <v>-6315</v>
          </cell>
        </row>
        <row r="749">
          <cell r="B749" t="str">
            <v>Other - Non-System Assets</v>
          </cell>
          <cell r="J749" t="str">
            <v>ELECTRICITY REGULATED</v>
          </cell>
          <cell r="M749">
            <v>5115.1500000000005</v>
          </cell>
          <cell r="N749">
            <v>5115.1500000000005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  <cell r="U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5178.2999999999993</v>
          </cell>
          <cell r="AI749">
            <v>5178.2999999999993</v>
          </cell>
          <cell r="AK749">
            <v>63.149999999998727</v>
          </cell>
          <cell r="AL749">
            <v>63.149999999998727</v>
          </cell>
        </row>
        <row r="750">
          <cell r="B750" t="str">
            <v>Other - Non-System Assets</v>
          </cell>
          <cell r="J750" t="str">
            <v>ELECTRICITY OTHER</v>
          </cell>
          <cell r="M750">
            <v>252.6</v>
          </cell>
          <cell r="N750">
            <v>252.6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  <cell r="U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252.6</v>
          </cell>
          <cell r="AI750">
            <v>252.6</v>
          </cell>
          <cell r="AK750">
            <v>0</v>
          </cell>
          <cell r="AL750">
            <v>0</v>
          </cell>
        </row>
        <row r="751">
          <cell r="B751" t="str">
            <v>Other - Non-System Assets</v>
          </cell>
          <cell r="J751" t="str">
            <v>ELECTRICITY RETAIL</v>
          </cell>
          <cell r="M751">
            <v>631.5</v>
          </cell>
          <cell r="N751">
            <v>631.5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  <cell r="U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631.5</v>
          </cell>
          <cell r="AI751">
            <v>631.5</v>
          </cell>
          <cell r="AK751">
            <v>0</v>
          </cell>
          <cell r="AL751">
            <v>0</v>
          </cell>
        </row>
        <row r="752">
          <cell r="B752" t="str">
            <v>Other - Non-System Assets</v>
          </cell>
          <cell r="J752" t="str">
            <v>ALLGAS REGULATED</v>
          </cell>
          <cell r="M752">
            <v>315.75</v>
          </cell>
          <cell r="N752">
            <v>315.75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  <cell r="U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252.6</v>
          </cell>
          <cell r="AI752">
            <v>252.6</v>
          </cell>
          <cell r="AK752">
            <v>-63.150000000000006</v>
          </cell>
          <cell r="AL752">
            <v>-63.150000000000006</v>
          </cell>
        </row>
        <row r="753">
          <cell r="B753" t="str">
            <v>Other - Non-System Assets</v>
          </cell>
          <cell r="J753" t="str">
            <v>ALLGAS OTHER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  <cell r="U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K753">
            <v>0</v>
          </cell>
          <cell r="AL753">
            <v>0</v>
          </cell>
        </row>
        <row r="754">
          <cell r="B754" t="str">
            <v>Other - Non-System Assets</v>
          </cell>
          <cell r="J754" t="str">
            <v>ALLGAS RETAIL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  <cell r="U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K754">
            <v>0</v>
          </cell>
          <cell r="AL754">
            <v>0</v>
          </cell>
        </row>
        <row r="755">
          <cell r="B755" t="str">
            <v>Other - Non-System Assets</v>
          </cell>
          <cell r="J755" t="str">
            <v>NON-DNSP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  <cell r="U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K755">
            <v>0</v>
          </cell>
          <cell r="AL755">
            <v>0</v>
          </cell>
        </row>
        <row r="756">
          <cell r="B756" t="str">
            <v>Other - Non-System Assets</v>
          </cell>
          <cell r="J756" t="str">
            <v>ELECTRICITY ALLOCATION</v>
          </cell>
          <cell r="M756">
            <v>-1799071</v>
          </cell>
          <cell r="N756">
            <v>-1798762.97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  <cell r="U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-291.08409799999998</v>
          </cell>
          <cell r="AH756">
            <v>-1799071</v>
          </cell>
          <cell r="AI756">
            <v>-1799054.0540980001</v>
          </cell>
        </row>
        <row r="757">
          <cell r="B757" t="str">
            <v>Other - Non-System Assets</v>
          </cell>
          <cell r="J757" t="str">
            <v>ELECTRICITY REGULATED</v>
          </cell>
          <cell r="M757">
            <v>1457247.51</v>
          </cell>
          <cell r="N757">
            <v>1456998.0057000001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  <cell r="U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238.68896035999998</v>
          </cell>
          <cell r="AH757">
            <v>1475238.22</v>
          </cell>
          <cell r="AI757">
            <v>1475224.3243603599</v>
          </cell>
          <cell r="AK757">
            <v>17990.709999999963</v>
          </cell>
          <cell r="AL757">
            <v>17987.629699999699</v>
          </cell>
        </row>
        <row r="758">
          <cell r="B758" t="str">
            <v>Other - Non-System Assets</v>
          </cell>
          <cell r="J758" t="str">
            <v>ELECTRICITY OTHER</v>
          </cell>
          <cell r="M758">
            <v>71962.84</v>
          </cell>
          <cell r="N758">
            <v>71950.518800000005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  <cell r="U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11.643363919999999</v>
          </cell>
          <cell r="AH758">
            <v>71962.84</v>
          </cell>
          <cell r="AI758">
            <v>71962.162163920002</v>
          </cell>
          <cell r="AK758">
            <v>0</v>
          </cell>
          <cell r="AL758">
            <v>0</v>
          </cell>
        </row>
        <row r="759">
          <cell r="B759" t="str">
            <v>Other - Non-System Assets</v>
          </cell>
          <cell r="J759" t="str">
            <v>ELECTRICITY RETAIL</v>
          </cell>
          <cell r="M759">
            <v>179907.1</v>
          </cell>
          <cell r="N759">
            <v>179876.29700000002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  <cell r="U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29.1084098</v>
          </cell>
          <cell r="AH759">
            <v>179907.1</v>
          </cell>
          <cell r="AI759">
            <v>179905.40540980001</v>
          </cell>
          <cell r="AK759">
            <v>0</v>
          </cell>
          <cell r="AL759">
            <v>0</v>
          </cell>
        </row>
        <row r="760">
          <cell r="B760" t="str">
            <v>Other - Non-System Assets</v>
          </cell>
          <cell r="J760" t="str">
            <v>ALLGAS REGULATED</v>
          </cell>
          <cell r="M760">
            <v>89953.55</v>
          </cell>
          <cell r="N760">
            <v>89938.14850000001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  <cell r="U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11.643363919999999</v>
          </cell>
          <cell r="AH760">
            <v>71962.84</v>
          </cell>
          <cell r="AI760">
            <v>71962.162163920002</v>
          </cell>
          <cell r="AK760">
            <v>-17990.710000000006</v>
          </cell>
          <cell r="AL760">
            <v>-17987.629700000005</v>
          </cell>
        </row>
        <row r="761">
          <cell r="B761" t="str">
            <v>Other - Non-System Assets</v>
          </cell>
          <cell r="J761" t="str">
            <v>ALLGAS OTHER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  <cell r="U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K761">
            <v>0</v>
          </cell>
          <cell r="AL761">
            <v>0</v>
          </cell>
        </row>
        <row r="762">
          <cell r="B762" t="str">
            <v>Other - Non-System Assets</v>
          </cell>
          <cell r="J762" t="str">
            <v>ALLGAS RETAIL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  <cell r="U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K762">
            <v>0</v>
          </cell>
          <cell r="AL762">
            <v>0</v>
          </cell>
        </row>
        <row r="763">
          <cell r="B763" t="str">
            <v>Other - Non-System Assets</v>
          </cell>
          <cell r="J763" t="str">
            <v>NON-DNSP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  <cell r="U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K763">
            <v>0</v>
          </cell>
          <cell r="AL763">
            <v>0</v>
          </cell>
        </row>
        <row r="764">
          <cell r="B764" t="str">
            <v>Other - Non-System Assets</v>
          </cell>
          <cell r="J764" t="str">
            <v>ELECTRICITY ALLOCATION</v>
          </cell>
          <cell r="M764">
            <v>-13725</v>
          </cell>
          <cell r="N764">
            <v>-13469.67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  <cell r="U764">
            <v>0</v>
          </cell>
          <cell r="W764">
            <v>0</v>
          </cell>
          <cell r="X764">
            <v>0</v>
          </cell>
          <cell r="Y764">
            <v>13725</v>
          </cell>
          <cell r="Z764">
            <v>13469.67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</row>
        <row r="765">
          <cell r="B765" t="str">
            <v>Other - Non-System Assets</v>
          </cell>
          <cell r="J765" t="str">
            <v>ELECTRICITY REGULATED</v>
          </cell>
          <cell r="M765">
            <v>6450.75</v>
          </cell>
          <cell r="N765">
            <v>6330.7448999999997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  <cell r="U765">
            <v>0</v>
          </cell>
          <cell r="W765">
            <v>0</v>
          </cell>
          <cell r="X765">
            <v>0</v>
          </cell>
          <cell r="Y765">
            <v>-6450.75</v>
          </cell>
          <cell r="Z765">
            <v>-6330.7448999999997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K765">
            <v>0</v>
          </cell>
          <cell r="AL765">
            <v>0</v>
          </cell>
        </row>
        <row r="766">
          <cell r="B766" t="str">
            <v>Other - Non-System Assets</v>
          </cell>
          <cell r="J766" t="str">
            <v>ELECTRICITY OTHER</v>
          </cell>
          <cell r="M766">
            <v>1098</v>
          </cell>
          <cell r="N766">
            <v>1077.5735999999999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  <cell r="U766">
            <v>0</v>
          </cell>
          <cell r="W766">
            <v>0</v>
          </cell>
          <cell r="X766">
            <v>0</v>
          </cell>
          <cell r="Y766">
            <v>-1098</v>
          </cell>
          <cell r="Z766">
            <v>-1077.5735999999999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K766">
            <v>0</v>
          </cell>
          <cell r="AL766">
            <v>0</v>
          </cell>
        </row>
        <row r="767">
          <cell r="B767" t="str">
            <v>Other - Non-System Assets</v>
          </cell>
          <cell r="J767" t="str">
            <v>ELECTRICITY RETAIL</v>
          </cell>
          <cell r="M767">
            <v>5215.5</v>
          </cell>
          <cell r="N767">
            <v>5118.4746000000005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  <cell r="U767">
            <v>0</v>
          </cell>
          <cell r="W767">
            <v>0</v>
          </cell>
          <cell r="X767">
            <v>0</v>
          </cell>
          <cell r="Y767">
            <v>-5215.5</v>
          </cell>
          <cell r="Z767">
            <v>-5118.4746000000005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K767">
            <v>0</v>
          </cell>
          <cell r="AL767">
            <v>0</v>
          </cell>
        </row>
        <row r="768">
          <cell r="B768" t="str">
            <v>Other - Non-System Assets</v>
          </cell>
          <cell r="J768" t="str">
            <v>ALLGAS REGULATED</v>
          </cell>
          <cell r="M768">
            <v>686.25</v>
          </cell>
          <cell r="N768">
            <v>673.48350000000005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  <cell r="U768">
            <v>0</v>
          </cell>
          <cell r="W768">
            <v>0</v>
          </cell>
          <cell r="X768">
            <v>0</v>
          </cell>
          <cell r="Y768">
            <v>-686.25</v>
          </cell>
          <cell r="Z768">
            <v>-673.48350000000005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K768">
            <v>0</v>
          </cell>
          <cell r="AL768">
            <v>0</v>
          </cell>
        </row>
        <row r="769">
          <cell r="B769" t="str">
            <v>Other - Non-System Assets</v>
          </cell>
          <cell r="J769" t="str">
            <v>ALLGAS OTHER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  <cell r="U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K769">
            <v>0</v>
          </cell>
          <cell r="AL769">
            <v>0</v>
          </cell>
        </row>
        <row r="770">
          <cell r="B770" t="str">
            <v>Other - Non-System Assets</v>
          </cell>
          <cell r="J770" t="str">
            <v>ALLGAS RETAIL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  <cell r="U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K770">
            <v>0</v>
          </cell>
          <cell r="AL770">
            <v>0</v>
          </cell>
        </row>
        <row r="771">
          <cell r="B771" t="str">
            <v>Other - Non-System Assets</v>
          </cell>
          <cell r="J771" t="str">
            <v>NON-DNSP</v>
          </cell>
          <cell r="M771">
            <v>274.5</v>
          </cell>
          <cell r="N771">
            <v>269.39339999999999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  <cell r="U771">
            <v>0</v>
          </cell>
          <cell r="W771">
            <v>0</v>
          </cell>
          <cell r="X771">
            <v>0</v>
          </cell>
          <cell r="Y771">
            <v>-274.5</v>
          </cell>
          <cell r="Z771">
            <v>-269.39339999999999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K771">
            <v>0</v>
          </cell>
          <cell r="AL771">
            <v>0</v>
          </cell>
        </row>
        <row r="772">
          <cell r="B772" t="str">
            <v>Other - Non-System Assets</v>
          </cell>
          <cell r="J772" t="str">
            <v>ELECTRICITY ALLOCATION</v>
          </cell>
          <cell r="M772">
            <v>-285837.15000000002</v>
          </cell>
          <cell r="N772">
            <v>-231793.37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  <cell r="U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28452</v>
          </cell>
          <cell r="AF772">
            <v>25359.439999999999</v>
          </cell>
          <cell r="AG772">
            <v>-17822.703089000002</v>
          </cell>
          <cell r="AH772">
            <v>-257385.15000000002</v>
          </cell>
          <cell r="AI772">
            <v>-224256.63308900001</v>
          </cell>
        </row>
        <row r="773">
          <cell r="B773" t="str">
            <v>Other - Non-System Assets</v>
          </cell>
          <cell r="J773" t="str">
            <v>ELECTRICITY REGULATED</v>
          </cell>
          <cell r="M773">
            <v>222952.97700000001</v>
          </cell>
          <cell r="N773">
            <v>180798.82860000001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  <cell r="U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-22477.08</v>
          </cell>
          <cell r="AF773">
            <v>-20033.957600000002</v>
          </cell>
          <cell r="AG773">
            <v>14079.935440310002</v>
          </cell>
          <cell r="AH773">
            <v>203334.26850000003</v>
          </cell>
          <cell r="AI773">
            <v>177162.74014031002</v>
          </cell>
          <cell r="AK773">
            <v>2858.3715000000084</v>
          </cell>
          <cell r="AL773">
            <v>2317.9336999999941</v>
          </cell>
        </row>
        <row r="774">
          <cell r="B774" t="str">
            <v>Other - Non-System Assets</v>
          </cell>
          <cell r="J774" t="str">
            <v>ELECTRICITY OTHER</v>
          </cell>
          <cell r="M774">
            <v>2858.3715000000002</v>
          </cell>
          <cell r="N774">
            <v>2317.9337</v>
          </cell>
          <cell r="O774">
            <v>0</v>
          </cell>
          <cell r="P774">
            <v>0</v>
          </cell>
          <cell r="Q774">
            <v>0</v>
          </cell>
          <cell r="S774">
            <v>0</v>
          </cell>
          <cell r="U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-1138.08</v>
          </cell>
          <cell r="AF774">
            <v>-1014.3775999999999</v>
          </cell>
          <cell r="AG774">
            <v>712.90812356000015</v>
          </cell>
          <cell r="AH774">
            <v>10295.406000000001</v>
          </cell>
          <cell r="AI774">
            <v>8970.265323560001</v>
          </cell>
          <cell r="AK774">
            <v>8575.1144999999997</v>
          </cell>
          <cell r="AL774">
            <v>6953.8011000000006</v>
          </cell>
        </row>
        <row r="775">
          <cell r="B775" t="str">
            <v>Other - Non-System Assets</v>
          </cell>
          <cell r="J775" t="str">
            <v>ELECTRICITY RETAIL</v>
          </cell>
          <cell r="M775">
            <v>40017.201000000008</v>
          </cell>
          <cell r="N775">
            <v>32451.071800000002</v>
          </cell>
          <cell r="O775">
            <v>0</v>
          </cell>
          <cell r="P775">
            <v>0</v>
          </cell>
          <cell r="Q775">
            <v>0</v>
          </cell>
          <cell r="S775">
            <v>0</v>
          </cell>
          <cell r="U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-2845.2000000000003</v>
          </cell>
          <cell r="AF775">
            <v>-2535.944</v>
          </cell>
          <cell r="AG775">
            <v>1782.2703089000004</v>
          </cell>
          <cell r="AH775">
            <v>25738.515000000003</v>
          </cell>
          <cell r="AI775">
            <v>22425.663308900002</v>
          </cell>
          <cell r="AK775">
            <v>-11433.486000000004</v>
          </cell>
          <cell r="AL775">
            <v>-9271.734800000002</v>
          </cell>
        </row>
        <row r="776">
          <cell r="B776" t="str">
            <v>Other - Non-System Assets</v>
          </cell>
          <cell r="J776" t="str">
            <v>ALLGAS REGULATED</v>
          </cell>
          <cell r="M776">
            <v>17150.228999999999</v>
          </cell>
          <cell r="N776">
            <v>13907.602199999999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  <cell r="U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-1991.64</v>
          </cell>
          <cell r="AF776">
            <v>-1775.1608000000001</v>
          </cell>
          <cell r="AG776">
            <v>1247.5892162300004</v>
          </cell>
          <cell r="AH776">
            <v>18016.960500000005</v>
          </cell>
          <cell r="AI776">
            <v>15697.964316230002</v>
          </cell>
          <cell r="AK776">
            <v>2858.3715000000047</v>
          </cell>
          <cell r="AL776">
            <v>2317.9337000000014</v>
          </cell>
        </row>
        <row r="777">
          <cell r="B777" t="str">
            <v>Other - Non-System Assets</v>
          </cell>
          <cell r="J777" t="str">
            <v>ALLGAS OTHER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  <cell r="U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K777">
            <v>0</v>
          </cell>
          <cell r="AL777">
            <v>0</v>
          </cell>
        </row>
        <row r="778">
          <cell r="B778" t="str">
            <v>Other - Non-System Assets</v>
          </cell>
          <cell r="J778" t="str">
            <v>ALLGAS RETAIL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  <cell r="U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K778">
            <v>0</v>
          </cell>
          <cell r="AL778">
            <v>0</v>
          </cell>
        </row>
        <row r="779">
          <cell r="B779" t="str">
            <v>Other - Non-System Assets</v>
          </cell>
          <cell r="J779" t="str">
            <v>NON-DNSP</v>
          </cell>
          <cell r="M779">
            <v>2858.3715000000002</v>
          </cell>
          <cell r="N779">
            <v>2317.9337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  <cell r="U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K779">
            <v>-2858.3715000000002</v>
          </cell>
          <cell r="AL779">
            <v>-2317.9337</v>
          </cell>
        </row>
        <row r="780">
          <cell r="B780" t="str">
            <v>Other - Non-System Assets</v>
          </cell>
          <cell r="J780" t="str">
            <v>ELECTRICITY ALLOCATION</v>
          </cell>
          <cell r="M780">
            <v>-17001</v>
          </cell>
          <cell r="N780">
            <v>-17001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  <cell r="U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8419</v>
          </cell>
          <cell r="AF780">
            <v>8419</v>
          </cell>
          <cell r="AG780">
            <v>0</v>
          </cell>
          <cell r="AH780">
            <v>-8582</v>
          </cell>
          <cell r="AI780">
            <v>-8582</v>
          </cell>
        </row>
        <row r="781">
          <cell r="B781" t="str">
            <v>Other - Non-System Assets</v>
          </cell>
          <cell r="J781" t="str">
            <v>ELECTRICITY REGULATED</v>
          </cell>
          <cell r="M781">
            <v>13600.800000000001</v>
          </cell>
          <cell r="N781">
            <v>13600.800000000001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  <cell r="U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-7408.72</v>
          </cell>
          <cell r="AF781">
            <v>-7408.72</v>
          </cell>
          <cell r="AG781">
            <v>0</v>
          </cell>
          <cell r="AH781">
            <v>7552.16</v>
          </cell>
          <cell r="AI781">
            <v>7552.16</v>
          </cell>
          <cell r="AK781">
            <v>1360.0799999999981</v>
          </cell>
          <cell r="AL781">
            <v>1360.0799999999981</v>
          </cell>
        </row>
        <row r="782">
          <cell r="B782" t="str">
            <v>Other - Non-System Assets</v>
          </cell>
          <cell r="J782" t="str">
            <v>ELECTRICITY OTHER</v>
          </cell>
          <cell r="M782">
            <v>850.05000000000007</v>
          </cell>
          <cell r="N782">
            <v>850.05000000000007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  <cell r="U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K782">
            <v>-850.05000000000007</v>
          </cell>
          <cell r="AL782">
            <v>-850.05000000000007</v>
          </cell>
        </row>
        <row r="783">
          <cell r="B783" t="str">
            <v>Other - Non-System Assets</v>
          </cell>
          <cell r="J783" t="str">
            <v>ELECTRICITY RETAIL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  <cell r="U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-336.76</v>
          </cell>
          <cell r="AF783">
            <v>-336.76</v>
          </cell>
          <cell r="AG783">
            <v>0</v>
          </cell>
          <cell r="AH783">
            <v>343.28000000000003</v>
          </cell>
          <cell r="AI783">
            <v>343.28000000000003</v>
          </cell>
          <cell r="AK783">
            <v>680.04</v>
          </cell>
          <cell r="AL783">
            <v>680.04</v>
          </cell>
        </row>
        <row r="784">
          <cell r="B784" t="str">
            <v>Other - Non-System Assets</v>
          </cell>
          <cell r="J784" t="str">
            <v>ALLGAS REGULATED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  <cell r="U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-168.38</v>
          </cell>
          <cell r="AF784">
            <v>-168.38</v>
          </cell>
          <cell r="AG784">
            <v>0</v>
          </cell>
          <cell r="AH784">
            <v>171.64000000000001</v>
          </cell>
          <cell r="AI784">
            <v>171.64000000000001</v>
          </cell>
          <cell r="AK784">
            <v>340.02</v>
          </cell>
          <cell r="AL784">
            <v>340.02</v>
          </cell>
        </row>
        <row r="785">
          <cell r="B785" t="str">
            <v>Other - Non-System Assets</v>
          </cell>
          <cell r="J785" t="str">
            <v>ALLGAS OTHER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  <cell r="U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K785">
            <v>0</v>
          </cell>
          <cell r="AL785">
            <v>0</v>
          </cell>
        </row>
        <row r="786">
          <cell r="B786" t="str">
            <v>Other - Non-System Assets</v>
          </cell>
          <cell r="J786" t="str">
            <v>ALLGAS RETAIL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  <cell r="U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K786">
            <v>0</v>
          </cell>
          <cell r="AL786">
            <v>0</v>
          </cell>
        </row>
        <row r="787">
          <cell r="B787" t="str">
            <v>Other - Non-System Assets</v>
          </cell>
          <cell r="J787" t="str">
            <v>NON-DNSP</v>
          </cell>
          <cell r="M787">
            <v>2550.15</v>
          </cell>
          <cell r="N787">
            <v>2550.15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  <cell r="U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-505.14</v>
          </cell>
          <cell r="AF787">
            <v>-505.14</v>
          </cell>
          <cell r="AG787">
            <v>0</v>
          </cell>
          <cell r="AH787">
            <v>514.91999999999996</v>
          </cell>
          <cell r="AI787">
            <v>514.91999999999996</v>
          </cell>
          <cell r="AK787">
            <v>-1530.0900000000001</v>
          </cell>
          <cell r="AL787">
            <v>-1530.0900000000001</v>
          </cell>
        </row>
        <row r="788">
          <cell r="B788" t="str">
            <v>Other - Non-System Assets</v>
          </cell>
          <cell r="J788" t="str">
            <v>ELECTRICITY ALLOCATION</v>
          </cell>
          <cell r="M788">
            <v>-26756</v>
          </cell>
          <cell r="N788">
            <v>-23399.06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  <cell r="U788">
            <v>-3836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-1842.0698600000001</v>
          </cell>
          <cell r="AH788">
            <v>-30592</v>
          </cell>
          <cell r="AI788">
            <v>-25241.129860000001</v>
          </cell>
        </row>
        <row r="789">
          <cell r="B789" t="str">
            <v>Other - Non-System Assets</v>
          </cell>
          <cell r="J789" t="str">
            <v>ELECTRICITY REGULATED</v>
          </cell>
          <cell r="M789">
            <v>12307.76</v>
          </cell>
          <cell r="N789">
            <v>10763.5676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  <cell r="U789">
            <v>2570.1200000000003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1234.1868062000001</v>
          </cell>
          <cell r="AH789">
            <v>20496.64</v>
          </cell>
          <cell r="AI789">
            <v>16911.557006200001</v>
          </cell>
          <cell r="AK789">
            <v>5618.76</v>
          </cell>
          <cell r="AL789">
            <v>4913.8026000000009</v>
          </cell>
        </row>
        <row r="790">
          <cell r="B790" t="str">
            <v>Other - Non-System Assets</v>
          </cell>
          <cell r="J790" t="str">
            <v>ELECTRICITY OTHER</v>
          </cell>
          <cell r="M790">
            <v>267.56</v>
          </cell>
          <cell r="N790">
            <v>233.99060000000003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  <cell r="U790">
            <v>76.72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36.841397200000003</v>
          </cell>
          <cell r="AH790">
            <v>611.84</v>
          </cell>
          <cell r="AI790">
            <v>504.82259720000002</v>
          </cell>
          <cell r="AK790">
            <v>267.56</v>
          </cell>
          <cell r="AL790">
            <v>233.99060000000003</v>
          </cell>
        </row>
        <row r="791">
          <cell r="B791" t="str">
            <v>Other - Non-System Assets</v>
          </cell>
          <cell r="J791" t="str">
            <v>ELECTRICITY RETAIL</v>
          </cell>
          <cell r="M791">
            <v>13913.12</v>
          </cell>
          <cell r="N791">
            <v>12167.511200000001</v>
          </cell>
          <cell r="O791">
            <v>0</v>
          </cell>
          <cell r="P791">
            <v>0</v>
          </cell>
          <cell r="Q791">
            <v>0</v>
          </cell>
          <cell r="S791">
            <v>0</v>
          </cell>
          <cell r="U791">
            <v>1150.8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552.62095799999997</v>
          </cell>
          <cell r="AH791">
            <v>9177.6</v>
          </cell>
          <cell r="AI791">
            <v>7572.3389580000003</v>
          </cell>
          <cell r="AK791">
            <v>-5886.3200000000015</v>
          </cell>
          <cell r="AL791">
            <v>-5147.793200000001</v>
          </cell>
        </row>
        <row r="792">
          <cell r="B792" t="str">
            <v>Other - Non-System Assets</v>
          </cell>
          <cell r="J792" t="str">
            <v>ALLGAS REGULATED</v>
          </cell>
          <cell r="M792">
            <v>267.56</v>
          </cell>
          <cell r="N792">
            <v>233.99060000000003</v>
          </cell>
          <cell r="O792">
            <v>0</v>
          </cell>
          <cell r="P792">
            <v>0</v>
          </cell>
          <cell r="Q792">
            <v>0</v>
          </cell>
          <cell r="S792">
            <v>0</v>
          </cell>
          <cell r="U792">
            <v>38.36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18.420698600000001</v>
          </cell>
          <cell r="AH792">
            <v>305.92</v>
          </cell>
          <cell r="AI792">
            <v>252.41129860000001</v>
          </cell>
          <cell r="AK792">
            <v>0</v>
          </cell>
          <cell r="AL792">
            <v>0</v>
          </cell>
        </row>
        <row r="793">
          <cell r="B793" t="str">
            <v>Other - Non-System Assets</v>
          </cell>
          <cell r="J793" t="str">
            <v>ALLGAS OTHER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S793">
            <v>0</v>
          </cell>
          <cell r="U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K793">
            <v>0</v>
          </cell>
          <cell r="AL793">
            <v>0</v>
          </cell>
        </row>
        <row r="794">
          <cell r="B794" t="str">
            <v>Other - Non-System Assets</v>
          </cell>
          <cell r="J794" t="str">
            <v>ALLGAS RETAIL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  <cell r="U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K794">
            <v>0</v>
          </cell>
          <cell r="AL794">
            <v>0</v>
          </cell>
        </row>
        <row r="795">
          <cell r="B795" t="str">
            <v>Other - Non-System Assets</v>
          </cell>
          <cell r="J795" t="str">
            <v>NON-DNSP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S795">
            <v>0</v>
          </cell>
          <cell r="U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K795">
            <v>0</v>
          </cell>
          <cell r="AL795">
            <v>0</v>
          </cell>
        </row>
        <row r="796">
          <cell r="B796" t="str">
            <v>Other - Non-System Assets</v>
          </cell>
          <cell r="J796" t="str">
            <v>ELECTRICITY ALLOCATION</v>
          </cell>
          <cell r="M796">
            <v>-25359.3</v>
          </cell>
          <cell r="N796">
            <v>-16049.57</v>
          </cell>
          <cell r="O796">
            <v>0</v>
          </cell>
          <cell r="P796">
            <v>0</v>
          </cell>
          <cell r="Q796">
            <v>0</v>
          </cell>
          <cell r="S796">
            <v>0</v>
          </cell>
          <cell r="U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-3206.800045</v>
          </cell>
          <cell r="AH796">
            <v>-25359.3</v>
          </cell>
          <cell r="AI796">
            <v>-19256.370045</v>
          </cell>
        </row>
        <row r="797">
          <cell r="B797" t="str">
            <v>Other - Non-System Assets</v>
          </cell>
          <cell r="J797" t="str">
            <v>ELECTRICITY REGULATED</v>
          </cell>
          <cell r="M797">
            <v>22316.184000000001</v>
          </cell>
          <cell r="N797">
            <v>14123.6216</v>
          </cell>
          <cell r="O797">
            <v>0</v>
          </cell>
          <cell r="P797">
            <v>0</v>
          </cell>
          <cell r="Q797">
            <v>0</v>
          </cell>
          <cell r="S797">
            <v>0</v>
          </cell>
          <cell r="U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2886.1200405</v>
          </cell>
          <cell r="AH797">
            <v>22823.37</v>
          </cell>
          <cell r="AI797">
            <v>17330.733040499999</v>
          </cell>
          <cell r="AK797">
            <v>507.18599999999788</v>
          </cell>
          <cell r="AL797">
            <v>320.99139999999898</v>
          </cell>
        </row>
        <row r="798">
          <cell r="B798" t="str">
            <v>Other - Non-System Assets</v>
          </cell>
          <cell r="J798" t="str">
            <v>ELECTRICITY OTHER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S798">
            <v>0</v>
          </cell>
          <cell r="U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K798">
            <v>0</v>
          </cell>
          <cell r="AL798">
            <v>0</v>
          </cell>
        </row>
        <row r="799">
          <cell r="B799" t="str">
            <v>Other - Non-System Assets</v>
          </cell>
          <cell r="J799" t="str">
            <v>ELECTRICITY RETAIL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S799">
            <v>0</v>
          </cell>
          <cell r="U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K799">
            <v>0</v>
          </cell>
          <cell r="AL799">
            <v>0</v>
          </cell>
        </row>
        <row r="800">
          <cell r="B800" t="str">
            <v>Other - Non-System Assets</v>
          </cell>
          <cell r="J800" t="str">
            <v>ALLGAS REGULATED</v>
          </cell>
          <cell r="M800">
            <v>3043.116</v>
          </cell>
          <cell r="N800">
            <v>1925.9484</v>
          </cell>
          <cell r="O800">
            <v>0</v>
          </cell>
          <cell r="P800">
            <v>0</v>
          </cell>
          <cell r="Q800">
            <v>0</v>
          </cell>
          <cell r="S800">
            <v>0</v>
          </cell>
          <cell r="U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320.6800045</v>
          </cell>
          <cell r="AH800">
            <v>2535.9300000000003</v>
          </cell>
          <cell r="AI800">
            <v>1925.6370045000001</v>
          </cell>
          <cell r="AK800">
            <v>-507.18599999999969</v>
          </cell>
          <cell r="AL800">
            <v>-320.99139999999989</v>
          </cell>
        </row>
        <row r="801">
          <cell r="B801" t="str">
            <v>Other - Non-System Assets</v>
          </cell>
          <cell r="J801" t="str">
            <v>ALLGAS OTHER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S801">
            <v>0</v>
          </cell>
          <cell r="U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K801">
            <v>0</v>
          </cell>
          <cell r="AL801">
            <v>0</v>
          </cell>
        </row>
        <row r="802">
          <cell r="B802" t="str">
            <v>Other - Non-System Assets</v>
          </cell>
          <cell r="J802" t="str">
            <v>ALLGAS RETAIL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S802">
            <v>0</v>
          </cell>
          <cell r="U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K802">
            <v>0</v>
          </cell>
          <cell r="AL802">
            <v>0</v>
          </cell>
        </row>
        <row r="803">
          <cell r="B803" t="str">
            <v>Other - Non-System Assets</v>
          </cell>
          <cell r="J803" t="str">
            <v>NON-DNSP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S803">
            <v>0</v>
          </cell>
          <cell r="U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K803">
            <v>0</v>
          </cell>
          <cell r="AL803">
            <v>0</v>
          </cell>
        </row>
        <row r="804">
          <cell r="B804" t="str">
            <v>Other - Non-System Assets</v>
          </cell>
          <cell r="J804" t="str">
            <v>ELECTRICITY ALLOCATION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S804">
            <v>0</v>
          </cell>
          <cell r="U804">
            <v>0</v>
          </cell>
          <cell r="W804">
            <v>0</v>
          </cell>
          <cell r="X804">
            <v>0</v>
          </cell>
          <cell r="Y804">
            <v>-2494</v>
          </cell>
          <cell r="Z804">
            <v>-2494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2494</v>
          </cell>
          <cell r="AF804">
            <v>2494</v>
          </cell>
          <cell r="AG804">
            <v>0</v>
          </cell>
          <cell r="AH804">
            <v>0</v>
          </cell>
          <cell r="AI804">
            <v>0</v>
          </cell>
        </row>
        <row r="805">
          <cell r="B805" t="str">
            <v>Other - Non-System Assets</v>
          </cell>
          <cell r="J805" t="str">
            <v>ELECTRICITY REGULATED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  <cell r="U805">
            <v>0</v>
          </cell>
          <cell r="W805">
            <v>0</v>
          </cell>
          <cell r="X805">
            <v>0</v>
          </cell>
          <cell r="Y805">
            <v>2045.08</v>
          </cell>
          <cell r="Z805">
            <v>2045.08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-2045.08</v>
          </cell>
          <cell r="AF805">
            <v>-2045.08</v>
          </cell>
          <cell r="AG805">
            <v>0</v>
          </cell>
          <cell r="AH805">
            <v>0</v>
          </cell>
          <cell r="AI805">
            <v>0</v>
          </cell>
          <cell r="AK805">
            <v>0</v>
          </cell>
          <cell r="AL805">
            <v>0</v>
          </cell>
        </row>
        <row r="806">
          <cell r="B806" t="str">
            <v>Other - Non-System Assets</v>
          </cell>
          <cell r="J806" t="str">
            <v>ELECTRICITY OTHER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S806">
            <v>0</v>
          </cell>
          <cell r="U806">
            <v>0</v>
          </cell>
          <cell r="W806">
            <v>0</v>
          </cell>
          <cell r="X806">
            <v>0</v>
          </cell>
          <cell r="Y806">
            <v>99.76</v>
          </cell>
          <cell r="Z806">
            <v>99.76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-99.76</v>
          </cell>
          <cell r="AF806">
            <v>-99.76</v>
          </cell>
          <cell r="AG806">
            <v>0</v>
          </cell>
          <cell r="AH806">
            <v>0</v>
          </cell>
          <cell r="AI806">
            <v>0</v>
          </cell>
          <cell r="AK806">
            <v>0</v>
          </cell>
          <cell r="AL806">
            <v>0</v>
          </cell>
        </row>
        <row r="807">
          <cell r="B807" t="str">
            <v>Other - Non-System Assets</v>
          </cell>
          <cell r="J807" t="str">
            <v>ELECTRICITY RETAIL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S807">
            <v>0</v>
          </cell>
          <cell r="U807">
            <v>0</v>
          </cell>
          <cell r="W807">
            <v>0</v>
          </cell>
          <cell r="X807">
            <v>0</v>
          </cell>
          <cell r="Y807">
            <v>249.4</v>
          </cell>
          <cell r="Z807">
            <v>249.4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-249.4</v>
          </cell>
          <cell r="AF807">
            <v>-249.4</v>
          </cell>
          <cell r="AG807">
            <v>0</v>
          </cell>
          <cell r="AH807">
            <v>0</v>
          </cell>
          <cell r="AI807">
            <v>0</v>
          </cell>
          <cell r="AK807">
            <v>0</v>
          </cell>
          <cell r="AL807">
            <v>0</v>
          </cell>
        </row>
        <row r="808">
          <cell r="B808" t="str">
            <v>Other - Non-System Assets</v>
          </cell>
          <cell r="J808" t="str">
            <v>ALLGAS REGULATED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S808">
            <v>0</v>
          </cell>
          <cell r="U808">
            <v>0</v>
          </cell>
          <cell r="W808">
            <v>0</v>
          </cell>
          <cell r="X808">
            <v>0</v>
          </cell>
          <cell r="Y808">
            <v>99.76</v>
          </cell>
          <cell r="Z808">
            <v>99.76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-99.76</v>
          </cell>
          <cell r="AF808">
            <v>-99.76</v>
          </cell>
          <cell r="AG808">
            <v>0</v>
          </cell>
          <cell r="AH808">
            <v>0</v>
          </cell>
          <cell r="AI808">
            <v>0</v>
          </cell>
          <cell r="AK808">
            <v>0</v>
          </cell>
          <cell r="AL808">
            <v>0</v>
          </cell>
        </row>
        <row r="809">
          <cell r="B809" t="str">
            <v>Other - Non-System Assets</v>
          </cell>
          <cell r="J809" t="str">
            <v>ALLGAS OTHER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S809">
            <v>0</v>
          </cell>
          <cell r="U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K809">
            <v>0</v>
          </cell>
          <cell r="AL809">
            <v>0</v>
          </cell>
        </row>
        <row r="810">
          <cell r="B810" t="str">
            <v>Other - Non-System Assets</v>
          </cell>
          <cell r="J810" t="str">
            <v>ALLGAS RETAIL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S810">
            <v>0</v>
          </cell>
          <cell r="U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K810">
            <v>0</v>
          </cell>
          <cell r="AL810">
            <v>0</v>
          </cell>
        </row>
        <row r="811">
          <cell r="B811" t="str">
            <v>Other - Non-System Assets</v>
          </cell>
          <cell r="J811" t="str">
            <v>NON-DNSP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  <cell r="U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K811">
            <v>0</v>
          </cell>
          <cell r="AL811">
            <v>0</v>
          </cell>
        </row>
        <row r="812">
          <cell r="B812" t="str">
            <v>Other - Non-System Assets</v>
          </cell>
          <cell r="J812" t="str">
            <v>ELECTRICITY ALLOCATION</v>
          </cell>
          <cell r="M812">
            <v>-2494</v>
          </cell>
          <cell r="N812">
            <v>-2494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  <cell r="U812">
            <v>0</v>
          </cell>
          <cell r="W812">
            <v>0</v>
          </cell>
          <cell r="X812">
            <v>0</v>
          </cell>
          <cell r="Y812">
            <v>2494</v>
          </cell>
          <cell r="Z812">
            <v>2494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</row>
        <row r="813">
          <cell r="B813" t="str">
            <v>Other - Non-System Assets</v>
          </cell>
          <cell r="J813" t="str">
            <v>ELECTRICITY REGULATED</v>
          </cell>
          <cell r="M813">
            <v>2020.14</v>
          </cell>
          <cell r="N813">
            <v>2020.14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  <cell r="U813">
            <v>0</v>
          </cell>
          <cell r="W813">
            <v>0</v>
          </cell>
          <cell r="X813">
            <v>0</v>
          </cell>
          <cell r="Y813">
            <v>-2045.08</v>
          </cell>
          <cell r="Z813">
            <v>-2045.08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K813">
            <v>24.939999999999827</v>
          </cell>
          <cell r="AL813">
            <v>24.939999999999827</v>
          </cell>
        </row>
        <row r="814">
          <cell r="B814" t="str">
            <v>Other - Non-System Assets</v>
          </cell>
          <cell r="J814" t="str">
            <v>ELECTRICITY OTHER</v>
          </cell>
          <cell r="M814">
            <v>99.76</v>
          </cell>
          <cell r="N814">
            <v>99.76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  <cell r="U814">
            <v>0</v>
          </cell>
          <cell r="W814">
            <v>0</v>
          </cell>
          <cell r="X814">
            <v>0</v>
          </cell>
          <cell r="Y814">
            <v>-99.76</v>
          </cell>
          <cell r="Z814">
            <v>-99.76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K814">
            <v>0</v>
          </cell>
          <cell r="AL814">
            <v>0</v>
          </cell>
        </row>
        <row r="815">
          <cell r="B815" t="str">
            <v>Other - Non-System Assets</v>
          </cell>
          <cell r="J815" t="str">
            <v>ELECTRICITY RETAIL</v>
          </cell>
          <cell r="M815">
            <v>249.4</v>
          </cell>
          <cell r="N815">
            <v>249.4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  <cell r="U815">
            <v>0</v>
          </cell>
          <cell r="W815">
            <v>0</v>
          </cell>
          <cell r="X815">
            <v>0</v>
          </cell>
          <cell r="Y815">
            <v>-249.4</v>
          </cell>
          <cell r="Z815">
            <v>-249.4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K815">
            <v>0</v>
          </cell>
          <cell r="AL815">
            <v>0</v>
          </cell>
        </row>
        <row r="816">
          <cell r="B816" t="str">
            <v>Other - Non-System Assets</v>
          </cell>
          <cell r="J816" t="str">
            <v>ALLGAS REGULATED</v>
          </cell>
          <cell r="M816">
            <v>124.7</v>
          </cell>
          <cell r="N816">
            <v>124.7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  <cell r="U816">
            <v>0</v>
          </cell>
          <cell r="W816">
            <v>0</v>
          </cell>
          <cell r="X816">
            <v>0</v>
          </cell>
          <cell r="Y816">
            <v>-99.76</v>
          </cell>
          <cell r="Z816">
            <v>-99.76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K816">
            <v>-24.939999999999998</v>
          </cell>
          <cell r="AL816">
            <v>-24.939999999999998</v>
          </cell>
        </row>
        <row r="817">
          <cell r="B817" t="str">
            <v>Other - Non-System Assets</v>
          </cell>
          <cell r="J817" t="str">
            <v>ALLGAS OTHER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  <cell r="U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K817">
            <v>0</v>
          </cell>
          <cell r="AL817">
            <v>0</v>
          </cell>
        </row>
        <row r="818">
          <cell r="B818" t="str">
            <v>Other - Non-System Assets</v>
          </cell>
          <cell r="J818" t="str">
            <v>ALLGAS RETAIL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  <cell r="U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K818">
            <v>0</v>
          </cell>
          <cell r="AL818">
            <v>0</v>
          </cell>
        </row>
        <row r="819">
          <cell r="B819" t="str">
            <v>Other - Non-System Assets</v>
          </cell>
          <cell r="J819" t="str">
            <v>NON-DNSP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  <cell r="U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K819">
            <v>0</v>
          </cell>
          <cell r="AL819">
            <v>0</v>
          </cell>
        </row>
        <row r="820">
          <cell r="B820" t="str">
            <v>Other - Non-System Assets</v>
          </cell>
          <cell r="J820" t="str">
            <v>ELECTRICITY ALLOCATION</v>
          </cell>
          <cell r="M820">
            <v>-580865.96</v>
          </cell>
          <cell r="N820">
            <v>-483837.03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  <cell r="U820">
            <v>-18554.310000000001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2077</v>
          </cell>
          <cell r="AF820">
            <v>942.17</v>
          </cell>
          <cell r="AG820">
            <v>-26030.563694999997</v>
          </cell>
          <cell r="AH820">
            <v>-597343.27</v>
          </cell>
          <cell r="AI820">
            <v>-508925.42369500006</v>
          </cell>
        </row>
        <row r="821">
          <cell r="B821" t="str">
            <v>Other - Non-System Assets</v>
          </cell>
          <cell r="J821" t="str">
            <v>ELECTRICITY REGULATED</v>
          </cell>
          <cell r="M821">
            <v>313667.61839999998</v>
          </cell>
          <cell r="N821">
            <v>261271.99620000002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  <cell r="U821">
            <v>9648.2412000000004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-1080.04</v>
          </cell>
          <cell r="AF821">
            <v>-489.92840000000001</v>
          </cell>
          <cell r="AG821">
            <v>13535.893121399999</v>
          </cell>
          <cell r="AH821">
            <v>310618.50040000002</v>
          </cell>
          <cell r="AI821">
            <v>264641.22032140003</v>
          </cell>
          <cell r="AK821">
            <v>-11617.319199999969</v>
          </cell>
          <cell r="AL821">
            <v>-9676.7405999999901</v>
          </cell>
        </row>
        <row r="822">
          <cell r="B822" t="str">
            <v>Other - Non-System Assets</v>
          </cell>
          <cell r="J822" t="str">
            <v>ELECTRICITY OTHER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  <cell r="U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K822">
            <v>0</v>
          </cell>
          <cell r="AL822">
            <v>0</v>
          </cell>
        </row>
        <row r="823">
          <cell r="B823" t="str">
            <v>Other - Non-System Assets</v>
          </cell>
          <cell r="J823" t="str">
            <v>ELECTRICITY RETAIL</v>
          </cell>
          <cell r="M823">
            <v>255581.02239999999</v>
          </cell>
          <cell r="N823">
            <v>212888.29320000001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  <cell r="U823">
            <v>8534.9826000000012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-955.42000000000007</v>
          </cell>
          <cell r="AF823">
            <v>-433.39819999999997</v>
          </cell>
          <cell r="AG823">
            <v>11974.059299699999</v>
          </cell>
          <cell r="AH823">
            <v>274777.90420000005</v>
          </cell>
          <cell r="AI823">
            <v>234105.69489970003</v>
          </cell>
          <cell r="AK823">
            <v>11617.319199999998</v>
          </cell>
          <cell r="AL823">
            <v>9676.7406000000192</v>
          </cell>
        </row>
        <row r="824">
          <cell r="B824" t="str">
            <v>Other - Non-System Assets</v>
          </cell>
          <cell r="J824" t="str">
            <v>ALLGAS REGULATED</v>
          </cell>
          <cell r="M824">
            <v>11617.3192</v>
          </cell>
          <cell r="N824">
            <v>9676.740600000001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  <cell r="U824">
            <v>371.08620000000002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-41.54</v>
          </cell>
          <cell r="AF824">
            <v>-18.843399999999999</v>
          </cell>
          <cell r="AG824">
            <v>520.6112738999999</v>
          </cell>
          <cell r="AH824">
            <v>11946.865400000001</v>
          </cell>
          <cell r="AI824">
            <v>10178.508473900001</v>
          </cell>
          <cell r="AK824">
            <v>0</v>
          </cell>
          <cell r="AL824">
            <v>0</v>
          </cell>
        </row>
        <row r="825">
          <cell r="B825" t="str">
            <v>Other - Non-System Assets</v>
          </cell>
          <cell r="J825" t="str">
            <v>ALLGAS OTHER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  <cell r="U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K825">
            <v>0</v>
          </cell>
          <cell r="AL825">
            <v>0</v>
          </cell>
        </row>
        <row r="826">
          <cell r="B826" t="str">
            <v>Other - Non-System Assets</v>
          </cell>
          <cell r="J826" t="str">
            <v>ALLGAS RETAIL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  <cell r="U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K826">
            <v>0</v>
          </cell>
          <cell r="AL826">
            <v>0</v>
          </cell>
        </row>
        <row r="827">
          <cell r="B827" t="str">
            <v>Other - Non-System Assets</v>
          </cell>
          <cell r="J827" t="str">
            <v>NON-DNSP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  <cell r="U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K827">
            <v>0</v>
          </cell>
          <cell r="AL827">
            <v>0</v>
          </cell>
        </row>
        <row r="828">
          <cell r="B828" t="str">
            <v>Other - Non-System Assets</v>
          </cell>
          <cell r="J828" t="str">
            <v>ELECTRICITY ALLOCATION</v>
          </cell>
          <cell r="M828">
            <v>-310339.78000000003</v>
          </cell>
          <cell r="N828">
            <v>-224837.25999999998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  <cell r="U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9969</v>
          </cell>
          <cell r="AF828">
            <v>9969</v>
          </cell>
          <cell r="AG828">
            <v>-23404.895568</v>
          </cell>
          <cell r="AH828">
            <v>-300370.78000000003</v>
          </cell>
          <cell r="AI828">
            <v>-238273.15556799999</v>
          </cell>
        </row>
        <row r="829">
          <cell r="B829" t="str">
            <v>Other - Non-System Assets</v>
          </cell>
          <cell r="J829" t="str">
            <v>ELECTRICITY REGULATED</v>
          </cell>
          <cell r="M829">
            <v>186203.86800000002</v>
          </cell>
          <cell r="N829">
            <v>134902.35599999997</v>
          </cell>
          <cell r="O829">
            <v>0</v>
          </cell>
          <cell r="P829">
            <v>0</v>
          </cell>
          <cell r="Q829">
            <v>0</v>
          </cell>
          <cell r="S829">
            <v>0</v>
          </cell>
          <cell r="U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-5881.71</v>
          </cell>
          <cell r="AF829">
            <v>-5881.71</v>
          </cell>
          <cell r="AG829">
            <v>13808.888385119999</v>
          </cell>
          <cell r="AH829">
            <v>177218.76020000002</v>
          </cell>
          <cell r="AI829">
            <v>140581.16178512</v>
          </cell>
          <cell r="AK829">
            <v>-3103.3978000000061</v>
          </cell>
          <cell r="AL829">
            <v>-2248.3726000000024</v>
          </cell>
        </row>
        <row r="830">
          <cell r="B830" t="str">
            <v>Other - Non-System Assets</v>
          </cell>
          <cell r="J830" t="str">
            <v>ELECTRICITY OTHER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  <cell r="U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K830">
            <v>0</v>
          </cell>
          <cell r="AL830">
            <v>0</v>
          </cell>
        </row>
        <row r="831">
          <cell r="B831" t="str">
            <v>Other - Non-System Assets</v>
          </cell>
          <cell r="J831" t="str">
            <v>ELECTRICITY RETAIL</v>
          </cell>
          <cell r="M831">
            <v>124135.91200000001</v>
          </cell>
          <cell r="N831">
            <v>89934.903999999995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  <cell r="U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-4087.29</v>
          </cell>
          <cell r="AF831">
            <v>-4087.29</v>
          </cell>
          <cell r="AG831">
            <v>9596.0071828799992</v>
          </cell>
          <cell r="AH831">
            <v>123152.01980000001</v>
          </cell>
          <cell r="AI831">
            <v>97691.993782879988</v>
          </cell>
          <cell r="AK831">
            <v>3103.3977999999915</v>
          </cell>
          <cell r="AL831">
            <v>2248.3725999999879</v>
          </cell>
        </row>
        <row r="832">
          <cell r="B832" t="str">
            <v>Other - Non-System Assets</v>
          </cell>
          <cell r="J832" t="str">
            <v>ALLGAS REGULATED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  <cell r="U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K832">
            <v>0</v>
          </cell>
          <cell r="AL832">
            <v>0</v>
          </cell>
        </row>
        <row r="833">
          <cell r="B833" t="str">
            <v>Other - Non-System Assets</v>
          </cell>
          <cell r="J833" t="str">
            <v>ALLGAS OTHER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  <cell r="U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K833">
            <v>0</v>
          </cell>
          <cell r="AL833">
            <v>0</v>
          </cell>
        </row>
        <row r="834">
          <cell r="B834" t="str">
            <v>Other - Non-System Assets</v>
          </cell>
          <cell r="J834" t="str">
            <v>ALLGAS RETAIL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  <cell r="U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K834">
            <v>0</v>
          </cell>
          <cell r="AL834">
            <v>0</v>
          </cell>
        </row>
        <row r="835">
          <cell r="B835" t="str">
            <v>Other - Non-System Assets</v>
          </cell>
          <cell r="J835" t="str">
            <v>NON-DNSP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  <cell r="U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K835">
            <v>0</v>
          </cell>
          <cell r="AL835">
            <v>0</v>
          </cell>
        </row>
        <row r="836">
          <cell r="B836" t="str">
            <v>Other - Non-System Assets</v>
          </cell>
          <cell r="J836" t="str">
            <v>ELECTRICITY ALLOCATION</v>
          </cell>
          <cell r="M836">
            <v>-22204.5</v>
          </cell>
          <cell r="N836">
            <v>-8600.33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  <cell r="U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-3463.5870239999999</v>
          </cell>
          <cell r="AH836">
            <v>-22204.5</v>
          </cell>
          <cell r="AI836">
            <v>-12063.917024</v>
          </cell>
        </row>
        <row r="837">
          <cell r="B837" t="str">
            <v>Other - Non-System Assets</v>
          </cell>
          <cell r="J837" t="str">
            <v>ELECTRICITY REGULATED</v>
          </cell>
          <cell r="M837">
            <v>11990.43</v>
          </cell>
          <cell r="N837">
            <v>4644.1782000000003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  <cell r="U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1801.06525248</v>
          </cell>
          <cell r="AH837">
            <v>11546.34</v>
          </cell>
          <cell r="AI837">
            <v>6273.2368524800004</v>
          </cell>
          <cell r="AK837">
            <v>-444.09000000000015</v>
          </cell>
          <cell r="AL837">
            <v>-172.00660000000062</v>
          </cell>
        </row>
        <row r="838">
          <cell r="B838" t="str">
            <v>Other - Non-System Assets</v>
          </cell>
          <cell r="J838" t="str">
            <v>ELECTRICITY OTHER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  <cell r="U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K838">
            <v>0</v>
          </cell>
          <cell r="AL838">
            <v>0</v>
          </cell>
        </row>
        <row r="839">
          <cell r="B839" t="str">
            <v>Other - Non-System Assets</v>
          </cell>
          <cell r="J839" t="str">
            <v>ELECTRICITY RETAIL</v>
          </cell>
          <cell r="M839">
            <v>9769.98</v>
          </cell>
          <cell r="N839">
            <v>3784.1451999999999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  <cell r="U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1593.2500310400001</v>
          </cell>
          <cell r="AH839">
            <v>10214.07</v>
          </cell>
          <cell r="AI839">
            <v>5549.4018310400006</v>
          </cell>
          <cell r="AK839">
            <v>444.09000000000015</v>
          </cell>
          <cell r="AL839">
            <v>172.00660000000016</v>
          </cell>
        </row>
        <row r="840">
          <cell r="B840" t="str">
            <v>Other - Non-System Assets</v>
          </cell>
          <cell r="J840" t="str">
            <v>ALLGAS REGULATED</v>
          </cell>
          <cell r="M840">
            <v>444.09000000000003</v>
          </cell>
          <cell r="N840">
            <v>172.00659999999999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  <cell r="U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69.271740480000005</v>
          </cell>
          <cell r="AH840">
            <v>444.09000000000003</v>
          </cell>
          <cell r="AI840">
            <v>241.27834048</v>
          </cell>
          <cell r="AK840">
            <v>0</v>
          </cell>
          <cell r="AL840">
            <v>0</v>
          </cell>
        </row>
        <row r="841">
          <cell r="B841" t="str">
            <v>Other - Non-System Assets</v>
          </cell>
          <cell r="J841" t="str">
            <v>ALLGAS OTHER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  <cell r="U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K841">
            <v>0</v>
          </cell>
          <cell r="AL841">
            <v>0</v>
          </cell>
        </row>
        <row r="842">
          <cell r="B842" t="str">
            <v>Other - Non-System Assets</v>
          </cell>
          <cell r="J842" t="str">
            <v>ALLGAS RETAIL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  <cell r="U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K842">
            <v>0</v>
          </cell>
          <cell r="AL842">
            <v>0</v>
          </cell>
        </row>
        <row r="843">
          <cell r="B843" t="str">
            <v>Other - Non-System Assets</v>
          </cell>
          <cell r="J843" t="str">
            <v>NON-DNSP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  <cell r="U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K843">
            <v>0</v>
          </cell>
          <cell r="AL843">
            <v>0</v>
          </cell>
        </row>
        <row r="844">
          <cell r="B844" t="str">
            <v>Other - Non-System Assets</v>
          </cell>
          <cell r="J844" t="str">
            <v>ELECTRICITY ALLOCATION</v>
          </cell>
          <cell r="M844">
            <v>-8972</v>
          </cell>
          <cell r="N844">
            <v>-8972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  <cell r="U844">
            <v>0</v>
          </cell>
          <cell r="W844">
            <v>0</v>
          </cell>
          <cell r="X844">
            <v>0</v>
          </cell>
          <cell r="Y844">
            <v>8972</v>
          </cell>
          <cell r="Z844">
            <v>8972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</row>
        <row r="845">
          <cell r="B845" t="str">
            <v>Other - Non-System Assets</v>
          </cell>
          <cell r="J845" t="str">
            <v>ELECTRICITY REGULATED</v>
          </cell>
          <cell r="M845">
            <v>2691.6</v>
          </cell>
          <cell r="N845">
            <v>2691.6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  <cell r="U845">
            <v>0</v>
          </cell>
          <cell r="W845">
            <v>0</v>
          </cell>
          <cell r="X845">
            <v>0</v>
          </cell>
          <cell r="Y845">
            <v>-2691.6</v>
          </cell>
          <cell r="Z845">
            <v>-2691.6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K845">
            <v>0</v>
          </cell>
          <cell r="AL845">
            <v>0</v>
          </cell>
        </row>
        <row r="846">
          <cell r="B846" t="str">
            <v>Other - Non-System Assets</v>
          </cell>
          <cell r="J846" t="str">
            <v>ELECTRICITY OTHER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  <cell r="U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K846">
            <v>0</v>
          </cell>
          <cell r="AL846">
            <v>0</v>
          </cell>
        </row>
        <row r="847">
          <cell r="B847" t="str">
            <v>Other - Non-System Assets</v>
          </cell>
          <cell r="J847" t="str">
            <v>ELECTRICITY RETAIL</v>
          </cell>
          <cell r="M847">
            <v>6100.96</v>
          </cell>
          <cell r="N847">
            <v>6100.96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  <cell r="U847">
            <v>0</v>
          </cell>
          <cell r="W847">
            <v>0</v>
          </cell>
          <cell r="X847">
            <v>0</v>
          </cell>
          <cell r="Y847">
            <v>-6100.96</v>
          </cell>
          <cell r="Z847">
            <v>-6100.96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K847">
            <v>0</v>
          </cell>
          <cell r="AL847">
            <v>0</v>
          </cell>
        </row>
        <row r="848">
          <cell r="B848" t="str">
            <v>Other - Non-System Assets</v>
          </cell>
          <cell r="J848" t="str">
            <v>ALLGAS REGULATED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  <cell r="U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K848">
            <v>0</v>
          </cell>
          <cell r="AL848">
            <v>0</v>
          </cell>
        </row>
        <row r="849">
          <cell r="B849" t="str">
            <v>Other - Non-System Assets</v>
          </cell>
          <cell r="J849" t="str">
            <v>ALLGAS OTHER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  <cell r="U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K849">
            <v>0</v>
          </cell>
          <cell r="AL849">
            <v>0</v>
          </cell>
        </row>
        <row r="850">
          <cell r="B850" t="str">
            <v>Other - Non-System Assets</v>
          </cell>
          <cell r="J850" t="str">
            <v>ALLGAS RETAIL</v>
          </cell>
          <cell r="M850">
            <v>179.44</v>
          </cell>
          <cell r="N850">
            <v>179.44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  <cell r="U850">
            <v>0</v>
          </cell>
          <cell r="W850">
            <v>0</v>
          </cell>
          <cell r="X850">
            <v>0</v>
          </cell>
          <cell r="Y850">
            <v>-179.44</v>
          </cell>
          <cell r="Z850">
            <v>-179.44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K850">
            <v>0</v>
          </cell>
          <cell r="AL850">
            <v>0</v>
          </cell>
        </row>
        <row r="851">
          <cell r="B851" t="str">
            <v>Other - Non-System Assets</v>
          </cell>
          <cell r="J851" t="str">
            <v>NON-DNSP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  <cell r="U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K851">
            <v>0</v>
          </cell>
          <cell r="AL851">
            <v>0</v>
          </cell>
        </row>
        <row r="852">
          <cell r="B852" t="str">
            <v>Other - Non-System Assets</v>
          </cell>
          <cell r="J852" t="str">
            <v>ELECTRICITY ALLOCATION</v>
          </cell>
          <cell r="M852">
            <v>-1089976.75</v>
          </cell>
          <cell r="N852">
            <v>-700761.27999999991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  <cell r="U852">
            <v>0</v>
          </cell>
          <cell r="W852">
            <v>0</v>
          </cell>
          <cell r="X852">
            <v>0</v>
          </cell>
          <cell r="Y852">
            <v>1089976.75</v>
          </cell>
          <cell r="Z852">
            <v>700761.27999999991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</row>
        <row r="853">
          <cell r="B853" t="str">
            <v>Other - Non-System Assets</v>
          </cell>
          <cell r="J853" t="str">
            <v>ELECTRICITY REGULATED</v>
          </cell>
          <cell r="M853">
            <v>730284.42249999999</v>
          </cell>
          <cell r="N853">
            <v>469510.05759999994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  <cell r="U853">
            <v>0</v>
          </cell>
          <cell r="W853">
            <v>0</v>
          </cell>
          <cell r="X853">
            <v>0</v>
          </cell>
          <cell r="Y853">
            <v>-730284.42249999999</v>
          </cell>
          <cell r="Z853">
            <v>-469510.05759999994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K853">
            <v>0</v>
          </cell>
          <cell r="AL853">
            <v>0</v>
          </cell>
        </row>
        <row r="854">
          <cell r="B854" t="str">
            <v>Other - Non-System Assets</v>
          </cell>
          <cell r="J854" t="str">
            <v>ELECTRICITY OTHER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  <cell r="U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K854">
            <v>0</v>
          </cell>
          <cell r="AL854">
            <v>0</v>
          </cell>
        </row>
        <row r="855">
          <cell r="B855" t="str">
            <v>Other - Non-System Assets</v>
          </cell>
          <cell r="J855" t="str">
            <v>ELECTRICITY RETAIL</v>
          </cell>
          <cell r="M855">
            <v>316093.25750000001</v>
          </cell>
          <cell r="N855">
            <v>203220.77119999996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  <cell r="U855">
            <v>0</v>
          </cell>
          <cell r="W855">
            <v>0</v>
          </cell>
          <cell r="X855">
            <v>0</v>
          </cell>
          <cell r="Y855">
            <v>-316093.25750000001</v>
          </cell>
          <cell r="Z855">
            <v>-203220.77119999996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K855">
            <v>0</v>
          </cell>
          <cell r="AL855">
            <v>0</v>
          </cell>
        </row>
        <row r="856">
          <cell r="B856" t="str">
            <v>Other - Non-System Assets</v>
          </cell>
          <cell r="J856" t="str">
            <v>ALLGAS REGULATED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  <cell r="U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K856">
            <v>0</v>
          </cell>
          <cell r="AL856">
            <v>0</v>
          </cell>
        </row>
        <row r="857">
          <cell r="B857" t="str">
            <v>Other - Non-System Assets</v>
          </cell>
          <cell r="J857" t="str">
            <v>ALLGAS OTHER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  <cell r="U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K857">
            <v>0</v>
          </cell>
          <cell r="AL857">
            <v>0</v>
          </cell>
        </row>
        <row r="858">
          <cell r="B858" t="str">
            <v>Other - Non-System Assets</v>
          </cell>
          <cell r="J858" t="str">
            <v>ALLGAS RETAIL</v>
          </cell>
          <cell r="M858">
            <v>43599.07</v>
          </cell>
          <cell r="N858">
            <v>28030.451199999996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  <cell r="U858">
            <v>0</v>
          </cell>
          <cell r="W858">
            <v>0</v>
          </cell>
          <cell r="X858">
            <v>0</v>
          </cell>
          <cell r="Y858">
            <v>-43599.07</v>
          </cell>
          <cell r="Z858">
            <v>-28030.451199999996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K858">
            <v>0</v>
          </cell>
          <cell r="AL858">
            <v>0</v>
          </cell>
        </row>
        <row r="859">
          <cell r="B859" t="str">
            <v>Other - Non-System Assets</v>
          </cell>
          <cell r="J859" t="str">
            <v>NON-DNSP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  <cell r="U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K859">
            <v>0</v>
          </cell>
          <cell r="AL859">
            <v>0</v>
          </cell>
        </row>
        <row r="860">
          <cell r="B860" t="str">
            <v>Other - Non-System Assets</v>
          </cell>
          <cell r="J860" t="str">
            <v>ELECTRICITY ALLOCATION</v>
          </cell>
          <cell r="M860">
            <v>-7279</v>
          </cell>
          <cell r="N860">
            <v>-7237.71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  <cell r="U860">
            <v>0</v>
          </cell>
          <cell r="W860">
            <v>0</v>
          </cell>
          <cell r="X860">
            <v>0</v>
          </cell>
          <cell r="Y860">
            <v>7279</v>
          </cell>
          <cell r="Z860">
            <v>7237.71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</row>
        <row r="861">
          <cell r="B861" t="str">
            <v>Other - Non-System Assets</v>
          </cell>
          <cell r="J861" t="str">
            <v>ELECTRICITY REGULATED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  <cell r="U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K861">
            <v>0</v>
          </cell>
          <cell r="AL861">
            <v>0</v>
          </cell>
        </row>
        <row r="862">
          <cell r="B862" t="str">
            <v>Other - Non-System Assets</v>
          </cell>
          <cell r="J862" t="str">
            <v>ELECTRICITY OTHER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  <cell r="U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K862">
            <v>0</v>
          </cell>
          <cell r="AL862">
            <v>0</v>
          </cell>
        </row>
        <row r="863">
          <cell r="B863" t="str">
            <v>Other - Non-System Assets</v>
          </cell>
          <cell r="J863" t="str">
            <v>ELECTRICITY RETAIL</v>
          </cell>
          <cell r="M863">
            <v>7279</v>
          </cell>
          <cell r="N863">
            <v>7237.71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  <cell r="U863">
            <v>0</v>
          </cell>
          <cell r="W863">
            <v>0</v>
          </cell>
          <cell r="X863">
            <v>0</v>
          </cell>
          <cell r="Y863">
            <v>-7279</v>
          </cell>
          <cell r="Z863">
            <v>-7237.71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K863">
            <v>0</v>
          </cell>
          <cell r="AL863">
            <v>0</v>
          </cell>
        </row>
        <row r="864">
          <cell r="B864" t="str">
            <v>Other - Non-System Assets</v>
          </cell>
          <cell r="J864" t="str">
            <v>ALLGAS REGULATED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  <cell r="U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K864">
            <v>0</v>
          </cell>
          <cell r="AL864">
            <v>0</v>
          </cell>
        </row>
        <row r="865">
          <cell r="B865" t="str">
            <v>Other - Non-System Assets</v>
          </cell>
          <cell r="J865" t="str">
            <v>ALLGAS OTHER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  <cell r="U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K865">
            <v>0</v>
          </cell>
          <cell r="AL865">
            <v>0</v>
          </cell>
        </row>
        <row r="866">
          <cell r="B866" t="str">
            <v>Other - Non-System Assets</v>
          </cell>
          <cell r="J866" t="str">
            <v>ALLGAS RETAIL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  <cell r="U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K866">
            <v>0</v>
          </cell>
          <cell r="AL866">
            <v>0</v>
          </cell>
        </row>
        <row r="867">
          <cell r="B867" t="str">
            <v>Other - Non-System Assets</v>
          </cell>
          <cell r="J867" t="str">
            <v>NON-DNSP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S867">
            <v>0</v>
          </cell>
          <cell r="U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K867">
            <v>0</v>
          </cell>
          <cell r="AL867">
            <v>0</v>
          </cell>
        </row>
        <row r="868">
          <cell r="B868" t="str">
            <v>Other - Non-System Assets</v>
          </cell>
          <cell r="J868" t="str">
            <v>ELECTRICITY ALLOCATION</v>
          </cell>
          <cell r="M868">
            <v>-133479.6</v>
          </cell>
          <cell r="N868">
            <v>-74661.67</v>
          </cell>
          <cell r="O868">
            <v>0</v>
          </cell>
          <cell r="P868">
            <v>0</v>
          </cell>
          <cell r="Q868">
            <v>0</v>
          </cell>
          <cell r="S868">
            <v>0</v>
          </cell>
          <cell r="U868">
            <v>-173813.57</v>
          </cell>
          <cell r="W868">
            <v>0</v>
          </cell>
          <cell r="X868">
            <v>0</v>
          </cell>
          <cell r="Y868">
            <v>-6628011.6900000004</v>
          </cell>
          <cell r="Z868">
            <v>-5429650.2199999997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274815.62</v>
          </cell>
          <cell r="AF868">
            <v>252445.73</v>
          </cell>
          <cell r="AG868">
            <v>-495146.81728100003</v>
          </cell>
          <cell r="AH868">
            <v>-6660489.2400000002</v>
          </cell>
          <cell r="AI868">
            <v>-5747012.9772809995</v>
          </cell>
        </row>
        <row r="869">
          <cell r="B869" t="str">
            <v>Other - Non-System Assets</v>
          </cell>
          <cell r="J869" t="str">
            <v>ELECTRICITY REGULATED</v>
          </cell>
          <cell r="M869">
            <v>90766.128000000012</v>
          </cell>
          <cell r="N869">
            <v>50769.935600000004</v>
          </cell>
          <cell r="O869">
            <v>0</v>
          </cell>
          <cell r="P869">
            <v>0</v>
          </cell>
          <cell r="Q869">
            <v>0</v>
          </cell>
          <cell r="S869">
            <v>0</v>
          </cell>
          <cell r="U869">
            <v>118193.22760000001</v>
          </cell>
          <cell r="W869">
            <v>0</v>
          </cell>
          <cell r="X869">
            <v>0</v>
          </cell>
          <cell r="Y869">
            <v>4507047.9492000006</v>
          </cell>
          <cell r="Z869">
            <v>3692162.1496000001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-186874.62160000001</v>
          </cell>
          <cell r="AF869">
            <v>-171663.09640000001</v>
          </cell>
          <cell r="AG869">
            <v>336699.83575108001</v>
          </cell>
          <cell r="AH869">
            <v>4529132.6832000008</v>
          </cell>
          <cell r="AI869">
            <v>3907968.8245510799</v>
          </cell>
          <cell r="AK869">
            <v>0</v>
          </cell>
          <cell r="AL869">
            <v>0</v>
          </cell>
        </row>
        <row r="870">
          <cell r="B870" t="str">
            <v>Other - Non-System Assets</v>
          </cell>
          <cell r="J870" t="str">
            <v>ELECTRICITY OTHER</v>
          </cell>
          <cell r="M870">
            <v>2669.5920000000001</v>
          </cell>
          <cell r="N870">
            <v>1493.2334000000001</v>
          </cell>
          <cell r="O870">
            <v>0</v>
          </cell>
          <cell r="P870">
            <v>0</v>
          </cell>
          <cell r="Q870">
            <v>0</v>
          </cell>
          <cell r="S870">
            <v>0</v>
          </cell>
          <cell r="U870">
            <v>5214.4071000000004</v>
          </cell>
          <cell r="W870">
            <v>0</v>
          </cell>
          <cell r="X870">
            <v>0</v>
          </cell>
          <cell r="Y870">
            <v>198840.35070000001</v>
          </cell>
          <cell r="Z870">
            <v>162889.50659999999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-8244.4686000000002</v>
          </cell>
          <cell r="AF870">
            <v>-7573.3719000000001</v>
          </cell>
          <cell r="AG870">
            <v>14854.404518429999</v>
          </cell>
          <cell r="AH870">
            <v>199814.67720000001</v>
          </cell>
          <cell r="AI870">
            <v>172410.38931842998</v>
          </cell>
          <cell r="AK870">
            <v>1334.7959999999998</v>
          </cell>
          <cell r="AL870">
            <v>746.61669999999958</v>
          </cell>
        </row>
        <row r="871">
          <cell r="B871" t="str">
            <v>Other - Non-System Assets</v>
          </cell>
          <cell r="J871" t="str">
            <v>ELECTRICITY RETAIL</v>
          </cell>
          <cell r="M871">
            <v>34704.696000000004</v>
          </cell>
          <cell r="N871">
            <v>19412.034200000002</v>
          </cell>
          <cell r="O871">
            <v>0</v>
          </cell>
          <cell r="P871">
            <v>0</v>
          </cell>
          <cell r="Q871">
            <v>0</v>
          </cell>
          <cell r="S871">
            <v>0</v>
          </cell>
          <cell r="U871">
            <v>45191.528200000001</v>
          </cell>
          <cell r="W871">
            <v>0</v>
          </cell>
          <cell r="X871">
            <v>0</v>
          </cell>
          <cell r="Y871">
            <v>1723283.0394000001</v>
          </cell>
          <cell r="Z871">
            <v>1411709.0571999999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-71452.061199999996</v>
          </cell>
          <cell r="AF871">
            <v>-65635.889800000004</v>
          </cell>
          <cell r="AG871">
            <v>128738.17249306002</v>
          </cell>
          <cell r="AH871">
            <v>1731727.2024000001</v>
          </cell>
          <cell r="AI871">
            <v>1494223.3740930599</v>
          </cell>
          <cell r="AK871">
            <v>0</v>
          </cell>
          <cell r="AL871">
            <v>0</v>
          </cell>
        </row>
        <row r="872">
          <cell r="B872" t="str">
            <v>Other - Non-System Assets</v>
          </cell>
          <cell r="J872" t="str">
            <v>ALLGAS REGULATED</v>
          </cell>
          <cell r="M872">
            <v>5339.1840000000002</v>
          </cell>
          <cell r="N872">
            <v>2986.4668000000001</v>
          </cell>
          <cell r="O872">
            <v>0</v>
          </cell>
          <cell r="P872">
            <v>0</v>
          </cell>
          <cell r="Q872">
            <v>0</v>
          </cell>
          <cell r="S872">
            <v>0</v>
          </cell>
          <cell r="U872">
            <v>5214.4071000000004</v>
          </cell>
          <cell r="W872">
            <v>0</v>
          </cell>
          <cell r="X872">
            <v>0</v>
          </cell>
          <cell r="Y872">
            <v>198840.35070000001</v>
          </cell>
          <cell r="Z872">
            <v>162889.50659999999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-8244.4686000000002</v>
          </cell>
          <cell r="AF872">
            <v>-7573.3719000000001</v>
          </cell>
          <cell r="AG872">
            <v>14854.404518429999</v>
          </cell>
          <cell r="AH872">
            <v>199814.67720000001</v>
          </cell>
          <cell r="AI872">
            <v>172410.38931842998</v>
          </cell>
          <cell r="AK872">
            <v>-1334.7960000000003</v>
          </cell>
          <cell r="AL872">
            <v>-746.61670000000049</v>
          </cell>
        </row>
        <row r="873">
          <cell r="B873" t="str">
            <v>Other - Non-System Assets</v>
          </cell>
          <cell r="J873" t="str">
            <v>ALLGAS OTHER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S873">
            <v>0</v>
          </cell>
          <cell r="U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K873">
            <v>0</v>
          </cell>
          <cell r="AL873">
            <v>0</v>
          </cell>
        </row>
        <row r="874">
          <cell r="B874" t="str">
            <v>Other - Non-System Assets</v>
          </cell>
          <cell r="J874" t="str">
            <v>ALLGAS RETAIL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S874">
            <v>0</v>
          </cell>
          <cell r="U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K874">
            <v>0</v>
          </cell>
          <cell r="AL874">
            <v>0</v>
          </cell>
        </row>
        <row r="875">
          <cell r="B875" t="str">
            <v>Other - Non-System Assets</v>
          </cell>
          <cell r="J875" t="str">
            <v>NON-DNSP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S875">
            <v>0</v>
          </cell>
          <cell r="U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K875">
            <v>0</v>
          </cell>
          <cell r="AL875">
            <v>0</v>
          </cell>
        </row>
        <row r="876">
          <cell r="B876" t="str">
            <v>Substations</v>
          </cell>
          <cell r="J876" t="str">
            <v>ELECTRICITY ALLOCATION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S876">
            <v>0</v>
          </cell>
          <cell r="U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2567.66</v>
          </cell>
          <cell r="AH876">
            <v>0</v>
          </cell>
          <cell r="AI876">
            <v>2567.66</v>
          </cell>
        </row>
        <row r="877">
          <cell r="B877" t="str">
            <v>Substations</v>
          </cell>
          <cell r="J877" t="str">
            <v>ELECTRICITY REGULATED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S877">
            <v>0</v>
          </cell>
          <cell r="U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-1746.0088000000001</v>
          </cell>
          <cell r="AH877">
            <v>0</v>
          </cell>
          <cell r="AI877">
            <v>-1746.0088000000001</v>
          </cell>
          <cell r="AK877">
            <v>0</v>
          </cell>
          <cell r="AL877">
            <v>0</v>
          </cell>
        </row>
        <row r="878">
          <cell r="B878" t="str">
            <v>Substations</v>
          </cell>
          <cell r="J878" t="str">
            <v>ELECTRICITY OTHER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S878">
            <v>0</v>
          </cell>
          <cell r="U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-77.029799999999994</v>
          </cell>
          <cell r="AH878">
            <v>0</v>
          </cell>
          <cell r="AI878">
            <v>-77.029799999999994</v>
          </cell>
          <cell r="AK878">
            <v>0</v>
          </cell>
          <cell r="AL878">
            <v>0</v>
          </cell>
        </row>
        <row r="879">
          <cell r="B879" t="str">
            <v>Substations</v>
          </cell>
          <cell r="J879" t="str">
            <v>ELECTRICITY RETAIL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S879">
            <v>0</v>
          </cell>
          <cell r="U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-667.59159999999997</v>
          </cell>
          <cell r="AH879">
            <v>0</v>
          </cell>
          <cell r="AI879">
            <v>-667.59159999999997</v>
          </cell>
          <cell r="AK879">
            <v>0</v>
          </cell>
          <cell r="AL879">
            <v>0</v>
          </cell>
        </row>
        <row r="880">
          <cell r="B880" t="str">
            <v>Substations</v>
          </cell>
          <cell r="J880" t="str">
            <v>ALLGAS REGULATED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S880">
            <v>0</v>
          </cell>
          <cell r="U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-77.029799999999994</v>
          </cell>
          <cell r="AH880">
            <v>0</v>
          </cell>
          <cell r="AI880">
            <v>-77.029799999999994</v>
          </cell>
          <cell r="AK880">
            <v>0</v>
          </cell>
          <cell r="AL880">
            <v>0</v>
          </cell>
        </row>
        <row r="881">
          <cell r="B881" t="str">
            <v>Substations</v>
          </cell>
          <cell r="J881" t="str">
            <v>ALLGAS OTHER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S881">
            <v>0</v>
          </cell>
          <cell r="U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K881">
            <v>0</v>
          </cell>
          <cell r="AL881">
            <v>0</v>
          </cell>
        </row>
        <row r="882">
          <cell r="B882" t="str">
            <v>Substations</v>
          </cell>
          <cell r="J882" t="str">
            <v>ALLGAS RETAIL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S882">
            <v>0</v>
          </cell>
          <cell r="U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K882">
            <v>0</v>
          </cell>
          <cell r="AL882">
            <v>0</v>
          </cell>
        </row>
        <row r="883">
          <cell r="B883" t="str">
            <v>Substations</v>
          </cell>
          <cell r="J883" t="str">
            <v>NON-DNSP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S883">
            <v>0</v>
          </cell>
          <cell r="U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K883">
            <v>0</v>
          </cell>
          <cell r="AL883">
            <v>0</v>
          </cell>
        </row>
        <row r="884">
          <cell r="B884" t="str">
            <v>Communications</v>
          </cell>
          <cell r="J884" t="str">
            <v>ELECTRICITY ALLOCATION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S884">
            <v>0</v>
          </cell>
          <cell r="U884">
            <v>-177593.45</v>
          </cell>
          <cell r="W884">
            <v>0</v>
          </cell>
          <cell r="X884">
            <v>0</v>
          </cell>
          <cell r="Y884">
            <v>-37078254.659999996</v>
          </cell>
          <cell r="Z884">
            <v>-14886741.869999999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-1386689.0521210001</v>
          </cell>
          <cell r="AH884">
            <v>-37255848.109999999</v>
          </cell>
          <cell r="AI884">
            <v>-16273430.922121</v>
          </cell>
        </row>
        <row r="885">
          <cell r="B885" t="str">
            <v>Communications</v>
          </cell>
          <cell r="J885" t="str">
            <v>ELECTRICITY REGULATED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S885">
            <v>0</v>
          </cell>
          <cell r="U885">
            <v>120763.54600000002</v>
          </cell>
          <cell r="W885">
            <v>0</v>
          </cell>
          <cell r="X885">
            <v>0</v>
          </cell>
          <cell r="Y885">
            <v>25213213.1688</v>
          </cell>
          <cell r="Z885">
            <v>10122984.4716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942948.55544228014</v>
          </cell>
          <cell r="AH885">
            <v>25333976.7148</v>
          </cell>
          <cell r="AI885">
            <v>11065933.027042281</v>
          </cell>
          <cell r="AK885">
            <v>0</v>
          </cell>
          <cell r="AL885">
            <v>0</v>
          </cell>
        </row>
        <row r="886">
          <cell r="B886" t="str">
            <v>Communications</v>
          </cell>
          <cell r="J886" t="str">
            <v>ELECTRICITY OTHER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S886">
            <v>0</v>
          </cell>
          <cell r="U886">
            <v>5327.8035</v>
          </cell>
          <cell r="W886">
            <v>0</v>
          </cell>
          <cell r="X886">
            <v>0</v>
          </cell>
          <cell r="Y886">
            <v>1112347.6397999998</v>
          </cell>
          <cell r="Z886">
            <v>446602.25609999994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41600.67156363</v>
          </cell>
          <cell r="AH886">
            <v>1117675.4432999999</v>
          </cell>
          <cell r="AI886">
            <v>488202.92766362999</v>
          </cell>
          <cell r="AK886">
            <v>0</v>
          </cell>
          <cell r="AL886">
            <v>0</v>
          </cell>
        </row>
        <row r="887">
          <cell r="B887" t="str">
            <v>Communications</v>
          </cell>
          <cell r="J887" t="str">
            <v>ELECTRICITY RETAIL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S887">
            <v>0</v>
          </cell>
          <cell r="U887">
            <v>46174.297000000006</v>
          </cell>
          <cell r="W887">
            <v>0</v>
          </cell>
          <cell r="X887">
            <v>0</v>
          </cell>
          <cell r="Y887">
            <v>9640346.2116</v>
          </cell>
          <cell r="Z887">
            <v>3870552.8862000001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360539.15355146007</v>
          </cell>
          <cell r="AH887">
            <v>9686520.5086000003</v>
          </cell>
          <cell r="AI887">
            <v>4231092.0397514598</v>
          </cell>
          <cell r="AK887">
            <v>0</v>
          </cell>
          <cell r="AL887">
            <v>0</v>
          </cell>
        </row>
        <row r="888">
          <cell r="B888" t="str">
            <v>Communications</v>
          </cell>
          <cell r="J888" t="str">
            <v>ALLGAS REGULATED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S888">
            <v>0</v>
          </cell>
          <cell r="U888">
            <v>5327.8035</v>
          </cell>
          <cell r="W888">
            <v>0</v>
          </cell>
          <cell r="X888">
            <v>0</v>
          </cell>
          <cell r="Y888">
            <v>1112347.6397999998</v>
          </cell>
          <cell r="Z888">
            <v>446602.25609999994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41600.67156363</v>
          </cell>
          <cell r="AH888">
            <v>1117675.4432999999</v>
          </cell>
          <cell r="AI888">
            <v>488202.92766362999</v>
          </cell>
          <cell r="AK888">
            <v>0</v>
          </cell>
          <cell r="AL888">
            <v>0</v>
          </cell>
        </row>
        <row r="889">
          <cell r="B889" t="str">
            <v>Communications</v>
          </cell>
          <cell r="J889" t="str">
            <v>ALLGAS OTHER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S889">
            <v>0</v>
          </cell>
          <cell r="U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K889">
            <v>0</v>
          </cell>
          <cell r="AL889">
            <v>0</v>
          </cell>
        </row>
        <row r="890">
          <cell r="B890" t="str">
            <v>Communications</v>
          </cell>
          <cell r="J890" t="str">
            <v>ALLGAS RETAIL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S890">
            <v>0</v>
          </cell>
          <cell r="U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K890">
            <v>0</v>
          </cell>
          <cell r="AL890">
            <v>0</v>
          </cell>
        </row>
        <row r="891">
          <cell r="B891" t="str">
            <v>Communications</v>
          </cell>
          <cell r="J891" t="str">
            <v>NON-DNSP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S891">
            <v>0</v>
          </cell>
          <cell r="U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K891">
            <v>0</v>
          </cell>
          <cell r="AL891">
            <v>0</v>
          </cell>
        </row>
        <row r="892">
          <cell r="B892" t="str">
            <v>IT&amp;T Equipment</v>
          </cell>
          <cell r="J892" t="str">
            <v>ELECTRICITY ALLOCATION</v>
          </cell>
          <cell r="M892">
            <v>-17473861.900000002</v>
          </cell>
          <cell r="N892">
            <v>-2272272.620000001</v>
          </cell>
          <cell r="O892">
            <v>-1163830.5</v>
          </cell>
          <cell r="P892">
            <v>0</v>
          </cell>
          <cell r="Q892">
            <v>0</v>
          </cell>
          <cell r="S892">
            <v>0</v>
          </cell>
          <cell r="U892">
            <v>-6194765.0100000007</v>
          </cell>
          <cell r="W892">
            <v>0</v>
          </cell>
          <cell r="X892">
            <v>0</v>
          </cell>
          <cell r="Y892">
            <v>-180588071.38999993</v>
          </cell>
          <cell r="Z892">
            <v>-125972198.21000001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6831063.3300000001</v>
          </cell>
          <cell r="AF892">
            <v>1532771.99</v>
          </cell>
          <cell r="AG892">
            <v>-19570176.294836003</v>
          </cell>
          <cell r="AH892">
            <v>-198589465.46999991</v>
          </cell>
          <cell r="AI892">
            <v>-146281875.13483602</v>
          </cell>
        </row>
        <row r="893">
          <cell r="B893" t="str">
            <v>IT&amp;T Equipment</v>
          </cell>
          <cell r="J893" t="str">
            <v>ELECTRICITY REGULATED</v>
          </cell>
          <cell r="M893">
            <v>11882226.092000002</v>
          </cell>
          <cell r="N893">
            <v>1545145.3816000009</v>
          </cell>
          <cell r="O893">
            <v>791404.74000000011</v>
          </cell>
          <cell r="P893">
            <v>0</v>
          </cell>
          <cell r="Q893">
            <v>0</v>
          </cell>
          <cell r="S893">
            <v>0</v>
          </cell>
          <cell r="U893">
            <v>4212440.2068000007</v>
          </cell>
          <cell r="W893">
            <v>0</v>
          </cell>
          <cell r="X893">
            <v>0</v>
          </cell>
          <cell r="Y893">
            <v>122799888.54519996</v>
          </cell>
          <cell r="Z893">
            <v>85661094.782800019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-4645123.0644000005</v>
          </cell>
          <cell r="AF893">
            <v>-1042284.9532000001</v>
          </cell>
          <cell r="AG893">
            <v>13307719.880488483</v>
          </cell>
          <cell r="AH893">
            <v>135040836.51959994</v>
          </cell>
          <cell r="AI893">
            <v>99471675.091688499</v>
          </cell>
          <cell r="AK893">
            <v>0</v>
          </cell>
          <cell r="AL893">
            <v>0</v>
          </cell>
        </row>
        <row r="894">
          <cell r="B894" t="str">
            <v>IT&amp;T Equipment</v>
          </cell>
          <cell r="J894" t="str">
            <v>ELECTRICITY OTHER</v>
          </cell>
          <cell r="M894">
            <v>349477.23800000007</v>
          </cell>
          <cell r="N894">
            <v>45445.452400000024</v>
          </cell>
          <cell r="O894">
            <v>23276.61</v>
          </cell>
          <cell r="P894">
            <v>0</v>
          </cell>
          <cell r="Q894">
            <v>0</v>
          </cell>
          <cell r="S894">
            <v>0</v>
          </cell>
          <cell r="U894">
            <v>185842.95030000003</v>
          </cell>
          <cell r="W894">
            <v>0</v>
          </cell>
          <cell r="X894">
            <v>0</v>
          </cell>
          <cell r="Y894">
            <v>5417642.1416999977</v>
          </cell>
          <cell r="Z894">
            <v>3779165.9463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-204931.89989999999</v>
          </cell>
          <cell r="AF894">
            <v>-45983.159699999997</v>
          </cell>
          <cell r="AG894">
            <v>587105.28884508007</v>
          </cell>
          <cell r="AH894">
            <v>5957683.9640999967</v>
          </cell>
          <cell r="AI894">
            <v>4388456.2540450804</v>
          </cell>
          <cell r="AK894">
            <v>186376.92399999994</v>
          </cell>
          <cell r="AL894">
            <v>22722.726200000005</v>
          </cell>
        </row>
        <row r="895">
          <cell r="B895" t="str">
            <v>IT&amp;T Equipment</v>
          </cell>
          <cell r="J895" t="str">
            <v>ELECTRICITY RETAIL</v>
          </cell>
          <cell r="M895">
            <v>4543204.0940000005</v>
          </cell>
          <cell r="N895">
            <v>590790.88120000029</v>
          </cell>
          <cell r="O895">
            <v>302595.93</v>
          </cell>
          <cell r="P895">
            <v>0</v>
          </cell>
          <cell r="Q895">
            <v>0</v>
          </cell>
          <cell r="S895">
            <v>0</v>
          </cell>
          <cell r="U895">
            <v>1610638.9026000001</v>
          </cell>
          <cell r="W895">
            <v>0</v>
          </cell>
          <cell r="X895">
            <v>0</v>
          </cell>
          <cell r="Y895">
            <v>46952898.561399981</v>
          </cell>
          <cell r="Z895">
            <v>32752771.534600005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-1776076.4658000001</v>
          </cell>
          <cell r="AF895">
            <v>-398520.71740000002</v>
          </cell>
          <cell r="AG895">
            <v>5088245.8366573611</v>
          </cell>
          <cell r="AH895">
            <v>51633261.022199981</v>
          </cell>
          <cell r="AI895">
            <v>38033287.535057366</v>
          </cell>
          <cell r="AK895">
            <v>0</v>
          </cell>
          <cell r="AL895">
            <v>0</v>
          </cell>
        </row>
        <row r="896">
          <cell r="B896" t="str">
            <v>IT&amp;T Equipment</v>
          </cell>
          <cell r="J896" t="str">
            <v>ALLGAS REGULATED</v>
          </cell>
          <cell r="M896">
            <v>698954.47600000014</v>
          </cell>
          <cell r="N896">
            <v>90890.904800000048</v>
          </cell>
          <cell r="O896">
            <v>46553.22</v>
          </cell>
          <cell r="P896">
            <v>0</v>
          </cell>
          <cell r="Q896">
            <v>0</v>
          </cell>
          <cell r="S896">
            <v>0</v>
          </cell>
          <cell r="U896">
            <v>185842.95030000003</v>
          </cell>
          <cell r="W896">
            <v>0</v>
          </cell>
          <cell r="X896">
            <v>0</v>
          </cell>
          <cell r="Y896">
            <v>5417642.1416999977</v>
          </cell>
          <cell r="Z896">
            <v>3779165.9463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-204931.89989999999</v>
          </cell>
          <cell r="AF896">
            <v>-45983.159699999997</v>
          </cell>
          <cell r="AG896">
            <v>587105.28884508007</v>
          </cell>
          <cell r="AH896">
            <v>5957683.9640999967</v>
          </cell>
          <cell r="AI896">
            <v>4388456.2540450804</v>
          </cell>
          <cell r="AK896">
            <v>-186376.92400000012</v>
          </cell>
          <cell r="AL896">
            <v>-22722.726200000019</v>
          </cell>
        </row>
        <row r="897">
          <cell r="B897" t="str">
            <v>IT&amp;T Equipment</v>
          </cell>
          <cell r="J897" t="str">
            <v>ALLGAS OTHER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S897">
            <v>0</v>
          </cell>
          <cell r="U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K897">
            <v>0</v>
          </cell>
          <cell r="AL897">
            <v>0</v>
          </cell>
        </row>
        <row r="898">
          <cell r="B898" t="str">
            <v>IT&amp;T Equipment</v>
          </cell>
          <cell r="J898" t="str">
            <v>ALLGAS RETAIL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S898">
            <v>0</v>
          </cell>
          <cell r="U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K898">
            <v>0</v>
          </cell>
          <cell r="AL898">
            <v>0</v>
          </cell>
        </row>
        <row r="899">
          <cell r="B899" t="str">
            <v>IT&amp;T Equipment</v>
          </cell>
          <cell r="J899" t="str">
            <v>NON-DNSP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S899">
            <v>0</v>
          </cell>
          <cell r="U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K899">
            <v>0</v>
          </cell>
          <cell r="AL899">
            <v>0</v>
          </cell>
        </row>
        <row r="900">
          <cell r="B900" t="str">
            <v>IT&amp;T Equipment</v>
          </cell>
          <cell r="J900" t="str">
            <v>ELECTRICITY ALLOCATION</v>
          </cell>
          <cell r="M900">
            <v>-12600</v>
          </cell>
          <cell r="N900">
            <v>-5178.0600000000004</v>
          </cell>
          <cell r="O900">
            <v>0</v>
          </cell>
          <cell r="P900">
            <v>0</v>
          </cell>
          <cell r="Q900">
            <v>0</v>
          </cell>
          <cell r="S900">
            <v>0</v>
          </cell>
          <cell r="U900">
            <v>-820.47</v>
          </cell>
          <cell r="W900">
            <v>0</v>
          </cell>
          <cell r="X900">
            <v>0</v>
          </cell>
          <cell r="Y900">
            <v>13420.47</v>
          </cell>
          <cell r="Z900">
            <v>5190.05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-11.990403999999998</v>
          </cell>
          <cell r="AH900">
            <v>0</v>
          </cell>
          <cell r="AI900">
            <v>-4.0400000021634241E-4</v>
          </cell>
        </row>
        <row r="901">
          <cell r="B901" t="str">
            <v>IT&amp;T Equipment</v>
          </cell>
          <cell r="J901" t="str">
            <v>ELECTRICITY REGULATED</v>
          </cell>
          <cell r="M901">
            <v>8568</v>
          </cell>
          <cell r="N901">
            <v>3521.0808000000006</v>
          </cell>
          <cell r="O901">
            <v>0</v>
          </cell>
          <cell r="P901">
            <v>0</v>
          </cell>
          <cell r="Q901">
            <v>0</v>
          </cell>
          <cell r="S901">
            <v>0</v>
          </cell>
          <cell r="U901">
            <v>557.91960000000006</v>
          </cell>
          <cell r="W901">
            <v>0</v>
          </cell>
          <cell r="X901">
            <v>0</v>
          </cell>
          <cell r="Y901">
            <v>-9125.9196000000011</v>
          </cell>
          <cell r="Z901">
            <v>-3529.2340000000004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8.1534747199999984</v>
          </cell>
          <cell r="AH901">
            <v>0</v>
          </cell>
          <cell r="AI901">
            <v>2.7472000014711284E-4</v>
          </cell>
          <cell r="AK901">
            <v>0</v>
          </cell>
          <cell r="AL901">
            <v>0</v>
          </cell>
        </row>
        <row r="902">
          <cell r="B902" t="str">
            <v>IT&amp;T Equipment</v>
          </cell>
          <cell r="J902" t="str">
            <v>ELECTRICITY OTHER</v>
          </cell>
          <cell r="M902">
            <v>252</v>
          </cell>
          <cell r="N902">
            <v>103.56120000000001</v>
          </cell>
          <cell r="O902">
            <v>0</v>
          </cell>
          <cell r="P902">
            <v>0</v>
          </cell>
          <cell r="Q902">
            <v>0</v>
          </cell>
          <cell r="S902">
            <v>0</v>
          </cell>
          <cell r="U902">
            <v>24.614100000000001</v>
          </cell>
          <cell r="W902">
            <v>0</v>
          </cell>
          <cell r="X902">
            <v>0</v>
          </cell>
          <cell r="Y902">
            <v>-402.61409999999995</v>
          </cell>
          <cell r="Z902">
            <v>-155.70150000000001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0.35971211999999991</v>
          </cell>
          <cell r="AH902">
            <v>0</v>
          </cell>
          <cell r="AI902">
            <v>1.2120000006490272E-5</v>
          </cell>
          <cell r="AK902">
            <v>126</v>
          </cell>
          <cell r="AL902">
            <v>51.780599999999993</v>
          </cell>
        </row>
        <row r="903">
          <cell r="B903" t="str">
            <v>IT&amp;T Equipment</v>
          </cell>
          <cell r="J903" t="str">
            <v>ELECTRICITY RETAIL</v>
          </cell>
          <cell r="M903">
            <v>3276</v>
          </cell>
          <cell r="N903">
            <v>1346.2956000000001</v>
          </cell>
          <cell r="O903">
            <v>0</v>
          </cell>
          <cell r="P903">
            <v>0</v>
          </cell>
          <cell r="Q903">
            <v>0</v>
          </cell>
          <cell r="S903">
            <v>0</v>
          </cell>
          <cell r="U903">
            <v>213.32220000000001</v>
          </cell>
          <cell r="W903">
            <v>0</v>
          </cell>
          <cell r="X903">
            <v>0</v>
          </cell>
          <cell r="Y903">
            <v>-3489.3222000000001</v>
          </cell>
          <cell r="Z903">
            <v>-1349.413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3.1175050399999997</v>
          </cell>
          <cell r="AH903">
            <v>0</v>
          </cell>
          <cell r="AI903">
            <v>1.0504000005624903E-4</v>
          </cell>
          <cell r="AK903">
            <v>0</v>
          </cell>
          <cell r="AL903">
            <v>0</v>
          </cell>
        </row>
        <row r="904">
          <cell r="B904" t="str">
            <v>IT&amp;T Equipment</v>
          </cell>
          <cell r="J904" t="str">
            <v>ALLGAS REGULATED</v>
          </cell>
          <cell r="M904">
            <v>504</v>
          </cell>
          <cell r="N904">
            <v>207.12240000000003</v>
          </cell>
          <cell r="O904">
            <v>0</v>
          </cell>
          <cell r="P904">
            <v>0</v>
          </cell>
          <cell r="Q904">
            <v>0</v>
          </cell>
          <cell r="S904">
            <v>0</v>
          </cell>
          <cell r="U904">
            <v>24.614100000000001</v>
          </cell>
          <cell r="W904">
            <v>0</v>
          </cell>
          <cell r="X904">
            <v>0</v>
          </cell>
          <cell r="Y904">
            <v>-402.61409999999995</v>
          </cell>
          <cell r="Z904">
            <v>-155.70150000000001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0.35971211999999991</v>
          </cell>
          <cell r="AH904">
            <v>0</v>
          </cell>
          <cell r="AI904">
            <v>1.2120000006490272E-5</v>
          </cell>
          <cell r="AK904">
            <v>-126</v>
          </cell>
          <cell r="AL904">
            <v>-51.780600000000021</v>
          </cell>
        </row>
        <row r="905">
          <cell r="B905" t="str">
            <v>IT&amp;T Equipment</v>
          </cell>
          <cell r="J905" t="str">
            <v>ALLGAS OTHER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S905">
            <v>0</v>
          </cell>
          <cell r="U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K905">
            <v>0</v>
          </cell>
          <cell r="AL905">
            <v>0</v>
          </cell>
        </row>
        <row r="906">
          <cell r="B906" t="str">
            <v>IT&amp;T Equipment</v>
          </cell>
          <cell r="J906" t="str">
            <v>ALLGAS RETAIL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S906">
            <v>0</v>
          </cell>
          <cell r="U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K906">
            <v>0</v>
          </cell>
          <cell r="AL906">
            <v>0</v>
          </cell>
        </row>
        <row r="907">
          <cell r="B907" t="str">
            <v>IT&amp;T Equipment</v>
          </cell>
          <cell r="J907" t="str">
            <v>NON-DNSP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S907">
            <v>0</v>
          </cell>
          <cell r="U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K907">
            <v>0</v>
          </cell>
          <cell r="AL907">
            <v>0</v>
          </cell>
        </row>
        <row r="908">
          <cell r="B908" t="str">
            <v>Other - Non-System Assets</v>
          </cell>
          <cell r="J908" t="str">
            <v>ELECTRICITY ALLOCATION</v>
          </cell>
          <cell r="M908">
            <v>-1395</v>
          </cell>
          <cell r="N908">
            <v>-1277.67</v>
          </cell>
          <cell r="O908">
            <v>0</v>
          </cell>
          <cell r="P908">
            <v>0</v>
          </cell>
          <cell r="Q908">
            <v>0</v>
          </cell>
          <cell r="S908">
            <v>0</v>
          </cell>
          <cell r="U908">
            <v>0</v>
          </cell>
          <cell r="W908">
            <v>0</v>
          </cell>
          <cell r="X908">
            <v>0</v>
          </cell>
          <cell r="Y908">
            <v>1395</v>
          </cell>
          <cell r="Z908">
            <v>1277.67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1.4700000000000273</v>
          </cell>
          <cell r="AH908">
            <v>0</v>
          </cell>
          <cell r="AI908">
            <v>1.4700000000000273</v>
          </cell>
        </row>
        <row r="909">
          <cell r="B909" t="str">
            <v>Other - Non-System Assets</v>
          </cell>
          <cell r="J909" t="str">
            <v>ELECTRICITY REGULATED</v>
          </cell>
          <cell r="M909">
            <v>948.6</v>
          </cell>
          <cell r="N909">
            <v>868.81560000000013</v>
          </cell>
          <cell r="O909">
            <v>0</v>
          </cell>
          <cell r="P909">
            <v>0</v>
          </cell>
          <cell r="Q909">
            <v>0</v>
          </cell>
          <cell r="S909">
            <v>0</v>
          </cell>
          <cell r="U909">
            <v>0</v>
          </cell>
          <cell r="W909">
            <v>0</v>
          </cell>
          <cell r="X909">
            <v>0</v>
          </cell>
          <cell r="Y909">
            <v>-948.6</v>
          </cell>
          <cell r="Z909">
            <v>-868.81560000000013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-0.99960000000001858</v>
          </cell>
          <cell r="AH909">
            <v>0</v>
          </cell>
          <cell r="AI909">
            <v>-0.99960000000001858</v>
          </cell>
          <cell r="AK909">
            <v>0</v>
          </cell>
          <cell r="AL909">
            <v>0</v>
          </cell>
        </row>
        <row r="910">
          <cell r="B910" t="str">
            <v>Other - Non-System Assets</v>
          </cell>
          <cell r="J910" t="str">
            <v>ELECTRICITY OTHER</v>
          </cell>
          <cell r="M910">
            <v>27.900000000000002</v>
          </cell>
          <cell r="N910">
            <v>25.553400000000003</v>
          </cell>
          <cell r="O910">
            <v>0</v>
          </cell>
          <cell r="P910">
            <v>0</v>
          </cell>
          <cell r="Q910">
            <v>0</v>
          </cell>
          <cell r="S910">
            <v>0</v>
          </cell>
          <cell r="U910">
            <v>0</v>
          </cell>
          <cell r="W910">
            <v>0</v>
          </cell>
          <cell r="X910">
            <v>0</v>
          </cell>
          <cell r="Y910">
            <v>-41.85</v>
          </cell>
          <cell r="Z910">
            <v>-38.330100000000002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-4.4100000000000819E-2</v>
          </cell>
          <cell r="AH910">
            <v>0</v>
          </cell>
          <cell r="AI910">
            <v>-4.4100000000000819E-2</v>
          </cell>
          <cell r="AK910">
            <v>13.95</v>
          </cell>
          <cell r="AL910">
            <v>12.776699999999998</v>
          </cell>
        </row>
        <row r="911">
          <cell r="B911" t="str">
            <v>Other - Non-System Assets</v>
          </cell>
          <cell r="J911" t="str">
            <v>ELECTRICITY RETAIL</v>
          </cell>
          <cell r="M911">
            <v>362.7</v>
          </cell>
          <cell r="N911">
            <v>332.19420000000002</v>
          </cell>
          <cell r="O911">
            <v>0</v>
          </cell>
          <cell r="P911">
            <v>0</v>
          </cell>
          <cell r="Q911">
            <v>0</v>
          </cell>
          <cell r="S911">
            <v>0</v>
          </cell>
          <cell r="U911">
            <v>0</v>
          </cell>
          <cell r="W911">
            <v>0</v>
          </cell>
          <cell r="X911">
            <v>0</v>
          </cell>
          <cell r="Y911">
            <v>-362.7</v>
          </cell>
          <cell r="Z911">
            <v>-332.19420000000002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-0.38220000000000709</v>
          </cell>
          <cell r="AH911">
            <v>0</v>
          </cell>
          <cell r="AI911">
            <v>-0.38220000000000709</v>
          </cell>
          <cell r="AK911">
            <v>0</v>
          </cell>
          <cell r="AL911">
            <v>0</v>
          </cell>
        </row>
        <row r="912">
          <cell r="B912" t="str">
            <v>Other - Non-System Assets</v>
          </cell>
          <cell r="J912" t="str">
            <v>ALLGAS REGULATED</v>
          </cell>
          <cell r="M912">
            <v>55.800000000000004</v>
          </cell>
          <cell r="N912">
            <v>51.106800000000007</v>
          </cell>
          <cell r="O912">
            <v>0</v>
          </cell>
          <cell r="P912">
            <v>0</v>
          </cell>
          <cell r="Q912">
            <v>0</v>
          </cell>
          <cell r="S912">
            <v>0</v>
          </cell>
          <cell r="U912">
            <v>0</v>
          </cell>
          <cell r="W912">
            <v>0</v>
          </cell>
          <cell r="X912">
            <v>0</v>
          </cell>
          <cell r="Y912">
            <v>-41.85</v>
          </cell>
          <cell r="Z912">
            <v>-38.330100000000002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-4.4100000000000819E-2</v>
          </cell>
          <cell r="AH912">
            <v>0</v>
          </cell>
          <cell r="AI912">
            <v>-4.4100000000000819E-2</v>
          </cell>
          <cell r="AK912">
            <v>-13.950000000000003</v>
          </cell>
          <cell r="AL912">
            <v>-12.776700000000005</v>
          </cell>
        </row>
        <row r="913">
          <cell r="B913" t="str">
            <v>Other - Non-System Assets</v>
          </cell>
          <cell r="J913" t="str">
            <v>ALLGAS OTHER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S913">
            <v>0</v>
          </cell>
          <cell r="U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K913">
            <v>0</v>
          </cell>
          <cell r="AL913">
            <v>0</v>
          </cell>
        </row>
        <row r="914">
          <cell r="B914" t="str">
            <v>Other - Non-System Assets</v>
          </cell>
          <cell r="J914" t="str">
            <v>ALLGAS RETAIL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S914">
            <v>0</v>
          </cell>
          <cell r="U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K914">
            <v>0</v>
          </cell>
          <cell r="AL914">
            <v>0</v>
          </cell>
        </row>
        <row r="915">
          <cell r="B915" t="str">
            <v>Other - Non-System Assets</v>
          </cell>
          <cell r="J915" t="str">
            <v>NON-DNSP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S915">
            <v>0</v>
          </cell>
          <cell r="U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K915">
            <v>0</v>
          </cell>
          <cell r="AL915">
            <v>0</v>
          </cell>
        </row>
        <row r="916">
          <cell r="B916" t="str">
            <v>IT&amp;T Equipment</v>
          </cell>
          <cell r="J916" t="str">
            <v>ELECTRICITY ALLOCATION</v>
          </cell>
          <cell r="M916">
            <v>-8399448.3199999984</v>
          </cell>
          <cell r="N916">
            <v>-2920727.36</v>
          </cell>
          <cell r="O916">
            <v>0</v>
          </cell>
          <cell r="P916">
            <v>0</v>
          </cell>
          <cell r="Q916">
            <v>0</v>
          </cell>
          <cell r="S916">
            <v>0</v>
          </cell>
          <cell r="U916">
            <v>0</v>
          </cell>
          <cell r="W916">
            <v>0</v>
          </cell>
          <cell r="X916">
            <v>0</v>
          </cell>
          <cell r="Y916">
            <v>8399448.3199999984</v>
          </cell>
          <cell r="Z916">
            <v>2920725.8899999997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1.3899199999999998</v>
          </cell>
          <cell r="AH916">
            <v>0</v>
          </cell>
          <cell r="AI916">
            <v>-8.0080000204891144E-2</v>
          </cell>
        </row>
        <row r="917">
          <cell r="B917" t="str">
            <v>IT&amp;T Equipment</v>
          </cell>
          <cell r="J917" t="str">
            <v>ELECTRICITY REGULATED</v>
          </cell>
          <cell r="M917">
            <v>5711624.8575999998</v>
          </cell>
          <cell r="N917">
            <v>1986094.6048000001</v>
          </cell>
          <cell r="O917">
            <v>0</v>
          </cell>
          <cell r="P917">
            <v>0</v>
          </cell>
          <cell r="Q917">
            <v>0</v>
          </cell>
          <cell r="S917">
            <v>0</v>
          </cell>
          <cell r="U917">
            <v>0</v>
          </cell>
          <cell r="W917">
            <v>0</v>
          </cell>
          <cell r="X917">
            <v>0</v>
          </cell>
          <cell r="Y917">
            <v>-5711624.8575999998</v>
          </cell>
          <cell r="Z917">
            <v>-1986093.6051999999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-0.94514559999999992</v>
          </cell>
          <cell r="AH917">
            <v>0</v>
          </cell>
          <cell r="AI917">
            <v>5.4454400139325981E-2</v>
          </cell>
          <cell r="AK917">
            <v>0</v>
          </cell>
          <cell r="AL917">
            <v>0</v>
          </cell>
        </row>
        <row r="918">
          <cell r="B918" t="str">
            <v>IT&amp;T Equipment</v>
          </cell>
          <cell r="J918" t="str">
            <v>ELECTRICITY OTHER</v>
          </cell>
          <cell r="M918">
            <v>167988.96639999998</v>
          </cell>
          <cell r="N918">
            <v>58414.547200000001</v>
          </cell>
          <cell r="O918">
            <v>0</v>
          </cell>
          <cell r="P918">
            <v>0</v>
          </cell>
          <cell r="Q918">
            <v>0</v>
          </cell>
          <cell r="S918">
            <v>0</v>
          </cell>
          <cell r="U918">
            <v>0</v>
          </cell>
          <cell r="W918">
            <v>0</v>
          </cell>
          <cell r="X918">
            <v>0</v>
          </cell>
          <cell r="Y918">
            <v>-251983.44959999993</v>
          </cell>
          <cell r="Z918">
            <v>-87621.776699999988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-4.1697599999999994E-2</v>
          </cell>
          <cell r="AH918">
            <v>0</v>
          </cell>
          <cell r="AI918">
            <v>2.4024000061467344E-3</v>
          </cell>
          <cell r="AK918">
            <v>83994.483199999959</v>
          </cell>
          <cell r="AL918">
            <v>29207.273599999986</v>
          </cell>
        </row>
        <row r="919">
          <cell r="B919" t="str">
            <v>IT&amp;T Equipment</v>
          </cell>
          <cell r="J919" t="str">
            <v>ELECTRICITY RETAIL</v>
          </cell>
          <cell r="M919">
            <v>2183856.5631999997</v>
          </cell>
          <cell r="N919">
            <v>759389.11360000004</v>
          </cell>
          <cell r="O919">
            <v>0</v>
          </cell>
          <cell r="P919">
            <v>0</v>
          </cell>
          <cell r="Q919">
            <v>0</v>
          </cell>
          <cell r="S919">
            <v>0</v>
          </cell>
          <cell r="U919">
            <v>0</v>
          </cell>
          <cell r="W919">
            <v>0</v>
          </cell>
          <cell r="X919">
            <v>0</v>
          </cell>
          <cell r="Y919">
            <v>-2183856.5631999997</v>
          </cell>
          <cell r="Z919">
            <v>-759388.73139999993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-0.36137919999999996</v>
          </cell>
          <cell r="AH919">
            <v>0</v>
          </cell>
          <cell r="AI919">
            <v>2.0820800053271697E-2</v>
          </cell>
          <cell r="AK919">
            <v>0</v>
          </cell>
          <cell r="AL919">
            <v>0</v>
          </cell>
        </row>
        <row r="920">
          <cell r="B920" t="str">
            <v>IT&amp;T Equipment</v>
          </cell>
          <cell r="J920" t="str">
            <v>ALLGAS REGULATED</v>
          </cell>
          <cell r="M920">
            <v>335977.93279999995</v>
          </cell>
          <cell r="N920">
            <v>116829.0944</v>
          </cell>
          <cell r="O920">
            <v>0</v>
          </cell>
          <cell r="P920">
            <v>0</v>
          </cell>
          <cell r="Q920">
            <v>0</v>
          </cell>
          <cell r="S920">
            <v>0</v>
          </cell>
          <cell r="U920">
            <v>0</v>
          </cell>
          <cell r="W920">
            <v>0</v>
          </cell>
          <cell r="X920">
            <v>0</v>
          </cell>
          <cell r="Y920">
            <v>-251983.44959999993</v>
          </cell>
          <cell r="Z920">
            <v>-87621.776699999988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-4.1697599999999994E-2</v>
          </cell>
          <cell r="AH920">
            <v>0</v>
          </cell>
          <cell r="AI920">
            <v>2.4024000061467344E-3</v>
          </cell>
          <cell r="AK920">
            <v>-83994.483200000017</v>
          </cell>
          <cell r="AL920">
            <v>-29207.273600000015</v>
          </cell>
        </row>
        <row r="921">
          <cell r="B921" t="str">
            <v>IT&amp;T Equipment</v>
          </cell>
          <cell r="J921" t="str">
            <v>ALLGAS OTHER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S921">
            <v>0</v>
          </cell>
          <cell r="U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K921">
            <v>0</v>
          </cell>
          <cell r="AL921">
            <v>0</v>
          </cell>
        </row>
        <row r="922">
          <cell r="B922" t="str">
            <v>IT&amp;T Equipment</v>
          </cell>
          <cell r="J922" t="str">
            <v>ALLGAS RETAIL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S922">
            <v>0</v>
          </cell>
          <cell r="U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K922">
            <v>0</v>
          </cell>
          <cell r="AL922">
            <v>0</v>
          </cell>
        </row>
        <row r="923">
          <cell r="B923" t="str">
            <v>IT&amp;T Equipment</v>
          </cell>
          <cell r="J923" t="str">
            <v>NON-DNSP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S923">
            <v>0</v>
          </cell>
          <cell r="U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K923">
            <v>0</v>
          </cell>
          <cell r="AL923">
            <v>0</v>
          </cell>
        </row>
        <row r="924">
          <cell r="B924" t="str">
            <v>Other - Non-System Assets</v>
          </cell>
          <cell r="J924" t="str">
            <v>ELECTRICITY ALLOCATION</v>
          </cell>
          <cell r="M924">
            <v>-1483117.4400000002</v>
          </cell>
          <cell r="N924">
            <v>-796698.79999999993</v>
          </cell>
          <cell r="O924">
            <v>0</v>
          </cell>
          <cell r="P924">
            <v>0</v>
          </cell>
          <cell r="Q924">
            <v>0</v>
          </cell>
          <cell r="S924">
            <v>0</v>
          </cell>
          <cell r="U924">
            <v>0</v>
          </cell>
          <cell r="W924">
            <v>0</v>
          </cell>
          <cell r="X924">
            <v>0</v>
          </cell>
          <cell r="Y924">
            <v>1516097.4400000002</v>
          </cell>
          <cell r="Z924">
            <v>796698.78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4078.6099990000002</v>
          </cell>
          <cell r="AH924">
            <v>32980</v>
          </cell>
          <cell r="AI924">
            <v>4078.589999000098</v>
          </cell>
        </row>
        <row r="925">
          <cell r="B925" t="str">
            <v>Other - Non-System Assets</v>
          </cell>
          <cell r="J925" t="str">
            <v>ELECTRICITY REGULATED</v>
          </cell>
          <cell r="M925">
            <v>1008519.8592000002</v>
          </cell>
          <cell r="N925">
            <v>541755.18400000001</v>
          </cell>
          <cell r="O925">
            <v>0</v>
          </cell>
          <cell r="P925">
            <v>0</v>
          </cell>
          <cell r="Q925">
            <v>0</v>
          </cell>
          <cell r="S925">
            <v>0</v>
          </cell>
          <cell r="U925">
            <v>0</v>
          </cell>
          <cell r="W925">
            <v>0</v>
          </cell>
          <cell r="X925">
            <v>0</v>
          </cell>
          <cell r="Y925">
            <v>-1030946.2592000002</v>
          </cell>
          <cell r="Z925">
            <v>-541755.17040000006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-2773.4547993200003</v>
          </cell>
          <cell r="AH925">
            <v>-22426.400000000001</v>
          </cell>
          <cell r="AI925">
            <v>-2773.441199320067</v>
          </cell>
          <cell r="AK925">
            <v>0</v>
          </cell>
          <cell r="AL925">
            <v>0</v>
          </cell>
        </row>
        <row r="926">
          <cell r="B926" t="str">
            <v>Other - Non-System Assets</v>
          </cell>
          <cell r="J926" t="str">
            <v>ELECTRICITY OTHER</v>
          </cell>
          <cell r="M926">
            <v>29662.348800000003</v>
          </cell>
          <cell r="N926">
            <v>15933.975999999999</v>
          </cell>
          <cell r="O926">
            <v>0</v>
          </cell>
          <cell r="P926">
            <v>0</v>
          </cell>
          <cell r="Q926">
            <v>0</v>
          </cell>
          <cell r="S926">
            <v>0</v>
          </cell>
          <cell r="U926">
            <v>0</v>
          </cell>
          <cell r="W926">
            <v>0</v>
          </cell>
          <cell r="X926">
            <v>0</v>
          </cell>
          <cell r="Y926">
            <v>-45482.923200000005</v>
          </cell>
          <cell r="Z926">
            <v>-23900.963400000001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-122.35829997</v>
          </cell>
          <cell r="AH926">
            <v>-989.4</v>
          </cell>
          <cell r="AI926">
            <v>-122.35769997000294</v>
          </cell>
          <cell r="AK926">
            <v>14831.1744</v>
          </cell>
          <cell r="AL926">
            <v>7966.9879999999976</v>
          </cell>
        </row>
        <row r="927">
          <cell r="B927" t="str">
            <v>Other - Non-System Assets</v>
          </cell>
          <cell r="J927" t="str">
            <v>ELECTRICITY RETAIL</v>
          </cell>
          <cell r="M927">
            <v>385610.53440000006</v>
          </cell>
          <cell r="N927">
            <v>207141.68799999999</v>
          </cell>
          <cell r="O927">
            <v>0</v>
          </cell>
          <cell r="P927">
            <v>0</v>
          </cell>
          <cell r="Q927">
            <v>0</v>
          </cell>
          <cell r="S927">
            <v>0</v>
          </cell>
          <cell r="U927">
            <v>0</v>
          </cell>
          <cell r="W927">
            <v>0</v>
          </cell>
          <cell r="X927">
            <v>0</v>
          </cell>
          <cell r="Y927">
            <v>-394185.33440000005</v>
          </cell>
          <cell r="Z927">
            <v>-207141.68280000001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-1060.4385997400002</v>
          </cell>
          <cell r="AH927">
            <v>-8574.8000000000011</v>
          </cell>
          <cell r="AI927">
            <v>-1060.4333997400256</v>
          </cell>
          <cell r="AK927">
            <v>0</v>
          </cell>
          <cell r="AL927">
            <v>0</v>
          </cell>
        </row>
        <row r="928">
          <cell r="B928" t="str">
            <v>Other - Non-System Assets</v>
          </cell>
          <cell r="J928" t="str">
            <v>ALLGAS REGULATED</v>
          </cell>
          <cell r="M928">
            <v>59324.697600000007</v>
          </cell>
          <cell r="N928">
            <v>31867.951999999997</v>
          </cell>
          <cell r="O928">
            <v>0</v>
          </cell>
          <cell r="P928">
            <v>0</v>
          </cell>
          <cell r="Q928">
            <v>0</v>
          </cell>
          <cell r="S928">
            <v>0</v>
          </cell>
          <cell r="U928">
            <v>0</v>
          </cell>
          <cell r="W928">
            <v>0</v>
          </cell>
          <cell r="X928">
            <v>0</v>
          </cell>
          <cell r="Y928">
            <v>-45482.923200000005</v>
          </cell>
          <cell r="Z928">
            <v>-23900.963400000001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-122.35829997</v>
          </cell>
          <cell r="AH928">
            <v>-989.4</v>
          </cell>
          <cell r="AI928">
            <v>-122.35769997000294</v>
          </cell>
          <cell r="AK928">
            <v>-14831.174400000004</v>
          </cell>
          <cell r="AL928">
            <v>-7966.9880000000012</v>
          </cell>
        </row>
        <row r="929">
          <cell r="B929" t="str">
            <v>Other - Non-System Assets</v>
          </cell>
          <cell r="J929" t="str">
            <v>ALLGAS OTHER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S929">
            <v>0</v>
          </cell>
          <cell r="U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K929">
            <v>0</v>
          </cell>
          <cell r="AL929">
            <v>0</v>
          </cell>
        </row>
        <row r="930">
          <cell r="B930" t="str">
            <v>Other - Non-System Assets</v>
          </cell>
          <cell r="J930" t="str">
            <v>ALLGAS RETAIL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S930">
            <v>0</v>
          </cell>
          <cell r="U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K930">
            <v>0</v>
          </cell>
          <cell r="AL930">
            <v>0</v>
          </cell>
        </row>
        <row r="931">
          <cell r="B931" t="str">
            <v>Other - Non-System Assets</v>
          </cell>
          <cell r="J931" t="str">
            <v>NON-DNSP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S931">
            <v>0</v>
          </cell>
          <cell r="U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K931">
            <v>0</v>
          </cell>
          <cell r="AL931">
            <v>0</v>
          </cell>
        </row>
        <row r="932">
          <cell r="B932" t="str">
            <v>Commercial Land and Buildings</v>
          </cell>
          <cell r="J932" t="str">
            <v>ELECTRICITY ALLOCATION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S932">
            <v>0</v>
          </cell>
          <cell r="U932">
            <v>-28750</v>
          </cell>
          <cell r="W932">
            <v>0</v>
          </cell>
          <cell r="X932">
            <v>0</v>
          </cell>
          <cell r="Y932">
            <v>28750</v>
          </cell>
          <cell r="Z932">
            <v>-1.02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2.0397349999999972</v>
          </cell>
          <cell r="AH932">
            <v>0</v>
          </cell>
          <cell r="AI932">
            <v>1.0197349999999972</v>
          </cell>
        </row>
        <row r="933">
          <cell r="B933" t="str">
            <v>Commercial Land and Buildings</v>
          </cell>
          <cell r="J933" t="str">
            <v>ELECTRICITY REGULATED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S933">
            <v>0</v>
          </cell>
          <cell r="U933">
            <v>19550</v>
          </cell>
          <cell r="W933">
            <v>0</v>
          </cell>
          <cell r="X933">
            <v>0</v>
          </cell>
          <cell r="Y933">
            <v>-19550</v>
          </cell>
          <cell r="Z933">
            <v>0.69360000000000011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-1.3870197999999982</v>
          </cell>
          <cell r="AH933">
            <v>0</v>
          </cell>
          <cell r="AI933">
            <v>-0.69341979999999814</v>
          </cell>
          <cell r="AK933">
            <v>0</v>
          </cell>
          <cell r="AL933">
            <v>0</v>
          </cell>
        </row>
        <row r="934">
          <cell r="B934" t="str">
            <v>Commercial Land and Buildings</v>
          </cell>
          <cell r="J934" t="str">
            <v>ELECTRICITY OTHER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S934">
            <v>0</v>
          </cell>
          <cell r="U934">
            <v>862.5</v>
          </cell>
          <cell r="W934">
            <v>0</v>
          </cell>
          <cell r="X934">
            <v>0</v>
          </cell>
          <cell r="Y934">
            <v>-862.5</v>
          </cell>
          <cell r="Z934">
            <v>3.0599999999999999E-2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-6.1192049999999915E-2</v>
          </cell>
          <cell r="AH934">
            <v>0</v>
          </cell>
          <cell r="AI934">
            <v>-3.0592049999999912E-2</v>
          </cell>
          <cell r="AK934">
            <v>0</v>
          </cell>
          <cell r="AL934">
            <v>0</v>
          </cell>
        </row>
        <row r="935">
          <cell r="B935" t="str">
            <v>Commercial Land and Buildings</v>
          </cell>
          <cell r="J935" t="str">
            <v>ELECTRICITY RETAIL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S935">
            <v>0</v>
          </cell>
          <cell r="U935">
            <v>7475</v>
          </cell>
          <cell r="W935">
            <v>0</v>
          </cell>
          <cell r="X935">
            <v>0</v>
          </cell>
          <cell r="Y935">
            <v>-7475</v>
          </cell>
          <cell r="Z935">
            <v>0.26519999999999999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-0.53033109999999928</v>
          </cell>
          <cell r="AH935">
            <v>0</v>
          </cell>
          <cell r="AI935">
            <v>-0.26513109999999929</v>
          </cell>
          <cell r="AK935">
            <v>0</v>
          </cell>
          <cell r="AL935">
            <v>0</v>
          </cell>
        </row>
        <row r="936">
          <cell r="B936" t="str">
            <v>Commercial Land and Buildings</v>
          </cell>
          <cell r="J936" t="str">
            <v>ALLGAS REGULATED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S936">
            <v>0</v>
          </cell>
          <cell r="U936">
            <v>862.5</v>
          </cell>
          <cell r="W936">
            <v>0</v>
          </cell>
          <cell r="X936">
            <v>0</v>
          </cell>
          <cell r="Y936">
            <v>-862.5</v>
          </cell>
          <cell r="Z936">
            <v>3.0599999999999999E-2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-6.1192049999999915E-2</v>
          </cell>
          <cell r="AH936">
            <v>0</v>
          </cell>
          <cell r="AI936">
            <v>-3.0592049999999912E-2</v>
          </cell>
          <cell r="AK936">
            <v>0</v>
          </cell>
          <cell r="AL936">
            <v>0</v>
          </cell>
        </row>
        <row r="937">
          <cell r="B937" t="str">
            <v>Commercial Land and Buildings</v>
          </cell>
          <cell r="J937" t="str">
            <v>ALLGAS OTHER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S937">
            <v>0</v>
          </cell>
          <cell r="U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K937">
            <v>0</v>
          </cell>
          <cell r="AL937">
            <v>0</v>
          </cell>
        </row>
        <row r="938">
          <cell r="B938" t="str">
            <v>Commercial Land and Buildings</v>
          </cell>
          <cell r="J938" t="str">
            <v>ALLGAS RETAIL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S938">
            <v>0</v>
          </cell>
          <cell r="U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K938">
            <v>0</v>
          </cell>
          <cell r="AL938">
            <v>0</v>
          </cell>
        </row>
        <row r="939">
          <cell r="B939" t="str">
            <v>Commercial Land and Buildings</v>
          </cell>
          <cell r="J939" t="str">
            <v>NON-DNSP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S939">
            <v>0</v>
          </cell>
          <cell r="U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K939">
            <v>0</v>
          </cell>
          <cell r="AL939">
            <v>0</v>
          </cell>
        </row>
        <row r="940">
          <cell r="B940" t="str">
            <v>IT&amp;T Equipment</v>
          </cell>
          <cell r="J940" t="str">
            <v>ELECTRICITY ALLOCATION</v>
          </cell>
          <cell r="M940">
            <v>-171979962.64999998</v>
          </cell>
          <cell r="N940">
            <v>-122915668.89999998</v>
          </cell>
          <cell r="O940">
            <v>0</v>
          </cell>
          <cell r="P940">
            <v>0</v>
          </cell>
          <cell r="Q940">
            <v>0</v>
          </cell>
          <cell r="S940">
            <v>0</v>
          </cell>
          <cell r="U940">
            <v>71.430000000000007</v>
          </cell>
          <cell r="W940">
            <v>0</v>
          </cell>
          <cell r="X940">
            <v>0</v>
          </cell>
          <cell r="Y940">
            <v>172015229.70999998</v>
          </cell>
          <cell r="Z940">
            <v>122973057.27000001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-49630.06</v>
          </cell>
          <cell r="AF940">
            <v>-46122.11</v>
          </cell>
          <cell r="AG940">
            <v>-26375.472811</v>
          </cell>
          <cell r="AH940">
            <v>-14291.569999990461</v>
          </cell>
          <cell r="AI940">
            <v>-15109.21281096543</v>
          </cell>
        </row>
        <row r="941">
          <cell r="B941" t="str">
            <v>IT&amp;T Equipment</v>
          </cell>
          <cell r="J941" t="str">
            <v>ELECTRICITY REGULATED</v>
          </cell>
          <cell r="M941">
            <v>116946374.602</v>
          </cell>
          <cell r="N941">
            <v>83582654.851999983</v>
          </cell>
          <cell r="O941">
            <v>0</v>
          </cell>
          <cell r="P941">
            <v>0</v>
          </cell>
          <cell r="Q941">
            <v>0</v>
          </cell>
          <cell r="S941">
            <v>0</v>
          </cell>
          <cell r="U941">
            <v>-48.572400000000009</v>
          </cell>
          <cell r="W941">
            <v>0</v>
          </cell>
          <cell r="X941">
            <v>0</v>
          </cell>
          <cell r="Y941">
            <v>-116970356.20279999</v>
          </cell>
          <cell r="Z941">
            <v>-83621678.943600014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33748.440800000004</v>
          </cell>
          <cell r="AF941">
            <v>31363.034800000001</v>
          </cell>
          <cell r="AG941">
            <v>17935.32151148</v>
          </cell>
          <cell r="AH941">
            <v>9718.2675999935145</v>
          </cell>
          <cell r="AI941">
            <v>10274.264711456493</v>
          </cell>
          <cell r="AK941">
            <v>0</v>
          </cell>
          <cell r="AL941">
            <v>0</v>
          </cell>
        </row>
        <row r="942">
          <cell r="B942" t="str">
            <v>IT&amp;T Equipment</v>
          </cell>
          <cell r="J942" t="str">
            <v>ELECTRICITY OTHER</v>
          </cell>
          <cell r="M942">
            <v>3439599.2529999996</v>
          </cell>
          <cell r="N942">
            <v>2458313.3779999996</v>
          </cell>
          <cell r="O942">
            <v>0</v>
          </cell>
          <cell r="P942">
            <v>0</v>
          </cell>
          <cell r="Q942">
            <v>0</v>
          </cell>
          <cell r="S942">
            <v>0</v>
          </cell>
          <cell r="U942">
            <v>-2.1429</v>
          </cell>
          <cell r="W942">
            <v>0</v>
          </cell>
          <cell r="X942">
            <v>0</v>
          </cell>
          <cell r="Y942">
            <v>-5160456.8912999993</v>
          </cell>
          <cell r="Z942">
            <v>-3689191.7181000002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1488.9017999999999</v>
          </cell>
          <cell r="AF942">
            <v>1383.6632999999999</v>
          </cell>
          <cell r="AG942">
            <v>791.26418432999992</v>
          </cell>
          <cell r="AH942">
            <v>428.74709999971384</v>
          </cell>
          <cell r="AI942">
            <v>453.27638432896288</v>
          </cell>
          <cell r="AK942">
            <v>1719799.6264999993</v>
          </cell>
          <cell r="AL942">
            <v>1229156.6889999998</v>
          </cell>
        </row>
        <row r="943">
          <cell r="B943" t="str">
            <v>IT&amp;T Equipment</v>
          </cell>
          <cell r="J943" t="str">
            <v>ELECTRICITY RETAIL</v>
          </cell>
          <cell r="M943">
            <v>44714790.288999997</v>
          </cell>
          <cell r="N943">
            <v>31958073.913999993</v>
          </cell>
          <cell r="O943">
            <v>0</v>
          </cell>
          <cell r="P943">
            <v>0</v>
          </cell>
          <cell r="Q943">
            <v>0</v>
          </cell>
          <cell r="S943">
            <v>0</v>
          </cell>
          <cell r="U943">
            <v>-18.571800000000003</v>
          </cell>
          <cell r="W943">
            <v>0</v>
          </cell>
          <cell r="X943">
            <v>0</v>
          </cell>
          <cell r="Y943">
            <v>-44723959.724599995</v>
          </cell>
          <cell r="Z943">
            <v>-31972994.890200004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12903.8156</v>
          </cell>
          <cell r="AF943">
            <v>11991.748600000001</v>
          </cell>
          <cell r="AG943">
            <v>6857.6229308600005</v>
          </cell>
          <cell r="AH943">
            <v>3715.8081999975198</v>
          </cell>
          <cell r="AI943">
            <v>3928.3953308510117</v>
          </cell>
          <cell r="AK943">
            <v>0</v>
          </cell>
          <cell r="AL943">
            <v>0</v>
          </cell>
        </row>
        <row r="944">
          <cell r="B944" t="str">
            <v>IT&amp;T Equipment</v>
          </cell>
          <cell r="J944" t="str">
            <v>ALLGAS REGULATED</v>
          </cell>
          <cell r="M944">
            <v>6879198.5059999991</v>
          </cell>
          <cell r="N944">
            <v>4916626.7559999991</v>
          </cell>
          <cell r="O944">
            <v>0</v>
          </cell>
          <cell r="P944">
            <v>0</v>
          </cell>
          <cell r="Q944">
            <v>0</v>
          </cell>
          <cell r="S944">
            <v>0</v>
          </cell>
          <cell r="U944">
            <v>-2.1429</v>
          </cell>
          <cell r="W944">
            <v>0</v>
          </cell>
          <cell r="X944">
            <v>0</v>
          </cell>
          <cell r="Y944">
            <v>-5160456.8912999993</v>
          </cell>
          <cell r="Z944">
            <v>-3689191.7181000002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1488.9017999999999</v>
          </cell>
          <cell r="AF944">
            <v>1383.6632999999999</v>
          </cell>
          <cell r="AG944">
            <v>791.26418432999992</v>
          </cell>
          <cell r="AH944">
            <v>428.74709999971384</v>
          </cell>
          <cell r="AI944">
            <v>453.27638432896288</v>
          </cell>
          <cell r="AK944">
            <v>-1719799.6265000002</v>
          </cell>
          <cell r="AL944">
            <v>-1229156.6889999998</v>
          </cell>
        </row>
        <row r="945">
          <cell r="B945" t="str">
            <v>IT&amp;T Equipment</v>
          </cell>
          <cell r="J945" t="str">
            <v>ALLGAS OTHER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S945">
            <v>0</v>
          </cell>
          <cell r="U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K945">
            <v>0</v>
          </cell>
          <cell r="AL945">
            <v>0</v>
          </cell>
        </row>
        <row r="946">
          <cell r="B946" t="str">
            <v>IT&amp;T Equipment</v>
          </cell>
          <cell r="J946" t="str">
            <v>ALLGAS RETAIL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S946">
            <v>0</v>
          </cell>
          <cell r="U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K946">
            <v>0</v>
          </cell>
          <cell r="AL946">
            <v>0</v>
          </cell>
        </row>
        <row r="947">
          <cell r="B947" t="str">
            <v>IT&amp;T Equipment</v>
          </cell>
          <cell r="J947" t="str">
            <v>NON-DNSP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S947">
            <v>0</v>
          </cell>
          <cell r="U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K947">
            <v>0</v>
          </cell>
          <cell r="AL947">
            <v>0</v>
          </cell>
        </row>
        <row r="948">
          <cell r="B948" t="str">
            <v>Other - Non-System Assets</v>
          </cell>
          <cell r="J948" t="str">
            <v>ELECTRICITY ALLOCATION</v>
          </cell>
          <cell r="M948">
            <v>-5098550.9400000004</v>
          </cell>
          <cell r="N948">
            <v>-4622603.8299999991</v>
          </cell>
          <cell r="O948">
            <v>0</v>
          </cell>
          <cell r="P948">
            <v>0</v>
          </cell>
          <cell r="Q948">
            <v>0</v>
          </cell>
          <cell r="S948">
            <v>0</v>
          </cell>
          <cell r="U948">
            <v>-56125</v>
          </cell>
          <cell r="W948">
            <v>0</v>
          </cell>
          <cell r="X948">
            <v>0</v>
          </cell>
          <cell r="Y948">
            <v>5098550.9400000004</v>
          </cell>
          <cell r="Z948">
            <v>4622603.8199999994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-1333.3200069999998</v>
          </cell>
          <cell r="AH948">
            <v>-56125</v>
          </cell>
          <cell r="AI948">
            <v>-1333.3300069997763</v>
          </cell>
        </row>
        <row r="949">
          <cell r="B949" t="str">
            <v>Other - Non-System Assets</v>
          </cell>
          <cell r="J949" t="str">
            <v>ELECTRICITY REGULATED</v>
          </cell>
          <cell r="M949">
            <v>3467014.6392000006</v>
          </cell>
          <cell r="N949">
            <v>3143370.6043999996</v>
          </cell>
          <cell r="O949">
            <v>0</v>
          </cell>
          <cell r="P949">
            <v>0</v>
          </cell>
          <cell r="Q949">
            <v>0</v>
          </cell>
          <cell r="S949">
            <v>0</v>
          </cell>
          <cell r="U949">
            <v>38165</v>
          </cell>
          <cell r="W949">
            <v>0</v>
          </cell>
          <cell r="X949">
            <v>0</v>
          </cell>
          <cell r="Y949">
            <v>-3467014.6392000006</v>
          </cell>
          <cell r="Z949">
            <v>-3143370.5976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906.65760475999991</v>
          </cell>
          <cell r="AH949">
            <v>38165</v>
          </cell>
          <cell r="AI949">
            <v>906.66440475984791</v>
          </cell>
          <cell r="AK949">
            <v>0</v>
          </cell>
          <cell r="AL949">
            <v>0</v>
          </cell>
        </row>
        <row r="950">
          <cell r="B950" t="str">
            <v>Other - Non-System Assets</v>
          </cell>
          <cell r="J950" t="str">
            <v>ELECTRICITY OTHER</v>
          </cell>
          <cell r="M950">
            <v>101971.01880000001</v>
          </cell>
          <cell r="N950">
            <v>92452.076599999986</v>
          </cell>
          <cell r="O950">
            <v>0</v>
          </cell>
          <cell r="P950">
            <v>0</v>
          </cell>
          <cell r="Q950">
            <v>0</v>
          </cell>
          <cell r="S950">
            <v>0</v>
          </cell>
          <cell r="U950">
            <v>1683.75</v>
          </cell>
          <cell r="W950">
            <v>0</v>
          </cell>
          <cell r="X950">
            <v>0</v>
          </cell>
          <cell r="Y950">
            <v>-152956.5282</v>
          </cell>
          <cell r="Z950">
            <v>-138678.11459999997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39.99960020999999</v>
          </cell>
          <cell r="AH950">
            <v>1683.75</v>
          </cell>
          <cell r="AI950">
            <v>39.999900209993285</v>
          </cell>
          <cell r="AK950">
            <v>50985.509399999995</v>
          </cell>
          <cell r="AL950">
            <v>46226.038299999971</v>
          </cell>
        </row>
        <row r="951">
          <cell r="B951" t="str">
            <v>Other - Non-System Assets</v>
          </cell>
          <cell r="J951" t="str">
            <v>ELECTRICITY RETAIL</v>
          </cell>
          <cell r="M951">
            <v>1325623.2444000002</v>
          </cell>
          <cell r="N951">
            <v>1201876.9957999999</v>
          </cell>
          <cell r="O951">
            <v>0</v>
          </cell>
          <cell r="P951">
            <v>0</v>
          </cell>
          <cell r="Q951">
            <v>0</v>
          </cell>
          <cell r="S951">
            <v>0</v>
          </cell>
          <cell r="U951">
            <v>14592.5</v>
          </cell>
          <cell r="W951">
            <v>0</v>
          </cell>
          <cell r="X951">
            <v>0</v>
          </cell>
          <cell r="Y951">
            <v>-1325623.2444000002</v>
          </cell>
          <cell r="Z951">
            <v>-1201876.9931999999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346.66320181999998</v>
          </cell>
          <cell r="AH951">
            <v>14592.5</v>
          </cell>
          <cell r="AI951">
            <v>346.66580181994186</v>
          </cell>
          <cell r="AK951">
            <v>0</v>
          </cell>
          <cell r="AL951">
            <v>0</v>
          </cell>
        </row>
        <row r="952">
          <cell r="B952" t="str">
            <v>Other - Non-System Assets</v>
          </cell>
          <cell r="J952" t="str">
            <v>ALLGAS REGULATED</v>
          </cell>
          <cell r="M952">
            <v>203942.03760000001</v>
          </cell>
          <cell r="N952">
            <v>184904.15319999997</v>
          </cell>
          <cell r="O952">
            <v>0</v>
          </cell>
          <cell r="P952">
            <v>0</v>
          </cell>
          <cell r="Q952">
            <v>0</v>
          </cell>
          <cell r="S952">
            <v>0</v>
          </cell>
          <cell r="U952">
            <v>1683.75</v>
          </cell>
          <cell r="W952">
            <v>0</v>
          </cell>
          <cell r="X952">
            <v>0</v>
          </cell>
          <cell r="Y952">
            <v>-152956.5282</v>
          </cell>
          <cell r="Z952">
            <v>-138678.11459999997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39.99960020999999</v>
          </cell>
          <cell r="AH952">
            <v>1683.75</v>
          </cell>
          <cell r="AI952">
            <v>39.999900209993285</v>
          </cell>
          <cell r="AK952">
            <v>-50985.50940000001</v>
          </cell>
          <cell r="AL952">
            <v>-46226.038300000015</v>
          </cell>
        </row>
        <row r="953">
          <cell r="B953" t="str">
            <v>Other - Non-System Assets</v>
          </cell>
          <cell r="J953" t="str">
            <v>ALLGAS OTHER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S953">
            <v>0</v>
          </cell>
          <cell r="U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K953">
            <v>0</v>
          </cell>
          <cell r="AL953">
            <v>0</v>
          </cell>
        </row>
        <row r="954">
          <cell r="B954" t="str">
            <v>Other - Non-System Assets</v>
          </cell>
          <cell r="J954" t="str">
            <v>ALLGAS RETAIL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S954">
            <v>0</v>
          </cell>
          <cell r="U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K954">
            <v>0</v>
          </cell>
          <cell r="AL954">
            <v>0</v>
          </cell>
        </row>
        <row r="955">
          <cell r="B955" t="str">
            <v>Other - Non-System Assets</v>
          </cell>
          <cell r="J955" t="str">
            <v>NON-DNSP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S955">
            <v>0</v>
          </cell>
          <cell r="U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K955">
            <v>0</v>
          </cell>
          <cell r="AL955">
            <v>0</v>
          </cell>
        </row>
        <row r="956">
          <cell r="B956" t="str">
            <v>Substations</v>
          </cell>
          <cell r="J956" t="str">
            <v>ELECTRICITY ALLOCATION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S956">
            <v>0</v>
          </cell>
          <cell r="U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0.06</v>
          </cell>
          <cell r="AH956">
            <v>0</v>
          </cell>
          <cell r="AI956">
            <v>0.06</v>
          </cell>
        </row>
        <row r="957">
          <cell r="B957" t="str">
            <v>Substations</v>
          </cell>
          <cell r="J957" t="str">
            <v>ELECTRICITY REGULATED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S957">
            <v>0</v>
          </cell>
          <cell r="U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-4.0800000000000003E-2</v>
          </cell>
          <cell r="AH957">
            <v>0</v>
          </cell>
          <cell r="AI957">
            <v>-4.0800000000000003E-2</v>
          </cell>
          <cell r="AK957">
            <v>0</v>
          </cell>
          <cell r="AL957">
            <v>0</v>
          </cell>
        </row>
        <row r="958">
          <cell r="B958" t="str">
            <v>Substations</v>
          </cell>
          <cell r="J958" t="str">
            <v>ELECTRICITY OTHER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S958">
            <v>0</v>
          </cell>
          <cell r="U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-1.8E-3</v>
          </cell>
          <cell r="AH958">
            <v>0</v>
          </cell>
          <cell r="AI958">
            <v>-1.8E-3</v>
          </cell>
          <cell r="AK958">
            <v>0</v>
          </cell>
          <cell r="AL958">
            <v>0</v>
          </cell>
        </row>
        <row r="959">
          <cell r="B959" t="str">
            <v>Substations</v>
          </cell>
          <cell r="J959" t="str">
            <v>ELECTRICITY RETAIL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S959">
            <v>0</v>
          </cell>
          <cell r="U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-1.5599999999999999E-2</v>
          </cell>
          <cell r="AH959">
            <v>0</v>
          </cell>
          <cell r="AI959">
            <v>-1.5599999999999999E-2</v>
          </cell>
          <cell r="AK959">
            <v>0</v>
          </cell>
          <cell r="AL959">
            <v>0</v>
          </cell>
        </row>
        <row r="960">
          <cell r="B960" t="str">
            <v>Substations</v>
          </cell>
          <cell r="J960" t="str">
            <v>ALLGAS REGULATED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S960">
            <v>0</v>
          </cell>
          <cell r="U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-1.8E-3</v>
          </cell>
          <cell r="AH960">
            <v>0</v>
          </cell>
          <cell r="AI960">
            <v>-1.8E-3</v>
          </cell>
          <cell r="AK960">
            <v>0</v>
          </cell>
          <cell r="AL960">
            <v>0</v>
          </cell>
        </row>
        <row r="961">
          <cell r="B961" t="str">
            <v>Substations</v>
          </cell>
          <cell r="J961" t="str">
            <v>ALLGAS OTHER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S961">
            <v>0</v>
          </cell>
          <cell r="U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K961">
            <v>0</v>
          </cell>
          <cell r="AL961">
            <v>0</v>
          </cell>
        </row>
        <row r="962">
          <cell r="B962" t="str">
            <v>Substations</v>
          </cell>
          <cell r="J962" t="str">
            <v>ALLGAS RETAIL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S962">
            <v>0</v>
          </cell>
          <cell r="U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K962">
            <v>0</v>
          </cell>
          <cell r="AL962">
            <v>0</v>
          </cell>
        </row>
        <row r="963">
          <cell r="B963" t="str">
            <v>Substations</v>
          </cell>
          <cell r="J963" t="str">
            <v>NON-DNSP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S963">
            <v>0</v>
          </cell>
          <cell r="U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K963">
            <v>0</v>
          </cell>
          <cell r="AL963">
            <v>0</v>
          </cell>
        </row>
        <row r="964">
          <cell r="B964" t="str">
            <v>Communications</v>
          </cell>
          <cell r="J964" t="str">
            <v>ELECTRICITY ALLOCATION</v>
          </cell>
          <cell r="M964">
            <v>-37078254.659999996</v>
          </cell>
          <cell r="N964">
            <v>-14886741.93</v>
          </cell>
          <cell r="O964">
            <v>0</v>
          </cell>
          <cell r="P964">
            <v>0</v>
          </cell>
          <cell r="Q964">
            <v>0</v>
          </cell>
          <cell r="S964">
            <v>0</v>
          </cell>
          <cell r="U964">
            <v>0</v>
          </cell>
          <cell r="W964">
            <v>0</v>
          </cell>
          <cell r="X964">
            <v>0</v>
          </cell>
          <cell r="Y964">
            <v>37078254.659999996</v>
          </cell>
          <cell r="Z964">
            <v>14886741.869999999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-3.9999999999999998E-6</v>
          </cell>
          <cell r="AH964">
            <v>0</v>
          </cell>
          <cell r="AI964">
            <v>-6.0004000521540639E-2</v>
          </cell>
        </row>
        <row r="965">
          <cell r="B965" t="str">
            <v>Communications</v>
          </cell>
          <cell r="J965" t="str">
            <v>ELECTRICITY REGULATED</v>
          </cell>
          <cell r="M965">
            <v>25213213.1688</v>
          </cell>
          <cell r="N965">
            <v>10122984.512400001</v>
          </cell>
          <cell r="O965">
            <v>0</v>
          </cell>
          <cell r="P965">
            <v>0</v>
          </cell>
          <cell r="Q965">
            <v>0</v>
          </cell>
          <cell r="S965">
            <v>0</v>
          </cell>
          <cell r="U965">
            <v>0</v>
          </cell>
          <cell r="W965">
            <v>0</v>
          </cell>
          <cell r="X965">
            <v>0</v>
          </cell>
          <cell r="Y965">
            <v>-25213213.1688</v>
          </cell>
          <cell r="Z965">
            <v>-10122984.4716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2.7200000000000002E-6</v>
          </cell>
          <cell r="AH965">
            <v>0</v>
          </cell>
          <cell r="AI965">
            <v>4.0802720354647638E-2</v>
          </cell>
          <cell r="AK965">
            <v>0</v>
          </cell>
          <cell r="AL965">
            <v>0</v>
          </cell>
        </row>
        <row r="966">
          <cell r="B966" t="str">
            <v>Communications</v>
          </cell>
          <cell r="J966" t="str">
            <v>ELECTRICITY OTHER</v>
          </cell>
          <cell r="M966">
            <v>741565.09319999989</v>
          </cell>
          <cell r="N966">
            <v>297734.83860000002</v>
          </cell>
          <cell r="O966">
            <v>0</v>
          </cell>
          <cell r="P966">
            <v>0</v>
          </cell>
          <cell r="Q966">
            <v>0</v>
          </cell>
          <cell r="S966">
            <v>0</v>
          </cell>
          <cell r="U966">
            <v>0</v>
          </cell>
          <cell r="W966">
            <v>0</v>
          </cell>
          <cell r="X966">
            <v>0</v>
          </cell>
          <cell r="Y966">
            <v>-1112347.6397999998</v>
          </cell>
          <cell r="Z966">
            <v>-446602.25609999994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1.1999999999999999E-7</v>
          </cell>
          <cell r="AH966">
            <v>0</v>
          </cell>
          <cell r="AI966">
            <v>1.800120015646219E-3</v>
          </cell>
          <cell r="AK966">
            <v>370782.54659999989</v>
          </cell>
          <cell r="AL966">
            <v>148867.41929999995</v>
          </cell>
        </row>
        <row r="967">
          <cell r="B967" t="str">
            <v>Communications</v>
          </cell>
          <cell r="J967" t="str">
            <v>ELECTRICITY RETAIL</v>
          </cell>
          <cell r="M967">
            <v>9640346.2116</v>
          </cell>
          <cell r="N967">
            <v>3870552.9018000001</v>
          </cell>
          <cell r="O967">
            <v>0</v>
          </cell>
          <cell r="P967">
            <v>0</v>
          </cell>
          <cell r="Q967">
            <v>0</v>
          </cell>
          <cell r="S967">
            <v>0</v>
          </cell>
          <cell r="U967">
            <v>0</v>
          </cell>
          <cell r="W967">
            <v>0</v>
          </cell>
          <cell r="X967">
            <v>0</v>
          </cell>
          <cell r="Y967">
            <v>-9640346.2116</v>
          </cell>
          <cell r="Z967">
            <v>-3870552.8862000001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1.04E-6</v>
          </cell>
          <cell r="AH967">
            <v>0</v>
          </cell>
          <cell r="AI967">
            <v>1.5601040135600567E-2</v>
          </cell>
          <cell r="AK967">
            <v>0</v>
          </cell>
          <cell r="AL967">
            <v>0</v>
          </cell>
        </row>
        <row r="968">
          <cell r="B968" t="str">
            <v>Communications</v>
          </cell>
          <cell r="J968" t="str">
            <v>ALLGAS REGULATED</v>
          </cell>
          <cell r="M968">
            <v>1483130.1863999998</v>
          </cell>
          <cell r="N968">
            <v>595469.67720000003</v>
          </cell>
          <cell r="O968">
            <v>0</v>
          </cell>
          <cell r="P968">
            <v>0</v>
          </cell>
          <cell r="Q968">
            <v>0</v>
          </cell>
          <cell r="S968">
            <v>0</v>
          </cell>
          <cell r="U968">
            <v>0</v>
          </cell>
          <cell r="W968">
            <v>0</v>
          </cell>
          <cell r="X968">
            <v>0</v>
          </cell>
          <cell r="Y968">
            <v>-1112347.6397999998</v>
          </cell>
          <cell r="Z968">
            <v>-446602.25609999994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1.1999999999999999E-7</v>
          </cell>
          <cell r="AH968">
            <v>0</v>
          </cell>
          <cell r="AI968">
            <v>1.800120015646219E-3</v>
          </cell>
          <cell r="AK968">
            <v>-370782.5466</v>
          </cell>
          <cell r="AL968">
            <v>-148867.41930000007</v>
          </cell>
        </row>
        <row r="969">
          <cell r="B969" t="str">
            <v>Communications</v>
          </cell>
          <cell r="J969" t="str">
            <v>ALLGAS OTHER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S969">
            <v>0</v>
          </cell>
          <cell r="U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K969">
            <v>0</v>
          </cell>
          <cell r="AL969">
            <v>0</v>
          </cell>
        </row>
        <row r="970">
          <cell r="B970" t="str">
            <v>Communications</v>
          </cell>
          <cell r="J970" t="str">
            <v>ALLGAS RETAIL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S970">
            <v>0</v>
          </cell>
          <cell r="U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K970">
            <v>0</v>
          </cell>
          <cell r="AL970">
            <v>0</v>
          </cell>
        </row>
        <row r="971">
          <cell r="B971" t="str">
            <v>Communications</v>
          </cell>
          <cell r="J971" t="str">
            <v>NON-DNSP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S971">
            <v>0</v>
          </cell>
          <cell r="U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K971">
            <v>0</v>
          </cell>
          <cell r="AL971">
            <v>0</v>
          </cell>
        </row>
        <row r="972">
          <cell r="B972" t="str">
            <v>IT&amp;T Equipment</v>
          </cell>
          <cell r="J972" t="str">
            <v>ELECTRICITY ALLOCATION</v>
          </cell>
          <cell r="M972">
            <v>-188774.93000000002</v>
          </cell>
          <cell r="N972">
            <v>-74531.829999999987</v>
          </cell>
          <cell r="O972">
            <v>0</v>
          </cell>
          <cell r="P972">
            <v>0</v>
          </cell>
          <cell r="Q972">
            <v>0</v>
          </cell>
          <cell r="S972">
            <v>0</v>
          </cell>
          <cell r="U972">
            <v>0</v>
          </cell>
          <cell r="W972">
            <v>0</v>
          </cell>
          <cell r="X972">
            <v>0</v>
          </cell>
          <cell r="Y972">
            <v>188774.93000000002</v>
          </cell>
          <cell r="Z972">
            <v>74531.829999999987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</row>
        <row r="973">
          <cell r="B973" t="str">
            <v>IT&amp;T Equipment</v>
          </cell>
          <cell r="J973" t="str">
            <v>ELECTRICITY REGULATED</v>
          </cell>
          <cell r="M973">
            <v>128366.95240000002</v>
          </cell>
          <cell r="N973">
            <v>50681.644399999997</v>
          </cell>
          <cell r="O973">
            <v>0</v>
          </cell>
          <cell r="P973">
            <v>0</v>
          </cell>
          <cell r="Q973">
            <v>0</v>
          </cell>
          <cell r="S973">
            <v>0</v>
          </cell>
          <cell r="U973">
            <v>0</v>
          </cell>
          <cell r="W973">
            <v>0</v>
          </cell>
          <cell r="X973">
            <v>0</v>
          </cell>
          <cell r="Y973">
            <v>-128366.95240000002</v>
          </cell>
          <cell r="Z973">
            <v>-50681.644399999997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K973">
            <v>0</v>
          </cell>
          <cell r="AL973">
            <v>0</v>
          </cell>
        </row>
        <row r="974">
          <cell r="B974" t="str">
            <v>IT&amp;T Equipment</v>
          </cell>
          <cell r="J974" t="str">
            <v>ELECTRICITY OTHER</v>
          </cell>
          <cell r="M974">
            <v>3775.4986000000004</v>
          </cell>
          <cell r="N974">
            <v>1490.6365999999998</v>
          </cell>
          <cell r="O974">
            <v>0</v>
          </cell>
          <cell r="P974">
            <v>0</v>
          </cell>
          <cell r="Q974">
            <v>0</v>
          </cell>
          <cell r="S974">
            <v>0</v>
          </cell>
          <cell r="U974">
            <v>0</v>
          </cell>
          <cell r="W974">
            <v>0</v>
          </cell>
          <cell r="X974">
            <v>0</v>
          </cell>
          <cell r="Y974">
            <v>-5663.2479000000003</v>
          </cell>
          <cell r="Z974">
            <v>-2235.9548999999997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K974">
            <v>1887.7492999999999</v>
          </cell>
          <cell r="AL974">
            <v>745.31829999999991</v>
          </cell>
        </row>
        <row r="975">
          <cell r="B975" t="str">
            <v>IT&amp;T Equipment</v>
          </cell>
          <cell r="J975" t="str">
            <v>ELECTRICITY RETAIL</v>
          </cell>
          <cell r="M975">
            <v>49081.481800000009</v>
          </cell>
          <cell r="N975">
            <v>19378.275799999996</v>
          </cell>
          <cell r="O975">
            <v>0</v>
          </cell>
          <cell r="P975">
            <v>0</v>
          </cell>
          <cell r="Q975">
            <v>0</v>
          </cell>
          <cell r="S975">
            <v>0</v>
          </cell>
          <cell r="U975">
            <v>0</v>
          </cell>
          <cell r="W975">
            <v>0</v>
          </cell>
          <cell r="X975">
            <v>0</v>
          </cell>
          <cell r="Y975">
            <v>-49081.481800000009</v>
          </cell>
          <cell r="Z975">
            <v>-19378.275799999996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K975">
            <v>0</v>
          </cell>
          <cell r="AL975">
            <v>0</v>
          </cell>
        </row>
        <row r="976">
          <cell r="B976" t="str">
            <v>IT&amp;T Equipment</v>
          </cell>
          <cell r="J976" t="str">
            <v>ALLGAS REGULATED</v>
          </cell>
          <cell r="M976">
            <v>7550.9972000000007</v>
          </cell>
          <cell r="N976">
            <v>2981.2731999999996</v>
          </cell>
          <cell r="O976">
            <v>0</v>
          </cell>
          <cell r="P976">
            <v>0</v>
          </cell>
          <cell r="Q976">
            <v>0</v>
          </cell>
          <cell r="S976">
            <v>0</v>
          </cell>
          <cell r="U976">
            <v>0</v>
          </cell>
          <cell r="W976">
            <v>0</v>
          </cell>
          <cell r="X976">
            <v>0</v>
          </cell>
          <cell r="Y976">
            <v>-5663.2479000000003</v>
          </cell>
          <cell r="Z976">
            <v>-2235.9548999999997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K976">
            <v>-1887.7493000000004</v>
          </cell>
          <cell r="AL976">
            <v>-745.31829999999991</v>
          </cell>
        </row>
        <row r="977">
          <cell r="B977" t="str">
            <v>IT&amp;T Equipment</v>
          </cell>
          <cell r="J977" t="str">
            <v>ALLGAS OTHER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S977">
            <v>0</v>
          </cell>
          <cell r="U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K977">
            <v>0</v>
          </cell>
          <cell r="AL977">
            <v>0</v>
          </cell>
        </row>
        <row r="978">
          <cell r="B978" t="str">
            <v>IT&amp;T Equipment</v>
          </cell>
          <cell r="J978" t="str">
            <v>ALLGAS RETAIL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S978">
            <v>0</v>
          </cell>
          <cell r="U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K978">
            <v>0</v>
          </cell>
          <cell r="AL978">
            <v>0</v>
          </cell>
        </row>
        <row r="979">
          <cell r="B979" t="str">
            <v>IT&amp;T Equipment</v>
          </cell>
          <cell r="J979" t="str">
            <v>NON-DNSP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S979">
            <v>0</v>
          </cell>
          <cell r="U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K979">
            <v>0</v>
          </cell>
          <cell r="AL979">
            <v>0</v>
          </cell>
        </row>
        <row r="980">
          <cell r="B980" t="str">
            <v>IT&amp;T Equipment</v>
          </cell>
          <cell r="J980" t="str">
            <v>ELECTRICITY ALLOCATION</v>
          </cell>
          <cell r="M980">
            <v>-7198.26</v>
          </cell>
          <cell r="N980">
            <v>-1989.67</v>
          </cell>
          <cell r="O980">
            <v>0</v>
          </cell>
          <cell r="P980">
            <v>0</v>
          </cell>
          <cell r="Q980">
            <v>0</v>
          </cell>
          <cell r="S980">
            <v>0</v>
          </cell>
          <cell r="U980">
            <v>0</v>
          </cell>
          <cell r="W980">
            <v>0</v>
          </cell>
          <cell r="X980">
            <v>0</v>
          </cell>
          <cell r="Y980">
            <v>7198.26</v>
          </cell>
          <cell r="Z980">
            <v>1989.67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</row>
        <row r="981">
          <cell r="B981" t="str">
            <v>IT&amp;T Equipment</v>
          </cell>
          <cell r="J981" t="str">
            <v>ELECTRICITY REGULATED</v>
          </cell>
          <cell r="M981">
            <v>4894.8168000000005</v>
          </cell>
          <cell r="N981">
            <v>1352.9756000000002</v>
          </cell>
          <cell r="O981">
            <v>0</v>
          </cell>
          <cell r="P981">
            <v>0</v>
          </cell>
          <cell r="Q981">
            <v>0</v>
          </cell>
          <cell r="S981">
            <v>0</v>
          </cell>
          <cell r="U981">
            <v>0</v>
          </cell>
          <cell r="W981">
            <v>0</v>
          </cell>
          <cell r="X981">
            <v>0</v>
          </cell>
          <cell r="Y981">
            <v>-4894.8168000000005</v>
          </cell>
          <cell r="Z981">
            <v>-1352.9756000000002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K981">
            <v>0</v>
          </cell>
          <cell r="AL981">
            <v>0</v>
          </cell>
        </row>
        <row r="982">
          <cell r="B982" t="str">
            <v>IT&amp;T Equipment</v>
          </cell>
          <cell r="J982" t="str">
            <v>ELECTRICITY OTHER</v>
          </cell>
          <cell r="M982">
            <v>143.96520000000001</v>
          </cell>
          <cell r="N982">
            <v>39.793400000000005</v>
          </cell>
          <cell r="O982">
            <v>0</v>
          </cell>
          <cell r="P982">
            <v>0</v>
          </cell>
          <cell r="Q982">
            <v>0</v>
          </cell>
          <cell r="S982">
            <v>0</v>
          </cell>
          <cell r="U982">
            <v>0</v>
          </cell>
          <cell r="W982">
            <v>0</v>
          </cell>
          <cell r="X982">
            <v>0</v>
          </cell>
          <cell r="Y982">
            <v>-215.9478</v>
          </cell>
          <cell r="Z982">
            <v>-59.690100000000001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K982">
            <v>71.982599999999991</v>
          </cell>
          <cell r="AL982">
            <v>19.896699999999996</v>
          </cell>
        </row>
        <row r="983">
          <cell r="B983" t="str">
            <v>IT&amp;T Equipment</v>
          </cell>
          <cell r="J983" t="str">
            <v>ELECTRICITY RETAIL</v>
          </cell>
          <cell r="M983">
            <v>1871.5476000000001</v>
          </cell>
          <cell r="N983">
            <v>517.31420000000003</v>
          </cell>
          <cell r="O983">
            <v>0</v>
          </cell>
          <cell r="P983">
            <v>0</v>
          </cell>
          <cell r="Q983">
            <v>0</v>
          </cell>
          <cell r="S983">
            <v>0</v>
          </cell>
          <cell r="U983">
            <v>0</v>
          </cell>
          <cell r="W983">
            <v>0</v>
          </cell>
          <cell r="X983">
            <v>0</v>
          </cell>
          <cell r="Y983">
            <v>-1871.5476000000001</v>
          </cell>
          <cell r="Z983">
            <v>-517.31420000000003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K983">
            <v>0</v>
          </cell>
          <cell r="AL983">
            <v>0</v>
          </cell>
        </row>
        <row r="984">
          <cell r="B984" t="str">
            <v>IT&amp;T Equipment</v>
          </cell>
          <cell r="J984" t="str">
            <v>ALLGAS REGULATED</v>
          </cell>
          <cell r="M984">
            <v>287.93040000000002</v>
          </cell>
          <cell r="N984">
            <v>79.586800000000011</v>
          </cell>
          <cell r="O984">
            <v>0</v>
          </cell>
          <cell r="P984">
            <v>0</v>
          </cell>
          <cell r="Q984">
            <v>0</v>
          </cell>
          <cell r="S984">
            <v>0</v>
          </cell>
          <cell r="U984">
            <v>0</v>
          </cell>
          <cell r="W984">
            <v>0</v>
          </cell>
          <cell r="X984">
            <v>0</v>
          </cell>
          <cell r="Y984">
            <v>-215.9478</v>
          </cell>
          <cell r="Z984">
            <v>-59.690100000000001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K984">
            <v>-71.982600000000019</v>
          </cell>
          <cell r="AL984">
            <v>-19.89670000000001</v>
          </cell>
        </row>
        <row r="985">
          <cell r="B985" t="str">
            <v>IT&amp;T Equipment</v>
          </cell>
          <cell r="J985" t="str">
            <v>ALLGAS OTHER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S985">
            <v>0</v>
          </cell>
          <cell r="U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K985">
            <v>0</v>
          </cell>
          <cell r="AL985">
            <v>0</v>
          </cell>
        </row>
        <row r="986">
          <cell r="B986" t="str">
            <v>IT&amp;T Equipment</v>
          </cell>
          <cell r="J986" t="str">
            <v>ALLGAS RETAIL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S986">
            <v>0</v>
          </cell>
          <cell r="U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K986">
            <v>0</v>
          </cell>
          <cell r="AL986">
            <v>0</v>
          </cell>
        </row>
        <row r="987">
          <cell r="B987" t="str">
            <v>IT&amp;T Equipment</v>
          </cell>
          <cell r="J987" t="str">
            <v>NON-DNSP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S987">
            <v>0</v>
          </cell>
          <cell r="U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K987">
            <v>0</v>
          </cell>
          <cell r="AL987">
            <v>0</v>
          </cell>
        </row>
        <row r="988">
          <cell r="B988" t="str">
            <v>Other - Non-System Assets</v>
          </cell>
          <cell r="J988" t="str">
            <v>ELECTRICITY ALLOCATION</v>
          </cell>
          <cell r="M988">
            <v>-1844968.85</v>
          </cell>
          <cell r="N988">
            <v>-744928.84</v>
          </cell>
          <cell r="O988">
            <v>0</v>
          </cell>
          <cell r="P988">
            <v>0</v>
          </cell>
          <cell r="Q988">
            <v>0</v>
          </cell>
          <cell r="S988">
            <v>0</v>
          </cell>
          <cell r="U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-336592.67192899995</v>
          </cell>
          <cell r="AH988">
            <v>-1844968.85</v>
          </cell>
          <cell r="AI988">
            <v>-1081521.5119289998</v>
          </cell>
        </row>
        <row r="989">
          <cell r="B989" t="str">
            <v>Other - Non-System Assets</v>
          </cell>
          <cell r="J989" t="str">
            <v>ELECTRICITY REGULATED</v>
          </cell>
          <cell r="M989">
            <v>1771170.0960000001</v>
          </cell>
          <cell r="N989">
            <v>715131.68639999989</v>
          </cell>
          <cell r="O989">
            <v>0</v>
          </cell>
          <cell r="P989">
            <v>0</v>
          </cell>
          <cell r="Q989">
            <v>0</v>
          </cell>
          <cell r="S989">
            <v>0</v>
          </cell>
          <cell r="U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313031.18489396997</v>
          </cell>
          <cell r="AH989">
            <v>1715821.0305000001</v>
          </cell>
          <cell r="AI989">
            <v>1005815.0060939699</v>
          </cell>
          <cell r="AK989">
            <v>-55349.065500000026</v>
          </cell>
          <cell r="AL989">
            <v>-22347.865199999884</v>
          </cell>
        </row>
        <row r="990">
          <cell r="B990" t="str">
            <v>Other - Non-System Assets</v>
          </cell>
          <cell r="J990" t="str">
            <v>ELECTRICITY OTHER</v>
          </cell>
          <cell r="M990">
            <v>36899.377</v>
          </cell>
          <cell r="N990">
            <v>14898.576799999999</v>
          </cell>
          <cell r="O990">
            <v>0</v>
          </cell>
          <cell r="P990">
            <v>0</v>
          </cell>
          <cell r="Q990">
            <v>0</v>
          </cell>
          <cell r="S990">
            <v>0</v>
          </cell>
          <cell r="U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10097.780157869998</v>
          </cell>
          <cell r="AH990">
            <v>55349.065500000004</v>
          </cell>
          <cell r="AI990">
            <v>32445.645357869991</v>
          </cell>
          <cell r="AK990">
            <v>18449.688500000004</v>
          </cell>
          <cell r="AL990">
            <v>7449.2883999999976</v>
          </cell>
        </row>
        <row r="991">
          <cell r="B991" t="str">
            <v>Other - Non-System Assets</v>
          </cell>
          <cell r="J991" t="str">
            <v>ELECTRICITY RETAIL</v>
          </cell>
          <cell r="M991">
            <v>18449.6885</v>
          </cell>
          <cell r="N991">
            <v>7449.2883999999995</v>
          </cell>
          <cell r="O991">
            <v>0</v>
          </cell>
          <cell r="P991">
            <v>0</v>
          </cell>
          <cell r="Q991">
            <v>0</v>
          </cell>
          <cell r="S991">
            <v>0</v>
          </cell>
          <cell r="U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6731.8534385799994</v>
          </cell>
          <cell r="AH991">
            <v>36899.377</v>
          </cell>
          <cell r="AI991">
            <v>21630.430238579997</v>
          </cell>
          <cell r="AK991">
            <v>18449.6885</v>
          </cell>
          <cell r="AL991">
            <v>7449.2883999999995</v>
          </cell>
        </row>
        <row r="992">
          <cell r="B992" t="str">
            <v>Other - Non-System Assets</v>
          </cell>
          <cell r="J992" t="str">
            <v>ALLGAS REGULATED</v>
          </cell>
          <cell r="M992">
            <v>18449.6885</v>
          </cell>
          <cell r="N992">
            <v>7449.2883999999995</v>
          </cell>
          <cell r="O992">
            <v>0</v>
          </cell>
          <cell r="P992">
            <v>0</v>
          </cell>
          <cell r="Q992">
            <v>0</v>
          </cell>
          <cell r="S992">
            <v>0</v>
          </cell>
          <cell r="U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6731.8534385799994</v>
          </cell>
          <cell r="AH992">
            <v>36899.377</v>
          </cell>
          <cell r="AI992">
            <v>21630.430238579997</v>
          </cell>
          <cell r="AK992">
            <v>18449.6885</v>
          </cell>
          <cell r="AL992">
            <v>7449.2883999999995</v>
          </cell>
        </row>
        <row r="993">
          <cell r="B993" t="str">
            <v>Other - Non-System Assets</v>
          </cell>
          <cell r="J993" t="str">
            <v>ALLGAS OTHER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S993">
            <v>0</v>
          </cell>
          <cell r="U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K993">
            <v>0</v>
          </cell>
          <cell r="AL993">
            <v>0</v>
          </cell>
        </row>
        <row r="994">
          <cell r="B994" t="str">
            <v>Other - Non-System Assets</v>
          </cell>
          <cell r="J994" t="str">
            <v>ALLGAS RETAIL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S994">
            <v>0</v>
          </cell>
          <cell r="U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K994">
            <v>0</v>
          </cell>
          <cell r="AL994">
            <v>0</v>
          </cell>
        </row>
        <row r="995">
          <cell r="B995" t="str">
            <v>Other - Non-System Assets</v>
          </cell>
          <cell r="J995" t="str">
            <v>NON-DNSP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S995">
            <v>0</v>
          </cell>
          <cell r="U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K995">
            <v>0</v>
          </cell>
          <cell r="AL995">
            <v>0</v>
          </cell>
        </row>
        <row r="996">
          <cell r="B996" t="str">
            <v>Other - Non-System Assets</v>
          </cell>
          <cell r="J996" t="str">
            <v>ELECTRICITY ALLOCATION</v>
          </cell>
          <cell r="M996">
            <v>-8500</v>
          </cell>
          <cell r="N996">
            <v>-656.91</v>
          </cell>
          <cell r="O996">
            <v>0</v>
          </cell>
          <cell r="P996">
            <v>0</v>
          </cell>
          <cell r="Q996">
            <v>0</v>
          </cell>
          <cell r="S996">
            <v>0</v>
          </cell>
          <cell r="U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-1114.4761329999999</v>
          </cell>
          <cell r="AH996">
            <v>-8500</v>
          </cell>
          <cell r="AI996">
            <v>-1771.386133</v>
          </cell>
        </row>
        <row r="997">
          <cell r="B997" t="str">
            <v>Other - Non-System Assets</v>
          </cell>
          <cell r="J997" t="str">
            <v>ELECTRICITY REGULATED</v>
          </cell>
          <cell r="M997">
            <v>8160</v>
          </cell>
          <cell r="N997">
            <v>630.6336</v>
          </cell>
          <cell r="O997">
            <v>0</v>
          </cell>
          <cell r="P997">
            <v>0</v>
          </cell>
          <cell r="Q997">
            <v>0</v>
          </cell>
          <cell r="S997">
            <v>0</v>
          </cell>
          <cell r="U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1036.4628036899999</v>
          </cell>
          <cell r="AH997">
            <v>7905</v>
          </cell>
          <cell r="AI997">
            <v>1647.38910369</v>
          </cell>
          <cell r="AK997">
            <v>-255</v>
          </cell>
          <cell r="AL997">
            <v>-19.707300000000032</v>
          </cell>
        </row>
        <row r="998">
          <cell r="B998" t="str">
            <v>Other - Non-System Assets</v>
          </cell>
          <cell r="J998" t="str">
            <v>ELECTRICITY OTHER</v>
          </cell>
          <cell r="M998">
            <v>170</v>
          </cell>
          <cell r="N998">
            <v>13.138199999999999</v>
          </cell>
          <cell r="O998">
            <v>0</v>
          </cell>
          <cell r="P998">
            <v>0</v>
          </cell>
          <cell r="Q998">
            <v>0</v>
          </cell>
          <cell r="S998">
            <v>0</v>
          </cell>
          <cell r="U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33.434283989999997</v>
          </cell>
          <cell r="AH998">
            <v>255</v>
          </cell>
          <cell r="AI998">
            <v>53.141583989999994</v>
          </cell>
          <cell r="AK998">
            <v>85</v>
          </cell>
          <cell r="AL998">
            <v>6.5691000000000006</v>
          </cell>
        </row>
        <row r="999">
          <cell r="B999" t="str">
            <v>Other - Non-System Assets</v>
          </cell>
          <cell r="J999" t="str">
            <v>ELECTRICITY RETAIL</v>
          </cell>
          <cell r="M999">
            <v>85</v>
          </cell>
          <cell r="N999">
            <v>6.5690999999999997</v>
          </cell>
          <cell r="O999">
            <v>0</v>
          </cell>
          <cell r="P999">
            <v>0</v>
          </cell>
          <cell r="Q999">
            <v>0</v>
          </cell>
          <cell r="S999">
            <v>0</v>
          </cell>
          <cell r="U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22.289522659999999</v>
          </cell>
          <cell r="AH999">
            <v>170</v>
          </cell>
          <cell r="AI999">
            <v>35.427722660000001</v>
          </cell>
          <cell r="AK999">
            <v>85</v>
          </cell>
          <cell r="AL999">
            <v>6.5690999999999997</v>
          </cell>
        </row>
        <row r="1000">
          <cell r="B1000" t="str">
            <v>Other - Non-System Assets</v>
          </cell>
          <cell r="J1000" t="str">
            <v>ALLGAS REGULATED</v>
          </cell>
          <cell r="M1000">
            <v>85</v>
          </cell>
          <cell r="N1000">
            <v>6.5690999999999997</v>
          </cell>
          <cell r="O1000">
            <v>0</v>
          </cell>
          <cell r="P1000">
            <v>0</v>
          </cell>
          <cell r="Q1000">
            <v>0</v>
          </cell>
          <cell r="S1000">
            <v>0</v>
          </cell>
          <cell r="U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22.289522659999999</v>
          </cell>
          <cell r="AH1000">
            <v>170</v>
          </cell>
          <cell r="AI1000">
            <v>35.427722660000001</v>
          </cell>
          <cell r="AK1000">
            <v>85</v>
          </cell>
          <cell r="AL1000">
            <v>6.5690999999999997</v>
          </cell>
        </row>
        <row r="1001">
          <cell r="B1001" t="str">
            <v>Other - Non-System Assets</v>
          </cell>
          <cell r="J1001" t="str">
            <v>ALLGAS OTHER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S1001">
            <v>0</v>
          </cell>
          <cell r="U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K1001">
            <v>0</v>
          </cell>
          <cell r="AL1001">
            <v>0</v>
          </cell>
        </row>
        <row r="1002">
          <cell r="B1002" t="str">
            <v>Other - Non-System Assets</v>
          </cell>
          <cell r="J1002" t="str">
            <v>ALLGAS RETAIL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S1002">
            <v>0</v>
          </cell>
          <cell r="U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K1002">
            <v>0</v>
          </cell>
          <cell r="AL1002">
            <v>0</v>
          </cell>
        </row>
        <row r="1003">
          <cell r="B1003" t="str">
            <v>Other - Non-System Assets</v>
          </cell>
          <cell r="J1003" t="str">
            <v>NON-DNSP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S1003">
            <v>0</v>
          </cell>
          <cell r="U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K1003">
            <v>0</v>
          </cell>
          <cell r="AL1003">
            <v>0</v>
          </cell>
        </row>
        <row r="1004">
          <cell r="B1004" t="str">
            <v>Other - Non-System Assets</v>
          </cell>
          <cell r="J1004" t="str">
            <v>ELECTRICITY ALLOCATION</v>
          </cell>
          <cell r="M1004">
            <v>-519627.07</v>
          </cell>
          <cell r="N1004">
            <v>-402563.54</v>
          </cell>
          <cell r="O1004">
            <v>0</v>
          </cell>
          <cell r="P1004">
            <v>0</v>
          </cell>
          <cell r="Q1004">
            <v>0</v>
          </cell>
          <cell r="S1004">
            <v>0</v>
          </cell>
          <cell r="U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4471</v>
          </cell>
          <cell r="AF1004">
            <v>4093.33</v>
          </cell>
          <cell r="AG1004">
            <v>-31981.441605000004</v>
          </cell>
          <cell r="AH1004">
            <v>-515156.07</v>
          </cell>
          <cell r="AI1004">
            <v>-430451.65160499996</v>
          </cell>
        </row>
        <row r="1005">
          <cell r="B1005" t="str">
            <v>Other - Non-System Assets</v>
          </cell>
          <cell r="J1005" t="str">
            <v>ELECTRICITY REGULATED</v>
          </cell>
          <cell r="M1005">
            <v>483253.17510000005</v>
          </cell>
          <cell r="N1005">
            <v>374384.09220000001</v>
          </cell>
          <cell r="O1005">
            <v>0</v>
          </cell>
          <cell r="P1005">
            <v>0</v>
          </cell>
          <cell r="Q1005">
            <v>0</v>
          </cell>
          <cell r="S1005">
            <v>0</v>
          </cell>
          <cell r="U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-4336.87</v>
          </cell>
          <cell r="AF1005">
            <v>-3970.5300999999999</v>
          </cell>
          <cell r="AG1005">
            <v>31021.998356850003</v>
          </cell>
          <cell r="AH1005">
            <v>499701.38789999997</v>
          </cell>
          <cell r="AI1005">
            <v>417538.10205684998</v>
          </cell>
          <cell r="AK1005">
            <v>20785.082799999916</v>
          </cell>
          <cell r="AL1005">
            <v>16102.541599999939</v>
          </cell>
        </row>
        <row r="1006">
          <cell r="B1006" t="str">
            <v>Other - Non-System Assets</v>
          </cell>
          <cell r="J1006" t="str">
            <v>ELECTRICITY OTHER</v>
          </cell>
          <cell r="M1006">
            <v>10392.5414</v>
          </cell>
          <cell r="N1006">
            <v>8051.2707999999993</v>
          </cell>
          <cell r="O1006">
            <v>0</v>
          </cell>
          <cell r="P1006">
            <v>0</v>
          </cell>
          <cell r="Q1006">
            <v>0</v>
          </cell>
          <cell r="S1006">
            <v>0</v>
          </cell>
          <cell r="U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-89.42</v>
          </cell>
          <cell r="AF1006">
            <v>-81.866600000000005</v>
          </cell>
          <cell r="AG1006">
            <v>639.62883210000007</v>
          </cell>
          <cell r="AH1006">
            <v>10303.1214</v>
          </cell>
          <cell r="AI1006">
            <v>8609.0330321000001</v>
          </cell>
          <cell r="AK1006">
            <v>0</v>
          </cell>
          <cell r="AL1006">
            <v>0</v>
          </cell>
        </row>
        <row r="1007">
          <cell r="B1007" t="str">
            <v>Other - Non-System Assets</v>
          </cell>
          <cell r="J1007" t="str">
            <v>ELECTRICITY RETAIL</v>
          </cell>
          <cell r="M1007">
            <v>5196.2707</v>
          </cell>
          <cell r="N1007">
            <v>4025.6353999999997</v>
          </cell>
          <cell r="O1007">
            <v>0</v>
          </cell>
          <cell r="P1007">
            <v>0</v>
          </cell>
          <cell r="Q1007">
            <v>0</v>
          </cell>
          <cell r="S1007">
            <v>0</v>
          </cell>
          <cell r="U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K1007">
            <v>-5196.2707</v>
          </cell>
          <cell r="AL1007">
            <v>-4025.6353999999997</v>
          </cell>
        </row>
        <row r="1008">
          <cell r="B1008" t="str">
            <v>Other - Non-System Assets</v>
          </cell>
          <cell r="J1008" t="str">
            <v>ALLGAS REGULATED</v>
          </cell>
          <cell r="M1008">
            <v>20785.0828</v>
          </cell>
          <cell r="N1008">
            <v>16102.541599999999</v>
          </cell>
          <cell r="O1008">
            <v>0</v>
          </cell>
          <cell r="P1008">
            <v>0</v>
          </cell>
          <cell r="Q1008">
            <v>0</v>
          </cell>
          <cell r="S1008">
            <v>0</v>
          </cell>
          <cell r="U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-44.71</v>
          </cell>
          <cell r="AF1008">
            <v>-40.933300000000003</v>
          </cell>
          <cell r="AG1008">
            <v>319.81441605000003</v>
          </cell>
          <cell r="AH1008">
            <v>5151.5607</v>
          </cell>
          <cell r="AI1008">
            <v>4304.5165160500001</v>
          </cell>
          <cell r="AK1008">
            <v>-15588.812099999999</v>
          </cell>
          <cell r="AL1008">
            <v>-12076.906199999999</v>
          </cell>
        </row>
        <row r="1009">
          <cell r="B1009" t="str">
            <v>Other - Non-System Assets</v>
          </cell>
          <cell r="J1009" t="str">
            <v>ALLGAS OTHER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S1009">
            <v>0</v>
          </cell>
          <cell r="U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K1009">
            <v>0</v>
          </cell>
          <cell r="AL1009">
            <v>0</v>
          </cell>
        </row>
        <row r="1010">
          <cell r="B1010" t="str">
            <v>Other - Non-System Assets</v>
          </cell>
          <cell r="J1010" t="str">
            <v>ALLGAS RETAIL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S1010">
            <v>0</v>
          </cell>
          <cell r="U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K1010">
            <v>0</v>
          </cell>
          <cell r="AL1010">
            <v>0</v>
          </cell>
        </row>
        <row r="1011">
          <cell r="B1011" t="str">
            <v>Other - Non-System Assets</v>
          </cell>
          <cell r="J1011" t="str">
            <v>NON-DNSP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S1011">
            <v>0</v>
          </cell>
          <cell r="U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K1011">
            <v>0</v>
          </cell>
          <cell r="AL1011">
            <v>0</v>
          </cell>
        </row>
        <row r="1012">
          <cell r="B1012" t="str">
            <v>Other - Non-System Assets</v>
          </cell>
          <cell r="J1012" t="str">
            <v>ELECTRICITY ALLOCATION</v>
          </cell>
          <cell r="M1012">
            <v>-17113.080000000002</v>
          </cell>
          <cell r="N1012">
            <v>-4672.7</v>
          </cell>
          <cell r="O1012">
            <v>0</v>
          </cell>
          <cell r="P1012">
            <v>0</v>
          </cell>
          <cell r="Q1012">
            <v>0</v>
          </cell>
          <cell r="S1012">
            <v>0</v>
          </cell>
          <cell r="U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-2243.7932140000003</v>
          </cell>
          <cell r="AH1012">
            <v>-17113.080000000002</v>
          </cell>
          <cell r="AI1012">
            <v>-6916.4932140000001</v>
          </cell>
        </row>
        <row r="1013">
          <cell r="B1013" t="str">
            <v>Other - Non-System Assets</v>
          </cell>
          <cell r="J1013" t="str">
            <v>ELECTRICITY REGULATED</v>
          </cell>
          <cell r="M1013">
            <v>15915.164400000003</v>
          </cell>
          <cell r="N1013">
            <v>4345.6109999999999</v>
          </cell>
          <cell r="O1013">
            <v>0</v>
          </cell>
          <cell r="P1013">
            <v>0</v>
          </cell>
          <cell r="Q1013">
            <v>0</v>
          </cell>
          <cell r="S1013">
            <v>0</v>
          </cell>
          <cell r="U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2176.4794175800002</v>
          </cell>
          <cell r="AH1013">
            <v>16599.687600000001</v>
          </cell>
          <cell r="AI1013">
            <v>6708.99841758</v>
          </cell>
          <cell r="AK1013">
            <v>684.52319999999781</v>
          </cell>
          <cell r="AL1013">
            <v>186.90799999999945</v>
          </cell>
        </row>
        <row r="1014">
          <cell r="B1014" t="str">
            <v>Other - Non-System Assets</v>
          </cell>
          <cell r="J1014" t="str">
            <v>ELECTRICITY OTHER</v>
          </cell>
          <cell r="M1014">
            <v>342.26160000000004</v>
          </cell>
          <cell r="N1014">
            <v>93.453999999999994</v>
          </cell>
          <cell r="O1014">
            <v>0</v>
          </cell>
          <cell r="P1014">
            <v>0</v>
          </cell>
          <cell r="Q1014">
            <v>0</v>
          </cell>
          <cell r="S1014">
            <v>0</v>
          </cell>
          <cell r="U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44.875864280000009</v>
          </cell>
          <cell r="AH1014">
            <v>342.26160000000004</v>
          </cell>
          <cell r="AI1014">
            <v>138.32986428000001</v>
          </cell>
          <cell r="AK1014">
            <v>0</v>
          </cell>
          <cell r="AL1014">
            <v>0</v>
          </cell>
        </row>
        <row r="1015">
          <cell r="B1015" t="str">
            <v>Other - Non-System Assets</v>
          </cell>
          <cell r="J1015" t="str">
            <v>ELECTRICITY RETAIL</v>
          </cell>
          <cell r="M1015">
            <v>171.13080000000002</v>
          </cell>
          <cell r="N1015">
            <v>46.726999999999997</v>
          </cell>
          <cell r="O1015">
            <v>0</v>
          </cell>
          <cell r="P1015">
            <v>0</v>
          </cell>
          <cell r="Q1015">
            <v>0</v>
          </cell>
          <cell r="S1015">
            <v>0</v>
          </cell>
          <cell r="U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K1015">
            <v>-171.13080000000002</v>
          </cell>
          <cell r="AL1015">
            <v>-46.726999999999997</v>
          </cell>
        </row>
        <row r="1016">
          <cell r="B1016" t="str">
            <v>Other - Non-System Assets</v>
          </cell>
          <cell r="J1016" t="str">
            <v>ALLGAS REGULATED</v>
          </cell>
          <cell r="M1016">
            <v>684.52320000000009</v>
          </cell>
          <cell r="N1016">
            <v>186.90799999999999</v>
          </cell>
          <cell r="O1016">
            <v>0</v>
          </cell>
          <cell r="P1016">
            <v>0</v>
          </cell>
          <cell r="Q1016">
            <v>0</v>
          </cell>
          <cell r="S1016">
            <v>0</v>
          </cell>
          <cell r="U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22.437932140000004</v>
          </cell>
          <cell r="AH1016">
            <v>171.13080000000002</v>
          </cell>
          <cell r="AI1016">
            <v>69.164932140000005</v>
          </cell>
          <cell r="AK1016">
            <v>-513.39240000000007</v>
          </cell>
          <cell r="AL1016">
            <v>-140.18099999999998</v>
          </cell>
        </row>
        <row r="1017">
          <cell r="B1017" t="str">
            <v>Other - Non-System Assets</v>
          </cell>
          <cell r="J1017" t="str">
            <v>ALLGAS OTHER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S1017">
            <v>0</v>
          </cell>
          <cell r="U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K1017">
            <v>0</v>
          </cell>
          <cell r="AL1017">
            <v>0</v>
          </cell>
        </row>
        <row r="1018">
          <cell r="B1018" t="str">
            <v>Other - Non-System Assets</v>
          </cell>
          <cell r="J1018" t="str">
            <v>ALLGAS RETAIL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S1018">
            <v>0</v>
          </cell>
          <cell r="U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K1018">
            <v>0</v>
          </cell>
          <cell r="AL1018">
            <v>0</v>
          </cell>
        </row>
        <row r="1019">
          <cell r="B1019" t="str">
            <v>Other - Non-System Assets</v>
          </cell>
          <cell r="J1019" t="str">
            <v>NON-DNSP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S1019">
            <v>0</v>
          </cell>
          <cell r="U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K1019">
            <v>0</v>
          </cell>
          <cell r="AL1019">
            <v>0</v>
          </cell>
        </row>
        <row r="1020">
          <cell r="B1020" t="str">
            <v>Other - Non-System Assets</v>
          </cell>
          <cell r="J1020" t="str">
            <v>ELECTRICITY ALLOCATION</v>
          </cell>
          <cell r="M1020">
            <v>-13205.27</v>
          </cell>
          <cell r="N1020">
            <v>-7346.6100000000006</v>
          </cell>
          <cell r="O1020">
            <v>0</v>
          </cell>
          <cell r="P1020">
            <v>0</v>
          </cell>
          <cell r="Q1020">
            <v>0</v>
          </cell>
          <cell r="S1020">
            <v>0</v>
          </cell>
          <cell r="U1020">
            <v>-21519.279999999999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-1272.73</v>
          </cell>
          <cell r="AF1020">
            <v>-511.05</v>
          </cell>
          <cell r="AG1020">
            <v>-3621.2902310000004</v>
          </cell>
          <cell r="AH1020">
            <v>-35997.280000000006</v>
          </cell>
          <cell r="AI1020">
            <v>-11478.950231000001</v>
          </cell>
        </row>
        <row r="1021">
          <cell r="B1021" t="str">
            <v>Other - Non-System Assets</v>
          </cell>
          <cell r="J1021" t="str">
            <v>ELECTRICITY REGULATED</v>
          </cell>
          <cell r="M1021">
            <v>12280.901100000001</v>
          </cell>
          <cell r="N1021">
            <v>6832.3473000000013</v>
          </cell>
          <cell r="O1021">
            <v>0</v>
          </cell>
          <cell r="P1021">
            <v>0</v>
          </cell>
          <cell r="Q1021">
            <v>0</v>
          </cell>
          <cell r="S1021">
            <v>0</v>
          </cell>
          <cell r="U1021">
            <v>20873.701599999997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1234.5481</v>
          </cell>
          <cell r="AF1021">
            <v>495.71850000000001</v>
          </cell>
          <cell r="AG1021">
            <v>3512.6515240700005</v>
          </cell>
          <cell r="AH1021">
            <v>34917.361600000004</v>
          </cell>
          <cell r="AI1021">
            <v>11134.58172407</v>
          </cell>
          <cell r="AK1021">
            <v>528.21079999999893</v>
          </cell>
          <cell r="AL1021">
            <v>293.86439999999948</v>
          </cell>
        </row>
        <row r="1022">
          <cell r="B1022" t="str">
            <v>Other - Non-System Assets</v>
          </cell>
          <cell r="J1022" t="str">
            <v>ELECTRICITY OTHER</v>
          </cell>
          <cell r="M1022">
            <v>264.10540000000003</v>
          </cell>
          <cell r="N1022">
            <v>146.93220000000002</v>
          </cell>
          <cell r="O1022">
            <v>0</v>
          </cell>
          <cell r="P1022">
            <v>0</v>
          </cell>
          <cell r="Q1022">
            <v>0</v>
          </cell>
          <cell r="S1022">
            <v>0</v>
          </cell>
          <cell r="U1022">
            <v>430.38560000000001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25.454599999999999</v>
          </cell>
          <cell r="AF1022">
            <v>10.221</v>
          </cell>
          <cell r="AG1022">
            <v>72.425804620000008</v>
          </cell>
          <cell r="AH1022">
            <v>719.94560000000013</v>
          </cell>
          <cell r="AI1022">
            <v>229.57900462000001</v>
          </cell>
          <cell r="AK1022">
            <v>0</v>
          </cell>
          <cell r="AL1022">
            <v>0</v>
          </cell>
        </row>
        <row r="1023">
          <cell r="B1023" t="str">
            <v>Other - Non-System Assets</v>
          </cell>
          <cell r="J1023" t="str">
            <v>ELECTRICITY RETAIL</v>
          </cell>
          <cell r="M1023">
            <v>132.05270000000002</v>
          </cell>
          <cell r="N1023">
            <v>73.466100000000012</v>
          </cell>
          <cell r="O1023">
            <v>0</v>
          </cell>
          <cell r="P1023">
            <v>0</v>
          </cell>
          <cell r="Q1023">
            <v>0</v>
          </cell>
          <cell r="S1023">
            <v>0</v>
          </cell>
          <cell r="U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K1023">
            <v>-132.05270000000002</v>
          </cell>
          <cell r="AL1023">
            <v>-73.466100000000012</v>
          </cell>
        </row>
        <row r="1024">
          <cell r="B1024" t="str">
            <v>Other - Non-System Assets</v>
          </cell>
          <cell r="J1024" t="str">
            <v>ALLGAS REGULATED</v>
          </cell>
          <cell r="M1024">
            <v>528.21080000000006</v>
          </cell>
          <cell r="N1024">
            <v>293.86440000000005</v>
          </cell>
          <cell r="O1024">
            <v>0</v>
          </cell>
          <cell r="P1024">
            <v>0</v>
          </cell>
          <cell r="Q1024">
            <v>0</v>
          </cell>
          <cell r="S1024">
            <v>0</v>
          </cell>
          <cell r="U1024">
            <v>215.19280000000001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12.7273</v>
          </cell>
          <cell r="AF1024">
            <v>5.1105</v>
          </cell>
          <cell r="AG1024">
            <v>36.212902310000004</v>
          </cell>
          <cell r="AH1024">
            <v>359.97280000000006</v>
          </cell>
          <cell r="AI1024">
            <v>114.78950231</v>
          </cell>
          <cell r="AK1024">
            <v>-396.15810000000005</v>
          </cell>
          <cell r="AL1024">
            <v>-220.39830000000003</v>
          </cell>
        </row>
        <row r="1025">
          <cell r="B1025" t="str">
            <v>Other - Non-System Assets</v>
          </cell>
          <cell r="J1025" t="str">
            <v>ALLGAS OTHER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S1025">
            <v>0</v>
          </cell>
          <cell r="U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K1025">
            <v>0</v>
          </cell>
          <cell r="AL1025">
            <v>0</v>
          </cell>
        </row>
        <row r="1026">
          <cell r="B1026" t="str">
            <v>Other - Non-System Assets</v>
          </cell>
          <cell r="J1026" t="str">
            <v>ALLGAS RETAIL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S1026">
            <v>0</v>
          </cell>
          <cell r="U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K1026">
            <v>0</v>
          </cell>
          <cell r="AL1026">
            <v>0</v>
          </cell>
        </row>
        <row r="1027">
          <cell r="B1027" t="str">
            <v>Other - Non-System Assets</v>
          </cell>
          <cell r="J1027" t="str">
            <v>NON-DNSP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S1027">
            <v>0</v>
          </cell>
          <cell r="U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K1027">
            <v>0</v>
          </cell>
          <cell r="AL1027">
            <v>0</v>
          </cell>
        </row>
        <row r="1028">
          <cell r="B1028" t="str">
            <v>Commercial Land and Buildings</v>
          </cell>
          <cell r="J1028" t="str">
            <v>ELECTRICITY ALLOCATION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S1028">
            <v>0</v>
          </cell>
          <cell r="U1028">
            <v>-1928</v>
          </cell>
          <cell r="W1028">
            <v>0</v>
          </cell>
          <cell r="X1028">
            <v>0</v>
          </cell>
          <cell r="Y1028">
            <v>1928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-6.5199999999876468E-4</v>
          </cell>
          <cell r="AH1028">
            <v>0</v>
          </cell>
          <cell r="AI1028">
            <v>-6.5199999999876468E-4</v>
          </cell>
        </row>
        <row r="1029">
          <cell r="B1029" t="str">
            <v>Commercial Land and Buildings</v>
          </cell>
          <cell r="J1029" t="str">
            <v>ELECTRICITY REGULATED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S1029">
            <v>0</v>
          </cell>
          <cell r="U1029">
            <v>1870.1599999999999</v>
          </cell>
          <cell r="W1029">
            <v>0</v>
          </cell>
          <cell r="X1029">
            <v>0</v>
          </cell>
          <cell r="Y1029">
            <v>-1870.1599999999999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6.324399999988017E-4</v>
          </cell>
          <cell r="AH1029">
            <v>0</v>
          </cell>
          <cell r="AI1029">
            <v>6.324399999988017E-4</v>
          </cell>
          <cell r="AK1029">
            <v>0</v>
          </cell>
          <cell r="AL1029">
            <v>0</v>
          </cell>
        </row>
        <row r="1030">
          <cell r="B1030" t="str">
            <v>Commercial Land and Buildings</v>
          </cell>
          <cell r="J1030" t="str">
            <v>ELECTRICITY OTHER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S1030">
            <v>0</v>
          </cell>
          <cell r="U1030">
            <v>38.56</v>
          </cell>
          <cell r="W1030">
            <v>0</v>
          </cell>
          <cell r="X1030">
            <v>0</v>
          </cell>
          <cell r="Y1030">
            <v>-38.56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1.3039999999975294E-5</v>
          </cell>
          <cell r="AH1030">
            <v>0</v>
          </cell>
          <cell r="AI1030">
            <v>1.3039999999975294E-5</v>
          </cell>
          <cell r="AK1030">
            <v>0</v>
          </cell>
          <cell r="AL1030">
            <v>0</v>
          </cell>
        </row>
        <row r="1031">
          <cell r="B1031" t="str">
            <v>Commercial Land and Buildings</v>
          </cell>
          <cell r="J1031" t="str">
            <v>ELECTRICITY RETAIL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S1031">
            <v>0</v>
          </cell>
          <cell r="U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K1031">
            <v>0</v>
          </cell>
          <cell r="AL1031">
            <v>0</v>
          </cell>
        </row>
        <row r="1032">
          <cell r="B1032" t="str">
            <v>Commercial Land and Buildings</v>
          </cell>
          <cell r="J1032" t="str">
            <v>ALLGAS REGULATED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S1032">
            <v>0</v>
          </cell>
          <cell r="U1032">
            <v>19.28</v>
          </cell>
          <cell r="W1032">
            <v>0</v>
          </cell>
          <cell r="X1032">
            <v>0</v>
          </cell>
          <cell r="Y1032">
            <v>-19.28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6.5199999999876471E-6</v>
          </cell>
          <cell r="AH1032">
            <v>0</v>
          </cell>
          <cell r="AI1032">
            <v>6.5199999999876471E-6</v>
          </cell>
          <cell r="AK1032">
            <v>0</v>
          </cell>
          <cell r="AL1032">
            <v>0</v>
          </cell>
        </row>
        <row r="1033">
          <cell r="B1033" t="str">
            <v>Commercial Land and Buildings</v>
          </cell>
          <cell r="J1033" t="str">
            <v>ALLGAS OTHER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S1033">
            <v>0</v>
          </cell>
          <cell r="U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K1033">
            <v>0</v>
          </cell>
          <cell r="AL1033">
            <v>0</v>
          </cell>
        </row>
        <row r="1034">
          <cell r="B1034" t="str">
            <v>Commercial Land and Buildings</v>
          </cell>
          <cell r="J1034" t="str">
            <v>ALLGAS RETAIL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S1034">
            <v>0</v>
          </cell>
          <cell r="U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K1034">
            <v>0</v>
          </cell>
          <cell r="AL1034">
            <v>0</v>
          </cell>
        </row>
        <row r="1035">
          <cell r="B1035" t="str">
            <v>Commercial Land and Buildings</v>
          </cell>
          <cell r="J1035" t="str">
            <v>NON-DNSP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S1035">
            <v>0</v>
          </cell>
          <cell r="U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K1035">
            <v>0</v>
          </cell>
          <cell r="AL1035">
            <v>0</v>
          </cell>
        </row>
        <row r="1036">
          <cell r="B1036" t="str">
            <v>Other - Non-System Assets</v>
          </cell>
          <cell r="J1036" t="str">
            <v>ELECTRICITY ALLOCATION</v>
          </cell>
          <cell r="M1036">
            <v>-6378436.7700000005</v>
          </cell>
          <cell r="N1036">
            <v>-4975959.3399999989</v>
          </cell>
          <cell r="O1036">
            <v>0</v>
          </cell>
          <cell r="P1036">
            <v>0</v>
          </cell>
          <cell r="Q1036">
            <v>0</v>
          </cell>
          <cell r="S1036">
            <v>0</v>
          </cell>
          <cell r="U1036">
            <v>52.1</v>
          </cell>
          <cell r="W1036">
            <v>0</v>
          </cell>
          <cell r="X1036">
            <v>0</v>
          </cell>
          <cell r="Y1036">
            <v>417015.84</v>
          </cell>
          <cell r="Z1036">
            <v>63463.59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-19306.03</v>
          </cell>
          <cell r="AF1036">
            <v>-0.01</v>
          </cell>
          <cell r="AG1036">
            <v>-283823.43028700002</v>
          </cell>
          <cell r="AH1036">
            <v>-5980674.8600000013</v>
          </cell>
          <cell r="AI1036">
            <v>-5196319.1902869986</v>
          </cell>
        </row>
        <row r="1037">
          <cell r="B1037" t="str">
            <v>Other - Non-System Assets</v>
          </cell>
          <cell r="J1037" t="str">
            <v>ELECTRICITY REGULATED</v>
          </cell>
          <cell r="M1037">
            <v>5357886.8868000004</v>
          </cell>
          <cell r="N1037">
            <v>4179805.8455999987</v>
          </cell>
          <cell r="O1037">
            <v>0</v>
          </cell>
          <cell r="P1037">
            <v>0</v>
          </cell>
          <cell r="Q1037">
            <v>0</v>
          </cell>
          <cell r="S1037">
            <v>0</v>
          </cell>
          <cell r="U1037">
            <v>-44.805999999999997</v>
          </cell>
          <cell r="W1037">
            <v>0</v>
          </cell>
          <cell r="X1037">
            <v>0</v>
          </cell>
          <cell r="Y1037">
            <v>-358633.62239999999</v>
          </cell>
          <cell r="Z1037">
            <v>-54578.687399999995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16603.185799999999</v>
          </cell>
          <cell r="AF1037">
            <v>8.6E-3</v>
          </cell>
          <cell r="AG1037">
            <v>244088.15004682002</v>
          </cell>
          <cell r="AH1037">
            <v>5143380.3796000006</v>
          </cell>
          <cell r="AI1037">
            <v>4468834.5036468189</v>
          </cell>
          <cell r="AK1037">
            <v>127568.73539999966</v>
          </cell>
          <cell r="AL1037">
            <v>99519.186800000258</v>
          </cell>
        </row>
        <row r="1038">
          <cell r="B1038" t="str">
            <v>Other - Non-System Assets</v>
          </cell>
          <cell r="J1038" t="str">
            <v>ELECTRICITY OTHER</v>
          </cell>
          <cell r="M1038">
            <v>63784.36770000001</v>
          </cell>
          <cell r="N1038">
            <v>49759.593399999991</v>
          </cell>
          <cell r="O1038">
            <v>0</v>
          </cell>
          <cell r="P1038">
            <v>0</v>
          </cell>
          <cell r="Q1038">
            <v>0</v>
          </cell>
          <cell r="S1038">
            <v>0</v>
          </cell>
          <cell r="U1038">
            <v>-1.042</v>
          </cell>
          <cell r="W1038">
            <v>0</v>
          </cell>
          <cell r="X1038">
            <v>0</v>
          </cell>
          <cell r="Y1038">
            <v>-8340.3168000000005</v>
          </cell>
          <cell r="Z1038">
            <v>-1269.2718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386.12059999999997</v>
          </cell>
          <cell r="AF1038">
            <v>2.0000000000000001E-4</v>
          </cell>
          <cell r="AG1038">
            <v>5676.4686057400004</v>
          </cell>
          <cell r="AH1038">
            <v>119613.49720000003</v>
          </cell>
          <cell r="AI1038">
            <v>103926.38380573997</v>
          </cell>
          <cell r="AK1038">
            <v>63784.36770000001</v>
          </cell>
          <cell r="AL1038">
            <v>49759.593399999991</v>
          </cell>
        </row>
        <row r="1039">
          <cell r="B1039" t="str">
            <v>Other - Non-System Assets</v>
          </cell>
          <cell r="J1039" t="str">
            <v>ELECTRICITY RETAIL</v>
          </cell>
          <cell r="M1039">
            <v>574059.30929999996</v>
          </cell>
          <cell r="N1039">
            <v>447836.34059999988</v>
          </cell>
          <cell r="O1039">
            <v>0</v>
          </cell>
          <cell r="P1039">
            <v>0</v>
          </cell>
          <cell r="Q1039">
            <v>0</v>
          </cell>
          <cell r="S1039">
            <v>0</v>
          </cell>
          <cell r="U1039">
            <v>-3.1259999999999999</v>
          </cell>
          <cell r="W1039">
            <v>0</v>
          </cell>
          <cell r="X1039">
            <v>0</v>
          </cell>
          <cell r="Y1039">
            <v>-25020.950400000002</v>
          </cell>
          <cell r="Z1039">
            <v>-3807.8153999999995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1158.3617999999999</v>
          </cell>
          <cell r="AF1039">
            <v>5.9999999999999995E-4</v>
          </cell>
          <cell r="AG1039">
            <v>17029.405817220002</v>
          </cell>
          <cell r="AH1039">
            <v>358840.49160000007</v>
          </cell>
          <cell r="AI1039">
            <v>311779.15141721989</v>
          </cell>
          <cell r="AK1039">
            <v>-191353.10309999995</v>
          </cell>
          <cell r="AL1039">
            <v>-149278.78019999998</v>
          </cell>
        </row>
        <row r="1040">
          <cell r="B1040" t="str">
            <v>Other - Non-System Assets</v>
          </cell>
          <cell r="J1040" t="str">
            <v>ALLGAS REGULATED</v>
          </cell>
          <cell r="M1040">
            <v>382706.20620000002</v>
          </cell>
          <cell r="N1040">
            <v>298557.5603999999</v>
          </cell>
          <cell r="O1040">
            <v>0</v>
          </cell>
          <cell r="P1040">
            <v>0</v>
          </cell>
          <cell r="Q1040">
            <v>0</v>
          </cell>
          <cell r="S1040">
            <v>0</v>
          </cell>
          <cell r="U1040">
            <v>-3.1259999999999999</v>
          </cell>
          <cell r="W1040">
            <v>0</v>
          </cell>
          <cell r="X1040">
            <v>0</v>
          </cell>
          <cell r="Y1040">
            <v>-25020.950400000002</v>
          </cell>
          <cell r="Z1040">
            <v>-3807.8153999999995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1158.3617999999999</v>
          </cell>
          <cell r="AF1040">
            <v>5.9999999999999995E-4</v>
          </cell>
          <cell r="AG1040">
            <v>17029.405817220002</v>
          </cell>
          <cell r="AH1040">
            <v>358840.49160000007</v>
          </cell>
          <cell r="AI1040">
            <v>311779.15141721989</v>
          </cell>
          <cell r="AK1040">
            <v>0</v>
          </cell>
          <cell r="AL1040">
            <v>0</v>
          </cell>
        </row>
        <row r="1041">
          <cell r="B1041" t="str">
            <v>Other - Non-System Assets</v>
          </cell>
          <cell r="J1041" t="str">
            <v>ALLGAS OTHER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S1041">
            <v>0</v>
          </cell>
          <cell r="U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K1041">
            <v>0</v>
          </cell>
          <cell r="AL1041">
            <v>0</v>
          </cell>
        </row>
        <row r="1042">
          <cell r="B1042" t="str">
            <v>Other - Non-System Assets</v>
          </cell>
          <cell r="J1042" t="str">
            <v>ALLGAS RETAIL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S1042">
            <v>0</v>
          </cell>
          <cell r="U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K1042">
            <v>0</v>
          </cell>
          <cell r="AL1042">
            <v>0</v>
          </cell>
        </row>
        <row r="1043">
          <cell r="B1043" t="str">
            <v>Other - Non-System Assets</v>
          </cell>
          <cell r="J1043" t="str">
            <v>NON-DNSP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S1043">
            <v>0</v>
          </cell>
          <cell r="U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K1043">
            <v>0</v>
          </cell>
          <cell r="AL1043">
            <v>0</v>
          </cell>
        </row>
        <row r="1044">
          <cell r="B1044" t="str">
            <v>Motor Vehicles</v>
          </cell>
          <cell r="J1044" t="str">
            <v>ELECTRICITY ALLOCATION</v>
          </cell>
          <cell r="M1044">
            <v>-72727381.520000011</v>
          </cell>
          <cell r="N1044">
            <v>-29379008.700000003</v>
          </cell>
          <cell r="O1044">
            <v>0</v>
          </cell>
          <cell r="P1044">
            <v>0</v>
          </cell>
          <cell r="Q1044">
            <v>0</v>
          </cell>
          <cell r="S1044">
            <v>0</v>
          </cell>
          <cell r="U1044">
            <v>-24464914.550000001</v>
          </cell>
          <cell r="W1044">
            <v>0</v>
          </cell>
          <cell r="X1044">
            <v>0</v>
          </cell>
          <cell r="Y1044">
            <v>1.8917489796876907E-10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8058727.7700000005</v>
          </cell>
          <cell r="AF1044">
            <v>4514869.43</v>
          </cell>
          <cell r="AG1044">
            <v>-7967099.3941049995</v>
          </cell>
          <cell r="AH1044">
            <v>-89133568.300000012</v>
          </cell>
          <cell r="AI1044">
            <v>-32831238.664105002</v>
          </cell>
        </row>
        <row r="1045">
          <cell r="B1045" t="str">
            <v>Motor Vehicles</v>
          </cell>
          <cell r="J1045" t="str">
            <v>ELECTRICITY REGULATED</v>
          </cell>
          <cell r="M1045">
            <v>61091000.47680001</v>
          </cell>
          <cell r="N1045">
            <v>24678367.308000002</v>
          </cell>
          <cell r="O1045">
            <v>0</v>
          </cell>
          <cell r="P1045">
            <v>0</v>
          </cell>
          <cell r="Q1045">
            <v>0</v>
          </cell>
          <cell r="S1045">
            <v>0</v>
          </cell>
          <cell r="U1045">
            <v>21039826.513</v>
          </cell>
          <cell r="W1045">
            <v>0</v>
          </cell>
          <cell r="X1045">
            <v>0</v>
          </cell>
          <cell r="Y1045">
            <v>-1.626904122531414E-10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-6930505.8821999999</v>
          </cell>
          <cell r="AF1045">
            <v>-3882787.7097999998</v>
          </cell>
          <cell r="AG1045">
            <v>6851705.4789302992</v>
          </cell>
          <cell r="AH1045">
            <v>76654868.738000005</v>
          </cell>
          <cell r="AI1045">
            <v>28234865.251130302</v>
          </cell>
          <cell r="AK1045">
            <v>1454547.630400002</v>
          </cell>
          <cell r="AL1045">
            <v>587580.17399999872</v>
          </cell>
        </row>
        <row r="1046">
          <cell r="B1046" t="str">
            <v>Motor Vehicles</v>
          </cell>
          <cell r="J1046" t="str">
            <v>ELECTRICITY OTHER</v>
          </cell>
          <cell r="M1046">
            <v>727273.81520000007</v>
          </cell>
          <cell r="N1046">
            <v>293790.08700000006</v>
          </cell>
          <cell r="O1046">
            <v>0</v>
          </cell>
          <cell r="P1046">
            <v>0</v>
          </cell>
          <cell r="Q1046">
            <v>0</v>
          </cell>
          <cell r="S1046">
            <v>0</v>
          </cell>
          <cell r="U1046">
            <v>489298.29100000003</v>
          </cell>
          <cell r="W1046">
            <v>0</v>
          </cell>
          <cell r="X1046">
            <v>0</v>
          </cell>
          <cell r="Y1046">
            <v>-3.7834979593753816E-12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-161174.55540000001</v>
          </cell>
          <cell r="AF1046">
            <v>-90297.388599999991</v>
          </cell>
          <cell r="AG1046">
            <v>159341.98788209999</v>
          </cell>
          <cell r="AH1046">
            <v>1782671.3660000004</v>
          </cell>
          <cell r="AI1046">
            <v>656624.7732821001</v>
          </cell>
          <cell r="AK1046">
            <v>727273.81520000007</v>
          </cell>
          <cell r="AL1046">
            <v>293790.08700000006</v>
          </cell>
        </row>
        <row r="1047">
          <cell r="B1047" t="str">
            <v>Motor Vehicles</v>
          </cell>
          <cell r="J1047" t="str">
            <v>ELECTRICITY RETAIL</v>
          </cell>
          <cell r="M1047">
            <v>6545464.3368000006</v>
          </cell>
          <cell r="N1047">
            <v>2644110.7830000003</v>
          </cell>
          <cell r="O1047">
            <v>0</v>
          </cell>
          <cell r="P1047">
            <v>0</v>
          </cell>
          <cell r="Q1047">
            <v>0</v>
          </cell>
          <cell r="S1047">
            <v>0</v>
          </cell>
          <cell r="U1047">
            <v>1467894.8729999999</v>
          </cell>
          <cell r="W1047">
            <v>0</v>
          </cell>
          <cell r="X1047">
            <v>0</v>
          </cell>
          <cell r="Y1047">
            <v>-1.1350493878126145E-11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-483523.66620000004</v>
          </cell>
          <cell r="AF1047">
            <v>-270892.16579999996</v>
          </cell>
          <cell r="AG1047">
            <v>478025.96364629996</v>
          </cell>
          <cell r="AH1047">
            <v>5348014.0980000002</v>
          </cell>
          <cell r="AI1047">
            <v>1969874.3198462999</v>
          </cell>
          <cell r="AK1047">
            <v>-2181821.4456000002</v>
          </cell>
          <cell r="AL1047">
            <v>-881370.26100000017</v>
          </cell>
        </row>
        <row r="1048">
          <cell r="B1048" t="str">
            <v>Motor Vehicles</v>
          </cell>
          <cell r="J1048" t="str">
            <v>ALLGAS REGULATED</v>
          </cell>
          <cell r="M1048">
            <v>4363642.8912000004</v>
          </cell>
          <cell r="N1048">
            <v>1762740.5220000001</v>
          </cell>
          <cell r="O1048">
            <v>0</v>
          </cell>
          <cell r="P1048">
            <v>0</v>
          </cell>
          <cell r="Q1048">
            <v>0</v>
          </cell>
          <cell r="S1048">
            <v>0</v>
          </cell>
          <cell r="U1048">
            <v>1467894.8729999999</v>
          </cell>
          <cell r="W1048">
            <v>0</v>
          </cell>
          <cell r="X1048">
            <v>0</v>
          </cell>
          <cell r="Y1048">
            <v>-1.1350493878126145E-11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-483523.66620000004</v>
          </cell>
          <cell r="AF1048">
            <v>-270892.16579999996</v>
          </cell>
          <cell r="AG1048">
            <v>478025.96364629996</v>
          </cell>
          <cell r="AH1048">
            <v>5348014.0980000002</v>
          </cell>
          <cell r="AI1048">
            <v>1969874.3198462999</v>
          </cell>
          <cell r="AK1048">
            <v>0</v>
          </cell>
          <cell r="AL1048">
            <v>0</v>
          </cell>
        </row>
        <row r="1049">
          <cell r="B1049" t="str">
            <v>Motor Vehicles</v>
          </cell>
          <cell r="J1049" t="str">
            <v>ALLGAS OTHER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S1049">
            <v>0</v>
          </cell>
          <cell r="U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K1049">
            <v>0</v>
          </cell>
          <cell r="AL1049">
            <v>0</v>
          </cell>
        </row>
        <row r="1050">
          <cell r="B1050" t="str">
            <v>Motor Vehicles</v>
          </cell>
          <cell r="J1050" t="str">
            <v>ALLGAS RETAIL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S1050">
            <v>0</v>
          </cell>
          <cell r="U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K1050">
            <v>0</v>
          </cell>
          <cell r="AL1050">
            <v>0</v>
          </cell>
        </row>
        <row r="1051">
          <cell r="B1051" t="str">
            <v>Motor Vehicles</v>
          </cell>
          <cell r="J1051" t="str">
            <v>NON-DNSP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S1051">
            <v>0</v>
          </cell>
          <cell r="U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K1051">
            <v>0</v>
          </cell>
          <cell r="AL1051">
            <v>0</v>
          </cell>
        </row>
        <row r="1052">
          <cell r="B1052" t="str">
            <v>Other - Non-System Assets</v>
          </cell>
          <cell r="J1052" t="str">
            <v>ELECTRICITY ALLOCATION</v>
          </cell>
          <cell r="M1052">
            <v>-1777439.23</v>
          </cell>
          <cell r="N1052">
            <v>-1619735.27</v>
          </cell>
          <cell r="O1052">
            <v>1136439.1500000001</v>
          </cell>
          <cell r="P1052">
            <v>1061961.2100000002</v>
          </cell>
          <cell r="Q1052">
            <v>0</v>
          </cell>
          <cell r="S1052">
            <v>0</v>
          </cell>
          <cell r="U1052">
            <v>-8534.2999999999993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8978</v>
          </cell>
          <cell r="AF1052">
            <v>7819.5300000000279</v>
          </cell>
          <cell r="AG1052">
            <v>-27867.890083000002</v>
          </cell>
          <cell r="AH1052">
            <v>-640556.37999999989</v>
          </cell>
          <cell r="AI1052">
            <v>-577822.42008299974</v>
          </cell>
        </row>
        <row r="1053">
          <cell r="B1053" t="str">
            <v>Other - Non-System Assets</v>
          </cell>
          <cell r="J1053" t="str">
            <v>ELECTRICITY REGULATED</v>
          </cell>
          <cell r="M1053">
            <v>1741890.4453999999</v>
          </cell>
          <cell r="N1053">
            <v>1587340.5645999999</v>
          </cell>
          <cell r="O1053">
            <v>-1113710.3670000001</v>
          </cell>
          <cell r="P1053">
            <v>-1040721.9858000001</v>
          </cell>
          <cell r="Q1053">
            <v>0</v>
          </cell>
          <cell r="S1053">
            <v>0</v>
          </cell>
          <cell r="U1053">
            <v>8534.2999999999993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-8978</v>
          </cell>
          <cell r="AF1053">
            <v>-7819.5300000000279</v>
          </cell>
          <cell r="AG1053">
            <v>27867.890083000002</v>
          </cell>
          <cell r="AH1053">
            <v>640556.37999999989</v>
          </cell>
          <cell r="AI1053">
            <v>577822.42008299974</v>
          </cell>
          <cell r="AK1053">
            <v>12820.001600000076</v>
          </cell>
          <cell r="AL1053">
            <v>11155.481200000038</v>
          </cell>
        </row>
        <row r="1054">
          <cell r="B1054" t="str">
            <v>Other - Non-System Assets</v>
          </cell>
          <cell r="J1054" t="str">
            <v>ELECTRICITY OTHER</v>
          </cell>
          <cell r="M1054">
            <v>35548.784599999999</v>
          </cell>
          <cell r="N1054">
            <v>32394.705400000003</v>
          </cell>
          <cell r="O1054">
            <v>-22728.783000000003</v>
          </cell>
          <cell r="P1054">
            <v>-21239.224200000004</v>
          </cell>
          <cell r="Q1054">
            <v>0</v>
          </cell>
          <cell r="S1054">
            <v>0</v>
          </cell>
          <cell r="U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K1054">
            <v>-12820.001599999996</v>
          </cell>
          <cell r="AL1054">
            <v>-11155.481199999998</v>
          </cell>
        </row>
        <row r="1055">
          <cell r="B1055" t="str">
            <v>Other - Non-System Assets</v>
          </cell>
          <cell r="J1055" t="str">
            <v>ELECTRICITY RETAIL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S1055">
            <v>0</v>
          </cell>
          <cell r="U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K1055">
            <v>0</v>
          </cell>
          <cell r="AL1055">
            <v>0</v>
          </cell>
        </row>
        <row r="1056">
          <cell r="B1056" t="str">
            <v>Other - Non-System Assets</v>
          </cell>
          <cell r="J1056" t="str">
            <v>ALLGAS REGULATED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S1056">
            <v>0</v>
          </cell>
          <cell r="U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K1056">
            <v>0</v>
          </cell>
          <cell r="AL1056">
            <v>0</v>
          </cell>
        </row>
        <row r="1057">
          <cell r="B1057" t="str">
            <v>Other - Non-System Assets</v>
          </cell>
          <cell r="J1057" t="str">
            <v>ALLGAS OTHER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S1057">
            <v>0</v>
          </cell>
          <cell r="U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K1057">
            <v>0</v>
          </cell>
          <cell r="AL1057">
            <v>0</v>
          </cell>
        </row>
        <row r="1058">
          <cell r="B1058" t="str">
            <v>Other - Non-System Assets</v>
          </cell>
          <cell r="J1058" t="str">
            <v>ALLGAS RETAIL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S1058">
            <v>0</v>
          </cell>
          <cell r="U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K1058">
            <v>0</v>
          </cell>
          <cell r="AL1058">
            <v>0</v>
          </cell>
        </row>
        <row r="1059">
          <cell r="B1059" t="str">
            <v>Other - Non-System Assets</v>
          </cell>
          <cell r="J1059" t="str">
            <v>NON-DNSP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S1059">
            <v>0</v>
          </cell>
          <cell r="U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K1059">
            <v>0</v>
          </cell>
          <cell r="AL1059">
            <v>0</v>
          </cell>
        </row>
        <row r="1060">
          <cell r="B1060" t="str">
            <v>IT&amp;T Equipment</v>
          </cell>
          <cell r="J1060" t="str">
            <v>ELECTRICITY ALLOCATION</v>
          </cell>
          <cell r="M1060">
            <v>-4829.5</v>
          </cell>
          <cell r="N1060">
            <v>-4829.51</v>
          </cell>
          <cell r="O1060">
            <v>0</v>
          </cell>
          <cell r="P1060">
            <v>0</v>
          </cell>
          <cell r="Q1060">
            <v>0</v>
          </cell>
          <cell r="S1060">
            <v>0</v>
          </cell>
          <cell r="U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0.01</v>
          </cell>
          <cell r="AH1060">
            <v>-4829.5</v>
          </cell>
          <cell r="AI1060">
            <v>-4829.5</v>
          </cell>
        </row>
        <row r="1061">
          <cell r="B1061" t="str">
            <v>IT&amp;T Equipment</v>
          </cell>
          <cell r="J1061" t="str">
            <v>ELECTRICITY REGULATED</v>
          </cell>
          <cell r="M1061">
            <v>4732.91</v>
          </cell>
          <cell r="N1061">
            <v>4732.9198000000006</v>
          </cell>
          <cell r="O1061">
            <v>0</v>
          </cell>
          <cell r="P1061">
            <v>0</v>
          </cell>
          <cell r="Q1061">
            <v>0</v>
          </cell>
          <cell r="S1061">
            <v>0</v>
          </cell>
          <cell r="U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-0.01</v>
          </cell>
          <cell r="AH1061">
            <v>4829.5</v>
          </cell>
          <cell r="AI1061">
            <v>4829.5</v>
          </cell>
          <cell r="AK1061">
            <v>96.590000000000146</v>
          </cell>
          <cell r="AL1061">
            <v>96.590199999999641</v>
          </cell>
        </row>
        <row r="1062">
          <cell r="B1062" t="str">
            <v>IT&amp;T Equipment</v>
          </cell>
          <cell r="J1062" t="str">
            <v>ELECTRICITY OTHER</v>
          </cell>
          <cell r="M1062">
            <v>96.59</v>
          </cell>
          <cell r="N1062">
            <v>96.59020000000001</v>
          </cell>
          <cell r="O1062">
            <v>0</v>
          </cell>
          <cell r="P1062">
            <v>0</v>
          </cell>
          <cell r="Q1062">
            <v>0</v>
          </cell>
          <cell r="S1062">
            <v>0</v>
          </cell>
          <cell r="U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K1062">
            <v>-96.59</v>
          </cell>
          <cell r="AL1062">
            <v>-96.59020000000001</v>
          </cell>
        </row>
        <row r="1063">
          <cell r="B1063" t="str">
            <v>IT&amp;T Equipment</v>
          </cell>
          <cell r="J1063" t="str">
            <v>ELECTRICITY RETAIL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S1063">
            <v>0</v>
          </cell>
          <cell r="U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K1063">
            <v>0</v>
          </cell>
          <cell r="AL1063">
            <v>0</v>
          </cell>
        </row>
        <row r="1064">
          <cell r="B1064" t="str">
            <v>IT&amp;T Equipment</v>
          </cell>
          <cell r="J1064" t="str">
            <v>ALLGAS REGULATED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S1064">
            <v>0</v>
          </cell>
          <cell r="U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K1064">
            <v>0</v>
          </cell>
          <cell r="AL1064">
            <v>0</v>
          </cell>
        </row>
        <row r="1065">
          <cell r="B1065" t="str">
            <v>IT&amp;T Equipment</v>
          </cell>
          <cell r="J1065" t="str">
            <v>ALLGAS OTHER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S1065">
            <v>0</v>
          </cell>
          <cell r="U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K1065">
            <v>0</v>
          </cell>
          <cell r="AL1065">
            <v>0</v>
          </cell>
        </row>
        <row r="1066">
          <cell r="B1066" t="str">
            <v>IT&amp;T Equipment</v>
          </cell>
          <cell r="J1066" t="str">
            <v>ALLGAS RETAIL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S1066">
            <v>0</v>
          </cell>
          <cell r="U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K1066">
            <v>0</v>
          </cell>
          <cell r="AL1066">
            <v>0</v>
          </cell>
        </row>
        <row r="1067">
          <cell r="B1067" t="str">
            <v>IT&amp;T Equipment</v>
          </cell>
          <cell r="J1067" t="str">
            <v>NON-DNSP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S1067">
            <v>0</v>
          </cell>
          <cell r="U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K1067">
            <v>0</v>
          </cell>
          <cell r="AL1067">
            <v>0</v>
          </cell>
        </row>
        <row r="1068">
          <cell r="B1068" t="str">
            <v>Other - Non-System Assets</v>
          </cell>
          <cell r="J1068" t="str">
            <v>ELECTRICITY ALLOCATION</v>
          </cell>
          <cell r="M1068">
            <v>-385017.22000000003</v>
          </cell>
          <cell r="N1068">
            <v>-339871.00000000006</v>
          </cell>
          <cell r="O1068">
            <v>0</v>
          </cell>
          <cell r="P1068">
            <v>0</v>
          </cell>
          <cell r="Q1068">
            <v>0</v>
          </cell>
          <cell r="S1068">
            <v>0</v>
          </cell>
          <cell r="U1068">
            <v>-1656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6445</v>
          </cell>
          <cell r="AF1068">
            <v>6445</v>
          </cell>
          <cell r="AG1068">
            <v>-9790.1166799999992</v>
          </cell>
          <cell r="AH1068">
            <v>-380228.22000000003</v>
          </cell>
          <cell r="AI1068">
            <v>-343216.11668000004</v>
          </cell>
        </row>
        <row r="1069">
          <cell r="B1069" t="str">
            <v>Other - Non-System Assets</v>
          </cell>
          <cell r="J1069" t="str">
            <v>ELECTRICITY REGULATED</v>
          </cell>
          <cell r="M1069">
            <v>327264.63700000005</v>
          </cell>
          <cell r="N1069">
            <v>288890.35000000003</v>
          </cell>
          <cell r="O1069">
            <v>0</v>
          </cell>
          <cell r="P1069">
            <v>0</v>
          </cell>
          <cell r="Q1069">
            <v>0</v>
          </cell>
          <cell r="S1069">
            <v>0</v>
          </cell>
          <cell r="U1069">
            <v>993.59999999999991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-3867</v>
          </cell>
          <cell r="AF1069">
            <v>-3867</v>
          </cell>
          <cell r="AG1069">
            <v>5874.0700079999997</v>
          </cell>
          <cell r="AH1069">
            <v>228136.932</v>
          </cell>
          <cell r="AI1069">
            <v>205929.67000800002</v>
          </cell>
          <cell r="AK1069">
            <v>-96254.305000000022</v>
          </cell>
          <cell r="AL1069">
            <v>-84967.75</v>
          </cell>
        </row>
        <row r="1070">
          <cell r="B1070" t="str">
            <v>Other - Non-System Assets</v>
          </cell>
          <cell r="J1070" t="str">
            <v>ELECTRICITY OTHER</v>
          </cell>
          <cell r="M1070">
            <v>42351.894200000002</v>
          </cell>
          <cell r="N1070">
            <v>37385.810000000005</v>
          </cell>
          <cell r="O1070">
            <v>0</v>
          </cell>
          <cell r="P1070">
            <v>0</v>
          </cell>
          <cell r="Q1070">
            <v>0</v>
          </cell>
          <cell r="S1070">
            <v>0</v>
          </cell>
          <cell r="U1070">
            <v>612.72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-2384.65</v>
          </cell>
          <cell r="AF1070">
            <v>-2384.65</v>
          </cell>
          <cell r="AG1070">
            <v>3622.3431715999996</v>
          </cell>
          <cell r="AH1070">
            <v>140684.44140000001</v>
          </cell>
          <cell r="AI1070">
            <v>126989.96317160001</v>
          </cell>
          <cell r="AK1070">
            <v>100104.47719999999</v>
          </cell>
          <cell r="AL1070">
            <v>88366.460000000021</v>
          </cell>
        </row>
        <row r="1071">
          <cell r="B1071" t="str">
            <v>Other - Non-System Assets</v>
          </cell>
          <cell r="J1071" t="str">
            <v>ELECTRICITY RETAIL</v>
          </cell>
          <cell r="M1071">
            <v>15400.688800000002</v>
          </cell>
          <cell r="N1071">
            <v>13594.840000000002</v>
          </cell>
          <cell r="O1071">
            <v>0</v>
          </cell>
          <cell r="P1071">
            <v>0</v>
          </cell>
          <cell r="Q1071">
            <v>0</v>
          </cell>
          <cell r="S1071">
            <v>0</v>
          </cell>
          <cell r="U1071">
            <v>49.68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-193.35</v>
          </cell>
          <cell r="AF1071">
            <v>-193.35</v>
          </cell>
          <cell r="AG1071">
            <v>293.70350039999994</v>
          </cell>
          <cell r="AH1071">
            <v>11406.846600000001</v>
          </cell>
          <cell r="AI1071">
            <v>10296.483500400002</v>
          </cell>
          <cell r="AK1071">
            <v>-3850.1722000000009</v>
          </cell>
          <cell r="AL1071">
            <v>-3398.7100000000009</v>
          </cell>
        </row>
        <row r="1072">
          <cell r="B1072" t="str">
            <v>Other - Non-System Assets</v>
          </cell>
          <cell r="J1072" t="str">
            <v>ALLGAS REGULATED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S1072">
            <v>0</v>
          </cell>
          <cell r="U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K1072">
            <v>0</v>
          </cell>
          <cell r="AL1072">
            <v>0</v>
          </cell>
        </row>
        <row r="1073">
          <cell r="B1073" t="str">
            <v>Other - Non-System Assets</v>
          </cell>
          <cell r="J1073" t="str">
            <v>ALLGAS OTHER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S1073">
            <v>0</v>
          </cell>
          <cell r="U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K1073">
            <v>0</v>
          </cell>
          <cell r="AL1073">
            <v>0</v>
          </cell>
        </row>
        <row r="1074">
          <cell r="B1074" t="str">
            <v>Other - Non-System Assets</v>
          </cell>
          <cell r="J1074" t="str">
            <v>ALLGAS RETAIL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S1074">
            <v>0</v>
          </cell>
          <cell r="U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K1074">
            <v>0</v>
          </cell>
          <cell r="AL1074">
            <v>0</v>
          </cell>
        </row>
        <row r="1075">
          <cell r="B1075" t="str">
            <v>Other - Non-System Assets</v>
          </cell>
          <cell r="J1075" t="str">
            <v>NON-DNSP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S1075">
            <v>0</v>
          </cell>
          <cell r="U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K1075">
            <v>0</v>
          </cell>
          <cell r="AL1075">
            <v>0</v>
          </cell>
        </row>
        <row r="1076">
          <cell r="B1076" t="str">
            <v>Other - Non-System Assets</v>
          </cell>
          <cell r="J1076" t="str">
            <v>ELECTRICITY ALLOCATION</v>
          </cell>
          <cell r="M1076">
            <v>-5505027.6799999997</v>
          </cell>
          <cell r="N1076">
            <v>-1405140.0900000003</v>
          </cell>
          <cell r="O1076">
            <v>0</v>
          </cell>
          <cell r="P1076">
            <v>0</v>
          </cell>
          <cell r="Q1076">
            <v>0</v>
          </cell>
          <cell r="S1076">
            <v>0</v>
          </cell>
          <cell r="U1076">
            <v>-2297226.7399999998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-865084.74638600007</v>
          </cell>
          <cell r="AH1076">
            <v>-7802254.4199999999</v>
          </cell>
          <cell r="AI1076">
            <v>-2270224.8363860003</v>
          </cell>
        </row>
        <row r="1077">
          <cell r="B1077" t="str">
            <v>Other - Non-System Assets</v>
          </cell>
          <cell r="J1077" t="str">
            <v>ELECTRICITY REGULATED</v>
          </cell>
          <cell r="M1077">
            <v>5449977.4031999996</v>
          </cell>
          <cell r="N1077">
            <v>1391088.6891000003</v>
          </cell>
          <cell r="O1077">
            <v>0</v>
          </cell>
          <cell r="P1077">
            <v>0</v>
          </cell>
          <cell r="Q1077">
            <v>0</v>
          </cell>
          <cell r="S1077">
            <v>0</v>
          </cell>
          <cell r="U1077">
            <v>2274254.4725999995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856433.89892214001</v>
          </cell>
          <cell r="AH1077">
            <v>7724231.8757999996</v>
          </cell>
          <cell r="AI1077">
            <v>2247522.5880221403</v>
          </cell>
          <cell r="AK1077">
            <v>0</v>
          </cell>
          <cell r="AL1077">
            <v>0</v>
          </cell>
        </row>
        <row r="1078">
          <cell r="B1078" t="str">
            <v>Other - Non-System Assets</v>
          </cell>
          <cell r="J1078" t="str">
            <v>ELECTRICITY OTHER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S1078">
            <v>0</v>
          </cell>
          <cell r="U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K1078">
            <v>0</v>
          </cell>
          <cell r="AL1078">
            <v>0</v>
          </cell>
        </row>
        <row r="1079">
          <cell r="B1079" t="str">
            <v>Other - Non-System Assets</v>
          </cell>
          <cell r="J1079" t="str">
            <v>ELECTRICITY RETAIL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S1079">
            <v>0</v>
          </cell>
          <cell r="U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K1079">
            <v>0</v>
          </cell>
          <cell r="AL1079">
            <v>0</v>
          </cell>
        </row>
        <row r="1080">
          <cell r="B1080" t="str">
            <v>Other - Non-System Assets</v>
          </cell>
          <cell r="J1080" t="str">
            <v>ALLGAS REGULATED</v>
          </cell>
          <cell r="M1080">
            <v>55050.2768</v>
          </cell>
          <cell r="N1080">
            <v>14051.400900000004</v>
          </cell>
          <cell r="O1080">
            <v>0</v>
          </cell>
          <cell r="P1080">
            <v>0</v>
          </cell>
          <cell r="Q1080">
            <v>0</v>
          </cell>
          <cell r="S1080">
            <v>0</v>
          </cell>
          <cell r="U1080">
            <v>22972.267399999997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8650.8474638600001</v>
          </cell>
          <cell r="AH1080">
            <v>78022.544200000004</v>
          </cell>
          <cell r="AI1080">
            <v>22702.248363860002</v>
          </cell>
          <cell r="AK1080">
            <v>0</v>
          </cell>
          <cell r="AL1080">
            <v>0</v>
          </cell>
        </row>
        <row r="1081">
          <cell r="B1081" t="str">
            <v>Other - Non-System Assets</v>
          </cell>
          <cell r="J1081" t="str">
            <v>ALLGAS OTHER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S1081">
            <v>0</v>
          </cell>
          <cell r="U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K1081">
            <v>0</v>
          </cell>
          <cell r="AL1081">
            <v>0</v>
          </cell>
        </row>
        <row r="1082">
          <cell r="B1082" t="str">
            <v>Other - Non-System Assets</v>
          </cell>
          <cell r="J1082" t="str">
            <v>ALLGAS RETAIL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S1082">
            <v>0</v>
          </cell>
          <cell r="U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K1082">
            <v>0</v>
          </cell>
          <cell r="AL1082">
            <v>0</v>
          </cell>
        </row>
        <row r="1083">
          <cell r="B1083" t="str">
            <v>Other - Non-System Assets</v>
          </cell>
          <cell r="J1083" t="str">
            <v>NON-DNSP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S1083">
            <v>0</v>
          </cell>
          <cell r="U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K1083">
            <v>0</v>
          </cell>
          <cell r="AL1083">
            <v>0</v>
          </cell>
        </row>
        <row r="1084">
          <cell r="B1084" t="str">
            <v>IT&amp;T Equipment</v>
          </cell>
          <cell r="J1084" t="str">
            <v>ELECTRICITY ALLOCATION</v>
          </cell>
          <cell r="M1084">
            <v>-4049</v>
          </cell>
          <cell r="N1084">
            <v>-2492.2600000000002</v>
          </cell>
          <cell r="O1084">
            <v>0</v>
          </cell>
          <cell r="P1084">
            <v>0</v>
          </cell>
          <cell r="Q1084">
            <v>0</v>
          </cell>
          <cell r="S1084">
            <v>0</v>
          </cell>
          <cell r="U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-1238.7473580000001</v>
          </cell>
          <cell r="AH1084">
            <v>-4049</v>
          </cell>
          <cell r="AI1084">
            <v>-3731.0073580000003</v>
          </cell>
        </row>
        <row r="1085">
          <cell r="B1085" t="str">
            <v>IT&amp;T Equipment</v>
          </cell>
          <cell r="J1085" t="str">
            <v>ELECTRICITY REGULATED</v>
          </cell>
          <cell r="M1085">
            <v>4008.5099999999998</v>
          </cell>
          <cell r="N1085">
            <v>2467.3374000000003</v>
          </cell>
          <cell r="O1085">
            <v>0</v>
          </cell>
          <cell r="P1085">
            <v>0</v>
          </cell>
          <cell r="Q1085">
            <v>0</v>
          </cell>
          <cell r="S1085">
            <v>0</v>
          </cell>
          <cell r="U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1226.3598844200001</v>
          </cell>
          <cell r="AH1085">
            <v>4008.5099999999998</v>
          </cell>
          <cell r="AI1085">
            <v>3693.6972844200004</v>
          </cell>
          <cell r="AK1085">
            <v>0</v>
          </cell>
          <cell r="AL1085">
            <v>0</v>
          </cell>
        </row>
        <row r="1086">
          <cell r="B1086" t="str">
            <v>IT&amp;T Equipment</v>
          </cell>
          <cell r="J1086" t="str">
            <v>ELECTRICITY OTHER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S1086">
            <v>0</v>
          </cell>
          <cell r="U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K1086">
            <v>0</v>
          </cell>
          <cell r="AL1086">
            <v>0</v>
          </cell>
        </row>
        <row r="1087">
          <cell r="B1087" t="str">
            <v>IT&amp;T Equipment</v>
          </cell>
          <cell r="J1087" t="str">
            <v>ELECTRICITY RETAIL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S1087">
            <v>0</v>
          </cell>
          <cell r="U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K1087">
            <v>0</v>
          </cell>
          <cell r="AL1087">
            <v>0</v>
          </cell>
        </row>
        <row r="1088">
          <cell r="B1088" t="str">
            <v>IT&amp;T Equipment</v>
          </cell>
          <cell r="J1088" t="str">
            <v>ALLGAS REGULATED</v>
          </cell>
          <cell r="M1088">
            <v>40.49</v>
          </cell>
          <cell r="N1088">
            <v>24.922600000000003</v>
          </cell>
          <cell r="O1088">
            <v>0</v>
          </cell>
          <cell r="P1088">
            <v>0</v>
          </cell>
          <cell r="Q1088">
            <v>0</v>
          </cell>
          <cell r="S1088">
            <v>0</v>
          </cell>
          <cell r="U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12.387473580000002</v>
          </cell>
          <cell r="AH1088">
            <v>40.49</v>
          </cell>
          <cell r="AI1088">
            <v>37.310073580000001</v>
          </cell>
          <cell r="AK1088">
            <v>0</v>
          </cell>
          <cell r="AL1088">
            <v>0</v>
          </cell>
        </row>
        <row r="1089">
          <cell r="B1089" t="str">
            <v>IT&amp;T Equipment</v>
          </cell>
          <cell r="J1089" t="str">
            <v>ALLGAS OTHER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S1089">
            <v>0</v>
          </cell>
          <cell r="U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K1089">
            <v>0</v>
          </cell>
          <cell r="AL1089">
            <v>0</v>
          </cell>
        </row>
        <row r="1090">
          <cell r="B1090" t="str">
            <v>IT&amp;T Equipment</v>
          </cell>
          <cell r="J1090" t="str">
            <v>ALLGAS RETAIL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S1090">
            <v>0</v>
          </cell>
          <cell r="U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K1090">
            <v>0</v>
          </cell>
          <cell r="AL1090">
            <v>0</v>
          </cell>
        </row>
        <row r="1091">
          <cell r="B1091" t="str">
            <v>IT&amp;T Equipment</v>
          </cell>
          <cell r="J1091" t="str">
            <v>NON-DNSP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S1091">
            <v>0</v>
          </cell>
          <cell r="U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K1091">
            <v>0</v>
          </cell>
          <cell r="AL1091">
            <v>0</v>
          </cell>
        </row>
        <row r="1092">
          <cell r="B1092" t="str">
            <v>Other - Non-System Assets</v>
          </cell>
          <cell r="J1092" t="str">
            <v>ELECTRICITY ALLOCATION</v>
          </cell>
          <cell r="M1092">
            <v>-144160.66</v>
          </cell>
          <cell r="N1092">
            <v>-131287.46000000002</v>
          </cell>
          <cell r="O1092">
            <v>0</v>
          </cell>
          <cell r="P1092">
            <v>0</v>
          </cell>
          <cell r="Q1092">
            <v>0</v>
          </cell>
          <cell r="S1092">
            <v>0</v>
          </cell>
          <cell r="U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8295</v>
          </cell>
          <cell r="AF1092">
            <v>8295</v>
          </cell>
          <cell r="AG1092">
            <v>-3470.5815460000003</v>
          </cell>
          <cell r="AH1092">
            <v>-135865.66</v>
          </cell>
          <cell r="AI1092">
            <v>-126463.04154600002</v>
          </cell>
        </row>
        <row r="1093">
          <cell r="B1093" t="str">
            <v>Other - Non-System Assets</v>
          </cell>
          <cell r="J1093" t="str">
            <v>ELECTRICITY REGULATED</v>
          </cell>
          <cell r="M1093">
            <v>144160.66</v>
          </cell>
          <cell r="N1093">
            <v>131287.46000000002</v>
          </cell>
          <cell r="O1093">
            <v>0</v>
          </cell>
          <cell r="P1093">
            <v>0</v>
          </cell>
          <cell r="Q1093">
            <v>0</v>
          </cell>
          <cell r="S1093">
            <v>0</v>
          </cell>
          <cell r="U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-8295</v>
          </cell>
          <cell r="AF1093">
            <v>-8295</v>
          </cell>
          <cell r="AG1093">
            <v>3470.5815460000003</v>
          </cell>
          <cell r="AH1093">
            <v>135865.66</v>
          </cell>
          <cell r="AI1093">
            <v>126463.04154600002</v>
          </cell>
          <cell r="AK1093">
            <v>0</v>
          </cell>
          <cell r="AL1093">
            <v>0</v>
          </cell>
        </row>
        <row r="1094">
          <cell r="B1094" t="str">
            <v>Other - Non-System Assets</v>
          </cell>
          <cell r="J1094" t="str">
            <v>ELECTRICITY OTHER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S1094">
            <v>0</v>
          </cell>
          <cell r="U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K1094">
            <v>0</v>
          </cell>
          <cell r="AL1094">
            <v>0</v>
          </cell>
        </row>
        <row r="1095">
          <cell r="B1095" t="str">
            <v>Other - Non-System Assets</v>
          </cell>
          <cell r="J1095" t="str">
            <v>ELECTRICITY RETAIL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S1095">
            <v>0</v>
          </cell>
          <cell r="U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K1095">
            <v>0</v>
          </cell>
          <cell r="AL1095">
            <v>0</v>
          </cell>
        </row>
        <row r="1096">
          <cell r="B1096" t="str">
            <v>Other - Non-System Assets</v>
          </cell>
          <cell r="J1096" t="str">
            <v>ALLGAS REGULATED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S1096">
            <v>0</v>
          </cell>
          <cell r="U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K1096">
            <v>0</v>
          </cell>
          <cell r="AL1096">
            <v>0</v>
          </cell>
        </row>
        <row r="1097">
          <cell r="B1097" t="str">
            <v>Other - Non-System Assets</v>
          </cell>
          <cell r="J1097" t="str">
            <v>ALLGAS OTHER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S1097">
            <v>0</v>
          </cell>
          <cell r="U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K1097">
            <v>0</v>
          </cell>
          <cell r="AL1097">
            <v>0</v>
          </cell>
        </row>
        <row r="1098">
          <cell r="B1098" t="str">
            <v>Other - Non-System Assets</v>
          </cell>
          <cell r="J1098" t="str">
            <v>ALLGAS RETAIL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S1098">
            <v>0</v>
          </cell>
          <cell r="U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K1098">
            <v>0</v>
          </cell>
          <cell r="AL1098">
            <v>0</v>
          </cell>
        </row>
        <row r="1099">
          <cell r="B1099" t="str">
            <v>Other - Non-System Assets</v>
          </cell>
          <cell r="J1099" t="str">
            <v>NON-DNSP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S1099">
            <v>0</v>
          </cell>
          <cell r="U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K1099">
            <v>0</v>
          </cell>
          <cell r="AL1099">
            <v>0</v>
          </cell>
        </row>
        <row r="1100">
          <cell r="B1100" t="str">
            <v>Other - Non-System Assets</v>
          </cell>
          <cell r="J1100" t="str">
            <v>ELECTRICITY ALLOCATION</v>
          </cell>
          <cell r="M1100">
            <v>-10879129.350000001</v>
          </cell>
          <cell r="N1100">
            <v>-4862607.5000000009</v>
          </cell>
          <cell r="O1100">
            <v>-114769.82</v>
          </cell>
          <cell r="P1100">
            <v>-108566.07</v>
          </cell>
          <cell r="Q1100">
            <v>0</v>
          </cell>
          <cell r="S1100">
            <v>0</v>
          </cell>
          <cell r="U1100">
            <v>-342638.16000000003</v>
          </cell>
          <cell r="W1100">
            <v>0</v>
          </cell>
          <cell r="X1100">
            <v>0</v>
          </cell>
          <cell r="Y1100">
            <v>-689</v>
          </cell>
          <cell r="Z1100">
            <v>-1037.7799999999988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-1343485.1160610002</v>
          </cell>
          <cell r="AH1100">
            <v>-11337226.330000002</v>
          </cell>
          <cell r="AI1100">
            <v>-6315696.4660610016</v>
          </cell>
        </row>
        <row r="1101">
          <cell r="B1101" t="str">
            <v>Other - Non-System Assets</v>
          </cell>
          <cell r="J1101" t="str">
            <v>ELECTRICITY REGULATED</v>
          </cell>
          <cell r="M1101">
            <v>8703303.4800000023</v>
          </cell>
          <cell r="N1101">
            <v>3890086.0000000009</v>
          </cell>
          <cell r="O1101">
            <v>91815.856000000014</v>
          </cell>
          <cell r="P1101">
            <v>86852.856000000014</v>
          </cell>
          <cell r="Q1101">
            <v>0</v>
          </cell>
          <cell r="S1101">
            <v>0</v>
          </cell>
          <cell r="U1101">
            <v>263831.38320000004</v>
          </cell>
          <cell r="W1101">
            <v>0</v>
          </cell>
          <cell r="X1101">
            <v>0</v>
          </cell>
          <cell r="Y1101">
            <v>530.53</v>
          </cell>
          <cell r="Z1101">
            <v>799.09059999999909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1034483.5393669702</v>
          </cell>
          <cell r="AH1101">
            <v>8729664.2741000019</v>
          </cell>
          <cell r="AI1101">
            <v>4863086.2788669718</v>
          </cell>
          <cell r="AK1101">
            <v>-329816.97510000132</v>
          </cell>
          <cell r="AL1101">
            <v>-149135.20710000023</v>
          </cell>
        </row>
        <row r="1102">
          <cell r="B1102" t="str">
            <v>Other - Non-System Assets</v>
          </cell>
          <cell r="J1102" t="str">
            <v>ELECTRICITY OTHER</v>
          </cell>
          <cell r="M1102">
            <v>217582.58700000003</v>
          </cell>
          <cell r="N1102">
            <v>97252.150000000023</v>
          </cell>
          <cell r="O1102">
            <v>2295.3964000000001</v>
          </cell>
          <cell r="P1102">
            <v>2171.3214000000003</v>
          </cell>
          <cell r="Q1102">
            <v>0</v>
          </cell>
          <cell r="S1102">
            <v>0</v>
          </cell>
          <cell r="U1102">
            <v>10279.1448</v>
          </cell>
          <cell r="W1102">
            <v>0</v>
          </cell>
          <cell r="X1102">
            <v>0</v>
          </cell>
          <cell r="Y1102">
            <v>20.669999999999998</v>
          </cell>
          <cell r="Z1102">
            <v>31.133399999999963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40304.55348183</v>
          </cell>
          <cell r="AH1102">
            <v>340116.78990000003</v>
          </cell>
          <cell r="AI1102">
            <v>189470.89398183004</v>
          </cell>
          <cell r="AK1102">
            <v>109938.99170000001</v>
          </cell>
          <cell r="AL1102">
            <v>49711.735700000005</v>
          </cell>
        </row>
        <row r="1103">
          <cell r="B1103" t="str">
            <v>Other - Non-System Assets</v>
          </cell>
          <cell r="J1103" t="str">
            <v>ELECTRICITY RETAIL</v>
          </cell>
          <cell r="M1103">
            <v>1523078.1090000004</v>
          </cell>
          <cell r="N1103">
            <v>680765.05000000016</v>
          </cell>
          <cell r="O1103">
            <v>16067.774800000003</v>
          </cell>
          <cell r="P1103">
            <v>15199.249800000003</v>
          </cell>
          <cell r="Q1103">
            <v>0</v>
          </cell>
          <cell r="S1103">
            <v>0</v>
          </cell>
          <cell r="U1103">
            <v>51395.724000000002</v>
          </cell>
          <cell r="W1103">
            <v>0</v>
          </cell>
          <cell r="X1103">
            <v>0</v>
          </cell>
          <cell r="Y1103">
            <v>103.35</v>
          </cell>
          <cell r="Z1103">
            <v>155.66699999999983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201522.76740915002</v>
          </cell>
          <cell r="AH1103">
            <v>1700583.9495000003</v>
          </cell>
          <cell r="AI1103">
            <v>947354.46990915015</v>
          </cell>
          <cell r="AK1103">
            <v>109938.9916999999</v>
          </cell>
          <cell r="AL1103">
            <v>49711.735699999961</v>
          </cell>
        </row>
        <row r="1104">
          <cell r="B1104" t="str">
            <v>Other - Non-System Assets</v>
          </cell>
          <cell r="J1104" t="str">
            <v>ALLGAS REGULATED</v>
          </cell>
          <cell r="M1104">
            <v>435165.17400000006</v>
          </cell>
          <cell r="N1104">
            <v>194504.30000000005</v>
          </cell>
          <cell r="O1104">
            <v>4590.7928000000002</v>
          </cell>
          <cell r="P1104">
            <v>4342.6428000000005</v>
          </cell>
          <cell r="Q1104">
            <v>0</v>
          </cell>
          <cell r="S1104">
            <v>0</v>
          </cell>
          <cell r="U1104">
            <v>17131.908000000003</v>
          </cell>
          <cell r="W1104">
            <v>0</v>
          </cell>
          <cell r="X1104">
            <v>0</v>
          </cell>
          <cell r="Y1104">
            <v>34.450000000000003</v>
          </cell>
          <cell r="Z1104">
            <v>51.888999999999946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67174.255803050008</v>
          </cell>
          <cell r="AH1104">
            <v>566861.31650000007</v>
          </cell>
          <cell r="AI1104">
            <v>315784.82330305013</v>
          </cell>
          <cell r="AK1104">
            <v>109938.99170000001</v>
          </cell>
          <cell r="AL1104">
            <v>49711.735700000019</v>
          </cell>
        </row>
        <row r="1105">
          <cell r="B1105" t="str">
            <v>Other - Non-System Assets</v>
          </cell>
          <cell r="J1105" t="str">
            <v>ALLGAS OTHER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S1105">
            <v>0</v>
          </cell>
          <cell r="U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K1105">
            <v>0</v>
          </cell>
          <cell r="AL1105">
            <v>0</v>
          </cell>
        </row>
        <row r="1106">
          <cell r="B1106" t="str">
            <v>Other - Non-System Assets</v>
          </cell>
          <cell r="J1106" t="str">
            <v>ALLGAS RETAIL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S1106">
            <v>0</v>
          </cell>
          <cell r="U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K1106">
            <v>0</v>
          </cell>
          <cell r="AL1106">
            <v>0</v>
          </cell>
        </row>
        <row r="1107">
          <cell r="B1107" t="str">
            <v>Other - Non-System Assets</v>
          </cell>
          <cell r="J1107" t="str">
            <v>NON-DNSP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S1107">
            <v>0</v>
          </cell>
          <cell r="U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K1107">
            <v>0</v>
          </cell>
          <cell r="AL1107">
            <v>0</v>
          </cell>
        </row>
        <row r="1108">
          <cell r="B1108" t="str">
            <v>Land and Easements</v>
          </cell>
          <cell r="J1108" t="str">
            <v>ELECTRICITY ALLOCATION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S1108">
            <v>0</v>
          </cell>
          <cell r="U1108">
            <v>0</v>
          </cell>
          <cell r="W1108">
            <v>0</v>
          </cell>
          <cell r="X1108">
            <v>0</v>
          </cell>
          <cell r="Y1108">
            <v>-61185.97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61185.97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</row>
        <row r="1109">
          <cell r="B1109" t="str">
            <v>Land and Easements</v>
          </cell>
          <cell r="J1109" t="str">
            <v>ELECTRICITY REGULATED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S1109">
            <v>0</v>
          </cell>
          <cell r="U1109">
            <v>0</v>
          </cell>
          <cell r="W1109">
            <v>0</v>
          </cell>
          <cell r="X1109">
            <v>0</v>
          </cell>
          <cell r="Y1109">
            <v>47113.196900000003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-47113.196900000003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K1109">
            <v>0</v>
          </cell>
          <cell r="AL1109">
            <v>0</v>
          </cell>
        </row>
        <row r="1110">
          <cell r="B1110" t="str">
            <v>Land and Easements</v>
          </cell>
          <cell r="J1110" t="str">
            <v>ELECTRICITY OTHER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S1110">
            <v>0</v>
          </cell>
          <cell r="U1110">
            <v>0</v>
          </cell>
          <cell r="W1110">
            <v>0</v>
          </cell>
          <cell r="X1110">
            <v>0</v>
          </cell>
          <cell r="Y1110">
            <v>1835.5790999999999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-1835.5790999999999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K1110">
            <v>0</v>
          </cell>
          <cell r="AL1110">
            <v>0</v>
          </cell>
        </row>
        <row r="1111">
          <cell r="B1111" t="str">
            <v>Land and Easements</v>
          </cell>
          <cell r="J1111" t="str">
            <v>ELECTRICITY RETAIL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S1111">
            <v>0</v>
          </cell>
          <cell r="U1111">
            <v>0</v>
          </cell>
          <cell r="W1111">
            <v>0</v>
          </cell>
          <cell r="X1111">
            <v>0</v>
          </cell>
          <cell r="Y1111">
            <v>9177.8955000000005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-9177.8955000000005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K1111">
            <v>0</v>
          </cell>
          <cell r="AL1111">
            <v>0</v>
          </cell>
        </row>
        <row r="1112">
          <cell r="B1112" t="str">
            <v>Land and Easements</v>
          </cell>
          <cell r="J1112" t="str">
            <v>ALLGAS REGULATED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S1112">
            <v>0</v>
          </cell>
          <cell r="U1112">
            <v>0</v>
          </cell>
          <cell r="W1112">
            <v>0</v>
          </cell>
          <cell r="X1112">
            <v>0</v>
          </cell>
          <cell r="Y1112">
            <v>3059.2985000000003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-3059.2985000000003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K1112">
            <v>0</v>
          </cell>
          <cell r="AL1112">
            <v>0</v>
          </cell>
        </row>
        <row r="1113">
          <cell r="B1113" t="str">
            <v>Land and Easements</v>
          </cell>
          <cell r="J1113" t="str">
            <v>ALLGAS OTHER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S1113">
            <v>0</v>
          </cell>
          <cell r="U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K1113">
            <v>0</v>
          </cell>
          <cell r="AL1113">
            <v>0</v>
          </cell>
        </row>
        <row r="1114">
          <cell r="B1114" t="str">
            <v>Land and Easements</v>
          </cell>
          <cell r="J1114" t="str">
            <v>ALLGAS RETAIL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S1114">
            <v>0</v>
          </cell>
          <cell r="U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K1114">
            <v>0</v>
          </cell>
          <cell r="AL1114">
            <v>0</v>
          </cell>
        </row>
        <row r="1115">
          <cell r="B1115" t="str">
            <v>Land and Easements</v>
          </cell>
          <cell r="J1115" t="str">
            <v>NON-DNSP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S1115">
            <v>0</v>
          </cell>
          <cell r="U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K1115">
            <v>0</v>
          </cell>
          <cell r="AL1115">
            <v>0</v>
          </cell>
        </row>
        <row r="1116">
          <cell r="B1116" t="str">
            <v>Land and Easements</v>
          </cell>
          <cell r="J1116" t="str">
            <v>ELECTRICITY REGULATED</v>
          </cell>
          <cell r="M1116">
            <v>-24925.69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S1116">
            <v>0</v>
          </cell>
          <cell r="U1116">
            <v>0</v>
          </cell>
          <cell r="W1116">
            <v>0</v>
          </cell>
          <cell r="X1116">
            <v>0</v>
          </cell>
          <cell r="Y1116">
            <v>24925.69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</row>
        <row r="1117">
          <cell r="B1117" t="str">
            <v>Land and Easements</v>
          </cell>
          <cell r="J1117" t="str">
            <v>ELECTRICITY OTHER</v>
          </cell>
          <cell r="M1117">
            <v>2492.569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S1117">
            <v>0</v>
          </cell>
          <cell r="U1117">
            <v>0</v>
          </cell>
          <cell r="W1117">
            <v>0</v>
          </cell>
          <cell r="X1117">
            <v>0</v>
          </cell>
          <cell r="Y1117">
            <v>-2492.569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K1117">
            <v>0</v>
          </cell>
          <cell r="AL1117">
            <v>0</v>
          </cell>
        </row>
        <row r="1118">
          <cell r="B1118" t="str">
            <v>Land and Easements</v>
          </cell>
          <cell r="J1118" t="str">
            <v>ELECTRICITY RETAIL</v>
          </cell>
          <cell r="M1118">
            <v>17447.983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S1118">
            <v>0</v>
          </cell>
          <cell r="U1118">
            <v>0</v>
          </cell>
          <cell r="W1118">
            <v>0</v>
          </cell>
          <cell r="X1118">
            <v>0</v>
          </cell>
          <cell r="Y1118">
            <v>-17447.983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K1118">
            <v>0</v>
          </cell>
          <cell r="AL1118">
            <v>0</v>
          </cell>
        </row>
        <row r="1119">
          <cell r="B1119" t="str">
            <v>Land and Easements</v>
          </cell>
          <cell r="J1119" t="str">
            <v>ALLGAS REGULATED</v>
          </cell>
          <cell r="M1119">
            <v>4985.1379999999999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S1119">
            <v>0</v>
          </cell>
          <cell r="U1119">
            <v>0</v>
          </cell>
          <cell r="W1119">
            <v>0</v>
          </cell>
          <cell r="X1119">
            <v>0</v>
          </cell>
          <cell r="Y1119">
            <v>-4985.1379999999999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K1119">
            <v>0</v>
          </cell>
          <cell r="AL1119">
            <v>0</v>
          </cell>
        </row>
        <row r="1120">
          <cell r="B1120" t="str">
            <v>Land and Easements</v>
          </cell>
          <cell r="J1120" t="str">
            <v>ALLGAS OTHER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S1120">
            <v>0</v>
          </cell>
          <cell r="U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K1120">
            <v>0</v>
          </cell>
          <cell r="AL1120">
            <v>0</v>
          </cell>
        </row>
        <row r="1121">
          <cell r="B1121" t="str">
            <v>Land and Easements</v>
          </cell>
          <cell r="J1121" t="str">
            <v>ALLGAS RETAIL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S1121">
            <v>0</v>
          </cell>
          <cell r="U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K1121">
            <v>0</v>
          </cell>
          <cell r="AL1121">
            <v>0</v>
          </cell>
        </row>
        <row r="1122">
          <cell r="B1122" t="str">
            <v>Land and Easements</v>
          </cell>
          <cell r="J1122" t="str">
            <v>NON-DNSP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S1122">
            <v>0</v>
          </cell>
          <cell r="U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K1122">
            <v>0</v>
          </cell>
          <cell r="AL1122">
            <v>0</v>
          </cell>
        </row>
        <row r="1123">
          <cell r="B1123" t="str">
            <v>Commercial Land and Buildings</v>
          </cell>
          <cell r="J1123" t="str">
            <v>ELECTRICITY ALLOCATION</v>
          </cell>
          <cell r="M1123">
            <v>-51903685.470000006</v>
          </cell>
          <cell r="N1123">
            <v>-6802157.5600000005</v>
          </cell>
          <cell r="O1123">
            <v>0</v>
          </cell>
          <cell r="P1123">
            <v>0</v>
          </cell>
          <cell r="Q1123">
            <v>0</v>
          </cell>
          <cell r="S1123">
            <v>0</v>
          </cell>
          <cell r="U1123">
            <v>-2456501.38</v>
          </cell>
          <cell r="W1123">
            <v>0</v>
          </cell>
          <cell r="X1123">
            <v>0</v>
          </cell>
          <cell r="Y1123">
            <v>-196688.12</v>
          </cell>
          <cell r="Z1123">
            <v>-2258.4899999999998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3720.34</v>
          </cell>
          <cell r="AF1123">
            <v>31.34</v>
          </cell>
          <cell r="AG1123">
            <v>-891629.21198499994</v>
          </cell>
          <cell r="AH1123">
            <v>-54553154.630000003</v>
          </cell>
          <cell r="AI1123">
            <v>-7696013.9219850004</v>
          </cell>
        </row>
        <row r="1124">
          <cell r="B1124" t="str">
            <v>Commercial Land and Buildings</v>
          </cell>
          <cell r="J1124" t="str">
            <v>ELECTRICITY REGULATED</v>
          </cell>
          <cell r="M1124">
            <v>41522948.376000009</v>
          </cell>
          <cell r="N1124">
            <v>5441726.0480000004</v>
          </cell>
          <cell r="O1124">
            <v>0</v>
          </cell>
          <cell r="P1124">
            <v>0</v>
          </cell>
          <cell r="Q1124">
            <v>0</v>
          </cell>
          <cell r="S1124">
            <v>0</v>
          </cell>
          <cell r="U1124">
            <v>1891506.0626000001</v>
          </cell>
          <cell r="W1124">
            <v>0</v>
          </cell>
          <cell r="X1124">
            <v>0</v>
          </cell>
          <cell r="Y1124">
            <v>151449.8524</v>
          </cell>
          <cell r="Z1124">
            <v>1739.0373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-2864.6618000000003</v>
          </cell>
          <cell r="AF1124">
            <v>-24.131800000000002</v>
          </cell>
          <cell r="AG1124">
            <v>686554.49322844995</v>
          </cell>
          <cell r="AH1124">
            <v>42005929.065099999</v>
          </cell>
          <cell r="AI1124">
            <v>5925930.7199284509</v>
          </cell>
          <cell r="AK1124">
            <v>-1557110.5641000047</v>
          </cell>
          <cell r="AL1124">
            <v>-204064.7268000003</v>
          </cell>
        </row>
        <row r="1125">
          <cell r="B1125" t="str">
            <v>Commercial Land and Buildings</v>
          </cell>
          <cell r="J1125" t="str">
            <v>ELECTRICITY OTHER</v>
          </cell>
          <cell r="M1125">
            <v>1038073.7094000002</v>
          </cell>
          <cell r="N1125">
            <v>136043.15120000002</v>
          </cell>
          <cell r="O1125">
            <v>0</v>
          </cell>
          <cell r="P1125">
            <v>0</v>
          </cell>
          <cell r="Q1125">
            <v>0</v>
          </cell>
          <cell r="S1125">
            <v>0</v>
          </cell>
          <cell r="U1125">
            <v>73695.041399999987</v>
          </cell>
          <cell r="W1125">
            <v>0</v>
          </cell>
          <cell r="X1125">
            <v>0</v>
          </cell>
          <cell r="Y1125">
            <v>5900.6435999999994</v>
          </cell>
          <cell r="Z1125">
            <v>67.754699999999985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-111.61020000000001</v>
          </cell>
          <cell r="AF1125">
            <v>-0.94019999999999992</v>
          </cell>
          <cell r="AG1125">
            <v>26748.876359549999</v>
          </cell>
          <cell r="AH1125">
            <v>1636594.6389000001</v>
          </cell>
          <cell r="AI1125">
            <v>230880.41765955</v>
          </cell>
          <cell r="AK1125">
            <v>519036.85469999991</v>
          </cell>
          <cell r="AL1125">
            <v>68021.575599999982</v>
          </cell>
        </row>
        <row r="1126">
          <cell r="B1126" t="str">
            <v>Commercial Land and Buildings</v>
          </cell>
          <cell r="J1126" t="str">
            <v>ELECTRICITY RETAIL</v>
          </cell>
          <cell r="M1126">
            <v>7266515.9658000013</v>
          </cell>
          <cell r="N1126">
            <v>952302.05840000021</v>
          </cell>
          <cell r="O1126">
            <v>0</v>
          </cell>
          <cell r="P1126">
            <v>0</v>
          </cell>
          <cell r="Q1126">
            <v>0</v>
          </cell>
          <cell r="S1126">
            <v>0</v>
          </cell>
          <cell r="U1126">
            <v>368475.20699999999</v>
          </cell>
          <cell r="W1126">
            <v>0</v>
          </cell>
          <cell r="X1126">
            <v>0</v>
          </cell>
          <cell r="Y1126">
            <v>29503.217999999997</v>
          </cell>
          <cell r="Z1126">
            <v>338.77349999999996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-558.05100000000004</v>
          </cell>
          <cell r="AF1126">
            <v>-4.7009999999999996</v>
          </cell>
          <cell r="AG1126">
            <v>133744.38179774999</v>
          </cell>
          <cell r="AH1126">
            <v>8182973.1945000002</v>
          </cell>
          <cell r="AI1126">
            <v>1154402.0882977501</v>
          </cell>
          <cell r="AK1126">
            <v>519036.85469999909</v>
          </cell>
          <cell r="AL1126">
            <v>68021.575599999866</v>
          </cell>
        </row>
        <row r="1127">
          <cell r="B1127" t="str">
            <v>Commercial Land and Buildings</v>
          </cell>
          <cell r="J1127" t="str">
            <v>ALLGAS REGULATED</v>
          </cell>
          <cell r="M1127">
            <v>2076147.4188000003</v>
          </cell>
          <cell r="N1127">
            <v>272086.30240000004</v>
          </cell>
          <cell r="O1127">
            <v>0</v>
          </cell>
          <cell r="P1127">
            <v>0</v>
          </cell>
          <cell r="Q1127">
            <v>0</v>
          </cell>
          <cell r="S1127">
            <v>0</v>
          </cell>
          <cell r="U1127">
            <v>122825.069</v>
          </cell>
          <cell r="W1127">
            <v>0</v>
          </cell>
          <cell r="X1127">
            <v>0</v>
          </cell>
          <cell r="Y1127">
            <v>9834.4060000000009</v>
          </cell>
          <cell r="Z1127">
            <v>112.92449999999999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-186.01700000000002</v>
          </cell>
          <cell r="AF1127">
            <v>-1.5670000000000002</v>
          </cell>
          <cell r="AG1127">
            <v>44581.46059925</v>
          </cell>
          <cell r="AH1127">
            <v>2727657.7315000002</v>
          </cell>
          <cell r="AI1127">
            <v>384800.69609925005</v>
          </cell>
          <cell r="AK1127">
            <v>519036.85470000026</v>
          </cell>
          <cell r="AL1127">
            <v>68021.575599999982</v>
          </cell>
        </row>
        <row r="1128">
          <cell r="B1128" t="str">
            <v>Commercial Land and Buildings</v>
          </cell>
          <cell r="J1128" t="str">
            <v>ALLGAS OTHER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S1128">
            <v>0</v>
          </cell>
          <cell r="U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K1128">
            <v>0</v>
          </cell>
          <cell r="AL1128">
            <v>0</v>
          </cell>
        </row>
        <row r="1129">
          <cell r="B1129" t="str">
            <v>Commercial Land and Buildings</v>
          </cell>
          <cell r="J1129" t="str">
            <v>ALLGAS RETAIL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S1129">
            <v>0</v>
          </cell>
          <cell r="U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K1129">
            <v>0</v>
          </cell>
          <cell r="AL1129">
            <v>0</v>
          </cell>
        </row>
        <row r="1130">
          <cell r="B1130" t="str">
            <v>Commercial Land and Buildings</v>
          </cell>
          <cell r="J1130" t="str">
            <v>NON-DNSP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S1130">
            <v>0</v>
          </cell>
          <cell r="U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K1130">
            <v>0</v>
          </cell>
          <cell r="AL1130">
            <v>0</v>
          </cell>
        </row>
        <row r="1131">
          <cell r="B1131" t="str">
            <v>IT&amp;T Equipment</v>
          </cell>
          <cell r="J1131" t="str">
            <v>ELECTRICITY ALLOCATION</v>
          </cell>
          <cell r="M1131">
            <v>-70000</v>
          </cell>
          <cell r="N1131">
            <v>-33024.65</v>
          </cell>
          <cell r="O1131">
            <v>0</v>
          </cell>
          <cell r="P1131">
            <v>0</v>
          </cell>
          <cell r="Q1131">
            <v>0</v>
          </cell>
          <cell r="S1131">
            <v>0</v>
          </cell>
          <cell r="U1131">
            <v>-292372.73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128485</v>
          </cell>
          <cell r="AF1131">
            <v>10245.6</v>
          </cell>
          <cell r="AG1131">
            <v>-63188.154259999996</v>
          </cell>
          <cell r="AH1131">
            <v>-233887.72999999998</v>
          </cell>
          <cell r="AI1131">
            <v>-85967.204259999999</v>
          </cell>
        </row>
        <row r="1132">
          <cell r="B1132" t="str">
            <v>IT&amp;T Equipment</v>
          </cell>
          <cell r="J1132" t="str">
            <v>ELECTRICITY REGULATED</v>
          </cell>
          <cell r="M1132">
            <v>56000</v>
          </cell>
          <cell r="N1132">
            <v>26419.72</v>
          </cell>
          <cell r="O1132">
            <v>0</v>
          </cell>
          <cell r="P1132">
            <v>0</v>
          </cell>
          <cell r="Q1132">
            <v>0</v>
          </cell>
          <cell r="S1132">
            <v>0</v>
          </cell>
          <cell r="U1132">
            <v>225127.00209999998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-98933.45</v>
          </cell>
          <cell r="AF1132">
            <v>-7889.1120000000001</v>
          </cell>
          <cell r="AG1132">
            <v>48654.878780200001</v>
          </cell>
          <cell r="AH1132">
            <v>180093.5521</v>
          </cell>
          <cell r="AI1132">
            <v>66194.747280199997</v>
          </cell>
          <cell r="AK1132">
            <v>-2100</v>
          </cell>
          <cell r="AL1132">
            <v>-990.73949999999968</v>
          </cell>
        </row>
        <row r="1133">
          <cell r="B1133" t="str">
            <v>IT&amp;T Equipment</v>
          </cell>
          <cell r="J1133" t="str">
            <v>ELECTRICITY OTHER</v>
          </cell>
          <cell r="M1133">
            <v>1400</v>
          </cell>
          <cell r="N1133">
            <v>660.49300000000005</v>
          </cell>
          <cell r="O1133">
            <v>0</v>
          </cell>
          <cell r="P1133">
            <v>0</v>
          </cell>
          <cell r="Q1133">
            <v>0</v>
          </cell>
          <cell r="S1133">
            <v>0</v>
          </cell>
          <cell r="U1133">
            <v>8771.1818999999996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-3854.5499999999997</v>
          </cell>
          <cell r="AF1133">
            <v>-307.36799999999999</v>
          </cell>
          <cell r="AG1133">
            <v>1895.6446277999999</v>
          </cell>
          <cell r="AH1133">
            <v>7016.6318999999994</v>
          </cell>
          <cell r="AI1133">
            <v>2579.0161278</v>
          </cell>
          <cell r="AK1133">
            <v>700</v>
          </cell>
          <cell r="AL1133">
            <v>330.24649999999997</v>
          </cell>
        </row>
        <row r="1134">
          <cell r="B1134" t="str">
            <v>IT&amp;T Equipment</v>
          </cell>
          <cell r="J1134" t="str">
            <v>ELECTRICITY RETAIL</v>
          </cell>
          <cell r="M1134">
            <v>9800.0000000000018</v>
          </cell>
          <cell r="N1134">
            <v>4623.4510000000009</v>
          </cell>
          <cell r="O1134">
            <v>0</v>
          </cell>
          <cell r="P1134">
            <v>0</v>
          </cell>
          <cell r="Q1134">
            <v>0</v>
          </cell>
          <cell r="S1134">
            <v>0</v>
          </cell>
          <cell r="U1134">
            <v>43855.909499999994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-19272.75</v>
          </cell>
          <cell r="AF1134">
            <v>-1536.84</v>
          </cell>
          <cell r="AG1134">
            <v>9478.2231389999997</v>
          </cell>
          <cell r="AH1134">
            <v>35083.159499999994</v>
          </cell>
          <cell r="AI1134">
            <v>12895.080639</v>
          </cell>
          <cell r="AK1134">
            <v>699.99999999999818</v>
          </cell>
          <cell r="AL1134">
            <v>330.24649999999929</v>
          </cell>
        </row>
        <row r="1135">
          <cell r="B1135" t="str">
            <v>IT&amp;T Equipment</v>
          </cell>
          <cell r="J1135" t="str">
            <v>ALLGAS REGULATED</v>
          </cell>
          <cell r="M1135">
            <v>2800</v>
          </cell>
          <cell r="N1135">
            <v>1320.9860000000001</v>
          </cell>
          <cell r="O1135">
            <v>0</v>
          </cell>
          <cell r="P1135">
            <v>0</v>
          </cell>
          <cell r="Q1135">
            <v>0</v>
          </cell>
          <cell r="S1135">
            <v>0</v>
          </cell>
          <cell r="U1135">
            <v>14618.636500000001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-6424.25</v>
          </cell>
          <cell r="AF1135">
            <v>-512.28000000000009</v>
          </cell>
          <cell r="AG1135">
            <v>3159.4077130000001</v>
          </cell>
          <cell r="AH1135">
            <v>11694.386500000001</v>
          </cell>
          <cell r="AI1135">
            <v>4298.3602129999999</v>
          </cell>
          <cell r="AK1135">
            <v>700</v>
          </cell>
          <cell r="AL1135">
            <v>330.24649999999997</v>
          </cell>
        </row>
        <row r="1136">
          <cell r="B1136" t="str">
            <v>IT&amp;T Equipment</v>
          </cell>
          <cell r="J1136" t="str">
            <v>ALLGAS OTHER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S1136">
            <v>0</v>
          </cell>
          <cell r="U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K1136">
            <v>0</v>
          </cell>
          <cell r="AL1136">
            <v>0</v>
          </cell>
        </row>
        <row r="1137">
          <cell r="B1137" t="str">
            <v>IT&amp;T Equipment</v>
          </cell>
          <cell r="J1137" t="str">
            <v>ALLGAS RETAIL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S1137">
            <v>0</v>
          </cell>
          <cell r="U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K1137">
            <v>0</v>
          </cell>
          <cell r="AL1137">
            <v>0</v>
          </cell>
        </row>
        <row r="1138">
          <cell r="B1138" t="str">
            <v>IT&amp;T Equipment</v>
          </cell>
          <cell r="J1138" t="str">
            <v>NON-DNSP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S1138">
            <v>0</v>
          </cell>
          <cell r="U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K1138">
            <v>0</v>
          </cell>
          <cell r="AL1138">
            <v>0</v>
          </cell>
        </row>
        <row r="1139">
          <cell r="B1139" t="str">
            <v>Other - Non-System Assets</v>
          </cell>
          <cell r="J1139" t="str">
            <v>ELECTRICITY ALLOCATION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S1139">
            <v>0</v>
          </cell>
          <cell r="U1139">
            <v>-17754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-2311.777658</v>
          </cell>
          <cell r="AH1139">
            <v>-17754</v>
          </cell>
          <cell r="AI1139">
            <v>-2311.777658</v>
          </cell>
        </row>
        <row r="1140">
          <cell r="B1140" t="str">
            <v>Other - Non-System Assets</v>
          </cell>
          <cell r="J1140" t="str">
            <v>ELECTRICITY REGULATED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S1140">
            <v>0</v>
          </cell>
          <cell r="U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K1140">
            <v>0</v>
          </cell>
          <cell r="AL1140">
            <v>0</v>
          </cell>
        </row>
        <row r="1141">
          <cell r="B1141" t="str">
            <v>Other - Non-System Assets</v>
          </cell>
          <cell r="J1141" t="str">
            <v>ELECTRICITY OTHER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S1141">
            <v>0</v>
          </cell>
          <cell r="U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K1141">
            <v>0</v>
          </cell>
          <cell r="AL1141">
            <v>0</v>
          </cell>
        </row>
        <row r="1142">
          <cell r="B1142" t="str">
            <v>Other - Non-System Assets</v>
          </cell>
          <cell r="J1142" t="str">
            <v>ELECTRICITY RETAIL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S1142">
            <v>0</v>
          </cell>
          <cell r="U1142">
            <v>17754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2311.777658</v>
          </cell>
          <cell r="AH1142">
            <v>17754</v>
          </cell>
          <cell r="AI1142">
            <v>2311.777658</v>
          </cell>
          <cell r="AK1142">
            <v>0</v>
          </cell>
          <cell r="AL1142">
            <v>0</v>
          </cell>
        </row>
        <row r="1143">
          <cell r="B1143" t="str">
            <v>Other - Non-System Assets</v>
          </cell>
          <cell r="J1143" t="str">
            <v>ALLGAS REGULATED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S1143">
            <v>0</v>
          </cell>
          <cell r="U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K1143">
            <v>0</v>
          </cell>
          <cell r="AL1143">
            <v>0</v>
          </cell>
        </row>
        <row r="1144">
          <cell r="B1144" t="str">
            <v>Other - Non-System Assets</v>
          </cell>
          <cell r="J1144" t="str">
            <v>ALLGAS OTHER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S1144">
            <v>0</v>
          </cell>
          <cell r="U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K1144">
            <v>0</v>
          </cell>
          <cell r="AL1144">
            <v>0</v>
          </cell>
        </row>
        <row r="1145">
          <cell r="B1145" t="str">
            <v>Other - Non-System Assets</v>
          </cell>
          <cell r="J1145" t="str">
            <v>ALLGAS RETAIL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S1145">
            <v>0</v>
          </cell>
          <cell r="U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K1145">
            <v>0</v>
          </cell>
          <cell r="AL1145">
            <v>0</v>
          </cell>
        </row>
        <row r="1146">
          <cell r="B1146" t="str">
            <v>Other - Non-System Assets</v>
          </cell>
          <cell r="J1146" t="str">
            <v>NON-DNSP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S1146">
            <v>0</v>
          </cell>
          <cell r="U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K1146">
            <v>0</v>
          </cell>
          <cell r="AL1146">
            <v>0</v>
          </cell>
        </row>
        <row r="1147">
          <cell r="B1147" t="str">
            <v>IT&amp;T Equipment</v>
          </cell>
          <cell r="J1147" t="str">
            <v>ELECTRICITY ALLOCATION</v>
          </cell>
          <cell r="M1147">
            <v>-600</v>
          </cell>
          <cell r="N1147">
            <v>-121.64</v>
          </cell>
          <cell r="O1147">
            <v>0</v>
          </cell>
          <cell r="P1147">
            <v>0</v>
          </cell>
          <cell r="Q1147">
            <v>0</v>
          </cell>
          <cell r="S1147">
            <v>0</v>
          </cell>
          <cell r="U1147">
            <v>-3197.93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-1332.3578819999998</v>
          </cell>
          <cell r="AH1147">
            <v>-3797.93</v>
          </cell>
          <cell r="AI1147">
            <v>-1453.9978819999999</v>
          </cell>
        </row>
        <row r="1148">
          <cell r="B1148" t="str">
            <v>IT&amp;T Equipment</v>
          </cell>
          <cell r="J1148" t="str">
            <v>ELECTRICITY REGULATED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S1148">
            <v>0</v>
          </cell>
          <cell r="U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K1148">
            <v>0</v>
          </cell>
          <cell r="AL1148">
            <v>0</v>
          </cell>
        </row>
        <row r="1149">
          <cell r="B1149" t="str">
            <v>IT&amp;T Equipment</v>
          </cell>
          <cell r="J1149" t="str">
            <v>ELECTRICITY OTHER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S1149">
            <v>0</v>
          </cell>
          <cell r="U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K1149">
            <v>0</v>
          </cell>
          <cell r="AL1149">
            <v>0</v>
          </cell>
        </row>
        <row r="1150">
          <cell r="B1150" t="str">
            <v>IT&amp;T Equipment</v>
          </cell>
          <cell r="J1150" t="str">
            <v>ELECTRICITY RETAIL</v>
          </cell>
          <cell r="M1150">
            <v>600</v>
          </cell>
          <cell r="N1150">
            <v>121.64</v>
          </cell>
          <cell r="O1150">
            <v>0</v>
          </cell>
          <cell r="P1150">
            <v>0</v>
          </cell>
          <cell r="Q1150">
            <v>0</v>
          </cell>
          <cell r="S1150">
            <v>0</v>
          </cell>
          <cell r="U1150">
            <v>3197.93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1332.3578819999998</v>
          </cell>
          <cell r="AH1150">
            <v>3797.93</v>
          </cell>
          <cell r="AI1150">
            <v>1453.9978819999999</v>
          </cell>
          <cell r="AK1150">
            <v>0</v>
          </cell>
          <cell r="AL1150">
            <v>0</v>
          </cell>
        </row>
        <row r="1151">
          <cell r="B1151" t="str">
            <v>IT&amp;T Equipment</v>
          </cell>
          <cell r="J1151" t="str">
            <v>ALLGAS REGULATED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S1151">
            <v>0</v>
          </cell>
          <cell r="U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K1151">
            <v>0</v>
          </cell>
          <cell r="AL1151">
            <v>0</v>
          </cell>
        </row>
        <row r="1152">
          <cell r="B1152" t="str">
            <v>IT&amp;T Equipment</v>
          </cell>
          <cell r="J1152" t="str">
            <v>ALLGAS OTHER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S1152">
            <v>0</v>
          </cell>
          <cell r="U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K1152">
            <v>0</v>
          </cell>
          <cell r="AL1152">
            <v>0</v>
          </cell>
        </row>
        <row r="1153">
          <cell r="B1153" t="str">
            <v>IT&amp;T Equipment</v>
          </cell>
          <cell r="J1153" t="str">
            <v>ALLGAS RETAIL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S1153">
            <v>0</v>
          </cell>
          <cell r="U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K1153">
            <v>0</v>
          </cell>
          <cell r="AL1153">
            <v>0</v>
          </cell>
        </row>
        <row r="1154">
          <cell r="B1154" t="str">
            <v>IT&amp;T Equipment</v>
          </cell>
          <cell r="J1154" t="str">
            <v>NON-DNSP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S1154">
            <v>0</v>
          </cell>
          <cell r="U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K1154">
            <v>0</v>
          </cell>
          <cell r="AL1154">
            <v>0</v>
          </cell>
        </row>
        <row r="1155">
          <cell r="B1155" t="str">
            <v>Other - Non-System Assets</v>
          </cell>
          <cell r="J1155" t="str">
            <v>ELECTRICITY ALLOCATION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S1155">
            <v>0</v>
          </cell>
          <cell r="U1155">
            <v>0</v>
          </cell>
          <cell r="W1155">
            <v>0</v>
          </cell>
          <cell r="X1155">
            <v>0</v>
          </cell>
          <cell r="Y1155">
            <v>-8972</v>
          </cell>
          <cell r="Z1155">
            <v>-8972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-8972</v>
          </cell>
          <cell r="AI1155">
            <v>-8972</v>
          </cell>
        </row>
        <row r="1156">
          <cell r="B1156" t="str">
            <v>Other - Non-System Assets</v>
          </cell>
          <cell r="J1156" t="str">
            <v>ELECTRICITY REGULATED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S1156">
            <v>0</v>
          </cell>
          <cell r="U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K1156">
            <v>0</v>
          </cell>
          <cell r="AL1156">
            <v>0</v>
          </cell>
        </row>
        <row r="1157">
          <cell r="B1157" t="str">
            <v>Other - Non-System Assets</v>
          </cell>
          <cell r="J1157" t="str">
            <v>ELECTRICITY OTHER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S1157">
            <v>0</v>
          </cell>
          <cell r="U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K1157">
            <v>0</v>
          </cell>
          <cell r="AL1157">
            <v>0</v>
          </cell>
        </row>
        <row r="1158">
          <cell r="B1158" t="str">
            <v>Other - Non-System Assets</v>
          </cell>
          <cell r="J1158" t="str">
            <v>ELECTRICITY RETAIL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S1158">
            <v>0</v>
          </cell>
          <cell r="U1158">
            <v>0</v>
          </cell>
          <cell r="W1158">
            <v>0</v>
          </cell>
          <cell r="X1158">
            <v>0</v>
          </cell>
          <cell r="Y1158">
            <v>8972</v>
          </cell>
          <cell r="Z1158">
            <v>8972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8972</v>
          </cell>
          <cell r="AI1158">
            <v>8972</v>
          </cell>
          <cell r="AK1158">
            <v>0</v>
          </cell>
          <cell r="AL1158">
            <v>0</v>
          </cell>
        </row>
        <row r="1159">
          <cell r="B1159" t="str">
            <v>Other - Non-System Assets</v>
          </cell>
          <cell r="J1159" t="str">
            <v>ALLGAS REGULATED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S1159">
            <v>0</v>
          </cell>
          <cell r="U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K1159">
            <v>0</v>
          </cell>
          <cell r="AL1159">
            <v>0</v>
          </cell>
        </row>
        <row r="1160">
          <cell r="B1160" t="str">
            <v>Other - Non-System Assets</v>
          </cell>
          <cell r="J1160" t="str">
            <v>ALLGAS OTHER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S1160">
            <v>0</v>
          </cell>
          <cell r="U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K1160">
            <v>0</v>
          </cell>
          <cell r="AL1160">
            <v>0</v>
          </cell>
        </row>
        <row r="1161">
          <cell r="B1161" t="str">
            <v>Other - Non-System Assets</v>
          </cell>
          <cell r="J1161" t="str">
            <v>ALLGAS RETAIL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S1161">
            <v>0</v>
          </cell>
          <cell r="U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K1161">
            <v>0</v>
          </cell>
          <cell r="AL1161">
            <v>0</v>
          </cell>
        </row>
        <row r="1162">
          <cell r="B1162" t="str">
            <v>Other - Non-System Assets</v>
          </cell>
          <cell r="J1162" t="str">
            <v>NON-DNSP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S1162">
            <v>0</v>
          </cell>
          <cell r="U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K1162">
            <v>0</v>
          </cell>
          <cell r="AL1162">
            <v>0</v>
          </cell>
        </row>
        <row r="1163">
          <cell r="B1163" t="str">
            <v>Other - Non-System Assets</v>
          </cell>
          <cell r="J1163" t="str">
            <v>ELECTRICITY ALLOCATION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S1163">
            <v>0</v>
          </cell>
          <cell r="U1163">
            <v>0</v>
          </cell>
          <cell r="W1163">
            <v>0</v>
          </cell>
          <cell r="X1163">
            <v>0</v>
          </cell>
          <cell r="Y1163">
            <v>-4390</v>
          </cell>
          <cell r="Z1163">
            <v>-4390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2195</v>
          </cell>
          <cell r="AF1163">
            <v>2195</v>
          </cell>
          <cell r="AG1163">
            <v>0</v>
          </cell>
          <cell r="AH1163">
            <v>-2195</v>
          </cell>
          <cell r="AI1163">
            <v>-2195</v>
          </cell>
        </row>
        <row r="1164">
          <cell r="B1164" t="str">
            <v>Other - Non-System Assets</v>
          </cell>
          <cell r="J1164" t="str">
            <v>ELECTRICITY REGULATED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S1164">
            <v>0</v>
          </cell>
          <cell r="U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K1164">
            <v>0</v>
          </cell>
          <cell r="AL1164">
            <v>0</v>
          </cell>
        </row>
        <row r="1165">
          <cell r="B1165" t="str">
            <v>Other - Non-System Assets</v>
          </cell>
          <cell r="J1165" t="str">
            <v>ELECTRICITY OTHER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S1165">
            <v>0</v>
          </cell>
          <cell r="U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K1165">
            <v>0</v>
          </cell>
          <cell r="AL1165">
            <v>0</v>
          </cell>
        </row>
        <row r="1166">
          <cell r="B1166" t="str">
            <v>Other - Non-System Assets</v>
          </cell>
          <cell r="J1166" t="str">
            <v>ELECTRICITY RETAIL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S1166">
            <v>0</v>
          </cell>
          <cell r="U1166">
            <v>0</v>
          </cell>
          <cell r="W1166">
            <v>0</v>
          </cell>
          <cell r="X1166">
            <v>0</v>
          </cell>
          <cell r="Y1166">
            <v>4390</v>
          </cell>
          <cell r="Z1166">
            <v>4390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-2195</v>
          </cell>
          <cell r="AF1166">
            <v>-2195</v>
          </cell>
          <cell r="AG1166">
            <v>0</v>
          </cell>
          <cell r="AH1166">
            <v>2195</v>
          </cell>
          <cell r="AI1166">
            <v>2195</v>
          </cell>
          <cell r="AK1166">
            <v>0</v>
          </cell>
          <cell r="AL1166">
            <v>0</v>
          </cell>
        </row>
        <row r="1167">
          <cell r="B1167" t="str">
            <v>Other - Non-System Assets</v>
          </cell>
          <cell r="J1167" t="str">
            <v>ALLGAS REGULATED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S1167">
            <v>0</v>
          </cell>
          <cell r="U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K1167">
            <v>0</v>
          </cell>
          <cell r="AL1167">
            <v>0</v>
          </cell>
        </row>
        <row r="1168">
          <cell r="B1168" t="str">
            <v>Other - Non-System Assets</v>
          </cell>
          <cell r="J1168" t="str">
            <v>ALLGAS OTHER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S1168">
            <v>0</v>
          </cell>
          <cell r="U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K1168">
            <v>0</v>
          </cell>
          <cell r="AL1168">
            <v>0</v>
          </cell>
        </row>
        <row r="1169">
          <cell r="B1169" t="str">
            <v>Other - Non-System Assets</v>
          </cell>
          <cell r="J1169" t="str">
            <v>ALLGAS RETAIL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S1169">
            <v>0</v>
          </cell>
          <cell r="U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K1169">
            <v>0</v>
          </cell>
          <cell r="AL1169">
            <v>0</v>
          </cell>
        </row>
        <row r="1170">
          <cell r="B1170" t="str">
            <v>Other - Non-System Assets</v>
          </cell>
          <cell r="J1170" t="str">
            <v>NON-DNSP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S1170">
            <v>0</v>
          </cell>
          <cell r="U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K1170">
            <v>0</v>
          </cell>
          <cell r="AL1170">
            <v>0</v>
          </cell>
        </row>
        <row r="1171">
          <cell r="B1171" t="str">
            <v>IT&amp;T Equipment</v>
          </cell>
          <cell r="J1171" t="str">
            <v>ALLGAS ALLOCATION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S1171">
            <v>0</v>
          </cell>
          <cell r="U1171">
            <v>0</v>
          </cell>
          <cell r="W1171">
            <v>0</v>
          </cell>
          <cell r="X1171">
            <v>0</v>
          </cell>
          <cell r="Y1171">
            <v>-1937.76</v>
          </cell>
          <cell r="Z1171">
            <v>-1937.76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1937.76</v>
          </cell>
          <cell r="AF1171">
            <v>1937.76</v>
          </cell>
          <cell r="AG1171">
            <v>0</v>
          </cell>
          <cell r="AH1171">
            <v>0</v>
          </cell>
          <cell r="AI1171">
            <v>0</v>
          </cell>
        </row>
        <row r="1172">
          <cell r="B1172" t="str">
            <v>IT&amp;T Equipment</v>
          </cell>
          <cell r="J1172" t="str">
            <v>ELECTRICITY REGULATED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S1172">
            <v>0</v>
          </cell>
          <cell r="U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K1172">
            <v>0</v>
          </cell>
          <cell r="AL1172">
            <v>0</v>
          </cell>
        </row>
        <row r="1173">
          <cell r="B1173" t="str">
            <v>IT&amp;T Equipment</v>
          </cell>
          <cell r="J1173" t="str">
            <v>ELECTRICITY OTHER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S1173">
            <v>0</v>
          </cell>
          <cell r="U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K1173">
            <v>0</v>
          </cell>
          <cell r="AL1173">
            <v>0</v>
          </cell>
        </row>
        <row r="1174">
          <cell r="B1174" t="str">
            <v>IT&amp;T Equipment</v>
          </cell>
          <cell r="J1174" t="str">
            <v>ELECTRICITY RETAIL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S1174">
            <v>0</v>
          </cell>
          <cell r="U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K1174">
            <v>0</v>
          </cell>
          <cell r="AL1174">
            <v>0</v>
          </cell>
        </row>
        <row r="1175">
          <cell r="B1175" t="str">
            <v>IT&amp;T Equipment</v>
          </cell>
          <cell r="J1175" t="str">
            <v>ALLGAS REGULATED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S1175">
            <v>0</v>
          </cell>
          <cell r="U1175">
            <v>0</v>
          </cell>
          <cell r="W1175">
            <v>0</v>
          </cell>
          <cell r="X1175">
            <v>0</v>
          </cell>
          <cell r="Y1175">
            <v>1375.8095999999998</v>
          </cell>
          <cell r="Z1175">
            <v>1375.8095999999998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-1375.8095999999998</v>
          </cell>
          <cell r="AF1175">
            <v>-1375.8095999999998</v>
          </cell>
          <cell r="AG1175">
            <v>0</v>
          </cell>
          <cell r="AH1175">
            <v>0</v>
          </cell>
          <cell r="AI1175">
            <v>0</v>
          </cell>
          <cell r="AK1175">
            <v>0</v>
          </cell>
          <cell r="AL1175">
            <v>0</v>
          </cell>
        </row>
        <row r="1176">
          <cell r="B1176" t="str">
            <v>IT&amp;T Equipment</v>
          </cell>
          <cell r="J1176" t="str">
            <v>ALLGAS OTHER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S1176">
            <v>0</v>
          </cell>
          <cell r="U1176">
            <v>0</v>
          </cell>
          <cell r="W1176">
            <v>0</v>
          </cell>
          <cell r="X1176">
            <v>0</v>
          </cell>
          <cell r="Y1176">
            <v>58.132799999999996</v>
          </cell>
          <cell r="Z1176">
            <v>58.132799999999996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-58.132799999999996</v>
          </cell>
          <cell r="AF1176">
            <v>-58.132799999999996</v>
          </cell>
          <cell r="AG1176">
            <v>0</v>
          </cell>
          <cell r="AH1176">
            <v>0</v>
          </cell>
          <cell r="AI1176">
            <v>0</v>
          </cell>
          <cell r="AK1176">
            <v>0</v>
          </cell>
          <cell r="AL1176">
            <v>0</v>
          </cell>
        </row>
        <row r="1177">
          <cell r="B1177" t="str">
            <v>IT&amp;T Equipment</v>
          </cell>
          <cell r="J1177" t="str">
            <v>ALLGAS RETAIL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S1177">
            <v>0</v>
          </cell>
          <cell r="U1177">
            <v>0</v>
          </cell>
          <cell r="W1177">
            <v>0</v>
          </cell>
          <cell r="X1177">
            <v>0</v>
          </cell>
          <cell r="Y1177">
            <v>503.81760000000003</v>
          </cell>
          <cell r="Z1177">
            <v>503.81760000000003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-503.81760000000003</v>
          </cell>
          <cell r="AF1177">
            <v>-503.81760000000003</v>
          </cell>
          <cell r="AG1177">
            <v>0</v>
          </cell>
          <cell r="AH1177">
            <v>0</v>
          </cell>
          <cell r="AI1177">
            <v>0</v>
          </cell>
          <cell r="AK1177">
            <v>0</v>
          </cell>
          <cell r="AL1177">
            <v>0</v>
          </cell>
        </row>
        <row r="1178">
          <cell r="B1178" t="str">
            <v>IT&amp;T Equipment</v>
          </cell>
          <cell r="J1178" t="str">
            <v>NON-DNSP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S1178">
            <v>0</v>
          </cell>
          <cell r="U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K1178">
            <v>0</v>
          </cell>
          <cell r="AL1178">
            <v>0</v>
          </cell>
        </row>
        <row r="1179">
          <cell r="B1179" t="str">
            <v>IT&amp;T Equipment</v>
          </cell>
          <cell r="J1179" t="str">
            <v>ALLGAS ALLOCATION</v>
          </cell>
          <cell r="M1179">
            <v>-1937.76</v>
          </cell>
          <cell r="N1179">
            <v>-1937.76</v>
          </cell>
          <cell r="O1179">
            <v>0</v>
          </cell>
          <cell r="P1179">
            <v>0</v>
          </cell>
          <cell r="Q1179">
            <v>0</v>
          </cell>
          <cell r="S1179">
            <v>0</v>
          </cell>
          <cell r="U1179">
            <v>0</v>
          </cell>
          <cell r="W1179">
            <v>0</v>
          </cell>
          <cell r="X1179">
            <v>0</v>
          </cell>
          <cell r="Y1179">
            <v>1937.76</v>
          </cell>
          <cell r="Z1179">
            <v>1937.76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</row>
        <row r="1180">
          <cell r="B1180" t="str">
            <v>IT&amp;T Equipment</v>
          </cell>
          <cell r="J1180" t="str">
            <v>ELECTRICITY REGULATED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S1180">
            <v>0</v>
          </cell>
          <cell r="U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K1180">
            <v>0</v>
          </cell>
          <cell r="AL1180">
            <v>0</v>
          </cell>
        </row>
        <row r="1181">
          <cell r="B1181" t="str">
            <v>IT&amp;T Equipment</v>
          </cell>
          <cell r="J1181" t="str">
            <v>ELECTRICITY OTHER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S1181">
            <v>0</v>
          </cell>
          <cell r="U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K1181">
            <v>0</v>
          </cell>
          <cell r="AL1181">
            <v>0</v>
          </cell>
        </row>
        <row r="1182">
          <cell r="B1182" t="str">
            <v>IT&amp;T Equipment</v>
          </cell>
          <cell r="J1182" t="str">
            <v>ELECTRICITY RETAIL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S1182">
            <v>0</v>
          </cell>
          <cell r="U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K1182">
            <v>0</v>
          </cell>
          <cell r="AL1182">
            <v>0</v>
          </cell>
        </row>
        <row r="1183">
          <cell r="B1183" t="str">
            <v>IT&amp;T Equipment</v>
          </cell>
          <cell r="J1183" t="str">
            <v>ALLGAS REGULATED</v>
          </cell>
          <cell r="M1183">
            <v>1395.1871999999998</v>
          </cell>
          <cell r="N1183">
            <v>1395.1871999999998</v>
          </cell>
          <cell r="O1183">
            <v>0</v>
          </cell>
          <cell r="P1183">
            <v>0</v>
          </cell>
          <cell r="Q1183">
            <v>0</v>
          </cell>
          <cell r="S1183">
            <v>0</v>
          </cell>
          <cell r="U1183">
            <v>0</v>
          </cell>
          <cell r="W1183">
            <v>0</v>
          </cell>
          <cell r="X1183">
            <v>0</v>
          </cell>
          <cell r="Y1183">
            <v>-1375.8095999999998</v>
          </cell>
          <cell r="Z1183">
            <v>-1375.8095999999998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K1183">
            <v>-19.377600000000029</v>
          </cell>
          <cell r="AL1183">
            <v>-19.377600000000029</v>
          </cell>
        </row>
        <row r="1184">
          <cell r="B1184" t="str">
            <v>IT&amp;T Equipment</v>
          </cell>
          <cell r="J1184" t="str">
            <v>ALLGAS OTHER</v>
          </cell>
          <cell r="M1184">
            <v>38.755200000000002</v>
          </cell>
          <cell r="N1184">
            <v>38.755200000000002</v>
          </cell>
          <cell r="O1184">
            <v>0</v>
          </cell>
          <cell r="P1184">
            <v>0</v>
          </cell>
          <cell r="Q1184">
            <v>0</v>
          </cell>
          <cell r="S1184">
            <v>0</v>
          </cell>
          <cell r="U1184">
            <v>0</v>
          </cell>
          <cell r="W1184">
            <v>0</v>
          </cell>
          <cell r="X1184">
            <v>0</v>
          </cell>
          <cell r="Y1184">
            <v>-58.132799999999996</v>
          </cell>
          <cell r="Z1184">
            <v>-58.132799999999996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K1184">
            <v>19.377599999999994</v>
          </cell>
          <cell r="AL1184">
            <v>19.377599999999994</v>
          </cell>
        </row>
        <row r="1185">
          <cell r="B1185" t="str">
            <v>IT&amp;T Equipment</v>
          </cell>
          <cell r="J1185" t="str">
            <v>ALLGAS RETAIL</v>
          </cell>
          <cell r="M1185">
            <v>503.81760000000003</v>
          </cell>
          <cell r="N1185">
            <v>503.81760000000003</v>
          </cell>
          <cell r="O1185">
            <v>0</v>
          </cell>
          <cell r="P1185">
            <v>0</v>
          </cell>
          <cell r="Q1185">
            <v>0</v>
          </cell>
          <cell r="S1185">
            <v>0</v>
          </cell>
          <cell r="U1185">
            <v>0</v>
          </cell>
          <cell r="W1185">
            <v>0</v>
          </cell>
          <cell r="X1185">
            <v>0</v>
          </cell>
          <cell r="Y1185">
            <v>-503.81760000000003</v>
          </cell>
          <cell r="Z1185">
            <v>-503.81760000000003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K1185">
            <v>0</v>
          </cell>
          <cell r="AL1185">
            <v>0</v>
          </cell>
        </row>
        <row r="1186">
          <cell r="B1186" t="str">
            <v>IT&amp;T Equipment</v>
          </cell>
          <cell r="J1186" t="str">
            <v>NON-DNSP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S1186">
            <v>0</v>
          </cell>
          <cell r="U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K1186">
            <v>0</v>
          </cell>
          <cell r="AL1186">
            <v>0</v>
          </cell>
        </row>
        <row r="1187">
          <cell r="B1187" t="str">
            <v>Other - Non-System Assets</v>
          </cell>
          <cell r="J1187" t="str">
            <v>ALLGAS ALLOCATION</v>
          </cell>
          <cell r="M1187">
            <v>0</v>
          </cell>
          <cell r="N1187">
            <v>17724.59</v>
          </cell>
          <cell r="O1187">
            <v>0</v>
          </cell>
          <cell r="P1187">
            <v>0</v>
          </cell>
          <cell r="Q1187">
            <v>0</v>
          </cell>
          <cell r="S1187">
            <v>0</v>
          </cell>
          <cell r="U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1.0146999999960826E-2</v>
          </cell>
          <cell r="AH1187">
            <v>0</v>
          </cell>
          <cell r="AI1187">
            <v>17724.600147000001</v>
          </cell>
        </row>
        <row r="1188">
          <cell r="B1188" t="str">
            <v>Other - Non-System Assets</v>
          </cell>
          <cell r="J1188" t="str">
            <v>ELECTRICITY REGULATED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S1188">
            <v>0</v>
          </cell>
          <cell r="U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K1188">
            <v>0</v>
          </cell>
          <cell r="AL1188">
            <v>0</v>
          </cell>
        </row>
        <row r="1189">
          <cell r="B1189" t="str">
            <v>Other - Non-System Assets</v>
          </cell>
          <cell r="J1189" t="str">
            <v>ELECTRICITY OTHER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S1189">
            <v>0</v>
          </cell>
          <cell r="U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K1189">
            <v>0</v>
          </cell>
          <cell r="AL1189">
            <v>0</v>
          </cell>
        </row>
        <row r="1190">
          <cell r="B1190" t="str">
            <v>Other - Non-System Assets</v>
          </cell>
          <cell r="J1190" t="str">
            <v>ELECTRICITY RETAIL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S1190">
            <v>0</v>
          </cell>
          <cell r="U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K1190">
            <v>0</v>
          </cell>
          <cell r="AL1190">
            <v>0</v>
          </cell>
        </row>
        <row r="1191">
          <cell r="B1191" t="str">
            <v>Other - Non-System Assets</v>
          </cell>
          <cell r="J1191" t="str">
            <v>ALLGAS REGULATED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S1191">
            <v>0</v>
          </cell>
          <cell r="U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K1191">
            <v>0</v>
          </cell>
          <cell r="AL1191">
            <v>0</v>
          </cell>
        </row>
        <row r="1192">
          <cell r="B1192" t="str">
            <v>Other - Non-System Assets</v>
          </cell>
          <cell r="J1192" t="str">
            <v>ALLGAS OTHER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S1192">
            <v>0</v>
          </cell>
          <cell r="U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K1192">
            <v>0</v>
          </cell>
          <cell r="AL1192">
            <v>0</v>
          </cell>
        </row>
        <row r="1193">
          <cell r="B1193" t="str">
            <v>Other - Non-System Assets</v>
          </cell>
          <cell r="J1193" t="str">
            <v>ALLGAS RETAIL</v>
          </cell>
          <cell r="M1193">
            <v>0</v>
          </cell>
          <cell r="N1193">
            <v>-17724.59</v>
          </cell>
          <cell r="O1193">
            <v>0</v>
          </cell>
          <cell r="P1193">
            <v>0</v>
          </cell>
          <cell r="Q1193">
            <v>0</v>
          </cell>
          <cell r="S1193">
            <v>0</v>
          </cell>
          <cell r="U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-1.0146999999960826E-2</v>
          </cell>
          <cell r="AH1193">
            <v>0</v>
          </cell>
          <cell r="AI1193">
            <v>-17724.600147000001</v>
          </cell>
          <cell r="AK1193">
            <v>0</v>
          </cell>
          <cell r="AL1193">
            <v>0</v>
          </cell>
        </row>
        <row r="1194">
          <cell r="B1194" t="str">
            <v>Other - Non-System Assets</v>
          </cell>
          <cell r="J1194" t="str">
            <v>NON-DNSP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S1194">
            <v>0</v>
          </cell>
          <cell r="U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K1194">
            <v>0</v>
          </cell>
          <cell r="AL1194">
            <v>0</v>
          </cell>
        </row>
        <row r="1195">
          <cell r="B1195" t="str">
            <v>Commercial Land and Buildings</v>
          </cell>
          <cell r="J1195" t="str">
            <v>ALLGAS ALLOCATION</v>
          </cell>
          <cell r="M1195">
            <v>-3159666.5100000002</v>
          </cell>
          <cell r="N1195">
            <v>-165485.56</v>
          </cell>
          <cell r="O1195">
            <v>3015707.03</v>
          </cell>
          <cell r="P1195">
            <v>165347.84</v>
          </cell>
          <cell r="Q1195">
            <v>0</v>
          </cell>
          <cell r="S1195">
            <v>0</v>
          </cell>
          <cell r="U1195">
            <v>-84289.459999999963</v>
          </cell>
          <cell r="W1195">
            <v>0</v>
          </cell>
          <cell r="X1195">
            <v>0</v>
          </cell>
          <cell r="Y1195">
            <v>143959.47999999998</v>
          </cell>
          <cell r="Z1195">
            <v>2258.4899999999998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-33760.505509999988</v>
          </cell>
          <cell r="AH1195">
            <v>-84289.460000000428</v>
          </cell>
          <cell r="AI1195">
            <v>-31639.735509999991</v>
          </cell>
        </row>
        <row r="1196">
          <cell r="B1196" t="str">
            <v>Commercial Land and Buildings</v>
          </cell>
          <cell r="J1196" t="str">
            <v>ELECTRICITY REGULATED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S1196">
            <v>0</v>
          </cell>
          <cell r="U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K1196">
            <v>0</v>
          </cell>
          <cell r="AL1196">
            <v>0</v>
          </cell>
        </row>
        <row r="1197">
          <cell r="B1197" t="str">
            <v>Commercial Land and Buildings</v>
          </cell>
          <cell r="J1197" t="str">
            <v>ELECTRICITY OTHER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S1197">
            <v>0</v>
          </cell>
          <cell r="U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K1197">
            <v>0</v>
          </cell>
          <cell r="AL1197">
            <v>0</v>
          </cell>
        </row>
        <row r="1198">
          <cell r="B1198" t="str">
            <v>Commercial Land and Buildings</v>
          </cell>
          <cell r="J1198" t="str">
            <v>ELECTRICITY RETAIL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S1198">
            <v>0</v>
          </cell>
          <cell r="U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K1198">
            <v>0</v>
          </cell>
          <cell r="AL1198">
            <v>0</v>
          </cell>
        </row>
        <row r="1199">
          <cell r="B1199" t="str">
            <v>Commercial Land and Buildings</v>
          </cell>
          <cell r="J1199" t="str">
            <v>ALLGAS REGULATED</v>
          </cell>
          <cell r="M1199">
            <v>2654119.8684</v>
          </cell>
          <cell r="N1199">
            <v>139007.87039999999</v>
          </cell>
          <cell r="O1199">
            <v>-2533193.9051999999</v>
          </cell>
          <cell r="P1199">
            <v>-138892.1856</v>
          </cell>
          <cell r="Q1199">
            <v>0</v>
          </cell>
          <cell r="S1199">
            <v>0</v>
          </cell>
          <cell r="U1199">
            <v>69117.357199999969</v>
          </cell>
          <cell r="W1199">
            <v>0</v>
          </cell>
          <cell r="X1199">
            <v>0</v>
          </cell>
          <cell r="Y1199">
            <v>-118046.77359999997</v>
          </cell>
          <cell r="Z1199">
            <v>-1851.9617999999998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27683.614518199989</v>
          </cell>
          <cell r="AH1199">
            <v>69117.357200000348</v>
          </cell>
          <cell r="AI1199">
            <v>25944.583118199993</v>
          </cell>
          <cell r="AK1199">
            <v>-2879.1895999997505</v>
          </cell>
          <cell r="AL1199">
            <v>-2.7543999999872284</v>
          </cell>
        </row>
        <row r="1200">
          <cell r="B1200" t="str">
            <v>Commercial Land and Buildings</v>
          </cell>
          <cell r="J1200" t="str">
            <v>ALLGAS OTHER</v>
          </cell>
          <cell r="M1200">
            <v>63193.330200000004</v>
          </cell>
          <cell r="N1200">
            <v>3309.7112000000002</v>
          </cell>
          <cell r="O1200">
            <v>-60314.140599999999</v>
          </cell>
          <cell r="P1200">
            <v>-3306.9567999999999</v>
          </cell>
          <cell r="Q1200">
            <v>0</v>
          </cell>
          <cell r="S1200">
            <v>0</v>
          </cell>
          <cell r="U1200">
            <v>2528.6837999999989</v>
          </cell>
          <cell r="W1200">
            <v>0</v>
          </cell>
          <cell r="X1200">
            <v>0</v>
          </cell>
          <cell r="Y1200">
            <v>-4318.7843999999996</v>
          </cell>
          <cell r="Z1200">
            <v>-67.754699999999985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1012.8151652999996</v>
          </cell>
          <cell r="AH1200">
            <v>2528.683800000013</v>
          </cell>
          <cell r="AI1200">
            <v>949.19206529999974</v>
          </cell>
          <cell r="AK1200">
            <v>1439.594800000008</v>
          </cell>
          <cell r="AL1200">
            <v>1.3771999999997746</v>
          </cell>
        </row>
        <row r="1201">
          <cell r="B1201" t="str">
            <v>Commercial Land and Buildings</v>
          </cell>
          <cell r="J1201" t="str">
            <v>ALLGAS RETAIL</v>
          </cell>
          <cell r="M1201">
            <v>442353.31140000006</v>
          </cell>
          <cell r="N1201">
            <v>23167.978400000004</v>
          </cell>
          <cell r="O1201">
            <v>-422198.98420000001</v>
          </cell>
          <cell r="P1201">
            <v>-23148.697600000003</v>
          </cell>
          <cell r="Q1201">
            <v>0</v>
          </cell>
          <cell r="S1201">
            <v>0</v>
          </cell>
          <cell r="U1201">
            <v>12643.418999999994</v>
          </cell>
          <cell r="W1201">
            <v>0</v>
          </cell>
          <cell r="X1201">
            <v>0</v>
          </cell>
          <cell r="Y1201">
            <v>-21593.921999999995</v>
          </cell>
          <cell r="Z1201">
            <v>-338.77349999999996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5064.0758264999977</v>
          </cell>
          <cell r="AH1201">
            <v>12643.419000000064</v>
          </cell>
          <cell r="AI1201">
            <v>4745.9603264999987</v>
          </cell>
          <cell r="AK1201">
            <v>1439.5948000000099</v>
          </cell>
          <cell r="AL1201">
            <v>1.3771999999997213</v>
          </cell>
        </row>
        <row r="1202">
          <cell r="B1202" t="str">
            <v>Commercial Land and Buildings</v>
          </cell>
          <cell r="J1202" t="str">
            <v>NON-DNSP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S1202">
            <v>0</v>
          </cell>
          <cell r="U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K1202">
            <v>0</v>
          </cell>
          <cell r="AL1202">
            <v>0</v>
          </cell>
        </row>
        <row r="1203">
          <cell r="B1203" t="str">
            <v>Other - Non-System Assets</v>
          </cell>
          <cell r="J1203" t="str">
            <v>ALLGAS ALLOCATION</v>
          </cell>
          <cell r="M1203">
            <v>0</v>
          </cell>
          <cell r="N1203">
            <v>0.01</v>
          </cell>
          <cell r="O1203">
            <v>0</v>
          </cell>
          <cell r="P1203">
            <v>0</v>
          </cell>
          <cell r="Q1203">
            <v>0</v>
          </cell>
          <cell r="S1203">
            <v>0</v>
          </cell>
          <cell r="U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0.01</v>
          </cell>
        </row>
        <row r="1204">
          <cell r="B1204" t="str">
            <v>Other - Non-System Assets</v>
          </cell>
          <cell r="J1204" t="str">
            <v>ELECTRICITY REGULATED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S1204">
            <v>0</v>
          </cell>
          <cell r="U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K1204">
            <v>0</v>
          </cell>
          <cell r="AL1204">
            <v>0</v>
          </cell>
        </row>
        <row r="1205">
          <cell r="B1205" t="str">
            <v>Other - Non-System Assets</v>
          </cell>
          <cell r="J1205" t="str">
            <v>ELECTRICITY OTHER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S1205">
            <v>0</v>
          </cell>
          <cell r="U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K1205">
            <v>0</v>
          </cell>
          <cell r="AL1205">
            <v>0</v>
          </cell>
        </row>
        <row r="1206">
          <cell r="B1206" t="str">
            <v>Other - Non-System Assets</v>
          </cell>
          <cell r="J1206" t="str">
            <v>ELECTRICITY RETAIL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S1206">
            <v>0</v>
          </cell>
          <cell r="U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K1206">
            <v>0</v>
          </cell>
          <cell r="AL1206">
            <v>0</v>
          </cell>
        </row>
        <row r="1207">
          <cell r="B1207" t="str">
            <v>Other - Non-System Assets</v>
          </cell>
          <cell r="J1207" t="str">
            <v>ALLGAS REGULATED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S1207">
            <v>0</v>
          </cell>
          <cell r="U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K1207">
            <v>0</v>
          </cell>
          <cell r="AL1207">
            <v>0</v>
          </cell>
        </row>
        <row r="1208">
          <cell r="B1208" t="str">
            <v>Other - Non-System Assets</v>
          </cell>
          <cell r="J1208" t="str">
            <v>ALLGAS OTHER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S1208">
            <v>0</v>
          </cell>
          <cell r="U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K1208">
            <v>0</v>
          </cell>
          <cell r="AL1208">
            <v>0</v>
          </cell>
        </row>
        <row r="1209">
          <cell r="B1209" t="str">
            <v>Other - Non-System Assets</v>
          </cell>
          <cell r="J1209" t="str">
            <v>ALLGAS RETAIL</v>
          </cell>
          <cell r="M1209">
            <v>0</v>
          </cell>
          <cell r="N1209">
            <v>-0.01</v>
          </cell>
          <cell r="O1209">
            <v>0</v>
          </cell>
          <cell r="P1209">
            <v>0</v>
          </cell>
          <cell r="Q1209">
            <v>0</v>
          </cell>
          <cell r="S1209">
            <v>0</v>
          </cell>
          <cell r="U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-0.01</v>
          </cell>
          <cell r="AK1209">
            <v>0</v>
          </cell>
          <cell r="AL1209">
            <v>0</v>
          </cell>
        </row>
        <row r="1210">
          <cell r="B1210" t="str">
            <v>Other - Non-System Assets</v>
          </cell>
          <cell r="J1210" t="str">
            <v>NON-DNSP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S1210">
            <v>0</v>
          </cell>
          <cell r="U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K1210">
            <v>0</v>
          </cell>
          <cell r="AL1210">
            <v>0</v>
          </cell>
        </row>
        <row r="1211">
          <cell r="B1211" t="str">
            <v>Commercial Land and Buildings</v>
          </cell>
          <cell r="J1211" t="str">
            <v>ALLGAS ALLOCATION</v>
          </cell>
          <cell r="M1211">
            <v>-6049.64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S1211">
            <v>0</v>
          </cell>
          <cell r="U1211">
            <v>0</v>
          </cell>
          <cell r="W1211">
            <v>0</v>
          </cell>
          <cell r="X1211">
            <v>0</v>
          </cell>
          <cell r="Y1211">
            <v>6049.64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</row>
        <row r="1212">
          <cell r="B1212" t="str">
            <v>Commercial Land and Buildings</v>
          </cell>
          <cell r="J1212" t="str">
            <v>ELECTRICITY REGULATED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S1212">
            <v>0</v>
          </cell>
          <cell r="U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K1212">
            <v>0</v>
          </cell>
          <cell r="AL1212">
            <v>0</v>
          </cell>
        </row>
        <row r="1213">
          <cell r="B1213" t="str">
            <v>Commercial Land and Buildings</v>
          </cell>
          <cell r="J1213" t="str">
            <v>ELECTRICITY OTHER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S1213">
            <v>0</v>
          </cell>
          <cell r="U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K1213">
            <v>0</v>
          </cell>
          <cell r="AL1213">
            <v>0</v>
          </cell>
        </row>
        <row r="1214">
          <cell r="B1214" t="str">
            <v>Commercial Land and Buildings</v>
          </cell>
          <cell r="J1214" t="str">
            <v>ELECTRICITY RETAIL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S1214">
            <v>0</v>
          </cell>
          <cell r="U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K1214">
            <v>0</v>
          </cell>
          <cell r="AL1214">
            <v>0</v>
          </cell>
        </row>
        <row r="1215">
          <cell r="B1215" t="str">
            <v>Commercial Land and Buildings</v>
          </cell>
          <cell r="J1215" t="str">
            <v>ALLGAS REGULATED</v>
          </cell>
          <cell r="M1215">
            <v>5081.6976000000004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S1215">
            <v>0</v>
          </cell>
          <cell r="U1215">
            <v>0</v>
          </cell>
          <cell r="W1215">
            <v>0</v>
          </cell>
          <cell r="X1215">
            <v>0</v>
          </cell>
          <cell r="Y1215">
            <v>-4960.7047999999995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K1215">
            <v>-120.9928000000009</v>
          </cell>
          <cell r="AL1215">
            <v>0</v>
          </cell>
        </row>
        <row r="1216">
          <cell r="B1216" t="str">
            <v>Commercial Land and Buildings</v>
          </cell>
          <cell r="J1216" t="str">
            <v>ALLGAS OTHER</v>
          </cell>
          <cell r="M1216">
            <v>120.9928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S1216">
            <v>0</v>
          </cell>
          <cell r="U1216">
            <v>0</v>
          </cell>
          <cell r="W1216">
            <v>0</v>
          </cell>
          <cell r="X1216">
            <v>0</v>
          </cell>
          <cell r="Y1216">
            <v>-181.48920000000001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K1216">
            <v>60.496400000000008</v>
          </cell>
          <cell r="AL1216">
            <v>0</v>
          </cell>
        </row>
        <row r="1217">
          <cell r="B1217" t="str">
            <v>Commercial Land and Buildings</v>
          </cell>
          <cell r="J1217" t="str">
            <v>ALLGAS RETAIL</v>
          </cell>
          <cell r="M1217">
            <v>846.94960000000015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S1217">
            <v>0</v>
          </cell>
          <cell r="U1217">
            <v>0</v>
          </cell>
          <cell r="W1217">
            <v>0</v>
          </cell>
          <cell r="X1217">
            <v>0</v>
          </cell>
          <cell r="Y1217">
            <v>-907.44600000000003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K1217">
            <v>60.49639999999988</v>
          </cell>
          <cell r="AL1217">
            <v>0</v>
          </cell>
        </row>
        <row r="1218">
          <cell r="B1218" t="str">
            <v>Commercial Land and Buildings</v>
          </cell>
          <cell r="J1218" t="str">
            <v>NON-DNSP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S1218">
            <v>0</v>
          </cell>
          <cell r="U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K1218">
            <v>0</v>
          </cell>
          <cell r="AL1218">
            <v>0</v>
          </cell>
        </row>
        <row r="1219">
          <cell r="B1219" t="str">
            <v>Other - Non-System Assets</v>
          </cell>
          <cell r="J1219" t="str">
            <v>SEPL ALLOCATION</v>
          </cell>
          <cell r="M1219">
            <v>-116525.48</v>
          </cell>
          <cell r="N1219">
            <v>-22549.15</v>
          </cell>
          <cell r="O1219">
            <v>0</v>
          </cell>
          <cell r="P1219">
            <v>0</v>
          </cell>
          <cell r="Q1219">
            <v>0</v>
          </cell>
          <cell r="S1219">
            <v>0</v>
          </cell>
          <cell r="U1219">
            <v>-17222.47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1845</v>
          </cell>
          <cell r="AF1219">
            <v>1483.47</v>
          </cell>
          <cell r="AG1219">
            <v>-19760.728960000004</v>
          </cell>
          <cell r="AH1219">
            <v>-131902.95000000001</v>
          </cell>
          <cell r="AI1219">
            <v>-40826.408960000001</v>
          </cell>
        </row>
        <row r="1220">
          <cell r="B1220" t="str">
            <v>Other - Non-System Assets</v>
          </cell>
          <cell r="J1220" t="str">
            <v>ELECTRICITY REGULATED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S1220">
            <v>0</v>
          </cell>
          <cell r="U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K1220">
            <v>0</v>
          </cell>
          <cell r="AL1220">
            <v>0</v>
          </cell>
        </row>
        <row r="1221">
          <cell r="B1221" t="str">
            <v>Other - Non-System Assets</v>
          </cell>
          <cell r="J1221" t="str">
            <v>ELECTRICITY OTHER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S1221">
            <v>0</v>
          </cell>
          <cell r="U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K1221">
            <v>0</v>
          </cell>
          <cell r="AL1221">
            <v>0</v>
          </cell>
        </row>
        <row r="1222">
          <cell r="B1222" t="str">
            <v>Other - Non-System Assets</v>
          </cell>
          <cell r="J1222" t="str">
            <v>ELECTRICITY RETAIL</v>
          </cell>
          <cell r="M1222">
            <v>116525.48</v>
          </cell>
          <cell r="N1222">
            <v>22549.15</v>
          </cell>
          <cell r="O1222">
            <v>0</v>
          </cell>
          <cell r="P1222">
            <v>0</v>
          </cell>
          <cell r="Q1222">
            <v>0</v>
          </cell>
          <cell r="S1222">
            <v>0</v>
          </cell>
          <cell r="U1222">
            <v>17222.47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-1845</v>
          </cell>
          <cell r="AF1222">
            <v>-1483.47</v>
          </cell>
          <cell r="AG1222">
            <v>19760.728960000004</v>
          </cell>
          <cell r="AH1222">
            <v>131902.95000000001</v>
          </cell>
          <cell r="AI1222">
            <v>40826.408960000001</v>
          </cell>
          <cell r="AK1222">
            <v>0</v>
          </cell>
          <cell r="AL1222">
            <v>0</v>
          </cell>
        </row>
        <row r="1223">
          <cell r="B1223" t="str">
            <v>Other - Non-System Assets</v>
          </cell>
          <cell r="J1223" t="str">
            <v>ALLGAS REGULATED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S1223">
            <v>0</v>
          </cell>
          <cell r="U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K1223">
            <v>0</v>
          </cell>
          <cell r="AL1223">
            <v>0</v>
          </cell>
        </row>
        <row r="1224">
          <cell r="B1224" t="str">
            <v>Other - Non-System Assets</v>
          </cell>
          <cell r="J1224" t="str">
            <v>ALLGAS OTHER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S1224">
            <v>0</v>
          </cell>
          <cell r="U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K1224">
            <v>0</v>
          </cell>
          <cell r="AL1224">
            <v>0</v>
          </cell>
        </row>
        <row r="1225">
          <cell r="B1225" t="str">
            <v>Other - Non-System Assets</v>
          </cell>
          <cell r="J1225" t="str">
            <v>ALLGAS RETAIL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S1225">
            <v>0</v>
          </cell>
          <cell r="U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K1225">
            <v>0</v>
          </cell>
          <cell r="AL1225">
            <v>0</v>
          </cell>
        </row>
        <row r="1226">
          <cell r="B1226" t="str">
            <v>Other - Non-System Assets</v>
          </cell>
          <cell r="J1226" t="str">
            <v>NON-DNSP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S1226">
            <v>0</v>
          </cell>
          <cell r="U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K1226">
            <v>0</v>
          </cell>
          <cell r="AL1226">
            <v>0</v>
          </cell>
        </row>
        <row r="1227">
          <cell r="B1227" t="str">
            <v>IT&amp;T Equipment</v>
          </cell>
          <cell r="J1227" t="str">
            <v>SEPL ALLOCATION</v>
          </cell>
          <cell r="M1227">
            <v>-5144130.4200000009</v>
          </cell>
          <cell r="N1227">
            <v>-863439.5</v>
          </cell>
          <cell r="O1227">
            <v>0</v>
          </cell>
          <cell r="P1227">
            <v>0</v>
          </cell>
          <cell r="Q1227">
            <v>0</v>
          </cell>
          <cell r="S1227">
            <v>0</v>
          </cell>
          <cell r="U1227">
            <v>4537.53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3782.36</v>
          </cell>
          <cell r="AF1227">
            <v>3697.75</v>
          </cell>
          <cell r="AG1227">
            <v>-1200451.1787580003</v>
          </cell>
          <cell r="AH1227">
            <v>-5135810.53</v>
          </cell>
          <cell r="AI1227">
            <v>-2060192.9287580003</v>
          </cell>
        </row>
        <row r="1228">
          <cell r="B1228" t="str">
            <v>IT&amp;T Equipment</v>
          </cell>
          <cell r="J1228" t="str">
            <v>ELECTRICITY REGULATED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S1228">
            <v>0</v>
          </cell>
          <cell r="U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K1228">
            <v>0</v>
          </cell>
          <cell r="AL1228">
            <v>0</v>
          </cell>
        </row>
        <row r="1229">
          <cell r="B1229" t="str">
            <v>IT&amp;T Equipment</v>
          </cell>
          <cell r="J1229" t="str">
            <v>ELECTRICITY OTHER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S1229">
            <v>0</v>
          </cell>
          <cell r="U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K1229">
            <v>0</v>
          </cell>
          <cell r="AL1229">
            <v>0</v>
          </cell>
        </row>
        <row r="1230">
          <cell r="B1230" t="str">
            <v>IT&amp;T Equipment</v>
          </cell>
          <cell r="J1230" t="str">
            <v>ELECTRICITY RETAIL</v>
          </cell>
          <cell r="M1230">
            <v>5144130.4200000009</v>
          </cell>
          <cell r="N1230">
            <v>863439.5</v>
          </cell>
          <cell r="O1230">
            <v>0</v>
          </cell>
          <cell r="P1230">
            <v>0</v>
          </cell>
          <cell r="Q1230">
            <v>0</v>
          </cell>
          <cell r="S1230">
            <v>0</v>
          </cell>
          <cell r="U1230">
            <v>-4537.53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-3782.36</v>
          </cell>
          <cell r="AF1230">
            <v>-3697.75</v>
          </cell>
          <cell r="AG1230">
            <v>1200451.1787580003</v>
          </cell>
          <cell r="AH1230">
            <v>5135810.53</v>
          </cell>
          <cell r="AI1230">
            <v>2060192.9287580003</v>
          </cell>
          <cell r="AK1230">
            <v>0</v>
          </cell>
          <cell r="AL1230">
            <v>0</v>
          </cell>
        </row>
        <row r="1231">
          <cell r="B1231" t="str">
            <v>IT&amp;T Equipment</v>
          </cell>
          <cell r="J1231" t="str">
            <v>ALLGAS REGULATED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S1231">
            <v>0</v>
          </cell>
          <cell r="U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K1231">
            <v>0</v>
          </cell>
          <cell r="AL1231">
            <v>0</v>
          </cell>
        </row>
        <row r="1232">
          <cell r="B1232" t="str">
            <v>IT&amp;T Equipment</v>
          </cell>
          <cell r="J1232" t="str">
            <v>ALLGAS OTHER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S1232">
            <v>0</v>
          </cell>
          <cell r="U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K1232">
            <v>0</v>
          </cell>
          <cell r="AL1232">
            <v>0</v>
          </cell>
        </row>
        <row r="1233">
          <cell r="B1233" t="str">
            <v>IT&amp;T Equipment</v>
          </cell>
          <cell r="J1233" t="str">
            <v>ALLGAS RETAIL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S1233">
            <v>0</v>
          </cell>
          <cell r="U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K1233">
            <v>0</v>
          </cell>
          <cell r="AL1233">
            <v>0</v>
          </cell>
        </row>
        <row r="1234">
          <cell r="B1234" t="str">
            <v>IT&amp;T Equipment</v>
          </cell>
          <cell r="J1234" t="str">
            <v>NON-DNSP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S1234">
            <v>0</v>
          </cell>
          <cell r="U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K1234">
            <v>0</v>
          </cell>
          <cell r="AL1234">
            <v>0</v>
          </cell>
        </row>
        <row r="1235">
          <cell r="B1235" t="str">
            <v>Other - Non-System Assets</v>
          </cell>
          <cell r="J1235" t="str">
            <v>SEPL ALLOCATION</v>
          </cell>
          <cell r="M1235">
            <v>-628178.30000000005</v>
          </cell>
          <cell r="N1235">
            <v>-127334.8</v>
          </cell>
          <cell r="O1235">
            <v>0</v>
          </cell>
          <cell r="P1235">
            <v>0</v>
          </cell>
          <cell r="Q1235">
            <v>0</v>
          </cell>
          <cell r="S1235">
            <v>0</v>
          </cell>
          <cell r="U1235">
            <v>-19958.7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5535</v>
          </cell>
          <cell r="AF1235">
            <v>5179.09</v>
          </cell>
          <cell r="AG1235">
            <v>-88731.134515000012</v>
          </cell>
          <cell r="AH1235">
            <v>-642602</v>
          </cell>
          <cell r="AI1235">
            <v>-210886.844515</v>
          </cell>
        </row>
        <row r="1236">
          <cell r="B1236" t="str">
            <v>Other - Non-System Assets</v>
          </cell>
          <cell r="J1236" t="str">
            <v>ELECTRICITY REGULATED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S1236">
            <v>0</v>
          </cell>
          <cell r="U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K1236">
            <v>0</v>
          </cell>
          <cell r="AL1236">
            <v>0</v>
          </cell>
        </row>
        <row r="1237">
          <cell r="B1237" t="str">
            <v>Other - Non-System Assets</v>
          </cell>
          <cell r="J1237" t="str">
            <v>ELECTRICITY OTHER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S1237">
            <v>0</v>
          </cell>
          <cell r="U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K1237">
            <v>0</v>
          </cell>
          <cell r="AL1237">
            <v>0</v>
          </cell>
        </row>
        <row r="1238">
          <cell r="B1238" t="str">
            <v>Other - Non-System Assets</v>
          </cell>
          <cell r="J1238" t="str">
            <v>ELECTRICITY RETAIL</v>
          </cell>
          <cell r="M1238">
            <v>628178.30000000005</v>
          </cell>
          <cell r="N1238">
            <v>127334.8</v>
          </cell>
          <cell r="O1238">
            <v>0</v>
          </cell>
          <cell r="P1238">
            <v>0</v>
          </cell>
          <cell r="Q1238">
            <v>0</v>
          </cell>
          <cell r="S1238">
            <v>0</v>
          </cell>
          <cell r="U1238">
            <v>19958.7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-5535</v>
          </cell>
          <cell r="AF1238">
            <v>-5179.09</v>
          </cell>
          <cell r="AG1238">
            <v>88731.134515000012</v>
          </cell>
          <cell r="AH1238">
            <v>642602</v>
          </cell>
          <cell r="AI1238">
            <v>210886.844515</v>
          </cell>
          <cell r="AK1238">
            <v>0</v>
          </cell>
          <cell r="AL1238">
            <v>0</v>
          </cell>
        </row>
        <row r="1239">
          <cell r="B1239" t="str">
            <v>Other - Non-System Assets</v>
          </cell>
          <cell r="J1239" t="str">
            <v>ALLGAS REGULATED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S1239">
            <v>0</v>
          </cell>
          <cell r="U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K1239">
            <v>0</v>
          </cell>
          <cell r="AL1239">
            <v>0</v>
          </cell>
        </row>
        <row r="1240">
          <cell r="B1240" t="str">
            <v>Other - Non-System Assets</v>
          </cell>
          <cell r="J1240" t="str">
            <v>ALLGAS OTHER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S1240">
            <v>0</v>
          </cell>
          <cell r="U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K1240">
            <v>0</v>
          </cell>
          <cell r="AL1240">
            <v>0</v>
          </cell>
        </row>
        <row r="1241">
          <cell r="B1241" t="str">
            <v>Other - Non-System Assets</v>
          </cell>
          <cell r="J1241" t="str">
            <v>ALLGAS RETAIL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S1241">
            <v>0</v>
          </cell>
          <cell r="U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K1241">
            <v>0</v>
          </cell>
          <cell r="AL1241">
            <v>0</v>
          </cell>
        </row>
        <row r="1242">
          <cell r="B1242" t="str">
            <v>Other - Non-System Assets</v>
          </cell>
          <cell r="J1242" t="str">
            <v>NON-DNSP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S1242">
            <v>0</v>
          </cell>
          <cell r="U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K1242">
            <v>0</v>
          </cell>
          <cell r="AL1242">
            <v>0</v>
          </cell>
        </row>
        <row r="1243">
          <cell r="B1243" t="str">
            <v>IT&amp;T Equipment</v>
          </cell>
          <cell r="J1243" t="str">
            <v>SEPL ALLOCATION</v>
          </cell>
          <cell r="M1243">
            <v>-121494.14</v>
          </cell>
          <cell r="N1243">
            <v>-112434.38</v>
          </cell>
          <cell r="O1243">
            <v>0</v>
          </cell>
          <cell r="P1243">
            <v>0</v>
          </cell>
          <cell r="Q1243">
            <v>0</v>
          </cell>
          <cell r="S1243">
            <v>0</v>
          </cell>
          <cell r="U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2330</v>
          </cell>
          <cell r="AF1243">
            <v>2330</v>
          </cell>
          <cell r="AG1243">
            <v>-5433.7991529999999</v>
          </cell>
          <cell r="AH1243">
            <v>-119164.14</v>
          </cell>
          <cell r="AI1243">
            <v>-115538.179153</v>
          </cell>
        </row>
        <row r="1244">
          <cell r="B1244" t="str">
            <v>IT&amp;T Equipment</v>
          </cell>
          <cell r="J1244" t="str">
            <v>ELECTRICITY REGULATED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S1244">
            <v>0</v>
          </cell>
          <cell r="U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K1244">
            <v>0</v>
          </cell>
          <cell r="AL1244">
            <v>0</v>
          </cell>
        </row>
        <row r="1245">
          <cell r="B1245" t="str">
            <v>IT&amp;T Equipment</v>
          </cell>
          <cell r="J1245" t="str">
            <v>ELECTRICITY OTHER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S1245">
            <v>0</v>
          </cell>
          <cell r="U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K1245">
            <v>0</v>
          </cell>
          <cell r="AL1245">
            <v>0</v>
          </cell>
        </row>
        <row r="1246">
          <cell r="B1246" t="str">
            <v>IT&amp;T Equipment</v>
          </cell>
          <cell r="J1246" t="str">
            <v>ELECTRICITY RETAIL</v>
          </cell>
          <cell r="M1246">
            <v>121494.14</v>
          </cell>
          <cell r="N1246">
            <v>112434.38</v>
          </cell>
          <cell r="O1246">
            <v>0</v>
          </cell>
          <cell r="P1246">
            <v>0</v>
          </cell>
          <cell r="Q1246">
            <v>0</v>
          </cell>
          <cell r="S1246">
            <v>0</v>
          </cell>
          <cell r="U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-2330</v>
          </cell>
          <cell r="AF1246">
            <v>-2330</v>
          </cell>
          <cell r="AG1246">
            <v>5433.7991529999999</v>
          </cell>
          <cell r="AH1246">
            <v>119164.14</v>
          </cell>
          <cell r="AI1246">
            <v>115538.179153</v>
          </cell>
          <cell r="AK1246">
            <v>0</v>
          </cell>
          <cell r="AL1246">
            <v>0</v>
          </cell>
        </row>
        <row r="1247">
          <cell r="B1247" t="str">
            <v>IT&amp;T Equipment</v>
          </cell>
          <cell r="J1247" t="str">
            <v>ALLGAS REGULATED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S1247">
            <v>0</v>
          </cell>
          <cell r="U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K1247">
            <v>0</v>
          </cell>
          <cell r="AL1247">
            <v>0</v>
          </cell>
        </row>
        <row r="1248">
          <cell r="B1248" t="str">
            <v>IT&amp;T Equipment</v>
          </cell>
          <cell r="J1248" t="str">
            <v>ALLGAS OTHER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S1248">
            <v>0</v>
          </cell>
          <cell r="U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K1248">
            <v>0</v>
          </cell>
          <cell r="AL1248">
            <v>0</v>
          </cell>
        </row>
        <row r="1249">
          <cell r="B1249" t="str">
            <v>IT&amp;T Equipment</v>
          </cell>
          <cell r="J1249" t="str">
            <v>ALLGAS RETAIL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S1249">
            <v>0</v>
          </cell>
          <cell r="U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K1249">
            <v>0</v>
          </cell>
          <cell r="AL1249">
            <v>0</v>
          </cell>
        </row>
        <row r="1250">
          <cell r="B1250" t="str">
            <v>IT&amp;T Equipment</v>
          </cell>
          <cell r="J1250" t="str">
            <v>NON-DNSP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S1250">
            <v>0</v>
          </cell>
          <cell r="U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K1250">
            <v>0</v>
          </cell>
          <cell r="AL1250">
            <v>0</v>
          </cell>
        </row>
        <row r="1251">
          <cell r="B1251" t="str">
            <v>Other - Non-System Assets</v>
          </cell>
          <cell r="J1251" t="str">
            <v>SEPL ALLOCATION</v>
          </cell>
          <cell r="M1251">
            <v>-12770</v>
          </cell>
          <cell r="N1251">
            <v>-7894.16</v>
          </cell>
          <cell r="O1251">
            <v>0</v>
          </cell>
          <cell r="P1251">
            <v>0</v>
          </cell>
          <cell r="Q1251">
            <v>0</v>
          </cell>
          <cell r="S1251">
            <v>0</v>
          </cell>
          <cell r="U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6158.5</v>
          </cell>
          <cell r="AF1251">
            <v>3720.58</v>
          </cell>
          <cell r="AG1251">
            <v>-813.64613899999995</v>
          </cell>
          <cell r="AH1251">
            <v>-6611.5</v>
          </cell>
          <cell r="AI1251">
            <v>-4987.2261390000003</v>
          </cell>
        </row>
        <row r="1252">
          <cell r="B1252" t="str">
            <v>Other - Non-System Assets</v>
          </cell>
          <cell r="J1252" t="str">
            <v>ELECTRICITY REGULATED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S1252">
            <v>0</v>
          </cell>
          <cell r="U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K1252">
            <v>0</v>
          </cell>
          <cell r="AL1252">
            <v>0</v>
          </cell>
        </row>
        <row r="1253">
          <cell r="B1253" t="str">
            <v>Other - Non-System Assets</v>
          </cell>
          <cell r="J1253" t="str">
            <v>ELECTRICITY OTHER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S1253">
            <v>0</v>
          </cell>
          <cell r="U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K1253">
            <v>0</v>
          </cell>
          <cell r="AL1253">
            <v>0</v>
          </cell>
        </row>
        <row r="1254">
          <cell r="B1254" t="str">
            <v>Other - Non-System Assets</v>
          </cell>
          <cell r="J1254" t="str">
            <v>ELECTRICITY RETAIL</v>
          </cell>
          <cell r="M1254">
            <v>12770</v>
          </cell>
          <cell r="N1254">
            <v>7894.16</v>
          </cell>
          <cell r="O1254">
            <v>0</v>
          </cell>
          <cell r="P1254">
            <v>0</v>
          </cell>
          <cell r="Q1254">
            <v>0</v>
          </cell>
          <cell r="S1254">
            <v>0</v>
          </cell>
          <cell r="U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-6158.5</v>
          </cell>
          <cell r="AF1254">
            <v>-3720.58</v>
          </cell>
          <cell r="AG1254">
            <v>813.64613899999995</v>
          </cell>
          <cell r="AH1254">
            <v>6611.5</v>
          </cell>
          <cell r="AI1254">
            <v>4987.2261390000003</v>
          </cell>
          <cell r="AK1254">
            <v>0</v>
          </cell>
          <cell r="AL1254">
            <v>0</v>
          </cell>
        </row>
        <row r="1255">
          <cell r="B1255" t="str">
            <v>Other - Non-System Assets</v>
          </cell>
          <cell r="J1255" t="str">
            <v>ALLGAS REGULATED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S1255">
            <v>0</v>
          </cell>
          <cell r="U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K1255">
            <v>0</v>
          </cell>
          <cell r="AL1255">
            <v>0</v>
          </cell>
        </row>
        <row r="1256">
          <cell r="B1256" t="str">
            <v>Other - Non-System Assets</v>
          </cell>
          <cell r="J1256" t="str">
            <v>ALLGAS OTHER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S1256">
            <v>0</v>
          </cell>
          <cell r="U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K1256">
            <v>0</v>
          </cell>
          <cell r="AL1256">
            <v>0</v>
          </cell>
        </row>
        <row r="1257">
          <cell r="B1257" t="str">
            <v>Other - Non-System Assets</v>
          </cell>
          <cell r="J1257" t="str">
            <v>ALLGAS RETAIL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S1257">
            <v>0</v>
          </cell>
          <cell r="U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K1257">
            <v>0</v>
          </cell>
          <cell r="AL1257">
            <v>0</v>
          </cell>
        </row>
        <row r="1258">
          <cell r="B1258" t="str">
            <v>Other - Non-System Assets</v>
          </cell>
          <cell r="J1258" t="str">
            <v>NON-DNSP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S1258">
            <v>0</v>
          </cell>
          <cell r="U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K1258">
            <v>0</v>
          </cell>
          <cell r="AL1258">
            <v>0</v>
          </cell>
        </row>
        <row r="1259">
          <cell r="B1259" t="str">
            <v>IT&amp;T Equipment</v>
          </cell>
          <cell r="J1259" t="str">
            <v>SEPL ALLOCATION</v>
          </cell>
          <cell r="M1259">
            <v>-157698.5</v>
          </cell>
          <cell r="N1259">
            <v>-139496.29999999999</v>
          </cell>
          <cell r="O1259">
            <v>0</v>
          </cell>
          <cell r="P1259">
            <v>0</v>
          </cell>
          <cell r="Q1259">
            <v>0</v>
          </cell>
          <cell r="S1259">
            <v>0</v>
          </cell>
          <cell r="U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11798.72</v>
          </cell>
          <cell r="AF1259">
            <v>11798.72</v>
          </cell>
          <cell r="AG1259">
            <v>-11732.533713999997</v>
          </cell>
          <cell r="AH1259">
            <v>-145899.78</v>
          </cell>
          <cell r="AI1259">
            <v>-139430.11371399998</v>
          </cell>
        </row>
        <row r="1260">
          <cell r="B1260" t="str">
            <v>IT&amp;T Equipment</v>
          </cell>
          <cell r="J1260" t="str">
            <v>ELECTRICITY REGULATED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S1260">
            <v>0</v>
          </cell>
          <cell r="U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K1260">
            <v>0</v>
          </cell>
          <cell r="AL1260">
            <v>0</v>
          </cell>
        </row>
        <row r="1261">
          <cell r="B1261" t="str">
            <v>IT&amp;T Equipment</v>
          </cell>
          <cell r="J1261" t="str">
            <v>ELECTRICITY OTHER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S1261">
            <v>0</v>
          </cell>
          <cell r="U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K1261">
            <v>0</v>
          </cell>
          <cell r="AL1261">
            <v>0</v>
          </cell>
        </row>
        <row r="1262">
          <cell r="B1262" t="str">
            <v>IT&amp;T Equipment</v>
          </cell>
          <cell r="J1262" t="str">
            <v>ELECTRICITY RETAIL</v>
          </cell>
          <cell r="M1262">
            <v>157698.5</v>
          </cell>
          <cell r="N1262">
            <v>139496.29999999999</v>
          </cell>
          <cell r="O1262">
            <v>0</v>
          </cell>
          <cell r="P1262">
            <v>0</v>
          </cell>
          <cell r="Q1262">
            <v>0</v>
          </cell>
          <cell r="S1262">
            <v>0</v>
          </cell>
          <cell r="U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-11798.72</v>
          </cell>
          <cell r="AF1262">
            <v>-11798.72</v>
          </cell>
          <cell r="AG1262">
            <v>11732.533713999997</v>
          </cell>
          <cell r="AH1262">
            <v>145899.78</v>
          </cell>
          <cell r="AI1262">
            <v>139430.11371399998</v>
          </cell>
          <cell r="AK1262">
            <v>0</v>
          </cell>
          <cell r="AL1262">
            <v>0</v>
          </cell>
        </row>
        <row r="1263">
          <cell r="B1263" t="str">
            <v>IT&amp;T Equipment</v>
          </cell>
          <cell r="J1263" t="str">
            <v>ALLGAS REGULATED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S1263">
            <v>0</v>
          </cell>
          <cell r="U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K1263">
            <v>0</v>
          </cell>
          <cell r="AL1263">
            <v>0</v>
          </cell>
        </row>
        <row r="1264">
          <cell r="B1264" t="str">
            <v>IT&amp;T Equipment</v>
          </cell>
          <cell r="J1264" t="str">
            <v>ALLGAS OTHER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S1264">
            <v>0</v>
          </cell>
          <cell r="U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K1264">
            <v>0</v>
          </cell>
          <cell r="AL1264">
            <v>0</v>
          </cell>
        </row>
        <row r="1265">
          <cell r="B1265" t="str">
            <v>IT&amp;T Equipment</v>
          </cell>
          <cell r="J1265" t="str">
            <v>ALLGAS RETAIL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S1265">
            <v>0</v>
          </cell>
          <cell r="U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K1265">
            <v>0</v>
          </cell>
          <cell r="AL1265">
            <v>0</v>
          </cell>
        </row>
        <row r="1266">
          <cell r="B1266" t="str">
            <v>IT&amp;T Equipment</v>
          </cell>
          <cell r="J1266" t="str">
            <v>NON-DNSP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S1266">
            <v>0</v>
          </cell>
          <cell r="U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K1266">
            <v>0</v>
          </cell>
          <cell r="AL1266">
            <v>0</v>
          </cell>
        </row>
        <row r="1267">
          <cell r="B1267" t="str">
            <v>Other - Non-System Assets</v>
          </cell>
          <cell r="J1267" t="str">
            <v>SEPL ALLOCATION</v>
          </cell>
          <cell r="M1267">
            <v>-8336</v>
          </cell>
          <cell r="N1267">
            <v>-8336</v>
          </cell>
          <cell r="O1267">
            <v>0</v>
          </cell>
          <cell r="P1267">
            <v>0</v>
          </cell>
          <cell r="Q1267">
            <v>0</v>
          </cell>
          <cell r="S1267">
            <v>0</v>
          </cell>
          <cell r="U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-8336</v>
          </cell>
          <cell r="AI1267">
            <v>-8336</v>
          </cell>
        </row>
        <row r="1268">
          <cell r="B1268" t="str">
            <v>Other - Non-System Assets</v>
          </cell>
          <cell r="J1268" t="str">
            <v>ELECTRICITY REGULATED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S1268">
            <v>0</v>
          </cell>
          <cell r="U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K1268">
            <v>0</v>
          </cell>
          <cell r="AL1268">
            <v>0</v>
          </cell>
        </row>
        <row r="1269">
          <cell r="B1269" t="str">
            <v>Other - Non-System Assets</v>
          </cell>
          <cell r="J1269" t="str">
            <v>ELECTRICITY OTHER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S1269">
            <v>0</v>
          </cell>
          <cell r="U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K1269">
            <v>0</v>
          </cell>
          <cell r="AL1269">
            <v>0</v>
          </cell>
        </row>
        <row r="1270">
          <cell r="B1270" t="str">
            <v>Other - Non-System Assets</v>
          </cell>
          <cell r="J1270" t="str">
            <v>ELECTRICITY RETAIL</v>
          </cell>
          <cell r="M1270">
            <v>8336</v>
          </cell>
          <cell r="N1270">
            <v>8336</v>
          </cell>
          <cell r="O1270">
            <v>0</v>
          </cell>
          <cell r="P1270">
            <v>0</v>
          </cell>
          <cell r="Q1270">
            <v>0</v>
          </cell>
          <cell r="S1270">
            <v>0</v>
          </cell>
          <cell r="U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8336</v>
          </cell>
          <cell r="AI1270">
            <v>8336</v>
          </cell>
          <cell r="AK1270">
            <v>0</v>
          </cell>
          <cell r="AL1270">
            <v>0</v>
          </cell>
        </row>
        <row r="1271">
          <cell r="B1271" t="str">
            <v>Other - Non-System Assets</v>
          </cell>
          <cell r="J1271" t="str">
            <v>ALLGAS REGULATED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S1271">
            <v>0</v>
          </cell>
          <cell r="U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K1271">
            <v>0</v>
          </cell>
          <cell r="AL1271">
            <v>0</v>
          </cell>
        </row>
        <row r="1272">
          <cell r="B1272" t="str">
            <v>Other - Non-System Assets</v>
          </cell>
          <cell r="J1272" t="str">
            <v>ALLGAS OTHER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S1272">
            <v>0</v>
          </cell>
          <cell r="U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K1272">
            <v>0</v>
          </cell>
          <cell r="AL1272">
            <v>0</v>
          </cell>
        </row>
        <row r="1273">
          <cell r="B1273" t="str">
            <v>Other - Non-System Assets</v>
          </cell>
          <cell r="J1273" t="str">
            <v>ALLGAS RETAIL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S1273">
            <v>0</v>
          </cell>
          <cell r="U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K1273">
            <v>0</v>
          </cell>
          <cell r="AL1273">
            <v>0</v>
          </cell>
        </row>
        <row r="1274">
          <cell r="B1274" t="str">
            <v>Other - Non-System Assets</v>
          </cell>
          <cell r="J1274" t="str">
            <v>NON-DNSP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S1274">
            <v>0</v>
          </cell>
          <cell r="U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K1274">
            <v>0</v>
          </cell>
          <cell r="AL1274">
            <v>0</v>
          </cell>
        </row>
        <row r="1275">
          <cell r="B1275" t="str">
            <v>IT&amp;T Equipment</v>
          </cell>
          <cell r="J1275" t="str">
            <v>SEPL ALLOCATION</v>
          </cell>
          <cell r="M1275">
            <v>-3210</v>
          </cell>
          <cell r="N1275">
            <v>-1316.25</v>
          </cell>
          <cell r="O1275">
            <v>0</v>
          </cell>
          <cell r="P1275">
            <v>0</v>
          </cell>
          <cell r="Q1275">
            <v>0</v>
          </cell>
          <cell r="S1275">
            <v>0</v>
          </cell>
          <cell r="U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-982.05476699999997</v>
          </cell>
          <cell r="AH1275">
            <v>-3210</v>
          </cell>
          <cell r="AI1275">
            <v>-2298.3047670000001</v>
          </cell>
        </row>
        <row r="1276">
          <cell r="B1276" t="str">
            <v>IT&amp;T Equipment</v>
          </cell>
          <cell r="J1276" t="str">
            <v>ELECTRICITY REGULATED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S1276">
            <v>0</v>
          </cell>
          <cell r="U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K1276">
            <v>0</v>
          </cell>
          <cell r="AL1276">
            <v>0</v>
          </cell>
        </row>
        <row r="1277">
          <cell r="B1277" t="str">
            <v>IT&amp;T Equipment</v>
          </cell>
          <cell r="J1277" t="str">
            <v>ELECTRICITY OTHER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S1277">
            <v>0</v>
          </cell>
          <cell r="U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K1277">
            <v>0</v>
          </cell>
          <cell r="AL1277">
            <v>0</v>
          </cell>
        </row>
        <row r="1278">
          <cell r="B1278" t="str">
            <v>IT&amp;T Equipment</v>
          </cell>
          <cell r="J1278" t="str">
            <v>ELECTRICITY RETAIL</v>
          </cell>
          <cell r="M1278">
            <v>3210</v>
          </cell>
          <cell r="N1278">
            <v>1316.25</v>
          </cell>
          <cell r="O1278">
            <v>0</v>
          </cell>
          <cell r="P1278">
            <v>0</v>
          </cell>
          <cell r="Q1278">
            <v>0</v>
          </cell>
          <cell r="S1278">
            <v>0</v>
          </cell>
          <cell r="U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982.05476699999997</v>
          </cell>
          <cell r="AH1278">
            <v>3210</v>
          </cell>
          <cell r="AI1278">
            <v>2298.3047670000001</v>
          </cell>
          <cell r="AK1278">
            <v>0</v>
          </cell>
          <cell r="AL1278">
            <v>0</v>
          </cell>
        </row>
        <row r="1279">
          <cell r="B1279" t="str">
            <v>IT&amp;T Equipment</v>
          </cell>
          <cell r="J1279" t="str">
            <v>ALLGAS REGULATED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S1279">
            <v>0</v>
          </cell>
          <cell r="U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K1279">
            <v>0</v>
          </cell>
          <cell r="AL1279">
            <v>0</v>
          </cell>
        </row>
        <row r="1280">
          <cell r="B1280" t="str">
            <v>IT&amp;T Equipment</v>
          </cell>
          <cell r="J1280" t="str">
            <v>ALLGAS OTHER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S1280">
            <v>0</v>
          </cell>
          <cell r="U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K1280">
            <v>0</v>
          </cell>
          <cell r="AL1280">
            <v>0</v>
          </cell>
        </row>
        <row r="1281">
          <cell r="B1281" t="str">
            <v>IT&amp;T Equipment</v>
          </cell>
          <cell r="J1281" t="str">
            <v>ALLGAS RETAIL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S1281">
            <v>0</v>
          </cell>
          <cell r="U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K1281">
            <v>0</v>
          </cell>
          <cell r="AL1281">
            <v>0</v>
          </cell>
        </row>
        <row r="1282">
          <cell r="B1282" t="str">
            <v>IT&amp;T Equipment</v>
          </cell>
          <cell r="J1282" t="str">
            <v>NON-DNSP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S1282">
            <v>0</v>
          </cell>
          <cell r="U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K1282">
            <v>0</v>
          </cell>
          <cell r="AL1282">
            <v>0</v>
          </cell>
        </row>
        <row r="1285">
          <cell r="M1285">
            <v>6416103617.5400095</v>
          </cell>
          <cell r="N1285">
            <v>2859817299.2600007</v>
          </cell>
          <cell r="O1285">
            <v>19150991.349999998</v>
          </cell>
          <cell r="P1285">
            <v>3243254.0199999996</v>
          </cell>
          <cell r="Q1285">
            <v>0</v>
          </cell>
          <cell r="S1285">
            <v>-84794.080000000016</v>
          </cell>
          <cell r="U1285">
            <v>407016001.03000015</v>
          </cell>
          <cell r="W1285">
            <v>0</v>
          </cell>
          <cell r="X1285">
            <v>0</v>
          </cell>
          <cell r="Y1285">
            <v>-413.63999999566215</v>
          </cell>
          <cell r="Z1285">
            <v>1.0200000809800827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-15533613.130000008</v>
          </cell>
          <cell r="AF1285">
            <v>-6467792.049999998</v>
          </cell>
          <cell r="AG1285">
            <v>170332363.31926399</v>
          </cell>
          <cell r="AH1285">
            <v>6826651789.0700045</v>
          </cell>
          <cell r="AI1285">
            <v>3026925125.5592599</v>
          </cell>
          <cell r="AK1285">
            <v>-6.6039405055562383E-9</v>
          </cell>
          <cell r="AL1285">
            <v>-1.0000002151219434E-2</v>
          </cell>
        </row>
        <row r="1287"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S1287">
            <v>0</v>
          </cell>
          <cell r="U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">
          <cell r="L1" t="str">
            <v>Book Name</v>
          </cell>
          <cell r="P1" t="str">
            <v>Opening Cost</v>
          </cell>
          <cell r="R1" t="str">
            <v>Opening Adjustments Cost</v>
          </cell>
          <cell r="T1" t="str">
            <v>Acquisition Cost</v>
          </cell>
          <cell r="V1" t="str">
            <v>Additions Cost</v>
          </cell>
          <cell r="X1" t="str">
            <v>Transfers from Work in Progress Cost</v>
          </cell>
          <cell r="Z1" t="str">
            <v>Revaluation Cost</v>
          </cell>
          <cell r="AB1" t="str">
            <v>Transfer Cost</v>
          </cell>
          <cell r="AD1" t="str">
            <v>Inter-Entity Addition Cost</v>
          </cell>
          <cell r="AF1" t="str">
            <v>Inter-Entity Disposal Cost</v>
          </cell>
          <cell r="AH1" t="str">
            <v>Retirement Cost</v>
          </cell>
        </row>
        <row r="5">
          <cell r="L5" t="str">
            <v>ACCOUNTING</v>
          </cell>
          <cell r="R5">
            <v>1163830.5</v>
          </cell>
          <cell r="X5">
            <v>-1163830.5</v>
          </cell>
        </row>
        <row r="6">
          <cell r="L6" t="str">
            <v>ACCOUNTING</v>
          </cell>
          <cell r="R6">
            <v>-1128869.55</v>
          </cell>
          <cell r="AH6">
            <v>1128869.55</v>
          </cell>
        </row>
        <row r="7">
          <cell r="L7" t="str">
            <v>ACCOUNTING</v>
          </cell>
          <cell r="R7">
            <v>-2509.6</v>
          </cell>
          <cell r="AH7">
            <v>2509.6</v>
          </cell>
        </row>
        <row r="8">
          <cell r="L8" t="str">
            <v>ACCOUNTING</v>
          </cell>
          <cell r="R8">
            <v>-5060</v>
          </cell>
          <cell r="AH8">
            <v>5060</v>
          </cell>
        </row>
        <row r="9">
          <cell r="L9" t="str">
            <v>ACCOUNTING</v>
          </cell>
          <cell r="R9">
            <v>-2292367.9</v>
          </cell>
        </row>
        <row r="10">
          <cell r="L10" t="str">
            <v>ACCOUNTING</v>
          </cell>
          <cell r="X10">
            <v>2292367.9</v>
          </cell>
        </row>
        <row r="11">
          <cell r="L11" t="str">
            <v>ACCOUNTING</v>
          </cell>
          <cell r="R11">
            <v>-723339.13</v>
          </cell>
          <cell r="X11">
            <v>723339.13</v>
          </cell>
        </row>
        <row r="12">
          <cell r="L12" t="str">
            <v>ACCOUNTING</v>
          </cell>
          <cell r="R12">
            <v>-1018922.22</v>
          </cell>
          <cell r="AH12">
            <v>1018922.22</v>
          </cell>
        </row>
        <row r="13">
          <cell r="L13" t="str">
            <v>ACCOUNTING</v>
          </cell>
          <cell r="R13">
            <v>-340234.08</v>
          </cell>
          <cell r="AH13">
            <v>340234.08</v>
          </cell>
        </row>
        <row r="14">
          <cell r="L14" t="str">
            <v>ACCOUNTING</v>
          </cell>
        </row>
        <row r="17">
          <cell r="L17" t="str">
            <v>ACCOUNTING</v>
          </cell>
        </row>
        <row r="18">
          <cell r="L18" t="str">
            <v>ACCOUNTING</v>
          </cell>
        </row>
        <row r="19">
          <cell r="L19" t="str">
            <v>ACCOUNTING</v>
          </cell>
        </row>
        <row r="20">
          <cell r="L20" t="str">
            <v>ACCOUNTING</v>
          </cell>
        </row>
        <row r="21">
          <cell r="L21" t="str">
            <v>ACCOUNTING</v>
          </cell>
        </row>
        <row r="22">
          <cell r="L22" t="str">
            <v>ACCOUNTING</v>
          </cell>
          <cell r="R22">
            <v>43807.199999999997</v>
          </cell>
          <cell r="AB22">
            <v>-43807.199999999997</v>
          </cell>
        </row>
        <row r="23">
          <cell r="L23" t="str">
            <v>ACCOUNTING</v>
          </cell>
        </row>
        <row r="24">
          <cell r="L24" t="str">
            <v>ACCOUNTING</v>
          </cell>
        </row>
        <row r="25">
          <cell r="L25" t="str">
            <v>ACCOUNTING</v>
          </cell>
        </row>
        <row r="26">
          <cell r="L26" t="str">
            <v>ACCOUNTING</v>
          </cell>
        </row>
        <row r="27">
          <cell r="L27" t="str">
            <v>ACCOUNTING</v>
          </cell>
        </row>
        <row r="28">
          <cell r="L28" t="str">
            <v>ACCOUNTING</v>
          </cell>
        </row>
        <row r="29">
          <cell r="L29" t="str">
            <v>ACCOUNTING</v>
          </cell>
        </row>
        <row r="30">
          <cell r="L30" t="str">
            <v>ACCOUNTING</v>
          </cell>
        </row>
        <row r="31">
          <cell r="L31" t="str">
            <v>ACCOUNTING</v>
          </cell>
        </row>
        <row r="32">
          <cell r="L32" t="str">
            <v>ACCOUNTING</v>
          </cell>
          <cell r="AH32">
            <v>-4285199</v>
          </cell>
        </row>
        <row r="33">
          <cell r="L33" t="str">
            <v>ACCOUNTING</v>
          </cell>
        </row>
        <row r="34">
          <cell r="L34" t="str">
            <v>ACCOUNTING</v>
          </cell>
          <cell r="AB34">
            <v>32980</v>
          </cell>
        </row>
        <row r="35">
          <cell r="L35" t="str">
            <v>ACCOUNTING</v>
          </cell>
          <cell r="AB35">
            <v>2656.74</v>
          </cell>
        </row>
        <row r="36">
          <cell r="L36" t="str">
            <v>ACCOUNTING</v>
          </cell>
        </row>
        <row r="37">
          <cell r="L37" t="str">
            <v>ACCOUNTING</v>
          </cell>
        </row>
        <row r="38">
          <cell r="L38" t="str">
            <v>ACCOUNTING</v>
          </cell>
          <cell r="AB38">
            <v>-32980</v>
          </cell>
        </row>
        <row r="39">
          <cell r="L39" t="str">
            <v>ACCOUNTING</v>
          </cell>
        </row>
        <row r="40">
          <cell r="L40" t="str">
            <v>ACCOUNTING</v>
          </cell>
        </row>
        <row r="41">
          <cell r="L41" t="str">
            <v>ACCOUNTING</v>
          </cell>
        </row>
        <row r="42">
          <cell r="L42" t="str">
            <v>ACCOUNTING</v>
          </cell>
        </row>
        <row r="43">
          <cell r="L43" t="str">
            <v>ACCOUNTING</v>
          </cell>
        </row>
        <row r="44">
          <cell r="L44" t="str">
            <v>ACCOUNTING</v>
          </cell>
        </row>
        <row r="45">
          <cell r="L45" t="str">
            <v>ACCOUNTING</v>
          </cell>
        </row>
        <row r="46">
          <cell r="L46" t="str">
            <v>ACCOUNTING</v>
          </cell>
        </row>
        <row r="47">
          <cell r="L47" t="str">
            <v>ACCOUNTING</v>
          </cell>
        </row>
        <row r="48">
          <cell r="L48" t="str">
            <v>ACCOUNTING</v>
          </cell>
        </row>
        <row r="49">
          <cell r="L49" t="str">
            <v>ACCOUNTING</v>
          </cell>
        </row>
        <row r="50">
          <cell r="L50" t="str">
            <v>ACCOUNTING</v>
          </cell>
        </row>
        <row r="51">
          <cell r="L51" t="str">
            <v>ACCOUNTING</v>
          </cell>
        </row>
        <row r="52">
          <cell r="L52" t="str">
            <v>ACCOUNTING</v>
          </cell>
        </row>
        <row r="53">
          <cell r="L53" t="str">
            <v>ACCOUNTING</v>
          </cell>
        </row>
        <row r="54">
          <cell r="L54" t="str">
            <v>ACCOUNTING</v>
          </cell>
        </row>
        <row r="55">
          <cell r="L55" t="str">
            <v>ACCOUNTING</v>
          </cell>
          <cell r="X55">
            <v>-52.1</v>
          </cell>
        </row>
        <row r="56">
          <cell r="L56" t="str">
            <v>ACCOUNTING</v>
          </cell>
          <cell r="AH56">
            <v>19306.03</v>
          </cell>
        </row>
        <row r="57">
          <cell r="L57" t="str">
            <v>ACCOUNTING</v>
          </cell>
        </row>
        <row r="58">
          <cell r="L58" t="str">
            <v>ACCOUNTING</v>
          </cell>
        </row>
        <row r="59">
          <cell r="L59" t="str">
            <v>ACCOUNTING</v>
          </cell>
        </row>
        <row r="60">
          <cell r="L60" t="str">
            <v>ACCOUNTING</v>
          </cell>
        </row>
        <row r="61">
          <cell r="L61" t="str">
            <v>ACCOUNTING</v>
          </cell>
        </row>
        <row r="62">
          <cell r="L62" t="str">
            <v>ACCOUNTING</v>
          </cell>
        </row>
        <row r="63">
          <cell r="L63" t="str">
            <v>ACCOUNTING</v>
          </cell>
          <cell r="X63">
            <v>-203808.2</v>
          </cell>
          <cell r="AH63">
            <v>203808.2</v>
          </cell>
        </row>
        <row r="64">
          <cell r="L64" t="str">
            <v>ACCOUNTING</v>
          </cell>
        </row>
        <row r="65">
          <cell r="L65" t="str">
            <v>ACCOUNTING</v>
          </cell>
        </row>
        <row r="66">
          <cell r="L66" t="str">
            <v>ACCOUNTING</v>
          </cell>
        </row>
        <row r="67">
          <cell r="L67" t="str">
            <v>ACCOUNTING</v>
          </cell>
        </row>
        <row r="68">
          <cell r="L68" t="str">
            <v>ACCOUNTING</v>
          </cell>
          <cell r="R68">
            <v>114769.82</v>
          </cell>
          <cell r="AB68">
            <v>-114769.82</v>
          </cell>
        </row>
        <row r="69">
          <cell r="L69" t="str">
            <v>ACCOUNTING</v>
          </cell>
        </row>
        <row r="70">
          <cell r="L70" t="str">
            <v>ACCOUNTING</v>
          </cell>
        </row>
        <row r="71">
          <cell r="L71" t="str">
            <v>ACCOUNTING</v>
          </cell>
        </row>
        <row r="72">
          <cell r="L72" t="str">
            <v>ACCOUNTING</v>
          </cell>
        </row>
        <row r="73">
          <cell r="L73" t="str">
            <v>ACCOUNTING</v>
          </cell>
          <cell r="V73">
            <v>43115.05</v>
          </cell>
        </row>
        <row r="74">
          <cell r="L74" t="str">
            <v>ACCOUNTING</v>
          </cell>
        </row>
        <row r="75">
          <cell r="L75" t="str">
            <v>ACCOUNTING</v>
          </cell>
        </row>
        <row r="76">
          <cell r="L76" t="str">
            <v>ACCOUNTING</v>
          </cell>
        </row>
        <row r="77">
          <cell r="L77" t="str">
            <v>ACCOUNTING</v>
          </cell>
        </row>
        <row r="78">
          <cell r="L78" t="str">
            <v>ACCOUNTING</v>
          </cell>
        </row>
        <row r="79">
          <cell r="L79" t="str">
            <v>ACCOUNTING</v>
          </cell>
        </row>
        <row r="80">
          <cell r="L80" t="str">
            <v>ACCOUNTING</v>
          </cell>
        </row>
        <row r="81">
          <cell r="L81" t="str">
            <v>ACCOUNTING</v>
          </cell>
        </row>
        <row r="82">
          <cell r="L82" t="str">
            <v>ACCOUNTING</v>
          </cell>
        </row>
        <row r="83">
          <cell r="L83" t="str">
            <v>ACCOUNTING</v>
          </cell>
        </row>
        <row r="84">
          <cell r="L84" t="str">
            <v>ACCOUNTING</v>
          </cell>
        </row>
        <row r="85">
          <cell r="L85" t="str">
            <v>ACCOUNTING</v>
          </cell>
        </row>
        <row r="86">
          <cell r="L86" t="str">
            <v>ACCOUNTING</v>
          </cell>
        </row>
        <row r="87">
          <cell r="L87" t="str">
            <v>ACCOUNTING</v>
          </cell>
        </row>
        <row r="88">
          <cell r="L88" t="str">
            <v>ACCOUNTING</v>
          </cell>
        </row>
        <row r="89">
          <cell r="L89" t="str">
            <v>ACCOUNTING</v>
          </cell>
        </row>
        <row r="90">
          <cell r="L90" t="str">
            <v>ACCOUNTING</v>
          </cell>
        </row>
        <row r="91">
          <cell r="L91" t="str">
            <v>ACCOUNTING</v>
          </cell>
        </row>
        <row r="92">
          <cell r="L92" t="str">
            <v>ACCOUNTING</v>
          </cell>
        </row>
        <row r="93">
          <cell r="L93" t="str">
            <v>ACCOUNTING</v>
          </cell>
        </row>
        <row r="94">
          <cell r="L94" t="str">
            <v>ACCOUNTING</v>
          </cell>
        </row>
        <row r="95">
          <cell r="L95" t="str">
            <v>ACCOUNTING</v>
          </cell>
          <cell r="AB95">
            <v>-513.64</v>
          </cell>
        </row>
        <row r="96">
          <cell r="L96" t="str">
            <v>ACCOUNTING</v>
          </cell>
        </row>
        <row r="97">
          <cell r="L97" t="str">
            <v>ACCOUNTING</v>
          </cell>
        </row>
        <row r="98">
          <cell r="L98" t="str">
            <v>ACCOUNTING</v>
          </cell>
        </row>
        <row r="99">
          <cell r="L99" t="str">
            <v>ACCOUNTING</v>
          </cell>
        </row>
        <row r="100">
          <cell r="L100" t="str">
            <v>ACCOUNTING</v>
          </cell>
        </row>
        <row r="101">
          <cell r="L101" t="str">
            <v>ACCOUNTING</v>
          </cell>
        </row>
        <row r="102">
          <cell r="L102" t="str">
            <v>ACCOUNTING</v>
          </cell>
        </row>
        <row r="103">
          <cell r="L103" t="str">
            <v>ACCOUNTING</v>
          </cell>
        </row>
        <row r="104">
          <cell r="L104" t="str">
            <v>ACCOUNTING</v>
          </cell>
          <cell r="R104">
            <v>-114769.82</v>
          </cell>
          <cell r="AB104">
            <v>114769.82</v>
          </cell>
        </row>
        <row r="105">
          <cell r="L105" t="str">
            <v>ACCOUNTING</v>
          </cell>
          <cell r="R105">
            <v>-43807.199999999997</v>
          </cell>
          <cell r="AB105">
            <v>43807.199999999997</v>
          </cell>
        </row>
        <row r="106">
          <cell r="L106" t="str">
            <v>ACCOUNTING</v>
          </cell>
          <cell r="AB106">
            <v>-5313.48</v>
          </cell>
        </row>
        <row r="107">
          <cell r="L107" t="str">
            <v>ACCOUNTING</v>
          </cell>
          <cell r="V107">
            <v>-417015.84</v>
          </cell>
        </row>
        <row r="108">
          <cell r="L108" t="str">
            <v>ACCOUNTING</v>
          </cell>
        </row>
        <row r="109">
          <cell r="L109" t="str">
            <v>ACCOUNTING</v>
          </cell>
          <cell r="P109">
            <v>7356665.5199999996</v>
          </cell>
          <cell r="AB109">
            <v>-7356665.5199999996</v>
          </cell>
        </row>
        <row r="110">
          <cell r="L110" t="str">
            <v>ACCOUNTING</v>
          </cell>
          <cell r="P110">
            <v>-7356665.5199999996</v>
          </cell>
          <cell r="AB110">
            <v>7356665.5199999996</v>
          </cell>
        </row>
        <row r="111">
          <cell r="L111" t="str">
            <v>ACCOUNTING</v>
          </cell>
          <cell r="P111">
            <v>18815927.859999999</v>
          </cell>
          <cell r="AB111">
            <v>-18815927.859999999</v>
          </cell>
        </row>
        <row r="112">
          <cell r="L112" t="str">
            <v>ACCOUNTING</v>
          </cell>
          <cell r="P112">
            <v>-18815927.859999999</v>
          </cell>
          <cell r="AB112">
            <v>18815927.859999999</v>
          </cell>
        </row>
        <row r="113">
          <cell r="L113" t="str">
            <v>ACCOUNTING</v>
          </cell>
          <cell r="P113">
            <v>2292367.9</v>
          </cell>
          <cell r="AB113">
            <v>-2292367.9</v>
          </cell>
        </row>
        <row r="114">
          <cell r="L114" t="str">
            <v>ACCOUNTING</v>
          </cell>
          <cell r="P114">
            <v>-2292367.9</v>
          </cell>
          <cell r="AB114">
            <v>2292367.9</v>
          </cell>
        </row>
        <row r="115">
          <cell r="L115" t="str">
            <v>ACCOUNTING</v>
          </cell>
          <cell r="P115">
            <v>6049.64</v>
          </cell>
          <cell r="AB115">
            <v>-6049.64</v>
          </cell>
        </row>
        <row r="116">
          <cell r="L116" t="str">
            <v>ACCOUNTING</v>
          </cell>
          <cell r="P116">
            <v>-6049.64</v>
          </cell>
          <cell r="AB116">
            <v>6049.64</v>
          </cell>
        </row>
        <row r="117">
          <cell r="L117" t="str">
            <v>ACCOUNTING</v>
          </cell>
          <cell r="P117">
            <v>229967.99</v>
          </cell>
          <cell r="AB117">
            <v>-229967.99</v>
          </cell>
        </row>
        <row r="118">
          <cell r="L118" t="str">
            <v>ACCOUNTING</v>
          </cell>
          <cell r="P118">
            <v>-229967.99</v>
          </cell>
          <cell r="AB118">
            <v>229967.99</v>
          </cell>
        </row>
        <row r="121">
          <cell r="L121" t="str">
            <v>ACCOUNTING</v>
          </cell>
          <cell r="R121">
            <v>20100036.690000001</v>
          </cell>
        </row>
        <row r="122">
          <cell r="L122" t="str">
            <v>ACCOUNTING</v>
          </cell>
          <cell r="R122">
            <v>437727.01</v>
          </cell>
          <cell r="V122">
            <v>289106.71000000002</v>
          </cell>
          <cell r="X122">
            <v>14325</v>
          </cell>
        </row>
        <row r="123">
          <cell r="L123" t="str">
            <v>ACCOUNTING</v>
          </cell>
          <cell r="R123">
            <v>1840152.05</v>
          </cell>
          <cell r="X123">
            <v>198013.15</v>
          </cell>
        </row>
        <row r="124">
          <cell r="L124" t="str">
            <v>ACCOUNTING</v>
          </cell>
          <cell r="R124">
            <v>406530.62</v>
          </cell>
          <cell r="X124">
            <v>163500.63</v>
          </cell>
        </row>
        <row r="125">
          <cell r="L125" t="str">
            <v>ACCOUNTING</v>
          </cell>
          <cell r="R125">
            <v>208303.4</v>
          </cell>
          <cell r="X125">
            <v>71757.399999999994</v>
          </cell>
        </row>
        <row r="126">
          <cell r="L126" t="str">
            <v>ACCOUNTING</v>
          </cell>
          <cell r="R126">
            <v>144358.43</v>
          </cell>
          <cell r="X126">
            <v>29486.230000000003</v>
          </cell>
        </row>
        <row r="127">
          <cell r="L127" t="str">
            <v>ACCOUNTING</v>
          </cell>
          <cell r="R127">
            <v>361355.13</v>
          </cell>
          <cell r="X127">
            <v>-38050.61</v>
          </cell>
        </row>
        <row r="132">
          <cell r="L132" t="str">
            <v>COST</v>
          </cell>
          <cell r="R132">
            <v>1163830.5</v>
          </cell>
          <cell r="X132">
            <v>-1163830.5</v>
          </cell>
        </row>
        <row r="133">
          <cell r="L133" t="str">
            <v>COST</v>
          </cell>
          <cell r="R133">
            <v>-1128869.55</v>
          </cell>
          <cell r="AH133">
            <v>1128869.55</v>
          </cell>
        </row>
        <row r="134">
          <cell r="L134" t="str">
            <v>COST</v>
          </cell>
          <cell r="R134">
            <v>-2509.6</v>
          </cell>
          <cell r="AH134">
            <v>2509.6</v>
          </cell>
        </row>
        <row r="135">
          <cell r="L135" t="str">
            <v>COST</v>
          </cell>
          <cell r="R135">
            <v>-5060</v>
          </cell>
          <cell r="AH135">
            <v>5060</v>
          </cell>
        </row>
        <row r="136">
          <cell r="L136" t="str">
            <v>COST</v>
          </cell>
          <cell r="R136">
            <v>-214432.53</v>
          </cell>
          <cell r="AH136">
            <v>214432.53</v>
          </cell>
        </row>
        <row r="137">
          <cell r="L137" t="str">
            <v>COST</v>
          </cell>
          <cell r="R137">
            <v>-340234.08</v>
          </cell>
          <cell r="AH137">
            <v>340234.08</v>
          </cell>
        </row>
        <row r="140">
          <cell r="L140" t="str">
            <v>COST</v>
          </cell>
          <cell r="R140">
            <v>7999.56</v>
          </cell>
          <cell r="AB140">
            <v>-7999.56</v>
          </cell>
        </row>
        <row r="141">
          <cell r="L141" t="str">
            <v>COST</v>
          </cell>
          <cell r="R141">
            <v>-7999.56</v>
          </cell>
          <cell r="AB141">
            <v>7999.56</v>
          </cell>
        </row>
        <row r="142">
          <cell r="L142" t="str">
            <v>COST</v>
          </cell>
          <cell r="R142">
            <v>4246.05</v>
          </cell>
          <cell r="AB142">
            <v>-4246.05</v>
          </cell>
        </row>
        <row r="143">
          <cell r="L143" t="str">
            <v>COST</v>
          </cell>
          <cell r="R143">
            <v>-4246.05</v>
          </cell>
          <cell r="AB143">
            <v>4246.05</v>
          </cell>
        </row>
        <row r="144">
          <cell r="L144" t="str">
            <v>COST</v>
          </cell>
          <cell r="X144">
            <v>-203808.2</v>
          </cell>
        </row>
        <row r="147">
          <cell r="L147" t="str">
            <v>COST</v>
          </cell>
          <cell r="R147">
            <v>20065405.690000001</v>
          </cell>
        </row>
        <row r="148">
          <cell r="L148" t="str">
            <v>COST</v>
          </cell>
          <cell r="R148">
            <v>437727.01</v>
          </cell>
          <cell r="X148">
            <v>14325</v>
          </cell>
        </row>
        <row r="155">
          <cell r="L155" t="str">
            <v>CAC</v>
          </cell>
          <cell r="AH155">
            <v>-12541.86</v>
          </cell>
        </row>
        <row r="162">
          <cell r="L162" t="str">
            <v>TAX</v>
          </cell>
          <cell r="R162">
            <v>1163830.5</v>
          </cell>
          <cell r="X162">
            <v>-1163830.5</v>
          </cell>
        </row>
        <row r="163">
          <cell r="L163" t="str">
            <v>TAX</v>
          </cell>
          <cell r="R163">
            <v>-1128869.55</v>
          </cell>
          <cell r="AH163">
            <v>1128869.55</v>
          </cell>
        </row>
        <row r="164">
          <cell r="L164" t="str">
            <v>TAX</v>
          </cell>
          <cell r="R164">
            <v>-2509.6</v>
          </cell>
          <cell r="AH164">
            <v>2509.6</v>
          </cell>
        </row>
        <row r="165">
          <cell r="L165" t="str">
            <v>TAX</v>
          </cell>
          <cell r="R165">
            <v>-5060</v>
          </cell>
          <cell r="AH165">
            <v>5060</v>
          </cell>
        </row>
        <row r="166">
          <cell r="L166" t="str">
            <v>TAX</v>
          </cell>
          <cell r="R166">
            <v>-214432.53</v>
          </cell>
          <cell r="AH166">
            <v>214432.53</v>
          </cell>
        </row>
        <row r="167">
          <cell r="L167" t="str">
            <v>TAX</v>
          </cell>
          <cell r="R167">
            <v>-335292.63</v>
          </cell>
          <cell r="AH167">
            <v>335292.63</v>
          </cell>
        </row>
        <row r="170">
          <cell r="L170" t="str">
            <v>TAX</v>
          </cell>
          <cell r="R170">
            <v>7999.56</v>
          </cell>
          <cell r="AB170">
            <v>-7999.56</v>
          </cell>
        </row>
        <row r="171">
          <cell r="L171" t="str">
            <v>TAX</v>
          </cell>
          <cell r="R171">
            <v>-7999.56</v>
          </cell>
          <cell r="AB171">
            <v>7999.56</v>
          </cell>
        </row>
        <row r="172">
          <cell r="L172" t="str">
            <v>TAX</v>
          </cell>
          <cell r="R172">
            <v>4246.05</v>
          </cell>
          <cell r="AB172">
            <v>-4246.05</v>
          </cell>
        </row>
        <row r="173">
          <cell r="L173" t="str">
            <v>TAX</v>
          </cell>
          <cell r="R173">
            <v>-4246.05</v>
          </cell>
          <cell r="AB173">
            <v>4246.05</v>
          </cell>
        </row>
        <row r="174">
          <cell r="L174" t="str">
            <v>TAX</v>
          </cell>
          <cell r="X174">
            <v>-203808.2</v>
          </cell>
        </row>
        <row r="177">
          <cell r="L177" t="str">
            <v>TAX</v>
          </cell>
          <cell r="R177">
            <v>70570393.829999998</v>
          </cell>
        </row>
        <row r="178">
          <cell r="L178" t="str">
            <v>TAX</v>
          </cell>
          <cell r="R178">
            <v>437726.54</v>
          </cell>
          <cell r="X178">
            <v>14325</v>
          </cell>
        </row>
      </sheetData>
      <sheetData sheetId="14"/>
      <sheetData sheetId="15" refreshError="1">
        <row r="1">
          <cell r="I1" t="str">
            <v>Book Name</v>
          </cell>
          <cell r="M1" t="str">
            <v>Trans Type</v>
          </cell>
          <cell r="N1" t="str">
            <v>Amount</v>
          </cell>
        </row>
        <row r="2">
          <cell r="I2" t="str">
            <v>ACCOUNTING</v>
          </cell>
          <cell r="M2" t="str">
            <v>OB</v>
          </cell>
          <cell r="N2">
            <v>19776.52</v>
          </cell>
        </row>
        <row r="3">
          <cell r="I3" t="str">
            <v>ACCOUNTING</v>
          </cell>
          <cell r="M3" t="str">
            <v>OB</v>
          </cell>
          <cell r="N3">
            <v>39209.57</v>
          </cell>
        </row>
        <row r="4">
          <cell r="I4" t="str">
            <v>ACCOUNTING</v>
          </cell>
          <cell r="M4" t="str">
            <v>OB</v>
          </cell>
          <cell r="N4">
            <v>58332.1</v>
          </cell>
        </row>
        <row r="5">
          <cell r="I5" t="str">
            <v>ACCOUNTING</v>
          </cell>
          <cell r="M5" t="str">
            <v>OB</v>
          </cell>
          <cell r="N5">
            <v>111796.61</v>
          </cell>
        </row>
        <row r="6">
          <cell r="I6" t="str">
            <v>ACCOUNTING</v>
          </cell>
          <cell r="M6" t="str">
            <v>OB</v>
          </cell>
          <cell r="N6">
            <v>911602.81</v>
          </cell>
        </row>
        <row r="7">
          <cell r="I7" t="str">
            <v>ACCOUNTING</v>
          </cell>
          <cell r="M7" t="str">
            <v>OB</v>
          </cell>
          <cell r="N7">
            <v>327.18</v>
          </cell>
        </row>
        <row r="8">
          <cell r="I8" t="str">
            <v>ACCOUNTING</v>
          </cell>
          <cell r="M8" t="str">
            <v>OB</v>
          </cell>
          <cell r="N8">
            <v>2284.6999999999998</v>
          </cell>
        </row>
        <row r="9">
          <cell r="I9" t="str">
            <v>ACCOUNTING</v>
          </cell>
          <cell r="M9" t="str">
            <v>OB</v>
          </cell>
          <cell r="N9">
            <v>1117</v>
          </cell>
        </row>
        <row r="10">
          <cell r="I10" t="str">
            <v>ACCOUNTING</v>
          </cell>
          <cell r="M10" t="str">
            <v>OB</v>
          </cell>
          <cell r="N10">
            <v>199.09</v>
          </cell>
        </row>
        <row r="11">
          <cell r="I11" t="str">
            <v>ACCOUNTING</v>
          </cell>
          <cell r="M11" t="str">
            <v>OB</v>
          </cell>
          <cell r="N11">
            <v>1395</v>
          </cell>
        </row>
        <row r="12">
          <cell r="I12" t="str">
            <v>ACCOUNTING</v>
          </cell>
          <cell r="M12" t="str">
            <v>OB</v>
          </cell>
          <cell r="N12">
            <v>2614.84</v>
          </cell>
        </row>
        <row r="13">
          <cell r="I13" t="str">
            <v>ACCOUNTING</v>
          </cell>
          <cell r="M13" t="str">
            <v>OB</v>
          </cell>
          <cell r="N13">
            <v>1369</v>
          </cell>
        </row>
        <row r="14">
          <cell r="I14" t="str">
            <v>ACCOUNTING</v>
          </cell>
          <cell r="M14" t="str">
            <v>OB</v>
          </cell>
          <cell r="N14">
            <v>9889</v>
          </cell>
        </row>
        <row r="15">
          <cell r="I15" t="str">
            <v>ACCOUNTING</v>
          </cell>
          <cell r="M15" t="str">
            <v>OB</v>
          </cell>
          <cell r="N15">
            <v>23613.64</v>
          </cell>
        </row>
        <row r="16">
          <cell r="I16" t="str">
            <v>ACCOUNTING</v>
          </cell>
          <cell r="M16" t="str">
            <v>OB</v>
          </cell>
          <cell r="N16">
            <v>7356665.5199999996</v>
          </cell>
        </row>
        <row r="17">
          <cell r="I17" t="str">
            <v>ACCOUNTING</v>
          </cell>
          <cell r="M17" t="str">
            <v>OB</v>
          </cell>
          <cell r="N17">
            <v>30075.7</v>
          </cell>
        </row>
        <row r="18">
          <cell r="I18" t="str">
            <v>ACCOUNTING</v>
          </cell>
          <cell r="M18" t="str">
            <v>OB</v>
          </cell>
          <cell r="N18">
            <v>1503</v>
          </cell>
        </row>
        <row r="19">
          <cell r="I19" t="str">
            <v>ACCOUNTING</v>
          </cell>
          <cell r="M19" t="str">
            <v>OB</v>
          </cell>
          <cell r="N19">
            <v>150434</v>
          </cell>
        </row>
        <row r="20">
          <cell r="I20" t="str">
            <v>ACCOUNTING</v>
          </cell>
          <cell r="M20" t="str">
            <v>OB</v>
          </cell>
          <cell r="N20">
            <v>1395</v>
          </cell>
        </row>
        <row r="21">
          <cell r="I21" t="str">
            <v>ACCOUNTING</v>
          </cell>
          <cell r="M21" t="str">
            <v>OB</v>
          </cell>
          <cell r="N21">
            <v>1208194.8400000001</v>
          </cell>
        </row>
        <row r="22">
          <cell r="I22" t="str">
            <v>ACCOUNTING</v>
          </cell>
          <cell r="M22" t="str">
            <v>OB</v>
          </cell>
          <cell r="N22">
            <v>5900</v>
          </cell>
        </row>
        <row r="23">
          <cell r="I23" t="str">
            <v>ACCOUNTING</v>
          </cell>
          <cell r="M23" t="str">
            <v>OB</v>
          </cell>
          <cell r="N23">
            <v>5844</v>
          </cell>
        </row>
        <row r="24">
          <cell r="I24" t="str">
            <v>ACCOUNTING</v>
          </cell>
          <cell r="M24" t="str">
            <v>OB</v>
          </cell>
          <cell r="N24">
            <v>19654.349999999999</v>
          </cell>
        </row>
        <row r="25">
          <cell r="I25" t="str">
            <v>ACCOUNTING</v>
          </cell>
          <cell r="M25" t="str">
            <v>OB</v>
          </cell>
          <cell r="N25">
            <v>28193</v>
          </cell>
        </row>
        <row r="26">
          <cell r="I26" t="str">
            <v>ACCOUNTING</v>
          </cell>
          <cell r="M26" t="str">
            <v>OB</v>
          </cell>
          <cell r="N26">
            <v>2263.66</v>
          </cell>
        </row>
        <row r="27">
          <cell r="I27" t="str">
            <v>ACCOUNTING</v>
          </cell>
          <cell r="M27" t="str">
            <v>OB</v>
          </cell>
          <cell r="N27">
            <v>6208</v>
          </cell>
        </row>
        <row r="28">
          <cell r="I28" t="str">
            <v>ACCOUNTING</v>
          </cell>
          <cell r="M28" t="str">
            <v>OB</v>
          </cell>
          <cell r="N28">
            <v>29601</v>
          </cell>
        </row>
        <row r="29">
          <cell r="I29" t="str">
            <v>ACCOUNTING</v>
          </cell>
          <cell r="M29" t="str">
            <v>OB</v>
          </cell>
          <cell r="N29">
            <v>721</v>
          </cell>
        </row>
        <row r="30">
          <cell r="I30" t="str">
            <v>ACCOUNTING</v>
          </cell>
          <cell r="M30" t="str">
            <v>OB</v>
          </cell>
          <cell r="N30">
            <v>3224</v>
          </cell>
        </row>
        <row r="31">
          <cell r="I31" t="str">
            <v>ACCOUNTING</v>
          </cell>
          <cell r="M31" t="str">
            <v>OB</v>
          </cell>
          <cell r="N31">
            <v>31860</v>
          </cell>
        </row>
        <row r="32">
          <cell r="I32" t="str">
            <v>ACCOUNTING</v>
          </cell>
          <cell r="M32" t="str">
            <v>OB</v>
          </cell>
          <cell r="N32">
            <v>814596.06</v>
          </cell>
        </row>
        <row r="33">
          <cell r="I33" t="str">
            <v>ACCOUNTING</v>
          </cell>
          <cell r="M33" t="str">
            <v>OB</v>
          </cell>
          <cell r="N33">
            <v>9123.59</v>
          </cell>
        </row>
        <row r="34">
          <cell r="I34" t="str">
            <v>ACCOUNTING</v>
          </cell>
          <cell r="M34" t="str">
            <v>OB</v>
          </cell>
          <cell r="N34">
            <v>5242.22</v>
          </cell>
        </row>
        <row r="35">
          <cell r="I35" t="str">
            <v>ACCOUNTING</v>
          </cell>
          <cell r="M35" t="str">
            <v>OB</v>
          </cell>
          <cell r="N35">
            <v>181.78</v>
          </cell>
        </row>
        <row r="36">
          <cell r="I36" t="str">
            <v>ACCOUNTING</v>
          </cell>
          <cell r="M36" t="str">
            <v>OB</v>
          </cell>
          <cell r="N36">
            <v>1740655.59</v>
          </cell>
        </row>
        <row r="37">
          <cell r="I37" t="str">
            <v>ACCOUNTING</v>
          </cell>
          <cell r="M37" t="str">
            <v>OB</v>
          </cell>
          <cell r="N37">
            <v>15834396.210000001</v>
          </cell>
        </row>
        <row r="38">
          <cell r="I38" t="str">
            <v>ACCOUNTING</v>
          </cell>
          <cell r="M38" t="str">
            <v>OB</v>
          </cell>
          <cell r="N38">
            <v>1040606.67</v>
          </cell>
        </row>
        <row r="39">
          <cell r="I39" t="str">
            <v>ACCOUNTING</v>
          </cell>
          <cell r="M39" t="str">
            <v>OB</v>
          </cell>
          <cell r="N39">
            <v>7740108.3099999996</v>
          </cell>
        </row>
        <row r="40">
          <cell r="I40" t="str">
            <v>ACCOUNTING</v>
          </cell>
          <cell r="M40" t="str">
            <v>OB</v>
          </cell>
          <cell r="N40">
            <v>1120</v>
          </cell>
        </row>
        <row r="41">
          <cell r="I41" t="str">
            <v>ACCOUNTING</v>
          </cell>
          <cell r="M41" t="str">
            <v>OB</v>
          </cell>
          <cell r="N41">
            <v>6755.91</v>
          </cell>
        </row>
        <row r="42">
          <cell r="I42" t="str">
            <v>ACCOUNTING</v>
          </cell>
          <cell r="M42" t="str">
            <v>OB</v>
          </cell>
          <cell r="N42">
            <v>744288.85</v>
          </cell>
        </row>
        <row r="43">
          <cell r="I43" t="str">
            <v>ACCOUNTING</v>
          </cell>
          <cell r="M43" t="str">
            <v>OB</v>
          </cell>
          <cell r="N43">
            <v>3473</v>
          </cell>
        </row>
        <row r="44">
          <cell r="I44" t="str">
            <v>ACCOUNTING</v>
          </cell>
          <cell r="M44" t="str">
            <v>OB</v>
          </cell>
          <cell r="N44">
            <v>85671.84</v>
          </cell>
        </row>
        <row r="45">
          <cell r="I45" t="str">
            <v>ACCOUNTING</v>
          </cell>
          <cell r="M45" t="str">
            <v>OB</v>
          </cell>
          <cell r="N45">
            <v>383.3</v>
          </cell>
        </row>
        <row r="46">
          <cell r="I46" t="str">
            <v>ACCOUNTING</v>
          </cell>
          <cell r="M46" t="str">
            <v>OB</v>
          </cell>
          <cell r="N46">
            <v>14400</v>
          </cell>
        </row>
        <row r="47">
          <cell r="I47" t="str">
            <v>ACCOUNTING</v>
          </cell>
          <cell r="M47" t="str">
            <v>OB</v>
          </cell>
          <cell r="N47">
            <v>13424</v>
          </cell>
        </row>
        <row r="48">
          <cell r="I48" t="str">
            <v>ACCOUNTING</v>
          </cell>
          <cell r="M48" t="str">
            <v>OB</v>
          </cell>
          <cell r="N48">
            <v>4041</v>
          </cell>
        </row>
        <row r="49">
          <cell r="I49" t="str">
            <v>ACCOUNTING</v>
          </cell>
          <cell r="M49" t="str">
            <v>OB</v>
          </cell>
          <cell r="N49">
            <v>3125</v>
          </cell>
        </row>
        <row r="50">
          <cell r="I50" t="str">
            <v>ACCOUNTING</v>
          </cell>
          <cell r="M50" t="str">
            <v>OB</v>
          </cell>
          <cell r="N50">
            <v>3190</v>
          </cell>
        </row>
        <row r="51">
          <cell r="I51" t="str">
            <v>ACCOUNTING</v>
          </cell>
          <cell r="M51" t="str">
            <v>OB</v>
          </cell>
          <cell r="N51">
            <v>2750</v>
          </cell>
        </row>
        <row r="52">
          <cell r="I52" t="str">
            <v>ACCOUNTING</v>
          </cell>
          <cell r="M52" t="str">
            <v>OB</v>
          </cell>
          <cell r="N52">
            <v>1796321</v>
          </cell>
        </row>
        <row r="53">
          <cell r="I53" t="str">
            <v>ACCOUNTING</v>
          </cell>
          <cell r="M53" t="str">
            <v>OB</v>
          </cell>
          <cell r="N53">
            <v>13546</v>
          </cell>
        </row>
        <row r="54">
          <cell r="I54" t="str">
            <v>ACCOUNTING</v>
          </cell>
          <cell r="M54" t="str">
            <v>OB</v>
          </cell>
          <cell r="N54">
            <v>179</v>
          </cell>
        </row>
        <row r="55">
          <cell r="I55" t="str">
            <v>ACCOUNTING</v>
          </cell>
          <cell r="M55" t="str">
            <v>OB</v>
          </cell>
          <cell r="N55">
            <v>1995</v>
          </cell>
        </row>
        <row r="56">
          <cell r="I56" t="str">
            <v>ACCOUNTING</v>
          </cell>
          <cell r="M56" t="str">
            <v>OB</v>
          </cell>
          <cell r="N56">
            <v>283842.15000000002</v>
          </cell>
        </row>
        <row r="57">
          <cell r="I57" t="str">
            <v>ACCOUNTING</v>
          </cell>
          <cell r="M57" t="str">
            <v>OB</v>
          </cell>
          <cell r="N57">
            <v>17001</v>
          </cell>
        </row>
        <row r="58">
          <cell r="I58" t="str">
            <v>ACCOUNTING</v>
          </cell>
          <cell r="M58" t="str">
            <v>OB</v>
          </cell>
          <cell r="N58">
            <v>26756</v>
          </cell>
        </row>
        <row r="59">
          <cell r="I59" t="str">
            <v>ACCOUNTING</v>
          </cell>
          <cell r="M59" t="str">
            <v>OB</v>
          </cell>
          <cell r="N59">
            <v>25359.3</v>
          </cell>
        </row>
        <row r="60">
          <cell r="I60" t="str">
            <v>ACCOUNTING</v>
          </cell>
          <cell r="M60" t="str">
            <v>OB</v>
          </cell>
          <cell r="N60">
            <v>2494</v>
          </cell>
        </row>
        <row r="61">
          <cell r="I61" t="str">
            <v>ACCOUNTING</v>
          </cell>
          <cell r="M61" t="str">
            <v>OB</v>
          </cell>
          <cell r="N61">
            <v>154099.35999999999</v>
          </cell>
        </row>
        <row r="62">
          <cell r="I62" t="str">
            <v>ACCOUNTING</v>
          </cell>
          <cell r="M62" t="str">
            <v>OB</v>
          </cell>
          <cell r="N62">
            <v>62794.5</v>
          </cell>
        </row>
        <row r="63">
          <cell r="I63" t="str">
            <v>ACCOUNTING</v>
          </cell>
          <cell r="M63" t="str">
            <v>OB</v>
          </cell>
          <cell r="N63">
            <v>29755.37</v>
          </cell>
        </row>
        <row r="64">
          <cell r="I64" t="str">
            <v>ACCOUNTING</v>
          </cell>
          <cell r="M64" t="str">
            <v>OB</v>
          </cell>
          <cell r="N64">
            <v>334216.73</v>
          </cell>
        </row>
        <row r="65">
          <cell r="I65" t="str">
            <v>ACCOUNTING</v>
          </cell>
          <cell r="M65" t="str">
            <v>OB</v>
          </cell>
          <cell r="N65">
            <v>14130.34</v>
          </cell>
        </row>
        <row r="66">
          <cell r="I66" t="str">
            <v>ACCOUNTING</v>
          </cell>
          <cell r="M66" t="str">
            <v>OB</v>
          </cell>
          <cell r="N66">
            <v>1435</v>
          </cell>
        </row>
        <row r="67">
          <cell r="I67" t="str">
            <v>ACCOUNTING</v>
          </cell>
          <cell r="M67" t="str">
            <v>OB</v>
          </cell>
          <cell r="N67">
            <v>294072.8</v>
          </cell>
        </row>
        <row r="68">
          <cell r="I68" t="str">
            <v>ACCOUNTING</v>
          </cell>
          <cell r="M68" t="str">
            <v>OB</v>
          </cell>
          <cell r="N68">
            <v>701.64</v>
          </cell>
        </row>
        <row r="69">
          <cell r="I69" t="str">
            <v>ACCOUNTING</v>
          </cell>
          <cell r="M69" t="str">
            <v>OB</v>
          </cell>
          <cell r="N69">
            <v>10529.5</v>
          </cell>
        </row>
        <row r="70">
          <cell r="I70" t="str">
            <v>ACCOUNTING</v>
          </cell>
          <cell r="M70" t="str">
            <v>OB</v>
          </cell>
          <cell r="N70">
            <v>6225</v>
          </cell>
        </row>
        <row r="71">
          <cell r="I71" t="str">
            <v>ACCOUNTING</v>
          </cell>
          <cell r="M71" t="str">
            <v>OB</v>
          </cell>
          <cell r="N71">
            <v>5450</v>
          </cell>
        </row>
        <row r="72">
          <cell r="I72" t="str">
            <v>ACCOUNTING</v>
          </cell>
          <cell r="M72" t="str">
            <v>OB</v>
          </cell>
          <cell r="N72">
            <v>8972</v>
          </cell>
        </row>
        <row r="73">
          <cell r="I73" t="str">
            <v>ACCOUNTING</v>
          </cell>
          <cell r="M73" t="str">
            <v>OB</v>
          </cell>
          <cell r="N73">
            <v>7560</v>
          </cell>
        </row>
        <row r="74">
          <cell r="I74" t="str">
            <v>ACCOUNTING</v>
          </cell>
          <cell r="M74" t="str">
            <v>OB</v>
          </cell>
          <cell r="N74">
            <v>1082416.75</v>
          </cell>
        </row>
        <row r="75">
          <cell r="I75" t="str">
            <v>ACCOUNTING</v>
          </cell>
          <cell r="M75" t="str">
            <v>OB</v>
          </cell>
          <cell r="N75">
            <v>6590</v>
          </cell>
        </row>
        <row r="76">
          <cell r="I76" t="str">
            <v>ACCOUNTING</v>
          </cell>
          <cell r="M76" t="str">
            <v>OB</v>
          </cell>
          <cell r="N76">
            <v>689</v>
          </cell>
        </row>
        <row r="77">
          <cell r="I77" t="str">
            <v>ACCOUNTING</v>
          </cell>
          <cell r="M77" t="str">
            <v>OB</v>
          </cell>
          <cell r="N77">
            <v>28169</v>
          </cell>
        </row>
        <row r="78">
          <cell r="I78" t="str">
            <v>ACCOUNTING</v>
          </cell>
          <cell r="M78" t="str">
            <v>OB</v>
          </cell>
          <cell r="N78">
            <v>70550.600000000006</v>
          </cell>
        </row>
        <row r="79">
          <cell r="I79" t="str">
            <v>ACCOUNTING</v>
          </cell>
          <cell r="M79" t="str">
            <v>OB</v>
          </cell>
          <cell r="N79">
            <v>34760</v>
          </cell>
        </row>
        <row r="80">
          <cell r="I80" t="str">
            <v>ACCOUNTING</v>
          </cell>
          <cell r="M80" t="str">
            <v>OB</v>
          </cell>
          <cell r="N80">
            <v>190585.73</v>
          </cell>
        </row>
        <row r="81">
          <cell r="I81" t="str">
            <v>ACCOUNTING</v>
          </cell>
          <cell r="M81" t="str">
            <v>OB</v>
          </cell>
          <cell r="N81">
            <v>83573.55</v>
          </cell>
        </row>
        <row r="82">
          <cell r="I82" t="str">
            <v>ACCOUNTING</v>
          </cell>
          <cell r="M82" t="str">
            <v>OB</v>
          </cell>
          <cell r="N82">
            <v>304869.53000000003</v>
          </cell>
        </row>
        <row r="83">
          <cell r="I83" t="str">
            <v>ACCOUNTING</v>
          </cell>
          <cell r="M83" t="str">
            <v>OB</v>
          </cell>
          <cell r="N83">
            <v>10862985.25</v>
          </cell>
        </row>
        <row r="84">
          <cell r="I84" t="str">
            <v>ACCOUNTING</v>
          </cell>
          <cell r="M84" t="str">
            <v>OB</v>
          </cell>
          <cell r="N84">
            <v>2250543.12</v>
          </cell>
        </row>
        <row r="85">
          <cell r="I85" t="str">
            <v>ACCOUNTING</v>
          </cell>
          <cell r="M85" t="str">
            <v>OB</v>
          </cell>
          <cell r="N85">
            <v>1147575.31</v>
          </cell>
        </row>
        <row r="86">
          <cell r="I86" t="str">
            <v>ACCOUNTING</v>
          </cell>
          <cell r="M86" t="str">
            <v>OB</v>
          </cell>
          <cell r="N86">
            <v>22709.46</v>
          </cell>
        </row>
        <row r="87">
          <cell r="I87" t="str">
            <v>ACCOUNTING</v>
          </cell>
          <cell r="M87" t="str">
            <v>OB</v>
          </cell>
          <cell r="N87">
            <v>452516</v>
          </cell>
        </row>
        <row r="88">
          <cell r="I88" t="str">
            <v>ACCOUNTING</v>
          </cell>
          <cell r="M88" t="str">
            <v>OB</v>
          </cell>
          <cell r="N88">
            <v>1368651.74</v>
          </cell>
        </row>
        <row r="89">
          <cell r="I89" t="str">
            <v>ACCOUNTING</v>
          </cell>
          <cell r="M89" t="str">
            <v>OB</v>
          </cell>
          <cell r="N89">
            <v>3292</v>
          </cell>
        </row>
        <row r="90">
          <cell r="I90" t="str">
            <v>ACCOUNTING</v>
          </cell>
          <cell r="M90" t="str">
            <v>OB</v>
          </cell>
          <cell r="N90">
            <v>121507.22</v>
          </cell>
        </row>
        <row r="91">
          <cell r="I91" t="str">
            <v>ACCOUNTING</v>
          </cell>
          <cell r="M91" t="str">
            <v>OB</v>
          </cell>
          <cell r="N91">
            <v>171140</v>
          </cell>
        </row>
        <row r="92">
          <cell r="I92" t="str">
            <v>ACCOUNTING</v>
          </cell>
          <cell r="M92" t="str">
            <v>OB</v>
          </cell>
          <cell r="N92">
            <v>434740.1</v>
          </cell>
        </row>
        <row r="93">
          <cell r="I93" t="str">
            <v>ACCOUNTING</v>
          </cell>
          <cell r="M93" t="str">
            <v>OB</v>
          </cell>
          <cell r="N93">
            <v>48415.44</v>
          </cell>
        </row>
        <row r="94">
          <cell r="I94" t="str">
            <v>ACCOUNTING</v>
          </cell>
          <cell r="M94" t="str">
            <v>OB</v>
          </cell>
          <cell r="N94">
            <v>10757.45</v>
          </cell>
        </row>
        <row r="95">
          <cell r="I95" t="str">
            <v>ACCOUNTING</v>
          </cell>
          <cell r="M95" t="str">
            <v>OB</v>
          </cell>
          <cell r="N95">
            <v>12600</v>
          </cell>
        </row>
        <row r="96">
          <cell r="I96" t="str">
            <v>ACCOUNTING</v>
          </cell>
          <cell r="M96" t="str">
            <v>OB</v>
          </cell>
          <cell r="N96">
            <v>1395</v>
          </cell>
        </row>
        <row r="97">
          <cell r="I97" t="str">
            <v>ACCOUNTING</v>
          </cell>
          <cell r="M97" t="str">
            <v>OB</v>
          </cell>
          <cell r="N97">
            <v>258871.76</v>
          </cell>
        </row>
        <row r="98">
          <cell r="I98" t="str">
            <v>ACCOUNTING</v>
          </cell>
          <cell r="M98" t="str">
            <v>OB</v>
          </cell>
          <cell r="N98">
            <v>2511321.2599999998</v>
          </cell>
        </row>
        <row r="99">
          <cell r="I99" t="str">
            <v>ACCOUNTING</v>
          </cell>
          <cell r="M99" t="str">
            <v>OB</v>
          </cell>
          <cell r="N99">
            <v>4932109.3899999997</v>
          </cell>
        </row>
        <row r="100">
          <cell r="I100" t="str">
            <v>ACCOUNTING</v>
          </cell>
          <cell r="M100" t="str">
            <v>OB</v>
          </cell>
          <cell r="N100">
            <v>697145.91</v>
          </cell>
        </row>
        <row r="101">
          <cell r="I101" t="str">
            <v>ACCOUNTING</v>
          </cell>
          <cell r="M101" t="str">
            <v>OB</v>
          </cell>
          <cell r="N101">
            <v>885830.55</v>
          </cell>
        </row>
        <row r="102">
          <cell r="I102" t="str">
            <v>ACCOUNTING</v>
          </cell>
          <cell r="M102" t="str">
            <v>OB</v>
          </cell>
          <cell r="N102">
            <v>74676.55</v>
          </cell>
        </row>
        <row r="103">
          <cell r="I103" t="str">
            <v>ACCOUNTING</v>
          </cell>
          <cell r="M103" t="str">
            <v>OB</v>
          </cell>
          <cell r="N103">
            <v>298258.34000000003</v>
          </cell>
        </row>
        <row r="104">
          <cell r="I104" t="str">
            <v>ACCOUNTING</v>
          </cell>
          <cell r="M104" t="str">
            <v>OB</v>
          </cell>
          <cell r="N104">
            <v>222744</v>
          </cell>
        </row>
        <row r="105">
          <cell r="I105" t="str">
            <v>ACCOUNTING</v>
          </cell>
          <cell r="M105" t="str">
            <v>OB</v>
          </cell>
          <cell r="N105">
            <v>1608</v>
          </cell>
        </row>
        <row r="106">
          <cell r="I106" t="str">
            <v>ACCOUNTING</v>
          </cell>
          <cell r="M106" t="str">
            <v>OB</v>
          </cell>
          <cell r="N106">
            <v>22167051.760000002</v>
          </cell>
        </row>
        <row r="107">
          <cell r="I107" t="str">
            <v>ACCOUNTING</v>
          </cell>
          <cell r="M107" t="str">
            <v>OB</v>
          </cell>
          <cell r="N107">
            <v>6971867.9500000002</v>
          </cell>
        </row>
        <row r="108">
          <cell r="I108" t="str">
            <v>ACCOUNTING</v>
          </cell>
          <cell r="M108" t="str">
            <v>OB</v>
          </cell>
          <cell r="N108">
            <v>118969057.93000001</v>
          </cell>
        </row>
        <row r="109">
          <cell r="I109" t="str">
            <v>ACCOUNTING</v>
          </cell>
          <cell r="M109" t="str">
            <v>OB</v>
          </cell>
          <cell r="N109">
            <v>6595592.2599999998</v>
          </cell>
        </row>
        <row r="110">
          <cell r="I110" t="str">
            <v>ACCOUNTING</v>
          </cell>
          <cell r="M110" t="str">
            <v>OB</v>
          </cell>
          <cell r="N110">
            <v>3852340.27</v>
          </cell>
        </row>
        <row r="111">
          <cell r="I111" t="str">
            <v>ACCOUNTING</v>
          </cell>
          <cell r="M111" t="str">
            <v>OB</v>
          </cell>
          <cell r="N111">
            <v>4266002.22</v>
          </cell>
        </row>
        <row r="112">
          <cell r="I112" t="str">
            <v>ACCOUNTING</v>
          </cell>
          <cell r="M112" t="str">
            <v>OB</v>
          </cell>
          <cell r="N112">
            <v>402188.85</v>
          </cell>
        </row>
        <row r="113">
          <cell r="I113" t="str">
            <v>ACCOUNTING</v>
          </cell>
          <cell r="M113" t="str">
            <v>OB</v>
          </cell>
          <cell r="N113">
            <v>103090.64</v>
          </cell>
        </row>
        <row r="114">
          <cell r="I114" t="str">
            <v>ACCOUNTING</v>
          </cell>
          <cell r="M114" t="str">
            <v>OB</v>
          </cell>
          <cell r="N114">
            <v>187785.98</v>
          </cell>
        </row>
        <row r="115">
          <cell r="I115" t="str">
            <v>ACCOUNTING</v>
          </cell>
          <cell r="M115" t="str">
            <v>OB</v>
          </cell>
          <cell r="N115">
            <v>1822665.16</v>
          </cell>
        </row>
        <row r="116">
          <cell r="I116" t="str">
            <v>ACCOUNTING</v>
          </cell>
          <cell r="M116" t="str">
            <v>OB</v>
          </cell>
          <cell r="N116">
            <v>2849434.12</v>
          </cell>
        </row>
        <row r="117">
          <cell r="I117" t="str">
            <v>ACCOUNTING</v>
          </cell>
          <cell r="M117" t="str">
            <v>OB</v>
          </cell>
          <cell r="N117">
            <v>902899.45</v>
          </cell>
        </row>
        <row r="118">
          <cell r="I118" t="str">
            <v>ACCOUNTING</v>
          </cell>
          <cell r="M118" t="str">
            <v>OB</v>
          </cell>
          <cell r="N118">
            <v>1587285.1</v>
          </cell>
        </row>
        <row r="119">
          <cell r="I119" t="str">
            <v>ACCOUNTING</v>
          </cell>
          <cell r="M119" t="str">
            <v>OB</v>
          </cell>
          <cell r="N119">
            <v>715225.34</v>
          </cell>
        </row>
        <row r="120">
          <cell r="I120" t="str">
            <v>ACCOUNTING</v>
          </cell>
          <cell r="M120" t="str">
            <v>OB</v>
          </cell>
          <cell r="N120">
            <v>324703.09999999998</v>
          </cell>
        </row>
        <row r="121">
          <cell r="I121" t="str">
            <v>ACCOUNTING</v>
          </cell>
          <cell r="M121" t="str">
            <v>OB</v>
          </cell>
          <cell r="N121">
            <v>66363.47</v>
          </cell>
        </row>
        <row r="122">
          <cell r="I122" t="str">
            <v>ACCOUNTING</v>
          </cell>
          <cell r="M122" t="str">
            <v>OB</v>
          </cell>
          <cell r="N122">
            <v>142374.71</v>
          </cell>
        </row>
        <row r="123">
          <cell r="I123" t="str">
            <v>ACCOUNTING</v>
          </cell>
          <cell r="M123" t="str">
            <v>OB</v>
          </cell>
          <cell r="N123">
            <v>1134</v>
          </cell>
        </row>
        <row r="124">
          <cell r="I124" t="str">
            <v>ACCOUNTING</v>
          </cell>
          <cell r="M124" t="str">
            <v>OB</v>
          </cell>
          <cell r="N124">
            <v>52900.34</v>
          </cell>
        </row>
        <row r="125">
          <cell r="I125" t="str">
            <v>ACCOUNTING</v>
          </cell>
          <cell r="M125" t="str">
            <v>OB</v>
          </cell>
          <cell r="N125">
            <v>1047</v>
          </cell>
        </row>
        <row r="126">
          <cell r="I126" t="str">
            <v>ACCOUNTING</v>
          </cell>
          <cell r="M126" t="str">
            <v>OB</v>
          </cell>
          <cell r="N126">
            <v>37078254.659999996</v>
          </cell>
        </row>
        <row r="127">
          <cell r="I127" t="str">
            <v>ACCOUNTING</v>
          </cell>
          <cell r="M127" t="str">
            <v>OB</v>
          </cell>
          <cell r="N127">
            <v>1862794.51</v>
          </cell>
        </row>
        <row r="128">
          <cell r="I128" t="str">
            <v>ACCOUNTING</v>
          </cell>
          <cell r="M128" t="str">
            <v>OB</v>
          </cell>
          <cell r="N128">
            <v>2884601.06</v>
          </cell>
        </row>
        <row r="129">
          <cell r="I129" t="str">
            <v>ACCOUNTING</v>
          </cell>
          <cell r="M129" t="str">
            <v>OB</v>
          </cell>
          <cell r="N129">
            <v>153644.19</v>
          </cell>
        </row>
        <row r="130">
          <cell r="I130" t="str">
            <v>ACCOUNTING</v>
          </cell>
          <cell r="M130" t="str">
            <v>OB</v>
          </cell>
          <cell r="N130">
            <v>18093</v>
          </cell>
        </row>
        <row r="131">
          <cell r="I131" t="str">
            <v>ACCOUNTING</v>
          </cell>
          <cell r="M131" t="str">
            <v>OB</v>
          </cell>
          <cell r="N131">
            <v>174359.18</v>
          </cell>
        </row>
        <row r="132">
          <cell r="I132" t="str">
            <v>ACCOUNTING</v>
          </cell>
          <cell r="M132" t="str">
            <v>OB</v>
          </cell>
          <cell r="N132">
            <v>4012</v>
          </cell>
        </row>
        <row r="133">
          <cell r="I133" t="str">
            <v>ACCOUNTING</v>
          </cell>
          <cell r="M133" t="str">
            <v>OB</v>
          </cell>
          <cell r="N133">
            <v>5599.54</v>
          </cell>
        </row>
        <row r="134">
          <cell r="I134" t="str">
            <v>ACCOUNTING</v>
          </cell>
          <cell r="M134" t="str">
            <v>OB</v>
          </cell>
          <cell r="N134">
            <v>5000</v>
          </cell>
        </row>
        <row r="135">
          <cell r="I135" t="str">
            <v>ACCOUNTING</v>
          </cell>
          <cell r="M135" t="str">
            <v>OB</v>
          </cell>
          <cell r="N135">
            <v>3140</v>
          </cell>
        </row>
        <row r="136">
          <cell r="I136" t="str">
            <v>ACCOUNTING</v>
          </cell>
          <cell r="M136" t="str">
            <v>OB</v>
          </cell>
          <cell r="N136">
            <v>175035.39</v>
          </cell>
        </row>
        <row r="137">
          <cell r="I137" t="str">
            <v>ACCOUNTING</v>
          </cell>
          <cell r="M137" t="str">
            <v>OB</v>
          </cell>
          <cell r="N137">
            <v>7198.26</v>
          </cell>
        </row>
        <row r="138">
          <cell r="I138" t="str">
            <v>ACCOUNTING</v>
          </cell>
          <cell r="M138" t="str">
            <v>OB</v>
          </cell>
          <cell r="N138">
            <v>1805445.48</v>
          </cell>
        </row>
        <row r="139">
          <cell r="I139" t="str">
            <v>ACCOUNTING</v>
          </cell>
          <cell r="M139" t="str">
            <v>OB</v>
          </cell>
          <cell r="N139">
            <v>12196.37</v>
          </cell>
        </row>
        <row r="140">
          <cell r="I140" t="str">
            <v>ACCOUNTING</v>
          </cell>
          <cell r="M140" t="str">
            <v>OB</v>
          </cell>
          <cell r="N140">
            <v>27327</v>
          </cell>
        </row>
        <row r="141">
          <cell r="I141" t="str">
            <v>ACCOUNTING</v>
          </cell>
          <cell r="M141" t="str">
            <v>OB</v>
          </cell>
          <cell r="N141">
            <v>8500</v>
          </cell>
        </row>
        <row r="142">
          <cell r="I142" t="str">
            <v>ACCOUNTING</v>
          </cell>
          <cell r="M142" t="str">
            <v>OB</v>
          </cell>
          <cell r="N142">
            <v>411716.96</v>
          </cell>
        </row>
        <row r="143">
          <cell r="I143" t="str">
            <v>ACCOUNTING</v>
          </cell>
          <cell r="M143" t="str">
            <v>OB</v>
          </cell>
          <cell r="N143">
            <v>65165.11</v>
          </cell>
        </row>
        <row r="144">
          <cell r="I144" t="str">
            <v>ACCOUNTING</v>
          </cell>
          <cell r="M144" t="str">
            <v>OB</v>
          </cell>
          <cell r="N144">
            <v>42745</v>
          </cell>
        </row>
        <row r="145">
          <cell r="I145" t="str">
            <v>ACCOUNTING</v>
          </cell>
          <cell r="M145" t="str">
            <v>OB</v>
          </cell>
          <cell r="N145">
            <v>7923</v>
          </cell>
        </row>
        <row r="146">
          <cell r="I146" t="str">
            <v>ACCOUNTING</v>
          </cell>
          <cell r="M146" t="str">
            <v>OB</v>
          </cell>
          <cell r="N146">
            <v>9190.08</v>
          </cell>
        </row>
        <row r="147">
          <cell r="I147" t="str">
            <v>ACCOUNTING</v>
          </cell>
          <cell r="M147" t="str">
            <v>OB</v>
          </cell>
          <cell r="N147">
            <v>3457.4</v>
          </cell>
        </row>
        <row r="148">
          <cell r="I148" t="str">
            <v>ACCOUNTING</v>
          </cell>
          <cell r="M148" t="str">
            <v>OB</v>
          </cell>
          <cell r="N148">
            <v>9747.8700000000008</v>
          </cell>
        </row>
        <row r="149">
          <cell r="I149" t="str">
            <v>ACCOUNTING</v>
          </cell>
          <cell r="M149" t="str">
            <v>OB</v>
          </cell>
          <cell r="N149">
            <v>17032056.969999999</v>
          </cell>
        </row>
        <row r="150">
          <cell r="I150" t="str">
            <v>ACCOUNTING</v>
          </cell>
          <cell r="M150" t="str">
            <v>OB</v>
          </cell>
          <cell r="N150">
            <v>14506536.689999999</v>
          </cell>
        </row>
        <row r="151">
          <cell r="I151" t="str">
            <v>ACCOUNTING</v>
          </cell>
          <cell r="M151" t="str">
            <v>OB</v>
          </cell>
          <cell r="N151">
            <v>30575945.390000001</v>
          </cell>
        </row>
        <row r="152">
          <cell r="I152" t="str">
            <v>ACCOUNTING</v>
          </cell>
          <cell r="M152" t="str">
            <v>OB</v>
          </cell>
          <cell r="N152">
            <v>6487669.4800000004</v>
          </cell>
        </row>
        <row r="153">
          <cell r="I153" t="str">
            <v>ACCOUNTING</v>
          </cell>
          <cell r="M153" t="str">
            <v>OB</v>
          </cell>
          <cell r="N153">
            <v>2530944.73</v>
          </cell>
        </row>
        <row r="154">
          <cell r="I154" t="str">
            <v>ACCOUNTING</v>
          </cell>
          <cell r="M154" t="str">
            <v>OB</v>
          </cell>
          <cell r="N154">
            <v>1594228.26</v>
          </cell>
        </row>
        <row r="155">
          <cell r="I155" t="str">
            <v>ACCOUNTING</v>
          </cell>
          <cell r="M155" t="str">
            <v>OB</v>
          </cell>
          <cell r="N155">
            <v>2311276.5099999998</v>
          </cell>
        </row>
        <row r="156">
          <cell r="I156" t="str">
            <v>ACCOUNTING</v>
          </cell>
          <cell r="M156" t="str">
            <v>OB</v>
          </cell>
          <cell r="N156">
            <v>4032750.99</v>
          </cell>
        </row>
        <row r="157">
          <cell r="I157" t="str">
            <v>ACCOUNTING</v>
          </cell>
          <cell r="M157" t="str">
            <v>OB</v>
          </cell>
          <cell r="N157">
            <v>18251.32</v>
          </cell>
        </row>
        <row r="158">
          <cell r="I158" t="str">
            <v>ACCOUNTING</v>
          </cell>
          <cell r="M158" t="str">
            <v>OB</v>
          </cell>
          <cell r="N158">
            <v>16157.95</v>
          </cell>
        </row>
        <row r="159">
          <cell r="I159" t="str">
            <v>ACCOUNTING</v>
          </cell>
          <cell r="M159" t="str">
            <v>OB</v>
          </cell>
          <cell r="N159">
            <v>505.78</v>
          </cell>
        </row>
        <row r="160">
          <cell r="I160" t="str">
            <v>ACCOUNTING</v>
          </cell>
          <cell r="M160" t="str">
            <v>OB</v>
          </cell>
          <cell r="N160">
            <v>1708557.45</v>
          </cell>
        </row>
        <row r="161">
          <cell r="I161" t="str">
            <v>ACCOUNTING</v>
          </cell>
          <cell r="M161" t="str">
            <v>OB</v>
          </cell>
          <cell r="N161">
            <v>5550.85</v>
          </cell>
        </row>
        <row r="162">
          <cell r="I162" t="str">
            <v>ACCOUNTING</v>
          </cell>
          <cell r="M162" t="str">
            <v>OB</v>
          </cell>
          <cell r="N162">
            <v>30677</v>
          </cell>
        </row>
        <row r="163">
          <cell r="I163" t="str">
            <v>ACCOUNTING</v>
          </cell>
          <cell r="M163" t="str">
            <v>OB</v>
          </cell>
          <cell r="N163">
            <v>32148.15</v>
          </cell>
        </row>
        <row r="164">
          <cell r="I164" t="str">
            <v>ACCOUNTING</v>
          </cell>
          <cell r="M164" t="str">
            <v>OB</v>
          </cell>
          <cell r="N164">
            <v>4829.5</v>
          </cell>
        </row>
        <row r="165">
          <cell r="I165" t="str">
            <v>ACCOUNTING</v>
          </cell>
          <cell r="M165" t="str">
            <v>OB</v>
          </cell>
          <cell r="N165">
            <v>600</v>
          </cell>
        </row>
        <row r="166">
          <cell r="I166" t="str">
            <v>ACCOUNTING</v>
          </cell>
          <cell r="M166" t="str">
            <v>OB</v>
          </cell>
          <cell r="N166">
            <v>360928.45</v>
          </cell>
        </row>
        <row r="167">
          <cell r="I167" t="str">
            <v>ACCOUNTING</v>
          </cell>
          <cell r="M167" t="str">
            <v>OB</v>
          </cell>
          <cell r="N167">
            <v>15605.03</v>
          </cell>
        </row>
        <row r="168">
          <cell r="I168" t="str">
            <v>ACCOUNTING</v>
          </cell>
          <cell r="M168" t="str">
            <v>OB</v>
          </cell>
          <cell r="N168">
            <v>2072.7399999999998</v>
          </cell>
        </row>
        <row r="169">
          <cell r="I169" t="str">
            <v>ACCOUNTING</v>
          </cell>
          <cell r="M169" t="str">
            <v>OB</v>
          </cell>
          <cell r="N169">
            <v>3533</v>
          </cell>
        </row>
        <row r="170">
          <cell r="I170" t="str">
            <v>ACCOUNTING</v>
          </cell>
          <cell r="M170" t="str">
            <v>OB</v>
          </cell>
          <cell r="N170">
            <v>2278</v>
          </cell>
        </row>
        <row r="171">
          <cell r="I171" t="str">
            <v>ACCOUNTING</v>
          </cell>
          <cell r="M171" t="str">
            <v>OB</v>
          </cell>
          <cell r="N171">
            <v>1913898.94</v>
          </cell>
        </row>
        <row r="172">
          <cell r="I172" t="str">
            <v>ACCOUNTING</v>
          </cell>
          <cell r="M172" t="str">
            <v>OB</v>
          </cell>
          <cell r="N172">
            <v>1908973.19</v>
          </cell>
        </row>
        <row r="173">
          <cell r="I173" t="str">
            <v>ACCOUNTING</v>
          </cell>
          <cell r="M173" t="str">
            <v>OB</v>
          </cell>
          <cell r="N173">
            <v>1641780</v>
          </cell>
        </row>
        <row r="174">
          <cell r="I174" t="str">
            <v>ACCOUNTING</v>
          </cell>
          <cell r="M174" t="str">
            <v>OB</v>
          </cell>
          <cell r="N174">
            <v>15864</v>
          </cell>
        </row>
        <row r="175">
          <cell r="I175" t="str">
            <v>ACCOUNTING</v>
          </cell>
          <cell r="M175" t="str">
            <v>OB</v>
          </cell>
          <cell r="N175">
            <v>15272.37</v>
          </cell>
        </row>
        <row r="176">
          <cell r="I176" t="str">
            <v>ACCOUNTING</v>
          </cell>
          <cell r="M176" t="str">
            <v>OB</v>
          </cell>
          <cell r="N176">
            <v>400</v>
          </cell>
        </row>
        <row r="177">
          <cell r="I177" t="str">
            <v>ACCOUNTING</v>
          </cell>
          <cell r="M177" t="str">
            <v>OB</v>
          </cell>
          <cell r="N177">
            <v>3590</v>
          </cell>
        </row>
        <row r="178">
          <cell r="I178" t="str">
            <v>ACCOUNTING</v>
          </cell>
          <cell r="M178" t="str">
            <v>OB</v>
          </cell>
          <cell r="N178">
            <v>5249.18</v>
          </cell>
        </row>
        <row r="179">
          <cell r="I179" t="str">
            <v>ACCOUNTING</v>
          </cell>
          <cell r="M179" t="str">
            <v>OB</v>
          </cell>
          <cell r="N179">
            <v>4049</v>
          </cell>
        </row>
        <row r="180">
          <cell r="I180" t="str">
            <v>ACCOUNTING</v>
          </cell>
          <cell r="M180" t="str">
            <v>OB</v>
          </cell>
          <cell r="N180">
            <v>86052</v>
          </cell>
        </row>
        <row r="181">
          <cell r="I181" t="str">
            <v>ACCOUNTING</v>
          </cell>
          <cell r="M181" t="str">
            <v>OB</v>
          </cell>
          <cell r="N181">
            <v>51155.66</v>
          </cell>
        </row>
        <row r="182">
          <cell r="I182" t="str">
            <v>ACCOUNTING</v>
          </cell>
          <cell r="M182" t="str">
            <v>OB</v>
          </cell>
          <cell r="N182">
            <v>6953</v>
          </cell>
        </row>
        <row r="183">
          <cell r="I183" t="str">
            <v>ACCOUNTING</v>
          </cell>
          <cell r="M183" t="str">
            <v>OB</v>
          </cell>
          <cell r="N183">
            <v>1870</v>
          </cell>
        </row>
        <row r="184">
          <cell r="I184" t="str">
            <v>ACCOUNTING</v>
          </cell>
          <cell r="M184" t="str">
            <v>OB</v>
          </cell>
          <cell r="N184">
            <v>18815927.859999999</v>
          </cell>
        </row>
        <row r="185">
          <cell r="I185" t="str">
            <v>ACCOUNTING</v>
          </cell>
          <cell r="M185" t="str">
            <v>OB</v>
          </cell>
          <cell r="N185">
            <v>142771.6</v>
          </cell>
        </row>
        <row r="186">
          <cell r="I186" t="str">
            <v>ACCOUNTING</v>
          </cell>
          <cell r="M186" t="str">
            <v>OB</v>
          </cell>
          <cell r="N186">
            <v>24596457.66</v>
          </cell>
        </row>
        <row r="187">
          <cell r="I187" t="str">
            <v>ACCOUNTING</v>
          </cell>
          <cell r="M187" t="str">
            <v>OB</v>
          </cell>
          <cell r="N187">
            <v>147734.54</v>
          </cell>
        </row>
        <row r="188">
          <cell r="I188" t="str">
            <v>ACCOUNTING</v>
          </cell>
          <cell r="M188" t="str">
            <v>OB</v>
          </cell>
          <cell r="N188">
            <v>7925897.6900000004</v>
          </cell>
        </row>
        <row r="189">
          <cell r="I189" t="str">
            <v>ACCOUNTING</v>
          </cell>
          <cell r="M189" t="str">
            <v>OB</v>
          </cell>
          <cell r="N189">
            <v>199610.09</v>
          </cell>
        </row>
        <row r="190">
          <cell r="I190" t="str">
            <v>ACCOUNTING</v>
          </cell>
          <cell r="M190" t="str">
            <v>OB</v>
          </cell>
          <cell r="N190">
            <v>75286.03</v>
          </cell>
        </row>
        <row r="191">
          <cell r="I191" t="str">
            <v>ACCOUNTING</v>
          </cell>
          <cell r="M191" t="str">
            <v>OB</v>
          </cell>
          <cell r="N191">
            <v>8904073.0700000003</v>
          </cell>
        </row>
        <row r="192">
          <cell r="I192" t="str">
            <v>ACCOUNTING</v>
          </cell>
          <cell r="M192" t="str">
            <v>OB</v>
          </cell>
          <cell r="N192">
            <v>8006</v>
          </cell>
        </row>
        <row r="193">
          <cell r="I193" t="str">
            <v>ACCOUNTING</v>
          </cell>
          <cell r="M193" t="str">
            <v>OB</v>
          </cell>
          <cell r="N193">
            <v>1870854.89</v>
          </cell>
        </row>
        <row r="194">
          <cell r="I194" t="str">
            <v>ACCOUNTING</v>
          </cell>
          <cell r="M194" t="str">
            <v>OB</v>
          </cell>
          <cell r="N194">
            <v>9413</v>
          </cell>
        </row>
        <row r="195">
          <cell r="I195" t="str">
            <v>ACCOUNTING</v>
          </cell>
          <cell r="M195" t="str">
            <v>OB</v>
          </cell>
          <cell r="N195">
            <v>84051.48</v>
          </cell>
        </row>
        <row r="196">
          <cell r="I196" t="str">
            <v>ACCOUNTING</v>
          </cell>
          <cell r="M196" t="str">
            <v>OB</v>
          </cell>
          <cell r="N196">
            <v>540</v>
          </cell>
        </row>
        <row r="197">
          <cell r="I197" t="str">
            <v>ACCOUNTING</v>
          </cell>
          <cell r="M197" t="str">
            <v>OB</v>
          </cell>
          <cell r="N197">
            <v>320.91000000000003</v>
          </cell>
        </row>
        <row r="198">
          <cell r="I198" t="str">
            <v>ACCOUNTING</v>
          </cell>
          <cell r="M198" t="str">
            <v>OB</v>
          </cell>
          <cell r="N198">
            <v>70000</v>
          </cell>
        </row>
        <row r="199">
          <cell r="I199" t="str">
            <v>ACCOUNTING</v>
          </cell>
          <cell r="M199" t="str">
            <v>OB</v>
          </cell>
          <cell r="N199">
            <v>600</v>
          </cell>
        </row>
        <row r="200">
          <cell r="I200" t="str">
            <v>ACCOUNTING</v>
          </cell>
          <cell r="M200" t="str">
            <v>OB</v>
          </cell>
          <cell r="N200">
            <v>1937.76</v>
          </cell>
        </row>
        <row r="201">
          <cell r="I201" t="str">
            <v>ACCOUNTING</v>
          </cell>
          <cell r="M201" t="str">
            <v>OB</v>
          </cell>
          <cell r="N201">
            <v>2292367.9</v>
          </cell>
        </row>
        <row r="202">
          <cell r="I202" t="str">
            <v>ACCOUNTING</v>
          </cell>
          <cell r="M202" t="str">
            <v>OB</v>
          </cell>
          <cell r="N202">
            <v>773722.66</v>
          </cell>
        </row>
        <row r="203">
          <cell r="I203" t="str">
            <v>ACCOUNTING</v>
          </cell>
          <cell r="M203" t="str">
            <v>OB</v>
          </cell>
          <cell r="N203">
            <v>93575.95</v>
          </cell>
        </row>
        <row r="204">
          <cell r="I204" t="str">
            <v>ACCOUNTING</v>
          </cell>
          <cell r="M204" t="str">
            <v>OB</v>
          </cell>
          <cell r="N204">
            <v>6049.64</v>
          </cell>
        </row>
        <row r="205">
          <cell r="I205" t="str">
            <v>ACCOUNTING</v>
          </cell>
          <cell r="M205" t="str">
            <v>OB</v>
          </cell>
          <cell r="N205">
            <v>2535.3000000000002</v>
          </cell>
        </row>
        <row r="206">
          <cell r="I206" t="str">
            <v>ACCOUNTING</v>
          </cell>
          <cell r="M206" t="str">
            <v>OB</v>
          </cell>
          <cell r="N206">
            <v>99389.18</v>
          </cell>
        </row>
        <row r="207">
          <cell r="I207" t="str">
            <v>ACCOUNTING</v>
          </cell>
          <cell r="M207" t="str">
            <v>OB</v>
          </cell>
          <cell r="N207">
            <v>9726</v>
          </cell>
        </row>
        <row r="208">
          <cell r="I208" t="str">
            <v>ACCOUNTING</v>
          </cell>
          <cell r="M208" t="str">
            <v>OB</v>
          </cell>
          <cell r="N208">
            <v>3895</v>
          </cell>
        </row>
        <row r="209">
          <cell r="I209" t="str">
            <v>ACCOUNTING</v>
          </cell>
          <cell r="M209" t="str">
            <v>OB</v>
          </cell>
          <cell r="N209">
            <v>980</v>
          </cell>
        </row>
        <row r="210">
          <cell r="I210" t="str">
            <v>ACCOUNTING</v>
          </cell>
          <cell r="M210" t="str">
            <v>OB</v>
          </cell>
          <cell r="N210">
            <v>145207.14000000001</v>
          </cell>
        </row>
        <row r="211">
          <cell r="I211" t="str">
            <v>ACCOUNTING</v>
          </cell>
          <cell r="M211" t="str">
            <v>OB</v>
          </cell>
          <cell r="N211">
            <v>602901.37</v>
          </cell>
        </row>
        <row r="212">
          <cell r="I212" t="str">
            <v>ACCOUNTING</v>
          </cell>
          <cell r="M212" t="str">
            <v>OB</v>
          </cell>
          <cell r="N212">
            <v>3139682.43</v>
          </cell>
        </row>
        <row r="213">
          <cell r="I213" t="str">
            <v>ACCOUNTING</v>
          </cell>
          <cell r="M213" t="str">
            <v>OB</v>
          </cell>
          <cell r="N213">
            <v>5643</v>
          </cell>
        </row>
        <row r="214">
          <cell r="I214" t="str">
            <v>ACCOUNTING</v>
          </cell>
          <cell r="M214" t="str">
            <v>OB</v>
          </cell>
          <cell r="N214">
            <v>17369.61</v>
          </cell>
        </row>
        <row r="215">
          <cell r="I215" t="str">
            <v>ACCOUNTING</v>
          </cell>
          <cell r="M215" t="str">
            <v>OB</v>
          </cell>
          <cell r="N215">
            <v>403107.84000000003</v>
          </cell>
        </row>
        <row r="216">
          <cell r="I216" t="str">
            <v>ACCOUNTING</v>
          </cell>
          <cell r="M216" t="str">
            <v>OB</v>
          </cell>
          <cell r="N216">
            <v>574497.07999999996</v>
          </cell>
        </row>
        <row r="217">
          <cell r="I217" t="str">
            <v>ACCOUNTING</v>
          </cell>
          <cell r="M217" t="str">
            <v>OB</v>
          </cell>
          <cell r="N217">
            <v>125269.2</v>
          </cell>
        </row>
        <row r="218">
          <cell r="I218" t="str">
            <v>ACCOUNTING</v>
          </cell>
          <cell r="M218" t="str">
            <v>OB</v>
          </cell>
          <cell r="N218">
            <v>79850</v>
          </cell>
        </row>
        <row r="219">
          <cell r="I219" t="str">
            <v>ACCOUNTING</v>
          </cell>
          <cell r="M219" t="str">
            <v>OB</v>
          </cell>
          <cell r="N219">
            <v>29246</v>
          </cell>
        </row>
        <row r="220">
          <cell r="I220" t="str">
            <v>ACCOUNTING</v>
          </cell>
          <cell r="M220" t="str">
            <v>OB</v>
          </cell>
          <cell r="N220">
            <v>469</v>
          </cell>
        </row>
        <row r="221">
          <cell r="I221" t="str">
            <v>ACCOUNTING</v>
          </cell>
          <cell r="M221" t="str">
            <v>OB</v>
          </cell>
          <cell r="N221">
            <v>17066</v>
          </cell>
        </row>
        <row r="222">
          <cell r="I222" t="str">
            <v>ACCOUNTING</v>
          </cell>
          <cell r="M222" t="str">
            <v>OB</v>
          </cell>
          <cell r="N222">
            <v>3821.75</v>
          </cell>
        </row>
        <row r="223">
          <cell r="I223" t="str">
            <v>ACCOUNTING</v>
          </cell>
          <cell r="M223" t="str">
            <v>OB</v>
          </cell>
          <cell r="N223">
            <v>609966.30000000005</v>
          </cell>
        </row>
        <row r="224">
          <cell r="I224" t="str">
            <v>ACCOUNTING</v>
          </cell>
          <cell r="M224" t="str">
            <v>OB</v>
          </cell>
          <cell r="N224">
            <v>18212</v>
          </cell>
        </row>
        <row r="225">
          <cell r="I225" t="str">
            <v>ACCOUNTING</v>
          </cell>
          <cell r="M225" t="str">
            <v>OB</v>
          </cell>
          <cell r="N225">
            <v>114931.42</v>
          </cell>
        </row>
        <row r="226">
          <cell r="I226" t="str">
            <v>ACCOUNTING</v>
          </cell>
          <cell r="M226" t="str">
            <v>OB</v>
          </cell>
          <cell r="N226">
            <v>2900</v>
          </cell>
        </row>
        <row r="227">
          <cell r="I227" t="str">
            <v>ACCOUNTING</v>
          </cell>
          <cell r="M227" t="str">
            <v>OB</v>
          </cell>
          <cell r="N227">
            <v>3155</v>
          </cell>
        </row>
        <row r="228">
          <cell r="I228" t="str">
            <v>ACCOUNTING</v>
          </cell>
          <cell r="M228" t="str">
            <v>OB</v>
          </cell>
          <cell r="N228">
            <v>507.72</v>
          </cell>
        </row>
        <row r="229">
          <cell r="I229" t="str">
            <v>ACCOUNTING</v>
          </cell>
          <cell r="M229" t="str">
            <v>OB</v>
          </cell>
          <cell r="N229">
            <v>12770</v>
          </cell>
        </row>
        <row r="230">
          <cell r="I230" t="str">
            <v>ACCOUNTING</v>
          </cell>
          <cell r="M230" t="str">
            <v>OB</v>
          </cell>
          <cell r="N230">
            <v>150040.5</v>
          </cell>
        </row>
        <row r="231">
          <cell r="I231" t="str">
            <v>ACCOUNTING</v>
          </cell>
          <cell r="M231" t="str">
            <v>OB</v>
          </cell>
          <cell r="N231">
            <v>3200</v>
          </cell>
        </row>
        <row r="232">
          <cell r="I232" t="str">
            <v>ACCOUNTING</v>
          </cell>
          <cell r="M232" t="str">
            <v>OB</v>
          </cell>
          <cell r="N232">
            <v>4458</v>
          </cell>
        </row>
        <row r="233">
          <cell r="I233" t="str">
            <v>ACCOUNTING</v>
          </cell>
          <cell r="M233" t="str">
            <v>OB</v>
          </cell>
          <cell r="N233">
            <v>8336</v>
          </cell>
        </row>
        <row r="234">
          <cell r="I234" t="str">
            <v>ACCOUNTING</v>
          </cell>
          <cell r="M234" t="str">
            <v>OB</v>
          </cell>
          <cell r="N234">
            <v>3210</v>
          </cell>
        </row>
        <row r="235">
          <cell r="I235" t="str">
            <v>ACCOUNTING</v>
          </cell>
          <cell r="M235" t="str">
            <v>OB</v>
          </cell>
          <cell r="N235">
            <v>146630.54999999999</v>
          </cell>
        </row>
        <row r="236">
          <cell r="I236" t="str">
            <v>ACCOUNTING</v>
          </cell>
          <cell r="M236" t="str">
            <v>OB</v>
          </cell>
          <cell r="N236">
            <v>105015307.93000001</v>
          </cell>
        </row>
        <row r="237">
          <cell r="I237" t="str">
            <v>ACCOUNTING</v>
          </cell>
          <cell r="M237" t="str">
            <v>OB</v>
          </cell>
          <cell r="N237">
            <v>97183485.129999995</v>
          </cell>
        </row>
        <row r="238">
          <cell r="I238" t="str">
            <v>ACCOUNTING</v>
          </cell>
          <cell r="M238" t="str">
            <v>OB</v>
          </cell>
          <cell r="N238">
            <v>93314487.849999994</v>
          </cell>
        </row>
        <row r="239">
          <cell r="I239" t="str">
            <v>ACCOUNTING</v>
          </cell>
          <cell r="M239" t="str">
            <v>OB</v>
          </cell>
          <cell r="N239">
            <v>27864825.07</v>
          </cell>
        </row>
        <row r="240">
          <cell r="I240" t="str">
            <v>ACCOUNTING</v>
          </cell>
          <cell r="M240" t="str">
            <v>OB</v>
          </cell>
          <cell r="N240">
            <v>300581246.48000002</v>
          </cell>
        </row>
        <row r="241">
          <cell r="I241" t="str">
            <v>ACCOUNTING</v>
          </cell>
          <cell r="M241" t="str">
            <v>OB</v>
          </cell>
          <cell r="N241">
            <v>869593678.89999998</v>
          </cell>
        </row>
        <row r="242">
          <cell r="I242" t="str">
            <v>ACCOUNTING</v>
          </cell>
          <cell r="M242" t="str">
            <v>OB</v>
          </cell>
          <cell r="N242">
            <v>101498007.26000001</v>
          </cell>
        </row>
        <row r="243">
          <cell r="I243" t="str">
            <v>ACCOUNTING</v>
          </cell>
          <cell r="M243" t="str">
            <v>OB</v>
          </cell>
          <cell r="N243">
            <v>544703209.87</v>
          </cell>
        </row>
        <row r="244">
          <cell r="I244" t="str">
            <v>ACCOUNTING</v>
          </cell>
          <cell r="M244" t="str">
            <v>OB</v>
          </cell>
          <cell r="N244">
            <v>796606237.23000002</v>
          </cell>
        </row>
        <row r="245">
          <cell r="I245" t="str">
            <v>ACCOUNTING</v>
          </cell>
          <cell r="M245" t="str">
            <v>OB</v>
          </cell>
          <cell r="N245">
            <v>237978506.68000001</v>
          </cell>
        </row>
        <row r="246">
          <cell r="I246" t="str">
            <v>ACCOUNTING</v>
          </cell>
          <cell r="M246" t="str">
            <v>OB</v>
          </cell>
          <cell r="N246">
            <v>622655.97</v>
          </cell>
        </row>
        <row r="247">
          <cell r="I247" t="str">
            <v>ACCOUNTING</v>
          </cell>
          <cell r="M247" t="str">
            <v>OB</v>
          </cell>
          <cell r="N247">
            <v>250745264.97999999</v>
          </cell>
        </row>
        <row r="248">
          <cell r="I248" t="str">
            <v>ACCOUNTING</v>
          </cell>
          <cell r="M248" t="str">
            <v>OB</v>
          </cell>
          <cell r="N248">
            <v>6868287.6600000001</v>
          </cell>
        </row>
        <row r="249">
          <cell r="I249" t="str">
            <v>ACCOUNTING</v>
          </cell>
          <cell r="M249" t="str">
            <v>OB</v>
          </cell>
          <cell r="N249">
            <v>113805879.56999999</v>
          </cell>
        </row>
        <row r="250">
          <cell r="I250" t="str">
            <v>ACCOUNTING</v>
          </cell>
          <cell r="M250" t="str">
            <v>OB</v>
          </cell>
          <cell r="N250">
            <v>154532.24</v>
          </cell>
        </row>
        <row r="251">
          <cell r="I251" t="str">
            <v>ACCOUNTING</v>
          </cell>
          <cell r="M251" t="str">
            <v>OB</v>
          </cell>
          <cell r="N251">
            <v>149544551.65000001</v>
          </cell>
        </row>
        <row r="252">
          <cell r="I252" t="str">
            <v>ACCOUNTING</v>
          </cell>
          <cell r="M252" t="str">
            <v>OB</v>
          </cell>
          <cell r="N252">
            <v>183757184.78999999</v>
          </cell>
        </row>
        <row r="253">
          <cell r="I253" t="str">
            <v>ACCOUNTING</v>
          </cell>
          <cell r="M253" t="str">
            <v>OB</v>
          </cell>
          <cell r="N253">
            <v>42136771.310000002</v>
          </cell>
        </row>
        <row r="254">
          <cell r="I254" t="str">
            <v>ACCOUNTING</v>
          </cell>
          <cell r="M254" t="str">
            <v>OB</v>
          </cell>
          <cell r="N254">
            <v>33716499.909999996</v>
          </cell>
        </row>
        <row r="255">
          <cell r="I255" t="str">
            <v>ACCOUNTING</v>
          </cell>
          <cell r="M255" t="str">
            <v>OB</v>
          </cell>
          <cell r="N255">
            <v>2183796.89</v>
          </cell>
        </row>
        <row r="256">
          <cell r="I256" t="str">
            <v>ACCOUNTING</v>
          </cell>
          <cell r="M256" t="str">
            <v>OB</v>
          </cell>
          <cell r="N256">
            <v>1192646.99</v>
          </cell>
        </row>
        <row r="257">
          <cell r="I257" t="str">
            <v>ACCOUNTING</v>
          </cell>
          <cell r="M257" t="str">
            <v>OB</v>
          </cell>
          <cell r="N257">
            <v>21609643.460000001</v>
          </cell>
        </row>
        <row r="258">
          <cell r="I258" t="str">
            <v>ACCOUNTING</v>
          </cell>
          <cell r="M258" t="str">
            <v>OB</v>
          </cell>
          <cell r="N258">
            <v>432759588.25999999</v>
          </cell>
        </row>
        <row r="259">
          <cell r="I259" t="str">
            <v>ACCOUNTING</v>
          </cell>
          <cell r="M259" t="str">
            <v>OB</v>
          </cell>
          <cell r="N259">
            <v>5037852.5199999996</v>
          </cell>
        </row>
        <row r="260">
          <cell r="I260" t="str">
            <v>ACCOUNTING</v>
          </cell>
          <cell r="M260" t="str">
            <v>OB</v>
          </cell>
          <cell r="N260">
            <v>362039355.94999999</v>
          </cell>
        </row>
        <row r="261">
          <cell r="I261" t="str">
            <v>ACCOUNTING</v>
          </cell>
          <cell r="M261" t="str">
            <v>OB</v>
          </cell>
          <cell r="N261">
            <v>67215933.030000001</v>
          </cell>
        </row>
        <row r="262">
          <cell r="I262" t="str">
            <v>ACCOUNTING</v>
          </cell>
          <cell r="M262" t="str">
            <v>OB</v>
          </cell>
          <cell r="N262">
            <v>191079218.36000001</v>
          </cell>
        </row>
        <row r="263">
          <cell r="I263" t="str">
            <v>ACCOUNTING</v>
          </cell>
          <cell r="M263" t="str">
            <v>OB</v>
          </cell>
          <cell r="N263">
            <v>205895221.96000001</v>
          </cell>
        </row>
        <row r="264">
          <cell r="I264" t="str">
            <v>ACCOUNTING</v>
          </cell>
          <cell r="M264" t="str">
            <v>OB</v>
          </cell>
          <cell r="N264">
            <v>155784111.61000001</v>
          </cell>
        </row>
        <row r="265">
          <cell r="I265" t="str">
            <v>ACCOUNTING</v>
          </cell>
          <cell r="M265" t="str">
            <v>OB</v>
          </cell>
          <cell r="N265">
            <v>58121893.270000003</v>
          </cell>
        </row>
        <row r="266">
          <cell r="I266" t="str">
            <v>ACCOUNTING</v>
          </cell>
          <cell r="M266" t="str">
            <v>OB</v>
          </cell>
          <cell r="N266">
            <v>815059.25</v>
          </cell>
        </row>
        <row r="267">
          <cell r="I267" t="str">
            <v>ACCOUNTING</v>
          </cell>
          <cell r="M267" t="str">
            <v>OB</v>
          </cell>
          <cell r="N267">
            <v>33654.660000000003</v>
          </cell>
        </row>
        <row r="268">
          <cell r="I268" t="str">
            <v>ACCOUNTING</v>
          </cell>
          <cell r="M268" t="str">
            <v>OB</v>
          </cell>
          <cell r="N268">
            <v>841370.16</v>
          </cell>
        </row>
        <row r="269">
          <cell r="I269" t="str">
            <v>ACCOUNTING</v>
          </cell>
          <cell r="M269" t="str">
            <v>OB</v>
          </cell>
          <cell r="N269">
            <v>807715.59</v>
          </cell>
        </row>
        <row r="270">
          <cell r="I270" t="str">
            <v>ACCOUNTING</v>
          </cell>
          <cell r="M270" t="str">
            <v>OB</v>
          </cell>
          <cell r="N270">
            <v>440843.33</v>
          </cell>
        </row>
        <row r="271">
          <cell r="I271" t="str">
            <v>ACCOUNTING</v>
          </cell>
          <cell r="M271" t="str">
            <v>OB</v>
          </cell>
          <cell r="N271">
            <v>9253.27</v>
          </cell>
        </row>
        <row r="272">
          <cell r="I272" t="str">
            <v>ACCOUNTING</v>
          </cell>
          <cell r="M272" t="str">
            <v>OB</v>
          </cell>
          <cell r="N272">
            <v>402294.54</v>
          </cell>
        </row>
        <row r="273">
          <cell r="I273" t="str">
            <v>ACCOUNTING</v>
          </cell>
          <cell r="M273" t="str">
            <v>OB</v>
          </cell>
          <cell r="N273">
            <v>1732</v>
          </cell>
        </row>
        <row r="274">
          <cell r="I274" t="str">
            <v>ACCOUNTING</v>
          </cell>
          <cell r="M274" t="str">
            <v>OB</v>
          </cell>
          <cell r="N274">
            <v>4485.2299999999996</v>
          </cell>
        </row>
        <row r="275">
          <cell r="I275" t="str">
            <v>ACCOUNTING</v>
          </cell>
          <cell r="M275" t="str">
            <v>OB</v>
          </cell>
          <cell r="N275">
            <v>4428</v>
          </cell>
        </row>
        <row r="276">
          <cell r="I276" t="str">
            <v>ACCOUNTING</v>
          </cell>
          <cell r="M276" t="str">
            <v>OB</v>
          </cell>
          <cell r="N276">
            <v>15176.44</v>
          </cell>
        </row>
        <row r="277">
          <cell r="I277" t="str">
            <v>ACCOUNTING</v>
          </cell>
          <cell r="M277" t="str">
            <v>OB</v>
          </cell>
          <cell r="N277">
            <v>5559.37</v>
          </cell>
        </row>
        <row r="278">
          <cell r="I278" t="str">
            <v>ACCOUNTING</v>
          </cell>
          <cell r="M278" t="str">
            <v>OB</v>
          </cell>
          <cell r="N278">
            <v>3545</v>
          </cell>
        </row>
        <row r="279">
          <cell r="I279" t="str">
            <v>ACCOUNTING</v>
          </cell>
          <cell r="M279" t="str">
            <v>OB</v>
          </cell>
          <cell r="N279">
            <v>1076</v>
          </cell>
        </row>
        <row r="280">
          <cell r="I280" t="str">
            <v>ACCOUNTING</v>
          </cell>
          <cell r="M280" t="str">
            <v>OB</v>
          </cell>
          <cell r="N280">
            <v>796.36</v>
          </cell>
        </row>
        <row r="281">
          <cell r="I281" t="str">
            <v>ACCOUNTING</v>
          </cell>
          <cell r="M281" t="str">
            <v>OB</v>
          </cell>
          <cell r="N281">
            <v>31333</v>
          </cell>
        </row>
        <row r="282">
          <cell r="I282" t="str">
            <v>ACCOUNTING</v>
          </cell>
          <cell r="M282" t="str">
            <v>OB</v>
          </cell>
          <cell r="N282">
            <v>72289</v>
          </cell>
        </row>
        <row r="283">
          <cell r="I283" t="str">
            <v>ACCOUNTING</v>
          </cell>
          <cell r="M283" t="str">
            <v>OB</v>
          </cell>
          <cell r="N283">
            <v>4903</v>
          </cell>
        </row>
        <row r="284">
          <cell r="I284" t="str">
            <v>ACCOUNTING</v>
          </cell>
          <cell r="M284" t="str">
            <v>OB</v>
          </cell>
          <cell r="N284">
            <v>66.5</v>
          </cell>
        </row>
        <row r="285">
          <cell r="I285" t="str">
            <v>ACCOUNTING</v>
          </cell>
          <cell r="M285" t="str">
            <v>OB</v>
          </cell>
          <cell r="N285">
            <v>6211.46</v>
          </cell>
        </row>
        <row r="286">
          <cell r="I286" t="str">
            <v>ACCOUNTING</v>
          </cell>
          <cell r="M286" t="str">
            <v>OB</v>
          </cell>
          <cell r="N286">
            <v>172</v>
          </cell>
        </row>
        <row r="287">
          <cell r="I287" t="str">
            <v>ACCOUNTING</v>
          </cell>
          <cell r="M287" t="str">
            <v>OB</v>
          </cell>
          <cell r="N287">
            <v>71998041.790000007</v>
          </cell>
        </row>
        <row r="288">
          <cell r="I288" t="str">
            <v>ACCOUNTING</v>
          </cell>
          <cell r="M288" t="str">
            <v>OB</v>
          </cell>
          <cell r="N288">
            <v>58604345.68</v>
          </cell>
        </row>
        <row r="289">
          <cell r="I289" t="str">
            <v>ACCOUNTING</v>
          </cell>
          <cell r="M289" t="str">
            <v>OB</v>
          </cell>
          <cell r="N289">
            <v>6358</v>
          </cell>
        </row>
        <row r="290">
          <cell r="I290" t="str">
            <v>ACCOUNTING</v>
          </cell>
          <cell r="M290" t="str">
            <v>OB</v>
          </cell>
          <cell r="N290">
            <v>34902</v>
          </cell>
        </row>
        <row r="291">
          <cell r="I291" t="str">
            <v>ACCOUNTING</v>
          </cell>
          <cell r="M291" t="str">
            <v>OB</v>
          </cell>
          <cell r="N291">
            <v>248361.49</v>
          </cell>
        </row>
        <row r="292">
          <cell r="I292" t="str">
            <v>ACCOUNTING</v>
          </cell>
          <cell r="M292" t="str">
            <v>OB</v>
          </cell>
          <cell r="N292">
            <v>138000</v>
          </cell>
        </row>
        <row r="293">
          <cell r="I293" t="str">
            <v>ACCOUNTING</v>
          </cell>
          <cell r="M293" t="str">
            <v>OB</v>
          </cell>
          <cell r="N293">
            <v>12402.87</v>
          </cell>
        </row>
        <row r="294">
          <cell r="I294" t="str">
            <v>ACCOUNTING</v>
          </cell>
          <cell r="M294" t="str">
            <v>OB</v>
          </cell>
          <cell r="N294">
            <v>358283.07</v>
          </cell>
        </row>
        <row r="295">
          <cell r="I295" t="str">
            <v>ACCOUNTING</v>
          </cell>
          <cell r="M295" t="str">
            <v>OB</v>
          </cell>
          <cell r="N295">
            <v>3500</v>
          </cell>
        </row>
        <row r="296">
          <cell r="I296" t="str">
            <v>ACCOUNTING</v>
          </cell>
          <cell r="M296" t="str">
            <v>OB</v>
          </cell>
          <cell r="N296">
            <v>3218</v>
          </cell>
        </row>
        <row r="297">
          <cell r="I297" t="str">
            <v>ACCOUNTING</v>
          </cell>
          <cell r="M297" t="str">
            <v>OB</v>
          </cell>
          <cell r="N297">
            <v>271420.61</v>
          </cell>
        </row>
        <row r="298">
          <cell r="I298" t="str">
            <v>ACCOUNTING</v>
          </cell>
          <cell r="M298" t="str">
            <v>OB</v>
          </cell>
          <cell r="N298">
            <v>904096.71</v>
          </cell>
        </row>
        <row r="299">
          <cell r="I299" t="str">
            <v>ACCOUNTING</v>
          </cell>
          <cell r="M299" t="str">
            <v>OB</v>
          </cell>
          <cell r="N299">
            <v>8627.5</v>
          </cell>
        </row>
        <row r="300">
          <cell r="I300" t="str">
            <v>ACCOUNTING</v>
          </cell>
          <cell r="M300" t="str">
            <v>OB</v>
          </cell>
          <cell r="N300">
            <v>97763.98</v>
          </cell>
        </row>
        <row r="301">
          <cell r="I301" t="str">
            <v>ACCOUNTING</v>
          </cell>
          <cell r="M301" t="str">
            <v>OB</v>
          </cell>
          <cell r="N301">
            <v>128511.65</v>
          </cell>
        </row>
        <row r="302">
          <cell r="I302" t="str">
            <v>ACCOUNTING</v>
          </cell>
          <cell r="M302" t="str">
            <v>OB</v>
          </cell>
          <cell r="N302">
            <v>28765</v>
          </cell>
        </row>
        <row r="303">
          <cell r="I303" t="str">
            <v>ACCOUNTING</v>
          </cell>
          <cell r="M303" t="str">
            <v>OB</v>
          </cell>
          <cell r="N303">
            <v>116478.66</v>
          </cell>
        </row>
        <row r="304">
          <cell r="I304" t="str">
            <v>ACCOUNTING</v>
          </cell>
          <cell r="M304" t="str">
            <v>OB</v>
          </cell>
          <cell r="N304">
            <v>644.54999999999995</v>
          </cell>
        </row>
        <row r="305">
          <cell r="I305" t="str">
            <v>ACCOUNTING</v>
          </cell>
          <cell r="M305" t="str">
            <v>OB</v>
          </cell>
          <cell r="N305">
            <v>2978.6</v>
          </cell>
        </row>
        <row r="306">
          <cell r="I306" t="str">
            <v>ACCOUNTING</v>
          </cell>
          <cell r="M306" t="str">
            <v>OB</v>
          </cell>
          <cell r="N306">
            <v>7224.1</v>
          </cell>
        </row>
        <row r="307">
          <cell r="I307" t="str">
            <v>ACCOUNTING</v>
          </cell>
          <cell r="M307" t="str">
            <v>OB</v>
          </cell>
          <cell r="N307">
            <v>396340.3</v>
          </cell>
        </row>
        <row r="308">
          <cell r="I308" t="str">
            <v>ACCOUNTING</v>
          </cell>
          <cell r="M308" t="str">
            <v>OB</v>
          </cell>
          <cell r="N308">
            <v>3258.5</v>
          </cell>
        </row>
        <row r="309">
          <cell r="I309" t="str">
            <v>ACCOUNTING</v>
          </cell>
          <cell r="M309" t="str">
            <v>OB</v>
          </cell>
          <cell r="N309">
            <v>982</v>
          </cell>
        </row>
        <row r="310">
          <cell r="I310" t="str">
            <v>ACCOUNTING</v>
          </cell>
          <cell r="M310" t="str">
            <v>OB</v>
          </cell>
          <cell r="N310">
            <v>1845</v>
          </cell>
        </row>
        <row r="311">
          <cell r="I311" t="str">
            <v>ACCOUNTING</v>
          </cell>
          <cell r="M311" t="str">
            <v>OB</v>
          </cell>
          <cell r="N311">
            <v>6361</v>
          </cell>
        </row>
        <row r="312">
          <cell r="I312" t="str">
            <v>ACCOUNTING</v>
          </cell>
          <cell r="M312" t="str">
            <v>OB</v>
          </cell>
          <cell r="N312">
            <v>4428</v>
          </cell>
        </row>
        <row r="313">
          <cell r="I313" t="str">
            <v>ACCOUNTING</v>
          </cell>
          <cell r="M313" t="str">
            <v>OB</v>
          </cell>
          <cell r="N313">
            <v>12177</v>
          </cell>
        </row>
        <row r="314">
          <cell r="I314" t="str">
            <v>ACCOUNTING</v>
          </cell>
          <cell r="M314" t="str">
            <v>OB</v>
          </cell>
          <cell r="N314">
            <v>138184.51</v>
          </cell>
        </row>
        <row r="315">
          <cell r="I315" t="str">
            <v>ACCOUNTING</v>
          </cell>
          <cell r="M315" t="str">
            <v>OB</v>
          </cell>
          <cell r="N315">
            <v>24799.93</v>
          </cell>
        </row>
        <row r="316">
          <cell r="I316" t="str">
            <v>ACCOUNTING</v>
          </cell>
          <cell r="M316" t="str">
            <v>OB</v>
          </cell>
          <cell r="N316">
            <v>4327.33</v>
          </cell>
        </row>
        <row r="317">
          <cell r="I317" t="str">
            <v>ACCOUNTING</v>
          </cell>
          <cell r="M317" t="str">
            <v>OB</v>
          </cell>
          <cell r="N317">
            <v>8931</v>
          </cell>
        </row>
        <row r="318">
          <cell r="I318" t="str">
            <v>ACCOUNTING</v>
          </cell>
          <cell r="M318" t="str">
            <v>OB</v>
          </cell>
          <cell r="N318">
            <v>54915.19</v>
          </cell>
        </row>
        <row r="319">
          <cell r="I319" t="str">
            <v>ACCOUNTING</v>
          </cell>
          <cell r="M319" t="str">
            <v>OB</v>
          </cell>
          <cell r="N319">
            <v>818382.99</v>
          </cell>
        </row>
        <row r="320">
          <cell r="I320" t="str">
            <v>ACCOUNTING</v>
          </cell>
          <cell r="M320" t="str">
            <v>OB</v>
          </cell>
          <cell r="N320">
            <v>18383.060000000001</v>
          </cell>
        </row>
        <row r="321">
          <cell r="I321" t="str">
            <v>ACCOUNTING</v>
          </cell>
          <cell r="M321" t="str">
            <v>OB</v>
          </cell>
          <cell r="N321">
            <v>23007.8</v>
          </cell>
        </row>
        <row r="322">
          <cell r="I322" t="str">
            <v>ACCOUNTING</v>
          </cell>
          <cell r="M322" t="str">
            <v>OB</v>
          </cell>
          <cell r="N322">
            <v>5467</v>
          </cell>
        </row>
        <row r="323">
          <cell r="I323" t="str">
            <v>ACCOUNTING</v>
          </cell>
          <cell r="M323" t="str">
            <v>OB</v>
          </cell>
          <cell r="N323">
            <v>878</v>
          </cell>
        </row>
        <row r="324">
          <cell r="I324" t="str">
            <v>ACCOUNTING</v>
          </cell>
          <cell r="M324" t="str">
            <v>OB</v>
          </cell>
          <cell r="N324">
            <v>22080</v>
          </cell>
        </row>
        <row r="325">
          <cell r="I325" t="str">
            <v>ACCOUNTING</v>
          </cell>
          <cell r="M325" t="str">
            <v>OB</v>
          </cell>
          <cell r="N325">
            <v>1236.3599999999999</v>
          </cell>
        </row>
        <row r="326">
          <cell r="I326" t="str">
            <v>ACCOUNTING</v>
          </cell>
          <cell r="M326" t="str">
            <v>OB</v>
          </cell>
          <cell r="N326">
            <v>11644.47</v>
          </cell>
        </row>
        <row r="327">
          <cell r="I327" t="str">
            <v>ACCOUNTING</v>
          </cell>
          <cell r="M327" t="str">
            <v>OB</v>
          </cell>
          <cell r="N327">
            <v>364.55</v>
          </cell>
        </row>
        <row r="328">
          <cell r="I328" t="str">
            <v>ACCOUNTING</v>
          </cell>
          <cell r="M328" t="str">
            <v>OB</v>
          </cell>
          <cell r="N328">
            <v>80683.75</v>
          </cell>
        </row>
        <row r="329">
          <cell r="I329" t="str">
            <v>ACCOUNTING</v>
          </cell>
          <cell r="M329" t="str">
            <v>OB</v>
          </cell>
          <cell r="N329">
            <v>865.99</v>
          </cell>
        </row>
        <row r="330">
          <cell r="I330" t="str">
            <v>ACCOUNTING</v>
          </cell>
          <cell r="M330" t="str">
            <v>OB</v>
          </cell>
          <cell r="N330">
            <v>7790</v>
          </cell>
        </row>
        <row r="331">
          <cell r="I331" t="str">
            <v>ACCOUNTING</v>
          </cell>
          <cell r="M331" t="str">
            <v>OB</v>
          </cell>
          <cell r="N331">
            <v>9038.19</v>
          </cell>
        </row>
        <row r="332">
          <cell r="I332" t="str">
            <v>ACCOUNTING</v>
          </cell>
          <cell r="M332" t="str">
            <v>OB</v>
          </cell>
          <cell r="N332">
            <v>4160.1400000000003</v>
          </cell>
        </row>
        <row r="333">
          <cell r="I333" t="str">
            <v>ACCOUNTING</v>
          </cell>
          <cell r="M333" t="str">
            <v>OB</v>
          </cell>
          <cell r="N333">
            <v>545.29</v>
          </cell>
        </row>
        <row r="334">
          <cell r="I334" t="str">
            <v>ACCOUNTING</v>
          </cell>
          <cell r="M334" t="str">
            <v>OB</v>
          </cell>
          <cell r="N334">
            <v>1871</v>
          </cell>
        </row>
        <row r="335">
          <cell r="I335" t="str">
            <v>ACCOUNTING</v>
          </cell>
          <cell r="M335" t="str">
            <v>OB</v>
          </cell>
          <cell r="N335">
            <v>1000</v>
          </cell>
        </row>
        <row r="336">
          <cell r="I336" t="str">
            <v>ACCOUNTING</v>
          </cell>
          <cell r="M336" t="str">
            <v>OB</v>
          </cell>
          <cell r="N336">
            <v>4313.63</v>
          </cell>
        </row>
        <row r="337">
          <cell r="I337" t="str">
            <v>ACCOUNTING</v>
          </cell>
          <cell r="M337" t="str">
            <v>OB</v>
          </cell>
          <cell r="N337">
            <v>6883</v>
          </cell>
        </row>
        <row r="338">
          <cell r="I338" t="str">
            <v>ACCOUNTING</v>
          </cell>
          <cell r="M338" t="str">
            <v>OB</v>
          </cell>
          <cell r="N338">
            <v>15001</v>
          </cell>
        </row>
        <row r="339">
          <cell r="I339" t="str">
            <v>ACCOUNTING</v>
          </cell>
          <cell r="M339" t="str">
            <v>OB</v>
          </cell>
          <cell r="N339">
            <v>232.73</v>
          </cell>
        </row>
        <row r="340">
          <cell r="I340" t="str">
            <v>ACCOUNTING</v>
          </cell>
          <cell r="M340" t="str">
            <v>OB</v>
          </cell>
          <cell r="N340">
            <v>2483758.7200000002</v>
          </cell>
        </row>
        <row r="341">
          <cell r="I341" t="str">
            <v>ACCOUNTING</v>
          </cell>
          <cell r="M341" t="str">
            <v>OB</v>
          </cell>
          <cell r="N341">
            <v>22323</v>
          </cell>
        </row>
        <row r="342">
          <cell r="I342" t="str">
            <v>ACCOUNTING</v>
          </cell>
          <cell r="M342" t="str">
            <v>OB</v>
          </cell>
          <cell r="N342">
            <v>9889.8700000000008</v>
          </cell>
        </row>
        <row r="343">
          <cell r="I343" t="str">
            <v>ACCOUNTING</v>
          </cell>
          <cell r="M343" t="str">
            <v>OB</v>
          </cell>
          <cell r="N343">
            <v>1305</v>
          </cell>
        </row>
        <row r="344">
          <cell r="I344" t="str">
            <v>ACCOUNTING</v>
          </cell>
          <cell r="M344" t="str">
            <v>OB</v>
          </cell>
          <cell r="N344">
            <v>21410.16</v>
          </cell>
        </row>
        <row r="345">
          <cell r="I345" t="str">
            <v>ACCOUNTING</v>
          </cell>
          <cell r="M345" t="str">
            <v>OB</v>
          </cell>
          <cell r="N345">
            <v>91166.9</v>
          </cell>
        </row>
        <row r="346">
          <cell r="I346" t="str">
            <v>ACCOUNTING</v>
          </cell>
          <cell r="M346" t="str">
            <v>OB</v>
          </cell>
          <cell r="N346">
            <v>8548.3700000000008</v>
          </cell>
        </row>
        <row r="347">
          <cell r="I347" t="str">
            <v>ACCOUNTING</v>
          </cell>
          <cell r="M347" t="str">
            <v>OB</v>
          </cell>
          <cell r="N347">
            <v>599691.31999999995</v>
          </cell>
        </row>
        <row r="348">
          <cell r="I348" t="str">
            <v>ACCOUNTING</v>
          </cell>
          <cell r="M348" t="str">
            <v>OB</v>
          </cell>
          <cell r="N348">
            <v>42150.64</v>
          </cell>
        </row>
        <row r="349">
          <cell r="I349" t="str">
            <v>ACCOUNTING</v>
          </cell>
          <cell r="M349" t="str">
            <v>OB</v>
          </cell>
          <cell r="N349">
            <v>57810.82</v>
          </cell>
        </row>
        <row r="350">
          <cell r="I350" t="str">
            <v>ACCOUNTING</v>
          </cell>
          <cell r="M350" t="str">
            <v>OB</v>
          </cell>
          <cell r="N350">
            <v>6043</v>
          </cell>
        </row>
        <row r="351">
          <cell r="I351" t="str">
            <v>ACCOUNTING</v>
          </cell>
          <cell r="M351" t="str">
            <v>OB</v>
          </cell>
          <cell r="N351">
            <v>424762</v>
          </cell>
        </row>
        <row r="352">
          <cell r="I352" t="str">
            <v>ACCOUNTING</v>
          </cell>
          <cell r="M352" t="str">
            <v>OB</v>
          </cell>
          <cell r="N352">
            <v>273.37</v>
          </cell>
        </row>
        <row r="353">
          <cell r="I353" t="str">
            <v>ACCOUNTING</v>
          </cell>
          <cell r="M353" t="str">
            <v>OB</v>
          </cell>
          <cell r="N353">
            <v>7703.03</v>
          </cell>
        </row>
        <row r="354">
          <cell r="I354" t="str">
            <v>ACCOUNTING</v>
          </cell>
          <cell r="M354" t="str">
            <v>OB</v>
          </cell>
          <cell r="N354">
            <v>347147.08</v>
          </cell>
        </row>
        <row r="355">
          <cell r="I355" t="str">
            <v>ACCOUNTING</v>
          </cell>
          <cell r="M355" t="str">
            <v>OB</v>
          </cell>
          <cell r="N355">
            <v>6172</v>
          </cell>
        </row>
        <row r="356">
          <cell r="I356" t="str">
            <v>ACCOUNTING</v>
          </cell>
          <cell r="M356" t="str">
            <v>OB</v>
          </cell>
          <cell r="N356">
            <v>18609.64</v>
          </cell>
        </row>
        <row r="357">
          <cell r="I357" t="str">
            <v>ACCOUNTING</v>
          </cell>
          <cell r="M357" t="str">
            <v>OB</v>
          </cell>
          <cell r="N357">
            <v>60691</v>
          </cell>
        </row>
        <row r="358">
          <cell r="I358" t="str">
            <v>ACCOUNTING</v>
          </cell>
          <cell r="M358" t="str">
            <v>OB</v>
          </cell>
          <cell r="N358">
            <v>312</v>
          </cell>
        </row>
        <row r="359">
          <cell r="I359" t="str">
            <v>ACCOUNTING</v>
          </cell>
          <cell r="M359" t="str">
            <v>OB</v>
          </cell>
          <cell r="N359">
            <v>45744</v>
          </cell>
        </row>
        <row r="360">
          <cell r="I360" t="str">
            <v>ACCOUNTING</v>
          </cell>
          <cell r="M360" t="str">
            <v>OB</v>
          </cell>
          <cell r="N360">
            <v>4227.72</v>
          </cell>
        </row>
        <row r="361">
          <cell r="I361" t="str">
            <v>ACCOUNTING</v>
          </cell>
          <cell r="M361" t="str">
            <v>OB</v>
          </cell>
          <cell r="N361">
            <v>560544.31999999995</v>
          </cell>
        </row>
        <row r="362">
          <cell r="I362" t="str">
            <v>ACCOUNTING</v>
          </cell>
          <cell r="M362" t="str">
            <v>OB</v>
          </cell>
          <cell r="N362">
            <v>2078.5</v>
          </cell>
        </row>
        <row r="363">
          <cell r="I363" t="str">
            <v>ACCOUNTING</v>
          </cell>
          <cell r="M363" t="str">
            <v>OB</v>
          </cell>
          <cell r="N363">
            <v>16745.52</v>
          </cell>
        </row>
        <row r="364">
          <cell r="I364" t="str">
            <v>ACCOUNTING</v>
          </cell>
          <cell r="M364" t="str">
            <v>OB</v>
          </cell>
          <cell r="N364">
            <v>1868.52</v>
          </cell>
        </row>
        <row r="365">
          <cell r="I365" t="str">
            <v>ACCOUNTING</v>
          </cell>
          <cell r="M365" t="str">
            <v>OB</v>
          </cell>
          <cell r="N365">
            <v>43780</v>
          </cell>
        </row>
        <row r="366">
          <cell r="I366" t="str">
            <v>ACCOUNTING</v>
          </cell>
          <cell r="M366" t="str">
            <v>OB</v>
          </cell>
          <cell r="N366">
            <v>4066</v>
          </cell>
        </row>
        <row r="367">
          <cell r="I367" t="str">
            <v>ACCOUNTING</v>
          </cell>
          <cell r="M367" t="str">
            <v>OB</v>
          </cell>
          <cell r="N367">
            <v>442074</v>
          </cell>
        </row>
        <row r="368">
          <cell r="I368" t="str">
            <v>ACCOUNTING</v>
          </cell>
          <cell r="M368" t="str">
            <v>OB</v>
          </cell>
          <cell r="N368">
            <v>2613.64</v>
          </cell>
        </row>
        <row r="369">
          <cell r="I369" t="str">
            <v>ACCOUNTING</v>
          </cell>
          <cell r="M369" t="str">
            <v>OB</v>
          </cell>
          <cell r="N369">
            <v>285</v>
          </cell>
        </row>
        <row r="370">
          <cell r="I370" t="str">
            <v>ACCOUNTING</v>
          </cell>
          <cell r="M370" t="str">
            <v>OB</v>
          </cell>
          <cell r="N370">
            <v>191830.79</v>
          </cell>
        </row>
        <row r="371">
          <cell r="I371" t="str">
            <v>ACCOUNTING</v>
          </cell>
          <cell r="M371" t="str">
            <v>OB</v>
          </cell>
          <cell r="N371">
            <v>5653.7</v>
          </cell>
        </row>
        <row r="372">
          <cell r="I372" t="str">
            <v>ACCOUNTING</v>
          </cell>
          <cell r="M372" t="str">
            <v>OB</v>
          </cell>
          <cell r="N372">
            <v>11260</v>
          </cell>
        </row>
        <row r="373">
          <cell r="I373" t="str">
            <v>ACCOUNTING</v>
          </cell>
          <cell r="M373" t="str">
            <v>OB</v>
          </cell>
          <cell r="N373">
            <v>158.18</v>
          </cell>
        </row>
        <row r="374">
          <cell r="I374" t="str">
            <v>ACCOUNTING</v>
          </cell>
          <cell r="M374" t="str">
            <v>OB</v>
          </cell>
          <cell r="N374">
            <v>32277.58</v>
          </cell>
        </row>
        <row r="375">
          <cell r="I375" t="str">
            <v>ACCOUNTING</v>
          </cell>
          <cell r="M375" t="str">
            <v>OB</v>
          </cell>
          <cell r="N375">
            <v>29735.83</v>
          </cell>
        </row>
        <row r="376">
          <cell r="I376" t="str">
            <v>ACCOUNTING</v>
          </cell>
          <cell r="M376" t="str">
            <v>OB</v>
          </cell>
          <cell r="N376">
            <v>17900.43</v>
          </cell>
        </row>
        <row r="377">
          <cell r="I377" t="str">
            <v>ACCOUNTING</v>
          </cell>
          <cell r="M377" t="str">
            <v>OB</v>
          </cell>
          <cell r="N377">
            <v>8004</v>
          </cell>
        </row>
        <row r="378">
          <cell r="I378" t="str">
            <v>ACCOUNTING</v>
          </cell>
          <cell r="M378" t="str">
            <v>OB</v>
          </cell>
          <cell r="N378">
            <v>1217.27</v>
          </cell>
        </row>
        <row r="379">
          <cell r="I379" t="str">
            <v>ACCOUNTING</v>
          </cell>
          <cell r="M379" t="str">
            <v>OB</v>
          </cell>
          <cell r="N379">
            <v>20647.73</v>
          </cell>
        </row>
        <row r="380">
          <cell r="I380" t="str">
            <v>ACCOUNTING</v>
          </cell>
          <cell r="M380" t="str">
            <v>OB</v>
          </cell>
          <cell r="N380">
            <v>42090.85</v>
          </cell>
        </row>
        <row r="381">
          <cell r="I381" t="str">
            <v>ACCOUNTING</v>
          </cell>
          <cell r="M381" t="str">
            <v>OB</v>
          </cell>
          <cell r="N381">
            <v>19441.8</v>
          </cell>
        </row>
        <row r="382">
          <cell r="I382" t="str">
            <v>ACCOUNTING</v>
          </cell>
          <cell r="M382" t="str">
            <v>OB</v>
          </cell>
          <cell r="N382">
            <v>20755</v>
          </cell>
        </row>
        <row r="383">
          <cell r="I383" t="str">
            <v>ACCOUNTING</v>
          </cell>
          <cell r="M383" t="str">
            <v>OB</v>
          </cell>
          <cell r="N383">
            <v>83868</v>
          </cell>
        </row>
        <row r="384">
          <cell r="I384" t="str">
            <v>ACCOUNTING</v>
          </cell>
          <cell r="M384" t="str">
            <v>OB</v>
          </cell>
          <cell r="N384">
            <v>69041.179999999993</v>
          </cell>
        </row>
        <row r="385">
          <cell r="I385" t="str">
            <v>ACCOUNTING</v>
          </cell>
          <cell r="M385" t="str">
            <v>OB</v>
          </cell>
          <cell r="N385">
            <v>101270.99</v>
          </cell>
        </row>
        <row r="386">
          <cell r="I386" t="str">
            <v>ACCOUNTING</v>
          </cell>
          <cell r="M386" t="str">
            <v>OB</v>
          </cell>
          <cell r="N386">
            <v>13823</v>
          </cell>
        </row>
        <row r="387">
          <cell r="I387" t="str">
            <v>ACCOUNTING</v>
          </cell>
          <cell r="M387" t="str">
            <v>OB</v>
          </cell>
          <cell r="N387">
            <v>108.18</v>
          </cell>
        </row>
        <row r="388">
          <cell r="I388" t="str">
            <v>ACCOUNTING</v>
          </cell>
          <cell r="M388" t="str">
            <v>OB</v>
          </cell>
          <cell r="N388">
            <v>5396.7</v>
          </cell>
        </row>
        <row r="389">
          <cell r="I389" t="str">
            <v>ACCOUNTING</v>
          </cell>
          <cell r="M389" t="str">
            <v>OB</v>
          </cell>
          <cell r="N389">
            <v>20161186.09</v>
          </cell>
        </row>
        <row r="390">
          <cell r="I390" t="str">
            <v>ACCOUNTING</v>
          </cell>
          <cell r="M390" t="str">
            <v>OB</v>
          </cell>
          <cell r="N390">
            <v>40582742.049999997</v>
          </cell>
        </row>
        <row r="391">
          <cell r="I391" t="str">
            <v>ACCOUNTING</v>
          </cell>
          <cell r="M391" t="str">
            <v>OB</v>
          </cell>
          <cell r="N391">
            <v>5927102.5099999998</v>
          </cell>
        </row>
        <row r="392">
          <cell r="I392" t="str">
            <v>ACCOUNTING</v>
          </cell>
          <cell r="M392" t="str">
            <v>OB</v>
          </cell>
          <cell r="N392">
            <v>20408778.640000001</v>
          </cell>
        </row>
        <row r="393">
          <cell r="I393" t="str">
            <v>ACCOUNTING</v>
          </cell>
          <cell r="M393" t="str">
            <v>OB</v>
          </cell>
          <cell r="N393">
            <v>81203937.010000005</v>
          </cell>
        </row>
        <row r="394">
          <cell r="I394" t="str">
            <v>ACCOUNTING</v>
          </cell>
          <cell r="M394" t="str">
            <v>OB</v>
          </cell>
          <cell r="N394">
            <v>813805.51</v>
          </cell>
        </row>
        <row r="395">
          <cell r="I395" t="str">
            <v>ACCOUNTING</v>
          </cell>
          <cell r="M395" t="str">
            <v>OB</v>
          </cell>
          <cell r="N395">
            <v>15519119.18</v>
          </cell>
        </row>
        <row r="396">
          <cell r="I396" t="str">
            <v>ACCOUNTING</v>
          </cell>
          <cell r="M396" t="str">
            <v>OB</v>
          </cell>
          <cell r="N396">
            <v>5930706.4800000004</v>
          </cell>
        </row>
        <row r="397">
          <cell r="I397" t="str">
            <v>ACCOUNTING</v>
          </cell>
          <cell r="M397" t="str">
            <v>OB</v>
          </cell>
          <cell r="N397">
            <v>3990910.86</v>
          </cell>
        </row>
        <row r="398">
          <cell r="I398" t="str">
            <v>ACCOUNTING</v>
          </cell>
          <cell r="M398" t="str">
            <v>OB</v>
          </cell>
          <cell r="N398">
            <v>204702.3</v>
          </cell>
        </row>
        <row r="399">
          <cell r="I399" t="str">
            <v>ACCOUNTING</v>
          </cell>
          <cell r="M399" t="str">
            <v>OB</v>
          </cell>
          <cell r="N399">
            <v>910504.21</v>
          </cell>
        </row>
        <row r="400">
          <cell r="I400" t="str">
            <v>ACCOUNTING</v>
          </cell>
          <cell r="M400" t="str">
            <v>OB</v>
          </cell>
          <cell r="N400">
            <v>129093.11</v>
          </cell>
        </row>
        <row r="401">
          <cell r="I401" t="str">
            <v>ACCOUNTING</v>
          </cell>
          <cell r="M401" t="str">
            <v>OB</v>
          </cell>
          <cell r="N401">
            <v>77525.55</v>
          </cell>
        </row>
        <row r="402">
          <cell r="I402" t="str">
            <v>ACCOUNTING</v>
          </cell>
          <cell r="M402" t="str">
            <v>OB</v>
          </cell>
          <cell r="N402">
            <v>3556252.63</v>
          </cell>
        </row>
        <row r="403">
          <cell r="I403" t="str">
            <v>ACCOUNTING</v>
          </cell>
          <cell r="M403" t="str">
            <v>OB</v>
          </cell>
          <cell r="N403">
            <v>7564912</v>
          </cell>
        </row>
        <row r="404">
          <cell r="I404" t="str">
            <v>ACCOUNTING</v>
          </cell>
          <cell r="M404" t="str">
            <v>OB</v>
          </cell>
          <cell r="N404">
            <v>60957651.060000002</v>
          </cell>
        </row>
        <row r="405">
          <cell r="I405" t="str">
            <v>ACCOUNTING</v>
          </cell>
          <cell r="M405" t="str">
            <v>OB</v>
          </cell>
          <cell r="N405">
            <v>3517381.18</v>
          </cell>
        </row>
        <row r="406">
          <cell r="I406" t="str">
            <v>ACCOUNTING</v>
          </cell>
          <cell r="M406" t="str">
            <v>OB</v>
          </cell>
          <cell r="N406">
            <v>796598.41</v>
          </cell>
        </row>
        <row r="407">
          <cell r="I407" t="str">
            <v>ACCOUNTING</v>
          </cell>
          <cell r="M407" t="str">
            <v>OB</v>
          </cell>
          <cell r="N407">
            <v>534129.72</v>
          </cell>
        </row>
        <row r="408">
          <cell r="I408" t="str">
            <v>ACCOUNTING</v>
          </cell>
          <cell r="M408" t="str">
            <v>OB</v>
          </cell>
          <cell r="N408">
            <v>41942.879999999997</v>
          </cell>
        </row>
        <row r="409">
          <cell r="I409" t="str">
            <v>ACCOUNTING</v>
          </cell>
          <cell r="M409" t="str">
            <v>OB</v>
          </cell>
          <cell r="N409">
            <v>482644.9</v>
          </cell>
        </row>
        <row r="410">
          <cell r="I410" t="str">
            <v>ACCOUNTING</v>
          </cell>
          <cell r="M410" t="str">
            <v>OB</v>
          </cell>
          <cell r="N410">
            <v>13420038.810000001</v>
          </cell>
        </row>
        <row r="411">
          <cell r="I411" t="str">
            <v>ACCOUNTING</v>
          </cell>
          <cell r="M411" t="str">
            <v>OB</v>
          </cell>
          <cell r="N411">
            <v>3721271.5</v>
          </cell>
        </row>
        <row r="412">
          <cell r="I412" t="str">
            <v>ACCOUNTING</v>
          </cell>
          <cell r="M412" t="str">
            <v>OB</v>
          </cell>
          <cell r="N412">
            <v>2751693.16</v>
          </cell>
        </row>
        <row r="413">
          <cell r="I413" t="str">
            <v>ACCOUNTING</v>
          </cell>
          <cell r="M413" t="str">
            <v>OB</v>
          </cell>
          <cell r="N413">
            <v>2258585.9300000002</v>
          </cell>
        </row>
        <row r="414">
          <cell r="I414" t="str">
            <v>ACCOUNTING</v>
          </cell>
          <cell r="M414" t="str">
            <v>OB</v>
          </cell>
          <cell r="N414">
            <v>463523.64</v>
          </cell>
        </row>
        <row r="415">
          <cell r="I415" t="str">
            <v>ACCOUNTING</v>
          </cell>
          <cell r="M415" t="str">
            <v>OB</v>
          </cell>
          <cell r="N415">
            <v>17946.8</v>
          </cell>
        </row>
        <row r="416">
          <cell r="I416" t="str">
            <v>ACCOUNTING</v>
          </cell>
          <cell r="M416" t="str">
            <v>OB</v>
          </cell>
          <cell r="N416">
            <v>229967.99</v>
          </cell>
        </row>
        <row r="417">
          <cell r="I417" t="str">
            <v>ACCOUNTING</v>
          </cell>
          <cell r="M417" t="str">
            <v>OB</v>
          </cell>
          <cell r="N417">
            <v>1869</v>
          </cell>
        </row>
        <row r="418">
          <cell r="I418" t="str">
            <v>ACCOUNTING</v>
          </cell>
          <cell r="M418" t="str">
            <v>OB</v>
          </cell>
          <cell r="N418">
            <v>1000411.29</v>
          </cell>
        </row>
        <row r="419">
          <cell r="I419" t="str">
            <v>ACCOUNTING</v>
          </cell>
          <cell r="M419" t="str">
            <v>OB</v>
          </cell>
          <cell r="N419">
            <v>5260542.93</v>
          </cell>
        </row>
        <row r="420">
          <cell r="I420" t="str">
            <v>ACCOUNTING</v>
          </cell>
          <cell r="M420" t="str">
            <v>OB</v>
          </cell>
          <cell r="N420">
            <v>1152344.8400000001</v>
          </cell>
        </row>
        <row r="421">
          <cell r="I421" t="str">
            <v>ACCOUNTING</v>
          </cell>
          <cell r="M421" t="str">
            <v>OB</v>
          </cell>
          <cell r="N421">
            <v>15484688.15</v>
          </cell>
        </row>
        <row r="422">
          <cell r="I422" t="str">
            <v>ACCOUNTING</v>
          </cell>
          <cell r="M422" t="str">
            <v>OB</v>
          </cell>
          <cell r="N422">
            <v>758516.47</v>
          </cell>
        </row>
        <row r="423">
          <cell r="I423" t="str">
            <v>ACCOUNTING</v>
          </cell>
          <cell r="M423" t="str">
            <v>OB</v>
          </cell>
          <cell r="N423">
            <v>46320.28</v>
          </cell>
        </row>
        <row r="424">
          <cell r="I424" t="str">
            <v>ACCOUNTING</v>
          </cell>
          <cell r="M424" t="str">
            <v>OB</v>
          </cell>
          <cell r="N424">
            <v>113095.31</v>
          </cell>
        </row>
        <row r="425">
          <cell r="I425" t="str">
            <v>ACCOUNTING</v>
          </cell>
          <cell r="M425" t="str">
            <v>OB</v>
          </cell>
          <cell r="N425">
            <v>112438.01</v>
          </cell>
        </row>
        <row r="426">
          <cell r="I426" t="str">
            <v>ACCOUNTING</v>
          </cell>
          <cell r="M426" t="str">
            <v>OB</v>
          </cell>
          <cell r="N426">
            <v>9671.34</v>
          </cell>
        </row>
        <row r="427">
          <cell r="I427" t="str">
            <v>ACCOUNTING</v>
          </cell>
          <cell r="M427" t="str">
            <v>OB</v>
          </cell>
          <cell r="N427">
            <v>13706.86</v>
          </cell>
        </row>
        <row r="428">
          <cell r="I428" t="str">
            <v>ACCOUNTING</v>
          </cell>
          <cell r="M428" t="str">
            <v>OB</v>
          </cell>
          <cell r="N428">
            <v>20177.62</v>
          </cell>
        </row>
        <row r="429">
          <cell r="I429" t="str">
            <v>ACCOUNTING</v>
          </cell>
          <cell r="M429" t="str">
            <v>OB</v>
          </cell>
          <cell r="N429">
            <v>1261349.1299999999</v>
          </cell>
        </row>
        <row r="430">
          <cell r="I430" t="str">
            <v>ACCOUNTING</v>
          </cell>
          <cell r="M430" t="str">
            <v>OB</v>
          </cell>
          <cell r="N430">
            <v>5859996.1100000003</v>
          </cell>
        </row>
        <row r="431">
          <cell r="I431" t="str">
            <v>ACCOUNTING</v>
          </cell>
          <cell r="M431" t="str">
            <v>OB</v>
          </cell>
          <cell r="N431">
            <v>709091.45</v>
          </cell>
        </row>
        <row r="432">
          <cell r="I432" t="str">
            <v>ACCOUNTING</v>
          </cell>
          <cell r="M432" t="str">
            <v>OB</v>
          </cell>
          <cell r="N432">
            <v>126850.06</v>
          </cell>
        </row>
        <row r="433">
          <cell r="I433" t="str">
            <v>ACCOUNTING</v>
          </cell>
          <cell r="M433" t="str">
            <v>OB</v>
          </cell>
          <cell r="N433">
            <v>55923.839999999997</v>
          </cell>
        </row>
        <row r="434">
          <cell r="I434" t="str">
            <v>ACCOUNTING</v>
          </cell>
          <cell r="M434" t="str">
            <v>OB</v>
          </cell>
          <cell r="N434">
            <v>4428.25</v>
          </cell>
        </row>
        <row r="435">
          <cell r="I435" t="str">
            <v>ACCOUNTING</v>
          </cell>
          <cell r="M435" t="str">
            <v>OB</v>
          </cell>
          <cell r="N435">
            <v>224476.59</v>
          </cell>
        </row>
        <row r="436">
          <cell r="I436" t="str">
            <v>ACCOUNTING</v>
          </cell>
          <cell r="M436" t="str">
            <v>OB</v>
          </cell>
          <cell r="N436">
            <v>2960679.31</v>
          </cell>
        </row>
        <row r="437">
          <cell r="I437" t="str">
            <v>ACCOUNTING</v>
          </cell>
          <cell r="M437" t="str">
            <v>OB</v>
          </cell>
          <cell r="N437">
            <v>494948.27</v>
          </cell>
        </row>
        <row r="438">
          <cell r="I438" t="str">
            <v>ACCOUNTING</v>
          </cell>
          <cell r="M438" t="str">
            <v>OB</v>
          </cell>
          <cell r="N438">
            <v>728493.89</v>
          </cell>
        </row>
        <row r="439">
          <cell r="I439" t="str">
            <v>ACCOUNTING</v>
          </cell>
          <cell r="M439" t="str">
            <v>OB</v>
          </cell>
          <cell r="N439">
            <v>182608.46</v>
          </cell>
        </row>
        <row r="440">
          <cell r="I440" t="str">
            <v>ACCOUNTING</v>
          </cell>
          <cell r="M440" t="str">
            <v>OB</v>
          </cell>
          <cell r="N440">
            <v>20543.46</v>
          </cell>
        </row>
        <row r="441">
          <cell r="I441" t="str">
            <v>ACCOUNTING</v>
          </cell>
          <cell r="M441" t="str">
            <v>OB</v>
          </cell>
          <cell r="N441">
            <v>254</v>
          </cell>
        </row>
        <row r="442">
          <cell r="I442" t="str">
            <v>ACCOUNTING</v>
          </cell>
          <cell r="M442" t="str">
            <v>OB</v>
          </cell>
          <cell r="N442">
            <v>1015948</v>
          </cell>
        </row>
        <row r="443">
          <cell r="I443" t="str">
            <v>ACCOUNTING</v>
          </cell>
          <cell r="M443" t="str">
            <v>OB</v>
          </cell>
          <cell r="N443">
            <v>6837.04</v>
          </cell>
        </row>
        <row r="444">
          <cell r="I444" t="str">
            <v>ACCOUNTING</v>
          </cell>
          <cell r="M444" t="str">
            <v>OB</v>
          </cell>
          <cell r="N444">
            <v>4422.72</v>
          </cell>
        </row>
        <row r="445">
          <cell r="I445" t="str">
            <v>ACCOUNTING</v>
          </cell>
          <cell r="M445" t="str">
            <v>OB</v>
          </cell>
          <cell r="N445">
            <v>2147999.02</v>
          </cell>
        </row>
        <row r="446">
          <cell r="I446" t="str">
            <v>ACCOUNTING</v>
          </cell>
          <cell r="M446" t="str">
            <v>OB</v>
          </cell>
          <cell r="N446">
            <v>104665.75</v>
          </cell>
        </row>
        <row r="447">
          <cell r="I447" t="str">
            <v>ACCOUNTING</v>
          </cell>
          <cell r="M447" t="str">
            <v>OB</v>
          </cell>
          <cell r="N447">
            <v>89657.75</v>
          </cell>
        </row>
        <row r="448">
          <cell r="I448" t="str">
            <v>ACCOUNTING</v>
          </cell>
          <cell r="M448" t="str">
            <v>OB</v>
          </cell>
          <cell r="N448">
            <v>49759.11</v>
          </cell>
        </row>
        <row r="449">
          <cell r="I449" t="str">
            <v>ACCOUNTING</v>
          </cell>
          <cell r="M449" t="str">
            <v>OB</v>
          </cell>
          <cell r="N449">
            <v>3431.76</v>
          </cell>
        </row>
        <row r="450">
          <cell r="I450" t="str">
            <v>ACCOUNTING</v>
          </cell>
          <cell r="M450" t="str">
            <v>OB</v>
          </cell>
          <cell r="N450">
            <v>59082</v>
          </cell>
        </row>
        <row r="451">
          <cell r="I451" t="str">
            <v>ACCOUNTING</v>
          </cell>
          <cell r="M451" t="str">
            <v>OB</v>
          </cell>
          <cell r="N451">
            <v>89336</v>
          </cell>
        </row>
        <row r="452">
          <cell r="I452" t="str">
            <v>ACCOUNTING</v>
          </cell>
          <cell r="M452" t="str">
            <v>OB</v>
          </cell>
          <cell r="N452">
            <v>1824577.77</v>
          </cell>
        </row>
        <row r="453">
          <cell r="I453" t="str">
            <v>ACCOUNTING</v>
          </cell>
          <cell r="M453" t="str">
            <v>OB</v>
          </cell>
          <cell r="N453">
            <v>10556</v>
          </cell>
        </row>
        <row r="454">
          <cell r="I454" t="str">
            <v>ACCOUNTING</v>
          </cell>
          <cell r="M454" t="str">
            <v>OB</v>
          </cell>
          <cell r="N454">
            <v>2824659.18</v>
          </cell>
        </row>
        <row r="455">
          <cell r="I455" t="str">
            <v>ACCOUNTING</v>
          </cell>
          <cell r="M455" t="str">
            <v>OB</v>
          </cell>
          <cell r="N455">
            <v>16670.12</v>
          </cell>
        </row>
        <row r="456">
          <cell r="I456" t="str">
            <v>ACCOUNTING</v>
          </cell>
          <cell r="M456" t="str">
            <v>OB</v>
          </cell>
          <cell r="N456">
            <v>7870187.21</v>
          </cell>
        </row>
        <row r="457">
          <cell r="I457" t="str">
            <v>ACCOUNTING</v>
          </cell>
          <cell r="M457" t="str">
            <v>OB</v>
          </cell>
          <cell r="N457">
            <v>2254698.0099999998</v>
          </cell>
        </row>
        <row r="458">
          <cell r="I458" t="str">
            <v>ACCOUNTING</v>
          </cell>
          <cell r="M458" t="str">
            <v>OB</v>
          </cell>
          <cell r="N458">
            <v>3054286.55</v>
          </cell>
        </row>
        <row r="459">
          <cell r="I459" t="str">
            <v>ACCOUNTING</v>
          </cell>
          <cell r="M459" t="str">
            <v>OB</v>
          </cell>
          <cell r="N459">
            <v>410767.35999999999</v>
          </cell>
        </row>
        <row r="460">
          <cell r="I460" t="str">
            <v>ACCOUNTING</v>
          </cell>
          <cell r="M460" t="str">
            <v>OB</v>
          </cell>
          <cell r="N460">
            <v>44110.85</v>
          </cell>
        </row>
        <row r="461">
          <cell r="I461" t="str">
            <v>ACCOUNTING</v>
          </cell>
          <cell r="M461" t="str">
            <v>OB</v>
          </cell>
          <cell r="N461">
            <v>6645</v>
          </cell>
        </row>
        <row r="462">
          <cell r="I462" t="str">
            <v>ACCOUNTING</v>
          </cell>
          <cell r="M462" t="str">
            <v>OB</v>
          </cell>
          <cell r="N462">
            <v>10590.46</v>
          </cell>
        </row>
        <row r="463">
          <cell r="I463" t="str">
            <v>ACCOUNTING</v>
          </cell>
          <cell r="M463" t="str">
            <v>OB</v>
          </cell>
          <cell r="N463">
            <v>1393.18</v>
          </cell>
        </row>
        <row r="464">
          <cell r="I464" t="str">
            <v>ACCOUNTING</v>
          </cell>
          <cell r="M464" t="str">
            <v>OB</v>
          </cell>
          <cell r="N464">
            <v>748</v>
          </cell>
        </row>
        <row r="465">
          <cell r="I465" t="str">
            <v>ACCOUNTING</v>
          </cell>
          <cell r="M465" t="str">
            <v>OB</v>
          </cell>
          <cell r="N465">
            <v>1234790.06</v>
          </cell>
        </row>
        <row r="466">
          <cell r="I466" t="str">
            <v>ACCOUNTING</v>
          </cell>
          <cell r="M466" t="str">
            <v>OB</v>
          </cell>
          <cell r="N466">
            <v>340234.08</v>
          </cell>
        </row>
        <row r="467">
          <cell r="I467" t="str">
            <v>ACCOUNTING</v>
          </cell>
          <cell r="M467" t="str">
            <v>OB</v>
          </cell>
          <cell r="N467">
            <v>1269.0899999999999</v>
          </cell>
        </row>
        <row r="468">
          <cell r="I468" t="str">
            <v>ACCOUNTING</v>
          </cell>
          <cell r="M468" t="str">
            <v>OB</v>
          </cell>
          <cell r="N468">
            <v>10564972.789999999</v>
          </cell>
        </row>
        <row r="469">
          <cell r="I469" t="str">
            <v>ACCOUNTING</v>
          </cell>
          <cell r="M469" t="str">
            <v>OB</v>
          </cell>
          <cell r="N469">
            <v>473492.42</v>
          </cell>
        </row>
        <row r="470">
          <cell r="I470" t="str">
            <v>ACCOUNTING</v>
          </cell>
          <cell r="M470" t="str">
            <v>OB</v>
          </cell>
          <cell r="N470">
            <v>4068</v>
          </cell>
        </row>
        <row r="471">
          <cell r="I471" t="str">
            <v>ACCOUNTING</v>
          </cell>
          <cell r="M471" t="str">
            <v>OB</v>
          </cell>
          <cell r="N471">
            <v>74729.77</v>
          </cell>
        </row>
        <row r="472">
          <cell r="I472" t="str">
            <v>ACCOUNTING</v>
          </cell>
          <cell r="M472" t="str">
            <v>OB</v>
          </cell>
          <cell r="N472">
            <v>283.32</v>
          </cell>
        </row>
        <row r="473">
          <cell r="I473" t="str">
            <v>ACCOUNTING</v>
          </cell>
          <cell r="M473" t="str">
            <v>OB</v>
          </cell>
          <cell r="N473">
            <v>13774</v>
          </cell>
        </row>
        <row r="474">
          <cell r="I474" t="str">
            <v>ACCOUNTING</v>
          </cell>
          <cell r="M474" t="str">
            <v>OB</v>
          </cell>
          <cell r="N474">
            <v>63210.22</v>
          </cell>
        </row>
        <row r="475">
          <cell r="I475" t="str">
            <v>ACCOUNTING</v>
          </cell>
          <cell r="M475" t="str">
            <v>OB</v>
          </cell>
          <cell r="N475">
            <v>2889.09</v>
          </cell>
        </row>
        <row r="476">
          <cell r="I476" t="str">
            <v>CAC</v>
          </cell>
          <cell r="M476" t="str">
            <v>OB</v>
          </cell>
          <cell r="N476">
            <v>10450</v>
          </cell>
        </row>
        <row r="477">
          <cell r="I477" t="str">
            <v>CAC</v>
          </cell>
          <cell r="M477" t="str">
            <v>OB</v>
          </cell>
          <cell r="N477">
            <v>1397346.88</v>
          </cell>
        </row>
        <row r="478">
          <cell r="I478" t="str">
            <v>CAC</v>
          </cell>
          <cell r="M478" t="str">
            <v>OB</v>
          </cell>
          <cell r="N478">
            <v>53190</v>
          </cell>
        </row>
        <row r="479">
          <cell r="I479" t="str">
            <v>CAC</v>
          </cell>
          <cell r="M479" t="str">
            <v>OB</v>
          </cell>
          <cell r="N479">
            <v>2395.3200000000002</v>
          </cell>
        </row>
        <row r="480">
          <cell r="I480" t="str">
            <v>CAC</v>
          </cell>
          <cell r="M480" t="str">
            <v>OB</v>
          </cell>
          <cell r="N480">
            <v>65102.32</v>
          </cell>
        </row>
        <row r="481">
          <cell r="I481" t="str">
            <v>CAC</v>
          </cell>
          <cell r="M481" t="str">
            <v>OB</v>
          </cell>
          <cell r="N481">
            <v>4314834.0599999996</v>
          </cell>
        </row>
        <row r="482">
          <cell r="I482" t="str">
            <v>CAC</v>
          </cell>
          <cell r="M482" t="str">
            <v>OB</v>
          </cell>
          <cell r="N482">
            <v>10598151.76</v>
          </cell>
        </row>
        <row r="483">
          <cell r="I483" t="str">
            <v>CAC</v>
          </cell>
          <cell r="M483" t="str">
            <v>OB</v>
          </cell>
          <cell r="N483">
            <v>3191491.3</v>
          </cell>
        </row>
        <row r="484">
          <cell r="I484" t="str">
            <v>CAC</v>
          </cell>
          <cell r="M484" t="str">
            <v>OB</v>
          </cell>
          <cell r="N484">
            <v>20329812.800000001</v>
          </cell>
        </row>
        <row r="485">
          <cell r="I485" t="str">
            <v>CAC</v>
          </cell>
          <cell r="M485" t="str">
            <v>OB</v>
          </cell>
          <cell r="N485">
            <v>25466499.120000001</v>
          </cell>
        </row>
        <row r="486">
          <cell r="I486" t="str">
            <v>CAC</v>
          </cell>
          <cell r="M486" t="str">
            <v>OB</v>
          </cell>
          <cell r="N486">
            <v>1488.5</v>
          </cell>
        </row>
        <row r="487">
          <cell r="I487" t="str">
            <v>CAC</v>
          </cell>
          <cell r="M487" t="str">
            <v>OB</v>
          </cell>
          <cell r="N487">
            <v>3308625.66</v>
          </cell>
        </row>
        <row r="488">
          <cell r="I488" t="str">
            <v>CAC</v>
          </cell>
          <cell r="M488" t="str">
            <v>OB</v>
          </cell>
          <cell r="N488">
            <v>1572</v>
          </cell>
        </row>
        <row r="489">
          <cell r="I489" t="str">
            <v>CAC</v>
          </cell>
          <cell r="M489" t="str">
            <v>OB</v>
          </cell>
          <cell r="N489">
            <v>249017.18</v>
          </cell>
        </row>
        <row r="490">
          <cell r="I490" t="str">
            <v>CAC</v>
          </cell>
          <cell r="M490" t="str">
            <v>OB</v>
          </cell>
          <cell r="N490">
            <v>347.13</v>
          </cell>
        </row>
        <row r="491">
          <cell r="I491" t="str">
            <v>CAC</v>
          </cell>
          <cell r="M491" t="str">
            <v>OB</v>
          </cell>
          <cell r="N491">
            <v>4439.91</v>
          </cell>
        </row>
        <row r="492">
          <cell r="I492" t="str">
            <v>CAC</v>
          </cell>
          <cell r="M492" t="str">
            <v>OB</v>
          </cell>
          <cell r="N492">
            <v>412493.17</v>
          </cell>
        </row>
        <row r="493">
          <cell r="I493" t="str">
            <v>CAC</v>
          </cell>
          <cell r="M493" t="str">
            <v>OB</v>
          </cell>
          <cell r="N493">
            <v>16627679.02</v>
          </cell>
        </row>
        <row r="494">
          <cell r="I494" t="str">
            <v>CAC</v>
          </cell>
          <cell r="M494" t="str">
            <v>OB</v>
          </cell>
          <cell r="N494">
            <v>12.17</v>
          </cell>
        </row>
        <row r="495">
          <cell r="I495" t="str">
            <v>CAC</v>
          </cell>
          <cell r="M495" t="str">
            <v>OB</v>
          </cell>
          <cell r="N495">
            <v>1074.83</v>
          </cell>
        </row>
        <row r="496">
          <cell r="I496" t="str">
            <v>CAC</v>
          </cell>
          <cell r="M496" t="str">
            <v>OB</v>
          </cell>
          <cell r="N496">
            <v>40.15</v>
          </cell>
        </row>
        <row r="497">
          <cell r="I497" t="str">
            <v>CAC</v>
          </cell>
          <cell r="M497" t="str">
            <v>OB</v>
          </cell>
          <cell r="N497">
            <v>-9543.49</v>
          </cell>
        </row>
        <row r="498">
          <cell r="I498" t="str">
            <v>CAC</v>
          </cell>
          <cell r="M498" t="str">
            <v>OB</v>
          </cell>
          <cell r="N498">
            <v>25717843.239999998</v>
          </cell>
        </row>
        <row r="499">
          <cell r="I499" t="str">
            <v>CAC</v>
          </cell>
          <cell r="M499" t="str">
            <v>OB</v>
          </cell>
          <cell r="N499">
            <v>2220080.7200000002</v>
          </cell>
        </row>
        <row r="500">
          <cell r="I500" t="str">
            <v>COST</v>
          </cell>
          <cell r="M500" t="str">
            <v>OB</v>
          </cell>
          <cell r="N500">
            <v>19776.52</v>
          </cell>
        </row>
        <row r="501">
          <cell r="I501" t="str">
            <v>COST</v>
          </cell>
          <cell r="M501" t="str">
            <v>OB</v>
          </cell>
          <cell r="N501">
            <v>39209.57</v>
          </cell>
        </row>
        <row r="502">
          <cell r="I502" t="str">
            <v>COST</v>
          </cell>
          <cell r="M502" t="str">
            <v>OB</v>
          </cell>
          <cell r="N502">
            <v>42652.65</v>
          </cell>
        </row>
        <row r="503">
          <cell r="I503" t="str">
            <v>COST</v>
          </cell>
          <cell r="M503" t="str">
            <v>OB</v>
          </cell>
          <cell r="N503">
            <v>40141.360000000001</v>
          </cell>
        </row>
        <row r="504">
          <cell r="I504" t="str">
            <v>COST</v>
          </cell>
          <cell r="M504" t="str">
            <v>OB</v>
          </cell>
          <cell r="N504">
            <v>550564.27</v>
          </cell>
        </row>
        <row r="505">
          <cell r="I505" t="str">
            <v>COST</v>
          </cell>
          <cell r="M505" t="str">
            <v>OB</v>
          </cell>
          <cell r="N505">
            <v>327.18</v>
          </cell>
        </row>
        <row r="506">
          <cell r="I506" t="str">
            <v>COST</v>
          </cell>
          <cell r="M506" t="str">
            <v>OB</v>
          </cell>
          <cell r="N506">
            <v>2284.6999999999998</v>
          </cell>
        </row>
        <row r="507">
          <cell r="I507" t="str">
            <v>COST</v>
          </cell>
          <cell r="M507" t="str">
            <v>OB</v>
          </cell>
          <cell r="N507">
            <v>1117</v>
          </cell>
        </row>
        <row r="508">
          <cell r="I508" t="str">
            <v>COST</v>
          </cell>
          <cell r="M508" t="str">
            <v>OB</v>
          </cell>
          <cell r="N508">
            <v>199.09</v>
          </cell>
        </row>
        <row r="509">
          <cell r="I509" t="str">
            <v>COST</v>
          </cell>
          <cell r="M509" t="str">
            <v>OB</v>
          </cell>
          <cell r="N509">
            <v>1395</v>
          </cell>
        </row>
        <row r="510">
          <cell r="I510" t="str">
            <v>COST</v>
          </cell>
          <cell r="M510" t="str">
            <v>OB</v>
          </cell>
          <cell r="N510">
            <v>2614.84</v>
          </cell>
        </row>
        <row r="511">
          <cell r="I511" t="str">
            <v>COST</v>
          </cell>
          <cell r="M511" t="str">
            <v>OB</v>
          </cell>
          <cell r="N511">
            <v>1369</v>
          </cell>
        </row>
        <row r="512">
          <cell r="I512" t="str">
            <v>COST</v>
          </cell>
          <cell r="M512" t="str">
            <v>OB</v>
          </cell>
          <cell r="N512">
            <v>38156</v>
          </cell>
        </row>
        <row r="513">
          <cell r="I513" t="str">
            <v>COST</v>
          </cell>
          <cell r="M513" t="str">
            <v>OB</v>
          </cell>
          <cell r="N513">
            <v>14440</v>
          </cell>
        </row>
        <row r="514">
          <cell r="I514" t="str">
            <v>COST</v>
          </cell>
          <cell r="M514" t="str">
            <v>OB</v>
          </cell>
          <cell r="N514">
            <v>20015</v>
          </cell>
        </row>
        <row r="515">
          <cell r="I515" t="str">
            <v>COST</v>
          </cell>
          <cell r="M515" t="str">
            <v>OB</v>
          </cell>
          <cell r="N515">
            <v>665</v>
          </cell>
        </row>
        <row r="516">
          <cell r="I516" t="str">
            <v>COST</v>
          </cell>
          <cell r="M516" t="str">
            <v>OB</v>
          </cell>
          <cell r="N516">
            <v>364352.64</v>
          </cell>
        </row>
        <row r="517">
          <cell r="I517" t="str">
            <v>COST</v>
          </cell>
          <cell r="M517" t="str">
            <v>OB</v>
          </cell>
          <cell r="N517">
            <v>6324240.9100000001</v>
          </cell>
        </row>
        <row r="518">
          <cell r="I518" t="str">
            <v>COST</v>
          </cell>
          <cell r="M518" t="str">
            <v>OB</v>
          </cell>
          <cell r="N518">
            <v>30075.7</v>
          </cell>
        </row>
        <row r="519">
          <cell r="I519" t="str">
            <v>COST</v>
          </cell>
          <cell r="M519" t="str">
            <v>OB</v>
          </cell>
          <cell r="N519">
            <v>1403.99</v>
          </cell>
        </row>
        <row r="520">
          <cell r="I520" t="str">
            <v>COST</v>
          </cell>
          <cell r="M520" t="str">
            <v>OB</v>
          </cell>
          <cell r="N520">
            <v>150434</v>
          </cell>
        </row>
        <row r="521">
          <cell r="I521" t="str">
            <v>COST</v>
          </cell>
          <cell r="M521" t="str">
            <v>OB</v>
          </cell>
          <cell r="N521">
            <v>1395</v>
          </cell>
        </row>
        <row r="522">
          <cell r="I522" t="str">
            <v>COST</v>
          </cell>
          <cell r="M522" t="str">
            <v>OB</v>
          </cell>
          <cell r="N522">
            <v>1208194.8400000001</v>
          </cell>
        </row>
        <row r="523">
          <cell r="I523" t="str">
            <v>COST</v>
          </cell>
          <cell r="M523" t="str">
            <v>OB</v>
          </cell>
          <cell r="N523">
            <v>5900</v>
          </cell>
        </row>
        <row r="524">
          <cell r="I524" t="str">
            <v>COST</v>
          </cell>
          <cell r="M524" t="str">
            <v>OB</v>
          </cell>
          <cell r="N524">
            <v>5844</v>
          </cell>
        </row>
        <row r="525">
          <cell r="I525" t="str">
            <v>COST</v>
          </cell>
          <cell r="M525" t="str">
            <v>OB</v>
          </cell>
          <cell r="N525">
            <v>19654.349999999999</v>
          </cell>
        </row>
        <row r="526">
          <cell r="I526" t="str">
            <v>COST</v>
          </cell>
          <cell r="M526" t="str">
            <v>OB</v>
          </cell>
          <cell r="N526">
            <v>28193</v>
          </cell>
        </row>
        <row r="527">
          <cell r="I527" t="str">
            <v>COST</v>
          </cell>
          <cell r="M527" t="str">
            <v>OB</v>
          </cell>
          <cell r="N527">
            <v>2263.66</v>
          </cell>
        </row>
        <row r="528">
          <cell r="I528" t="str">
            <v>COST</v>
          </cell>
          <cell r="M528" t="str">
            <v>OB</v>
          </cell>
          <cell r="N528">
            <v>6208</v>
          </cell>
        </row>
        <row r="529">
          <cell r="I529" t="str">
            <v>COST</v>
          </cell>
          <cell r="M529" t="str">
            <v>OB</v>
          </cell>
          <cell r="N529">
            <v>29601</v>
          </cell>
        </row>
        <row r="530">
          <cell r="I530" t="str">
            <v>COST</v>
          </cell>
          <cell r="M530" t="str">
            <v>OB</v>
          </cell>
          <cell r="N530">
            <v>721</v>
          </cell>
        </row>
        <row r="531">
          <cell r="I531" t="str">
            <v>COST</v>
          </cell>
          <cell r="M531" t="str">
            <v>OB</v>
          </cell>
          <cell r="N531">
            <v>3224</v>
          </cell>
        </row>
        <row r="532">
          <cell r="I532" t="str">
            <v>COST</v>
          </cell>
          <cell r="M532" t="str">
            <v>OB</v>
          </cell>
          <cell r="N532">
            <v>31860</v>
          </cell>
        </row>
        <row r="533">
          <cell r="I533" t="str">
            <v>COST</v>
          </cell>
          <cell r="M533" t="str">
            <v>OB</v>
          </cell>
          <cell r="N533">
            <v>567287.57999999996</v>
          </cell>
        </row>
        <row r="534">
          <cell r="I534" t="str">
            <v>COST</v>
          </cell>
          <cell r="M534" t="str">
            <v>OB</v>
          </cell>
          <cell r="N534">
            <v>6628.94</v>
          </cell>
        </row>
        <row r="535">
          <cell r="I535" t="str">
            <v>COST</v>
          </cell>
          <cell r="M535" t="str">
            <v>OB</v>
          </cell>
          <cell r="N535">
            <v>4473.6000000000004</v>
          </cell>
        </row>
        <row r="536">
          <cell r="I536" t="str">
            <v>COST</v>
          </cell>
          <cell r="M536" t="str">
            <v>OB</v>
          </cell>
          <cell r="N536">
            <v>18.170000000000002</v>
          </cell>
        </row>
        <row r="537">
          <cell r="I537" t="str">
            <v>COST</v>
          </cell>
          <cell r="M537" t="str">
            <v>OB</v>
          </cell>
          <cell r="N537">
            <v>884391.54</v>
          </cell>
        </row>
        <row r="538">
          <cell r="I538" t="str">
            <v>COST</v>
          </cell>
          <cell r="M538" t="str">
            <v>OB</v>
          </cell>
          <cell r="N538">
            <v>7523028.9900000002</v>
          </cell>
        </row>
        <row r="539">
          <cell r="I539" t="str">
            <v>COST</v>
          </cell>
          <cell r="M539" t="str">
            <v>OB</v>
          </cell>
          <cell r="N539">
            <v>358481.86</v>
          </cell>
        </row>
        <row r="540">
          <cell r="I540" t="str">
            <v>COST</v>
          </cell>
          <cell r="M540" t="str">
            <v>OB</v>
          </cell>
          <cell r="N540">
            <v>5182700.5999999996</v>
          </cell>
        </row>
        <row r="541">
          <cell r="I541" t="str">
            <v>COST</v>
          </cell>
          <cell r="M541" t="str">
            <v>OB</v>
          </cell>
          <cell r="N541">
            <v>1120</v>
          </cell>
        </row>
        <row r="542">
          <cell r="I542" t="str">
            <v>COST</v>
          </cell>
          <cell r="M542" t="str">
            <v>OB</v>
          </cell>
          <cell r="N542">
            <v>6755.91</v>
          </cell>
        </row>
        <row r="543">
          <cell r="I543" t="str">
            <v>COST</v>
          </cell>
          <cell r="M543" t="str">
            <v>OB</v>
          </cell>
          <cell r="N543">
            <v>744057.12</v>
          </cell>
        </row>
        <row r="544">
          <cell r="I544" t="str">
            <v>COST</v>
          </cell>
          <cell r="M544" t="str">
            <v>OB</v>
          </cell>
          <cell r="N544">
            <v>3473</v>
          </cell>
        </row>
        <row r="545">
          <cell r="I545" t="str">
            <v>COST</v>
          </cell>
          <cell r="M545" t="str">
            <v>OB</v>
          </cell>
          <cell r="N545">
            <v>85671.84</v>
          </cell>
        </row>
        <row r="546">
          <cell r="I546" t="str">
            <v>COST</v>
          </cell>
          <cell r="M546" t="str">
            <v>OB</v>
          </cell>
          <cell r="N546">
            <v>383.3</v>
          </cell>
        </row>
        <row r="547">
          <cell r="I547" t="str">
            <v>COST</v>
          </cell>
          <cell r="M547" t="str">
            <v>OB</v>
          </cell>
          <cell r="N547">
            <v>14400</v>
          </cell>
        </row>
        <row r="548">
          <cell r="I548" t="str">
            <v>COST</v>
          </cell>
          <cell r="M548" t="str">
            <v>OB</v>
          </cell>
          <cell r="N548">
            <v>13424</v>
          </cell>
        </row>
        <row r="549">
          <cell r="I549" t="str">
            <v>COST</v>
          </cell>
          <cell r="M549" t="str">
            <v>OB</v>
          </cell>
          <cell r="N549">
            <v>4041</v>
          </cell>
        </row>
        <row r="550">
          <cell r="I550" t="str">
            <v>COST</v>
          </cell>
          <cell r="M550" t="str">
            <v>OB</v>
          </cell>
          <cell r="N550">
            <v>3125</v>
          </cell>
        </row>
        <row r="551">
          <cell r="I551" t="str">
            <v>COST</v>
          </cell>
          <cell r="M551" t="str">
            <v>OB</v>
          </cell>
          <cell r="N551">
            <v>3190</v>
          </cell>
        </row>
        <row r="552">
          <cell r="I552" t="str">
            <v>COST</v>
          </cell>
          <cell r="M552" t="str">
            <v>OB</v>
          </cell>
          <cell r="N552">
            <v>2750</v>
          </cell>
        </row>
        <row r="553">
          <cell r="I553" t="str">
            <v>COST</v>
          </cell>
          <cell r="M553" t="str">
            <v>OB</v>
          </cell>
          <cell r="N553">
            <v>1796321</v>
          </cell>
        </row>
        <row r="554">
          <cell r="I554" t="str">
            <v>COST</v>
          </cell>
          <cell r="M554" t="str">
            <v>OB</v>
          </cell>
          <cell r="N554">
            <v>13546</v>
          </cell>
        </row>
        <row r="555">
          <cell r="I555" t="str">
            <v>COST</v>
          </cell>
          <cell r="M555" t="str">
            <v>OB</v>
          </cell>
          <cell r="N555">
            <v>179</v>
          </cell>
        </row>
        <row r="556">
          <cell r="I556" t="str">
            <v>COST</v>
          </cell>
          <cell r="M556" t="str">
            <v>OB</v>
          </cell>
          <cell r="N556">
            <v>1995</v>
          </cell>
        </row>
        <row r="557">
          <cell r="I557" t="str">
            <v>COST</v>
          </cell>
          <cell r="M557" t="str">
            <v>OB</v>
          </cell>
          <cell r="N557">
            <v>283842.15000000002</v>
          </cell>
        </row>
        <row r="558">
          <cell r="I558" t="str">
            <v>COST</v>
          </cell>
          <cell r="M558" t="str">
            <v>OB</v>
          </cell>
          <cell r="N558">
            <v>17001</v>
          </cell>
        </row>
        <row r="559">
          <cell r="I559" t="str">
            <v>COST</v>
          </cell>
          <cell r="M559" t="str">
            <v>OB</v>
          </cell>
          <cell r="N559">
            <v>26756</v>
          </cell>
        </row>
        <row r="560">
          <cell r="I560" t="str">
            <v>COST</v>
          </cell>
          <cell r="M560" t="str">
            <v>OB</v>
          </cell>
          <cell r="N560">
            <v>24343.75</v>
          </cell>
        </row>
        <row r="561">
          <cell r="I561" t="str">
            <v>COST</v>
          </cell>
          <cell r="M561" t="str">
            <v>OB</v>
          </cell>
          <cell r="N561">
            <v>2494</v>
          </cell>
        </row>
        <row r="562">
          <cell r="I562" t="str">
            <v>COST</v>
          </cell>
          <cell r="M562" t="str">
            <v>OB</v>
          </cell>
          <cell r="N562">
            <v>154099.35999999999</v>
          </cell>
        </row>
        <row r="563">
          <cell r="I563" t="str">
            <v>COST</v>
          </cell>
          <cell r="M563" t="str">
            <v>OB</v>
          </cell>
          <cell r="N563">
            <v>62794.5</v>
          </cell>
        </row>
        <row r="564">
          <cell r="I564" t="str">
            <v>COST</v>
          </cell>
          <cell r="M564" t="str">
            <v>OB</v>
          </cell>
          <cell r="N564">
            <v>29755.37</v>
          </cell>
        </row>
        <row r="565">
          <cell r="I565" t="str">
            <v>COST</v>
          </cell>
          <cell r="M565" t="str">
            <v>OB</v>
          </cell>
          <cell r="N565">
            <v>334216.73</v>
          </cell>
        </row>
        <row r="566">
          <cell r="I566" t="str">
            <v>COST</v>
          </cell>
          <cell r="M566" t="str">
            <v>OB</v>
          </cell>
          <cell r="N566">
            <v>14130.34</v>
          </cell>
        </row>
        <row r="567">
          <cell r="I567" t="str">
            <v>COST</v>
          </cell>
          <cell r="M567" t="str">
            <v>OB</v>
          </cell>
          <cell r="N567">
            <v>1435</v>
          </cell>
        </row>
        <row r="568">
          <cell r="I568" t="str">
            <v>COST</v>
          </cell>
          <cell r="M568" t="str">
            <v>OB</v>
          </cell>
          <cell r="N568">
            <v>294072.8</v>
          </cell>
        </row>
        <row r="569">
          <cell r="I569" t="str">
            <v>COST</v>
          </cell>
          <cell r="M569" t="str">
            <v>OB</v>
          </cell>
          <cell r="N569">
            <v>701.64</v>
          </cell>
        </row>
        <row r="570">
          <cell r="I570" t="str">
            <v>COST</v>
          </cell>
          <cell r="M570" t="str">
            <v>OB</v>
          </cell>
          <cell r="N570">
            <v>10529.5</v>
          </cell>
        </row>
        <row r="571">
          <cell r="I571" t="str">
            <v>COST</v>
          </cell>
          <cell r="M571" t="str">
            <v>OB</v>
          </cell>
          <cell r="N571">
            <v>6225</v>
          </cell>
        </row>
        <row r="572">
          <cell r="I572" t="str">
            <v>COST</v>
          </cell>
          <cell r="M572" t="str">
            <v>OB</v>
          </cell>
          <cell r="N572">
            <v>5450</v>
          </cell>
        </row>
        <row r="573">
          <cell r="I573" t="str">
            <v>COST</v>
          </cell>
          <cell r="M573" t="str">
            <v>OB</v>
          </cell>
          <cell r="N573">
            <v>8972</v>
          </cell>
        </row>
        <row r="574">
          <cell r="I574" t="str">
            <v>COST</v>
          </cell>
          <cell r="M574" t="str">
            <v>OB</v>
          </cell>
          <cell r="N574">
            <v>7560</v>
          </cell>
        </row>
        <row r="575">
          <cell r="I575" t="str">
            <v>COST</v>
          </cell>
          <cell r="M575" t="str">
            <v>OB</v>
          </cell>
          <cell r="N575">
            <v>1082416.75</v>
          </cell>
        </row>
        <row r="576">
          <cell r="I576" t="str">
            <v>COST</v>
          </cell>
          <cell r="M576" t="str">
            <v>OB</v>
          </cell>
          <cell r="N576">
            <v>6590</v>
          </cell>
        </row>
        <row r="577">
          <cell r="I577" t="str">
            <v>COST</v>
          </cell>
          <cell r="M577" t="str">
            <v>OB</v>
          </cell>
          <cell r="N577">
            <v>689</v>
          </cell>
        </row>
        <row r="578">
          <cell r="I578" t="str">
            <v>COST</v>
          </cell>
          <cell r="M578" t="str">
            <v>OB</v>
          </cell>
          <cell r="N578">
            <v>28169</v>
          </cell>
        </row>
        <row r="579">
          <cell r="I579" t="str">
            <v>COST</v>
          </cell>
          <cell r="M579" t="str">
            <v>OB</v>
          </cell>
          <cell r="N579">
            <v>70550.600000000006</v>
          </cell>
        </row>
        <row r="580">
          <cell r="I580" t="str">
            <v>COST</v>
          </cell>
          <cell r="M580" t="str">
            <v>OB</v>
          </cell>
          <cell r="N580">
            <v>34760</v>
          </cell>
        </row>
        <row r="581">
          <cell r="I581" t="str">
            <v>COST</v>
          </cell>
          <cell r="M581" t="str">
            <v>OB</v>
          </cell>
          <cell r="N581">
            <v>190585.73</v>
          </cell>
        </row>
        <row r="582">
          <cell r="I582" t="str">
            <v>COST</v>
          </cell>
          <cell r="M582" t="str">
            <v>OB</v>
          </cell>
          <cell r="N582">
            <v>83573.55</v>
          </cell>
        </row>
        <row r="583">
          <cell r="I583" t="str">
            <v>COST</v>
          </cell>
          <cell r="M583" t="str">
            <v>OB</v>
          </cell>
          <cell r="N583">
            <v>304869.53000000003</v>
          </cell>
        </row>
        <row r="584">
          <cell r="I584" t="str">
            <v>COST</v>
          </cell>
          <cell r="M584" t="str">
            <v>OB</v>
          </cell>
          <cell r="N584">
            <v>10862985.25</v>
          </cell>
        </row>
        <row r="585">
          <cell r="I585" t="str">
            <v>COST</v>
          </cell>
          <cell r="M585" t="str">
            <v>OB</v>
          </cell>
          <cell r="N585">
            <v>2250543.12</v>
          </cell>
        </row>
        <row r="586">
          <cell r="I586" t="str">
            <v>COST</v>
          </cell>
          <cell r="M586" t="str">
            <v>OB</v>
          </cell>
          <cell r="N586">
            <v>1147575.31</v>
          </cell>
        </row>
        <row r="587">
          <cell r="I587" t="str">
            <v>COST</v>
          </cell>
          <cell r="M587" t="str">
            <v>OB</v>
          </cell>
          <cell r="N587">
            <v>22709.46</v>
          </cell>
        </row>
        <row r="588">
          <cell r="I588" t="str">
            <v>COST</v>
          </cell>
          <cell r="M588" t="str">
            <v>OB</v>
          </cell>
          <cell r="N588">
            <v>452516</v>
          </cell>
        </row>
        <row r="589">
          <cell r="I589" t="str">
            <v>COST</v>
          </cell>
          <cell r="M589" t="str">
            <v>OB</v>
          </cell>
          <cell r="N589">
            <v>1368651.74</v>
          </cell>
        </row>
        <row r="590">
          <cell r="I590" t="str">
            <v>COST</v>
          </cell>
          <cell r="M590" t="str">
            <v>OB</v>
          </cell>
          <cell r="N590">
            <v>3292</v>
          </cell>
        </row>
        <row r="591">
          <cell r="I591" t="str">
            <v>COST</v>
          </cell>
          <cell r="M591" t="str">
            <v>OB</v>
          </cell>
          <cell r="N591">
            <v>121507.22</v>
          </cell>
        </row>
        <row r="592">
          <cell r="I592" t="str">
            <v>COST</v>
          </cell>
          <cell r="M592" t="str">
            <v>OB</v>
          </cell>
          <cell r="N592">
            <v>171140</v>
          </cell>
        </row>
        <row r="593">
          <cell r="I593" t="str">
            <v>COST</v>
          </cell>
          <cell r="M593" t="str">
            <v>OB</v>
          </cell>
          <cell r="N593">
            <v>434740.1</v>
          </cell>
        </row>
        <row r="594">
          <cell r="I594" t="str">
            <v>COST</v>
          </cell>
          <cell r="M594" t="str">
            <v>OB</v>
          </cell>
          <cell r="N594">
            <v>48415.44</v>
          </cell>
        </row>
        <row r="595">
          <cell r="I595" t="str">
            <v>COST</v>
          </cell>
          <cell r="M595" t="str">
            <v>OB</v>
          </cell>
          <cell r="N595">
            <v>10757.45</v>
          </cell>
        </row>
        <row r="596">
          <cell r="I596" t="str">
            <v>COST</v>
          </cell>
          <cell r="M596" t="str">
            <v>OB</v>
          </cell>
          <cell r="N596">
            <v>12600</v>
          </cell>
        </row>
        <row r="597">
          <cell r="I597" t="str">
            <v>COST</v>
          </cell>
          <cell r="M597" t="str">
            <v>OB</v>
          </cell>
          <cell r="N597">
            <v>1395</v>
          </cell>
        </row>
        <row r="598">
          <cell r="I598" t="str">
            <v>COST</v>
          </cell>
          <cell r="M598" t="str">
            <v>OB</v>
          </cell>
          <cell r="N598">
            <v>258871.76</v>
          </cell>
        </row>
        <row r="599">
          <cell r="I599" t="str">
            <v>COST</v>
          </cell>
          <cell r="M599" t="str">
            <v>OB</v>
          </cell>
          <cell r="N599">
            <v>2511321.2599999998</v>
          </cell>
        </row>
        <row r="600">
          <cell r="I600" t="str">
            <v>COST</v>
          </cell>
          <cell r="M600" t="str">
            <v>OB</v>
          </cell>
          <cell r="N600">
            <v>4932109.3899999997</v>
          </cell>
        </row>
        <row r="601">
          <cell r="I601" t="str">
            <v>COST</v>
          </cell>
          <cell r="M601" t="str">
            <v>OB</v>
          </cell>
          <cell r="N601">
            <v>697145.91</v>
          </cell>
        </row>
        <row r="602">
          <cell r="I602" t="str">
            <v>COST</v>
          </cell>
          <cell r="M602" t="str">
            <v>OB</v>
          </cell>
          <cell r="N602">
            <v>885830.55</v>
          </cell>
        </row>
        <row r="603">
          <cell r="I603" t="str">
            <v>COST</v>
          </cell>
          <cell r="M603" t="str">
            <v>OB</v>
          </cell>
          <cell r="N603">
            <v>34241.879999999997</v>
          </cell>
        </row>
        <row r="604">
          <cell r="I604" t="str">
            <v>COST</v>
          </cell>
          <cell r="M604" t="str">
            <v>OB</v>
          </cell>
          <cell r="N604">
            <v>297010.12</v>
          </cell>
        </row>
        <row r="605">
          <cell r="I605" t="str">
            <v>COST</v>
          </cell>
          <cell r="M605" t="str">
            <v>OB</v>
          </cell>
          <cell r="N605">
            <v>222744</v>
          </cell>
        </row>
        <row r="606">
          <cell r="I606" t="str">
            <v>COST</v>
          </cell>
          <cell r="M606" t="str">
            <v>OB</v>
          </cell>
          <cell r="N606">
            <v>1608</v>
          </cell>
        </row>
        <row r="607">
          <cell r="I607" t="str">
            <v>COST</v>
          </cell>
          <cell r="M607" t="str">
            <v>OB</v>
          </cell>
          <cell r="N607">
            <v>22145581.219999999</v>
          </cell>
        </row>
        <row r="608">
          <cell r="I608" t="str">
            <v>COST</v>
          </cell>
          <cell r="M608" t="str">
            <v>OB</v>
          </cell>
          <cell r="N608">
            <v>7036647.7199999997</v>
          </cell>
        </row>
        <row r="609">
          <cell r="I609" t="str">
            <v>COST</v>
          </cell>
          <cell r="M609" t="str">
            <v>OB</v>
          </cell>
          <cell r="N609">
            <v>118395894.89</v>
          </cell>
        </row>
        <row r="610">
          <cell r="I610" t="str">
            <v>COST</v>
          </cell>
          <cell r="M610" t="str">
            <v>OB</v>
          </cell>
          <cell r="N610">
            <v>5770952.9100000001</v>
          </cell>
        </row>
        <row r="611">
          <cell r="I611" t="str">
            <v>COST</v>
          </cell>
          <cell r="M611" t="str">
            <v>OB</v>
          </cell>
          <cell r="N611">
            <v>3852340.27</v>
          </cell>
        </row>
        <row r="612">
          <cell r="I612" t="str">
            <v>COST</v>
          </cell>
          <cell r="M612" t="str">
            <v>OB</v>
          </cell>
          <cell r="N612">
            <v>4266002.22</v>
          </cell>
        </row>
        <row r="613">
          <cell r="I613" t="str">
            <v>COST</v>
          </cell>
          <cell r="M613" t="str">
            <v>OB</v>
          </cell>
          <cell r="N613">
            <v>402188.85</v>
          </cell>
        </row>
        <row r="614">
          <cell r="I614" t="str">
            <v>COST</v>
          </cell>
          <cell r="M614" t="str">
            <v>OB</v>
          </cell>
          <cell r="N614">
            <v>103090.64</v>
          </cell>
        </row>
        <row r="615">
          <cell r="I615" t="str">
            <v>COST</v>
          </cell>
          <cell r="M615" t="str">
            <v>OB</v>
          </cell>
          <cell r="N615">
            <v>187785.98</v>
          </cell>
        </row>
        <row r="616">
          <cell r="I616" t="str">
            <v>COST</v>
          </cell>
          <cell r="M616" t="str">
            <v>OB</v>
          </cell>
          <cell r="N616">
            <v>1822665.16</v>
          </cell>
        </row>
        <row r="617">
          <cell r="I617" t="str">
            <v>COST</v>
          </cell>
          <cell r="M617" t="str">
            <v>OB</v>
          </cell>
          <cell r="N617">
            <v>2849434.12</v>
          </cell>
        </row>
        <row r="618">
          <cell r="I618" t="str">
            <v>COST</v>
          </cell>
          <cell r="M618" t="str">
            <v>OB</v>
          </cell>
          <cell r="N618">
            <v>902899.45</v>
          </cell>
        </row>
        <row r="619">
          <cell r="I619" t="str">
            <v>COST</v>
          </cell>
          <cell r="M619" t="str">
            <v>OB</v>
          </cell>
          <cell r="N619">
            <v>1587285.1</v>
          </cell>
        </row>
        <row r="620">
          <cell r="I620" t="str">
            <v>COST</v>
          </cell>
          <cell r="M620" t="str">
            <v>OB</v>
          </cell>
          <cell r="N620">
            <v>715225.34</v>
          </cell>
        </row>
        <row r="621">
          <cell r="I621" t="str">
            <v>COST</v>
          </cell>
          <cell r="M621" t="str">
            <v>OB</v>
          </cell>
          <cell r="N621">
            <v>324703.09999999998</v>
          </cell>
        </row>
        <row r="622">
          <cell r="I622" t="str">
            <v>COST</v>
          </cell>
          <cell r="M622" t="str">
            <v>OB</v>
          </cell>
          <cell r="N622">
            <v>66363.47</v>
          </cell>
        </row>
        <row r="623">
          <cell r="I623" t="str">
            <v>COST</v>
          </cell>
          <cell r="M623" t="str">
            <v>OB</v>
          </cell>
          <cell r="N623">
            <v>142374.71</v>
          </cell>
        </row>
        <row r="624">
          <cell r="I624" t="str">
            <v>COST</v>
          </cell>
          <cell r="M624" t="str">
            <v>OB</v>
          </cell>
          <cell r="N624">
            <v>1134</v>
          </cell>
        </row>
        <row r="625">
          <cell r="I625" t="str">
            <v>COST</v>
          </cell>
          <cell r="M625" t="str">
            <v>OB</v>
          </cell>
          <cell r="N625">
            <v>52900.34</v>
          </cell>
        </row>
        <row r="626">
          <cell r="I626" t="str">
            <v>COST</v>
          </cell>
          <cell r="M626" t="str">
            <v>OB</v>
          </cell>
          <cell r="N626">
            <v>1047</v>
          </cell>
        </row>
        <row r="627">
          <cell r="I627" t="str">
            <v>COST</v>
          </cell>
          <cell r="M627" t="str">
            <v>OB</v>
          </cell>
          <cell r="N627">
            <v>13969855.02</v>
          </cell>
        </row>
        <row r="628">
          <cell r="I628" t="str">
            <v>COST</v>
          </cell>
          <cell r="M628" t="str">
            <v>OB</v>
          </cell>
          <cell r="N628">
            <v>4624804.41</v>
          </cell>
        </row>
        <row r="629">
          <cell r="I629" t="str">
            <v>COST</v>
          </cell>
          <cell r="M629" t="str">
            <v>OB</v>
          </cell>
          <cell r="N629">
            <v>2777927.74</v>
          </cell>
        </row>
        <row r="630">
          <cell r="I630" t="str">
            <v>COST</v>
          </cell>
          <cell r="M630" t="str">
            <v>OB</v>
          </cell>
          <cell r="N630">
            <v>153644.19</v>
          </cell>
        </row>
        <row r="631">
          <cell r="I631" t="str">
            <v>COST</v>
          </cell>
          <cell r="M631" t="str">
            <v>OB</v>
          </cell>
          <cell r="N631">
            <v>18093</v>
          </cell>
        </row>
        <row r="632">
          <cell r="I632" t="str">
            <v>COST</v>
          </cell>
          <cell r="M632" t="str">
            <v>OB</v>
          </cell>
          <cell r="N632">
            <v>174359.18</v>
          </cell>
        </row>
        <row r="633">
          <cell r="I633" t="str">
            <v>COST</v>
          </cell>
          <cell r="M633" t="str">
            <v>OB</v>
          </cell>
          <cell r="N633">
            <v>4012</v>
          </cell>
        </row>
        <row r="634">
          <cell r="I634" t="str">
            <v>COST</v>
          </cell>
          <cell r="M634" t="str">
            <v>OB</v>
          </cell>
          <cell r="N634">
            <v>5599.54</v>
          </cell>
        </row>
        <row r="635">
          <cell r="I635" t="str">
            <v>COST</v>
          </cell>
          <cell r="M635" t="str">
            <v>OB</v>
          </cell>
          <cell r="N635">
            <v>5000</v>
          </cell>
        </row>
        <row r="636">
          <cell r="I636" t="str">
            <v>COST</v>
          </cell>
          <cell r="M636" t="str">
            <v>OB</v>
          </cell>
          <cell r="N636">
            <v>3140</v>
          </cell>
        </row>
        <row r="637">
          <cell r="I637" t="str">
            <v>COST</v>
          </cell>
          <cell r="M637" t="str">
            <v>OB</v>
          </cell>
          <cell r="N637">
            <v>175035.39</v>
          </cell>
        </row>
        <row r="638">
          <cell r="I638" t="str">
            <v>COST</v>
          </cell>
          <cell r="M638" t="str">
            <v>OB</v>
          </cell>
          <cell r="N638">
            <v>7198.26</v>
          </cell>
        </row>
        <row r="639">
          <cell r="I639" t="str">
            <v>COST</v>
          </cell>
          <cell r="M639" t="str">
            <v>OB</v>
          </cell>
          <cell r="N639">
            <v>1805445.48</v>
          </cell>
        </row>
        <row r="640">
          <cell r="I640" t="str">
            <v>COST</v>
          </cell>
          <cell r="M640" t="str">
            <v>OB</v>
          </cell>
          <cell r="N640">
            <v>12196.37</v>
          </cell>
        </row>
        <row r="641">
          <cell r="I641" t="str">
            <v>COST</v>
          </cell>
          <cell r="M641" t="str">
            <v>OB</v>
          </cell>
          <cell r="N641">
            <v>27327</v>
          </cell>
        </row>
        <row r="642">
          <cell r="I642" t="str">
            <v>COST</v>
          </cell>
          <cell r="M642" t="str">
            <v>OB</v>
          </cell>
          <cell r="N642">
            <v>8500</v>
          </cell>
        </row>
        <row r="643">
          <cell r="I643" t="str">
            <v>COST</v>
          </cell>
          <cell r="M643" t="str">
            <v>OB</v>
          </cell>
          <cell r="N643">
            <v>411716.96</v>
          </cell>
        </row>
        <row r="644">
          <cell r="I644" t="str">
            <v>COST</v>
          </cell>
          <cell r="M644" t="str">
            <v>OB</v>
          </cell>
          <cell r="N644">
            <v>65165.11</v>
          </cell>
        </row>
        <row r="645">
          <cell r="I645" t="str">
            <v>COST</v>
          </cell>
          <cell r="M645" t="str">
            <v>OB</v>
          </cell>
          <cell r="N645">
            <v>42745</v>
          </cell>
        </row>
        <row r="646">
          <cell r="I646" t="str">
            <v>COST</v>
          </cell>
          <cell r="M646" t="str">
            <v>OB</v>
          </cell>
          <cell r="N646">
            <v>7923</v>
          </cell>
        </row>
        <row r="647">
          <cell r="I647" t="str">
            <v>COST</v>
          </cell>
          <cell r="M647" t="str">
            <v>OB</v>
          </cell>
          <cell r="N647">
            <v>9190.08</v>
          </cell>
        </row>
        <row r="648">
          <cell r="I648" t="str">
            <v>COST</v>
          </cell>
          <cell r="M648" t="str">
            <v>OB</v>
          </cell>
          <cell r="N648">
            <v>3457.4</v>
          </cell>
        </row>
        <row r="649">
          <cell r="I649" t="str">
            <v>COST</v>
          </cell>
          <cell r="M649" t="str">
            <v>OB</v>
          </cell>
          <cell r="N649">
            <v>9747.8700000000008</v>
          </cell>
        </row>
        <row r="650">
          <cell r="I650" t="str">
            <v>COST</v>
          </cell>
          <cell r="M650" t="str">
            <v>OB</v>
          </cell>
          <cell r="N650">
            <v>17013530.609999999</v>
          </cell>
        </row>
        <row r="651">
          <cell r="I651" t="str">
            <v>COST</v>
          </cell>
          <cell r="M651" t="str">
            <v>OB</v>
          </cell>
          <cell r="N651">
            <v>13668531.24</v>
          </cell>
        </row>
        <row r="652">
          <cell r="I652" t="str">
            <v>COST</v>
          </cell>
          <cell r="M652" t="str">
            <v>OB</v>
          </cell>
          <cell r="N652">
            <v>31359222.780000001</v>
          </cell>
        </row>
        <row r="653">
          <cell r="I653" t="str">
            <v>COST</v>
          </cell>
          <cell r="M653" t="str">
            <v>OB</v>
          </cell>
          <cell r="N653">
            <v>6429700.0899999999</v>
          </cell>
        </row>
        <row r="654">
          <cell r="I654" t="str">
            <v>COST</v>
          </cell>
          <cell r="M654" t="str">
            <v>OB</v>
          </cell>
          <cell r="N654">
            <v>2802783.19</v>
          </cell>
        </row>
        <row r="655">
          <cell r="I655" t="str">
            <v>COST</v>
          </cell>
          <cell r="M655" t="str">
            <v>OB</v>
          </cell>
          <cell r="N655">
            <v>1624624.26</v>
          </cell>
        </row>
        <row r="656">
          <cell r="I656" t="str">
            <v>COST</v>
          </cell>
          <cell r="M656" t="str">
            <v>OB</v>
          </cell>
          <cell r="N656">
            <v>2300767.4700000002</v>
          </cell>
        </row>
        <row r="657">
          <cell r="I657" t="str">
            <v>COST</v>
          </cell>
          <cell r="M657" t="str">
            <v>OB</v>
          </cell>
          <cell r="N657">
            <v>4032750.99</v>
          </cell>
        </row>
        <row r="658">
          <cell r="I658" t="str">
            <v>COST</v>
          </cell>
          <cell r="M658" t="str">
            <v>OB</v>
          </cell>
          <cell r="N658">
            <v>18251.32</v>
          </cell>
        </row>
        <row r="659">
          <cell r="I659" t="str">
            <v>COST</v>
          </cell>
          <cell r="M659" t="str">
            <v>OB</v>
          </cell>
          <cell r="N659">
            <v>16157.95</v>
          </cell>
        </row>
        <row r="660">
          <cell r="I660" t="str">
            <v>COST</v>
          </cell>
          <cell r="M660" t="str">
            <v>OB</v>
          </cell>
          <cell r="N660">
            <v>505.78</v>
          </cell>
        </row>
        <row r="661">
          <cell r="I661" t="str">
            <v>COST</v>
          </cell>
          <cell r="M661" t="str">
            <v>OB</v>
          </cell>
          <cell r="N661">
            <v>1708557.45</v>
          </cell>
        </row>
        <row r="662">
          <cell r="I662" t="str">
            <v>COST</v>
          </cell>
          <cell r="M662" t="str">
            <v>OB</v>
          </cell>
          <cell r="N662">
            <v>5550.85</v>
          </cell>
        </row>
        <row r="663">
          <cell r="I663" t="str">
            <v>COST</v>
          </cell>
          <cell r="M663" t="str">
            <v>OB</v>
          </cell>
          <cell r="N663">
            <v>30677</v>
          </cell>
        </row>
        <row r="664">
          <cell r="I664" t="str">
            <v>COST</v>
          </cell>
          <cell r="M664" t="str">
            <v>OB</v>
          </cell>
          <cell r="N664">
            <v>32148.15</v>
          </cell>
        </row>
        <row r="665">
          <cell r="I665" t="str">
            <v>COST</v>
          </cell>
          <cell r="M665" t="str">
            <v>OB</v>
          </cell>
          <cell r="N665">
            <v>4829.5</v>
          </cell>
        </row>
        <row r="666">
          <cell r="I666" t="str">
            <v>COST</v>
          </cell>
          <cell r="M666" t="str">
            <v>OB</v>
          </cell>
          <cell r="N666">
            <v>600</v>
          </cell>
        </row>
        <row r="667">
          <cell r="I667" t="str">
            <v>COST</v>
          </cell>
          <cell r="M667" t="str">
            <v>OB</v>
          </cell>
          <cell r="N667">
            <v>360928.45</v>
          </cell>
        </row>
        <row r="668">
          <cell r="I668" t="str">
            <v>COST</v>
          </cell>
          <cell r="M668" t="str">
            <v>OB</v>
          </cell>
          <cell r="N668">
            <v>15605.03</v>
          </cell>
        </row>
        <row r="669">
          <cell r="I669" t="str">
            <v>COST</v>
          </cell>
          <cell r="M669" t="str">
            <v>OB</v>
          </cell>
          <cell r="N669">
            <v>2072.7399999999998</v>
          </cell>
        </row>
        <row r="670">
          <cell r="I670" t="str">
            <v>COST</v>
          </cell>
          <cell r="M670" t="str">
            <v>OB</v>
          </cell>
          <cell r="N670">
            <v>3533</v>
          </cell>
        </row>
        <row r="671">
          <cell r="I671" t="str">
            <v>COST</v>
          </cell>
          <cell r="M671" t="str">
            <v>OB</v>
          </cell>
          <cell r="N671">
            <v>2278</v>
          </cell>
        </row>
        <row r="672">
          <cell r="I672" t="str">
            <v>COST</v>
          </cell>
          <cell r="M672" t="str">
            <v>OB</v>
          </cell>
          <cell r="N672">
            <v>1913898.94</v>
          </cell>
        </row>
        <row r="673">
          <cell r="I673" t="str">
            <v>COST</v>
          </cell>
          <cell r="M673" t="str">
            <v>OB</v>
          </cell>
          <cell r="N673">
            <v>1908973.19</v>
          </cell>
        </row>
        <row r="674">
          <cell r="I674" t="str">
            <v>COST</v>
          </cell>
          <cell r="M674" t="str">
            <v>OB</v>
          </cell>
          <cell r="N674">
            <v>1641780</v>
          </cell>
        </row>
        <row r="675">
          <cell r="I675" t="str">
            <v>COST</v>
          </cell>
          <cell r="M675" t="str">
            <v>OB</v>
          </cell>
          <cell r="N675">
            <v>15864</v>
          </cell>
        </row>
        <row r="676">
          <cell r="I676" t="str">
            <v>COST</v>
          </cell>
          <cell r="M676" t="str">
            <v>OB</v>
          </cell>
          <cell r="N676">
            <v>15272.37</v>
          </cell>
        </row>
        <row r="677">
          <cell r="I677" t="str">
            <v>COST</v>
          </cell>
          <cell r="M677" t="str">
            <v>OB</v>
          </cell>
          <cell r="N677">
            <v>400</v>
          </cell>
        </row>
        <row r="678">
          <cell r="I678" t="str">
            <v>COST</v>
          </cell>
          <cell r="M678" t="str">
            <v>OB</v>
          </cell>
          <cell r="N678">
            <v>3590</v>
          </cell>
        </row>
        <row r="679">
          <cell r="I679" t="str">
            <v>COST</v>
          </cell>
          <cell r="M679" t="str">
            <v>OB</v>
          </cell>
          <cell r="N679">
            <v>5249.18</v>
          </cell>
        </row>
        <row r="680">
          <cell r="I680" t="str">
            <v>COST</v>
          </cell>
          <cell r="M680" t="str">
            <v>OB</v>
          </cell>
          <cell r="N680">
            <v>4049</v>
          </cell>
        </row>
        <row r="681">
          <cell r="I681" t="str">
            <v>COST</v>
          </cell>
          <cell r="M681" t="str">
            <v>OB</v>
          </cell>
          <cell r="N681">
            <v>86052</v>
          </cell>
        </row>
        <row r="682">
          <cell r="I682" t="str">
            <v>COST</v>
          </cell>
          <cell r="M682" t="str">
            <v>OB</v>
          </cell>
          <cell r="N682">
            <v>51155.66</v>
          </cell>
        </row>
        <row r="683">
          <cell r="I683" t="str">
            <v>COST</v>
          </cell>
          <cell r="M683" t="str">
            <v>OB</v>
          </cell>
          <cell r="N683">
            <v>6953</v>
          </cell>
        </row>
        <row r="684">
          <cell r="I684" t="str">
            <v>COST</v>
          </cell>
          <cell r="M684" t="str">
            <v>OB</v>
          </cell>
          <cell r="N684">
            <v>1870</v>
          </cell>
        </row>
        <row r="685">
          <cell r="I685" t="str">
            <v>COST</v>
          </cell>
          <cell r="M685" t="str">
            <v>OB</v>
          </cell>
          <cell r="N685">
            <v>12827881.57</v>
          </cell>
        </row>
        <row r="686">
          <cell r="I686" t="str">
            <v>COST</v>
          </cell>
          <cell r="M686" t="str">
            <v>OB</v>
          </cell>
          <cell r="N686">
            <v>132859</v>
          </cell>
        </row>
        <row r="687">
          <cell r="I687" t="str">
            <v>COST</v>
          </cell>
          <cell r="M687" t="str">
            <v>OB</v>
          </cell>
          <cell r="N687">
            <v>35792904.960000001</v>
          </cell>
        </row>
        <row r="688">
          <cell r="I688" t="str">
            <v>COST</v>
          </cell>
          <cell r="M688" t="str">
            <v>OB</v>
          </cell>
          <cell r="N688">
            <v>164769.19</v>
          </cell>
        </row>
        <row r="689">
          <cell r="I689" t="str">
            <v>COST</v>
          </cell>
          <cell r="M689" t="str">
            <v>OB</v>
          </cell>
          <cell r="N689">
            <v>8141036.0599999996</v>
          </cell>
        </row>
        <row r="690">
          <cell r="I690" t="str">
            <v>COST</v>
          </cell>
          <cell r="M690" t="str">
            <v>OB</v>
          </cell>
          <cell r="N690">
            <v>205884.68</v>
          </cell>
        </row>
        <row r="691">
          <cell r="I691" t="str">
            <v>COST</v>
          </cell>
          <cell r="M691" t="str">
            <v>OB</v>
          </cell>
          <cell r="N691">
            <v>70475.09</v>
          </cell>
        </row>
        <row r="692">
          <cell r="I692" t="str">
            <v>COST</v>
          </cell>
          <cell r="M692" t="str">
            <v>OB</v>
          </cell>
          <cell r="N692">
            <v>9178671.5500000007</v>
          </cell>
        </row>
        <row r="693">
          <cell r="I693" t="str">
            <v>COST</v>
          </cell>
          <cell r="M693" t="str">
            <v>OB</v>
          </cell>
          <cell r="N693">
            <v>8006</v>
          </cell>
        </row>
        <row r="694">
          <cell r="I694" t="str">
            <v>COST</v>
          </cell>
          <cell r="M694" t="str">
            <v>OB</v>
          </cell>
          <cell r="N694">
            <v>631607.47</v>
          </cell>
        </row>
        <row r="695">
          <cell r="I695" t="str">
            <v>COST</v>
          </cell>
          <cell r="M695" t="str">
            <v>OB</v>
          </cell>
          <cell r="N695">
            <v>9413</v>
          </cell>
        </row>
        <row r="696">
          <cell r="I696" t="str">
            <v>COST</v>
          </cell>
          <cell r="M696" t="str">
            <v>OB</v>
          </cell>
          <cell r="N696">
            <v>84051.48</v>
          </cell>
        </row>
        <row r="697">
          <cell r="I697" t="str">
            <v>COST</v>
          </cell>
          <cell r="M697" t="str">
            <v>OB</v>
          </cell>
          <cell r="N697">
            <v>540</v>
          </cell>
        </row>
        <row r="698">
          <cell r="I698" t="str">
            <v>COST</v>
          </cell>
          <cell r="M698" t="str">
            <v>OB</v>
          </cell>
          <cell r="N698">
            <v>320.91000000000003</v>
          </cell>
        </row>
        <row r="699">
          <cell r="I699" t="str">
            <v>COST</v>
          </cell>
          <cell r="M699" t="str">
            <v>OB</v>
          </cell>
          <cell r="N699">
            <v>70000</v>
          </cell>
        </row>
        <row r="700">
          <cell r="I700" t="str">
            <v>COST</v>
          </cell>
          <cell r="M700" t="str">
            <v>OB</v>
          </cell>
          <cell r="N700">
            <v>600</v>
          </cell>
        </row>
        <row r="701">
          <cell r="I701" t="str">
            <v>COST</v>
          </cell>
          <cell r="M701" t="str">
            <v>OB</v>
          </cell>
          <cell r="N701">
            <v>1937.76</v>
          </cell>
        </row>
        <row r="702">
          <cell r="I702" t="str">
            <v>COST</v>
          </cell>
          <cell r="M702" t="str">
            <v>OB</v>
          </cell>
          <cell r="N702">
            <v>4723</v>
          </cell>
        </row>
        <row r="703">
          <cell r="I703" t="str">
            <v>COST</v>
          </cell>
          <cell r="M703" t="str">
            <v>OB</v>
          </cell>
          <cell r="N703">
            <v>808210.88</v>
          </cell>
        </row>
        <row r="704">
          <cell r="I704" t="str">
            <v>COST</v>
          </cell>
          <cell r="M704" t="str">
            <v>OB</v>
          </cell>
          <cell r="N704">
            <v>93575.95</v>
          </cell>
        </row>
        <row r="705">
          <cell r="I705" t="str">
            <v>COST</v>
          </cell>
          <cell r="M705" t="str">
            <v>OB</v>
          </cell>
          <cell r="N705">
            <v>6049.64</v>
          </cell>
        </row>
        <row r="706">
          <cell r="I706" t="str">
            <v>COST</v>
          </cell>
          <cell r="M706" t="str">
            <v>OB</v>
          </cell>
          <cell r="N706">
            <v>2535.3000000000002</v>
          </cell>
        </row>
        <row r="707">
          <cell r="I707" t="str">
            <v>COST</v>
          </cell>
          <cell r="M707" t="str">
            <v>OB</v>
          </cell>
          <cell r="N707">
            <v>99389.18</v>
          </cell>
        </row>
        <row r="708">
          <cell r="I708" t="str">
            <v>COST</v>
          </cell>
          <cell r="M708" t="str">
            <v>OB</v>
          </cell>
          <cell r="N708">
            <v>9726</v>
          </cell>
        </row>
        <row r="709">
          <cell r="I709" t="str">
            <v>COST</v>
          </cell>
          <cell r="M709" t="str">
            <v>OB</v>
          </cell>
          <cell r="N709">
            <v>3895</v>
          </cell>
        </row>
        <row r="710">
          <cell r="I710" t="str">
            <v>COST</v>
          </cell>
          <cell r="M710" t="str">
            <v>OB</v>
          </cell>
          <cell r="N710">
            <v>980</v>
          </cell>
        </row>
        <row r="711">
          <cell r="I711" t="str">
            <v>COST</v>
          </cell>
          <cell r="M711" t="str">
            <v>OB</v>
          </cell>
          <cell r="N711">
            <v>145207.14000000001</v>
          </cell>
        </row>
        <row r="712">
          <cell r="I712" t="str">
            <v>COST</v>
          </cell>
          <cell r="M712" t="str">
            <v>OB</v>
          </cell>
          <cell r="N712">
            <v>602901.37</v>
          </cell>
        </row>
        <row r="713">
          <cell r="I713" t="str">
            <v>COST</v>
          </cell>
          <cell r="M713" t="str">
            <v>OB</v>
          </cell>
          <cell r="N713">
            <v>3139682.43</v>
          </cell>
        </row>
        <row r="714">
          <cell r="I714" t="str">
            <v>COST</v>
          </cell>
          <cell r="M714" t="str">
            <v>OB</v>
          </cell>
          <cell r="N714">
            <v>5643</v>
          </cell>
        </row>
        <row r="715">
          <cell r="I715" t="str">
            <v>COST</v>
          </cell>
          <cell r="M715" t="str">
            <v>OB</v>
          </cell>
          <cell r="N715">
            <v>17369.61</v>
          </cell>
        </row>
        <row r="716">
          <cell r="I716" t="str">
            <v>COST</v>
          </cell>
          <cell r="M716" t="str">
            <v>OB</v>
          </cell>
          <cell r="N716">
            <v>403107.84000000003</v>
          </cell>
        </row>
        <row r="717">
          <cell r="I717" t="str">
            <v>COST</v>
          </cell>
          <cell r="M717" t="str">
            <v>OB</v>
          </cell>
          <cell r="N717">
            <v>574497.07999999996</v>
          </cell>
        </row>
        <row r="718">
          <cell r="I718" t="str">
            <v>COST</v>
          </cell>
          <cell r="M718" t="str">
            <v>OB</v>
          </cell>
          <cell r="N718">
            <v>125269.2</v>
          </cell>
        </row>
        <row r="719">
          <cell r="I719" t="str">
            <v>COST</v>
          </cell>
          <cell r="M719" t="str">
            <v>OB</v>
          </cell>
          <cell r="N719">
            <v>79850</v>
          </cell>
        </row>
        <row r="720">
          <cell r="I720" t="str">
            <v>COST</v>
          </cell>
          <cell r="M720" t="str">
            <v>OB</v>
          </cell>
          <cell r="N720">
            <v>29246</v>
          </cell>
        </row>
        <row r="721">
          <cell r="I721" t="str">
            <v>COST</v>
          </cell>
          <cell r="M721" t="str">
            <v>OB</v>
          </cell>
          <cell r="N721">
            <v>469</v>
          </cell>
        </row>
        <row r="722">
          <cell r="I722" t="str">
            <v>COST</v>
          </cell>
          <cell r="M722" t="str">
            <v>OB</v>
          </cell>
          <cell r="N722">
            <v>17066</v>
          </cell>
        </row>
        <row r="723">
          <cell r="I723" t="str">
            <v>COST</v>
          </cell>
          <cell r="M723" t="str">
            <v>OB</v>
          </cell>
          <cell r="N723">
            <v>3821.75</v>
          </cell>
        </row>
        <row r="724">
          <cell r="I724" t="str">
            <v>COST</v>
          </cell>
          <cell r="M724" t="str">
            <v>OB</v>
          </cell>
          <cell r="N724">
            <v>609966.30000000005</v>
          </cell>
        </row>
        <row r="725">
          <cell r="I725" t="str">
            <v>COST</v>
          </cell>
          <cell r="M725" t="str">
            <v>OB</v>
          </cell>
          <cell r="N725">
            <v>18212</v>
          </cell>
        </row>
        <row r="726">
          <cell r="I726" t="str">
            <v>COST</v>
          </cell>
          <cell r="M726" t="str">
            <v>OB</v>
          </cell>
          <cell r="N726">
            <v>114931.42</v>
          </cell>
        </row>
        <row r="727">
          <cell r="I727" t="str">
            <v>COST</v>
          </cell>
          <cell r="M727" t="str">
            <v>OB</v>
          </cell>
          <cell r="N727">
            <v>2900</v>
          </cell>
        </row>
        <row r="728">
          <cell r="I728" t="str">
            <v>COST</v>
          </cell>
          <cell r="M728" t="str">
            <v>OB</v>
          </cell>
          <cell r="N728">
            <v>3155</v>
          </cell>
        </row>
        <row r="729">
          <cell r="I729" t="str">
            <v>COST</v>
          </cell>
          <cell r="M729" t="str">
            <v>OB</v>
          </cell>
          <cell r="N729">
            <v>507.72</v>
          </cell>
        </row>
        <row r="730">
          <cell r="I730" t="str">
            <v>COST</v>
          </cell>
          <cell r="M730" t="str">
            <v>OB</v>
          </cell>
          <cell r="N730">
            <v>12770</v>
          </cell>
        </row>
        <row r="731">
          <cell r="I731" t="str">
            <v>COST</v>
          </cell>
          <cell r="M731" t="str">
            <v>OB</v>
          </cell>
          <cell r="N731">
            <v>150040.5</v>
          </cell>
        </row>
        <row r="732">
          <cell r="I732" t="str">
            <v>COST</v>
          </cell>
          <cell r="M732" t="str">
            <v>OB</v>
          </cell>
          <cell r="N732">
            <v>3200</v>
          </cell>
        </row>
        <row r="733">
          <cell r="I733" t="str">
            <v>COST</v>
          </cell>
          <cell r="M733" t="str">
            <v>OB</v>
          </cell>
          <cell r="N733">
            <v>4458</v>
          </cell>
        </row>
        <row r="734">
          <cell r="I734" t="str">
            <v>COST</v>
          </cell>
          <cell r="M734" t="str">
            <v>OB</v>
          </cell>
          <cell r="N734">
            <v>8336</v>
          </cell>
        </row>
        <row r="735">
          <cell r="I735" t="str">
            <v>COST</v>
          </cell>
          <cell r="M735" t="str">
            <v>OB</v>
          </cell>
          <cell r="N735">
            <v>3210</v>
          </cell>
        </row>
        <row r="736">
          <cell r="I736" t="str">
            <v>COST</v>
          </cell>
          <cell r="M736" t="str">
            <v>OB</v>
          </cell>
          <cell r="N736">
            <v>146630.54999999999</v>
          </cell>
        </row>
        <row r="737">
          <cell r="I737" t="str">
            <v>COST</v>
          </cell>
          <cell r="M737" t="str">
            <v>OB</v>
          </cell>
          <cell r="N737">
            <v>63973709.960000001</v>
          </cell>
        </row>
        <row r="738">
          <cell r="I738" t="str">
            <v>COST</v>
          </cell>
          <cell r="M738" t="str">
            <v>OB</v>
          </cell>
          <cell r="N738">
            <v>56372948.469999999</v>
          </cell>
        </row>
        <row r="739">
          <cell r="I739" t="str">
            <v>COST</v>
          </cell>
          <cell r="M739" t="str">
            <v>OB</v>
          </cell>
          <cell r="N739">
            <v>62077851.310000002</v>
          </cell>
        </row>
        <row r="740">
          <cell r="I740" t="str">
            <v>COST</v>
          </cell>
          <cell r="M740" t="str">
            <v>OB</v>
          </cell>
          <cell r="N740">
            <v>11591880.42</v>
          </cell>
        </row>
        <row r="741">
          <cell r="I741" t="str">
            <v>COST</v>
          </cell>
          <cell r="M741" t="str">
            <v>OB</v>
          </cell>
          <cell r="N741">
            <v>152093028.78999999</v>
          </cell>
        </row>
        <row r="742">
          <cell r="I742" t="str">
            <v>COST</v>
          </cell>
          <cell r="M742" t="str">
            <v>OB</v>
          </cell>
          <cell r="N742">
            <v>470358676.64999998</v>
          </cell>
        </row>
        <row r="743">
          <cell r="I743" t="str">
            <v>COST</v>
          </cell>
          <cell r="M743" t="str">
            <v>OB</v>
          </cell>
          <cell r="N743">
            <v>60638969.390000001</v>
          </cell>
        </row>
        <row r="744">
          <cell r="I744" t="str">
            <v>COST</v>
          </cell>
          <cell r="M744" t="str">
            <v>OB</v>
          </cell>
          <cell r="N744">
            <v>365873965.60000002</v>
          </cell>
        </row>
        <row r="745">
          <cell r="I745" t="str">
            <v>COST</v>
          </cell>
          <cell r="M745" t="str">
            <v>OB</v>
          </cell>
          <cell r="N745">
            <v>496585286.30000001</v>
          </cell>
        </row>
        <row r="746">
          <cell r="I746" t="str">
            <v>COST</v>
          </cell>
          <cell r="M746" t="str">
            <v>OB</v>
          </cell>
          <cell r="N746">
            <v>98003403.390000001</v>
          </cell>
        </row>
        <row r="747">
          <cell r="I747" t="str">
            <v>COST</v>
          </cell>
          <cell r="M747" t="str">
            <v>OB</v>
          </cell>
          <cell r="N747">
            <v>710730.76</v>
          </cell>
        </row>
        <row r="748">
          <cell r="I748" t="str">
            <v>COST</v>
          </cell>
          <cell r="M748" t="str">
            <v>OB</v>
          </cell>
          <cell r="N748">
            <v>124457361.81</v>
          </cell>
        </row>
        <row r="749">
          <cell r="I749" t="str">
            <v>COST</v>
          </cell>
          <cell r="M749" t="str">
            <v>OB</v>
          </cell>
          <cell r="N749">
            <v>4892697.75</v>
          </cell>
        </row>
        <row r="750">
          <cell r="I750" t="str">
            <v>COST</v>
          </cell>
          <cell r="M750" t="str">
            <v>OB</v>
          </cell>
          <cell r="N750">
            <v>48391338.880000003</v>
          </cell>
        </row>
        <row r="751">
          <cell r="I751" t="str">
            <v>COST</v>
          </cell>
          <cell r="M751" t="str">
            <v>OB</v>
          </cell>
          <cell r="N751">
            <v>59191.78</v>
          </cell>
        </row>
        <row r="752">
          <cell r="I752" t="str">
            <v>COST</v>
          </cell>
          <cell r="M752" t="str">
            <v>OB</v>
          </cell>
          <cell r="N752">
            <v>97264960.629999995</v>
          </cell>
        </row>
        <row r="753">
          <cell r="I753" t="str">
            <v>COST</v>
          </cell>
          <cell r="M753" t="str">
            <v>OB</v>
          </cell>
          <cell r="N753">
            <v>47393750.950000003</v>
          </cell>
        </row>
        <row r="754">
          <cell r="I754" t="str">
            <v>COST</v>
          </cell>
          <cell r="M754" t="str">
            <v>OB</v>
          </cell>
          <cell r="N754">
            <v>21601465.68</v>
          </cell>
        </row>
        <row r="755">
          <cell r="I755" t="str">
            <v>COST</v>
          </cell>
          <cell r="M755" t="str">
            <v>OB</v>
          </cell>
          <cell r="N755">
            <v>60616582.219999999</v>
          </cell>
        </row>
        <row r="756">
          <cell r="I756" t="str">
            <v>COST</v>
          </cell>
          <cell r="M756" t="str">
            <v>OB</v>
          </cell>
          <cell r="N756">
            <v>432276.31</v>
          </cell>
        </row>
        <row r="757">
          <cell r="I757" t="str">
            <v>COST</v>
          </cell>
          <cell r="M757" t="str">
            <v>OB</v>
          </cell>
          <cell r="N757">
            <v>148256.29</v>
          </cell>
        </row>
        <row r="758">
          <cell r="I758" t="str">
            <v>COST</v>
          </cell>
          <cell r="M758" t="str">
            <v>OB</v>
          </cell>
          <cell r="N758">
            <v>22443716.539999999</v>
          </cell>
        </row>
        <row r="759">
          <cell r="I759" t="str">
            <v>COST</v>
          </cell>
          <cell r="M759" t="str">
            <v>OB</v>
          </cell>
          <cell r="N759">
            <v>286675937.44</v>
          </cell>
        </row>
        <row r="760">
          <cell r="I760" t="str">
            <v>COST</v>
          </cell>
          <cell r="M760" t="str">
            <v>OB</v>
          </cell>
          <cell r="N760">
            <v>2763191.21</v>
          </cell>
        </row>
        <row r="761">
          <cell r="I761" t="str">
            <v>COST</v>
          </cell>
          <cell r="M761" t="str">
            <v>OB</v>
          </cell>
          <cell r="N761">
            <v>190914729.11000001</v>
          </cell>
        </row>
        <row r="762">
          <cell r="I762" t="str">
            <v>COST</v>
          </cell>
          <cell r="M762" t="str">
            <v>OB</v>
          </cell>
          <cell r="N762">
            <v>49670621.549999997</v>
          </cell>
        </row>
        <row r="763">
          <cell r="I763" t="str">
            <v>COST</v>
          </cell>
          <cell r="M763" t="str">
            <v>OB</v>
          </cell>
          <cell r="N763">
            <v>120489735.15000001</v>
          </cell>
        </row>
        <row r="764">
          <cell r="I764" t="str">
            <v>COST</v>
          </cell>
          <cell r="M764" t="str">
            <v>OB</v>
          </cell>
          <cell r="N764">
            <v>173914781.61000001</v>
          </cell>
        </row>
        <row r="765">
          <cell r="I765" t="str">
            <v>COST</v>
          </cell>
          <cell r="M765" t="str">
            <v>OB</v>
          </cell>
          <cell r="N765">
            <v>78656238.900000006</v>
          </cell>
        </row>
        <row r="766">
          <cell r="I766" t="str">
            <v>COST</v>
          </cell>
          <cell r="M766" t="str">
            <v>OB</v>
          </cell>
          <cell r="N766">
            <v>34368493.030000001</v>
          </cell>
        </row>
        <row r="767">
          <cell r="I767" t="str">
            <v>COST</v>
          </cell>
          <cell r="M767" t="str">
            <v>OB</v>
          </cell>
          <cell r="N767">
            <v>815038.72</v>
          </cell>
        </row>
        <row r="768">
          <cell r="I768" t="str">
            <v>COST</v>
          </cell>
          <cell r="M768" t="str">
            <v>OB</v>
          </cell>
          <cell r="N768">
            <v>33654.660000000003</v>
          </cell>
        </row>
        <row r="769">
          <cell r="I769" t="str">
            <v>COST</v>
          </cell>
          <cell r="M769" t="str">
            <v>OB</v>
          </cell>
          <cell r="N769">
            <v>841370.16</v>
          </cell>
        </row>
        <row r="770">
          <cell r="I770" t="str">
            <v>COST</v>
          </cell>
          <cell r="M770" t="str">
            <v>OB</v>
          </cell>
          <cell r="N770">
            <v>807715.59</v>
          </cell>
        </row>
        <row r="771">
          <cell r="I771" t="str">
            <v>COST</v>
          </cell>
          <cell r="M771" t="str">
            <v>OB</v>
          </cell>
          <cell r="N771">
            <v>440843.33</v>
          </cell>
        </row>
        <row r="772">
          <cell r="I772" t="str">
            <v>COST</v>
          </cell>
          <cell r="M772" t="str">
            <v>OB</v>
          </cell>
          <cell r="N772">
            <v>9253.27</v>
          </cell>
        </row>
        <row r="773">
          <cell r="I773" t="str">
            <v>COST</v>
          </cell>
          <cell r="M773" t="str">
            <v>OB</v>
          </cell>
          <cell r="N773">
            <v>402294.54</v>
          </cell>
        </row>
        <row r="774">
          <cell r="I774" t="str">
            <v>COST</v>
          </cell>
          <cell r="M774" t="str">
            <v>OB</v>
          </cell>
          <cell r="N774">
            <v>1732</v>
          </cell>
        </row>
        <row r="775">
          <cell r="I775" t="str">
            <v>COST</v>
          </cell>
          <cell r="M775" t="str">
            <v>OB</v>
          </cell>
          <cell r="N775">
            <v>4446.18</v>
          </cell>
        </row>
        <row r="776">
          <cell r="I776" t="str">
            <v>COST</v>
          </cell>
          <cell r="M776" t="str">
            <v>OB</v>
          </cell>
          <cell r="N776">
            <v>4428</v>
          </cell>
        </row>
        <row r="777">
          <cell r="I777" t="str">
            <v>COST</v>
          </cell>
          <cell r="M777" t="str">
            <v>OB</v>
          </cell>
          <cell r="N777">
            <v>11996.27</v>
          </cell>
        </row>
        <row r="778">
          <cell r="I778" t="str">
            <v>COST</v>
          </cell>
          <cell r="M778" t="str">
            <v>OB</v>
          </cell>
          <cell r="N778">
            <v>4969.95</v>
          </cell>
        </row>
        <row r="779">
          <cell r="I779" t="str">
            <v>COST</v>
          </cell>
          <cell r="M779" t="str">
            <v>OB</v>
          </cell>
          <cell r="N779">
            <v>3545</v>
          </cell>
        </row>
        <row r="780">
          <cell r="I780" t="str">
            <v>COST</v>
          </cell>
          <cell r="M780" t="str">
            <v>OB</v>
          </cell>
          <cell r="N780">
            <v>1076</v>
          </cell>
        </row>
        <row r="781">
          <cell r="I781" t="str">
            <v>COST</v>
          </cell>
          <cell r="M781" t="str">
            <v>OB</v>
          </cell>
          <cell r="N781">
            <v>796.36</v>
          </cell>
        </row>
        <row r="782">
          <cell r="I782" t="str">
            <v>COST</v>
          </cell>
          <cell r="M782" t="str">
            <v>OB</v>
          </cell>
          <cell r="N782">
            <v>31333</v>
          </cell>
        </row>
        <row r="783">
          <cell r="I783" t="str">
            <v>COST</v>
          </cell>
          <cell r="M783" t="str">
            <v>OB</v>
          </cell>
          <cell r="N783">
            <v>72289</v>
          </cell>
        </row>
        <row r="784">
          <cell r="I784" t="str">
            <v>COST</v>
          </cell>
          <cell r="M784" t="str">
            <v>OB</v>
          </cell>
          <cell r="N784">
            <v>4903</v>
          </cell>
        </row>
        <row r="785">
          <cell r="I785" t="str">
            <v>COST</v>
          </cell>
          <cell r="M785" t="str">
            <v>OB</v>
          </cell>
          <cell r="N785">
            <v>66.5</v>
          </cell>
        </row>
        <row r="786">
          <cell r="I786" t="str">
            <v>COST</v>
          </cell>
          <cell r="M786" t="str">
            <v>OB</v>
          </cell>
          <cell r="N786">
            <v>6211.46</v>
          </cell>
        </row>
        <row r="787">
          <cell r="I787" t="str">
            <v>COST</v>
          </cell>
          <cell r="M787" t="str">
            <v>OB</v>
          </cell>
          <cell r="N787">
            <v>172</v>
          </cell>
        </row>
        <row r="788">
          <cell r="I788" t="str">
            <v>COST</v>
          </cell>
          <cell r="M788" t="str">
            <v>OB</v>
          </cell>
          <cell r="N788">
            <v>39282834.579999998</v>
          </cell>
        </row>
        <row r="789">
          <cell r="I789" t="str">
            <v>COST</v>
          </cell>
          <cell r="M789" t="str">
            <v>OB</v>
          </cell>
          <cell r="N789">
            <v>55744835.270000003</v>
          </cell>
        </row>
        <row r="790">
          <cell r="I790" t="str">
            <v>COST</v>
          </cell>
          <cell r="M790" t="str">
            <v>OB</v>
          </cell>
          <cell r="N790">
            <v>6358</v>
          </cell>
        </row>
        <row r="791">
          <cell r="I791" t="str">
            <v>COST</v>
          </cell>
          <cell r="M791" t="str">
            <v>OB</v>
          </cell>
          <cell r="N791">
            <v>34902</v>
          </cell>
        </row>
        <row r="792">
          <cell r="I792" t="str">
            <v>COST</v>
          </cell>
          <cell r="M792" t="str">
            <v>OB</v>
          </cell>
          <cell r="N792">
            <v>248361.49</v>
          </cell>
        </row>
        <row r="793">
          <cell r="I793" t="str">
            <v>COST</v>
          </cell>
          <cell r="M793" t="str">
            <v>OB</v>
          </cell>
          <cell r="N793">
            <v>138000</v>
          </cell>
        </row>
        <row r="794">
          <cell r="I794" t="str">
            <v>COST</v>
          </cell>
          <cell r="M794" t="str">
            <v>OB</v>
          </cell>
          <cell r="N794">
            <v>3957.3</v>
          </cell>
        </row>
        <row r="795">
          <cell r="I795" t="str">
            <v>COST</v>
          </cell>
          <cell r="M795" t="str">
            <v>OB</v>
          </cell>
          <cell r="N795">
            <v>12402.87</v>
          </cell>
        </row>
        <row r="796">
          <cell r="I796" t="str">
            <v>COST</v>
          </cell>
          <cell r="M796" t="str">
            <v>OB</v>
          </cell>
          <cell r="N796">
            <v>358283.07</v>
          </cell>
        </row>
        <row r="797">
          <cell r="I797" t="str">
            <v>COST</v>
          </cell>
          <cell r="M797" t="str">
            <v>OB</v>
          </cell>
          <cell r="N797">
            <v>3500</v>
          </cell>
        </row>
        <row r="798">
          <cell r="I798" t="str">
            <v>COST</v>
          </cell>
          <cell r="M798" t="str">
            <v>OB</v>
          </cell>
          <cell r="N798">
            <v>3218</v>
          </cell>
        </row>
        <row r="799">
          <cell r="I799" t="str">
            <v>COST</v>
          </cell>
          <cell r="M799" t="str">
            <v>OB</v>
          </cell>
          <cell r="N799">
            <v>271420.61</v>
          </cell>
        </row>
        <row r="800">
          <cell r="I800" t="str">
            <v>COST</v>
          </cell>
          <cell r="M800" t="str">
            <v>OB</v>
          </cell>
          <cell r="N800">
            <v>904096.71</v>
          </cell>
        </row>
        <row r="801">
          <cell r="I801" t="str">
            <v>COST</v>
          </cell>
          <cell r="M801" t="str">
            <v>OB</v>
          </cell>
          <cell r="N801">
            <v>8627.5</v>
          </cell>
        </row>
        <row r="802">
          <cell r="I802" t="str">
            <v>COST</v>
          </cell>
          <cell r="M802" t="str">
            <v>OB</v>
          </cell>
          <cell r="N802">
            <v>97763.98</v>
          </cell>
        </row>
        <row r="803">
          <cell r="I803" t="str">
            <v>COST</v>
          </cell>
          <cell r="M803" t="str">
            <v>OB</v>
          </cell>
          <cell r="N803">
            <v>128511.65</v>
          </cell>
        </row>
        <row r="804">
          <cell r="I804" t="str">
            <v>COST</v>
          </cell>
          <cell r="M804" t="str">
            <v>OB</v>
          </cell>
          <cell r="N804">
            <v>28765</v>
          </cell>
        </row>
        <row r="805">
          <cell r="I805" t="str">
            <v>COST</v>
          </cell>
          <cell r="M805" t="str">
            <v>OB</v>
          </cell>
          <cell r="N805">
            <v>116478.66</v>
          </cell>
        </row>
        <row r="806">
          <cell r="I806" t="str">
            <v>COST</v>
          </cell>
          <cell r="M806" t="str">
            <v>OB</v>
          </cell>
          <cell r="N806">
            <v>644.54999999999995</v>
          </cell>
        </row>
        <row r="807">
          <cell r="I807" t="str">
            <v>COST</v>
          </cell>
          <cell r="M807" t="str">
            <v>OB</v>
          </cell>
          <cell r="N807">
            <v>2978.6</v>
          </cell>
        </row>
        <row r="808">
          <cell r="I808" t="str">
            <v>COST</v>
          </cell>
          <cell r="M808" t="str">
            <v>OB</v>
          </cell>
          <cell r="N808">
            <v>7224.1</v>
          </cell>
        </row>
        <row r="809">
          <cell r="I809" t="str">
            <v>COST</v>
          </cell>
          <cell r="M809" t="str">
            <v>OB</v>
          </cell>
          <cell r="N809">
            <v>396340.3</v>
          </cell>
        </row>
        <row r="810">
          <cell r="I810" t="str">
            <v>COST</v>
          </cell>
          <cell r="M810" t="str">
            <v>OB</v>
          </cell>
          <cell r="N810">
            <v>3258.5</v>
          </cell>
        </row>
        <row r="811">
          <cell r="I811" t="str">
            <v>COST</v>
          </cell>
          <cell r="M811" t="str">
            <v>OB</v>
          </cell>
          <cell r="N811">
            <v>982</v>
          </cell>
        </row>
        <row r="812">
          <cell r="I812" t="str">
            <v>COST</v>
          </cell>
          <cell r="M812" t="str">
            <v>OB</v>
          </cell>
          <cell r="N812">
            <v>1845</v>
          </cell>
        </row>
        <row r="813">
          <cell r="I813" t="str">
            <v>COST</v>
          </cell>
          <cell r="M813" t="str">
            <v>OB</v>
          </cell>
          <cell r="N813">
            <v>6361</v>
          </cell>
        </row>
        <row r="814">
          <cell r="I814" t="str">
            <v>COST</v>
          </cell>
          <cell r="M814" t="str">
            <v>OB</v>
          </cell>
          <cell r="N814">
            <v>4428</v>
          </cell>
        </row>
        <row r="815">
          <cell r="I815" t="str">
            <v>COST</v>
          </cell>
          <cell r="M815" t="str">
            <v>OB</v>
          </cell>
          <cell r="N815">
            <v>12177</v>
          </cell>
        </row>
        <row r="816">
          <cell r="I816" t="str">
            <v>COST</v>
          </cell>
          <cell r="M816" t="str">
            <v>OB</v>
          </cell>
          <cell r="N816">
            <v>138184.51</v>
          </cell>
        </row>
        <row r="817">
          <cell r="I817" t="str">
            <v>COST</v>
          </cell>
          <cell r="M817" t="str">
            <v>OB</v>
          </cell>
          <cell r="N817">
            <v>24799.93</v>
          </cell>
        </row>
        <row r="818">
          <cell r="I818" t="str">
            <v>COST</v>
          </cell>
          <cell r="M818" t="str">
            <v>OB</v>
          </cell>
          <cell r="N818">
            <v>4327.33</v>
          </cell>
        </row>
        <row r="819">
          <cell r="I819" t="str">
            <v>COST</v>
          </cell>
          <cell r="M819" t="str">
            <v>OB</v>
          </cell>
          <cell r="N819">
            <v>8931</v>
          </cell>
        </row>
        <row r="820">
          <cell r="I820" t="str">
            <v>COST</v>
          </cell>
          <cell r="M820" t="str">
            <v>OB</v>
          </cell>
          <cell r="N820">
            <v>54915.19</v>
          </cell>
        </row>
        <row r="821">
          <cell r="I821" t="str">
            <v>COST</v>
          </cell>
          <cell r="M821" t="str">
            <v>OB</v>
          </cell>
          <cell r="N821">
            <v>818382.99</v>
          </cell>
        </row>
        <row r="822">
          <cell r="I822" t="str">
            <v>COST</v>
          </cell>
          <cell r="M822" t="str">
            <v>OB</v>
          </cell>
          <cell r="N822">
            <v>18383.060000000001</v>
          </cell>
        </row>
        <row r="823">
          <cell r="I823" t="str">
            <v>COST</v>
          </cell>
          <cell r="M823" t="str">
            <v>OB</v>
          </cell>
          <cell r="N823">
            <v>23007.8</v>
          </cell>
        </row>
        <row r="824">
          <cell r="I824" t="str">
            <v>COST</v>
          </cell>
          <cell r="M824" t="str">
            <v>OB</v>
          </cell>
          <cell r="N824">
            <v>5467</v>
          </cell>
        </row>
        <row r="825">
          <cell r="I825" t="str">
            <v>COST</v>
          </cell>
          <cell r="M825" t="str">
            <v>OB</v>
          </cell>
          <cell r="N825">
            <v>878</v>
          </cell>
        </row>
        <row r="826">
          <cell r="I826" t="str">
            <v>COST</v>
          </cell>
          <cell r="M826" t="str">
            <v>OB</v>
          </cell>
          <cell r="N826">
            <v>22080</v>
          </cell>
        </row>
        <row r="827">
          <cell r="I827" t="str">
            <v>COST</v>
          </cell>
          <cell r="M827" t="str">
            <v>OB</v>
          </cell>
          <cell r="N827">
            <v>1236.3599999999999</v>
          </cell>
        </row>
        <row r="828">
          <cell r="I828" t="str">
            <v>COST</v>
          </cell>
          <cell r="M828" t="str">
            <v>OB</v>
          </cell>
          <cell r="N828">
            <v>11644.47</v>
          </cell>
        </row>
        <row r="829">
          <cell r="I829" t="str">
            <v>COST</v>
          </cell>
          <cell r="M829" t="str">
            <v>OB</v>
          </cell>
          <cell r="N829">
            <v>364.55</v>
          </cell>
        </row>
        <row r="830">
          <cell r="I830" t="str">
            <v>COST</v>
          </cell>
          <cell r="M830" t="str">
            <v>OB</v>
          </cell>
          <cell r="N830">
            <v>80683.75</v>
          </cell>
        </row>
        <row r="831">
          <cell r="I831" t="str">
            <v>COST</v>
          </cell>
          <cell r="M831" t="str">
            <v>OB</v>
          </cell>
          <cell r="N831">
            <v>865.99</v>
          </cell>
        </row>
        <row r="832">
          <cell r="I832" t="str">
            <v>COST</v>
          </cell>
          <cell r="M832" t="str">
            <v>OB</v>
          </cell>
          <cell r="N832">
            <v>7790</v>
          </cell>
        </row>
        <row r="833">
          <cell r="I833" t="str">
            <v>COST</v>
          </cell>
          <cell r="M833" t="str">
            <v>OB</v>
          </cell>
          <cell r="N833">
            <v>9038.19</v>
          </cell>
        </row>
        <row r="834">
          <cell r="I834" t="str">
            <v>COST</v>
          </cell>
          <cell r="M834" t="str">
            <v>OB</v>
          </cell>
          <cell r="N834">
            <v>4160.1400000000003</v>
          </cell>
        </row>
        <row r="835">
          <cell r="I835" t="str">
            <v>COST</v>
          </cell>
          <cell r="M835" t="str">
            <v>OB</v>
          </cell>
          <cell r="N835">
            <v>545.29</v>
          </cell>
        </row>
        <row r="836">
          <cell r="I836" t="str">
            <v>COST</v>
          </cell>
          <cell r="M836" t="str">
            <v>OB</v>
          </cell>
          <cell r="N836">
            <v>1871</v>
          </cell>
        </row>
        <row r="837">
          <cell r="I837" t="str">
            <v>COST</v>
          </cell>
          <cell r="M837" t="str">
            <v>OB</v>
          </cell>
          <cell r="N837">
            <v>1000</v>
          </cell>
        </row>
        <row r="838">
          <cell r="I838" t="str">
            <v>COST</v>
          </cell>
          <cell r="M838" t="str">
            <v>OB</v>
          </cell>
          <cell r="N838">
            <v>4313.63</v>
          </cell>
        </row>
        <row r="839">
          <cell r="I839" t="str">
            <v>COST</v>
          </cell>
          <cell r="M839" t="str">
            <v>OB</v>
          </cell>
          <cell r="N839">
            <v>6883</v>
          </cell>
        </row>
        <row r="840">
          <cell r="I840" t="str">
            <v>COST</v>
          </cell>
          <cell r="M840" t="str">
            <v>OB</v>
          </cell>
          <cell r="N840">
            <v>15001</v>
          </cell>
        </row>
        <row r="841">
          <cell r="I841" t="str">
            <v>COST</v>
          </cell>
          <cell r="M841" t="str">
            <v>OB</v>
          </cell>
          <cell r="N841">
            <v>232.73</v>
          </cell>
        </row>
        <row r="842">
          <cell r="I842" t="str">
            <v>COST</v>
          </cell>
          <cell r="M842" t="str">
            <v>OB</v>
          </cell>
          <cell r="N842">
            <v>854191.95</v>
          </cell>
        </row>
        <row r="843">
          <cell r="I843" t="str">
            <v>COST</v>
          </cell>
          <cell r="M843" t="str">
            <v>OB</v>
          </cell>
          <cell r="N843">
            <v>11165.29</v>
          </cell>
        </row>
        <row r="844">
          <cell r="I844" t="str">
            <v>COST</v>
          </cell>
          <cell r="M844" t="str">
            <v>OB</v>
          </cell>
          <cell r="N844">
            <v>4635.6499999999996</v>
          </cell>
        </row>
        <row r="845">
          <cell r="I845" t="str">
            <v>COST</v>
          </cell>
          <cell r="M845" t="str">
            <v>OB</v>
          </cell>
          <cell r="N845">
            <v>666.59</v>
          </cell>
        </row>
        <row r="846">
          <cell r="I846" t="str">
            <v>COST</v>
          </cell>
          <cell r="M846" t="str">
            <v>OB</v>
          </cell>
          <cell r="N846">
            <v>13016.44</v>
          </cell>
        </row>
        <row r="847">
          <cell r="I847" t="str">
            <v>COST</v>
          </cell>
          <cell r="M847" t="str">
            <v>OB</v>
          </cell>
          <cell r="N847">
            <v>91166.9</v>
          </cell>
        </row>
        <row r="848">
          <cell r="I848" t="str">
            <v>COST</v>
          </cell>
          <cell r="M848" t="str">
            <v>OB</v>
          </cell>
          <cell r="N848">
            <v>8548.3700000000008</v>
          </cell>
        </row>
        <row r="849">
          <cell r="I849" t="str">
            <v>COST</v>
          </cell>
          <cell r="M849" t="str">
            <v>OB</v>
          </cell>
          <cell r="N849">
            <v>598932.31999999995</v>
          </cell>
        </row>
        <row r="850">
          <cell r="I850" t="str">
            <v>COST</v>
          </cell>
          <cell r="M850" t="str">
            <v>OB</v>
          </cell>
          <cell r="N850">
            <v>42150.64</v>
          </cell>
        </row>
        <row r="851">
          <cell r="I851" t="str">
            <v>COST</v>
          </cell>
          <cell r="M851" t="str">
            <v>OB</v>
          </cell>
          <cell r="N851">
            <v>57810.82</v>
          </cell>
        </row>
        <row r="852">
          <cell r="I852" t="str">
            <v>COST</v>
          </cell>
          <cell r="M852" t="str">
            <v>OB</v>
          </cell>
          <cell r="N852">
            <v>6043</v>
          </cell>
        </row>
        <row r="853">
          <cell r="I853" t="str">
            <v>COST</v>
          </cell>
          <cell r="M853" t="str">
            <v>OB</v>
          </cell>
          <cell r="N853">
            <v>424762</v>
          </cell>
        </row>
        <row r="854">
          <cell r="I854" t="str">
            <v>COST</v>
          </cell>
          <cell r="M854" t="str">
            <v>OB</v>
          </cell>
          <cell r="N854">
            <v>273.37</v>
          </cell>
        </row>
        <row r="855">
          <cell r="I855" t="str">
            <v>COST</v>
          </cell>
          <cell r="M855" t="str">
            <v>OB</v>
          </cell>
          <cell r="N855">
            <v>7703.03</v>
          </cell>
        </row>
        <row r="856">
          <cell r="I856" t="str">
            <v>COST</v>
          </cell>
          <cell r="M856" t="str">
            <v>OB</v>
          </cell>
          <cell r="N856">
            <v>347147.08</v>
          </cell>
        </row>
        <row r="857">
          <cell r="I857" t="str">
            <v>COST</v>
          </cell>
          <cell r="M857" t="str">
            <v>OB</v>
          </cell>
          <cell r="N857">
            <v>6172</v>
          </cell>
        </row>
        <row r="858">
          <cell r="I858" t="str">
            <v>COST</v>
          </cell>
          <cell r="M858" t="str">
            <v>OB</v>
          </cell>
          <cell r="N858">
            <v>18609.64</v>
          </cell>
        </row>
        <row r="859">
          <cell r="I859" t="str">
            <v>COST</v>
          </cell>
          <cell r="M859" t="str">
            <v>OB</v>
          </cell>
          <cell r="N859">
            <v>60691</v>
          </cell>
        </row>
        <row r="860">
          <cell r="I860" t="str">
            <v>COST</v>
          </cell>
          <cell r="M860" t="str">
            <v>OB</v>
          </cell>
          <cell r="N860">
            <v>312</v>
          </cell>
        </row>
        <row r="861">
          <cell r="I861" t="str">
            <v>COST</v>
          </cell>
          <cell r="M861" t="str">
            <v>OB</v>
          </cell>
          <cell r="N861">
            <v>45744</v>
          </cell>
        </row>
        <row r="862">
          <cell r="I862" t="str">
            <v>COST</v>
          </cell>
          <cell r="M862" t="str">
            <v>OB</v>
          </cell>
          <cell r="N862">
            <v>4227.72</v>
          </cell>
        </row>
        <row r="863">
          <cell r="I863" t="str">
            <v>COST</v>
          </cell>
          <cell r="M863" t="str">
            <v>OB</v>
          </cell>
          <cell r="N863">
            <v>560544.31999999995</v>
          </cell>
        </row>
        <row r="864">
          <cell r="I864" t="str">
            <v>COST</v>
          </cell>
          <cell r="M864" t="str">
            <v>OB</v>
          </cell>
          <cell r="N864">
            <v>2078.5</v>
          </cell>
        </row>
        <row r="865">
          <cell r="I865" t="str">
            <v>COST</v>
          </cell>
          <cell r="M865" t="str">
            <v>OB</v>
          </cell>
          <cell r="N865">
            <v>16745.52</v>
          </cell>
        </row>
        <row r="866">
          <cell r="I866" t="str">
            <v>COST</v>
          </cell>
          <cell r="M866" t="str">
            <v>OB</v>
          </cell>
          <cell r="N866">
            <v>1868.52</v>
          </cell>
        </row>
        <row r="867">
          <cell r="I867" t="str">
            <v>COST</v>
          </cell>
          <cell r="M867" t="str">
            <v>OB</v>
          </cell>
          <cell r="N867">
            <v>43780</v>
          </cell>
        </row>
        <row r="868">
          <cell r="I868" t="str">
            <v>COST</v>
          </cell>
          <cell r="M868" t="str">
            <v>OB</v>
          </cell>
          <cell r="N868">
            <v>4066</v>
          </cell>
        </row>
        <row r="869">
          <cell r="I869" t="str">
            <v>COST</v>
          </cell>
          <cell r="M869" t="str">
            <v>OB</v>
          </cell>
          <cell r="N869">
            <v>442074</v>
          </cell>
        </row>
        <row r="870">
          <cell r="I870" t="str">
            <v>COST</v>
          </cell>
          <cell r="M870" t="str">
            <v>OB</v>
          </cell>
          <cell r="N870">
            <v>2613.64</v>
          </cell>
        </row>
        <row r="871">
          <cell r="I871" t="str">
            <v>COST</v>
          </cell>
          <cell r="M871" t="str">
            <v>OB</v>
          </cell>
          <cell r="N871">
            <v>285</v>
          </cell>
        </row>
        <row r="872">
          <cell r="I872" t="str">
            <v>COST</v>
          </cell>
          <cell r="M872" t="str">
            <v>OB</v>
          </cell>
          <cell r="N872">
            <v>191830.79</v>
          </cell>
        </row>
        <row r="873">
          <cell r="I873" t="str">
            <v>COST</v>
          </cell>
          <cell r="M873" t="str">
            <v>OB</v>
          </cell>
          <cell r="N873">
            <v>5653.7</v>
          </cell>
        </row>
        <row r="874">
          <cell r="I874" t="str">
            <v>COST</v>
          </cell>
          <cell r="M874" t="str">
            <v>OB</v>
          </cell>
          <cell r="N874">
            <v>11260</v>
          </cell>
        </row>
        <row r="875">
          <cell r="I875" t="str">
            <v>COST</v>
          </cell>
          <cell r="M875" t="str">
            <v>OB</v>
          </cell>
          <cell r="N875">
            <v>158.18</v>
          </cell>
        </row>
        <row r="876">
          <cell r="I876" t="str">
            <v>COST</v>
          </cell>
          <cell r="M876" t="str">
            <v>OB</v>
          </cell>
          <cell r="N876">
            <v>32277.58</v>
          </cell>
        </row>
        <row r="877">
          <cell r="I877" t="str">
            <v>COST</v>
          </cell>
          <cell r="M877" t="str">
            <v>OB</v>
          </cell>
          <cell r="N877">
            <v>29735.83</v>
          </cell>
        </row>
        <row r="878">
          <cell r="I878" t="str">
            <v>COST</v>
          </cell>
          <cell r="M878" t="str">
            <v>OB</v>
          </cell>
          <cell r="N878">
            <v>17900.43</v>
          </cell>
        </row>
        <row r="879">
          <cell r="I879" t="str">
            <v>COST</v>
          </cell>
          <cell r="M879" t="str">
            <v>OB</v>
          </cell>
          <cell r="N879">
            <v>8004</v>
          </cell>
        </row>
        <row r="880">
          <cell r="I880" t="str">
            <v>COST</v>
          </cell>
          <cell r="M880" t="str">
            <v>OB</v>
          </cell>
          <cell r="N880">
            <v>1217.27</v>
          </cell>
        </row>
        <row r="881">
          <cell r="I881" t="str">
            <v>COST</v>
          </cell>
          <cell r="M881" t="str">
            <v>OB</v>
          </cell>
          <cell r="N881">
            <v>20647.73</v>
          </cell>
        </row>
        <row r="882">
          <cell r="I882" t="str">
            <v>COST</v>
          </cell>
          <cell r="M882" t="str">
            <v>OB</v>
          </cell>
          <cell r="N882">
            <v>42090.85</v>
          </cell>
        </row>
        <row r="883">
          <cell r="I883" t="str">
            <v>COST</v>
          </cell>
          <cell r="M883" t="str">
            <v>OB</v>
          </cell>
          <cell r="N883">
            <v>19441.8</v>
          </cell>
        </row>
        <row r="884">
          <cell r="I884" t="str">
            <v>COST</v>
          </cell>
          <cell r="M884" t="str">
            <v>OB</v>
          </cell>
          <cell r="N884">
            <v>20755</v>
          </cell>
        </row>
        <row r="885">
          <cell r="I885" t="str">
            <v>COST</v>
          </cell>
          <cell r="M885" t="str">
            <v>OB</v>
          </cell>
          <cell r="N885">
            <v>83868</v>
          </cell>
        </row>
        <row r="886">
          <cell r="I886" t="str">
            <v>COST</v>
          </cell>
          <cell r="M886" t="str">
            <v>OB</v>
          </cell>
          <cell r="N886">
            <v>69041.179999999993</v>
          </cell>
        </row>
        <row r="887">
          <cell r="I887" t="str">
            <v>COST</v>
          </cell>
          <cell r="M887" t="str">
            <v>OB</v>
          </cell>
          <cell r="N887">
            <v>101270.99</v>
          </cell>
        </row>
        <row r="888">
          <cell r="I888" t="str">
            <v>COST</v>
          </cell>
          <cell r="M888" t="str">
            <v>OB</v>
          </cell>
          <cell r="N888">
            <v>13823</v>
          </cell>
        </row>
        <row r="889">
          <cell r="I889" t="str">
            <v>COST</v>
          </cell>
          <cell r="M889" t="str">
            <v>OB</v>
          </cell>
          <cell r="N889">
            <v>108.18</v>
          </cell>
        </row>
        <row r="890">
          <cell r="I890" t="str">
            <v>COST</v>
          </cell>
          <cell r="M890" t="str">
            <v>OB</v>
          </cell>
          <cell r="N890">
            <v>2314.11</v>
          </cell>
        </row>
        <row r="891">
          <cell r="I891" t="str">
            <v>COST</v>
          </cell>
          <cell r="M891" t="str">
            <v>OB</v>
          </cell>
          <cell r="N891">
            <v>6473239.5599999996</v>
          </cell>
        </row>
        <row r="892">
          <cell r="I892" t="str">
            <v>COST</v>
          </cell>
          <cell r="M892" t="str">
            <v>OB</v>
          </cell>
          <cell r="N892">
            <v>30312272.059999999</v>
          </cell>
        </row>
        <row r="893">
          <cell r="I893" t="str">
            <v>COST</v>
          </cell>
          <cell r="M893" t="str">
            <v>OB</v>
          </cell>
          <cell r="N893">
            <v>5384947.2400000002</v>
          </cell>
        </row>
        <row r="894">
          <cell r="I894" t="str">
            <v>COST</v>
          </cell>
          <cell r="M894" t="str">
            <v>OB</v>
          </cell>
          <cell r="N894">
            <v>16371450.949999999</v>
          </cell>
        </row>
        <row r="895">
          <cell r="I895" t="str">
            <v>COST</v>
          </cell>
          <cell r="M895" t="str">
            <v>OB</v>
          </cell>
          <cell r="N895">
            <v>66840412.560000002</v>
          </cell>
        </row>
        <row r="896">
          <cell r="I896" t="str">
            <v>COST</v>
          </cell>
          <cell r="M896" t="str">
            <v>OB</v>
          </cell>
          <cell r="N896">
            <v>437610.07</v>
          </cell>
        </row>
        <row r="897">
          <cell r="I897" t="str">
            <v>COST</v>
          </cell>
          <cell r="M897" t="str">
            <v>OB</v>
          </cell>
          <cell r="N897">
            <v>1965160.9</v>
          </cell>
        </row>
        <row r="898">
          <cell r="I898" t="str">
            <v>COST</v>
          </cell>
          <cell r="M898" t="str">
            <v>OB</v>
          </cell>
          <cell r="N898">
            <v>2447476.64</v>
          </cell>
        </row>
        <row r="899">
          <cell r="I899" t="str">
            <v>COST</v>
          </cell>
          <cell r="M899" t="str">
            <v>OB</v>
          </cell>
          <cell r="N899">
            <v>1370918.93</v>
          </cell>
        </row>
        <row r="900">
          <cell r="I900" t="str">
            <v>COST</v>
          </cell>
          <cell r="M900" t="str">
            <v>OB</v>
          </cell>
          <cell r="N900">
            <v>70285.850000000006</v>
          </cell>
        </row>
        <row r="901">
          <cell r="I901" t="str">
            <v>COST</v>
          </cell>
          <cell r="M901" t="str">
            <v>OB</v>
          </cell>
          <cell r="N901">
            <v>312863.06</v>
          </cell>
        </row>
        <row r="902">
          <cell r="I902" t="str">
            <v>COST</v>
          </cell>
          <cell r="M902" t="str">
            <v>OB</v>
          </cell>
          <cell r="N902">
            <v>44375.96</v>
          </cell>
        </row>
        <row r="903">
          <cell r="I903" t="str">
            <v>COST</v>
          </cell>
          <cell r="M903" t="str">
            <v>OB</v>
          </cell>
          <cell r="N903">
            <v>26483.9</v>
          </cell>
        </row>
        <row r="904">
          <cell r="I904" t="str">
            <v>COST</v>
          </cell>
          <cell r="M904" t="str">
            <v>OB</v>
          </cell>
          <cell r="N904">
            <v>3077016.5</v>
          </cell>
        </row>
        <row r="905">
          <cell r="I905" t="str">
            <v>COST</v>
          </cell>
          <cell r="M905" t="str">
            <v>OB</v>
          </cell>
          <cell r="N905">
            <v>5192631.1500000004</v>
          </cell>
        </row>
        <row r="906">
          <cell r="I906" t="str">
            <v>COST</v>
          </cell>
          <cell r="M906" t="str">
            <v>OB</v>
          </cell>
          <cell r="N906">
            <v>46962305.789999999</v>
          </cell>
        </row>
        <row r="907">
          <cell r="I907" t="str">
            <v>COST</v>
          </cell>
          <cell r="M907" t="str">
            <v>OB</v>
          </cell>
          <cell r="N907">
            <v>2550719.02</v>
          </cell>
        </row>
        <row r="908">
          <cell r="I908" t="str">
            <v>COST</v>
          </cell>
          <cell r="M908" t="str">
            <v>OB</v>
          </cell>
          <cell r="N908">
            <v>688298.61</v>
          </cell>
        </row>
        <row r="909">
          <cell r="I909" t="str">
            <v>COST</v>
          </cell>
          <cell r="M909" t="str">
            <v>OB</v>
          </cell>
          <cell r="N909">
            <v>429354.08</v>
          </cell>
        </row>
        <row r="910">
          <cell r="I910" t="str">
            <v>COST</v>
          </cell>
          <cell r="M910" t="str">
            <v>OB</v>
          </cell>
          <cell r="N910">
            <v>33979.33</v>
          </cell>
        </row>
        <row r="911">
          <cell r="I911" t="str">
            <v>COST</v>
          </cell>
          <cell r="M911" t="str">
            <v>OB</v>
          </cell>
          <cell r="N911">
            <v>363870.76</v>
          </cell>
        </row>
        <row r="912">
          <cell r="I912" t="str">
            <v>COST</v>
          </cell>
          <cell r="M912" t="str">
            <v>OB</v>
          </cell>
          <cell r="N912">
            <v>8693544.9800000004</v>
          </cell>
        </row>
        <row r="913">
          <cell r="I913" t="str">
            <v>COST</v>
          </cell>
          <cell r="M913" t="str">
            <v>OB</v>
          </cell>
          <cell r="N913">
            <v>2785633.16</v>
          </cell>
        </row>
        <row r="914">
          <cell r="I914" t="str">
            <v>COST</v>
          </cell>
          <cell r="M914" t="str">
            <v>OB</v>
          </cell>
          <cell r="N914">
            <v>1873687.44</v>
          </cell>
        </row>
        <row r="915">
          <cell r="I915" t="str">
            <v>COST</v>
          </cell>
          <cell r="M915" t="str">
            <v>OB</v>
          </cell>
          <cell r="N915">
            <v>1425880.09</v>
          </cell>
        </row>
        <row r="916">
          <cell r="I916" t="str">
            <v>COST</v>
          </cell>
          <cell r="M916" t="str">
            <v>OB</v>
          </cell>
          <cell r="N916">
            <v>359266.7</v>
          </cell>
        </row>
        <row r="917">
          <cell r="I917" t="str">
            <v>COST</v>
          </cell>
          <cell r="M917" t="str">
            <v>OB</v>
          </cell>
          <cell r="N917">
            <v>166104.09</v>
          </cell>
        </row>
        <row r="918">
          <cell r="I918" t="str">
            <v>COST</v>
          </cell>
          <cell r="M918" t="str">
            <v>OB</v>
          </cell>
          <cell r="N918">
            <v>61806628.859999999</v>
          </cell>
        </row>
        <row r="919">
          <cell r="I919" t="str">
            <v>COST</v>
          </cell>
          <cell r="M919" t="str">
            <v>OB</v>
          </cell>
          <cell r="N919">
            <v>8659.8700000000008</v>
          </cell>
        </row>
        <row r="920">
          <cell r="I920" t="str">
            <v>COST</v>
          </cell>
          <cell r="M920" t="str">
            <v>OB</v>
          </cell>
          <cell r="N920">
            <v>87163.6</v>
          </cell>
        </row>
        <row r="921">
          <cell r="I921" t="str">
            <v>COST</v>
          </cell>
          <cell r="M921" t="str">
            <v>OB</v>
          </cell>
          <cell r="N921">
            <v>1869</v>
          </cell>
        </row>
        <row r="922">
          <cell r="I922" t="str">
            <v>COST</v>
          </cell>
          <cell r="M922" t="str">
            <v>OB</v>
          </cell>
          <cell r="N922">
            <v>10200.280000000001</v>
          </cell>
        </row>
        <row r="923">
          <cell r="I923" t="str">
            <v>COST</v>
          </cell>
          <cell r="M923" t="str">
            <v>OB</v>
          </cell>
          <cell r="N923">
            <v>344610.25</v>
          </cell>
        </row>
        <row r="924">
          <cell r="I924" t="str">
            <v>COST</v>
          </cell>
          <cell r="M924" t="str">
            <v>OB</v>
          </cell>
          <cell r="N924">
            <v>804473.17</v>
          </cell>
        </row>
        <row r="925">
          <cell r="I925" t="str">
            <v>COST</v>
          </cell>
          <cell r="M925" t="str">
            <v>OB</v>
          </cell>
          <cell r="N925">
            <v>1199484.8999999999</v>
          </cell>
        </row>
        <row r="926">
          <cell r="I926" t="str">
            <v>COST</v>
          </cell>
          <cell r="M926" t="str">
            <v>OB</v>
          </cell>
          <cell r="N926">
            <v>98503.13</v>
          </cell>
        </row>
        <row r="927">
          <cell r="I927" t="str">
            <v>COST</v>
          </cell>
          <cell r="M927" t="str">
            <v>OB</v>
          </cell>
          <cell r="N927">
            <v>1237158.05</v>
          </cell>
        </row>
        <row r="928">
          <cell r="I928" t="str">
            <v>COST</v>
          </cell>
          <cell r="M928" t="str">
            <v>OB</v>
          </cell>
          <cell r="N928">
            <v>16190.71</v>
          </cell>
        </row>
        <row r="929">
          <cell r="I929" t="str">
            <v>COST</v>
          </cell>
          <cell r="M929" t="str">
            <v>OB</v>
          </cell>
          <cell r="N929">
            <v>196094.53</v>
          </cell>
        </row>
        <row r="930">
          <cell r="I930" t="str">
            <v>COST</v>
          </cell>
          <cell r="M930" t="str">
            <v>OB</v>
          </cell>
          <cell r="N930">
            <v>675254.34</v>
          </cell>
        </row>
        <row r="931">
          <cell r="I931" t="str">
            <v>COST</v>
          </cell>
          <cell r="M931" t="str">
            <v>OB</v>
          </cell>
          <cell r="N931">
            <v>96648.4</v>
          </cell>
        </row>
        <row r="932">
          <cell r="I932" t="str">
            <v>COST</v>
          </cell>
          <cell r="M932" t="str">
            <v>OB</v>
          </cell>
          <cell r="N932">
            <v>291838.25</v>
          </cell>
        </row>
        <row r="933">
          <cell r="I933" t="str">
            <v>COST</v>
          </cell>
          <cell r="M933" t="str">
            <v>OB</v>
          </cell>
          <cell r="N933">
            <v>250</v>
          </cell>
        </row>
        <row r="934">
          <cell r="I934" t="str">
            <v>COST</v>
          </cell>
          <cell r="M934" t="str">
            <v>OB</v>
          </cell>
          <cell r="N934">
            <v>9460738.7200000007</v>
          </cell>
        </row>
        <row r="935">
          <cell r="I935" t="str">
            <v>COST</v>
          </cell>
          <cell r="M935" t="str">
            <v>OB</v>
          </cell>
          <cell r="N935">
            <v>254</v>
          </cell>
        </row>
        <row r="936">
          <cell r="I936" t="str">
            <v>COST</v>
          </cell>
          <cell r="M936" t="str">
            <v>OB</v>
          </cell>
          <cell r="N936">
            <v>6837.04</v>
          </cell>
        </row>
        <row r="937">
          <cell r="I937" t="str">
            <v>COST</v>
          </cell>
          <cell r="M937" t="str">
            <v>OB</v>
          </cell>
          <cell r="N937">
            <v>4422.72</v>
          </cell>
        </row>
        <row r="938">
          <cell r="I938" t="str">
            <v>COST</v>
          </cell>
          <cell r="M938" t="str">
            <v>OB</v>
          </cell>
          <cell r="N938">
            <v>2147999.02</v>
          </cell>
        </row>
        <row r="939">
          <cell r="I939" t="str">
            <v>COST</v>
          </cell>
          <cell r="M939" t="str">
            <v>OB</v>
          </cell>
          <cell r="N939">
            <v>104665.75</v>
          </cell>
        </row>
        <row r="940">
          <cell r="I940" t="str">
            <v>COST</v>
          </cell>
          <cell r="M940" t="str">
            <v>OB</v>
          </cell>
          <cell r="N940">
            <v>89657.75</v>
          </cell>
        </row>
        <row r="941">
          <cell r="I941" t="str">
            <v>COST</v>
          </cell>
          <cell r="M941" t="str">
            <v>OB</v>
          </cell>
          <cell r="N941">
            <v>49759.11</v>
          </cell>
        </row>
        <row r="942">
          <cell r="I942" t="str">
            <v>COST</v>
          </cell>
          <cell r="M942" t="str">
            <v>OB</v>
          </cell>
          <cell r="N942">
            <v>3431.76</v>
          </cell>
        </row>
        <row r="943">
          <cell r="I943" t="str">
            <v>COST</v>
          </cell>
          <cell r="M943" t="str">
            <v>OB</v>
          </cell>
          <cell r="N943">
            <v>59082</v>
          </cell>
        </row>
        <row r="944">
          <cell r="I944" t="str">
            <v>COST</v>
          </cell>
          <cell r="M944" t="str">
            <v>OB</v>
          </cell>
          <cell r="N944">
            <v>89336</v>
          </cell>
        </row>
        <row r="945">
          <cell r="I945" t="str">
            <v>COST</v>
          </cell>
          <cell r="M945" t="str">
            <v>OB</v>
          </cell>
          <cell r="N945">
            <v>1824577.77</v>
          </cell>
        </row>
        <row r="946">
          <cell r="I946" t="str">
            <v>COST</v>
          </cell>
          <cell r="M946" t="str">
            <v>OB</v>
          </cell>
          <cell r="N946">
            <v>493.17</v>
          </cell>
        </row>
        <row r="947">
          <cell r="I947" t="str">
            <v>COST</v>
          </cell>
          <cell r="M947" t="str">
            <v>OB</v>
          </cell>
          <cell r="N947">
            <v>1925260.68</v>
          </cell>
        </row>
        <row r="948">
          <cell r="I948" t="str">
            <v>COST</v>
          </cell>
          <cell r="M948" t="str">
            <v>OB</v>
          </cell>
          <cell r="N948">
            <v>3021.66</v>
          </cell>
        </row>
        <row r="949">
          <cell r="I949" t="str">
            <v>COST</v>
          </cell>
          <cell r="M949" t="str">
            <v>OB</v>
          </cell>
          <cell r="N949">
            <v>7870187.21</v>
          </cell>
        </row>
        <row r="950">
          <cell r="I950" t="str">
            <v>COST</v>
          </cell>
          <cell r="M950" t="str">
            <v>OB</v>
          </cell>
          <cell r="N950">
            <v>2254698.0099999998</v>
          </cell>
        </row>
        <row r="951">
          <cell r="I951" t="str">
            <v>COST</v>
          </cell>
          <cell r="M951" t="str">
            <v>OB</v>
          </cell>
          <cell r="N951">
            <v>3054286.55</v>
          </cell>
        </row>
        <row r="952">
          <cell r="I952" t="str">
            <v>COST</v>
          </cell>
          <cell r="M952" t="str">
            <v>OB</v>
          </cell>
          <cell r="N952">
            <v>410767.35999999999</v>
          </cell>
        </row>
        <row r="953">
          <cell r="I953" t="str">
            <v>COST</v>
          </cell>
          <cell r="M953" t="str">
            <v>OB</v>
          </cell>
          <cell r="N953">
            <v>44110.85</v>
          </cell>
        </row>
        <row r="954">
          <cell r="I954" t="str">
            <v>COST</v>
          </cell>
          <cell r="M954" t="str">
            <v>OB</v>
          </cell>
          <cell r="N954">
            <v>6645</v>
          </cell>
        </row>
        <row r="955">
          <cell r="I955" t="str">
            <v>COST</v>
          </cell>
          <cell r="M955" t="str">
            <v>OB</v>
          </cell>
          <cell r="N955">
            <v>10590.46</v>
          </cell>
        </row>
        <row r="956">
          <cell r="I956" t="str">
            <v>COST</v>
          </cell>
          <cell r="M956" t="str">
            <v>OB</v>
          </cell>
          <cell r="N956">
            <v>1393.18</v>
          </cell>
        </row>
        <row r="957">
          <cell r="I957" t="str">
            <v>COST</v>
          </cell>
          <cell r="M957" t="str">
            <v>OB</v>
          </cell>
          <cell r="N957">
            <v>320.74</v>
          </cell>
        </row>
        <row r="958">
          <cell r="I958" t="str">
            <v>COST</v>
          </cell>
          <cell r="M958" t="str">
            <v>OB</v>
          </cell>
          <cell r="N958">
            <v>239569.35</v>
          </cell>
        </row>
        <row r="959">
          <cell r="I959" t="str">
            <v>COST</v>
          </cell>
          <cell r="M959" t="str">
            <v>OB</v>
          </cell>
          <cell r="N959">
            <v>340234.08</v>
          </cell>
        </row>
        <row r="960">
          <cell r="I960" t="str">
            <v>COST</v>
          </cell>
          <cell r="M960" t="str">
            <v>OB</v>
          </cell>
          <cell r="N960">
            <v>1269.0899999999999</v>
          </cell>
        </row>
        <row r="961">
          <cell r="I961" t="str">
            <v>COST</v>
          </cell>
          <cell r="M961" t="str">
            <v>OB</v>
          </cell>
          <cell r="N961">
            <v>10564972.789999999</v>
          </cell>
        </row>
        <row r="962">
          <cell r="I962" t="str">
            <v>COST</v>
          </cell>
          <cell r="M962" t="str">
            <v>OB</v>
          </cell>
          <cell r="N962">
            <v>473492.42</v>
          </cell>
        </row>
        <row r="963">
          <cell r="I963" t="str">
            <v>COST</v>
          </cell>
          <cell r="M963" t="str">
            <v>OB</v>
          </cell>
          <cell r="N963">
            <v>4068</v>
          </cell>
        </row>
        <row r="964">
          <cell r="I964" t="str">
            <v>COST</v>
          </cell>
          <cell r="M964" t="str">
            <v>OB</v>
          </cell>
          <cell r="N964">
            <v>74729.77</v>
          </cell>
        </row>
        <row r="965">
          <cell r="I965" t="str">
            <v>COST</v>
          </cell>
          <cell r="M965" t="str">
            <v>OB</v>
          </cell>
          <cell r="N965">
            <v>283.32</v>
          </cell>
        </row>
        <row r="966">
          <cell r="I966" t="str">
            <v>COST</v>
          </cell>
          <cell r="M966" t="str">
            <v>OB</v>
          </cell>
          <cell r="N966">
            <v>13774</v>
          </cell>
        </row>
        <row r="967">
          <cell r="I967" t="str">
            <v>COST</v>
          </cell>
          <cell r="M967" t="str">
            <v>OB</v>
          </cell>
          <cell r="N967">
            <v>63210.22</v>
          </cell>
        </row>
        <row r="968">
          <cell r="I968" t="str">
            <v>COST</v>
          </cell>
          <cell r="M968" t="str">
            <v>OB</v>
          </cell>
          <cell r="N968">
            <v>2889.09</v>
          </cell>
        </row>
        <row r="969">
          <cell r="I969" t="str">
            <v>TAX</v>
          </cell>
          <cell r="M969" t="str">
            <v>OB</v>
          </cell>
          <cell r="N969">
            <v>19776.52</v>
          </cell>
        </row>
        <row r="970">
          <cell r="I970" t="str">
            <v>TAX</v>
          </cell>
          <cell r="M970" t="str">
            <v>OB</v>
          </cell>
          <cell r="N970">
            <v>39209.57</v>
          </cell>
        </row>
        <row r="971">
          <cell r="I971" t="str">
            <v>TAX</v>
          </cell>
          <cell r="M971" t="str">
            <v>OB</v>
          </cell>
          <cell r="N971">
            <v>42652.65</v>
          </cell>
        </row>
        <row r="972">
          <cell r="I972" t="str">
            <v>TAX</v>
          </cell>
          <cell r="M972" t="str">
            <v>OB</v>
          </cell>
          <cell r="N972">
            <v>40141.360000000001</v>
          </cell>
        </row>
        <row r="973">
          <cell r="I973" t="str">
            <v>TAX</v>
          </cell>
          <cell r="M973" t="str">
            <v>OB</v>
          </cell>
          <cell r="N973">
            <v>550564.27</v>
          </cell>
        </row>
        <row r="974">
          <cell r="I974" t="str">
            <v>TAX</v>
          </cell>
          <cell r="M974" t="str">
            <v>OB</v>
          </cell>
          <cell r="N974">
            <v>327.18</v>
          </cell>
        </row>
        <row r="975">
          <cell r="I975" t="str">
            <v>TAX</v>
          </cell>
          <cell r="M975" t="str">
            <v>OB</v>
          </cell>
          <cell r="N975">
            <v>2284.6999999999998</v>
          </cell>
        </row>
        <row r="976">
          <cell r="I976" t="str">
            <v>TAX</v>
          </cell>
          <cell r="M976" t="str">
            <v>OB</v>
          </cell>
          <cell r="N976">
            <v>1117</v>
          </cell>
        </row>
        <row r="977">
          <cell r="I977" t="str">
            <v>TAX</v>
          </cell>
          <cell r="M977" t="str">
            <v>OB</v>
          </cell>
          <cell r="N977">
            <v>199.09</v>
          </cell>
        </row>
        <row r="978">
          <cell r="I978" t="str">
            <v>TAX</v>
          </cell>
          <cell r="M978" t="str">
            <v>OB</v>
          </cell>
          <cell r="N978">
            <v>1395</v>
          </cell>
        </row>
        <row r="979">
          <cell r="I979" t="str">
            <v>TAX</v>
          </cell>
          <cell r="M979" t="str">
            <v>OB</v>
          </cell>
          <cell r="N979">
            <v>2614.84</v>
          </cell>
        </row>
        <row r="980">
          <cell r="I980" t="str">
            <v>TAX</v>
          </cell>
          <cell r="M980" t="str">
            <v>OB</v>
          </cell>
          <cell r="N980">
            <v>1369</v>
          </cell>
        </row>
        <row r="981">
          <cell r="I981" t="str">
            <v>TAX</v>
          </cell>
          <cell r="M981" t="str">
            <v>OB</v>
          </cell>
          <cell r="N981">
            <v>38156</v>
          </cell>
        </row>
        <row r="982">
          <cell r="I982" t="str">
            <v>TAX</v>
          </cell>
          <cell r="M982" t="str">
            <v>OB</v>
          </cell>
          <cell r="N982">
            <v>14440</v>
          </cell>
        </row>
        <row r="983">
          <cell r="I983" t="str">
            <v>TAX</v>
          </cell>
          <cell r="M983" t="str">
            <v>OB</v>
          </cell>
          <cell r="N983">
            <v>20015</v>
          </cell>
        </row>
        <row r="984">
          <cell r="I984" t="str">
            <v>TAX</v>
          </cell>
          <cell r="M984" t="str">
            <v>OB</v>
          </cell>
          <cell r="N984">
            <v>665</v>
          </cell>
        </row>
        <row r="985">
          <cell r="I985" t="str">
            <v>TAX</v>
          </cell>
          <cell r="M985" t="str">
            <v>OB</v>
          </cell>
          <cell r="N985">
            <v>364352.64</v>
          </cell>
        </row>
        <row r="986">
          <cell r="I986" t="str">
            <v>TAX</v>
          </cell>
          <cell r="M986" t="str">
            <v>OB</v>
          </cell>
          <cell r="N986">
            <v>6324240.9100000001</v>
          </cell>
        </row>
        <row r="987">
          <cell r="I987" t="str">
            <v>TAX</v>
          </cell>
          <cell r="M987" t="str">
            <v>OB</v>
          </cell>
          <cell r="N987">
            <v>30075.7</v>
          </cell>
        </row>
        <row r="988">
          <cell r="I988" t="str">
            <v>TAX</v>
          </cell>
          <cell r="M988" t="str">
            <v>OB</v>
          </cell>
          <cell r="N988">
            <v>1403.99</v>
          </cell>
        </row>
        <row r="989">
          <cell r="I989" t="str">
            <v>TAX</v>
          </cell>
          <cell r="M989" t="str">
            <v>OB</v>
          </cell>
          <cell r="N989">
            <v>150434</v>
          </cell>
        </row>
        <row r="990">
          <cell r="I990" t="str">
            <v>TAX</v>
          </cell>
          <cell r="M990" t="str">
            <v>OB</v>
          </cell>
          <cell r="N990">
            <v>1395</v>
          </cell>
        </row>
        <row r="991">
          <cell r="I991" t="str">
            <v>TAX</v>
          </cell>
          <cell r="M991" t="str">
            <v>OB</v>
          </cell>
          <cell r="N991">
            <v>1208194.8400000001</v>
          </cell>
        </row>
        <row r="992">
          <cell r="I992" t="str">
            <v>TAX</v>
          </cell>
          <cell r="M992" t="str">
            <v>OB</v>
          </cell>
          <cell r="N992">
            <v>5900</v>
          </cell>
        </row>
        <row r="993">
          <cell r="I993" t="str">
            <v>TAX</v>
          </cell>
          <cell r="M993" t="str">
            <v>OB</v>
          </cell>
          <cell r="N993">
            <v>5844</v>
          </cell>
        </row>
        <row r="994">
          <cell r="I994" t="str">
            <v>TAX</v>
          </cell>
          <cell r="M994" t="str">
            <v>OB</v>
          </cell>
          <cell r="N994">
            <v>19654.349999999999</v>
          </cell>
        </row>
        <row r="995">
          <cell r="I995" t="str">
            <v>TAX</v>
          </cell>
          <cell r="M995" t="str">
            <v>OB</v>
          </cell>
          <cell r="N995">
            <v>28193</v>
          </cell>
        </row>
        <row r="996">
          <cell r="I996" t="str">
            <v>TAX</v>
          </cell>
          <cell r="M996" t="str">
            <v>OB</v>
          </cell>
          <cell r="N996">
            <v>2263.66</v>
          </cell>
        </row>
        <row r="997">
          <cell r="I997" t="str">
            <v>TAX</v>
          </cell>
          <cell r="M997" t="str">
            <v>OB</v>
          </cell>
          <cell r="N997">
            <v>6208</v>
          </cell>
        </row>
        <row r="998">
          <cell r="I998" t="str">
            <v>TAX</v>
          </cell>
          <cell r="M998" t="str">
            <v>OB</v>
          </cell>
          <cell r="N998">
            <v>29601</v>
          </cell>
        </row>
        <row r="999">
          <cell r="I999" t="str">
            <v>TAX</v>
          </cell>
          <cell r="M999" t="str">
            <v>OB</v>
          </cell>
          <cell r="N999">
            <v>721</v>
          </cell>
        </row>
        <row r="1000">
          <cell r="I1000" t="str">
            <v>TAX</v>
          </cell>
          <cell r="M1000" t="str">
            <v>OB</v>
          </cell>
          <cell r="N1000">
            <v>3224</v>
          </cell>
        </row>
        <row r="1001">
          <cell r="I1001" t="str">
            <v>TAX</v>
          </cell>
          <cell r="M1001" t="str">
            <v>OB</v>
          </cell>
          <cell r="N1001">
            <v>31860</v>
          </cell>
        </row>
        <row r="1002">
          <cell r="I1002" t="str">
            <v>TAX</v>
          </cell>
          <cell r="M1002" t="str">
            <v>OB</v>
          </cell>
          <cell r="N1002">
            <v>567287.57999999996</v>
          </cell>
        </row>
        <row r="1003">
          <cell r="I1003" t="str">
            <v>TAX</v>
          </cell>
          <cell r="M1003" t="str">
            <v>OB</v>
          </cell>
          <cell r="N1003">
            <v>6628.94</v>
          </cell>
        </row>
        <row r="1004">
          <cell r="I1004" t="str">
            <v>TAX</v>
          </cell>
          <cell r="M1004" t="str">
            <v>OB</v>
          </cell>
          <cell r="N1004">
            <v>4473.6000000000004</v>
          </cell>
        </row>
        <row r="1005">
          <cell r="I1005" t="str">
            <v>TAX</v>
          </cell>
          <cell r="M1005" t="str">
            <v>OB</v>
          </cell>
          <cell r="N1005">
            <v>18.170000000000002</v>
          </cell>
        </row>
        <row r="1006">
          <cell r="I1006" t="str">
            <v>TAX</v>
          </cell>
          <cell r="M1006" t="str">
            <v>OB</v>
          </cell>
          <cell r="N1006">
            <v>884391.54</v>
          </cell>
        </row>
        <row r="1007">
          <cell r="I1007" t="str">
            <v>TAX</v>
          </cell>
          <cell r="M1007" t="str">
            <v>OB</v>
          </cell>
          <cell r="N1007">
            <v>7523028.9900000002</v>
          </cell>
        </row>
        <row r="1008">
          <cell r="I1008" t="str">
            <v>TAX</v>
          </cell>
          <cell r="M1008" t="str">
            <v>OB</v>
          </cell>
          <cell r="N1008">
            <v>358481.86</v>
          </cell>
        </row>
        <row r="1009">
          <cell r="I1009" t="str">
            <v>TAX</v>
          </cell>
          <cell r="M1009" t="str">
            <v>OB</v>
          </cell>
          <cell r="N1009">
            <v>5182700.5999999996</v>
          </cell>
        </row>
        <row r="1010">
          <cell r="I1010" t="str">
            <v>TAX</v>
          </cell>
          <cell r="M1010" t="str">
            <v>OB</v>
          </cell>
          <cell r="N1010">
            <v>1120</v>
          </cell>
        </row>
        <row r="1011">
          <cell r="I1011" t="str">
            <v>TAX</v>
          </cell>
          <cell r="M1011" t="str">
            <v>OB</v>
          </cell>
          <cell r="N1011">
            <v>6755.91</v>
          </cell>
        </row>
        <row r="1012">
          <cell r="I1012" t="str">
            <v>TAX</v>
          </cell>
          <cell r="M1012" t="str">
            <v>OB</v>
          </cell>
          <cell r="N1012">
            <v>744057.12</v>
          </cell>
        </row>
        <row r="1013">
          <cell r="I1013" t="str">
            <v>TAX</v>
          </cell>
          <cell r="M1013" t="str">
            <v>OB</v>
          </cell>
          <cell r="N1013">
            <v>3473</v>
          </cell>
        </row>
        <row r="1014">
          <cell r="I1014" t="str">
            <v>TAX</v>
          </cell>
          <cell r="M1014" t="str">
            <v>OB</v>
          </cell>
          <cell r="N1014">
            <v>85671.84</v>
          </cell>
        </row>
        <row r="1015">
          <cell r="I1015" t="str">
            <v>TAX</v>
          </cell>
          <cell r="M1015" t="str">
            <v>OB</v>
          </cell>
          <cell r="N1015">
            <v>383.3</v>
          </cell>
        </row>
        <row r="1016">
          <cell r="I1016" t="str">
            <v>TAX</v>
          </cell>
          <cell r="M1016" t="str">
            <v>OB</v>
          </cell>
          <cell r="N1016">
            <v>14400</v>
          </cell>
        </row>
        <row r="1017">
          <cell r="I1017" t="str">
            <v>TAX</v>
          </cell>
          <cell r="M1017" t="str">
            <v>OB</v>
          </cell>
          <cell r="N1017">
            <v>13424</v>
          </cell>
        </row>
        <row r="1018">
          <cell r="I1018" t="str">
            <v>TAX</v>
          </cell>
          <cell r="M1018" t="str">
            <v>OB</v>
          </cell>
          <cell r="N1018">
            <v>4041</v>
          </cell>
        </row>
        <row r="1019">
          <cell r="I1019" t="str">
            <v>TAX</v>
          </cell>
          <cell r="M1019" t="str">
            <v>OB</v>
          </cell>
          <cell r="N1019">
            <v>3125</v>
          </cell>
        </row>
        <row r="1020">
          <cell r="I1020" t="str">
            <v>TAX</v>
          </cell>
          <cell r="M1020" t="str">
            <v>OB</v>
          </cell>
          <cell r="N1020">
            <v>3190</v>
          </cell>
        </row>
        <row r="1021">
          <cell r="I1021" t="str">
            <v>TAX</v>
          </cell>
          <cell r="M1021" t="str">
            <v>OB</v>
          </cell>
          <cell r="N1021">
            <v>2750</v>
          </cell>
        </row>
        <row r="1022">
          <cell r="I1022" t="str">
            <v>TAX</v>
          </cell>
          <cell r="M1022" t="str">
            <v>OB</v>
          </cell>
          <cell r="N1022">
            <v>1796321</v>
          </cell>
        </row>
        <row r="1023">
          <cell r="I1023" t="str">
            <v>TAX</v>
          </cell>
          <cell r="M1023" t="str">
            <v>OB</v>
          </cell>
          <cell r="N1023">
            <v>13546</v>
          </cell>
        </row>
        <row r="1024">
          <cell r="I1024" t="str">
            <v>TAX</v>
          </cell>
          <cell r="M1024" t="str">
            <v>OB</v>
          </cell>
          <cell r="N1024">
            <v>179</v>
          </cell>
        </row>
        <row r="1025">
          <cell r="I1025" t="str">
            <v>TAX</v>
          </cell>
          <cell r="M1025" t="str">
            <v>OB</v>
          </cell>
          <cell r="N1025">
            <v>1995</v>
          </cell>
        </row>
        <row r="1026">
          <cell r="I1026" t="str">
            <v>TAX</v>
          </cell>
          <cell r="M1026" t="str">
            <v>OB</v>
          </cell>
          <cell r="N1026">
            <v>283842.15000000002</v>
          </cell>
        </row>
        <row r="1027">
          <cell r="I1027" t="str">
            <v>TAX</v>
          </cell>
          <cell r="M1027" t="str">
            <v>OB</v>
          </cell>
          <cell r="N1027">
            <v>17001</v>
          </cell>
        </row>
        <row r="1028">
          <cell r="I1028" t="str">
            <v>TAX</v>
          </cell>
          <cell r="M1028" t="str">
            <v>OB</v>
          </cell>
          <cell r="N1028">
            <v>26756</v>
          </cell>
        </row>
        <row r="1029">
          <cell r="I1029" t="str">
            <v>TAX</v>
          </cell>
          <cell r="M1029" t="str">
            <v>OB</v>
          </cell>
          <cell r="N1029">
            <v>24343.75</v>
          </cell>
        </row>
        <row r="1030">
          <cell r="I1030" t="str">
            <v>TAX</v>
          </cell>
          <cell r="M1030" t="str">
            <v>OB</v>
          </cell>
          <cell r="N1030">
            <v>2494</v>
          </cell>
        </row>
        <row r="1031">
          <cell r="I1031" t="str">
            <v>TAX</v>
          </cell>
          <cell r="M1031" t="str">
            <v>OB</v>
          </cell>
          <cell r="N1031">
            <v>154099.35999999999</v>
          </cell>
        </row>
        <row r="1032">
          <cell r="I1032" t="str">
            <v>TAX</v>
          </cell>
          <cell r="M1032" t="str">
            <v>OB</v>
          </cell>
          <cell r="N1032">
            <v>62794.5</v>
          </cell>
        </row>
        <row r="1033">
          <cell r="I1033" t="str">
            <v>TAX</v>
          </cell>
          <cell r="M1033" t="str">
            <v>OB</v>
          </cell>
          <cell r="N1033">
            <v>29755.37</v>
          </cell>
        </row>
        <row r="1034">
          <cell r="I1034" t="str">
            <v>TAX</v>
          </cell>
          <cell r="M1034" t="str">
            <v>OB</v>
          </cell>
          <cell r="N1034">
            <v>334216.73</v>
          </cell>
        </row>
        <row r="1035">
          <cell r="I1035" t="str">
            <v>TAX</v>
          </cell>
          <cell r="M1035" t="str">
            <v>OB</v>
          </cell>
          <cell r="N1035">
            <v>14130.34</v>
          </cell>
        </row>
        <row r="1036">
          <cell r="I1036" t="str">
            <v>TAX</v>
          </cell>
          <cell r="M1036" t="str">
            <v>OB</v>
          </cell>
          <cell r="N1036">
            <v>1435</v>
          </cell>
        </row>
        <row r="1037">
          <cell r="I1037" t="str">
            <v>TAX</v>
          </cell>
          <cell r="M1037" t="str">
            <v>OB</v>
          </cell>
          <cell r="N1037">
            <v>294072.8</v>
          </cell>
        </row>
        <row r="1038">
          <cell r="I1038" t="str">
            <v>TAX</v>
          </cell>
          <cell r="M1038" t="str">
            <v>OB</v>
          </cell>
          <cell r="N1038">
            <v>701.64</v>
          </cell>
        </row>
        <row r="1039">
          <cell r="I1039" t="str">
            <v>TAX</v>
          </cell>
          <cell r="M1039" t="str">
            <v>OB</v>
          </cell>
          <cell r="N1039">
            <v>10529.5</v>
          </cell>
        </row>
        <row r="1040">
          <cell r="I1040" t="str">
            <v>TAX</v>
          </cell>
          <cell r="M1040" t="str">
            <v>OB</v>
          </cell>
          <cell r="N1040">
            <v>6225</v>
          </cell>
        </row>
        <row r="1041">
          <cell r="I1041" t="str">
            <v>TAX</v>
          </cell>
          <cell r="M1041" t="str">
            <v>OB</v>
          </cell>
          <cell r="N1041">
            <v>5450</v>
          </cell>
        </row>
        <row r="1042">
          <cell r="I1042" t="str">
            <v>TAX</v>
          </cell>
          <cell r="M1042" t="str">
            <v>OB</v>
          </cell>
          <cell r="N1042">
            <v>8972</v>
          </cell>
        </row>
        <row r="1043">
          <cell r="I1043" t="str">
            <v>TAX</v>
          </cell>
          <cell r="M1043" t="str">
            <v>OB</v>
          </cell>
          <cell r="N1043">
            <v>7560</v>
          </cell>
        </row>
        <row r="1044">
          <cell r="I1044" t="str">
            <v>TAX</v>
          </cell>
          <cell r="M1044" t="str">
            <v>OB</v>
          </cell>
          <cell r="N1044">
            <v>1082416.75</v>
          </cell>
        </row>
        <row r="1045">
          <cell r="I1045" t="str">
            <v>TAX</v>
          </cell>
          <cell r="M1045" t="str">
            <v>OB</v>
          </cell>
          <cell r="N1045">
            <v>6590</v>
          </cell>
        </row>
        <row r="1046">
          <cell r="I1046" t="str">
            <v>TAX</v>
          </cell>
          <cell r="M1046" t="str">
            <v>OB</v>
          </cell>
          <cell r="N1046">
            <v>689</v>
          </cell>
        </row>
        <row r="1047">
          <cell r="I1047" t="str">
            <v>TAX</v>
          </cell>
          <cell r="M1047" t="str">
            <v>OB</v>
          </cell>
          <cell r="N1047">
            <v>28169</v>
          </cell>
        </row>
        <row r="1048">
          <cell r="I1048" t="str">
            <v>TAX</v>
          </cell>
          <cell r="M1048" t="str">
            <v>OB</v>
          </cell>
          <cell r="N1048">
            <v>70550.600000000006</v>
          </cell>
        </row>
        <row r="1049">
          <cell r="I1049" t="str">
            <v>TAX</v>
          </cell>
          <cell r="M1049" t="str">
            <v>OB</v>
          </cell>
          <cell r="N1049">
            <v>34760</v>
          </cell>
        </row>
        <row r="1050">
          <cell r="I1050" t="str">
            <v>TAX</v>
          </cell>
          <cell r="M1050" t="str">
            <v>OB</v>
          </cell>
          <cell r="N1050">
            <v>190585.73</v>
          </cell>
        </row>
        <row r="1051">
          <cell r="I1051" t="str">
            <v>TAX</v>
          </cell>
          <cell r="M1051" t="str">
            <v>OB</v>
          </cell>
          <cell r="N1051">
            <v>83573.55</v>
          </cell>
        </row>
        <row r="1052">
          <cell r="I1052" t="str">
            <v>TAX</v>
          </cell>
          <cell r="M1052" t="str">
            <v>OB</v>
          </cell>
          <cell r="N1052">
            <v>304869.53000000003</v>
          </cell>
        </row>
        <row r="1053">
          <cell r="I1053" t="str">
            <v>TAX</v>
          </cell>
          <cell r="M1053" t="str">
            <v>OB</v>
          </cell>
          <cell r="N1053">
            <v>10862985.25</v>
          </cell>
        </row>
        <row r="1054">
          <cell r="I1054" t="str">
            <v>TAX</v>
          </cell>
          <cell r="M1054" t="str">
            <v>OB</v>
          </cell>
          <cell r="N1054">
            <v>2250543.12</v>
          </cell>
        </row>
        <row r="1055">
          <cell r="I1055" t="str">
            <v>TAX</v>
          </cell>
          <cell r="M1055" t="str">
            <v>OB</v>
          </cell>
          <cell r="N1055">
            <v>1147575.31</v>
          </cell>
        </row>
        <row r="1056">
          <cell r="I1056" t="str">
            <v>TAX</v>
          </cell>
          <cell r="M1056" t="str">
            <v>OB</v>
          </cell>
          <cell r="N1056">
            <v>22709.46</v>
          </cell>
        </row>
        <row r="1057">
          <cell r="I1057" t="str">
            <v>TAX</v>
          </cell>
          <cell r="M1057" t="str">
            <v>OB</v>
          </cell>
          <cell r="N1057">
            <v>452516</v>
          </cell>
        </row>
        <row r="1058">
          <cell r="I1058" t="str">
            <v>TAX</v>
          </cell>
          <cell r="M1058" t="str">
            <v>OB</v>
          </cell>
          <cell r="N1058">
            <v>1368651.74</v>
          </cell>
        </row>
        <row r="1059">
          <cell r="I1059" t="str">
            <v>TAX</v>
          </cell>
          <cell r="M1059" t="str">
            <v>OB</v>
          </cell>
          <cell r="N1059">
            <v>3292</v>
          </cell>
        </row>
        <row r="1060">
          <cell r="I1060" t="str">
            <v>TAX</v>
          </cell>
          <cell r="M1060" t="str">
            <v>OB</v>
          </cell>
          <cell r="N1060">
            <v>121507.22</v>
          </cell>
        </row>
        <row r="1061">
          <cell r="I1061" t="str">
            <v>TAX</v>
          </cell>
          <cell r="M1061" t="str">
            <v>OB</v>
          </cell>
          <cell r="N1061">
            <v>171140</v>
          </cell>
        </row>
        <row r="1062">
          <cell r="I1062" t="str">
            <v>TAX</v>
          </cell>
          <cell r="M1062" t="str">
            <v>OB</v>
          </cell>
          <cell r="N1062">
            <v>434740.1</v>
          </cell>
        </row>
        <row r="1063">
          <cell r="I1063" t="str">
            <v>TAX</v>
          </cell>
          <cell r="M1063" t="str">
            <v>OB</v>
          </cell>
          <cell r="N1063">
            <v>48415.44</v>
          </cell>
        </row>
        <row r="1064">
          <cell r="I1064" t="str">
            <v>TAX</v>
          </cell>
          <cell r="M1064" t="str">
            <v>OB</v>
          </cell>
          <cell r="N1064">
            <v>10757.45</v>
          </cell>
        </row>
        <row r="1065">
          <cell r="I1065" t="str">
            <v>TAX</v>
          </cell>
          <cell r="M1065" t="str">
            <v>OB</v>
          </cell>
          <cell r="N1065">
            <v>12600</v>
          </cell>
        </row>
        <row r="1066">
          <cell r="I1066" t="str">
            <v>TAX</v>
          </cell>
          <cell r="M1066" t="str">
            <v>OB</v>
          </cell>
          <cell r="N1066">
            <v>1395</v>
          </cell>
        </row>
        <row r="1067">
          <cell r="I1067" t="str">
            <v>TAX</v>
          </cell>
          <cell r="M1067" t="str">
            <v>OB</v>
          </cell>
          <cell r="N1067">
            <v>258871.76</v>
          </cell>
        </row>
        <row r="1068">
          <cell r="I1068" t="str">
            <v>TAX</v>
          </cell>
          <cell r="M1068" t="str">
            <v>OB</v>
          </cell>
          <cell r="N1068">
            <v>2511321.2599999998</v>
          </cell>
        </row>
        <row r="1069">
          <cell r="I1069" t="str">
            <v>TAX</v>
          </cell>
          <cell r="M1069" t="str">
            <v>OB</v>
          </cell>
          <cell r="N1069">
            <v>4932109.3899999997</v>
          </cell>
        </row>
        <row r="1070">
          <cell r="I1070" t="str">
            <v>TAX</v>
          </cell>
          <cell r="M1070" t="str">
            <v>OB</v>
          </cell>
          <cell r="N1070">
            <v>697145.91</v>
          </cell>
        </row>
        <row r="1071">
          <cell r="I1071" t="str">
            <v>TAX</v>
          </cell>
          <cell r="M1071" t="str">
            <v>OB</v>
          </cell>
          <cell r="N1071">
            <v>885830.55</v>
          </cell>
        </row>
        <row r="1072">
          <cell r="I1072" t="str">
            <v>TAX</v>
          </cell>
          <cell r="M1072" t="str">
            <v>OB</v>
          </cell>
          <cell r="N1072">
            <v>34241.879999999997</v>
          </cell>
        </row>
        <row r="1073">
          <cell r="I1073" t="str">
            <v>TAX</v>
          </cell>
          <cell r="M1073" t="str">
            <v>OB</v>
          </cell>
          <cell r="N1073">
            <v>297010.12</v>
          </cell>
        </row>
        <row r="1074">
          <cell r="I1074" t="str">
            <v>TAX</v>
          </cell>
          <cell r="M1074" t="str">
            <v>OB</v>
          </cell>
          <cell r="N1074">
            <v>222744</v>
          </cell>
        </row>
        <row r="1075">
          <cell r="I1075" t="str">
            <v>TAX</v>
          </cell>
          <cell r="M1075" t="str">
            <v>OB</v>
          </cell>
          <cell r="N1075">
            <v>1608</v>
          </cell>
        </row>
        <row r="1076">
          <cell r="I1076" t="str">
            <v>TAX</v>
          </cell>
          <cell r="M1076" t="str">
            <v>OB</v>
          </cell>
          <cell r="N1076">
            <v>22145581.219999999</v>
          </cell>
        </row>
        <row r="1077">
          <cell r="I1077" t="str">
            <v>TAX</v>
          </cell>
          <cell r="M1077" t="str">
            <v>OB</v>
          </cell>
          <cell r="N1077">
            <v>7034135.7199999997</v>
          </cell>
        </row>
        <row r="1078">
          <cell r="I1078" t="str">
            <v>TAX</v>
          </cell>
          <cell r="M1078" t="str">
            <v>OB</v>
          </cell>
          <cell r="N1078">
            <v>118395894.89</v>
          </cell>
        </row>
        <row r="1079">
          <cell r="I1079" t="str">
            <v>TAX</v>
          </cell>
          <cell r="M1079" t="str">
            <v>OB</v>
          </cell>
          <cell r="N1079">
            <v>5770952.9100000001</v>
          </cell>
        </row>
        <row r="1080">
          <cell r="I1080" t="str">
            <v>TAX</v>
          </cell>
          <cell r="M1080" t="str">
            <v>OB</v>
          </cell>
          <cell r="N1080">
            <v>3852340.27</v>
          </cell>
        </row>
        <row r="1081">
          <cell r="I1081" t="str">
            <v>TAX</v>
          </cell>
          <cell r="M1081" t="str">
            <v>OB</v>
          </cell>
          <cell r="N1081">
            <v>4266002.22</v>
          </cell>
        </row>
        <row r="1082">
          <cell r="I1082" t="str">
            <v>TAX</v>
          </cell>
          <cell r="M1082" t="str">
            <v>OB</v>
          </cell>
          <cell r="N1082">
            <v>402188.85</v>
          </cell>
        </row>
        <row r="1083">
          <cell r="I1083" t="str">
            <v>TAX</v>
          </cell>
          <cell r="M1083" t="str">
            <v>OB</v>
          </cell>
          <cell r="N1083">
            <v>103090.64</v>
          </cell>
        </row>
        <row r="1084">
          <cell r="I1084" t="str">
            <v>TAX</v>
          </cell>
          <cell r="M1084" t="str">
            <v>OB</v>
          </cell>
          <cell r="N1084">
            <v>187785.98</v>
          </cell>
        </row>
        <row r="1085">
          <cell r="I1085" t="str">
            <v>TAX</v>
          </cell>
          <cell r="M1085" t="str">
            <v>OB</v>
          </cell>
          <cell r="N1085">
            <v>1822665.16</v>
          </cell>
        </row>
        <row r="1086">
          <cell r="I1086" t="str">
            <v>TAX</v>
          </cell>
          <cell r="M1086" t="str">
            <v>OB</v>
          </cell>
          <cell r="N1086">
            <v>2849434.12</v>
          </cell>
        </row>
        <row r="1087">
          <cell r="I1087" t="str">
            <v>TAX</v>
          </cell>
          <cell r="M1087" t="str">
            <v>OB</v>
          </cell>
          <cell r="N1087">
            <v>902899.45</v>
          </cell>
        </row>
        <row r="1088">
          <cell r="I1088" t="str">
            <v>TAX</v>
          </cell>
          <cell r="M1088" t="str">
            <v>OB</v>
          </cell>
          <cell r="N1088">
            <v>1587285.1</v>
          </cell>
        </row>
        <row r="1089">
          <cell r="I1089" t="str">
            <v>TAX</v>
          </cell>
          <cell r="M1089" t="str">
            <v>OB</v>
          </cell>
          <cell r="N1089">
            <v>715225.34</v>
          </cell>
        </row>
        <row r="1090">
          <cell r="I1090" t="str">
            <v>TAX</v>
          </cell>
          <cell r="M1090" t="str">
            <v>OB</v>
          </cell>
          <cell r="N1090">
            <v>324703.09999999998</v>
          </cell>
        </row>
        <row r="1091">
          <cell r="I1091" t="str">
            <v>TAX</v>
          </cell>
          <cell r="M1091" t="str">
            <v>OB</v>
          </cell>
          <cell r="N1091">
            <v>66363.47</v>
          </cell>
        </row>
        <row r="1092">
          <cell r="I1092" t="str">
            <v>TAX</v>
          </cell>
          <cell r="M1092" t="str">
            <v>OB</v>
          </cell>
          <cell r="N1092">
            <v>142374.71</v>
          </cell>
        </row>
        <row r="1093">
          <cell r="I1093" t="str">
            <v>TAX</v>
          </cell>
          <cell r="M1093" t="str">
            <v>OB</v>
          </cell>
          <cell r="N1093">
            <v>1134</v>
          </cell>
        </row>
        <row r="1094">
          <cell r="I1094" t="str">
            <v>TAX</v>
          </cell>
          <cell r="M1094" t="str">
            <v>OB</v>
          </cell>
          <cell r="N1094">
            <v>52900.34</v>
          </cell>
        </row>
        <row r="1095">
          <cell r="I1095" t="str">
            <v>TAX</v>
          </cell>
          <cell r="M1095" t="str">
            <v>OB</v>
          </cell>
          <cell r="N1095">
            <v>1047</v>
          </cell>
        </row>
        <row r="1096">
          <cell r="I1096" t="str">
            <v>TAX</v>
          </cell>
          <cell r="M1096" t="str">
            <v>OB</v>
          </cell>
          <cell r="N1096">
            <v>13969855.02</v>
          </cell>
        </row>
        <row r="1097">
          <cell r="I1097" t="str">
            <v>TAX</v>
          </cell>
          <cell r="M1097" t="str">
            <v>OB</v>
          </cell>
          <cell r="N1097">
            <v>4624804.41</v>
          </cell>
        </row>
        <row r="1098">
          <cell r="I1098" t="str">
            <v>TAX</v>
          </cell>
          <cell r="M1098" t="str">
            <v>OB</v>
          </cell>
          <cell r="N1098">
            <v>2777927.74</v>
          </cell>
        </row>
        <row r="1099">
          <cell r="I1099" t="str">
            <v>TAX</v>
          </cell>
          <cell r="M1099" t="str">
            <v>OB</v>
          </cell>
          <cell r="N1099">
            <v>153644.19</v>
          </cell>
        </row>
        <row r="1100">
          <cell r="I1100" t="str">
            <v>TAX</v>
          </cell>
          <cell r="M1100" t="str">
            <v>OB</v>
          </cell>
          <cell r="N1100">
            <v>18093</v>
          </cell>
        </row>
        <row r="1101">
          <cell r="I1101" t="str">
            <v>TAX</v>
          </cell>
          <cell r="M1101" t="str">
            <v>OB</v>
          </cell>
          <cell r="N1101">
            <v>174359.18</v>
          </cell>
        </row>
        <row r="1102">
          <cell r="I1102" t="str">
            <v>TAX</v>
          </cell>
          <cell r="M1102" t="str">
            <v>OB</v>
          </cell>
          <cell r="N1102">
            <v>4012</v>
          </cell>
        </row>
        <row r="1103">
          <cell r="I1103" t="str">
            <v>TAX</v>
          </cell>
          <cell r="M1103" t="str">
            <v>OB</v>
          </cell>
          <cell r="N1103">
            <v>5599.54</v>
          </cell>
        </row>
        <row r="1104">
          <cell r="I1104" t="str">
            <v>TAX</v>
          </cell>
          <cell r="M1104" t="str">
            <v>OB</v>
          </cell>
          <cell r="N1104">
            <v>5000</v>
          </cell>
        </row>
        <row r="1105">
          <cell r="I1105" t="str">
            <v>TAX</v>
          </cell>
          <cell r="M1105" t="str">
            <v>OB</v>
          </cell>
          <cell r="N1105">
            <v>3140</v>
          </cell>
        </row>
        <row r="1106">
          <cell r="I1106" t="str">
            <v>TAX</v>
          </cell>
          <cell r="M1106" t="str">
            <v>OB</v>
          </cell>
          <cell r="N1106">
            <v>175035.39</v>
          </cell>
        </row>
        <row r="1107">
          <cell r="I1107" t="str">
            <v>TAX</v>
          </cell>
          <cell r="M1107" t="str">
            <v>OB</v>
          </cell>
          <cell r="N1107">
            <v>7198.26</v>
          </cell>
        </row>
        <row r="1108">
          <cell r="I1108" t="str">
            <v>TAX</v>
          </cell>
          <cell r="M1108" t="str">
            <v>OB</v>
          </cell>
          <cell r="N1108">
            <v>1805445.48</v>
          </cell>
        </row>
        <row r="1109">
          <cell r="I1109" t="str">
            <v>TAX</v>
          </cell>
          <cell r="M1109" t="str">
            <v>OB</v>
          </cell>
          <cell r="N1109">
            <v>-1844.09</v>
          </cell>
        </row>
        <row r="1110">
          <cell r="I1110" t="str">
            <v>TAX</v>
          </cell>
          <cell r="M1110" t="str">
            <v>OB</v>
          </cell>
          <cell r="N1110">
            <v>1844.09</v>
          </cell>
        </row>
        <row r="1111">
          <cell r="I1111" t="str">
            <v>TAX</v>
          </cell>
          <cell r="M1111" t="str">
            <v>OB</v>
          </cell>
          <cell r="N1111">
            <v>12196.37</v>
          </cell>
        </row>
        <row r="1112">
          <cell r="I1112" t="str">
            <v>TAX</v>
          </cell>
          <cell r="M1112" t="str">
            <v>OB</v>
          </cell>
          <cell r="N1112">
            <v>27327</v>
          </cell>
        </row>
        <row r="1113">
          <cell r="I1113" t="str">
            <v>TAX</v>
          </cell>
          <cell r="M1113" t="str">
            <v>OB</v>
          </cell>
          <cell r="N1113">
            <v>8500</v>
          </cell>
        </row>
        <row r="1114">
          <cell r="I1114" t="str">
            <v>TAX</v>
          </cell>
          <cell r="M1114" t="str">
            <v>OB</v>
          </cell>
          <cell r="N1114">
            <v>411716.96</v>
          </cell>
        </row>
        <row r="1115">
          <cell r="I1115" t="str">
            <v>TAX</v>
          </cell>
          <cell r="M1115" t="str">
            <v>OB</v>
          </cell>
          <cell r="N1115">
            <v>65165.11</v>
          </cell>
        </row>
        <row r="1116">
          <cell r="I1116" t="str">
            <v>TAX</v>
          </cell>
          <cell r="M1116" t="str">
            <v>OB</v>
          </cell>
          <cell r="N1116">
            <v>42745</v>
          </cell>
        </row>
        <row r="1117">
          <cell r="I1117" t="str">
            <v>TAX</v>
          </cell>
          <cell r="M1117" t="str">
            <v>OB</v>
          </cell>
          <cell r="N1117">
            <v>7923</v>
          </cell>
        </row>
        <row r="1118">
          <cell r="I1118" t="str">
            <v>TAX</v>
          </cell>
          <cell r="M1118" t="str">
            <v>OB</v>
          </cell>
          <cell r="N1118">
            <v>9190.08</v>
          </cell>
        </row>
        <row r="1119">
          <cell r="I1119" t="str">
            <v>TAX</v>
          </cell>
          <cell r="M1119" t="str">
            <v>OB</v>
          </cell>
          <cell r="N1119">
            <v>3457.4</v>
          </cell>
        </row>
        <row r="1120">
          <cell r="I1120" t="str">
            <v>TAX</v>
          </cell>
          <cell r="M1120" t="str">
            <v>OB</v>
          </cell>
          <cell r="N1120">
            <v>9747.8700000000008</v>
          </cell>
        </row>
        <row r="1121">
          <cell r="I1121" t="str">
            <v>TAX</v>
          </cell>
          <cell r="M1121" t="str">
            <v>OB</v>
          </cell>
          <cell r="N1121">
            <v>17013530.609999999</v>
          </cell>
        </row>
        <row r="1122">
          <cell r="I1122" t="str">
            <v>TAX</v>
          </cell>
          <cell r="M1122" t="str">
            <v>OB</v>
          </cell>
          <cell r="N1122">
            <v>13668531.24</v>
          </cell>
        </row>
        <row r="1123">
          <cell r="I1123" t="str">
            <v>TAX</v>
          </cell>
          <cell r="M1123" t="str">
            <v>OB</v>
          </cell>
          <cell r="N1123">
            <v>31359222.780000001</v>
          </cell>
        </row>
        <row r="1124">
          <cell r="I1124" t="str">
            <v>TAX</v>
          </cell>
          <cell r="M1124" t="str">
            <v>OB</v>
          </cell>
          <cell r="N1124">
            <v>6429700.0899999999</v>
          </cell>
        </row>
        <row r="1125">
          <cell r="I1125" t="str">
            <v>TAX</v>
          </cell>
          <cell r="M1125" t="str">
            <v>OB</v>
          </cell>
          <cell r="N1125">
            <v>2802783.19</v>
          </cell>
        </row>
        <row r="1126">
          <cell r="I1126" t="str">
            <v>TAX</v>
          </cell>
          <cell r="M1126" t="str">
            <v>OB</v>
          </cell>
          <cell r="N1126">
            <v>1624624.26</v>
          </cell>
        </row>
        <row r="1127">
          <cell r="I1127" t="str">
            <v>TAX</v>
          </cell>
          <cell r="M1127" t="str">
            <v>OB</v>
          </cell>
          <cell r="N1127">
            <v>2300767.4700000002</v>
          </cell>
        </row>
        <row r="1128">
          <cell r="I1128" t="str">
            <v>TAX</v>
          </cell>
          <cell r="M1128" t="str">
            <v>OB</v>
          </cell>
          <cell r="N1128">
            <v>4032750.99</v>
          </cell>
        </row>
        <row r="1129">
          <cell r="I1129" t="str">
            <v>TAX</v>
          </cell>
          <cell r="M1129" t="str">
            <v>OB</v>
          </cell>
          <cell r="N1129">
            <v>18251.32</v>
          </cell>
        </row>
        <row r="1130">
          <cell r="I1130" t="str">
            <v>TAX</v>
          </cell>
          <cell r="M1130" t="str">
            <v>OB</v>
          </cell>
          <cell r="N1130">
            <v>16157.95</v>
          </cell>
        </row>
        <row r="1131">
          <cell r="I1131" t="str">
            <v>TAX</v>
          </cell>
          <cell r="M1131" t="str">
            <v>OB</v>
          </cell>
          <cell r="N1131">
            <v>505.78</v>
          </cell>
        </row>
        <row r="1132">
          <cell r="I1132" t="str">
            <v>TAX</v>
          </cell>
          <cell r="M1132" t="str">
            <v>OB</v>
          </cell>
          <cell r="N1132">
            <v>1708557.45</v>
          </cell>
        </row>
        <row r="1133">
          <cell r="I1133" t="str">
            <v>TAX</v>
          </cell>
          <cell r="M1133" t="str">
            <v>OB</v>
          </cell>
          <cell r="N1133">
            <v>5550.85</v>
          </cell>
        </row>
        <row r="1134">
          <cell r="I1134" t="str">
            <v>TAX</v>
          </cell>
          <cell r="M1134" t="str">
            <v>OB</v>
          </cell>
          <cell r="N1134">
            <v>30677</v>
          </cell>
        </row>
        <row r="1135">
          <cell r="I1135" t="str">
            <v>TAX</v>
          </cell>
          <cell r="M1135" t="str">
            <v>OB</v>
          </cell>
          <cell r="N1135">
            <v>32148.15</v>
          </cell>
        </row>
        <row r="1136">
          <cell r="I1136" t="str">
            <v>TAX</v>
          </cell>
          <cell r="M1136" t="str">
            <v>OB</v>
          </cell>
          <cell r="N1136">
            <v>4829.5</v>
          </cell>
        </row>
        <row r="1137">
          <cell r="I1137" t="str">
            <v>TAX</v>
          </cell>
          <cell r="M1137" t="str">
            <v>OB</v>
          </cell>
          <cell r="N1137">
            <v>600</v>
          </cell>
        </row>
        <row r="1138">
          <cell r="I1138" t="str">
            <v>TAX</v>
          </cell>
          <cell r="M1138" t="str">
            <v>OB</v>
          </cell>
          <cell r="N1138">
            <v>360928.45</v>
          </cell>
        </row>
        <row r="1139">
          <cell r="I1139" t="str">
            <v>TAX</v>
          </cell>
          <cell r="M1139" t="str">
            <v>OB</v>
          </cell>
          <cell r="N1139">
            <v>15605.03</v>
          </cell>
        </row>
        <row r="1140">
          <cell r="I1140" t="str">
            <v>TAX</v>
          </cell>
          <cell r="M1140" t="str">
            <v>OB</v>
          </cell>
          <cell r="N1140">
            <v>2072.7399999999998</v>
          </cell>
        </row>
        <row r="1141">
          <cell r="I1141" t="str">
            <v>TAX</v>
          </cell>
          <cell r="M1141" t="str">
            <v>OB</v>
          </cell>
          <cell r="N1141">
            <v>3533</v>
          </cell>
        </row>
        <row r="1142">
          <cell r="I1142" t="str">
            <v>TAX</v>
          </cell>
          <cell r="M1142" t="str">
            <v>OB</v>
          </cell>
          <cell r="N1142">
            <v>2278</v>
          </cell>
        </row>
        <row r="1143">
          <cell r="I1143" t="str">
            <v>TAX</v>
          </cell>
          <cell r="M1143" t="str">
            <v>OB</v>
          </cell>
          <cell r="N1143">
            <v>1913898.94</v>
          </cell>
        </row>
        <row r="1144">
          <cell r="I1144" t="str">
            <v>TAX</v>
          </cell>
          <cell r="M1144" t="str">
            <v>OB</v>
          </cell>
          <cell r="N1144">
            <v>1908973.19</v>
          </cell>
        </row>
        <row r="1145">
          <cell r="I1145" t="str">
            <v>TAX</v>
          </cell>
          <cell r="M1145" t="str">
            <v>OB</v>
          </cell>
          <cell r="N1145">
            <v>1641780</v>
          </cell>
        </row>
        <row r="1146">
          <cell r="I1146" t="str">
            <v>TAX</v>
          </cell>
          <cell r="M1146" t="str">
            <v>OB</v>
          </cell>
          <cell r="N1146">
            <v>15864</v>
          </cell>
        </row>
        <row r="1147">
          <cell r="I1147" t="str">
            <v>TAX</v>
          </cell>
          <cell r="M1147" t="str">
            <v>OB</v>
          </cell>
          <cell r="N1147">
            <v>15272.37</v>
          </cell>
        </row>
        <row r="1148">
          <cell r="I1148" t="str">
            <v>TAX</v>
          </cell>
          <cell r="M1148" t="str">
            <v>OB</v>
          </cell>
          <cell r="N1148">
            <v>400</v>
          </cell>
        </row>
        <row r="1149">
          <cell r="I1149" t="str">
            <v>TAX</v>
          </cell>
          <cell r="M1149" t="str">
            <v>OB</v>
          </cell>
          <cell r="N1149">
            <v>3590</v>
          </cell>
        </row>
        <row r="1150">
          <cell r="I1150" t="str">
            <v>TAX</v>
          </cell>
          <cell r="M1150" t="str">
            <v>OB</v>
          </cell>
          <cell r="N1150">
            <v>5249.18</v>
          </cell>
        </row>
        <row r="1151">
          <cell r="I1151" t="str">
            <v>TAX</v>
          </cell>
          <cell r="M1151" t="str">
            <v>OB</v>
          </cell>
          <cell r="N1151">
            <v>4049</v>
          </cell>
        </row>
        <row r="1152">
          <cell r="I1152" t="str">
            <v>TAX</v>
          </cell>
          <cell r="M1152" t="str">
            <v>OB</v>
          </cell>
          <cell r="N1152">
            <v>86052</v>
          </cell>
        </row>
        <row r="1153">
          <cell r="I1153" t="str">
            <v>TAX</v>
          </cell>
          <cell r="M1153" t="str">
            <v>OB</v>
          </cell>
          <cell r="N1153">
            <v>51155.66</v>
          </cell>
        </row>
        <row r="1154">
          <cell r="I1154" t="str">
            <v>TAX</v>
          </cell>
          <cell r="M1154" t="str">
            <v>OB</v>
          </cell>
          <cell r="N1154">
            <v>6953</v>
          </cell>
        </row>
        <row r="1155">
          <cell r="I1155" t="str">
            <v>TAX</v>
          </cell>
          <cell r="M1155" t="str">
            <v>OB</v>
          </cell>
          <cell r="N1155">
            <v>1870</v>
          </cell>
        </row>
        <row r="1156">
          <cell r="I1156" t="str">
            <v>TAX</v>
          </cell>
          <cell r="M1156" t="str">
            <v>OB</v>
          </cell>
          <cell r="N1156">
            <v>12827881.57</v>
          </cell>
        </row>
        <row r="1157">
          <cell r="I1157" t="str">
            <v>TAX</v>
          </cell>
          <cell r="M1157" t="str">
            <v>OB</v>
          </cell>
          <cell r="N1157">
            <v>132859</v>
          </cell>
        </row>
        <row r="1158">
          <cell r="I1158" t="str">
            <v>TAX</v>
          </cell>
          <cell r="M1158" t="str">
            <v>OB</v>
          </cell>
          <cell r="N1158">
            <v>35439595.960000001</v>
          </cell>
        </row>
        <row r="1159">
          <cell r="I1159" t="str">
            <v>TAX</v>
          </cell>
          <cell r="M1159" t="str">
            <v>OB</v>
          </cell>
          <cell r="N1159">
            <v>164769.19</v>
          </cell>
        </row>
        <row r="1160">
          <cell r="I1160" t="str">
            <v>TAX</v>
          </cell>
          <cell r="M1160" t="str">
            <v>OB</v>
          </cell>
          <cell r="N1160">
            <v>8141036.0599999996</v>
          </cell>
        </row>
        <row r="1161">
          <cell r="I1161" t="str">
            <v>TAX</v>
          </cell>
          <cell r="M1161" t="str">
            <v>OB</v>
          </cell>
          <cell r="N1161">
            <v>205884.68</v>
          </cell>
        </row>
        <row r="1162">
          <cell r="I1162" t="str">
            <v>TAX</v>
          </cell>
          <cell r="M1162" t="str">
            <v>OB</v>
          </cell>
          <cell r="N1162">
            <v>63270.09</v>
          </cell>
        </row>
        <row r="1163">
          <cell r="I1163" t="str">
            <v>TAX</v>
          </cell>
          <cell r="M1163" t="str">
            <v>OB</v>
          </cell>
          <cell r="N1163">
            <v>7205</v>
          </cell>
        </row>
        <row r="1164">
          <cell r="I1164" t="str">
            <v>TAX</v>
          </cell>
          <cell r="M1164" t="str">
            <v>OB</v>
          </cell>
          <cell r="N1164">
            <v>9178671.5500000007</v>
          </cell>
        </row>
        <row r="1165">
          <cell r="I1165" t="str">
            <v>TAX</v>
          </cell>
          <cell r="M1165" t="str">
            <v>OB</v>
          </cell>
          <cell r="N1165">
            <v>8006</v>
          </cell>
        </row>
        <row r="1166">
          <cell r="I1166" t="str">
            <v>TAX</v>
          </cell>
          <cell r="M1166" t="str">
            <v>OB</v>
          </cell>
          <cell r="N1166">
            <v>631607.47</v>
          </cell>
        </row>
        <row r="1167">
          <cell r="I1167" t="str">
            <v>TAX</v>
          </cell>
          <cell r="M1167" t="str">
            <v>OB</v>
          </cell>
          <cell r="N1167">
            <v>9413</v>
          </cell>
        </row>
        <row r="1168">
          <cell r="I1168" t="str">
            <v>TAX</v>
          </cell>
          <cell r="M1168" t="str">
            <v>OB</v>
          </cell>
          <cell r="N1168">
            <v>84051.48</v>
          </cell>
        </row>
        <row r="1169">
          <cell r="I1169" t="str">
            <v>TAX</v>
          </cell>
          <cell r="M1169" t="str">
            <v>OB</v>
          </cell>
          <cell r="N1169">
            <v>540</v>
          </cell>
        </row>
        <row r="1170">
          <cell r="I1170" t="str">
            <v>TAX</v>
          </cell>
          <cell r="M1170" t="str">
            <v>OB</v>
          </cell>
          <cell r="N1170">
            <v>320.91000000000003</v>
          </cell>
        </row>
        <row r="1171">
          <cell r="I1171" t="str">
            <v>TAX</v>
          </cell>
          <cell r="M1171" t="str">
            <v>OB</v>
          </cell>
          <cell r="N1171">
            <v>70000</v>
          </cell>
        </row>
        <row r="1172">
          <cell r="I1172" t="str">
            <v>TAX</v>
          </cell>
          <cell r="M1172" t="str">
            <v>OB</v>
          </cell>
          <cell r="N1172">
            <v>600</v>
          </cell>
        </row>
        <row r="1173">
          <cell r="I1173" t="str">
            <v>TAX</v>
          </cell>
          <cell r="M1173" t="str">
            <v>OB</v>
          </cell>
          <cell r="N1173">
            <v>1937.76</v>
          </cell>
        </row>
        <row r="1174">
          <cell r="I1174" t="str">
            <v>TAX</v>
          </cell>
          <cell r="M1174" t="str">
            <v>OB</v>
          </cell>
          <cell r="N1174">
            <v>4723</v>
          </cell>
        </row>
        <row r="1175">
          <cell r="I1175" t="str">
            <v>TAX</v>
          </cell>
          <cell r="M1175" t="str">
            <v>OB</v>
          </cell>
          <cell r="N1175">
            <v>808210.88</v>
          </cell>
        </row>
        <row r="1176">
          <cell r="I1176" t="str">
            <v>TAX</v>
          </cell>
          <cell r="M1176" t="str">
            <v>OB</v>
          </cell>
          <cell r="N1176">
            <v>93575.95</v>
          </cell>
        </row>
        <row r="1177">
          <cell r="I1177" t="str">
            <v>TAX</v>
          </cell>
          <cell r="M1177" t="str">
            <v>OB</v>
          </cell>
          <cell r="N1177">
            <v>6049.64</v>
          </cell>
        </row>
        <row r="1178">
          <cell r="I1178" t="str">
            <v>TAX</v>
          </cell>
          <cell r="M1178" t="str">
            <v>OB</v>
          </cell>
          <cell r="N1178">
            <v>2535.3000000000002</v>
          </cell>
        </row>
        <row r="1179">
          <cell r="I1179" t="str">
            <v>TAX</v>
          </cell>
          <cell r="M1179" t="str">
            <v>OB</v>
          </cell>
          <cell r="N1179">
            <v>99389.18</v>
          </cell>
        </row>
        <row r="1180">
          <cell r="I1180" t="str">
            <v>TAX</v>
          </cell>
          <cell r="M1180" t="str">
            <v>OB</v>
          </cell>
          <cell r="N1180">
            <v>9726</v>
          </cell>
        </row>
        <row r="1181">
          <cell r="I1181" t="str">
            <v>TAX</v>
          </cell>
          <cell r="M1181" t="str">
            <v>OB</v>
          </cell>
          <cell r="N1181">
            <v>3895</v>
          </cell>
        </row>
        <row r="1182">
          <cell r="I1182" t="str">
            <v>TAX</v>
          </cell>
          <cell r="M1182" t="str">
            <v>OB</v>
          </cell>
          <cell r="N1182">
            <v>980</v>
          </cell>
        </row>
        <row r="1183">
          <cell r="I1183" t="str">
            <v>TAX</v>
          </cell>
          <cell r="M1183" t="str">
            <v>OB</v>
          </cell>
          <cell r="N1183">
            <v>145207.14000000001</v>
          </cell>
        </row>
        <row r="1184">
          <cell r="I1184" t="str">
            <v>TAX</v>
          </cell>
          <cell r="M1184" t="str">
            <v>OB</v>
          </cell>
          <cell r="N1184">
            <v>602901.37</v>
          </cell>
        </row>
        <row r="1185">
          <cell r="I1185" t="str">
            <v>TAX</v>
          </cell>
          <cell r="M1185" t="str">
            <v>OB</v>
          </cell>
          <cell r="N1185">
            <v>3139682.43</v>
          </cell>
        </row>
        <row r="1186">
          <cell r="I1186" t="str">
            <v>TAX</v>
          </cell>
          <cell r="M1186" t="str">
            <v>OB</v>
          </cell>
          <cell r="N1186">
            <v>5643</v>
          </cell>
        </row>
        <row r="1187">
          <cell r="I1187" t="str">
            <v>TAX</v>
          </cell>
          <cell r="M1187" t="str">
            <v>OB</v>
          </cell>
          <cell r="N1187">
            <v>17369.61</v>
          </cell>
        </row>
        <row r="1188">
          <cell r="I1188" t="str">
            <v>TAX</v>
          </cell>
          <cell r="M1188" t="str">
            <v>OB</v>
          </cell>
          <cell r="N1188">
            <v>403107.84000000003</v>
          </cell>
        </row>
        <row r="1189">
          <cell r="I1189" t="str">
            <v>TAX</v>
          </cell>
          <cell r="M1189" t="str">
            <v>OB</v>
          </cell>
          <cell r="N1189">
            <v>574497.07999999996</v>
          </cell>
        </row>
        <row r="1190">
          <cell r="I1190" t="str">
            <v>TAX</v>
          </cell>
          <cell r="M1190" t="str">
            <v>OB</v>
          </cell>
          <cell r="N1190">
            <v>125269.2</v>
          </cell>
        </row>
        <row r="1191">
          <cell r="I1191" t="str">
            <v>TAX</v>
          </cell>
          <cell r="M1191" t="str">
            <v>OB</v>
          </cell>
          <cell r="N1191">
            <v>79850</v>
          </cell>
        </row>
        <row r="1192">
          <cell r="I1192" t="str">
            <v>TAX</v>
          </cell>
          <cell r="M1192" t="str">
            <v>OB</v>
          </cell>
          <cell r="N1192">
            <v>29246</v>
          </cell>
        </row>
        <row r="1193">
          <cell r="I1193" t="str">
            <v>TAX</v>
          </cell>
          <cell r="M1193" t="str">
            <v>OB</v>
          </cell>
          <cell r="N1193">
            <v>469</v>
          </cell>
        </row>
        <row r="1194">
          <cell r="I1194" t="str">
            <v>TAX</v>
          </cell>
          <cell r="M1194" t="str">
            <v>OB</v>
          </cell>
          <cell r="N1194">
            <v>17066</v>
          </cell>
        </row>
        <row r="1195">
          <cell r="I1195" t="str">
            <v>TAX</v>
          </cell>
          <cell r="M1195" t="str">
            <v>OB</v>
          </cell>
          <cell r="N1195">
            <v>3821.75</v>
          </cell>
        </row>
        <row r="1196">
          <cell r="I1196" t="str">
            <v>TAX</v>
          </cell>
          <cell r="M1196" t="str">
            <v>OB</v>
          </cell>
          <cell r="N1196">
            <v>609966.30000000005</v>
          </cell>
        </row>
        <row r="1197">
          <cell r="I1197" t="str">
            <v>TAX</v>
          </cell>
          <cell r="M1197" t="str">
            <v>OB</v>
          </cell>
          <cell r="N1197">
            <v>18212</v>
          </cell>
        </row>
        <row r="1198">
          <cell r="I1198" t="str">
            <v>TAX</v>
          </cell>
          <cell r="M1198" t="str">
            <v>OB</v>
          </cell>
          <cell r="N1198">
            <v>114931.42</v>
          </cell>
        </row>
        <row r="1199">
          <cell r="I1199" t="str">
            <v>TAX</v>
          </cell>
          <cell r="M1199" t="str">
            <v>OB</v>
          </cell>
          <cell r="N1199">
            <v>2900</v>
          </cell>
        </row>
        <row r="1200">
          <cell r="I1200" t="str">
            <v>TAX</v>
          </cell>
          <cell r="M1200" t="str">
            <v>OB</v>
          </cell>
          <cell r="N1200">
            <v>3155</v>
          </cell>
        </row>
        <row r="1201">
          <cell r="I1201" t="str">
            <v>TAX</v>
          </cell>
          <cell r="M1201" t="str">
            <v>OB</v>
          </cell>
          <cell r="N1201">
            <v>507.72</v>
          </cell>
        </row>
        <row r="1202">
          <cell r="I1202" t="str">
            <v>TAX</v>
          </cell>
          <cell r="M1202" t="str">
            <v>OB</v>
          </cell>
          <cell r="N1202">
            <v>12770</v>
          </cell>
        </row>
        <row r="1203">
          <cell r="I1203" t="str">
            <v>TAX</v>
          </cell>
          <cell r="M1203" t="str">
            <v>OB</v>
          </cell>
          <cell r="N1203">
            <v>150040.5</v>
          </cell>
        </row>
        <row r="1204">
          <cell r="I1204" t="str">
            <v>TAX</v>
          </cell>
          <cell r="M1204" t="str">
            <v>OB</v>
          </cell>
          <cell r="N1204">
            <v>3200</v>
          </cell>
        </row>
        <row r="1205">
          <cell r="I1205" t="str">
            <v>TAX</v>
          </cell>
          <cell r="M1205" t="str">
            <v>OB</v>
          </cell>
          <cell r="N1205">
            <v>4458</v>
          </cell>
        </row>
        <row r="1206">
          <cell r="I1206" t="str">
            <v>TAX</v>
          </cell>
          <cell r="M1206" t="str">
            <v>OB</v>
          </cell>
          <cell r="N1206">
            <v>8336</v>
          </cell>
        </row>
        <row r="1207">
          <cell r="I1207" t="str">
            <v>TAX</v>
          </cell>
          <cell r="M1207" t="str">
            <v>OB</v>
          </cell>
          <cell r="N1207">
            <v>3210</v>
          </cell>
        </row>
        <row r="1208">
          <cell r="I1208" t="str">
            <v>TAX</v>
          </cell>
          <cell r="M1208" t="str">
            <v>OB</v>
          </cell>
          <cell r="N1208">
            <v>146630.54999999999</v>
          </cell>
        </row>
        <row r="1209">
          <cell r="I1209" t="str">
            <v>TAX</v>
          </cell>
          <cell r="M1209" t="str">
            <v>OB</v>
          </cell>
          <cell r="N1209">
            <v>63973709.960000001</v>
          </cell>
        </row>
        <row r="1210">
          <cell r="I1210" t="str">
            <v>TAX</v>
          </cell>
          <cell r="M1210" t="str">
            <v>OB</v>
          </cell>
          <cell r="N1210">
            <v>56372948.469999999</v>
          </cell>
        </row>
        <row r="1211">
          <cell r="I1211" t="str">
            <v>TAX</v>
          </cell>
          <cell r="M1211" t="str">
            <v>OB</v>
          </cell>
          <cell r="N1211">
            <v>62077851.289999999</v>
          </cell>
        </row>
        <row r="1212">
          <cell r="I1212" t="str">
            <v>TAX</v>
          </cell>
          <cell r="M1212" t="str">
            <v>OB</v>
          </cell>
          <cell r="N1212">
            <v>11591880.42</v>
          </cell>
        </row>
        <row r="1213">
          <cell r="I1213" t="str">
            <v>TAX</v>
          </cell>
          <cell r="M1213" t="str">
            <v>OB</v>
          </cell>
          <cell r="N1213">
            <v>152093028.88</v>
          </cell>
        </row>
        <row r="1214">
          <cell r="I1214" t="str">
            <v>TAX</v>
          </cell>
          <cell r="M1214" t="str">
            <v>OB</v>
          </cell>
          <cell r="N1214">
            <v>470358676.64999998</v>
          </cell>
        </row>
        <row r="1215">
          <cell r="I1215" t="str">
            <v>TAX</v>
          </cell>
          <cell r="M1215" t="str">
            <v>OB</v>
          </cell>
          <cell r="N1215">
            <v>60636733.75</v>
          </cell>
        </row>
        <row r="1216">
          <cell r="I1216" t="str">
            <v>TAX</v>
          </cell>
          <cell r="M1216" t="str">
            <v>OB</v>
          </cell>
          <cell r="N1216">
            <v>365859521.81</v>
          </cell>
        </row>
        <row r="1217">
          <cell r="I1217" t="str">
            <v>TAX</v>
          </cell>
          <cell r="M1217" t="str">
            <v>OB</v>
          </cell>
          <cell r="N1217">
            <v>496568429.92000002</v>
          </cell>
        </row>
        <row r="1218">
          <cell r="I1218" t="str">
            <v>TAX</v>
          </cell>
          <cell r="M1218" t="str">
            <v>OB</v>
          </cell>
          <cell r="N1218">
            <v>98003403.390000001</v>
          </cell>
        </row>
        <row r="1219">
          <cell r="I1219" t="str">
            <v>TAX</v>
          </cell>
          <cell r="M1219" t="str">
            <v>OB</v>
          </cell>
          <cell r="N1219">
            <v>710730.76</v>
          </cell>
        </row>
        <row r="1220">
          <cell r="I1220" t="str">
            <v>TAX</v>
          </cell>
          <cell r="M1220" t="str">
            <v>OB</v>
          </cell>
          <cell r="N1220">
            <v>124457361.87</v>
          </cell>
        </row>
        <row r="1221">
          <cell r="I1221" t="str">
            <v>TAX</v>
          </cell>
          <cell r="M1221" t="str">
            <v>OB</v>
          </cell>
          <cell r="N1221">
            <v>4892697.75</v>
          </cell>
        </row>
        <row r="1222">
          <cell r="I1222" t="str">
            <v>TAX</v>
          </cell>
          <cell r="M1222" t="str">
            <v>OB</v>
          </cell>
          <cell r="N1222">
            <v>48391338.880000003</v>
          </cell>
        </row>
        <row r="1223">
          <cell r="I1223" t="str">
            <v>TAX</v>
          </cell>
          <cell r="M1223" t="str">
            <v>OB</v>
          </cell>
          <cell r="N1223">
            <v>59191.78</v>
          </cell>
        </row>
        <row r="1224">
          <cell r="I1224" t="str">
            <v>TAX</v>
          </cell>
          <cell r="M1224" t="str">
            <v>OB</v>
          </cell>
          <cell r="N1224">
            <v>97264960.549999997</v>
          </cell>
        </row>
        <row r="1225">
          <cell r="I1225" t="str">
            <v>TAX</v>
          </cell>
          <cell r="M1225" t="str">
            <v>OB</v>
          </cell>
          <cell r="N1225">
            <v>47393750.950000003</v>
          </cell>
        </row>
        <row r="1226">
          <cell r="I1226" t="str">
            <v>TAX</v>
          </cell>
          <cell r="M1226" t="str">
            <v>OB</v>
          </cell>
          <cell r="N1226">
            <v>21601465.66</v>
          </cell>
        </row>
        <row r="1227">
          <cell r="I1227" t="str">
            <v>TAX</v>
          </cell>
          <cell r="M1227" t="str">
            <v>OB</v>
          </cell>
          <cell r="N1227">
            <v>60616582.219999999</v>
          </cell>
        </row>
        <row r="1228">
          <cell r="I1228" t="str">
            <v>TAX</v>
          </cell>
          <cell r="M1228" t="str">
            <v>OB</v>
          </cell>
          <cell r="N1228">
            <v>432276.31</v>
          </cell>
        </row>
        <row r="1229">
          <cell r="I1229" t="str">
            <v>TAX</v>
          </cell>
          <cell r="M1229" t="str">
            <v>OB</v>
          </cell>
          <cell r="N1229">
            <v>148256.29</v>
          </cell>
        </row>
        <row r="1230">
          <cell r="I1230" t="str">
            <v>TAX</v>
          </cell>
          <cell r="M1230" t="str">
            <v>OB</v>
          </cell>
          <cell r="N1230">
            <v>22443716.539999999</v>
          </cell>
        </row>
        <row r="1231">
          <cell r="I1231" t="str">
            <v>TAX</v>
          </cell>
          <cell r="M1231" t="str">
            <v>OB</v>
          </cell>
          <cell r="N1231">
            <v>286664123.98000002</v>
          </cell>
        </row>
        <row r="1232">
          <cell r="I1232" t="str">
            <v>TAX</v>
          </cell>
          <cell r="M1232" t="str">
            <v>OB</v>
          </cell>
          <cell r="N1232">
            <v>2763191.21</v>
          </cell>
        </row>
        <row r="1233">
          <cell r="I1233" t="str">
            <v>TAX</v>
          </cell>
          <cell r="M1233" t="str">
            <v>OB</v>
          </cell>
          <cell r="N1233">
            <v>190914729.11000001</v>
          </cell>
        </row>
        <row r="1234">
          <cell r="I1234" t="str">
            <v>TAX</v>
          </cell>
          <cell r="M1234" t="str">
            <v>OB</v>
          </cell>
          <cell r="N1234">
            <v>49670621.549999997</v>
          </cell>
        </row>
        <row r="1235">
          <cell r="I1235" t="str">
            <v>TAX</v>
          </cell>
          <cell r="M1235" t="str">
            <v>OB</v>
          </cell>
          <cell r="N1235">
            <v>120489735.15000001</v>
          </cell>
        </row>
        <row r="1236">
          <cell r="I1236" t="str">
            <v>TAX</v>
          </cell>
          <cell r="M1236" t="str">
            <v>OB</v>
          </cell>
          <cell r="N1236">
            <v>173914781.61000001</v>
          </cell>
        </row>
        <row r="1237">
          <cell r="I1237" t="str">
            <v>TAX</v>
          </cell>
          <cell r="M1237" t="str">
            <v>OB</v>
          </cell>
          <cell r="N1237">
            <v>78656238.900000006</v>
          </cell>
        </row>
        <row r="1238">
          <cell r="I1238" t="str">
            <v>TAX</v>
          </cell>
          <cell r="M1238" t="str">
            <v>OB</v>
          </cell>
          <cell r="N1238">
            <v>34368493.030000001</v>
          </cell>
        </row>
        <row r="1239">
          <cell r="I1239" t="str">
            <v>TAX</v>
          </cell>
          <cell r="M1239" t="str">
            <v>OB</v>
          </cell>
          <cell r="N1239">
            <v>815038.72</v>
          </cell>
        </row>
        <row r="1240">
          <cell r="I1240" t="str">
            <v>TAX</v>
          </cell>
          <cell r="M1240" t="str">
            <v>OB</v>
          </cell>
          <cell r="N1240">
            <v>33654.660000000003</v>
          </cell>
        </row>
        <row r="1241">
          <cell r="I1241" t="str">
            <v>TAX</v>
          </cell>
          <cell r="M1241" t="str">
            <v>OB</v>
          </cell>
          <cell r="N1241">
            <v>841370.16</v>
          </cell>
        </row>
        <row r="1242">
          <cell r="I1242" t="str">
            <v>TAX</v>
          </cell>
          <cell r="M1242" t="str">
            <v>OB</v>
          </cell>
          <cell r="N1242">
            <v>807715.59</v>
          </cell>
        </row>
        <row r="1243">
          <cell r="I1243" t="str">
            <v>TAX</v>
          </cell>
          <cell r="M1243" t="str">
            <v>OB</v>
          </cell>
          <cell r="N1243">
            <v>440843.33</v>
          </cell>
        </row>
        <row r="1244">
          <cell r="I1244" t="str">
            <v>TAX</v>
          </cell>
          <cell r="M1244" t="str">
            <v>OB</v>
          </cell>
          <cell r="N1244">
            <v>9253.27</v>
          </cell>
        </row>
        <row r="1245">
          <cell r="I1245" t="str">
            <v>TAX</v>
          </cell>
          <cell r="M1245" t="str">
            <v>OB</v>
          </cell>
          <cell r="N1245">
            <v>402294.54</v>
          </cell>
        </row>
        <row r="1246">
          <cell r="I1246" t="str">
            <v>TAX</v>
          </cell>
          <cell r="M1246" t="str">
            <v>OB</v>
          </cell>
          <cell r="N1246">
            <v>1732</v>
          </cell>
        </row>
        <row r="1247">
          <cell r="I1247" t="str">
            <v>TAX</v>
          </cell>
          <cell r="M1247" t="str">
            <v>OB</v>
          </cell>
          <cell r="N1247">
            <v>4446.18</v>
          </cell>
        </row>
        <row r="1248">
          <cell r="I1248" t="str">
            <v>TAX</v>
          </cell>
          <cell r="M1248" t="str">
            <v>OB</v>
          </cell>
          <cell r="N1248">
            <v>4428</v>
          </cell>
        </row>
        <row r="1249">
          <cell r="I1249" t="str">
            <v>TAX</v>
          </cell>
          <cell r="M1249" t="str">
            <v>OB</v>
          </cell>
          <cell r="N1249">
            <v>11996.27</v>
          </cell>
        </row>
        <row r="1250">
          <cell r="I1250" t="str">
            <v>TAX</v>
          </cell>
          <cell r="M1250" t="str">
            <v>OB</v>
          </cell>
          <cell r="N1250">
            <v>4969.95</v>
          </cell>
        </row>
        <row r="1251">
          <cell r="I1251" t="str">
            <v>TAX</v>
          </cell>
          <cell r="M1251" t="str">
            <v>OB</v>
          </cell>
          <cell r="N1251">
            <v>3545</v>
          </cell>
        </row>
        <row r="1252">
          <cell r="I1252" t="str">
            <v>TAX</v>
          </cell>
          <cell r="M1252" t="str">
            <v>OB</v>
          </cell>
          <cell r="N1252">
            <v>1076</v>
          </cell>
        </row>
        <row r="1253">
          <cell r="I1253" t="str">
            <v>TAX</v>
          </cell>
          <cell r="M1253" t="str">
            <v>OB</v>
          </cell>
          <cell r="N1253">
            <v>796.36</v>
          </cell>
        </row>
        <row r="1254">
          <cell r="I1254" t="str">
            <v>TAX</v>
          </cell>
          <cell r="M1254" t="str">
            <v>OB</v>
          </cell>
          <cell r="N1254">
            <v>31333</v>
          </cell>
        </row>
        <row r="1255">
          <cell r="I1255" t="str">
            <v>TAX</v>
          </cell>
          <cell r="M1255" t="str">
            <v>OB</v>
          </cell>
          <cell r="N1255">
            <v>72289</v>
          </cell>
        </row>
        <row r="1256">
          <cell r="I1256" t="str">
            <v>TAX</v>
          </cell>
          <cell r="M1256" t="str">
            <v>OB</v>
          </cell>
          <cell r="N1256">
            <v>4903</v>
          </cell>
        </row>
        <row r="1257">
          <cell r="I1257" t="str">
            <v>TAX</v>
          </cell>
          <cell r="M1257" t="str">
            <v>OB</v>
          </cell>
          <cell r="N1257">
            <v>66.5</v>
          </cell>
        </row>
        <row r="1258">
          <cell r="I1258" t="str">
            <v>TAX</v>
          </cell>
          <cell r="M1258" t="str">
            <v>OB</v>
          </cell>
          <cell r="N1258">
            <v>6211.46</v>
          </cell>
        </row>
        <row r="1259">
          <cell r="I1259" t="str">
            <v>TAX</v>
          </cell>
          <cell r="M1259" t="str">
            <v>OB</v>
          </cell>
          <cell r="N1259">
            <v>172</v>
          </cell>
        </row>
        <row r="1260">
          <cell r="I1260" t="str">
            <v>TAX</v>
          </cell>
          <cell r="M1260" t="str">
            <v>OB</v>
          </cell>
          <cell r="N1260">
            <v>39282834.579999998</v>
          </cell>
        </row>
        <row r="1261">
          <cell r="I1261" t="str">
            <v>TAX</v>
          </cell>
          <cell r="M1261" t="str">
            <v>OB</v>
          </cell>
          <cell r="N1261">
            <v>55744835.270000003</v>
          </cell>
        </row>
        <row r="1262">
          <cell r="I1262" t="str">
            <v>TAX</v>
          </cell>
          <cell r="M1262" t="str">
            <v>OB</v>
          </cell>
          <cell r="N1262">
            <v>6358</v>
          </cell>
        </row>
        <row r="1263">
          <cell r="I1263" t="str">
            <v>TAX</v>
          </cell>
          <cell r="M1263" t="str">
            <v>OB</v>
          </cell>
          <cell r="N1263">
            <v>34902</v>
          </cell>
        </row>
        <row r="1264">
          <cell r="I1264" t="str">
            <v>TAX</v>
          </cell>
          <cell r="M1264" t="str">
            <v>OB</v>
          </cell>
          <cell r="N1264">
            <v>248361.49</v>
          </cell>
        </row>
        <row r="1265">
          <cell r="I1265" t="str">
            <v>TAX</v>
          </cell>
          <cell r="M1265" t="str">
            <v>OB</v>
          </cell>
          <cell r="N1265">
            <v>138000</v>
          </cell>
        </row>
        <row r="1266">
          <cell r="I1266" t="str">
            <v>TAX</v>
          </cell>
          <cell r="M1266" t="str">
            <v>OB</v>
          </cell>
          <cell r="N1266">
            <v>3957.3</v>
          </cell>
        </row>
        <row r="1267">
          <cell r="I1267" t="str">
            <v>TAX</v>
          </cell>
          <cell r="M1267" t="str">
            <v>OB</v>
          </cell>
          <cell r="N1267">
            <v>12402.87</v>
          </cell>
        </row>
        <row r="1268">
          <cell r="I1268" t="str">
            <v>TAX</v>
          </cell>
          <cell r="M1268" t="str">
            <v>OB</v>
          </cell>
          <cell r="N1268">
            <v>358283.07</v>
          </cell>
        </row>
        <row r="1269">
          <cell r="I1269" t="str">
            <v>TAX</v>
          </cell>
          <cell r="M1269" t="str">
            <v>OB</v>
          </cell>
          <cell r="N1269">
            <v>3500</v>
          </cell>
        </row>
        <row r="1270">
          <cell r="I1270" t="str">
            <v>TAX</v>
          </cell>
          <cell r="M1270" t="str">
            <v>OB</v>
          </cell>
          <cell r="N1270">
            <v>3218</v>
          </cell>
        </row>
        <row r="1271">
          <cell r="I1271" t="str">
            <v>TAX</v>
          </cell>
          <cell r="M1271" t="str">
            <v>OB</v>
          </cell>
          <cell r="N1271">
            <v>271420.61</v>
          </cell>
        </row>
        <row r="1272">
          <cell r="I1272" t="str">
            <v>TAX</v>
          </cell>
          <cell r="M1272" t="str">
            <v>OB</v>
          </cell>
          <cell r="N1272">
            <v>904096.71</v>
          </cell>
        </row>
        <row r="1273">
          <cell r="I1273" t="str">
            <v>TAX</v>
          </cell>
          <cell r="M1273" t="str">
            <v>OB</v>
          </cell>
          <cell r="N1273">
            <v>8627.5</v>
          </cell>
        </row>
        <row r="1274">
          <cell r="I1274" t="str">
            <v>TAX</v>
          </cell>
          <cell r="M1274" t="str">
            <v>OB</v>
          </cell>
          <cell r="N1274">
            <v>97763.98</v>
          </cell>
        </row>
        <row r="1275">
          <cell r="I1275" t="str">
            <v>TAX</v>
          </cell>
          <cell r="M1275" t="str">
            <v>OB</v>
          </cell>
          <cell r="N1275">
            <v>128511.65</v>
          </cell>
        </row>
        <row r="1276">
          <cell r="I1276" t="str">
            <v>TAX</v>
          </cell>
          <cell r="M1276" t="str">
            <v>OB</v>
          </cell>
          <cell r="N1276">
            <v>28765</v>
          </cell>
        </row>
        <row r="1277">
          <cell r="I1277" t="str">
            <v>TAX</v>
          </cell>
          <cell r="M1277" t="str">
            <v>OB</v>
          </cell>
          <cell r="N1277">
            <v>116478.66</v>
          </cell>
        </row>
        <row r="1278">
          <cell r="I1278" t="str">
            <v>TAX</v>
          </cell>
          <cell r="M1278" t="str">
            <v>OB</v>
          </cell>
          <cell r="N1278">
            <v>644.54999999999995</v>
          </cell>
        </row>
        <row r="1279">
          <cell r="I1279" t="str">
            <v>TAX</v>
          </cell>
          <cell r="M1279" t="str">
            <v>OB</v>
          </cell>
          <cell r="N1279">
            <v>2978.6</v>
          </cell>
        </row>
        <row r="1280">
          <cell r="I1280" t="str">
            <v>TAX</v>
          </cell>
          <cell r="M1280" t="str">
            <v>OB</v>
          </cell>
          <cell r="N1280">
            <v>7224.1</v>
          </cell>
        </row>
        <row r="1281">
          <cell r="I1281" t="str">
            <v>TAX</v>
          </cell>
          <cell r="M1281" t="str">
            <v>OB</v>
          </cell>
          <cell r="N1281">
            <v>396340.3</v>
          </cell>
        </row>
        <row r="1282">
          <cell r="I1282" t="str">
            <v>TAX</v>
          </cell>
          <cell r="M1282" t="str">
            <v>OB</v>
          </cell>
          <cell r="N1282">
            <v>3258.5</v>
          </cell>
        </row>
        <row r="1283">
          <cell r="I1283" t="str">
            <v>TAX</v>
          </cell>
          <cell r="M1283" t="str">
            <v>OB</v>
          </cell>
          <cell r="N1283">
            <v>982</v>
          </cell>
        </row>
        <row r="1284">
          <cell r="I1284" t="str">
            <v>TAX</v>
          </cell>
          <cell r="M1284" t="str">
            <v>OB</v>
          </cell>
          <cell r="N1284">
            <v>1845</v>
          </cell>
        </row>
        <row r="1285">
          <cell r="I1285" t="str">
            <v>TAX</v>
          </cell>
          <cell r="M1285" t="str">
            <v>OB</v>
          </cell>
          <cell r="N1285">
            <v>6361</v>
          </cell>
        </row>
        <row r="1286">
          <cell r="I1286" t="str">
            <v>TAX</v>
          </cell>
          <cell r="M1286" t="str">
            <v>OB</v>
          </cell>
          <cell r="N1286">
            <v>4428</v>
          </cell>
        </row>
        <row r="1287">
          <cell r="I1287" t="str">
            <v>TAX</v>
          </cell>
          <cell r="M1287" t="str">
            <v>OB</v>
          </cell>
          <cell r="N1287">
            <v>12177</v>
          </cell>
        </row>
        <row r="1288">
          <cell r="I1288" t="str">
            <v>TAX</v>
          </cell>
          <cell r="M1288" t="str">
            <v>OB</v>
          </cell>
          <cell r="N1288">
            <v>138184.51</v>
          </cell>
        </row>
        <row r="1289">
          <cell r="I1289" t="str">
            <v>TAX</v>
          </cell>
          <cell r="M1289" t="str">
            <v>OB</v>
          </cell>
          <cell r="N1289">
            <v>24799.93</v>
          </cell>
        </row>
        <row r="1290">
          <cell r="I1290" t="str">
            <v>TAX</v>
          </cell>
          <cell r="M1290" t="str">
            <v>OB</v>
          </cell>
          <cell r="N1290">
            <v>4327.33</v>
          </cell>
        </row>
        <row r="1291">
          <cell r="I1291" t="str">
            <v>TAX</v>
          </cell>
          <cell r="M1291" t="str">
            <v>OB</v>
          </cell>
          <cell r="N1291">
            <v>8931</v>
          </cell>
        </row>
        <row r="1292">
          <cell r="I1292" t="str">
            <v>TAX</v>
          </cell>
          <cell r="M1292" t="str">
            <v>OB</v>
          </cell>
          <cell r="N1292">
            <v>54915.19</v>
          </cell>
        </row>
        <row r="1293">
          <cell r="I1293" t="str">
            <v>TAX</v>
          </cell>
          <cell r="M1293" t="str">
            <v>OB</v>
          </cell>
          <cell r="N1293">
            <v>818382.99</v>
          </cell>
        </row>
        <row r="1294">
          <cell r="I1294" t="str">
            <v>TAX</v>
          </cell>
          <cell r="M1294" t="str">
            <v>OB</v>
          </cell>
          <cell r="N1294">
            <v>18383.060000000001</v>
          </cell>
        </row>
        <row r="1295">
          <cell r="I1295" t="str">
            <v>TAX</v>
          </cell>
          <cell r="M1295" t="str">
            <v>OB</v>
          </cell>
          <cell r="N1295">
            <v>23007.8</v>
          </cell>
        </row>
        <row r="1296">
          <cell r="I1296" t="str">
            <v>TAX</v>
          </cell>
          <cell r="M1296" t="str">
            <v>OB</v>
          </cell>
          <cell r="N1296">
            <v>5467</v>
          </cell>
        </row>
        <row r="1297">
          <cell r="I1297" t="str">
            <v>TAX</v>
          </cell>
          <cell r="M1297" t="str">
            <v>OB</v>
          </cell>
          <cell r="N1297">
            <v>878</v>
          </cell>
        </row>
        <row r="1298">
          <cell r="I1298" t="str">
            <v>TAX</v>
          </cell>
          <cell r="M1298" t="str">
            <v>OB</v>
          </cell>
          <cell r="N1298">
            <v>22080</v>
          </cell>
        </row>
        <row r="1299">
          <cell r="I1299" t="str">
            <v>TAX</v>
          </cell>
          <cell r="M1299" t="str">
            <v>OB</v>
          </cell>
          <cell r="N1299">
            <v>1236.3599999999999</v>
          </cell>
        </row>
        <row r="1300">
          <cell r="I1300" t="str">
            <v>TAX</v>
          </cell>
          <cell r="M1300" t="str">
            <v>OB</v>
          </cell>
          <cell r="N1300">
            <v>11644.47</v>
          </cell>
        </row>
        <row r="1301">
          <cell r="I1301" t="str">
            <v>TAX</v>
          </cell>
          <cell r="M1301" t="str">
            <v>OB</v>
          </cell>
          <cell r="N1301">
            <v>364.55</v>
          </cell>
        </row>
        <row r="1302">
          <cell r="I1302" t="str">
            <v>TAX</v>
          </cell>
          <cell r="M1302" t="str">
            <v>OB</v>
          </cell>
          <cell r="N1302">
            <v>80683.75</v>
          </cell>
        </row>
        <row r="1303">
          <cell r="I1303" t="str">
            <v>TAX</v>
          </cell>
          <cell r="M1303" t="str">
            <v>OB</v>
          </cell>
          <cell r="N1303">
            <v>865.99</v>
          </cell>
        </row>
        <row r="1304">
          <cell r="I1304" t="str">
            <v>TAX</v>
          </cell>
          <cell r="M1304" t="str">
            <v>OB</v>
          </cell>
          <cell r="N1304">
            <v>7790</v>
          </cell>
        </row>
        <row r="1305">
          <cell r="I1305" t="str">
            <v>TAX</v>
          </cell>
          <cell r="M1305" t="str">
            <v>OB</v>
          </cell>
          <cell r="N1305">
            <v>9038.19</v>
          </cell>
        </row>
        <row r="1306">
          <cell r="I1306" t="str">
            <v>TAX</v>
          </cell>
          <cell r="M1306" t="str">
            <v>OB</v>
          </cell>
          <cell r="N1306">
            <v>4160.1400000000003</v>
          </cell>
        </row>
        <row r="1307">
          <cell r="I1307" t="str">
            <v>TAX</v>
          </cell>
          <cell r="M1307" t="str">
            <v>OB</v>
          </cell>
          <cell r="N1307">
            <v>545.29</v>
          </cell>
        </row>
        <row r="1308">
          <cell r="I1308" t="str">
            <v>TAX</v>
          </cell>
          <cell r="M1308" t="str">
            <v>OB</v>
          </cell>
          <cell r="N1308">
            <v>1871</v>
          </cell>
        </row>
        <row r="1309">
          <cell r="I1309" t="str">
            <v>TAX</v>
          </cell>
          <cell r="M1309" t="str">
            <v>OB</v>
          </cell>
          <cell r="N1309">
            <v>1000</v>
          </cell>
        </row>
        <row r="1310">
          <cell r="I1310" t="str">
            <v>TAX</v>
          </cell>
          <cell r="M1310" t="str">
            <v>OB</v>
          </cell>
          <cell r="N1310">
            <v>4313.63</v>
          </cell>
        </row>
        <row r="1311">
          <cell r="I1311" t="str">
            <v>TAX</v>
          </cell>
          <cell r="M1311" t="str">
            <v>OB</v>
          </cell>
          <cell r="N1311">
            <v>6883</v>
          </cell>
        </row>
        <row r="1312">
          <cell r="I1312" t="str">
            <v>TAX</v>
          </cell>
          <cell r="M1312" t="str">
            <v>OB</v>
          </cell>
          <cell r="N1312">
            <v>15001</v>
          </cell>
        </row>
        <row r="1313">
          <cell r="I1313" t="str">
            <v>TAX</v>
          </cell>
          <cell r="M1313" t="str">
            <v>OB</v>
          </cell>
          <cell r="N1313">
            <v>232.73</v>
          </cell>
        </row>
        <row r="1314">
          <cell r="I1314" t="str">
            <v>TAX</v>
          </cell>
          <cell r="M1314" t="str">
            <v>OB</v>
          </cell>
          <cell r="N1314">
            <v>854191.95</v>
          </cell>
        </row>
        <row r="1315">
          <cell r="I1315" t="str">
            <v>TAX</v>
          </cell>
          <cell r="M1315" t="str">
            <v>OB</v>
          </cell>
          <cell r="N1315">
            <v>11165.29</v>
          </cell>
        </row>
        <row r="1316">
          <cell r="I1316" t="str">
            <v>TAX</v>
          </cell>
          <cell r="M1316" t="str">
            <v>OB</v>
          </cell>
          <cell r="N1316">
            <v>4635.6499999999996</v>
          </cell>
        </row>
        <row r="1317">
          <cell r="I1317" t="str">
            <v>TAX</v>
          </cell>
          <cell r="M1317" t="str">
            <v>OB</v>
          </cell>
          <cell r="N1317">
            <v>666.59</v>
          </cell>
        </row>
        <row r="1318">
          <cell r="I1318" t="str">
            <v>TAX</v>
          </cell>
          <cell r="M1318" t="str">
            <v>OB</v>
          </cell>
          <cell r="N1318">
            <v>13016.44</v>
          </cell>
        </row>
        <row r="1319">
          <cell r="I1319" t="str">
            <v>TAX</v>
          </cell>
          <cell r="M1319" t="str">
            <v>OB</v>
          </cell>
          <cell r="N1319">
            <v>91166.9</v>
          </cell>
        </row>
        <row r="1320">
          <cell r="I1320" t="str">
            <v>TAX</v>
          </cell>
          <cell r="M1320" t="str">
            <v>OB</v>
          </cell>
          <cell r="N1320">
            <v>8548.3700000000008</v>
          </cell>
        </row>
        <row r="1321">
          <cell r="I1321" t="str">
            <v>TAX</v>
          </cell>
          <cell r="M1321" t="str">
            <v>OB</v>
          </cell>
          <cell r="N1321">
            <v>598932.31999999995</v>
          </cell>
        </row>
        <row r="1322">
          <cell r="I1322" t="str">
            <v>TAX</v>
          </cell>
          <cell r="M1322" t="str">
            <v>OB</v>
          </cell>
          <cell r="N1322">
            <v>42150.64</v>
          </cell>
        </row>
        <row r="1323">
          <cell r="I1323" t="str">
            <v>TAX</v>
          </cell>
          <cell r="M1323" t="str">
            <v>OB</v>
          </cell>
          <cell r="N1323">
            <v>57810.82</v>
          </cell>
        </row>
        <row r="1324">
          <cell r="I1324" t="str">
            <v>TAX</v>
          </cell>
          <cell r="M1324" t="str">
            <v>OB</v>
          </cell>
          <cell r="N1324">
            <v>6043</v>
          </cell>
        </row>
        <row r="1325">
          <cell r="I1325" t="str">
            <v>TAX</v>
          </cell>
          <cell r="M1325" t="str">
            <v>OB</v>
          </cell>
          <cell r="N1325">
            <v>424762</v>
          </cell>
        </row>
        <row r="1326">
          <cell r="I1326" t="str">
            <v>TAX</v>
          </cell>
          <cell r="M1326" t="str">
            <v>OB</v>
          </cell>
          <cell r="N1326">
            <v>273.37</v>
          </cell>
        </row>
        <row r="1327">
          <cell r="I1327" t="str">
            <v>TAX</v>
          </cell>
          <cell r="M1327" t="str">
            <v>OB</v>
          </cell>
          <cell r="N1327">
            <v>7703.03</v>
          </cell>
        </row>
        <row r="1328">
          <cell r="I1328" t="str">
            <v>TAX</v>
          </cell>
          <cell r="M1328" t="str">
            <v>OB</v>
          </cell>
          <cell r="N1328">
            <v>347147.08</v>
          </cell>
        </row>
        <row r="1329">
          <cell r="I1329" t="str">
            <v>TAX</v>
          </cell>
          <cell r="M1329" t="str">
            <v>OB</v>
          </cell>
          <cell r="N1329">
            <v>6172</v>
          </cell>
        </row>
        <row r="1330">
          <cell r="I1330" t="str">
            <v>TAX</v>
          </cell>
          <cell r="M1330" t="str">
            <v>OB</v>
          </cell>
          <cell r="N1330">
            <v>18609.64</v>
          </cell>
        </row>
        <row r="1331">
          <cell r="I1331" t="str">
            <v>TAX</v>
          </cell>
          <cell r="M1331" t="str">
            <v>OB</v>
          </cell>
          <cell r="N1331">
            <v>60691</v>
          </cell>
        </row>
        <row r="1332">
          <cell r="I1332" t="str">
            <v>TAX</v>
          </cell>
          <cell r="M1332" t="str">
            <v>OB</v>
          </cell>
          <cell r="N1332">
            <v>312</v>
          </cell>
        </row>
        <row r="1333">
          <cell r="I1333" t="str">
            <v>TAX</v>
          </cell>
          <cell r="M1333" t="str">
            <v>OB</v>
          </cell>
          <cell r="N1333">
            <v>45744</v>
          </cell>
        </row>
        <row r="1334">
          <cell r="I1334" t="str">
            <v>TAX</v>
          </cell>
          <cell r="M1334" t="str">
            <v>OB</v>
          </cell>
          <cell r="N1334">
            <v>4227.72</v>
          </cell>
        </row>
        <row r="1335">
          <cell r="I1335" t="str">
            <v>TAX</v>
          </cell>
          <cell r="M1335" t="str">
            <v>OB</v>
          </cell>
          <cell r="N1335">
            <v>560544.31999999995</v>
          </cell>
        </row>
        <row r="1336">
          <cell r="I1336" t="str">
            <v>TAX</v>
          </cell>
          <cell r="M1336" t="str">
            <v>OB</v>
          </cell>
          <cell r="N1336">
            <v>2078.5</v>
          </cell>
        </row>
        <row r="1337">
          <cell r="I1337" t="str">
            <v>TAX</v>
          </cell>
          <cell r="M1337" t="str">
            <v>OB</v>
          </cell>
          <cell r="N1337">
            <v>16745.52</v>
          </cell>
        </row>
        <row r="1338">
          <cell r="I1338" t="str">
            <v>TAX</v>
          </cell>
          <cell r="M1338" t="str">
            <v>OB</v>
          </cell>
          <cell r="N1338">
            <v>1868.52</v>
          </cell>
        </row>
        <row r="1339">
          <cell r="I1339" t="str">
            <v>TAX</v>
          </cell>
          <cell r="M1339" t="str">
            <v>OB</v>
          </cell>
          <cell r="N1339">
            <v>43780</v>
          </cell>
        </row>
        <row r="1340">
          <cell r="I1340" t="str">
            <v>TAX</v>
          </cell>
          <cell r="M1340" t="str">
            <v>OB</v>
          </cell>
          <cell r="N1340">
            <v>4066</v>
          </cell>
        </row>
        <row r="1341">
          <cell r="I1341" t="str">
            <v>TAX</v>
          </cell>
          <cell r="M1341" t="str">
            <v>OB</v>
          </cell>
          <cell r="N1341">
            <v>442074</v>
          </cell>
        </row>
        <row r="1342">
          <cell r="I1342" t="str">
            <v>TAX</v>
          </cell>
          <cell r="M1342" t="str">
            <v>OB</v>
          </cell>
          <cell r="N1342">
            <v>2613.64</v>
          </cell>
        </row>
        <row r="1343">
          <cell r="I1343" t="str">
            <v>TAX</v>
          </cell>
          <cell r="M1343" t="str">
            <v>OB</v>
          </cell>
          <cell r="N1343">
            <v>285</v>
          </cell>
        </row>
        <row r="1344">
          <cell r="I1344" t="str">
            <v>TAX</v>
          </cell>
          <cell r="M1344" t="str">
            <v>OB</v>
          </cell>
          <cell r="N1344">
            <v>191830.79</v>
          </cell>
        </row>
        <row r="1345">
          <cell r="I1345" t="str">
            <v>TAX</v>
          </cell>
          <cell r="M1345" t="str">
            <v>OB</v>
          </cell>
          <cell r="N1345">
            <v>5653.7</v>
          </cell>
        </row>
        <row r="1346">
          <cell r="I1346" t="str">
            <v>TAX</v>
          </cell>
          <cell r="M1346" t="str">
            <v>OB</v>
          </cell>
          <cell r="N1346">
            <v>11260</v>
          </cell>
        </row>
        <row r="1347">
          <cell r="I1347" t="str">
            <v>TAX</v>
          </cell>
          <cell r="M1347" t="str">
            <v>OB</v>
          </cell>
          <cell r="N1347">
            <v>158.18</v>
          </cell>
        </row>
        <row r="1348">
          <cell r="I1348" t="str">
            <v>TAX</v>
          </cell>
          <cell r="M1348" t="str">
            <v>OB</v>
          </cell>
          <cell r="N1348">
            <v>32277.58</v>
          </cell>
        </row>
        <row r="1349">
          <cell r="I1349" t="str">
            <v>TAX</v>
          </cell>
          <cell r="M1349" t="str">
            <v>OB</v>
          </cell>
          <cell r="N1349">
            <v>29735.83</v>
          </cell>
        </row>
        <row r="1350">
          <cell r="I1350" t="str">
            <v>TAX</v>
          </cell>
          <cell r="M1350" t="str">
            <v>OB</v>
          </cell>
          <cell r="N1350">
            <v>17900.43</v>
          </cell>
        </row>
        <row r="1351">
          <cell r="I1351" t="str">
            <v>TAX</v>
          </cell>
          <cell r="M1351" t="str">
            <v>OB</v>
          </cell>
          <cell r="N1351">
            <v>8004</v>
          </cell>
        </row>
        <row r="1352">
          <cell r="I1352" t="str">
            <v>TAX</v>
          </cell>
          <cell r="M1352" t="str">
            <v>OB</v>
          </cell>
          <cell r="N1352">
            <v>1217.27</v>
          </cell>
        </row>
        <row r="1353">
          <cell r="I1353" t="str">
            <v>TAX</v>
          </cell>
          <cell r="M1353" t="str">
            <v>OB</v>
          </cell>
          <cell r="N1353">
            <v>20647.73</v>
          </cell>
        </row>
        <row r="1354">
          <cell r="I1354" t="str">
            <v>TAX</v>
          </cell>
          <cell r="M1354" t="str">
            <v>OB</v>
          </cell>
          <cell r="N1354">
            <v>42090.85</v>
          </cell>
        </row>
        <row r="1355">
          <cell r="I1355" t="str">
            <v>TAX</v>
          </cell>
          <cell r="M1355" t="str">
            <v>OB</v>
          </cell>
          <cell r="N1355">
            <v>19441.8</v>
          </cell>
        </row>
        <row r="1356">
          <cell r="I1356" t="str">
            <v>TAX</v>
          </cell>
          <cell r="M1356" t="str">
            <v>OB</v>
          </cell>
          <cell r="N1356">
            <v>20755</v>
          </cell>
        </row>
        <row r="1357">
          <cell r="I1357" t="str">
            <v>TAX</v>
          </cell>
          <cell r="M1357" t="str">
            <v>OB</v>
          </cell>
          <cell r="N1357">
            <v>83868</v>
          </cell>
        </row>
        <row r="1358">
          <cell r="I1358" t="str">
            <v>TAX</v>
          </cell>
          <cell r="M1358" t="str">
            <v>OB</v>
          </cell>
          <cell r="N1358">
            <v>69041.179999999993</v>
          </cell>
        </row>
        <row r="1359">
          <cell r="I1359" t="str">
            <v>TAX</v>
          </cell>
          <cell r="M1359" t="str">
            <v>OB</v>
          </cell>
          <cell r="N1359">
            <v>101270.99</v>
          </cell>
        </row>
        <row r="1360">
          <cell r="I1360" t="str">
            <v>TAX</v>
          </cell>
          <cell r="M1360" t="str">
            <v>OB</v>
          </cell>
          <cell r="N1360">
            <v>13823</v>
          </cell>
        </row>
        <row r="1361">
          <cell r="I1361" t="str">
            <v>TAX</v>
          </cell>
          <cell r="M1361" t="str">
            <v>OB</v>
          </cell>
          <cell r="N1361">
            <v>108.18</v>
          </cell>
        </row>
        <row r="1362">
          <cell r="I1362" t="str">
            <v>TAX</v>
          </cell>
          <cell r="M1362" t="str">
            <v>OB</v>
          </cell>
          <cell r="N1362">
            <v>2314.11</v>
          </cell>
        </row>
        <row r="1363">
          <cell r="I1363" t="str">
            <v>TAX</v>
          </cell>
          <cell r="M1363" t="str">
            <v>OB</v>
          </cell>
          <cell r="N1363">
            <v>6473239.5599999996</v>
          </cell>
        </row>
        <row r="1364">
          <cell r="I1364" t="str">
            <v>TAX</v>
          </cell>
          <cell r="M1364" t="str">
            <v>OB</v>
          </cell>
          <cell r="N1364">
            <v>30312272.059999999</v>
          </cell>
        </row>
        <row r="1365">
          <cell r="I1365" t="str">
            <v>TAX</v>
          </cell>
          <cell r="M1365" t="str">
            <v>OB</v>
          </cell>
          <cell r="N1365">
            <v>5384947.2400000002</v>
          </cell>
        </row>
        <row r="1366">
          <cell r="I1366" t="str">
            <v>TAX</v>
          </cell>
          <cell r="M1366" t="str">
            <v>OB</v>
          </cell>
          <cell r="N1366">
            <v>16371450.949999999</v>
          </cell>
        </row>
        <row r="1367">
          <cell r="I1367" t="str">
            <v>TAX</v>
          </cell>
          <cell r="M1367" t="str">
            <v>OB</v>
          </cell>
          <cell r="N1367">
            <v>66840412.560000002</v>
          </cell>
        </row>
        <row r="1368">
          <cell r="I1368" t="str">
            <v>TAX</v>
          </cell>
          <cell r="M1368" t="str">
            <v>OB</v>
          </cell>
          <cell r="N1368">
            <v>437610.07</v>
          </cell>
        </row>
        <row r="1369">
          <cell r="I1369" t="str">
            <v>TAX</v>
          </cell>
          <cell r="M1369" t="str">
            <v>OB</v>
          </cell>
          <cell r="N1369">
            <v>1965160.9</v>
          </cell>
        </row>
        <row r="1370">
          <cell r="I1370" t="str">
            <v>TAX</v>
          </cell>
          <cell r="M1370" t="str">
            <v>OB</v>
          </cell>
          <cell r="N1370">
            <v>2447476.64</v>
          </cell>
        </row>
        <row r="1371">
          <cell r="I1371" t="str">
            <v>TAX</v>
          </cell>
          <cell r="M1371" t="str">
            <v>OB</v>
          </cell>
          <cell r="N1371">
            <v>1370918.93</v>
          </cell>
        </row>
        <row r="1372">
          <cell r="I1372" t="str">
            <v>TAX</v>
          </cell>
          <cell r="M1372" t="str">
            <v>OB</v>
          </cell>
          <cell r="N1372">
            <v>70285.850000000006</v>
          </cell>
        </row>
        <row r="1373">
          <cell r="I1373" t="str">
            <v>TAX</v>
          </cell>
          <cell r="M1373" t="str">
            <v>OB</v>
          </cell>
          <cell r="N1373">
            <v>312863.06</v>
          </cell>
        </row>
        <row r="1374">
          <cell r="I1374" t="str">
            <v>TAX</v>
          </cell>
          <cell r="M1374" t="str">
            <v>OB</v>
          </cell>
          <cell r="N1374">
            <v>44375.96</v>
          </cell>
        </row>
        <row r="1375">
          <cell r="I1375" t="str">
            <v>TAX</v>
          </cell>
          <cell r="M1375" t="str">
            <v>OB</v>
          </cell>
          <cell r="N1375">
            <v>26483.9</v>
          </cell>
        </row>
        <row r="1376">
          <cell r="I1376" t="str">
            <v>TAX</v>
          </cell>
          <cell r="M1376" t="str">
            <v>OB</v>
          </cell>
          <cell r="N1376">
            <v>3077016.5</v>
          </cell>
        </row>
        <row r="1377">
          <cell r="I1377" t="str">
            <v>TAX</v>
          </cell>
          <cell r="M1377" t="str">
            <v>OB</v>
          </cell>
          <cell r="N1377">
            <v>5192631.1500000004</v>
          </cell>
        </row>
        <row r="1378">
          <cell r="I1378" t="str">
            <v>TAX</v>
          </cell>
          <cell r="M1378" t="str">
            <v>OB</v>
          </cell>
          <cell r="N1378">
            <v>46962305.789999999</v>
          </cell>
        </row>
        <row r="1379">
          <cell r="I1379" t="str">
            <v>TAX</v>
          </cell>
          <cell r="M1379" t="str">
            <v>OB</v>
          </cell>
          <cell r="N1379">
            <v>2550719.02</v>
          </cell>
        </row>
        <row r="1380">
          <cell r="I1380" t="str">
            <v>TAX</v>
          </cell>
          <cell r="M1380" t="str">
            <v>OB</v>
          </cell>
          <cell r="N1380">
            <v>688298.61</v>
          </cell>
        </row>
        <row r="1381">
          <cell r="I1381" t="str">
            <v>TAX</v>
          </cell>
          <cell r="M1381" t="str">
            <v>OB</v>
          </cell>
          <cell r="N1381">
            <v>429354.08</v>
          </cell>
        </row>
        <row r="1382">
          <cell r="I1382" t="str">
            <v>TAX</v>
          </cell>
          <cell r="M1382" t="str">
            <v>OB</v>
          </cell>
          <cell r="N1382">
            <v>33979.33</v>
          </cell>
        </row>
        <row r="1383">
          <cell r="I1383" t="str">
            <v>TAX</v>
          </cell>
          <cell r="M1383" t="str">
            <v>OB</v>
          </cell>
          <cell r="N1383">
            <v>363870.76</v>
          </cell>
        </row>
        <row r="1384">
          <cell r="I1384" t="str">
            <v>TAX</v>
          </cell>
          <cell r="M1384" t="str">
            <v>OB</v>
          </cell>
          <cell r="N1384">
            <v>8693544.9800000004</v>
          </cell>
        </row>
        <row r="1385">
          <cell r="I1385" t="str">
            <v>TAX</v>
          </cell>
          <cell r="M1385" t="str">
            <v>OB</v>
          </cell>
          <cell r="N1385">
            <v>2785633.16</v>
          </cell>
        </row>
        <row r="1386">
          <cell r="I1386" t="str">
            <v>TAX</v>
          </cell>
          <cell r="M1386" t="str">
            <v>OB</v>
          </cell>
          <cell r="N1386">
            <v>1873687.44</v>
          </cell>
        </row>
        <row r="1387">
          <cell r="I1387" t="str">
            <v>TAX</v>
          </cell>
          <cell r="M1387" t="str">
            <v>OB</v>
          </cell>
          <cell r="N1387">
            <v>1425880.09</v>
          </cell>
        </row>
        <row r="1388">
          <cell r="I1388" t="str">
            <v>TAX</v>
          </cell>
          <cell r="M1388" t="str">
            <v>OB</v>
          </cell>
          <cell r="N1388">
            <v>359266.7</v>
          </cell>
        </row>
        <row r="1389">
          <cell r="I1389" t="str">
            <v>TAX</v>
          </cell>
          <cell r="M1389" t="str">
            <v>OB</v>
          </cell>
          <cell r="N1389">
            <v>166104.09</v>
          </cell>
        </row>
        <row r="1390">
          <cell r="I1390" t="str">
            <v>TAX</v>
          </cell>
          <cell r="M1390" t="str">
            <v>OB</v>
          </cell>
          <cell r="N1390">
            <v>61806628.859999999</v>
          </cell>
        </row>
        <row r="1391">
          <cell r="I1391" t="str">
            <v>TAX</v>
          </cell>
          <cell r="M1391" t="str">
            <v>OB</v>
          </cell>
          <cell r="N1391">
            <v>8659.8700000000008</v>
          </cell>
        </row>
        <row r="1392">
          <cell r="I1392" t="str">
            <v>TAX</v>
          </cell>
          <cell r="M1392" t="str">
            <v>OB</v>
          </cell>
          <cell r="N1392">
            <v>87163.6</v>
          </cell>
        </row>
        <row r="1393">
          <cell r="I1393" t="str">
            <v>TAX</v>
          </cell>
          <cell r="M1393" t="str">
            <v>OB</v>
          </cell>
          <cell r="N1393">
            <v>1869</v>
          </cell>
        </row>
        <row r="1394">
          <cell r="I1394" t="str">
            <v>TAX</v>
          </cell>
          <cell r="M1394" t="str">
            <v>OB</v>
          </cell>
          <cell r="N1394">
            <v>10200.280000000001</v>
          </cell>
        </row>
        <row r="1395">
          <cell r="I1395" t="str">
            <v>TAX</v>
          </cell>
          <cell r="M1395" t="str">
            <v>OB</v>
          </cell>
          <cell r="N1395">
            <v>344610.25</v>
          </cell>
        </row>
        <row r="1396">
          <cell r="I1396" t="str">
            <v>TAX</v>
          </cell>
          <cell r="M1396" t="str">
            <v>OB</v>
          </cell>
          <cell r="N1396">
            <v>804473.17</v>
          </cell>
        </row>
        <row r="1397">
          <cell r="I1397" t="str">
            <v>TAX</v>
          </cell>
          <cell r="M1397" t="str">
            <v>OB</v>
          </cell>
          <cell r="N1397">
            <v>1199484.8999999999</v>
          </cell>
        </row>
        <row r="1398">
          <cell r="I1398" t="str">
            <v>TAX</v>
          </cell>
          <cell r="M1398" t="str">
            <v>OB</v>
          </cell>
          <cell r="N1398">
            <v>98503.13</v>
          </cell>
        </row>
        <row r="1399">
          <cell r="I1399" t="str">
            <v>TAX</v>
          </cell>
          <cell r="M1399" t="str">
            <v>OB</v>
          </cell>
          <cell r="N1399">
            <v>1237158.05</v>
          </cell>
        </row>
        <row r="1400">
          <cell r="I1400" t="str">
            <v>TAX</v>
          </cell>
          <cell r="M1400" t="str">
            <v>OB</v>
          </cell>
          <cell r="N1400">
            <v>16190.71</v>
          </cell>
        </row>
        <row r="1401">
          <cell r="I1401" t="str">
            <v>TAX</v>
          </cell>
          <cell r="M1401" t="str">
            <v>OB</v>
          </cell>
          <cell r="N1401">
            <v>196094.53</v>
          </cell>
        </row>
        <row r="1402">
          <cell r="I1402" t="str">
            <v>TAX</v>
          </cell>
          <cell r="M1402" t="str">
            <v>OB</v>
          </cell>
          <cell r="N1402">
            <v>675254.34</v>
          </cell>
        </row>
        <row r="1403">
          <cell r="I1403" t="str">
            <v>TAX</v>
          </cell>
          <cell r="M1403" t="str">
            <v>OB</v>
          </cell>
          <cell r="N1403">
            <v>96648.4</v>
          </cell>
        </row>
        <row r="1404">
          <cell r="I1404" t="str">
            <v>TAX</v>
          </cell>
          <cell r="M1404" t="str">
            <v>OB</v>
          </cell>
          <cell r="N1404">
            <v>291838.25</v>
          </cell>
        </row>
        <row r="1405">
          <cell r="I1405" t="str">
            <v>TAX</v>
          </cell>
          <cell r="M1405" t="str">
            <v>OB</v>
          </cell>
          <cell r="N1405">
            <v>250</v>
          </cell>
        </row>
        <row r="1406">
          <cell r="I1406" t="str">
            <v>TAX</v>
          </cell>
          <cell r="M1406" t="str">
            <v>OB</v>
          </cell>
          <cell r="N1406">
            <v>9460738.7200000007</v>
          </cell>
        </row>
        <row r="1407">
          <cell r="I1407" t="str">
            <v>TAX</v>
          </cell>
          <cell r="M1407" t="str">
            <v>OB</v>
          </cell>
          <cell r="N1407">
            <v>254</v>
          </cell>
        </row>
        <row r="1408">
          <cell r="I1408" t="str">
            <v>TAX</v>
          </cell>
          <cell r="M1408" t="str">
            <v>OB</v>
          </cell>
          <cell r="N1408">
            <v>6837.04</v>
          </cell>
        </row>
        <row r="1409">
          <cell r="I1409" t="str">
            <v>TAX</v>
          </cell>
          <cell r="M1409" t="str">
            <v>OB</v>
          </cell>
          <cell r="N1409">
            <v>4422.72</v>
          </cell>
        </row>
        <row r="1410">
          <cell r="I1410" t="str">
            <v>TAX</v>
          </cell>
          <cell r="M1410" t="str">
            <v>OB</v>
          </cell>
          <cell r="N1410">
            <v>2147999.02</v>
          </cell>
        </row>
        <row r="1411">
          <cell r="I1411" t="str">
            <v>TAX</v>
          </cell>
          <cell r="M1411" t="str">
            <v>OB</v>
          </cell>
          <cell r="N1411">
            <v>104665.75</v>
          </cell>
        </row>
        <row r="1412">
          <cell r="I1412" t="str">
            <v>TAX</v>
          </cell>
          <cell r="M1412" t="str">
            <v>OB</v>
          </cell>
          <cell r="N1412">
            <v>89657.75</v>
          </cell>
        </row>
        <row r="1413">
          <cell r="I1413" t="str">
            <v>TAX</v>
          </cell>
          <cell r="M1413" t="str">
            <v>OB</v>
          </cell>
          <cell r="N1413">
            <v>49759.11</v>
          </cell>
        </row>
        <row r="1414">
          <cell r="I1414" t="str">
            <v>TAX</v>
          </cell>
          <cell r="M1414" t="str">
            <v>OB</v>
          </cell>
          <cell r="N1414">
            <v>3431.76</v>
          </cell>
        </row>
        <row r="1415">
          <cell r="I1415" t="str">
            <v>TAX</v>
          </cell>
          <cell r="M1415" t="str">
            <v>OB</v>
          </cell>
          <cell r="N1415">
            <v>59082</v>
          </cell>
        </row>
        <row r="1416">
          <cell r="I1416" t="str">
            <v>TAX</v>
          </cell>
          <cell r="M1416" t="str">
            <v>OB</v>
          </cell>
          <cell r="N1416">
            <v>89336</v>
          </cell>
        </row>
        <row r="1417">
          <cell r="I1417" t="str">
            <v>TAX</v>
          </cell>
          <cell r="M1417" t="str">
            <v>OB</v>
          </cell>
          <cell r="N1417">
            <v>1824577.77</v>
          </cell>
        </row>
        <row r="1418">
          <cell r="I1418" t="str">
            <v>TAX</v>
          </cell>
          <cell r="M1418" t="str">
            <v>OB</v>
          </cell>
          <cell r="N1418">
            <v>493.17</v>
          </cell>
        </row>
        <row r="1419">
          <cell r="I1419" t="str">
            <v>TAX</v>
          </cell>
          <cell r="M1419" t="str">
            <v>OB</v>
          </cell>
          <cell r="N1419">
            <v>1925260.68</v>
          </cell>
        </row>
        <row r="1420">
          <cell r="I1420" t="str">
            <v>TAX</v>
          </cell>
          <cell r="M1420" t="str">
            <v>OB</v>
          </cell>
          <cell r="N1420">
            <v>3021.66</v>
          </cell>
        </row>
        <row r="1421">
          <cell r="I1421" t="str">
            <v>TAX</v>
          </cell>
          <cell r="M1421" t="str">
            <v>OB</v>
          </cell>
          <cell r="N1421">
            <v>7870187.21</v>
          </cell>
        </row>
        <row r="1422">
          <cell r="I1422" t="str">
            <v>TAX</v>
          </cell>
          <cell r="M1422" t="str">
            <v>OB</v>
          </cell>
          <cell r="N1422">
            <v>2254698.0099999998</v>
          </cell>
        </row>
        <row r="1423">
          <cell r="I1423" t="str">
            <v>TAX</v>
          </cell>
          <cell r="M1423" t="str">
            <v>OB</v>
          </cell>
          <cell r="N1423">
            <v>3054286.55</v>
          </cell>
        </row>
        <row r="1424">
          <cell r="I1424" t="str">
            <v>TAX</v>
          </cell>
          <cell r="M1424" t="str">
            <v>OB</v>
          </cell>
          <cell r="N1424">
            <v>410767.35999999999</v>
          </cell>
        </row>
        <row r="1425">
          <cell r="I1425" t="str">
            <v>TAX</v>
          </cell>
          <cell r="M1425" t="str">
            <v>OB</v>
          </cell>
          <cell r="N1425">
            <v>44110.85</v>
          </cell>
        </row>
        <row r="1426">
          <cell r="I1426" t="str">
            <v>TAX</v>
          </cell>
          <cell r="M1426" t="str">
            <v>OB</v>
          </cell>
          <cell r="N1426">
            <v>6645</v>
          </cell>
        </row>
        <row r="1427">
          <cell r="I1427" t="str">
            <v>TAX</v>
          </cell>
          <cell r="M1427" t="str">
            <v>OB</v>
          </cell>
          <cell r="N1427">
            <v>10590.46</v>
          </cell>
        </row>
        <row r="1428">
          <cell r="I1428" t="str">
            <v>TAX</v>
          </cell>
          <cell r="M1428" t="str">
            <v>OB</v>
          </cell>
          <cell r="N1428">
            <v>1393.18</v>
          </cell>
        </row>
        <row r="1429">
          <cell r="I1429" t="str">
            <v>TAX</v>
          </cell>
          <cell r="M1429" t="str">
            <v>OB</v>
          </cell>
          <cell r="N1429">
            <v>320.74</v>
          </cell>
        </row>
        <row r="1430">
          <cell r="I1430" t="str">
            <v>TAX</v>
          </cell>
          <cell r="M1430" t="str">
            <v>OB</v>
          </cell>
          <cell r="N1430">
            <v>239569.35</v>
          </cell>
        </row>
        <row r="1431">
          <cell r="I1431" t="str">
            <v>TAX</v>
          </cell>
          <cell r="M1431" t="str">
            <v>OB</v>
          </cell>
          <cell r="N1431">
            <v>335292.63</v>
          </cell>
        </row>
        <row r="1432">
          <cell r="I1432" t="str">
            <v>TAX</v>
          </cell>
          <cell r="M1432" t="str">
            <v>OB</v>
          </cell>
          <cell r="N1432">
            <v>1269.0899999999999</v>
          </cell>
        </row>
        <row r="1433">
          <cell r="I1433" t="str">
            <v>TAX</v>
          </cell>
          <cell r="M1433" t="str">
            <v>OB</v>
          </cell>
          <cell r="N1433">
            <v>10564972.789999999</v>
          </cell>
        </row>
        <row r="1434">
          <cell r="I1434" t="str">
            <v>TAX</v>
          </cell>
          <cell r="M1434" t="str">
            <v>OB</v>
          </cell>
          <cell r="N1434">
            <v>473492.42</v>
          </cell>
        </row>
        <row r="1435">
          <cell r="I1435" t="str">
            <v>TAX</v>
          </cell>
          <cell r="M1435" t="str">
            <v>OB</v>
          </cell>
          <cell r="N1435">
            <v>4068</v>
          </cell>
        </row>
        <row r="1436">
          <cell r="I1436" t="str">
            <v>TAX</v>
          </cell>
          <cell r="M1436" t="str">
            <v>OB</v>
          </cell>
          <cell r="N1436">
            <v>74729.77</v>
          </cell>
        </row>
        <row r="1437">
          <cell r="I1437" t="str">
            <v>TAX</v>
          </cell>
          <cell r="M1437" t="str">
            <v>OB</v>
          </cell>
          <cell r="N1437">
            <v>283.32</v>
          </cell>
        </row>
        <row r="1438">
          <cell r="I1438" t="str">
            <v>TAX</v>
          </cell>
          <cell r="M1438" t="str">
            <v>OB</v>
          </cell>
          <cell r="N1438">
            <v>13774</v>
          </cell>
        </row>
        <row r="1439">
          <cell r="I1439" t="str">
            <v>TAX</v>
          </cell>
          <cell r="M1439" t="str">
            <v>OB</v>
          </cell>
          <cell r="N1439">
            <v>63210.22</v>
          </cell>
        </row>
        <row r="1440">
          <cell r="I1440" t="str">
            <v>TAX</v>
          </cell>
          <cell r="M1440" t="str">
            <v>OB</v>
          </cell>
          <cell r="N1440">
            <v>2889.09</v>
          </cell>
        </row>
        <row r="1442">
          <cell r="I1442" t="str">
            <v>ACCOUNTING</v>
          </cell>
          <cell r="M1442" t="str">
            <v>RET</v>
          </cell>
          <cell r="N1442">
            <v>-22285</v>
          </cell>
        </row>
        <row r="1443">
          <cell r="I1443" t="str">
            <v>ACCOUNTING</v>
          </cell>
          <cell r="M1443" t="str">
            <v>RET</v>
          </cell>
          <cell r="N1443">
            <v>-2284.6999999999998</v>
          </cell>
        </row>
        <row r="1444">
          <cell r="I1444" t="str">
            <v>ACCOUNTING</v>
          </cell>
          <cell r="M1444" t="str">
            <v>RET</v>
          </cell>
          <cell r="N1444">
            <v>-1395</v>
          </cell>
        </row>
        <row r="1445">
          <cell r="I1445" t="str">
            <v>ACCOUNTING</v>
          </cell>
          <cell r="M1445" t="str">
            <v>RET</v>
          </cell>
          <cell r="N1445">
            <v>-1090</v>
          </cell>
        </row>
        <row r="1446">
          <cell r="I1446" t="str">
            <v>ACCOUNTING</v>
          </cell>
          <cell r="M1446" t="str">
            <v>RET</v>
          </cell>
          <cell r="N1446">
            <v>-4040</v>
          </cell>
        </row>
        <row r="1447">
          <cell r="I1447" t="str">
            <v>ACCOUNTING</v>
          </cell>
          <cell r="M1447" t="str">
            <v>TRF</v>
          </cell>
          <cell r="N1447">
            <v>6990</v>
          </cell>
        </row>
        <row r="1448">
          <cell r="I1448" t="str">
            <v>ACCOUNTING</v>
          </cell>
          <cell r="M1448" t="str">
            <v>TRF</v>
          </cell>
          <cell r="N1448">
            <v>179</v>
          </cell>
        </row>
        <row r="1449">
          <cell r="I1449" t="str">
            <v>ACCOUNTING</v>
          </cell>
          <cell r="M1449" t="str">
            <v>RET</v>
          </cell>
          <cell r="N1449">
            <v>-23666</v>
          </cell>
        </row>
        <row r="1450">
          <cell r="I1450" t="str">
            <v>ACCOUNTING</v>
          </cell>
          <cell r="M1450" t="str">
            <v>TRF</v>
          </cell>
          <cell r="N1450">
            <v>1708.16</v>
          </cell>
        </row>
        <row r="1451">
          <cell r="I1451" t="str">
            <v>ACCOUNTING</v>
          </cell>
          <cell r="M1451" t="str">
            <v>ADD</v>
          </cell>
          <cell r="N1451">
            <v>171200</v>
          </cell>
        </row>
        <row r="1452">
          <cell r="I1452" t="str">
            <v>ACCOUNTING</v>
          </cell>
          <cell r="M1452" t="str">
            <v>TRF</v>
          </cell>
          <cell r="N1452">
            <v>43807.199999999997</v>
          </cell>
        </row>
        <row r="1453">
          <cell r="I1453" t="str">
            <v>ACCOUNTING</v>
          </cell>
          <cell r="M1453" t="str">
            <v>ADD</v>
          </cell>
          <cell r="N1453">
            <v>635202.54</v>
          </cell>
        </row>
        <row r="1454">
          <cell r="I1454" t="str">
            <v>ACCOUNTING</v>
          </cell>
          <cell r="M1454" t="str">
            <v>ADD</v>
          </cell>
          <cell r="N1454">
            <v>70824.740000000005</v>
          </cell>
        </row>
        <row r="1455">
          <cell r="I1455" t="str">
            <v>ACCOUNTING</v>
          </cell>
          <cell r="M1455" t="str">
            <v>ADD</v>
          </cell>
          <cell r="N1455">
            <v>74.81</v>
          </cell>
        </row>
        <row r="1456">
          <cell r="I1456" t="str">
            <v>ACCOUNTING</v>
          </cell>
          <cell r="M1456" t="str">
            <v>ADJ</v>
          </cell>
          <cell r="N1456">
            <v>57.78</v>
          </cell>
        </row>
        <row r="1457">
          <cell r="I1457" t="str">
            <v>ACCOUNTING</v>
          </cell>
          <cell r="M1457" t="str">
            <v>TRF</v>
          </cell>
          <cell r="N1457">
            <v>-13546</v>
          </cell>
        </row>
        <row r="1458">
          <cell r="I1458" t="str">
            <v>ACCOUNTING</v>
          </cell>
          <cell r="M1458" t="str">
            <v>TRF</v>
          </cell>
          <cell r="N1458">
            <v>-179</v>
          </cell>
        </row>
        <row r="1459">
          <cell r="I1459" t="str">
            <v>ACCOUNTING</v>
          </cell>
          <cell r="M1459" t="str">
            <v>RET</v>
          </cell>
          <cell r="N1459">
            <v>-28452</v>
          </cell>
        </row>
        <row r="1460">
          <cell r="I1460" t="str">
            <v>ACCOUNTING</v>
          </cell>
          <cell r="M1460" t="str">
            <v>RET</v>
          </cell>
          <cell r="N1460">
            <v>-8419</v>
          </cell>
        </row>
        <row r="1461">
          <cell r="I1461" t="str">
            <v>ACCOUNTING</v>
          </cell>
          <cell r="M1461" t="str">
            <v>ADD</v>
          </cell>
          <cell r="N1461">
            <v>3836</v>
          </cell>
        </row>
        <row r="1462">
          <cell r="I1462" t="str">
            <v>ACCOUNTING</v>
          </cell>
          <cell r="M1462" t="str">
            <v>RET</v>
          </cell>
          <cell r="N1462">
            <v>-2494</v>
          </cell>
        </row>
        <row r="1463">
          <cell r="I1463" t="str">
            <v>ACCOUNTING</v>
          </cell>
          <cell r="M1463" t="str">
            <v>TRF</v>
          </cell>
          <cell r="N1463">
            <v>2494</v>
          </cell>
        </row>
        <row r="1464">
          <cell r="I1464" t="str">
            <v>ACCOUNTING</v>
          </cell>
          <cell r="M1464" t="str">
            <v>TRF</v>
          </cell>
          <cell r="N1464">
            <v>-2494</v>
          </cell>
        </row>
        <row r="1465">
          <cell r="I1465" t="str">
            <v>ACCOUNTING</v>
          </cell>
          <cell r="M1465" t="str">
            <v>ADD</v>
          </cell>
          <cell r="N1465">
            <v>18554.310000000001</v>
          </cell>
        </row>
        <row r="1466">
          <cell r="I1466" t="str">
            <v>ACCOUNTING</v>
          </cell>
          <cell r="M1466" t="str">
            <v>RET</v>
          </cell>
          <cell r="N1466">
            <v>-2077</v>
          </cell>
        </row>
        <row r="1467">
          <cell r="I1467" t="str">
            <v>ACCOUNTING</v>
          </cell>
          <cell r="M1467" t="str">
            <v>RET</v>
          </cell>
          <cell r="N1467">
            <v>-9969</v>
          </cell>
        </row>
        <row r="1468">
          <cell r="I1468" t="str">
            <v>ACCOUNTING</v>
          </cell>
          <cell r="M1468" t="str">
            <v>TRF</v>
          </cell>
          <cell r="N1468">
            <v>-8972</v>
          </cell>
        </row>
        <row r="1469">
          <cell r="I1469" t="str">
            <v>ACCOUNTING</v>
          </cell>
          <cell r="M1469" t="str">
            <v>TRF</v>
          </cell>
          <cell r="N1469">
            <v>-7560</v>
          </cell>
        </row>
        <row r="1470">
          <cell r="I1470" t="str">
            <v>ACCOUNTING</v>
          </cell>
          <cell r="M1470" t="str">
            <v>TRF</v>
          </cell>
          <cell r="N1470">
            <v>-1082416.75</v>
          </cell>
        </row>
        <row r="1471">
          <cell r="I1471" t="str">
            <v>ACCOUNTING</v>
          </cell>
          <cell r="M1471" t="str">
            <v>TRF</v>
          </cell>
          <cell r="N1471">
            <v>-6590</v>
          </cell>
        </row>
        <row r="1472">
          <cell r="I1472" t="str">
            <v>ACCOUNTING</v>
          </cell>
          <cell r="M1472" t="str">
            <v>TRF</v>
          </cell>
          <cell r="N1472">
            <v>-689</v>
          </cell>
        </row>
        <row r="1473">
          <cell r="I1473" t="str">
            <v>ACCOUNTING</v>
          </cell>
          <cell r="M1473" t="str">
            <v>TRF</v>
          </cell>
          <cell r="N1473">
            <v>886877.55</v>
          </cell>
        </row>
        <row r="1474">
          <cell r="I1474" t="str">
            <v>ACCOUNTING</v>
          </cell>
          <cell r="M1474" t="str">
            <v>ADJ</v>
          </cell>
          <cell r="N1474">
            <v>177593.45</v>
          </cell>
        </row>
        <row r="1475">
          <cell r="I1475" t="str">
            <v>ACCOUNTING</v>
          </cell>
          <cell r="M1475" t="str">
            <v>TRF</v>
          </cell>
          <cell r="N1475">
            <v>37078254.659999996</v>
          </cell>
        </row>
        <row r="1476">
          <cell r="I1476" t="str">
            <v>ACCOUNTING</v>
          </cell>
          <cell r="M1476" t="str">
            <v>TRF</v>
          </cell>
          <cell r="N1476">
            <v>1862794.51</v>
          </cell>
        </row>
        <row r="1477">
          <cell r="I1477" t="str">
            <v>ACCOUNTING</v>
          </cell>
          <cell r="M1477" t="str">
            <v>ADD</v>
          </cell>
          <cell r="N1477">
            <v>56851.4</v>
          </cell>
        </row>
        <row r="1478">
          <cell r="I1478" t="str">
            <v>ACCOUNTING</v>
          </cell>
          <cell r="M1478" t="str">
            <v>TRF</v>
          </cell>
          <cell r="N1478">
            <v>2884601.06</v>
          </cell>
        </row>
        <row r="1479">
          <cell r="I1479" t="str">
            <v>ACCOUNTING</v>
          </cell>
          <cell r="M1479" t="str">
            <v>ADD</v>
          </cell>
          <cell r="N1479">
            <v>3386</v>
          </cell>
        </row>
        <row r="1480">
          <cell r="I1480" t="str">
            <v>ACCOUNTING</v>
          </cell>
          <cell r="M1480" t="str">
            <v>TRF</v>
          </cell>
          <cell r="N1480">
            <v>228320.74</v>
          </cell>
        </row>
        <row r="1481">
          <cell r="I1481" t="str">
            <v>ACCOUNTING</v>
          </cell>
          <cell r="M1481" t="str">
            <v>ADD</v>
          </cell>
          <cell r="N1481">
            <v>4510</v>
          </cell>
        </row>
        <row r="1482">
          <cell r="I1482" t="str">
            <v>ACCOUNTING</v>
          </cell>
          <cell r="M1482" t="str">
            <v>ADD</v>
          </cell>
          <cell r="N1482">
            <v>99812.86</v>
          </cell>
        </row>
        <row r="1483">
          <cell r="I1483" t="str">
            <v>ACCOUNTING</v>
          </cell>
          <cell r="M1483" t="str">
            <v>REI</v>
          </cell>
          <cell r="N1483">
            <v>1066</v>
          </cell>
        </row>
        <row r="1484">
          <cell r="I1484" t="str">
            <v>ACCOUNTING</v>
          </cell>
          <cell r="M1484" t="str">
            <v>RET</v>
          </cell>
          <cell r="N1484">
            <v>-275881.62</v>
          </cell>
        </row>
        <row r="1485">
          <cell r="I1485" t="str">
            <v>ACCOUNTING</v>
          </cell>
          <cell r="M1485" t="str">
            <v>TRF</v>
          </cell>
          <cell r="N1485">
            <v>327057.90999999997</v>
          </cell>
        </row>
        <row r="1486">
          <cell r="I1486" t="str">
            <v>ACCOUNTING</v>
          </cell>
          <cell r="M1486" t="str">
            <v>ADD</v>
          </cell>
          <cell r="N1486">
            <v>9091.31</v>
          </cell>
        </row>
        <row r="1487">
          <cell r="I1487" t="str">
            <v>ACCOUNTING</v>
          </cell>
          <cell r="M1487" t="str">
            <v>TRF</v>
          </cell>
          <cell r="N1487">
            <v>397103.18</v>
          </cell>
        </row>
        <row r="1488">
          <cell r="I1488" t="str">
            <v>ACCOUNTING</v>
          </cell>
          <cell r="M1488" t="str">
            <v>TRF</v>
          </cell>
          <cell r="N1488">
            <v>4012</v>
          </cell>
        </row>
        <row r="1489">
          <cell r="I1489" t="str">
            <v>ACCOUNTING</v>
          </cell>
          <cell r="M1489" t="str">
            <v>ADD</v>
          </cell>
          <cell r="N1489">
            <v>162</v>
          </cell>
        </row>
        <row r="1490">
          <cell r="I1490" t="str">
            <v>ACCOUNTING</v>
          </cell>
          <cell r="M1490" t="str">
            <v>TRF</v>
          </cell>
          <cell r="N1490">
            <v>1608</v>
          </cell>
        </row>
        <row r="1491">
          <cell r="I1491" t="str">
            <v>ACCOUNTING</v>
          </cell>
          <cell r="M1491" t="str">
            <v>ADD</v>
          </cell>
          <cell r="N1491">
            <v>79800</v>
          </cell>
        </row>
        <row r="1492">
          <cell r="I1492" t="str">
            <v>ACCOUNTING</v>
          </cell>
          <cell r="M1492" t="str">
            <v>RET</v>
          </cell>
          <cell r="N1492">
            <v>-81005.45</v>
          </cell>
        </row>
        <row r="1493">
          <cell r="I1493" t="str">
            <v>ACCOUNTING</v>
          </cell>
          <cell r="M1493" t="str">
            <v>TRF</v>
          </cell>
          <cell r="N1493">
            <v>22167051.760000002</v>
          </cell>
        </row>
        <row r="1494">
          <cell r="I1494" t="str">
            <v>ACCOUNTING</v>
          </cell>
          <cell r="M1494" t="str">
            <v>ADD</v>
          </cell>
          <cell r="N1494">
            <v>833910.07</v>
          </cell>
        </row>
        <row r="1495">
          <cell r="I1495" t="str">
            <v>ACCOUNTING</v>
          </cell>
          <cell r="M1495" t="str">
            <v>ADJ</v>
          </cell>
          <cell r="N1495">
            <v>4860</v>
          </cell>
        </row>
        <row r="1496">
          <cell r="I1496" t="str">
            <v>ACCOUNTING</v>
          </cell>
          <cell r="M1496" t="str">
            <v>RET</v>
          </cell>
          <cell r="N1496">
            <v>-1116097</v>
          </cell>
        </row>
        <row r="1497">
          <cell r="I1497" t="str">
            <v>ACCOUNTING</v>
          </cell>
          <cell r="M1497" t="str">
            <v>TRF</v>
          </cell>
          <cell r="N1497">
            <v>7002880.0099999998</v>
          </cell>
        </row>
        <row r="1498">
          <cell r="I1498" t="str">
            <v>ACCOUNTING</v>
          </cell>
          <cell r="M1498" t="str">
            <v>ADD</v>
          </cell>
          <cell r="N1498">
            <v>949218.65</v>
          </cell>
        </row>
        <row r="1499">
          <cell r="I1499" t="str">
            <v>ACCOUNTING</v>
          </cell>
          <cell r="M1499" t="str">
            <v>ADJ</v>
          </cell>
          <cell r="N1499">
            <v>80904.679999999993</v>
          </cell>
        </row>
        <row r="1500">
          <cell r="I1500" t="str">
            <v>ACCOUNTING</v>
          </cell>
          <cell r="M1500" t="str">
            <v>TRF</v>
          </cell>
          <cell r="N1500">
            <v>119233529.23</v>
          </cell>
        </row>
        <row r="1501">
          <cell r="I1501" t="str">
            <v>ACCOUNTING</v>
          </cell>
          <cell r="M1501" t="str">
            <v>ADD</v>
          </cell>
          <cell r="N1501">
            <v>211910.53</v>
          </cell>
        </row>
        <row r="1502">
          <cell r="I1502" t="str">
            <v>ACCOUNTING</v>
          </cell>
          <cell r="M1502" t="str">
            <v>ADJ</v>
          </cell>
          <cell r="N1502">
            <v>-53.18</v>
          </cell>
        </row>
        <row r="1503">
          <cell r="I1503" t="str">
            <v>ACCOUNTING</v>
          </cell>
          <cell r="M1503" t="str">
            <v>RET</v>
          </cell>
          <cell r="N1503">
            <v>-1</v>
          </cell>
        </row>
        <row r="1504">
          <cell r="I1504" t="str">
            <v>ACCOUNTING</v>
          </cell>
          <cell r="M1504" t="str">
            <v>TRF</v>
          </cell>
          <cell r="N1504">
            <v>6595592.2599999998</v>
          </cell>
        </row>
        <row r="1505">
          <cell r="I1505" t="str">
            <v>ACCOUNTING</v>
          </cell>
          <cell r="M1505" t="str">
            <v>ADD</v>
          </cell>
          <cell r="N1505">
            <v>232715</v>
          </cell>
        </row>
        <row r="1506">
          <cell r="I1506" t="str">
            <v>ACCOUNTING</v>
          </cell>
          <cell r="M1506" t="str">
            <v>ADJ</v>
          </cell>
          <cell r="N1506">
            <v>272886.28000000003</v>
          </cell>
        </row>
        <row r="1507">
          <cell r="I1507" t="str">
            <v>ACCOUNTING</v>
          </cell>
          <cell r="M1507" t="str">
            <v>TRF</v>
          </cell>
          <cell r="N1507">
            <v>6370859.79</v>
          </cell>
        </row>
        <row r="1508">
          <cell r="I1508" t="str">
            <v>ACCOUNTING</v>
          </cell>
          <cell r="M1508" t="str">
            <v>ADD</v>
          </cell>
          <cell r="N1508">
            <v>573900</v>
          </cell>
        </row>
        <row r="1509">
          <cell r="I1509" t="str">
            <v>ACCOUNTING</v>
          </cell>
          <cell r="M1509" t="str">
            <v>ADJ</v>
          </cell>
          <cell r="N1509">
            <v>-18046.71</v>
          </cell>
        </row>
        <row r="1510">
          <cell r="I1510" t="str">
            <v>ACCOUNTING</v>
          </cell>
          <cell r="M1510" t="str">
            <v>RET</v>
          </cell>
          <cell r="N1510">
            <v>-1312684.6599999999</v>
          </cell>
        </row>
        <row r="1511">
          <cell r="I1511" t="str">
            <v>ACCOUNTING</v>
          </cell>
          <cell r="M1511" t="str">
            <v>TRF</v>
          </cell>
          <cell r="N1511">
            <v>9198111.6099999994</v>
          </cell>
        </row>
        <row r="1512">
          <cell r="I1512" t="str">
            <v>ACCOUNTING</v>
          </cell>
          <cell r="M1512" t="str">
            <v>ADD</v>
          </cell>
          <cell r="N1512">
            <v>553720.53</v>
          </cell>
        </row>
        <row r="1513">
          <cell r="I1513" t="str">
            <v>ACCOUNTING</v>
          </cell>
          <cell r="M1513" t="str">
            <v>ADJ</v>
          </cell>
          <cell r="N1513">
            <v>88824.87</v>
          </cell>
        </row>
        <row r="1514">
          <cell r="I1514" t="str">
            <v>ACCOUNTING</v>
          </cell>
          <cell r="M1514" t="str">
            <v>TRF</v>
          </cell>
          <cell r="N1514">
            <v>1099334.76</v>
          </cell>
        </row>
        <row r="1515">
          <cell r="I1515" t="str">
            <v>ACCOUNTING</v>
          </cell>
          <cell r="M1515" t="str">
            <v>ADD</v>
          </cell>
          <cell r="N1515">
            <v>187168.14</v>
          </cell>
        </row>
        <row r="1516">
          <cell r="I1516" t="str">
            <v>ACCOUNTING</v>
          </cell>
          <cell r="M1516" t="str">
            <v>ADJ</v>
          </cell>
          <cell r="N1516">
            <v>-2656.74</v>
          </cell>
        </row>
        <row r="1517">
          <cell r="I1517" t="str">
            <v>ACCOUNTING</v>
          </cell>
          <cell r="M1517" t="str">
            <v>RET</v>
          </cell>
          <cell r="N1517">
            <v>-1263</v>
          </cell>
        </row>
        <row r="1518">
          <cell r="I1518" t="str">
            <v>ACCOUNTING</v>
          </cell>
          <cell r="M1518" t="str">
            <v>TRF</v>
          </cell>
          <cell r="N1518">
            <v>102650.27</v>
          </cell>
        </row>
        <row r="1519">
          <cell r="I1519" t="str">
            <v>ACCOUNTING</v>
          </cell>
          <cell r="M1519" t="str">
            <v>ADD</v>
          </cell>
          <cell r="N1519">
            <v>150082</v>
          </cell>
        </row>
        <row r="1520">
          <cell r="I1520" t="str">
            <v>ACCOUNTING</v>
          </cell>
          <cell r="M1520" t="str">
            <v>RET</v>
          </cell>
          <cell r="N1520">
            <v>-1971</v>
          </cell>
        </row>
        <row r="1521">
          <cell r="I1521" t="str">
            <v>ACCOUNTING</v>
          </cell>
          <cell r="M1521" t="str">
            <v>TRF</v>
          </cell>
          <cell r="N1521">
            <v>187785.98</v>
          </cell>
        </row>
        <row r="1522">
          <cell r="I1522" t="str">
            <v>ACCOUNTING</v>
          </cell>
          <cell r="M1522" t="str">
            <v>ADD</v>
          </cell>
          <cell r="N1522">
            <v>1369.63</v>
          </cell>
        </row>
        <row r="1523">
          <cell r="I1523" t="str">
            <v>ACCOUNTING</v>
          </cell>
          <cell r="M1523" t="str">
            <v>ADJ</v>
          </cell>
          <cell r="N1523">
            <v>30143</v>
          </cell>
        </row>
        <row r="1524">
          <cell r="I1524" t="str">
            <v>ACCOUNTING</v>
          </cell>
          <cell r="M1524" t="str">
            <v>TRF</v>
          </cell>
          <cell r="N1524">
            <v>1822665.16</v>
          </cell>
        </row>
        <row r="1525">
          <cell r="I1525" t="str">
            <v>ACCOUNTING</v>
          </cell>
          <cell r="M1525" t="str">
            <v>ADD</v>
          </cell>
          <cell r="N1525">
            <v>1769878.94</v>
          </cell>
        </row>
        <row r="1526">
          <cell r="I1526" t="str">
            <v>ACCOUNTING</v>
          </cell>
          <cell r="M1526" t="str">
            <v>ADJ</v>
          </cell>
          <cell r="N1526">
            <v>9117</v>
          </cell>
        </row>
        <row r="1527">
          <cell r="I1527" t="str">
            <v>ACCOUNTING</v>
          </cell>
          <cell r="M1527" t="str">
            <v>RET</v>
          </cell>
          <cell r="N1527">
            <v>-15024.75</v>
          </cell>
        </row>
        <row r="1528">
          <cell r="I1528" t="str">
            <v>ACCOUNTING</v>
          </cell>
          <cell r="M1528" t="str">
            <v>TRF</v>
          </cell>
          <cell r="N1528">
            <v>2847917.12</v>
          </cell>
        </row>
        <row r="1529">
          <cell r="I1529" t="str">
            <v>ACCOUNTING</v>
          </cell>
          <cell r="M1529" t="str">
            <v>ADD</v>
          </cell>
          <cell r="N1529">
            <v>259784.92</v>
          </cell>
        </row>
        <row r="1530">
          <cell r="I1530" t="str">
            <v>ACCOUNTING</v>
          </cell>
          <cell r="M1530" t="str">
            <v>TRF</v>
          </cell>
          <cell r="N1530">
            <v>897574.45</v>
          </cell>
        </row>
        <row r="1531">
          <cell r="I1531" t="str">
            <v>ACCOUNTING</v>
          </cell>
          <cell r="M1531" t="str">
            <v>TRF</v>
          </cell>
          <cell r="N1531">
            <v>1590425.1</v>
          </cell>
        </row>
        <row r="1532">
          <cell r="I1532" t="str">
            <v>ACCOUNTING</v>
          </cell>
          <cell r="M1532" t="str">
            <v>ADD</v>
          </cell>
          <cell r="N1532">
            <v>455962</v>
          </cell>
        </row>
        <row r="1533">
          <cell r="I1533" t="str">
            <v>ACCOUNTING</v>
          </cell>
          <cell r="M1533" t="str">
            <v>ADJ</v>
          </cell>
          <cell r="N1533">
            <v>13614</v>
          </cell>
        </row>
        <row r="1534">
          <cell r="I1534" t="str">
            <v>ACCOUNTING</v>
          </cell>
          <cell r="M1534" t="str">
            <v>RET</v>
          </cell>
          <cell r="N1534">
            <v>-14653</v>
          </cell>
        </row>
        <row r="1535">
          <cell r="I1535" t="str">
            <v>ACCOUNTING</v>
          </cell>
          <cell r="M1535" t="str">
            <v>TRF</v>
          </cell>
          <cell r="N1535">
            <v>715225.34</v>
          </cell>
        </row>
        <row r="1536">
          <cell r="I1536" t="str">
            <v>ACCOUNTING</v>
          </cell>
          <cell r="M1536" t="str">
            <v>ADD</v>
          </cell>
          <cell r="N1536">
            <v>327537.78999999998</v>
          </cell>
        </row>
        <row r="1537">
          <cell r="I1537" t="str">
            <v>ACCOUNTING</v>
          </cell>
          <cell r="M1537" t="str">
            <v>ADJ</v>
          </cell>
          <cell r="N1537">
            <v>13381.34</v>
          </cell>
        </row>
        <row r="1538">
          <cell r="I1538" t="str">
            <v>ACCOUNTING</v>
          </cell>
          <cell r="M1538" t="str">
            <v>TRF</v>
          </cell>
          <cell r="N1538">
            <v>324703.09999999998</v>
          </cell>
        </row>
        <row r="1539">
          <cell r="I1539" t="str">
            <v>ACCOUNTING</v>
          </cell>
          <cell r="M1539" t="str">
            <v>ADD</v>
          </cell>
          <cell r="N1539">
            <v>152002.9</v>
          </cell>
        </row>
        <row r="1540">
          <cell r="I1540" t="str">
            <v>ACCOUNTING</v>
          </cell>
          <cell r="M1540" t="str">
            <v>TRF</v>
          </cell>
          <cell r="N1540">
            <v>47721.01</v>
          </cell>
        </row>
        <row r="1541">
          <cell r="I1541" t="str">
            <v>ACCOUNTING</v>
          </cell>
          <cell r="M1541" t="str">
            <v>ADD</v>
          </cell>
          <cell r="N1541">
            <v>86733.33</v>
          </cell>
        </row>
        <row r="1542">
          <cell r="I1542" t="str">
            <v>ACCOUNTING</v>
          </cell>
          <cell r="M1542" t="str">
            <v>ADJ</v>
          </cell>
          <cell r="N1542">
            <v>-400</v>
          </cell>
        </row>
        <row r="1543">
          <cell r="I1543" t="str">
            <v>ACCOUNTING</v>
          </cell>
          <cell r="M1543" t="str">
            <v>RET</v>
          </cell>
          <cell r="N1543">
            <v>-1534</v>
          </cell>
        </row>
        <row r="1544">
          <cell r="I1544" t="str">
            <v>ACCOUNTING</v>
          </cell>
          <cell r="M1544" t="str">
            <v>TRF</v>
          </cell>
          <cell r="N1544">
            <v>154974.71</v>
          </cell>
        </row>
        <row r="1545">
          <cell r="I1545" t="str">
            <v>ACCOUNTING</v>
          </cell>
          <cell r="M1545" t="str">
            <v>TRF</v>
          </cell>
          <cell r="N1545">
            <v>1134</v>
          </cell>
        </row>
        <row r="1546">
          <cell r="I1546" t="str">
            <v>ACCOUNTING</v>
          </cell>
          <cell r="M1546" t="str">
            <v>ADD</v>
          </cell>
          <cell r="N1546">
            <v>40326.54</v>
          </cell>
        </row>
        <row r="1547">
          <cell r="I1547" t="str">
            <v>ACCOUNTING</v>
          </cell>
          <cell r="M1547" t="str">
            <v>RET</v>
          </cell>
          <cell r="N1547">
            <v>-1630.47</v>
          </cell>
        </row>
        <row r="1548">
          <cell r="I1548" t="str">
            <v>ACCOUNTING</v>
          </cell>
          <cell r="M1548" t="str">
            <v>TRF</v>
          </cell>
          <cell r="N1548">
            <v>227935.73</v>
          </cell>
        </row>
        <row r="1549">
          <cell r="I1549" t="str">
            <v>ACCOUNTING</v>
          </cell>
          <cell r="M1549" t="str">
            <v>ADD</v>
          </cell>
          <cell r="N1549">
            <v>820.47</v>
          </cell>
        </row>
        <row r="1550">
          <cell r="I1550" t="str">
            <v>ACCOUNTING</v>
          </cell>
          <cell r="M1550" t="str">
            <v>TRF</v>
          </cell>
          <cell r="N1550">
            <v>-820.47</v>
          </cell>
        </row>
        <row r="1551">
          <cell r="I1551" t="str">
            <v>ACCOUNTING</v>
          </cell>
          <cell r="M1551" t="str">
            <v>TRF</v>
          </cell>
          <cell r="N1551">
            <v>-12600</v>
          </cell>
        </row>
        <row r="1552">
          <cell r="I1552" t="str">
            <v>ACCOUNTING</v>
          </cell>
          <cell r="M1552" t="str">
            <v>TRF</v>
          </cell>
          <cell r="N1552">
            <v>-1395</v>
          </cell>
        </row>
        <row r="1553">
          <cell r="I1553" t="str">
            <v>ACCOUNTING</v>
          </cell>
          <cell r="M1553" t="str">
            <v>TRF</v>
          </cell>
          <cell r="N1553">
            <v>-258871.76</v>
          </cell>
        </row>
        <row r="1554">
          <cell r="I1554" t="str">
            <v>ACCOUNTING</v>
          </cell>
          <cell r="M1554" t="str">
            <v>TRF</v>
          </cell>
          <cell r="N1554">
            <v>-2511321.2599999998</v>
          </cell>
        </row>
        <row r="1555">
          <cell r="I1555" t="str">
            <v>ACCOUNTING</v>
          </cell>
          <cell r="M1555" t="str">
            <v>TRF</v>
          </cell>
          <cell r="N1555">
            <v>-4932109.3899999997</v>
          </cell>
        </row>
        <row r="1556">
          <cell r="I1556" t="str">
            <v>ACCOUNTING</v>
          </cell>
          <cell r="M1556" t="str">
            <v>TRF</v>
          </cell>
          <cell r="N1556">
            <v>-697145.91</v>
          </cell>
        </row>
        <row r="1557">
          <cell r="I1557" t="str">
            <v>ACCOUNTING</v>
          </cell>
          <cell r="M1557" t="str">
            <v>TRF</v>
          </cell>
          <cell r="N1557">
            <v>-885830.55</v>
          </cell>
        </row>
        <row r="1558">
          <cell r="I1558" t="str">
            <v>ACCOUNTING</v>
          </cell>
          <cell r="M1558" t="str">
            <v>ADD</v>
          </cell>
          <cell r="N1558">
            <v>28750</v>
          </cell>
        </row>
        <row r="1559">
          <cell r="I1559" t="str">
            <v>ACCOUNTING</v>
          </cell>
          <cell r="M1559" t="str">
            <v>TRF</v>
          </cell>
          <cell r="N1559">
            <v>-28750</v>
          </cell>
        </row>
        <row r="1560">
          <cell r="I1560" t="str">
            <v>ACCOUNTING</v>
          </cell>
          <cell r="M1560" t="str">
            <v>TRF</v>
          </cell>
          <cell r="N1560">
            <v>-74676.55</v>
          </cell>
        </row>
        <row r="1561">
          <cell r="I1561" t="str">
            <v>ACCOUNTING</v>
          </cell>
          <cell r="M1561" t="str">
            <v>TRF</v>
          </cell>
          <cell r="N1561">
            <v>-298258.34000000003</v>
          </cell>
        </row>
        <row r="1562">
          <cell r="I1562" t="str">
            <v>ACCOUNTING</v>
          </cell>
          <cell r="M1562" t="str">
            <v>TRF</v>
          </cell>
          <cell r="N1562">
            <v>-222744</v>
          </cell>
        </row>
        <row r="1563">
          <cell r="I1563" t="str">
            <v>ACCOUNTING</v>
          </cell>
          <cell r="M1563" t="str">
            <v>TRF</v>
          </cell>
          <cell r="N1563">
            <v>-1608</v>
          </cell>
        </row>
        <row r="1564">
          <cell r="I1564" t="str">
            <v>ACCOUNTING</v>
          </cell>
          <cell r="M1564" t="str">
            <v>TRF</v>
          </cell>
          <cell r="N1564">
            <v>-22167051.760000002</v>
          </cell>
        </row>
        <row r="1565">
          <cell r="I1565" t="str">
            <v>ACCOUNTING</v>
          </cell>
          <cell r="M1565" t="str">
            <v>REI</v>
          </cell>
          <cell r="N1565">
            <v>66849.67</v>
          </cell>
        </row>
        <row r="1566">
          <cell r="I1566" t="str">
            <v>ACCOUNTING</v>
          </cell>
          <cell r="M1566" t="str">
            <v>RET</v>
          </cell>
          <cell r="N1566">
            <v>-17219.61</v>
          </cell>
        </row>
        <row r="1567">
          <cell r="I1567" t="str">
            <v>ACCOUNTING</v>
          </cell>
          <cell r="M1567" t="str">
            <v>TRF</v>
          </cell>
          <cell r="N1567">
            <v>-7007135.0099999998</v>
          </cell>
        </row>
        <row r="1568">
          <cell r="I1568" t="str">
            <v>ACCOUNTING</v>
          </cell>
          <cell r="M1568" t="str">
            <v>ADJ</v>
          </cell>
          <cell r="N1568">
            <v>-71.430000000000007</v>
          </cell>
        </row>
        <row r="1569">
          <cell r="I1569" t="str">
            <v>ACCOUNTING</v>
          </cell>
          <cell r="M1569" t="str">
            <v>TRF</v>
          </cell>
          <cell r="N1569">
            <v>-118969057.93000001</v>
          </cell>
        </row>
        <row r="1570">
          <cell r="I1570" t="str">
            <v>ACCOUNTING</v>
          </cell>
          <cell r="M1570" t="str">
            <v>TRF</v>
          </cell>
          <cell r="N1570">
            <v>-6595592.2599999998</v>
          </cell>
        </row>
        <row r="1571">
          <cell r="I1571" t="str">
            <v>ACCOUNTING</v>
          </cell>
          <cell r="M1571" t="str">
            <v>TRF</v>
          </cell>
          <cell r="N1571">
            <v>-3852340.27</v>
          </cell>
        </row>
        <row r="1572">
          <cell r="I1572" t="str">
            <v>ACCOUNTING</v>
          </cell>
          <cell r="M1572" t="str">
            <v>TRF</v>
          </cell>
          <cell r="N1572">
            <v>-4266002.22</v>
          </cell>
        </row>
        <row r="1573">
          <cell r="I1573" t="str">
            <v>ACCOUNTING</v>
          </cell>
          <cell r="M1573" t="str">
            <v>TRF</v>
          </cell>
          <cell r="N1573">
            <v>-402188.85</v>
          </cell>
        </row>
        <row r="1574">
          <cell r="I1574" t="str">
            <v>ACCOUNTING</v>
          </cell>
          <cell r="M1574" t="str">
            <v>TRF</v>
          </cell>
          <cell r="N1574">
            <v>-103090.64</v>
          </cell>
        </row>
        <row r="1575">
          <cell r="I1575" t="str">
            <v>ACCOUNTING</v>
          </cell>
          <cell r="M1575" t="str">
            <v>TRF</v>
          </cell>
          <cell r="N1575">
            <v>-187785.98</v>
          </cell>
        </row>
        <row r="1576">
          <cell r="I1576" t="str">
            <v>ACCOUNTING</v>
          </cell>
          <cell r="M1576" t="str">
            <v>TRF</v>
          </cell>
          <cell r="N1576">
            <v>-1822665.16</v>
          </cell>
        </row>
        <row r="1577">
          <cell r="I1577" t="str">
            <v>ACCOUNTING</v>
          </cell>
          <cell r="M1577" t="str">
            <v>TRF</v>
          </cell>
          <cell r="N1577">
            <v>-2849434.12</v>
          </cell>
        </row>
        <row r="1578">
          <cell r="I1578" t="str">
            <v>ACCOUNTING</v>
          </cell>
          <cell r="M1578" t="str">
            <v>TRF</v>
          </cell>
          <cell r="N1578">
            <v>-902899.45</v>
          </cell>
        </row>
        <row r="1579">
          <cell r="I1579" t="str">
            <v>ACCOUNTING</v>
          </cell>
          <cell r="M1579" t="str">
            <v>TRF</v>
          </cell>
          <cell r="N1579">
            <v>-1587285.1</v>
          </cell>
        </row>
        <row r="1580">
          <cell r="I1580" t="str">
            <v>ACCOUNTING</v>
          </cell>
          <cell r="M1580" t="str">
            <v>TRF</v>
          </cell>
          <cell r="N1580">
            <v>-715225.34</v>
          </cell>
        </row>
        <row r="1581">
          <cell r="I1581" t="str">
            <v>ACCOUNTING</v>
          </cell>
          <cell r="M1581" t="str">
            <v>TRF</v>
          </cell>
          <cell r="N1581">
            <v>-324703.09999999998</v>
          </cell>
        </row>
        <row r="1582">
          <cell r="I1582" t="str">
            <v>ACCOUNTING</v>
          </cell>
          <cell r="M1582" t="str">
            <v>TRF</v>
          </cell>
          <cell r="N1582">
            <v>-66363.47</v>
          </cell>
        </row>
        <row r="1583">
          <cell r="I1583" t="str">
            <v>ACCOUNTING</v>
          </cell>
          <cell r="M1583" t="str">
            <v>TRF</v>
          </cell>
          <cell r="N1583">
            <v>-142374.71</v>
          </cell>
        </row>
        <row r="1584">
          <cell r="I1584" t="str">
            <v>ACCOUNTING</v>
          </cell>
          <cell r="M1584" t="str">
            <v>TRF</v>
          </cell>
          <cell r="N1584">
            <v>-1134</v>
          </cell>
        </row>
        <row r="1585">
          <cell r="I1585" t="str">
            <v>ACCOUNTING</v>
          </cell>
          <cell r="M1585" t="str">
            <v>TRF</v>
          </cell>
          <cell r="N1585">
            <v>-52900.34</v>
          </cell>
        </row>
        <row r="1586">
          <cell r="I1586" t="str">
            <v>ACCOUNTING</v>
          </cell>
          <cell r="M1586" t="str">
            <v>TRF</v>
          </cell>
          <cell r="N1586">
            <v>-1047</v>
          </cell>
        </row>
        <row r="1587">
          <cell r="I1587" t="str">
            <v>ACCOUNTING</v>
          </cell>
          <cell r="M1587" t="str">
            <v>TRF</v>
          </cell>
          <cell r="N1587">
            <v>-37078254.659999996</v>
          </cell>
        </row>
        <row r="1588">
          <cell r="I1588" t="str">
            <v>ACCOUNTING</v>
          </cell>
          <cell r="M1588" t="str">
            <v>TRF</v>
          </cell>
          <cell r="N1588">
            <v>-1862794.51</v>
          </cell>
        </row>
        <row r="1589">
          <cell r="I1589" t="str">
            <v>ACCOUNTING</v>
          </cell>
          <cell r="M1589" t="str">
            <v>ADD</v>
          </cell>
          <cell r="N1589">
            <v>56125</v>
          </cell>
        </row>
        <row r="1590">
          <cell r="I1590" t="str">
            <v>ACCOUNTING</v>
          </cell>
          <cell r="M1590" t="str">
            <v>TRF</v>
          </cell>
          <cell r="N1590">
            <v>-2884601.06</v>
          </cell>
        </row>
        <row r="1591">
          <cell r="I1591" t="str">
            <v>ACCOUNTING</v>
          </cell>
          <cell r="M1591" t="str">
            <v>TRF</v>
          </cell>
          <cell r="N1591">
            <v>-153644.19</v>
          </cell>
        </row>
        <row r="1592">
          <cell r="I1592" t="str">
            <v>ACCOUNTING</v>
          </cell>
          <cell r="M1592" t="str">
            <v>TRF</v>
          </cell>
          <cell r="N1592">
            <v>-18093</v>
          </cell>
        </row>
        <row r="1593">
          <cell r="I1593" t="str">
            <v>ACCOUNTING</v>
          </cell>
          <cell r="M1593" t="str">
            <v>TRF</v>
          </cell>
          <cell r="N1593">
            <v>-174359.18</v>
          </cell>
        </row>
        <row r="1594">
          <cell r="I1594" t="str">
            <v>ACCOUNTING</v>
          </cell>
          <cell r="M1594" t="str">
            <v>TRF</v>
          </cell>
          <cell r="N1594">
            <v>-4012</v>
          </cell>
        </row>
        <row r="1595">
          <cell r="I1595" t="str">
            <v>ACCOUNTING</v>
          </cell>
          <cell r="M1595" t="str">
            <v>TRF</v>
          </cell>
          <cell r="N1595">
            <v>-5599.54</v>
          </cell>
        </row>
        <row r="1596">
          <cell r="I1596" t="str">
            <v>ACCOUNTING</v>
          </cell>
          <cell r="M1596" t="str">
            <v>TRF</v>
          </cell>
          <cell r="N1596">
            <v>-5000</v>
          </cell>
        </row>
        <row r="1597">
          <cell r="I1597" t="str">
            <v>ACCOUNTING</v>
          </cell>
          <cell r="M1597" t="str">
            <v>TRF</v>
          </cell>
          <cell r="N1597">
            <v>-3140</v>
          </cell>
        </row>
        <row r="1598">
          <cell r="I1598" t="str">
            <v>ACCOUNTING</v>
          </cell>
          <cell r="M1598" t="str">
            <v>TRF</v>
          </cell>
          <cell r="N1598">
            <v>-175035.39</v>
          </cell>
        </row>
        <row r="1599">
          <cell r="I1599" t="str">
            <v>ACCOUNTING</v>
          </cell>
          <cell r="M1599" t="str">
            <v>TRF</v>
          </cell>
          <cell r="N1599">
            <v>-7198.26</v>
          </cell>
        </row>
        <row r="1600">
          <cell r="I1600" t="str">
            <v>ACCOUNTING</v>
          </cell>
          <cell r="M1600" t="str">
            <v>RET</v>
          </cell>
          <cell r="N1600">
            <v>-4471</v>
          </cell>
        </row>
        <row r="1601">
          <cell r="I1601" t="str">
            <v>ACCOUNTING</v>
          </cell>
          <cell r="M1601" t="str">
            <v>ADD</v>
          </cell>
          <cell r="N1601">
            <v>1928</v>
          </cell>
        </row>
        <row r="1602">
          <cell r="I1602" t="str">
            <v>ACCOUNTING</v>
          </cell>
          <cell r="M1602" t="str">
            <v>TRF</v>
          </cell>
          <cell r="N1602">
            <v>-1928</v>
          </cell>
        </row>
        <row r="1603">
          <cell r="I1603" t="str">
            <v>ACCOUNTING</v>
          </cell>
          <cell r="M1603" t="str">
            <v>ADD</v>
          </cell>
          <cell r="N1603">
            <v>17886</v>
          </cell>
        </row>
        <row r="1604">
          <cell r="I1604" t="str">
            <v>ACCOUNTING</v>
          </cell>
          <cell r="M1604" t="str">
            <v>ADD</v>
          </cell>
          <cell r="N1604">
            <v>3633.28</v>
          </cell>
        </row>
        <row r="1605">
          <cell r="I1605" t="str">
            <v>ACCOUNTING</v>
          </cell>
          <cell r="M1605" t="str">
            <v>REI</v>
          </cell>
          <cell r="N1605">
            <v>1272.73</v>
          </cell>
        </row>
        <row r="1606">
          <cell r="I1606" t="str">
            <v>ACCOUNTING</v>
          </cell>
          <cell r="M1606" t="str">
            <v>ADD</v>
          </cell>
          <cell r="N1606">
            <v>6694399.8399999999</v>
          </cell>
        </row>
        <row r="1607">
          <cell r="I1607" t="str">
            <v>ACCOUNTING</v>
          </cell>
          <cell r="M1607" t="str">
            <v>ADJ</v>
          </cell>
          <cell r="N1607">
            <v>557105.56999999995</v>
          </cell>
        </row>
        <row r="1608">
          <cell r="I1608" t="str">
            <v>ACCOUNTING</v>
          </cell>
          <cell r="M1608" t="str">
            <v>RCT</v>
          </cell>
          <cell r="N1608">
            <v>-357517.04</v>
          </cell>
        </row>
        <row r="1609">
          <cell r="I1609" t="str">
            <v>ACCOUNTING</v>
          </cell>
          <cell r="M1609" t="str">
            <v>REI</v>
          </cell>
          <cell r="N1609">
            <v>21809</v>
          </cell>
        </row>
        <row r="1610">
          <cell r="I1610" t="str">
            <v>ACCOUNTING</v>
          </cell>
          <cell r="M1610" t="str">
            <v>RET</v>
          </cell>
          <cell r="N1610">
            <v>-4768248.82</v>
          </cell>
        </row>
        <row r="1611">
          <cell r="I1611" t="str">
            <v>ACCOUNTING</v>
          </cell>
          <cell r="M1611" t="str">
            <v>ADD</v>
          </cell>
          <cell r="N1611">
            <v>5639132.8499999996</v>
          </cell>
        </row>
        <row r="1612">
          <cell r="I1612" t="str">
            <v>ACCOUNTING</v>
          </cell>
          <cell r="M1612" t="str">
            <v>ADJ</v>
          </cell>
          <cell r="N1612">
            <v>167277.74</v>
          </cell>
        </row>
        <row r="1613">
          <cell r="I1613" t="str">
            <v>ACCOUNTING</v>
          </cell>
          <cell r="M1613" t="str">
            <v>RCT</v>
          </cell>
          <cell r="N1613">
            <v>2276804.19</v>
          </cell>
        </row>
        <row r="1614">
          <cell r="I1614" t="str">
            <v>ACCOUNTING</v>
          </cell>
          <cell r="M1614" t="str">
            <v>REI</v>
          </cell>
          <cell r="N1614">
            <v>61798</v>
          </cell>
        </row>
        <row r="1615">
          <cell r="I1615" t="str">
            <v>ACCOUNTING</v>
          </cell>
          <cell r="M1615" t="str">
            <v>RET</v>
          </cell>
          <cell r="N1615">
            <v>-1164874.1100000001</v>
          </cell>
        </row>
        <row r="1616">
          <cell r="I1616" t="str">
            <v>ACCOUNTING</v>
          </cell>
          <cell r="M1616" t="str">
            <v>ADD</v>
          </cell>
          <cell r="N1616">
            <v>6023140.5599999996</v>
          </cell>
        </row>
        <row r="1617">
          <cell r="I1617" t="str">
            <v>ACCOUNTING</v>
          </cell>
          <cell r="M1617" t="str">
            <v>ADJ</v>
          </cell>
          <cell r="N1617">
            <v>183490.26</v>
          </cell>
        </row>
        <row r="1618">
          <cell r="I1618" t="str">
            <v>ACCOUNTING</v>
          </cell>
          <cell r="M1618" t="str">
            <v>RCT</v>
          </cell>
          <cell r="N1618">
            <v>29653.99</v>
          </cell>
        </row>
        <row r="1619">
          <cell r="I1619" t="str">
            <v>ACCOUNTING</v>
          </cell>
          <cell r="M1619" t="str">
            <v>RET</v>
          </cell>
          <cell r="N1619">
            <v>-1418215.16</v>
          </cell>
        </row>
        <row r="1620">
          <cell r="I1620" t="str">
            <v>ACCOUNTING</v>
          </cell>
          <cell r="M1620" t="str">
            <v>ADD</v>
          </cell>
          <cell r="N1620">
            <v>4849116.21</v>
          </cell>
        </row>
        <row r="1621">
          <cell r="I1621" t="str">
            <v>ACCOUNTING</v>
          </cell>
          <cell r="M1621" t="str">
            <v>ADJ</v>
          </cell>
          <cell r="N1621">
            <v>297666.68</v>
          </cell>
        </row>
        <row r="1622">
          <cell r="I1622" t="str">
            <v>ACCOUNTING</v>
          </cell>
          <cell r="M1622" t="str">
            <v>RCT</v>
          </cell>
          <cell r="N1622">
            <v>-2033107.1</v>
          </cell>
        </row>
        <row r="1623">
          <cell r="I1623" t="str">
            <v>ACCOUNTING</v>
          </cell>
          <cell r="M1623" t="str">
            <v>RET</v>
          </cell>
          <cell r="N1623">
            <v>-554224.68000000005</v>
          </cell>
        </row>
        <row r="1624">
          <cell r="I1624" t="str">
            <v>ACCOUNTING</v>
          </cell>
          <cell r="M1624" t="str">
            <v>ADD</v>
          </cell>
          <cell r="N1624">
            <v>53584.84</v>
          </cell>
        </row>
        <row r="1625">
          <cell r="I1625" t="str">
            <v>ACCOUNTING</v>
          </cell>
          <cell r="M1625" t="str">
            <v>RCT</v>
          </cell>
          <cell r="N1625">
            <v>84165.96</v>
          </cell>
        </row>
        <row r="1626">
          <cell r="I1626" t="str">
            <v>ACCOUNTING</v>
          </cell>
          <cell r="M1626" t="str">
            <v>RET</v>
          </cell>
          <cell r="N1626">
            <v>-236771</v>
          </cell>
        </row>
        <row r="1627">
          <cell r="I1627" t="str">
            <v>ACCOUNTING</v>
          </cell>
          <cell r="M1627" t="str">
            <v>RET</v>
          </cell>
          <cell r="N1627">
            <v>-1</v>
          </cell>
        </row>
        <row r="1628">
          <cell r="I1628" t="str">
            <v>ACCOUNTING</v>
          </cell>
          <cell r="M1628" t="str">
            <v>TRF</v>
          </cell>
          <cell r="N1628">
            <v>-417015.84</v>
          </cell>
        </row>
        <row r="1629">
          <cell r="I1629" t="str">
            <v>ACCOUNTING</v>
          </cell>
          <cell r="M1629" t="str">
            <v>ADD</v>
          </cell>
          <cell r="N1629">
            <v>5395.5</v>
          </cell>
        </row>
        <row r="1630">
          <cell r="I1630" t="str">
            <v>ACCOUNTING</v>
          </cell>
          <cell r="M1630" t="str">
            <v>RET</v>
          </cell>
          <cell r="N1630">
            <v>-1128869.55</v>
          </cell>
        </row>
        <row r="1631">
          <cell r="I1631" t="str">
            <v>ACCOUNTING</v>
          </cell>
          <cell r="M1631" t="str">
            <v>ADD</v>
          </cell>
          <cell r="N1631">
            <v>3138.8</v>
          </cell>
        </row>
        <row r="1632">
          <cell r="I1632" t="str">
            <v>ACCOUNTING</v>
          </cell>
          <cell r="M1632" t="str">
            <v>RET</v>
          </cell>
          <cell r="N1632">
            <v>-2509.6</v>
          </cell>
        </row>
        <row r="1633">
          <cell r="I1633" t="str">
            <v>ACCOUNTING</v>
          </cell>
          <cell r="M1633" t="str">
            <v>RET</v>
          </cell>
          <cell r="N1633">
            <v>-8978</v>
          </cell>
        </row>
        <row r="1634">
          <cell r="I1634" t="str">
            <v>ACCOUNTING</v>
          </cell>
          <cell r="M1634" t="str">
            <v>RET</v>
          </cell>
          <cell r="N1634">
            <v>-5060</v>
          </cell>
        </row>
        <row r="1635">
          <cell r="I1635" t="str">
            <v>ACCOUNTING</v>
          </cell>
          <cell r="M1635" t="str">
            <v>ADD</v>
          </cell>
          <cell r="N1635">
            <v>1656</v>
          </cell>
        </row>
        <row r="1636">
          <cell r="I1636" t="str">
            <v>ACCOUNTING</v>
          </cell>
          <cell r="M1636" t="str">
            <v>RET</v>
          </cell>
          <cell r="N1636">
            <v>-6445</v>
          </cell>
        </row>
        <row r="1637">
          <cell r="I1637" t="str">
            <v>ACCOUNTING</v>
          </cell>
          <cell r="M1637" t="str">
            <v>ADD</v>
          </cell>
          <cell r="N1637">
            <v>2389701.98</v>
          </cell>
        </row>
        <row r="1638">
          <cell r="I1638" t="str">
            <v>ACCOUNTING</v>
          </cell>
          <cell r="M1638" t="str">
            <v>ADJ</v>
          </cell>
          <cell r="N1638">
            <v>-998.23</v>
          </cell>
        </row>
        <row r="1639">
          <cell r="I1639" t="str">
            <v>ACCOUNTING</v>
          </cell>
          <cell r="M1639" t="str">
            <v>RET</v>
          </cell>
          <cell r="N1639">
            <v>-203808.2</v>
          </cell>
        </row>
        <row r="1640">
          <cell r="I1640" t="str">
            <v>ACCOUNTING</v>
          </cell>
          <cell r="M1640" t="str">
            <v>ADD</v>
          </cell>
          <cell r="N1640">
            <v>14876.4</v>
          </cell>
        </row>
        <row r="1641">
          <cell r="I1641" t="str">
            <v>ACCOUNTING</v>
          </cell>
          <cell r="M1641" t="str">
            <v>ADD</v>
          </cell>
          <cell r="N1641">
            <v>97454.79</v>
          </cell>
        </row>
        <row r="1642">
          <cell r="I1642" t="str">
            <v>ACCOUNTING</v>
          </cell>
          <cell r="M1642" t="str">
            <v>RET</v>
          </cell>
          <cell r="N1642">
            <v>-8295</v>
          </cell>
        </row>
        <row r="1643">
          <cell r="I1643" t="str">
            <v>ACCOUNTING</v>
          </cell>
          <cell r="M1643" t="str">
            <v>RET</v>
          </cell>
          <cell r="N1643">
            <v>-61185.97</v>
          </cell>
        </row>
        <row r="1644">
          <cell r="I1644" t="str">
            <v>ACCOUNTING</v>
          </cell>
          <cell r="M1644" t="str">
            <v>TRF</v>
          </cell>
          <cell r="N1644">
            <v>61185.97</v>
          </cell>
        </row>
        <row r="1645">
          <cell r="I1645" t="str">
            <v>ACCOUNTING</v>
          </cell>
          <cell r="M1645" t="str">
            <v>ADJ</v>
          </cell>
          <cell r="N1645">
            <v>24942.6</v>
          </cell>
        </row>
        <row r="1646">
          <cell r="I1646" t="str">
            <v>ACCOUNTING</v>
          </cell>
          <cell r="M1646" t="str">
            <v>TRF</v>
          </cell>
          <cell r="N1646">
            <v>6049.64</v>
          </cell>
        </row>
        <row r="1647">
          <cell r="I1647" t="str">
            <v>ACCOUNTING</v>
          </cell>
          <cell r="M1647" t="str">
            <v>ADJ</v>
          </cell>
          <cell r="N1647">
            <v>1034417.96</v>
          </cell>
        </row>
        <row r="1648">
          <cell r="I1648" t="str">
            <v>ACCOUNTING</v>
          </cell>
          <cell r="M1648" t="str">
            <v>RET</v>
          </cell>
          <cell r="N1648">
            <v>-3720.34</v>
          </cell>
        </row>
        <row r="1649">
          <cell r="I1649" t="str">
            <v>ACCOUNTING</v>
          </cell>
          <cell r="M1649" t="str">
            <v>TRF</v>
          </cell>
          <cell r="N1649">
            <v>97062.53</v>
          </cell>
        </row>
        <row r="1650">
          <cell r="I1650" t="str">
            <v>ACCOUNTING</v>
          </cell>
          <cell r="M1650" t="str">
            <v>ADD</v>
          </cell>
          <cell r="N1650">
            <v>12202.86</v>
          </cell>
        </row>
        <row r="1651">
          <cell r="I1651" t="str">
            <v>ACCOUNTING</v>
          </cell>
          <cell r="M1651" t="str">
            <v>ADJ</v>
          </cell>
          <cell r="N1651">
            <v>1384955.1</v>
          </cell>
        </row>
        <row r="1652">
          <cell r="I1652" t="str">
            <v>ACCOUNTING</v>
          </cell>
          <cell r="M1652" t="str">
            <v>TRF</v>
          </cell>
          <cell r="N1652">
            <v>93575.95</v>
          </cell>
        </row>
        <row r="1653">
          <cell r="I1653" t="str">
            <v>ACCOUNTING</v>
          </cell>
          <cell r="M1653" t="str">
            <v>ADJ</v>
          </cell>
          <cell r="N1653">
            <v>-17.14</v>
          </cell>
        </row>
        <row r="1654">
          <cell r="I1654" t="str">
            <v>ACCOUNTING</v>
          </cell>
          <cell r="M1654" t="str">
            <v>ADD</v>
          </cell>
          <cell r="N1654">
            <v>140981.84</v>
          </cell>
        </row>
        <row r="1655">
          <cell r="I1655" t="str">
            <v>ACCOUNTING</v>
          </cell>
          <cell r="M1655" t="str">
            <v>ADJ</v>
          </cell>
          <cell r="N1655">
            <v>163959.6</v>
          </cell>
        </row>
        <row r="1656">
          <cell r="I1656" t="str">
            <v>ACCOUNTING</v>
          </cell>
          <cell r="M1656" t="str">
            <v>TRF</v>
          </cell>
          <cell r="N1656">
            <v>114769.82</v>
          </cell>
        </row>
        <row r="1657">
          <cell r="I1657" t="str">
            <v>ACCOUNTING</v>
          </cell>
          <cell r="M1657" t="str">
            <v>ADD</v>
          </cell>
          <cell r="N1657">
            <v>66275</v>
          </cell>
        </row>
        <row r="1658">
          <cell r="I1658" t="str">
            <v>ACCOUNTING</v>
          </cell>
          <cell r="M1658" t="str">
            <v>ADJ</v>
          </cell>
          <cell r="N1658">
            <v>-28578.28</v>
          </cell>
        </row>
        <row r="1659">
          <cell r="I1659" t="str">
            <v>ACCOUNTING</v>
          </cell>
          <cell r="M1659" t="str">
            <v>TRF</v>
          </cell>
          <cell r="N1659">
            <v>689</v>
          </cell>
        </row>
        <row r="1660">
          <cell r="I1660" t="str">
            <v>ACCOUNTING</v>
          </cell>
          <cell r="M1660" t="str">
            <v>ADD</v>
          </cell>
          <cell r="N1660">
            <v>292372.73</v>
          </cell>
        </row>
        <row r="1661">
          <cell r="I1661" t="str">
            <v>ACCOUNTING</v>
          </cell>
          <cell r="M1661" t="str">
            <v>RET</v>
          </cell>
          <cell r="N1661">
            <v>-128485</v>
          </cell>
        </row>
        <row r="1662">
          <cell r="I1662" t="str">
            <v>ACCOUNTING</v>
          </cell>
          <cell r="M1662" t="str">
            <v>ADD</v>
          </cell>
          <cell r="N1662">
            <v>6526</v>
          </cell>
        </row>
        <row r="1663">
          <cell r="I1663" t="str">
            <v>ACCOUNTING</v>
          </cell>
          <cell r="M1663" t="str">
            <v>ADD</v>
          </cell>
          <cell r="N1663">
            <v>8576</v>
          </cell>
        </row>
        <row r="1664">
          <cell r="I1664" t="str">
            <v>ACCOUNTING</v>
          </cell>
          <cell r="M1664" t="str">
            <v>ADD</v>
          </cell>
          <cell r="N1664">
            <v>2652</v>
          </cell>
        </row>
        <row r="1665">
          <cell r="I1665" t="str">
            <v>ACCOUNTING</v>
          </cell>
          <cell r="M1665" t="str">
            <v>ADD</v>
          </cell>
          <cell r="N1665">
            <v>664</v>
          </cell>
        </row>
        <row r="1666">
          <cell r="I1666" t="str">
            <v>ACCOUNTING</v>
          </cell>
          <cell r="M1666" t="str">
            <v>ADJ</v>
          </cell>
          <cell r="N1666">
            <v>2347.9299999999998</v>
          </cell>
        </row>
        <row r="1667">
          <cell r="I1667" t="str">
            <v>ACCOUNTING</v>
          </cell>
          <cell r="M1667" t="str">
            <v>ADD</v>
          </cell>
          <cell r="N1667">
            <v>186</v>
          </cell>
        </row>
        <row r="1668">
          <cell r="I1668" t="str">
            <v>ACCOUNTING</v>
          </cell>
          <cell r="M1668" t="str">
            <v>TRF</v>
          </cell>
          <cell r="N1668">
            <v>8972</v>
          </cell>
        </row>
        <row r="1669">
          <cell r="I1669" t="str">
            <v>ACCOUNTING</v>
          </cell>
          <cell r="M1669" t="str">
            <v>RET</v>
          </cell>
          <cell r="N1669">
            <v>-2195</v>
          </cell>
        </row>
        <row r="1670">
          <cell r="I1670" t="str">
            <v>ACCOUNTING</v>
          </cell>
          <cell r="M1670" t="str">
            <v>TRF</v>
          </cell>
          <cell r="N1670">
            <v>4390</v>
          </cell>
        </row>
        <row r="1671">
          <cell r="I1671" t="str">
            <v>ACCOUNTING</v>
          </cell>
          <cell r="M1671" t="str">
            <v>RET</v>
          </cell>
          <cell r="N1671">
            <v>-1937.76</v>
          </cell>
        </row>
        <row r="1672">
          <cell r="I1672" t="str">
            <v>ACCOUNTING</v>
          </cell>
          <cell r="M1672" t="str">
            <v>TRF</v>
          </cell>
          <cell r="N1672">
            <v>1937.76</v>
          </cell>
        </row>
        <row r="1673">
          <cell r="I1673" t="str">
            <v>ACCOUNTING</v>
          </cell>
          <cell r="M1673" t="str">
            <v>TRF</v>
          </cell>
          <cell r="N1673">
            <v>-1937.76</v>
          </cell>
        </row>
        <row r="1674">
          <cell r="I1674" t="str">
            <v>ACCOUNTING</v>
          </cell>
          <cell r="M1674" t="str">
            <v>ADJ</v>
          </cell>
          <cell r="N1674">
            <v>-2292367.9</v>
          </cell>
        </row>
        <row r="1675">
          <cell r="I1675" t="str">
            <v>ACCOUNTING</v>
          </cell>
          <cell r="M1675" t="str">
            <v>ADJ</v>
          </cell>
          <cell r="N1675">
            <v>-639049.67000000004</v>
          </cell>
        </row>
        <row r="1676">
          <cell r="I1676" t="str">
            <v>ACCOUNTING</v>
          </cell>
          <cell r="M1676" t="str">
            <v>TRF</v>
          </cell>
          <cell r="N1676">
            <v>-50383.53</v>
          </cell>
        </row>
        <row r="1677">
          <cell r="I1677" t="str">
            <v>ACCOUNTING</v>
          </cell>
          <cell r="M1677" t="str">
            <v>TRF</v>
          </cell>
          <cell r="N1677">
            <v>-93575.95</v>
          </cell>
        </row>
        <row r="1678">
          <cell r="I1678" t="str">
            <v>ACCOUNTING</v>
          </cell>
          <cell r="M1678" t="str">
            <v>TRF</v>
          </cell>
          <cell r="N1678">
            <v>-6049.64</v>
          </cell>
        </row>
        <row r="1679">
          <cell r="I1679" t="str">
            <v>ACCOUNTING</v>
          </cell>
          <cell r="M1679" t="str">
            <v>ADJ</v>
          </cell>
          <cell r="N1679">
            <v>17222.47</v>
          </cell>
        </row>
        <row r="1680">
          <cell r="I1680" t="str">
            <v>ACCOUNTING</v>
          </cell>
          <cell r="M1680" t="str">
            <v>RET</v>
          </cell>
          <cell r="N1680">
            <v>-1845</v>
          </cell>
        </row>
        <row r="1681">
          <cell r="I1681" t="str">
            <v>ACCOUNTING</v>
          </cell>
          <cell r="M1681" t="str">
            <v>ADD</v>
          </cell>
          <cell r="N1681">
            <v>2363</v>
          </cell>
        </row>
        <row r="1682">
          <cell r="I1682" t="str">
            <v>ACCOUNTING</v>
          </cell>
          <cell r="M1682" t="str">
            <v>RET</v>
          </cell>
          <cell r="N1682">
            <v>-3591</v>
          </cell>
        </row>
        <row r="1683">
          <cell r="I1683" t="str">
            <v>ACCOUNTING</v>
          </cell>
          <cell r="M1683" t="str">
            <v>ADJ</v>
          </cell>
          <cell r="N1683">
            <v>-7720.53</v>
          </cell>
        </row>
        <row r="1684">
          <cell r="I1684" t="str">
            <v>ACCOUNTING</v>
          </cell>
          <cell r="M1684" t="str">
            <v>ADJ</v>
          </cell>
          <cell r="N1684">
            <v>820</v>
          </cell>
        </row>
        <row r="1685">
          <cell r="I1685" t="str">
            <v>ACCOUNTING</v>
          </cell>
          <cell r="M1685" t="str">
            <v>RET</v>
          </cell>
          <cell r="N1685">
            <v>-191.36</v>
          </cell>
        </row>
        <row r="1686">
          <cell r="I1686" t="str">
            <v>ACCOUNTING</v>
          </cell>
          <cell r="M1686" t="str">
            <v>ADJ</v>
          </cell>
          <cell r="N1686">
            <v>19958.7</v>
          </cell>
        </row>
        <row r="1687">
          <cell r="I1687" t="str">
            <v>ACCOUNTING</v>
          </cell>
          <cell r="M1687" t="str">
            <v>RET</v>
          </cell>
          <cell r="N1687">
            <v>-5535</v>
          </cell>
        </row>
        <row r="1688">
          <cell r="I1688" t="str">
            <v>ACCOUNTING</v>
          </cell>
          <cell r="M1688" t="str">
            <v>RET</v>
          </cell>
          <cell r="N1688">
            <v>-2330</v>
          </cell>
        </row>
        <row r="1689">
          <cell r="I1689" t="str">
            <v>ACCOUNTING</v>
          </cell>
          <cell r="M1689" t="str">
            <v>RET</v>
          </cell>
          <cell r="N1689">
            <v>-6158.5</v>
          </cell>
        </row>
        <row r="1690">
          <cell r="I1690" t="str">
            <v>ACCOUNTING</v>
          </cell>
          <cell r="M1690" t="str">
            <v>RET</v>
          </cell>
          <cell r="N1690">
            <v>-11798.72</v>
          </cell>
        </row>
        <row r="1691">
          <cell r="I1691" t="str">
            <v>ACCOUNTING</v>
          </cell>
          <cell r="M1691" t="str">
            <v>ADD</v>
          </cell>
          <cell r="N1691">
            <v>19.989999999999998</v>
          </cell>
        </row>
        <row r="1692">
          <cell r="I1692" t="str">
            <v>ACCOUNTING</v>
          </cell>
          <cell r="M1692" t="str">
            <v>ADJ</v>
          </cell>
          <cell r="N1692">
            <v>1860881.44</v>
          </cell>
        </row>
        <row r="1693">
          <cell r="I1693" t="str">
            <v>ACCOUNTING</v>
          </cell>
          <cell r="M1693" t="str">
            <v>ADD</v>
          </cell>
          <cell r="N1693">
            <v>135.84</v>
          </cell>
        </row>
        <row r="1694">
          <cell r="I1694" t="str">
            <v>ACCOUNTING</v>
          </cell>
          <cell r="M1694" t="str">
            <v>ADJ</v>
          </cell>
          <cell r="N1694">
            <v>325999.46999999997</v>
          </cell>
        </row>
        <row r="1695">
          <cell r="I1695" t="str">
            <v>ACCOUNTING</v>
          </cell>
          <cell r="M1695" t="str">
            <v>ADD</v>
          </cell>
          <cell r="N1695">
            <v>2297.98</v>
          </cell>
        </row>
        <row r="1696">
          <cell r="I1696" t="str">
            <v>ACCOUNTING</v>
          </cell>
          <cell r="M1696" t="str">
            <v>ADJ</v>
          </cell>
          <cell r="N1696">
            <v>13123083.619999999</v>
          </cell>
        </row>
        <row r="1697">
          <cell r="I1697" t="str">
            <v>ACCOUNTING</v>
          </cell>
          <cell r="M1697" t="str">
            <v>ADJ</v>
          </cell>
          <cell r="N1697">
            <v>58648.34</v>
          </cell>
        </row>
        <row r="1698">
          <cell r="I1698" t="str">
            <v>ACCOUNTING</v>
          </cell>
          <cell r="M1698" t="str">
            <v>ADD</v>
          </cell>
          <cell r="N1698">
            <v>8456.65</v>
          </cell>
        </row>
        <row r="1699">
          <cell r="I1699" t="str">
            <v>ACCOUNTING</v>
          </cell>
          <cell r="M1699" t="str">
            <v>ADJ</v>
          </cell>
          <cell r="N1699">
            <v>14141551.52</v>
          </cell>
        </row>
        <row r="1700">
          <cell r="I1700" t="str">
            <v>ACCOUNTING</v>
          </cell>
          <cell r="M1700" t="str">
            <v>ADD</v>
          </cell>
          <cell r="N1700">
            <v>201418.45</v>
          </cell>
        </row>
        <row r="1701">
          <cell r="I1701" t="str">
            <v>ACCOUNTING</v>
          </cell>
          <cell r="M1701" t="str">
            <v>ADJ</v>
          </cell>
          <cell r="N1701">
            <v>64764628.950000003</v>
          </cell>
        </row>
        <row r="1702">
          <cell r="I1702" t="str">
            <v>ACCOUNTING</v>
          </cell>
          <cell r="M1702" t="str">
            <v>ADD</v>
          </cell>
          <cell r="N1702">
            <v>8170.12</v>
          </cell>
        </row>
        <row r="1703">
          <cell r="I1703" t="str">
            <v>ACCOUNTING</v>
          </cell>
          <cell r="M1703" t="str">
            <v>ADJ</v>
          </cell>
          <cell r="N1703">
            <v>8535490.0399999991</v>
          </cell>
        </row>
        <row r="1704">
          <cell r="I1704" t="str">
            <v>ACCOUNTING</v>
          </cell>
          <cell r="M1704" t="str">
            <v>ADD</v>
          </cell>
          <cell r="N1704">
            <v>256920.41</v>
          </cell>
        </row>
        <row r="1705">
          <cell r="I1705" t="str">
            <v>ACCOUNTING</v>
          </cell>
          <cell r="M1705" t="str">
            <v>ADJ</v>
          </cell>
          <cell r="N1705">
            <v>29387482.309999999</v>
          </cell>
        </row>
        <row r="1706">
          <cell r="I1706" t="str">
            <v>ACCOUNTING</v>
          </cell>
          <cell r="M1706" t="str">
            <v>ADD</v>
          </cell>
          <cell r="N1706">
            <v>193282.89</v>
          </cell>
        </row>
        <row r="1707">
          <cell r="I1707" t="str">
            <v>ACCOUNTING</v>
          </cell>
          <cell r="M1707" t="str">
            <v>ADJ</v>
          </cell>
          <cell r="N1707">
            <v>54465703.630000003</v>
          </cell>
        </row>
        <row r="1708">
          <cell r="I1708" t="str">
            <v>ACCOUNTING</v>
          </cell>
          <cell r="M1708" t="str">
            <v>ADJ</v>
          </cell>
          <cell r="N1708">
            <v>6224676.79</v>
          </cell>
        </row>
        <row r="1709">
          <cell r="I1709" t="str">
            <v>ACCOUNTING</v>
          </cell>
          <cell r="M1709" t="str">
            <v>ADJ</v>
          </cell>
          <cell r="N1709">
            <v>98015.44</v>
          </cell>
        </row>
        <row r="1710">
          <cell r="I1710" t="str">
            <v>ACCOUNTING</v>
          </cell>
          <cell r="M1710" t="str">
            <v>ADD</v>
          </cell>
          <cell r="N1710">
            <v>1452.51</v>
          </cell>
        </row>
        <row r="1711">
          <cell r="I1711" t="str">
            <v>ACCOUNTING</v>
          </cell>
          <cell r="M1711" t="str">
            <v>ADJ</v>
          </cell>
          <cell r="N1711">
            <v>4342513.6399999997</v>
          </cell>
        </row>
        <row r="1712">
          <cell r="I1712" t="str">
            <v>ACCOUNTING</v>
          </cell>
          <cell r="M1712" t="str">
            <v>ADJ</v>
          </cell>
          <cell r="N1712">
            <v>91007.97</v>
          </cell>
        </row>
        <row r="1713">
          <cell r="I1713" t="str">
            <v>ACCOUNTING</v>
          </cell>
          <cell r="M1713" t="str">
            <v>ADJ</v>
          </cell>
          <cell r="N1713">
            <v>1613056.79</v>
          </cell>
        </row>
        <row r="1714">
          <cell r="I1714" t="str">
            <v>ACCOUNTING</v>
          </cell>
          <cell r="M1714" t="str">
            <v>ADJ</v>
          </cell>
          <cell r="N1714">
            <v>-417.54</v>
          </cell>
        </row>
        <row r="1715">
          <cell r="I1715" t="str">
            <v>ACCOUNTING</v>
          </cell>
          <cell r="M1715" t="str">
            <v>ADD</v>
          </cell>
          <cell r="N1715">
            <v>15199.15</v>
          </cell>
        </row>
        <row r="1716">
          <cell r="I1716" t="str">
            <v>ACCOUNTING</v>
          </cell>
          <cell r="M1716" t="str">
            <v>ADJ</v>
          </cell>
          <cell r="N1716">
            <v>35192126.310000002</v>
          </cell>
        </row>
        <row r="1717">
          <cell r="I1717" t="str">
            <v>ACCOUNTING</v>
          </cell>
          <cell r="M1717" t="str">
            <v>ADD</v>
          </cell>
          <cell r="N1717">
            <v>2445.88</v>
          </cell>
        </row>
        <row r="1718">
          <cell r="I1718" t="str">
            <v>ACCOUNTING</v>
          </cell>
          <cell r="M1718" t="str">
            <v>ADJ</v>
          </cell>
          <cell r="N1718">
            <v>37718587.549999997</v>
          </cell>
        </row>
        <row r="1719">
          <cell r="I1719" t="str">
            <v>ACCOUNTING</v>
          </cell>
          <cell r="M1719" t="str">
            <v>ADD</v>
          </cell>
          <cell r="N1719">
            <v>2944.98</v>
          </cell>
        </row>
        <row r="1720">
          <cell r="I1720" t="str">
            <v>ACCOUNTING</v>
          </cell>
          <cell r="M1720" t="str">
            <v>ADJ</v>
          </cell>
          <cell r="N1720">
            <v>2161634.15</v>
          </cell>
        </row>
        <row r="1721">
          <cell r="I1721" t="str">
            <v>ACCOUNTING</v>
          </cell>
          <cell r="M1721" t="str">
            <v>ADD</v>
          </cell>
          <cell r="N1721">
            <v>2067.11</v>
          </cell>
        </row>
        <row r="1722">
          <cell r="I1722" t="str">
            <v>ACCOUNTING</v>
          </cell>
          <cell r="M1722" t="str">
            <v>ADJ</v>
          </cell>
          <cell r="N1722">
            <v>1306097.68</v>
          </cell>
        </row>
        <row r="1723">
          <cell r="I1723" t="str">
            <v>ACCOUNTING</v>
          </cell>
          <cell r="M1723" t="str">
            <v>ADD</v>
          </cell>
          <cell r="N1723">
            <v>3.37</v>
          </cell>
        </row>
        <row r="1724">
          <cell r="I1724" t="str">
            <v>ACCOUNTING</v>
          </cell>
          <cell r="M1724" t="str">
            <v>ADJ</v>
          </cell>
          <cell r="N1724">
            <v>96526.67</v>
          </cell>
        </row>
        <row r="1725">
          <cell r="I1725" t="str">
            <v>ACCOUNTING</v>
          </cell>
          <cell r="M1725" t="str">
            <v>ADJ</v>
          </cell>
          <cell r="N1725">
            <v>413936.79</v>
          </cell>
        </row>
        <row r="1726">
          <cell r="I1726" t="str">
            <v>ACCOUNTING</v>
          </cell>
          <cell r="M1726" t="str">
            <v>ADD</v>
          </cell>
          <cell r="N1726">
            <v>31485.94</v>
          </cell>
        </row>
        <row r="1727">
          <cell r="I1727" t="str">
            <v>ACCOUNTING</v>
          </cell>
          <cell r="M1727" t="str">
            <v>ADJ</v>
          </cell>
          <cell r="N1727">
            <v>10039785.24</v>
          </cell>
        </row>
        <row r="1728">
          <cell r="I1728" t="str">
            <v>ACCOUNTING</v>
          </cell>
          <cell r="M1728" t="str">
            <v>ADJ</v>
          </cell>
          <cell r="N1728">
            <v>58961.33</v>
          </cell>
        </row>
        <row r="1729">
          <cell r="I1729" t="str">
            <v>ACCOUNTING</v>
          </cell>
          <cell r="M1729" t="str">
            <v>ADJ</v>
          </cell>
          <cell r="N1729">
            <v>2760681.77</v>
          </cell>
        </row>
        <row r="1730">
          <cell r="I1730" t="str">
            <v>ACCOUNTING</v>
          </cell>
          <cell r="M1730" t="str">
            <v>ADJ</v>
          </cell>
          <cell r="N1730">
            <v>3436137.47</v>
          </cell>
        </row>
        <row r="1731">
          <cell r="I1731" t="str">
            <v>ACCOUNTING</v>
          </cell>
          <cell r="M1731" t="str">
            <v>ADD</v>
          </cell>
          <cell r="N1731">
            <v>253243.38</v>
          </cell>
        </row>
        <row r="1732">
          <cell r="I1732" t="str">
            <v>ACCOUNTING</v>
          </cell>
          <cell r="M1732" t="str">
            <v>ADJ</v>
          </cell>
          <cell r="N1732">
            <v>31327916.219999999</v>
          </cell>
        </row>
        <row r="1733">
          <cell r="I1733" t="str">
            <v>ACCOUNTING</v>
          </cell>
          <cell r="M1733" t="str">
            <v>ADD</v>
          </cell>
          <cell r="N1733">
            <v>6487.28</v>
          </cell>
        </row>
        <row r="1734">
          <cell r="I1734" t="str">
            <v>ACCOUNTING</v>
          </cell>
          <cell r="M1734" t="str">
            <v>ADJ</v>
          </cell>
          <cell r="N1734">
            <v>16060125.539999999</v>
          </cell>
        </row>
        <row r="1735">
          <cell r="I1735" t="str">
            <v>ACCOUNTING</v>
          </cell>
          <cell r="M1735" t="str">
            <v>ADD</v>
          </cell>
          <cell r="N1735">
            <v>5358.25</v>
          </cell>
        </row>
        <row r="1736">
          <cell r="I1736" t="str">
            <v>ACCOUNTING</v>
          </cell>
          <cell r="M1736" t="str">
            <v>ADJ</v>
          </cell>
          <cell r="N1736">
            <v>1819852.91</v>
          </cell>
        </row>
        <row r="1737">
          <cell r="I1737" t="str">
            <v>ACCOUNTING</v>
          </cell>
          <cell r="M1737" t="str">
            <v>ADD</v>
          </cell>
          <cell r="N1737">
            <v>13.51</v>
          </cell>
        </row>
        <row r="1738">
          <cell r="I1738" t="str">
            <v>ACCOUNTING</v>
          </cell>
          <cell r="M1738" t="str">
            <v>ADJ</v>
          </cell>
          <cell r="N1738">
            <v>260796.32</v>
          </cell>
        </row>
        <row r="1739">
          <cell r="I1739" t="str">
            <v>ACCOUNTING</v>
          </cell>
          <cell r="M1739" t="str">
            <v>ADD</v>
          </cell>
          <cell r="N1739">
            <v>17.05</v>
          </cell>
        </row>
        <row r="1740">
          <cell r="I1740" t="str">
            <v>ACCOUNTING</v>
          </cell>
          <cell r="M1740" t="str">
            <v>ADJ</v>
          </cell>
          <cell r="N1740">
            <v>815066.34</v>
          </cell>
        </row>
        <row r="1741">
          <cell r="I1741" t="str">
            <v>ACCOUNTING</v>
          </cell>
          <cell r="M1741" t="str">
            <v>ADJ</v>
          </cell>
          <cell r="N1741">
            <v>69.42</v>
          </cell>
        </row>
        <row r="1742">
          <cell r="I1742" t="str">
            <v>ACCOUNTING</v>
          </cell>
          <cell r="M1742" t="str">
            <v>ADJ</v>
          </cell>
          <cell r="N1742">
            <v>1731.78</v>
          </cell>
        </row>
        <row r="1743">
          <cell r="I1743" t="str">
            <v>ACCOUNTING</v>
          </cell>
          <cell r="M1743" t="str">
            <v>ADJ</v>
          </cell>
          <cell r="N1743">
            <v>1662.14</v>
          </cell>
        </row>
        <row r="1744">
          <cell r="I1744" t="str">
            <v>ACCOUNTING</v>
          </cell>
          <cell r="M1744" t="str">
            <v>ADD</v>
          </cell>
          <cell r="N1744">
            <v>15901</v>
          </cell>
        </row>
        <row r="1745">
          <cell r="I1745" t="str">
            <v>ACCOUNTING</v>
          </cell>
          <cell r="M1745" t="str">
            <v>TRF</v>
          </cell>
          <cell r="N1745">
            <v>-15901</v>
          </cell>
        </row>
        <row r="1746">
          <cell r="I1746" t="str">
            <v>ACCOUNTING</v>
          </cell>
          <cell r="M1746" t="str">
            <v>ADD</v>
          </cell>
          <cell r="N1746">
            <v>8000</v>
          </cell>
        </row>
        <row r="1747">
          <cell r="I1747" t="str">
            <v>ACCOUNTING</v>
          </cell>
          <cell r="M1747" t="str">
            <v>RET</v>
          </cell>
          <cell r="N1747">
            <v>-1732</v>
          </cell>
        </row>
        <row r="1748">
          <cell r="I1748" t="str">
            <v>ACCOUNTING</v>
          </cell>
          <cell r="M1748" t="str">
            <v>ADD</v>
          </cell>
          <cell r="N1748">
            <v>6912</v>
          </cell>
        </row>
        <row r="1749">
          <cell r="I1749" t="str">
            <v>ACCOUNTING</v>
          </cell>
          <cell r="M1749" t="str">
            <v>ADD</v>
          </cell>
          <cell r="N1749">
            <v>3038</v>
          </cell>
        </row>
        <row r="1750">
          <cell r="I1750" t="str">
            <v>ACCOUNTING</v>
          </cell>
          <cell r="M1750" t="str">
            <v>TRF</v>
          </cell>
          <cell r="N1750">
            <v>-3038</v>
          </cell>
        </row>
        <row r="1751">
          <cell r="I1751" t="str">
            <v>ACCOUNTING</v>
          </cell>
          <cell r="M1751" t="str">
            <v>RET</v>
          </cell>
          <cell r="N1751">
            <v>-14743</v>
          </cell>
        </row>
        <row r="1752">
          <cell r="I1752" t="str">
            <v>ACCOUNTING</v>
          </cell>
          <cell r="M1752" t="str">
            <v>ADD</v>
          </cell>
          <cell r="N1752">
            <v>4957299.3499999996</v>
          </cell>
        </row>
        <row r="1753">
          <cell r="I1753" t="str">
            <v>ACCOUNTING</v>
          </cell>
          <cell r="M1753" t="str">
            <v>ADJ</v>
          </cell>
          <cell r="N1753">
            <v>-8496.9</v>
          </cell>
        </row>
        <row r="1754">
          <cell r="I1754" t="str">
            <v>ACCOUNTING</v>
          </cell>
          <cell r="M1754" t="str">
            <v>TRF</v>
          </cell>
          <cell r="N1754">
            <v>-61185.97</v>
          </cell>
        </row>
        <row r="1755">
          <cell r="I1755" t="str">
            <v>ACCOUNTING</v>
          </cell>
          <cell r="M1755" t="str">
            <v>ADJ</v>
          </cell>
          <cell r="N1755">
            <v>649810.88</v>
          </cell>
        </row>
        <row r="1756">
          <cell r="I1756" t="str">
            <v>ACCOUNTING</v>
          </cell>
          <cell r="M1756" t="str">
            <v>ADD</v>
          </cell>
          <cell r="N1756">
            <v>12000</v>
          </cell>
        </row>
        <row r="1757">
          <cell r="I1757" t="str">
            <v>ACCOUNTING</v>
          </cell>
          <cell r="M1757" t="str">
            <v>REI</v>
          </cell>
          <cell r="N1757">
            <v>12000</v>
          </cell>
        </row>
        <row r="1758">
          <cell r="I1758" t="str">
            <v>ACCOUNTING</v>
          </cell>
          <cell r="M1758" t="str">
            <v>RET</v>
          </cell>
          <cell r="N1758">
            <v>-24000</v>
          </cell>
        </row>
        <row r="1759">
          <cell r="I1759" t="str">
            <v>ACCOUNTING</v>
          </cell>
          <cell r="M1759" t="str">
            <v>ADD</v>
          </cell>
          <cell r="N1759">
            <v>9000</v>
          </cell>
        </row>
        <row r="1760">
          <cell r="I1760" t="str">
            <v>ACCOUNTING</v>
          </cell>
          <cell r="M1760" t="str">
            <v>TRF</v>
          </cell>
          <cell r="N1760">
            <v>1975</v>
          </cell>
        </row>
        <row r="1761">
          <cell r="I1761" t="str">
            <v>ACCOUNTING</v>
          </cell>
          <cell r="M1761" t="str">
            <v>ADD</v>
          </cell>
          <cell r="N1761">
            <v>2106</v>
          </cell>
        </row>
        <row r="1762">
          <cell r="I1762" t="str">
            <v>ACCOUNTING</v>
          </cell>
          <cell r="M1762" t="str">
            <v>TRF</v>
          </cell>
          <cell r="N1762">
            <v>820.47</v>
          </cell>
        </row>
        <row r="1763">
          <cell r="I1763" t="str">
            <v>ACCOUNTING</v>
          </cell>
          <cell r="M1763" t="str">
            <v>ADD</v>
          </cell>
          <cell r="N1763">
            <v>1837</v>
          </cell>
        </row>
        <row r="1764">
          <cell r="I1764" t="str">
            <v>ACCOUNTING</v>
          </cell>
          <cell r="M1764" t="str">
            <v>ADD</v>
          </cell>
          <cell r="N1764">
            <v>1853.64</v>
          </cell>
        </row>
        <row r="1765">
          <cell r="I1765" t="str">
            <v>ACCOUNTING</v>
          </cell>
          <cell r="M1765" t="str">
            <v>ADD</v>
          </cell>
          <cell r="N1765">
            <v>3038</v>
          </cell>
        </row>
        <row r="1766">
          <cell r="I1766" t="str">
            <v>ACCOUNTING</v>
          </cell>
          <cell r="M1766" t="str">
            <v>ADD</v>
          </cell>
          <cell r="N1766">
            <v>4028</v>
          </cell>
        </row>
        <row r="1767">
          <cell r="I1767" t="str">
            <v>ACCOUNTING</v>
          </cell>
          <cell r="M1767" t="str">
            <v>ADD</v>
          </cell>
          <cell r="N1767">
            <v>24940.31</v>
          </cell>
        </row>
        <row r="1768">
          <cell r="I1768" t="str">
            <v>ACCOUNTING</v>
          </cell>
          <cell r="M1768" t="str">
            <v>ADD</v>
          </cell>
          <cell r="N1768">
            <v>16086.17</v>
          </cell>
        </row>
        <row r="1769">
          <cell r="I1769" t="str">
            <v>ACCOUNTING</v>
          </cell>
          <cell r="M1769" t="str">
            <v>ADD</v>
          </cell>
          <cell r="N1769">
            <v>261471.74</v>
          </cell>
        </row>
        <row r="1770">
          <cell r="I1770" t="str">
            <v>ACCOUNTING</v>
          </cell>
          <cell r="M1770" t="str">
            <v>ADD</v>
          </cell>
          <cell r="N1770">
            <v>9590.1</v>
          </cell>
        </row>
        <row r="1771">
          <cell r="I1771" t="str">
            <v>ACCOUNTING</v>
          </cell>
          <cell r="M1771" t="str">
            <v>RET</v>
          </cell>
          <cell r="N1771">
            <v>-1845</v>
          </cell>
        </row>
        <row r="1772">
          <cell r="I1772" t="str">
            <v>ACCOUNTING</v>
          </cell>
          <cell r="M1772" t="str">
            <v>TRF</v>
          </cell>
          <cell r="N1772">
            <v>3416.32</v>
          </cell>
        </row>
        <row r="1773">
          <cell r="I1773" t="str">
            <v>ACCOUNTING</v>
          </cell>
          <cell r="M1773" t="str">
            <v>ADD</v>
          </cell>
          <cell r="N1773">
            <v>23847</v>
          </cell>
        </row>
        <row r="1774">
          <cell r="I1774" t="str">
            <v>ACCOUNTING</v>
          </cell>
          <cell r="M1774" t="str">
            <v>ADJ</v>
          </cell>
          <cell r="N1774">
            <v>920</v>
          </cell>
        </row>
        <row r="1775">
          <cell r="I1775" t="str">
            <v>ACCOUNTING</v>
          </cell>
          <cell r="M1775" t="str">
            <v>ADD</v>
          </cell>
          <cell r="N1775">
            <v>522.54999999999995</v>
          </cell>
        </row>
        <row r="1776">
          <cell r="I1776" t="str">
            <v>ACCOUNTING</v>
          </cell>
          <cell r="M1776" t="str">
            <v>ADD</v>
          </cell>
          <cell r="N1776">
            <v>681.82</v>
          </cell>
        </row>
        <row r="1777">
          <cell r="I1777" t="str">
            <v>ACCOUNTING</v>
          </cell>
          <cell r="M1777" t="str">
            <v>ADJ</v>
          </cell>
          <cell r="N1777">
            <v>-118.18</v>
          </cell>
        </row>
        <row r="1778">
          <cell r="I1778" t="str">
            <v>ACCOUNTING</v>
          </cell>
          <cell r="M1778" t="str">
            <v>ADD</v>
          </cell>
          <cell r="N1778">
            <v>15699.55</v>
          </cell>
        </row>
        <row r="1779">
          <cell r="I1779" t="str">
            <v>ACCOUNTING</v>
          </cell>
          <cell r="M1779" t="str">
            <v>ADD</v>
          </cell>
          <cell r="N1779">
            <v>761.82</v>
          </cell>
        </row>
        <row r="1780">
          <cell r="I1780" t="str">
            <v>ACCOUNTING</v>
          </cell>
          <cell r="M1780" t="str">
            <v>RET</v>
          </cell>
          <cell r="N1780">
            <v>-5038</v>
          </cell>
        </row>
        <row r="1781">
          <cell r="I1781" t="str">
            <v>ACCOUNTING</v>
          </cell>
          <cell r="M1781" t="str">
            <v>TRF</v>
          </cell>
          <cell r="N1781">
            <v>1089976.75</v>
          </cell>
        </row>
        <row r="1782">
          <cell r="I1782" t="str">
            <v>ACCOUNTING</v>
          </cell>
          <cell r="M1782" t="str">
            <v>RET</v>
          </cell>
          <cell r="N1782">
            <v>-2995</v>
          </cell>
        </row>
        <row r="1783">
          <cell r="I1783" t="str">
            <v>ACCOUNTING</v>
          </cell>
          <cell r="M1783" t="str">
            <v>TRF</v>
          </cell>
          <cell r="N1783">
            <v>-555.57000000000005</v>
          </cell>
        </row>
        <row r="1784">
          <cell r="I1784" t="str">
            <v>ACCOUNTING</v>
          </cell>
          <cell r="M1784" t="str">
            <v>ADD</v>
          </cell>
          <cell r="N1784">
            <v>34766.480000000003</v>
          </cell>
        </row>
        <row r="1785">
          <cell r="I1785" t="str">
            <v>ACCOUNTING</v>
          </cell>
          <cell r="M1785" t="str">
            <v>ADD</v>
          </cell>
          <cell r="N1785">
            <v>19220.689999999999</v>
          </cell>
        </row>
        <row r="1786">
          <cell r="I1786" t="str">
            <v>ACCOUNTING</v>
          </cell>
          <cell r="M1786" t="str">
            <v>RET</v>
          </cell>
          <cell r="N1786">
            <v>-5271</v>
          </cell>
        </row>
        <row r="1787">
          <cell r="I1787" t="str">
            <v>ACCOUNTING</v>
          </cell>
          <cell r="M1787" t="str">
            <v>TRF</v>
          </cell>
          <cell r="N1787">
            <v>12609.35</v>
          </cell>
        </row>
        <row r="1788">
          <cell r="I1788" t="str">
            <v>ACCOUNTING</v>
          </cell>
          <cell r="M1788" t="str">
            <v>ADD</v>
          </cell>
          <cell r="N1788">
            <v>57670.95</v>
          </cell>
        </row>
        <row r="1789">
          <cell r="I1789" t="str">
            <v>ACCOUNTING</v>
          </cell>
          <cell r="M1789" t="str">
            <v>RET</v>
          </cell>
          <cell r="N1789">
            <v>-4451</v>
          </cell>
        </row>
        <row r="1790">
          <cell r="I1790" t="str">
            <v>ACCOUNTING</v>
          </cell>
          <cell r="M1790" t="str">
            <v>ADD</v>
          </cell>
          <cell r="N1790">
            <v>13110.48</v>
          </cell>
        </row>
        <row r="1791">
          <cell r="I1791" t="str">
            <v>ACCOUNTING</v>
          </cell>
          <cell r="M1791" t="str">
            <v>RET</v>
          </cell>
          <cell r="N1791">
            <v>-583.45000000000005</v>
          </cell>
        </row>
        <row r="1792">
          <cell r="I1792" t="str">
            <v>ACCOUNTING</v>
          </cell>
          <cell r="M1792" t="str">
            <v>RET</v>
          </cell>
          <cell r="N1792">
            <v>-11510.5</v>
          </cell>
        </row>
        <row r="1793">
          <cell r="I1793" t="str">
            <v>ACCOUNTING</v>
          </cell>
          <cell r="M1793" t="str">
            <v>ADD</v>
          </cell>
          <cell r="N1793">
            <v>2992.76</v>
          </cell>
        </row>
        <row r="1794">
          <cell r="I1794" t="str">
            <v>ACCOUNTING</v>
          </cell>
          <cell r="M1794" t="str">
            <v>TRF</v>
          </cell>
          <cell r="N1794">
            <v>908.63</v>
          </cell>
        </row>
        <row r="1795">
          <cell r="I1795" t="str">
            <v>ACCOUNTING</v>
          </cell>
          <cell r="M1795" t="str">
            <v>ADD</v>
          </cell>
          <cell r="N1795">
            <v>1002</v>
          </cell>
        </row>
        <row r="1796">
          <cell r="I1796" t="str">
            <v>ACCOUNTING</v>
          </cell>
          <cell r="M1796" t="str">
            <v>ADD</v>
          </cell>
          <cell r="N1796">
            <v>88511.84</v>
          </cell>
        </row>
        <row r="1797">
          <cell r="I1797" t="str">
            <v>ACCOUNTING</v>
          </cell>
          <cell r="M1797" t="str">
            <v>ADD</v>
          </cell>
          <cell r="N1797">
            <v>39354.959999999999</v>
          </cell>
        </row>
        <row r="1798">
          <cell r="I1798" t="str">
            <v>ACCOUNTING</v>
          </cell>
          <cell r="M1798" t="str">
            <v>RET</v>
          </cell>
          <cell r="N1798">
            <v>-1868.52</v>
          </cell>
        </row>
        <row r="1799">
          <cell r="I1799" t="str">
            <v>ACCOUNTING</v>
          </cell>
          <cell r="M1799" t="str">
            <v>REI</v>
          </cell>
          <cell r="N1799">
            <v>7979</v>
          </cell>
        </row>
        <row r="1800">
          <cell r="I1800" t="str">
            <v>ACCOUNTING</v>
          </cell>
          <cell r="M1800" t="str">
            <v>RET</v>
          </cell>
          <cell r="N1800">
            <v>-11730</v>
          </cell>
        </row>
        <row r="1801">
          <cell r="I1801" t="str">
            <v>ACCOUNTING</v>
          </cell>
          <cell r="M1801" t="str">
            <v>ADD</v>
          </cell>
          <cell r="N1801">
            <v>1282</v>
          </cell>
        </row>
        <row r="1802">
          <cell r="I1802" t="str">
            <v>ACCOUNTING</v>
          </cell>
          <cell r="M1802" t="str">
            <v>ADD</v>
          </cell>
          <cell r="N1802">
            <v>51895.19</v>
          </cell>
        </row>
        <row r="1803">
          <cell r="I1803" t="str">
            <v>ACCOUNTING</v>
          </cell>
          <cell r="M1803" t="str">
            <v>ADD</v>
          </cell>
          <cell r="N1803">
            <v>18533.64</v>
          </cell>
        </row>
        <row r="1804">
          <cell r="I1804" t="str">
            <v>ACCOUNTING</v>
          </cell>
          <cell r="M1804" t="str">
            <v>RET</v>
          </cell>
          <cell r="N1804">
            <v>-507.32</v>
          </cell>
        </row>
        <row r="1805">
          <cell r="I1805" t="str">
            <v>ACCOUNTING</v>
          </cell>
          <cell r="M1805" t="str">
            <v>RET</v>
          </cell>
          <cell r="N1805">
            <v>-8004</v>
          </cell>
        </row>
        <row r="1806">
          <cell r="I1806" t="str">
            <v>ACCOUNTING</v>
          </cell>
          <cell r="M1806" t="str">
            <v>ADD</v>
          </cell>
          <cell r="N1806">
            <v>64086.559999999998</v>
          </cell>
        </row>
        <row r="1807">
          <cell r="I1807" t="str">
            <v>ACCOUNTING</v>
          </cell>
          <cell r="M1807" t="str">
            <v>ADD</v>
          </cell>
          <cell r="N1807">
            <v>16068.34</v>
          </cell>
        </row>
        <row r="1808">
          <cell r="I1808" t="str">
            <v>ACCOUNTING</v>
          </cell>
          <cell r="M1808" t="str">
            <v>ADJ</v>
          </cell>
          <cell r="N1808">
            <v>0.08</v>
          </cell>
        </row>
        <row r="1809">
          <cell r="I1809" t="str">
            <v>ACCOUNTING</v>
          </cell>
          <cell r="M1809" t="str">
            <v>RET</v>
          </cell>
          <cell r="N1809">
            <v>-540.91</v>
          </cell>
        </row>
        <row r="1810">
          <cell r="I1810" t="str">
            <v>ACCOUNTING</v>
          </cell>
          <cell r="M1810" t="str">
            <v>ADD</v>
          </cell>
          <cell r="N1810">
            <v>5145.68</v>
          </cell>
        </row>
        <row r="1811">
          <cell r="I1811" t="str">
            <v>ACCOUNTING</v>
          </cell>
          <cell r="M1811" t="str">
            <v>TRF</v>
          </cell>
          <cell r="N1811">
            <v>833.37</v>
          </cell>
        </row>
        <row r="1812">
          <cell r="I1812" t="str">
            <v>ACCOUNTING</v>
          </cell>
          <cell r="M1812" t="str">
            <v>RET</v>
          </cell>
          <cell r="N1812">
            <v>-3690.18</v>
          </cell>
        </row>
        <row r="1813">
          <cell r="I1813" t="str">
            <v>ACCOUNTING</v>
          </cell>
          <cell r="M1813" t="str">
            <v>ADJ</v>
          </cell>
          <cell r="N1813">
            <v>190729.15</v>
          </cell>
        </row>
        <row r="1814">
          <cell r="I1814" t="str">
            <v>ACCOUNTING</v>
          </cell>
          <cell r="M1814" t="str">
            <v>ADJ</v>
          </cell>
          <cell r="N1814">
            <v>3412859.4</v>
          </cell>
        </row>
        <row r="1815">
          <cell r="I1815" t="str">
            <v>ACCOUNTING</v>
          </cell>
          <cell r="M1815" t="str">
            <v>ADD</v>
          </cell>
          <cell r="N1815">
            <v>28338.16</v>
          </cell>
        </row>
        <row r="1816">
          <cell r="I1816" t="str">
            <v>ACCOUNTING</v>
          </cell>
          <cell r="M1816" t="str">
            <v>ADJ</v>
          </cell>
          <cell r="N1816">
            <v>3932579.86</v>
          </cell>
        </row>
        <row r="1817">
          <cell r="I1817" t="str">
            <v>ACCOUNTING</v>
          </cell>
          <cell r="M1817" t="str">
            <v>ADD</v>
          </cell>
          <cell r="N1817">
            <v>10.94</v>
          </cell>
        </row>
        <row r="1818">
          <cell r="I1818" t="str">
            <v>ACCOUNTING</v>
          </cell>
          <cell r="M1818" t="str">
            <v>ADJ</v>
          </cell>
          <cell r="N1818">
            <v>276527.65999999997</v>
          </cell>
        </row>
        <row r="1819">
          <cell r="I1819" t="str">
            <v>ACCOUNTING</v>
          </cell>
          <cell r="M1819" t="str">
            <v>ADD</v>
          </cell>
          <cell r="N1819">
            <v>1859.28</v>
          </cell>
        </row>
        <row r="1820">
          <cell r="I1820" t="str">
            <v>ACCOUNTING</v>
          </cell>
          <cell r="M1820" t="str">
            <v>ADJ</v>
          </cell>
          <cell r="N1820">
            <v>4556885.7699999996</v>
          </cell>
        </row>
        <row r="1821">
          <cell r="I1821" t="str">
            <v>ACCOUNTING</v>
          </cell>
          <cell r="M1821" t="str">
            <v>ADJ</v>
          </cell>
          <cell r="N1821">
            <v>108135.13</v>
          </cell>
        </row>
        <row r="1822">
          <cell r="I1822" t="str">
            <v>ACCOUNTING</v>
          </cell>
          <cell r="M1822" t="str">
            <v>ADD</v>
          </cell>
          <cell r="N1822">
            <v>492.89</v>
          </cell>
        </row>
        <row r="1823">
          <cell r="I1823" t="str">
            <v>ACCOUNTING</v>
          </cell>
          <cell r="M1823" t="str">
            <v>ADJ</v>
          </cell>
          <cell r="N1823">
            <v>1136436.75</v>
          </cell>
        </row>
        <row r="1824">
          <cell r="I1824" t="str">
            <v>ACCOUNTING</v>
          </cell>
          <cell r="M1824" t="str">
            <v>ADD</v>
          </cell>
          <cell r="N1824">
            <v>4.3899999999999997</v>
          </cell>
        </row>
        <row r="1825">
          <cell r="I1825" t="str">
            <v>ACCOUNTING</v>
          </cell>
          <cell r="M1825" t="str">
            <v>ADJ</v>
          </cell>
          <cell r="N1825">
            <v>631670.24</v>
          </cell>
        </row>
        <row r="1826">
          <cell r="I1826" t="str">
            <v>ACCOUNTING</v>
          </cell>
          <cell r="M1826" t="str">
            <v>ADJ</v>
          </cell>
          <cell r="N1826">
            <v>147814</v>
          </cell>
        </row>
        <row r="1827">
          <cell r="I1827" t="str">
            <v>ACCOUNTING</v>
          </cell>
          <cell r="M1827" t="str">
            <v>ADD</v>
          </cell>
          <cell r="N1827">
            <v>244.99</v>
          </cell>
        </row>
        <row r="1828">
          <cell r="I1828" t="str">
            <v>ACCOUNTING</v>
          </cell>
          <cell r="M1828" t="str">
            <v>ADD</v>
          </cell>
          <cell r="N1828">
            <v>6616.73</v>
          </cell>
        </row>
        <row r="1829">
          <cell r="I1829" t="str">
            <v>ACCOUNTING</v>
          </cell>
          <cell r="M1829" t="str">
            <v>ADJ</v>
          </cell>
          <cell r="N1829">
            <v>1092.79</v>
          </cell>
        </row>
        <row r="1830">
          <cell r="I1830" t="str">
            <v>ACCOUNTING</v>
          </cell>
          <cell r="M1830" t="str">
            <v>ADJ</v>
          </cell>
          <cell r="N1830">
            <v>26651.38</v>
          </cell>
        </row>
        <row r="1831">
          <cell r="I1831" t="str">
            <v>ACCOUNTING</v>
          </cell>
          <cell r="M1831" t="str">
            <v>ADJ</v>
          </cell>
          <cell r="N1831">
            <v>3403.59</v>
          </cell>
        </row>
        <row r="1832">
          <cell r="I1832" t="str">
            <v>ACCOUNTING</v>
          </cell>
          <cell r="M1832" t="str">
            <v>ADJ</v>
          </cell>
          <cell r="N1832">
            <v>24212.6</v>
          </cell>
        </row>
        <row r="1833">
          <cell r="I1833" t="str">
            <v>ACCOUNTING</v>
          </cell>
          <cell r="M1833" t="str">
            <v>ADJ</v>
          </cell>
          <cell r="N1833">
            <v>584.5</v>
          </cell>
        </row>
        <row r="1834">
          <cell r="I1834" t="str">
            <v>ACCOUNTING</v>
          </cell>
          <cell r="M1834" t="str">
            <v>ADJ</v>
          </cell>
          <cell r="N1834">
            <v>14533.58</v>
          </cell>
        </row>
        <row r="1835">
          <cell r="I1835" t="str">
            <v>ACCOUNTING</v>
          </cell>
          <cell r="M1835" t="str">
            <v>ADJ</v>
          </cell>
          <cell r="N1835">
            <v>2924.12</v>
          </cell>
        </row>
        <row r="1836">
          <cell r="I1836" t="str">
            <v>ACCOUNTING</v>
          </cell>
          <cell r="M1836" t="str">
            <v>REI</v>
          </cell>
          <cell r="N1836">
            <v>2650</v>
          </cell>
        </row>
        <row r="1837">
          <cell r="I1837" t="str">
            <v>ACCOUNTING</v>
          </cell>
          <cell r="M1837" t="str">
            <v>ADD</v>
          </cell>
          <cell r="N1837">
            <v>845167.57</v>
          </cell>
        </row>
        <row r="1838">
          <cell r="I1838" t="str">
            <v>ACCOUNTING</v>
          </cell>
          <cell r="M1838" t="str">
            <v>ADJ</v>
          </cell>
          <cell r="N1838">
            <v>58981.96</v>
          </cell>
        </row>
        <row r="1839">
          <cell r="I1839" t="str">
            <v>ACCOUNTING</v>
          </cell>
          <cell r="M1839" t="str">
            <v>TRF</v>
          </cell>
          <cell r="N1839">
            <v>-104665.75</v>
          </cell>
        </row>
        <row r="1840">
          <cell r="I1840" t="str">
            <v>ACCOUNTING</v>
          </cell>
          <cell r="M1840" t="str">
            <v>TRF</v>
          </cell>
          <cell r="N1840">
            <v>-89657.75</v>
          </cell>
        </row>
        <row r="1841">
          <cell r="I1841" t="str">
            <v>ACCOUNTING</v>
          </cell>
          <cell r="M1841" t="str">
            <v>TRF</v>
          </cell>
          <cell r="N1841">
            <v>-49759.11</v>
          </cell>
        </row>
        <row r="1842">
          <cell r="I1842" t="str">
            <v>ACCOUNTING</v>
          </cell>
          <cell r="M1842" t="str">
            <v>TRF</v>
          </cell>
          <cell r="N1842">
            <v>-3431.76</v>
          </cell>
        </row>
        <row r="1843">
          <cell r="I1843" t="str">
            <v>ACCOUNTING</v>
          </cell>
          <cell r="M1843" t="str">
            <v>ADJ</v>
          </cell>
          <cell r="N1843">
            <v>97.41</v>
          </cell>
        </row>
        <row r="1844">
          <cell r="I1844" t="str">
            <v>ACCOUNTING</v>
          </cell>
          <cell r="M1844" t="str">
            <v>TRF</v>
          </cell>
          <cell r="N1844">
            <v>-7870284.6200000001</v>
          </cell>
        </row>
        <row r="1845">
          <cell r="I1845" t="str">
            <v>ACCOUNTING</v>
          </cell>
          <cell r="M1845" t="str">
            <v>ADJ</v>
          </cell>
          <cell r="N1845">
            <v>50812.77</v>
          </cell>
        </row>
        <row r="1846">
          <cell r="I1846" t="str">
            <v>ACCOUNTING</v>
          </cell>
          <cell r="M1846" t="str">
            <v>TRF</v>
          </cell>
          <cell r="N1846">
            <v>-2305490.4500000002</v>
          </cell>
        </row>
        <row r="1847">
          <cell r="I1847" t="str">
            <v>ACCOUNTING</v>
          </cell>
          <cell r="M1847" t="str">
            <v>ADJ</v>
          </cell>
          <cell r="N1847">
            <v>46.31</v>
          </cell>
        </row>
        <row r="1848">
          <cell r="I1848" t="str">
            <v>ACCOUNTING</v>
          </cell>
          <cell r="M1848" t="str">
            <v>TRF</v>
          </cell>
          <cell r="N1848">
            <v>-3054332.86</v>
          </cell>
        </row>
        <row r="1849">
          <cell r="I1849" t="str">
            <v>ACCOUNTING</v>
          </cell>
          <cell r="M1849" t="str">
            <v>ADJ</v>
          </cell>
          <cell r="N1849">
            <v>3.2</v>
          </cell>
        </row>
        <row r="1850">
          <cell r="I1850" t="str">
            <v>ACCOUNTING</v>
          </cell>
          <cell r="M1850" t="str">
            <v>TRF</v>
          </cell>
          <cell r="N1850">
            <v>-410770.56</v>
          </cell>
        </row>
        <row r="1851">
          <cell r="I1851" t="str">
            <v>ACCOUNTING</v>
          </cell>
          <cell r="M1851" t="str">
            <v>TRF</v>
          </cell>
          <cell r="N1851">
            <v>7974950.3700000001</v>
          </cell>
        </row>
        <row r="1852">
          <cell r="I1852" t="str">
            <v>ACCOUNTING</v>
          </cell>
          <cell r="M1852" t="str">
            <v>TRF</v>
          </cell>
          <cell r="N1852">
            <v>2395148.2000000002</v>
          </cell>
        </row>
        <row r="1853">
          <cell r="I1853" t="str">
            <v>ACCOUNTING</v>
          </cell>
          <cell r="M1853" t="str">
            <v>TRF</v>
          </cell>
          <cell r="N1853">
            <v>3104091.97</v>
          </cell>
        </row>
        <row r="1854">
          <cell r="I1854" t="str">
            <v>ACCOUNTING</v>
          </cell>
          <cell r="M1854" t="str">
            <v>TRF</v>
          </cell>
          <cell r="N1854">
            <v>414202.32</v>
          </cell>
        </row>
        <row r="1855">
          <cell r="I1855" t="str">
            <v>ACCOUNTING</v>
          </cell>
          <cell r="M1855" t="str">
            <v>ADD</v>
          </cell>
          <cell r="N1855">
            <v>476466.46</v>
          </cell>
        </row>
        <row r="1856">
          <cell r="I1856" t="str">
            <v>ACCOUNTING</v>
          </cell>
          <cell r="M1856" t="str">
            <v>ADJ</v>
          </cell>
          <cell r="N1856">
            <v>-84785.02</v>
          </cell>
        </row>
        <row r="1857">
          <cell r="I1857" t="str">
            <v>ACCOUNTING</v>
          </cell>
          <cell r="M1857" t="str">
            <v>ADD</v>
          </cell>
          <cell r="N1857">
            <v>25077.23</v>
          </cell>
        </row>
        <row r="1858">
          <cell r="I1858" t="str">
            <v>ACCOUNTING</v>
          </cell>
          <cell r="M1858" t="str">
            <v>ADJ</v>
          </cell>
          <cell r="N1858">
            <v>-4462.4399999999996</v>
          </cell>
        </row>
        <row r="1859">
          <cell r="I1859" t="str">
            <v>ACCOUNTING</v>
          </cell>
          <cell r="M1859" t="str">
            <v>RET</v>
          </cell>
          <cell r="N1859">
            <v>-1018922.22</v>
          </cell>
        </row>
        <row r="1860">
          <cell r="I1860" t="str">
            <v>ACCOUNTING</v>
          </cell>
          <cell r="M1860" t="str">
            <v>TRF</v>
          </cell>
          <cell r="N1860">
            <v>-158577.01999999999</v>
          </cell>
        </row>
        <row r="1861">
          <cell r="I1861" t="str">
            <v>ACCOUNTING</v>
          </cell>
          <cell r="M1861" t="str">
            <v>RET</v>
          </cell>
          <cell r="N1861">
            <v>-340234.08</v>
          </cell>
        </row>
        <row r="1862">
          <cell r="I1862" t="str">
            <v>ACCOUNTING</v>
          </cell>
          <cell r="M1862" t="str">
            <v>ADD</v>
          </cell>
          <cell r="N1862">
            <v>1539824.93</v>
          </cell>
        </row>
        <row r="1863">
          <cell r="I1863" t="str">
            <v>ACCOUNTING</v>
          </cell>
          <cell r="M1863" t="str">
            <v>ADJ</v>
          </cell>
          <cell r="N1863">
            <v>1668943.08</v>
          </cell>
        </row>
        <row r="1864">
          <cell r="I1864" t="str">
            <v>ACCOUNTING</v>
          </cell>
          <cell r="M1864" t="str">
            <v>ADD</v>
          </cell>
          <cell r="N1864">
            <v>9707.27</v>
          </cell>
        </row>
        <row r="1865">
          <cell r="I1865" t="str">
            <v>ACCOUNTING</v>
          </cell>
          <cell r="M1865" t="str">
            <v>TRF</v>
          </cell>
          <cell r="N1865">
            <v>4255</v>
          </cell>
        </row>
        <row r="1866">
          <cell r="I1866" t="str">
            <v>ACCOUNTING</v>
          </cell>
          <cell r="M1866" t="str">
            <v>TRF</v>
          </cell>
          <cell r="N1866">
            <v>3326.74</v>
          </cell>
        </row>
        <row r="1867">
          <cell r="I1867" t="str">
            <v>ACCOUNTING</v>
          </cell>
          <cell r="M1867" t="str">
            <v>TRF</v>
          </cell>
          <cell r="N1867">
            <v>1517</v>
          </cell>
        </row>
        <row r="1868">
          <cell r="I1868" t="str">
            <v>ACCOUNTING</v>
          </cell>
          <cell r="M1868" t="str">
            <v>TRF</v>
          </cell>
          <cell r="N1868">
            <v>10325</v>
          </cell>
        </row>
        <row r="1869">
          <cell r="I1869" t="str">
            <v>ACCOUNTING</v>
          </cell>
          <cell r="M1869" t="str">
            <v>TRF</v>
          </cell>
          <cell r="N1869">
            <v>417015.84</v>
          </cell>
        </row>
        <row r="1870">
          <cell r="I1870" t="str">
            <v>CAC</v>
          </cell>
          <cell r="M1870" t="str">
            <v>ADJ</v>
          </cell>
          <cell r="N1870">
            <v>12541.86</v>
          </cell>
        </row>
        <row r="1871">
          <cell r="I1871" t="str">
            <v>COST</v>
          </cell>
          <cell r="M1871" t="str">
            <v>RET</v>
          </cell>
          <cell r="N1871">
            <v>-21359.8</v>
          </cell>
        </row>
        <row r="1872">
          <cell r="I1872" t="str">
            <v>COST</v>
          </cell>
          <cell r="M1872" t="str">
            <v>RET</v>
          </cell>
          <cell r="N1872">
            <v>-2284.6999999999998</v>
          </cell>
        </row>
        <row r="1873">
          <cell r="I1873" t="str">
            <v>COST</v>
          </cell>
          <cell r="M1873" t="str">
            <v>RET</v>
          </cell>
          <cell r="N1873">
            <v>-1395</v>
          </cell>
        </row>
        <row r="1874">
          <cell r="I1874" t="str">
            <v>COST</v>
          </cell>
          <cell r="M1874" t="str">
            <v>RET</v>
          </cell>
          <cell r="N1874">
            <v>-1090</v>
          </cell>
        </row>
        <row r="1875">
          <cell r="I1875" t="str">
            <v>COST</v>
          </cell>
          <cell r="M1875" t="str">
            <v>RET</v>
          </cell>
          <cell r="N1875">
            <v>-4040</v>
          </cell>
        </row>
        <row r="1876">
          <cell r="I1876" t="str">
            <v>COST</v>
          </cell>
          <cell r="M1876" t="str">
            <v>TRF</v>
          </cell>
          <cell r="N1876">
            <v>6990</v>
          </cell>
        </row>
        <row r="1877">
          <cell r="I1877" t="str">
            <v>COST</v>
          </cell>
          <cell r="M1877" t="str">
            <v>TRF</v>
          </cell>
          <cell r="N1877">
            <v>179</v>
          </cell>
        </row>
        <row r="1878">
          <cell r="I1878" t="str">
            <v>COST</v>
          </cell>
          <cell r="M1878" t="str">
            <v>RET</v>
          </cell>
          <cell r="N1878">
            <v>-23666</v>
          </cell>
        </row>
        <row r="1879">
          <cell r="I1879" t="str">
            <v>COST</v>
          </cell>
          <cell r="M1879" t="str">
            <v>TRF</v>
          </cell>
          <cell r="N1879">
            <v>1708.16</v>
          </cell>
        </row>
        <row r="1880">
          <cell r="I1880" t="str">
            <v>COST</v>
          </cell>
          <cell r="M1880" t="str">
            <v>ADD</v>
          </cell>
          <cell r="N1880">
            <v>171200</v>
          </cell>
        </row>
        <row r="1881">
          <cell r="I1881" t="str">
            <v>COST</v>
          </cell>
          <cell r="M1881" t="str">
            <v>TRF</v>
          </cell>
          <cell r="N1881">
            <v>4246.05</v>
          </cell>
        </row>
        <row r="1882">
          <cell r="I1882" t="str">
            <v>COST</v>
          </cell>
          <cell r="M1882" t="str">
            <v>ADD</v>
          </cell>
          <cell r="N1882">
            <v>635202.54</v>
          </cell>
        </row>
        <row r="1883">
          <cell r="I1883" t="str">
            <v>COST</v>
          </cell>
          <cell r="M1883" t="str">
            <v>ADD</v>
          </cell>
          <cell r="N1883">
            <v>70824.740000000005</v>
          </cell>
        </row>
        <row r="1884">
          <cell r="I1884" t="str">
            <v>COST</v>
          </cell>
          <cell r="M1884" t="str">
            <v>ADD</v>
          </cell>
          <cell r="N1884">
            <v>74.81</v>
          </cell>
        </row>
        <row r="1885">
          <cell r="I1885" t="str">
            <v>COST</v>
          </cell>
          <cell r="M1885" t="str">
            <v>ADJ</v>
          </cell>
          <cell r="N1885">
            <v>57.78</v>
          </cell>
        </row>
        <row r="1886">
          <cell r="I1886" t="str">
            <v>COST</v>
          </cell>
          <cell r="M1886" t="str">
            <v>TRF</v>
          </cell>
          <cell r="N1886">
            <v>-13546</v>
          </cell>
        </row>
        <row r="1887">
          <cell r="I1887" t="str">
            <v>COST</v>
          </cell>
          <cell r="M1887" t="str">
            <v>TRF</v>
          </cell>
          <cell r="N1887">
            <v>-179</v>
          </cell>
        </row>
        <row r="1888">
          <cell r="I1888" t="str">
            <v>COST</v>
          </cell>
          <cell r="M1888" t="str">
            <v>RET</v>
          </cell>
          <cell r="N1888">
            <v>-28452</v>
          </cell>
        </row>
        <row r="1889">
          <cell r="I1889" t="str">
            <v>COST</v>
          </cell>
          <cell r="M1889" t="str">
            <v>RET</v>
          </cell>
          <cell r="N1889">
            <v>-8419</v>
          </cell>
        </row>
        <row r="1890">
          <cell r="I1890" t="str">
            <v>COST</v>
          </cell>
          <cell r="M1890" t="str">
            <v>ADD</v>
          </cell>
          <cell r="N1890">
            <v>3836</v>
          </cell>
        </row>
        <row r="1891">
          <cell r="I1891" t="str">
            <v>COST</v>
          </cell>
          <cell r="M1891" t="str">
            <v>RET</v>
          </cell>
          <cell r="N1891">
            <v>-2494</v>
          </cell>
        </row>
        <row r="1892">
          <cell r="I1892" t="str">
            <v>COST</v>
          </cell>
          <cell r="M1892" t="str">
            <v>TRF</v>
          </cell>
          <cell r="N1892">
            <v>2494</v>
          </cell>
        </row>
        <row r="1893">
          <cell r="I1893" t="str">
            <v>COST</v>
          </cell>
          <cell r="M1893" t="str">
            <v>TRF</v>
          </cell>
          <cell r="N1893">
            <v>-2494</v>
          </cell>
        </row>
        <row r="1894">
          <cell r="I1894" t="str">
            <v>COST</v>
          </cell>
          <cell r="M1894" t="str">
            <v>ADD</v>
          </cell>
          <cell r="N1894">
            <v>18554.310000000001</v>
          </cell>
        </row>
        <row r="1895">
          <cell r="I1895" t="str">
            <v>COST</v>
          </cell>
          <cell r="M1895" t="str">
            <v>RET</v>
          </cell>
          <cell r="N1895">
            <v>-2077</v>
          </cell>
        </row>
        <row r="1896">
          <cell r="I1896" t="str">
            <v>COST</v>
          </cell>
          <cell r="M1896" t="str">
            <v>RET</v>
          </cell>
          <cell r="N1896">
            <v>-9969</v>
          </cell>
        </row>
        <row r="1897">
          <cell r="I1897" t="str">
            <v>COST</v>
          </cell>
          <cell r="M1897" t="str">
            <v>TRF</v>
          </cell>
          <cell r="N1897">
            <v>-8972</v>
          </cell>
        </row>
        <row r="1898">
          <cell r="I1898" t="str">
            <v>COST</v>
          </cell>
          <cell r="M1898" t="str">
            <v>TRF</v>
          </cell>
          <cell r="N1898">
            <v>-7560</v>
          </cell>
        </row>
        <row r="1899">
          <cell r="I1899" t="str">
            <v>COST</v>
          </cell>
          <cell r="M1899" t="str">
            <v>TRF</v>
          </cell>
          <cell r="N1899">
            <v>-1082416.75</v>
          </cell>
        </row>
        <row r="1900">
          <cell r="I1900" t="str">
            <v>COST</v>
          </cell>
          <cell r="M1900" t="str">
            <v>TRF</v>
          </cell>
          <cell r="N1900">
            <v>-6590</v>
          </cell>
        </row>
        <row r="1901">
          <cell r="I1901" t="str">
            <v>COST</v>
          </cell>
          <cell r="M1901" t="str">
            <v>TRF</v>
          </cell>
          <cell r="N1901">
            <v>-689</v>
          </cell>
        </row>
        <row r="1902">
          <cell r="I1902" t="str">
            <v>COST</v>
          </cell>
          <cell r="M1902" t="str">
            <v>TRF</v>
          </cell>
          <cell r="N1902">
            <v>886877.55</v>
          </cell>
        </row>
        <row r="1903">
          <cell r="I1903" t="str">
            <v>COST</v>
          </cell>
          <cell r="M1903" t="str">
            <v>ADJ</v>
          </cell>
          <cell r="N1903">
            <v>177593.45</v>
          </cell>
        </row>
        <row r="1904">
          <cell r="I1904" t="str">
            <v>COST</v>
          </cell>
          <cell r="M1904" t="str">
            <v>TRF</v>
          </cell>
          <cell r="N1904">
            <v>13969855.02</v>
          </cell>
        </row>
        <row r="1905">
          <cell r="I1905" t="str">
            <v>COST</v>
          </cell>
          <cell r="M1905" t="str">
            <v>TRF</v>
          </cell>
          <cell r="N1905">
            <v>4624804.41</v>
          </cell>
        </row>
        <row r="1906">
          <cell r="I1906" t="str">
            <v>COST</v>
          </cell>
          <cell r="M1906" t="str">
            <v>ADD</v>
          </cell>
          <cell r="N1906">
            <v>56851.4</v>
          </cell>
        </row>
        <row r="1907">
          <cell r="I1907" t="str">
            <v>COST</v>
          </cell>
          <cell r="M1907" t="str">
            <v>TRF</v>
          </cell>
          <cell r="N1907">
            <v>2777927.74</v>
          </cell>
        </row>
        <row r="1908">
          <cell r="I1908" t="str">
            <v>COST</v>
          </cell>
          <cell r="M1908" t="str">
            <v>ADD</v>
          </cell>
          <cell r="N1908">
            <v>3386</v>
          </cell>
        </row>
        <row r="1909">
          <cell r="I1909" t="str">
            <v>COST</v>
          </cell>
          <cell r="M1909" t="str">
            <v>TRF</v>
          </cell>
          <cell r="N1909">
            <v>187886.07</v>
          </cell>
        </row>
        <row r="1910">
          <cell r="I1910" t="str">
            <v>COST</v>
          </cell>
          <cell r="M1910" t="str">
            <v>ADD</v>
          </cell>
          <cell r="N1910">
            <v>4510</v>
          </cell>
        </row>
        <row r="1911">
          <cell r="I1911" t="str">
            <v>COST</v>
          </cell>
          <cell r="M1911" t="str">
            <v>ADD</v>
          </cell>
          <cell r="N1911">
            <v>99812.86</v>
          </cell>
        </row>
        <row r="1912">
          <cell r="I1912" t="str">
            <v>COST</v>
          </cell>
          <cell r="M1912" t="str">
            <v>REI</v>
          </cell>
          <cell r="N1912">
            <v>1066</v>
          </cell>
        </row>
        <row r="1913">
          <cell r="I1913" t="str">
            <v>COST</v>
          </cell>
          <cell r="M1913" t="str">
            <v>RET</v>
          </cell>
          <cell r="N1913">
            <v>-274433.62</v>
          </cell>
        </row>
        <row r="1914">
          <cell r="I1914" t="str">
            <v>COST</v>
          </cell>
          <cell r="M1914" t="str">
            <v>TRF</v>
          </cell>
          <cell r="N1914">
            <v>325609.90999999997</v>
          </cell>
        </row>
        <row r="1915">
          <cell r="I1915" t="str">
            <v>COST</v>
          </cell>
          <cell r="M1915" t="str">
            <v>ADD</v>
          </cell>
          <cell r="N1915">
            <v>9091.31</v>
          </cell>
        </row>
        <row r="1916">
          <cell r="I1916" t="str">
            <v>COST</v>
          </cell>
          <cell r="M1916" t="str">
            <v>TRF</v>
          </cell>
          <cell r="N1916">
            <v>397103.18</v>
          </cell>
        </row>
        <row r="1917">
          <cell r="I1917" t="str">
            <v>COST</v>
          </cell>
          <cell r="M1917" t="str">
            <v>TRF</v>
          </cell>
          <cell r="N1917">
            <v>4012</v>
          </cell>
        </row>
        <row r="1918">
          <cell r="I1918" t="str">
            <v>COST</v>
          </cell>
          <cell r="M1918" t="str">
            <v>ADD</v>
          </cell>
          <cell r="N1918">
            <v>162</v>
          </cell>
        </row>
        <row r="1919">
          <cell r="I1919" t="str">
            <v>COST</v>
          </cell>
          <cell r="M1919" t="str">
            <v>TRF</v>
          </cell>
          <cell r="N1919">
            <v>1608</v>
          </cell>
        </row>
        <row r="1920">
          <cell r="I1920" t="str">
            <v>COST</v>
          </cell>
          <cell r="M1920" t="str">
            <v>ADD</v>
          </cell>
          <cell r="N1920">
            <v>79800</v>
          </cell>
        </row>
        <row r="1921">
          <cell r="I1921" t="str">
            <v>COST</v>
          </cell>
          <cell r="M1921" t="str">
            <v>RET</v>
          </cell>
          <cell r="N1921">
            <v>-81005.45</v>
          </cell>
        </row>
        <row r="1922">
          <cell r="I1922" t="str">
            <v>COST</v>
          </cell>
          <cell r="M1922" t="str">
            <v>TRF</v>
          </cell>
          <cell r="N1922">
            <v>22145581.219999999</v>
          </cell>
        </row>
        <row r="1923">
          <cell r="I1923" t="str">
            <v>COST</v>
          </cell>
          <cell r="M1923" t="str">
            <v>ADD</v>
          </cell>
          <cell r="N1923">
            <v>833910.07</v>
          </cell>
        </row>
        <row r="1924">
          <cell r="I1924" t="str">
            <v>COST</v>
          </cell>
          <cell r="M1924" t="str">
            <v>ADJ</v>
          </cell>
          <cell r="N1924">
            <v>4860</v>
          </cell>
        </row>
        <row r="1925">
          <cell r="I1925" t="str">
            <v>COST</v>
          </cell>
          <cell r="M1925" t="str">
            <v>RET</v>
          </cell>
          <cell r="N1925">
            <v>-1044161.29</v>
          </cell>
        </row>
        <row r="1926">
          <cell r="I1926" t="str">
            <v>COST</v>
          </cell>
          <cell r="M1926" t="str">
            <v>TRF</v>
          </cell>
          <cell r="N1926">
            <v>7067659.7800000003</v>
          </cell>
        </row>
        <row r="1927">
          <cell r="I1927" t="str">
            <v>COST</v>
          </cell>
          <cell r="M1927" t="str">
            <v>ADD</v>
          </cell>
          <cell r="N1927">
            <v>949218.65</v>
          </cell>
        </row>
        <row r="1928">
          <cell r="I1928" t="str">
            <v>COST</v>
          </cell>
          <cell r="M1928" t="str">
            <v>ADJ</v>
          </cell>
          <cell r="N1928">
            <v>80904.679999999993</v>
          </cell>
        </row>
        <row r="1929">
          <cell r="I1929" t="str">
            <v>COST</v>
          </cell>
          <cell r="M1929" t="str">
            <v>TRF</v>
          </cell>
          <cell r="N1929">
            <v>118660366.19</v>
          </cell>
        </row>
        <row r="1930">
          <cell r="I1930" t="str">
            <v>COST</v>
          </cell>
          <cell r="M1930" t="str">
            <v>ADD</v>
          </cell>
          <cell r="N1930">
            <v>211910.53</v>
          </cell>
        </row>
        <row r="1931">
          <cell r="I1931" t="str">
            <v>COST</v>
          </cell>
          <cell r="M1931" t="str">
            <v>ADJ</v>
          </cell>
          <cell r="N1931">
            <v>-53.18</v>
          </cell>
        </row>
        <row r="1932">
          <cell r="I1932" t="str">
            <v>COST</v>
          </cell>
          <cell r="M1932" t="str">
            <v>RET</v>
          </cell>
          <cell r="N1932">
            <v>-1</v>
          </cell>
        </row>
        <row r="1933">
          <cell r="I1933" t="str">
            <v>COST</v>
          </cell>
          <cell r="M1933" t="str">
            <v>TRF</v>
          </cell>
          <cell r="N1933">
            <v>5770952.9100000001</v>
          </cell>
        </row>
        <row r="1934">
          <cell r="I1934" t="str">
            <v>COST</v>
          </cell>
          <cell r="M1934" t="str">
            <v>ADD</v>
          </cell>
          <cell r="N1934">
            <v>232715</v>
          </cell>
        </row>
        <row r="1935">
          <cell r="I1935" t="str">
            <v>COST</v>
          </cell>
          <cell r="M1935" t="str">
            <v>ADJ</v>
          </cell>
          <cell r="N1935">
            <v>272886.28000000003</v>
          </cell>
        </row>
        <row r="1936">
          <cell r="I1936" t="str">
            <v>COST</v>
          </cell>
          <cell r="M1936" t="str">
            <v>TRF</v>
          </cell>
          <cell r="N1936">
            <v>6370859.79</v>
          </cell>
        </row>
        <row r="1937">
          <cell r="I1937" t="str">
            <v>COST</v>
          </cell>
          <cell r="M1937" t="str">
            <v>ADD</v>
          </cell>
          <cell r="N1937">
            <v>573900</v>
          </cell>
        </row>
        <row r="1938">
          <cell r="I1938" t="str">
            <v>COST</v>
          </cell>
          <cell r="M1938" t="str">
            <v>ADJ</v>
          </cell>
          <cell r="N1938">
            <v>-18046.71</v>
          </cell>
        </row>
        <row r="1939">
          <cell r="I1939" t="str">
            <v>COST</v>
          </cell>
          <cell r="M1939" t="str">
            <v>RET</v>
          </cell>
          <cell r="N1939">
            <v>-1312684.6599999999</v>
          </cell>
        </row>
        <row r="1940">
          <cell r="I1940" t="str">
            <v>COST</v>
          </cell>
          <cell r="M1940" t="str">
            <v>TRF</v>
          </cell>
          <cell r="N1940">
            <v>9198111.6099999994</v>
          </cell>
        </row>
        <row r="1941">
          <cell r="I1941" t="str">
            <v>COST</v>
          </cell>
          <cell r="M1941" t="str">
            <v>ADD</v>
          </cell>
          <cell r="N1941">
            <v>553720.53</v>
          </cell>
        </row>
        <row r="1942">
          <cell r="I1942" t="str">
            <v>COST</v>
          </cell>
          <cell r="M1942" t="str">
            <v>ADJ</v>
          </cell>
          <cell r="N1942">
            <v>88824.87</v>
          </cell>
        </row>
        <row r="1943">
          <cell r="I1943" t="str">
            <v>COST</v>
          </cell>
          <cell r="M1943" t="str">
            <v>TRF</v>
          </cell>
          <cell r="N1943">
            <v>1099334.76</v>
          </cell>
        </row>
        <row r="1944">
          <cell r="I1944" t="str">
            <v>COST</v>
          </cell>
          <cell r="M1944" t="str">
            <v>ADD</v>
          </cell>
          <cell r="N1944">
            <v>188579.06</v>
          </cell>
        </row>
        <row r="1945">
          <cell r="I1945" t="str">
            <v>COST</v>
          </cell>
          <cell r="M1945" t="str">
            <v>ADJ</v>
          </cell>
          <cell r="N1945">
            <v>-2656.74</v>
          </cell>
        </row>
        <row r="1946">
          <cell r="I1946" t="str">
            <v>COST</v>
          </cell>
          <cell r="M1946" t="str">
            <v>RET</v>
          </cell>
          <cell r="N1946">
            <v>-1263</v>
          </cell>
        </row>
        <row r="1947">
          <cell r="I1947" t="str">
            <v>COST</v>
          </cell>
          <cell r="M1947" t="str">
            <v>TRF</v>
          </cell>
          <cell r="N1947">
            <v>99993.53</v>
          </cell>
        </row>
        <row r="1948">
          <cell r="I1948" t="str">
            <v>COST</v>
          </cell>
          <cell r="M1948" t="str">
            <v>ADD</v>
          </cell>
          <cell r="N1948">
            <v>150082</v>
          </cell>
        </row>
        <row r="1949">
          <cell r="I1949" t="str">
            <v>COST</v>
          </cell>
          <cell r="M1949" t="str">
            <v>RET</v>
          </cell>
          <cell r="N1949">
            <v>-1971</v>
          </cell>
        </row>
        <row r="1950">
          <cell r="I1950" t="str">
            <v>COST</v>
          </cell>
          <cell r="M1950" t="str">
            <v>TRF</v>
          </cell>
          <cell r="N1950">
            <v>187785.98</v>
          </cell>
        </row>
        <row r="1951">
          <cell r="I1951" t="str">
            <v>COST</v>
          </cell>
          <cell r="M1951" t="str">
            <v>ADD</v>
          </cell>
          <cell r="N1951">
            <v>1369.63</v>
          </cell>
        </row>
        <row r="1952">
          <cell r="I1952" t="str">
            <v>COST</v>
          </cell>
          <cell r="M1952" t="str">
            <v>ADJ</v>
          </cell>
          <cell r="N1952">
            <v>30143</v>
          </cell>
        </row>
        <row r="1953">
          <cell r="I1953" t="str">
            <v>COST</v>
          </cell>
          <cell r="M1953" t="str">
            <v>TRF</v>
          </cell>
          <cell r="N1953">
            <v>1822665.16</v>
          </cell>
        </row>
        <row r="1954">
          <cell r="I1954" t="str">
            <v>COST</v>
          </cell>
          <cell r="M1954" t="str">
            <v>ADD</v>
          </cell>
          <cell r="N1954">
            <v>1769878.94</v>
          </cell>
        </row>
        <row r="1955">
          <cell r="I1955" t="str">
            <v>COST</v>
          </cell>
          <cell r="M1955" t="str">
            <v>ADJ</v>
          </cell>
          <cell r="N1955">
            <v>9117</v>
          </cell>
        </row>
        <row r="1956">
          <cell r="I1956" t="str">
            <v>COST</v>
          </cell>
          <cell r="M1956" t="str">
            <v>RET</v>
          </cell>
          <cell r="N1956">
            <v>-15024.75</v>
          </cell>
        </row>
        <row r="1957">
          <cell r="I1957" t="str">
            <v>COST</v>
          </cell>
          <cell r="M1957" t="str">
            <v>TRF</v>
          </cell>
          <cell r="N1957">
            <v>2847917.12</v>
          </cell>
        </row>
        <row r="1958">
          <cell r="I1958" t="str">
            <v>COST</v>
          </cell>
          <cell r="M1958" t="str">
            <v>ADD</v>
          </cell>
          <cell r="N1958">
            <v>259784.92</v>
          </cell>
        </row>
        <row r="1959">
          <cell r="I1959" t="str">
            <v>COST</v>
          </cell>
          <cell r="M1959" t="str">
            <v>TRF</v>
          </cell>
          <cell r="N1959">
            <v>897574.45</v>
          </cell>
        </row>
        <row r="1960">
          <cell r="I1960" t="str">
            <v>COST</v>
          </cell>
          <cell r="M1960" t="str">
            <v>TRF</v>
          </cell>
          <cell r="N1960">
            <v>1590425.1</v>
          </cell>
        </row>
        <row r="1961">
          <cell r="I1961" t="str">
            <v>COST</v>
          </cell>
          <cell r="M1961" t="str">
            <v>ADD</v>
          </cell>
          <cell r="N1961">
            <v>455962</v>
          </cell>
        </row>
        <row r="1962">
          <cell r="I1962" t="str">
            <v>COST</v>
          </cell>
          <cell r="M1962" t="str">
            <v>ADJ</v>
          </cell>
          <cell r="N1962">
            <v>13614</v>
          </cell>
        </row>
        <row r="1963">
          <cell r="I1963" t="str">
            <v>COST</v>
          </cell>
          <cell r="M1963" t="str">
            <v>RET</v>
          </cell>
          <cell r="N1963">
            <v>-14653</v>
          </cell>
        </row>
        <row r="1964">
          <cell r="I1964" t="str">
            <v>COST</v>
          </cell>
          <cell r="M1964" t="str">
            <v>TRF</v>
          </cell>
          <cell r="N1964">
            <v>715225.34</v>
          </cell>
        </row>
        <row r="1965">
          <cell r="I1965" t="str">
            <v>COST</v>
          </cell>
          <cell r="M1965" t="str">
            <v>ADD</v>
          </cell>
          <cell r="N1965">
            <v>327537.78999999998</v>
          </cell>
        </row>
        <row r="1966">
          <cell r="I1966" t="str">
            <v>COST</v>
          </cell>
          <cell r="M1966" t="str">
            <v>ADJ</v>
          </cell>
          <cell r="N1966">
            <v>13381.34</v>
          </cell>
        </row>
        <row r="1967">
          <cell r="I1967" t="str">
            <v>COST</v>
          </cell>
          <cell r="M1967" t="str">
            <v>TRF</v>
          </cell>
          <cell r="N1967">
            <v>324703.09999999998</v>
          </cell>
        </row>
        <row r="1968">
          <cell r="I1968" t="str">
            <v>COST</v>
          </cell>
          <cell r="M1968" t="str">
            <v>ADD</v>
          </cell>
          <cell r="N1968">
            <v>152002.9</v>
          </cell>
        </row>
        <row r="1969">
          <cell r="I1969" t="str">
            <v>COST</v>
          </cell>
          <cell r="M1969" t="str">
            <v>TRF</v>
          </cell>
          <cell r="N1969">
            <v>47721.01</v>
          </cell>
        </row>
        <row r="1970">
          <cell r="I1970" t="str">
            <v>COST</v>
          </cell>
          <cell r="M1970" t="str">
            <v>ADD</v>
          </cell>
          <cell r="N1970">
            <v>86733.33</v>
          </cell>
        </row>
        <row r="1971">
          <cell r="I1971" t="str">
            <v>COST</v>
          </cell>
          <cell r="M1971" t="str">
            <v>ADJ</v>
          </cell>
          <cell r="N1971">
            <v>-400</v>
          </cell>
        </row>
        <row r="1972">
          <cell r="I1972" t="str">
            <v>COST</v>
          </cell>
          <cell r="M1972" t="str">
            <v>RET</v>
          </cell>
          <cell r="N1972">
            <v>-1534</v>
          </cell>
        </row>
        <row r="1973">
          <cell r="I1973" t="str">
            <v>COST</v>
          </cell>
          <cell r="M1973" t="str">
            <v>TRF</v>
          </cell>
          <cell r="N1973">
            <v>154974.71</v>
          </cell>
        </row>
        <row r="1974">
          <cell r="I1974" t="str">
            <v>COST</v>
          </cell>
          <cell r="M1974" t="str">
            <v>TRF</v>
          </cell>
          <cell r="N1974">
            <v>1134</v>
          </cell>
        </row>
        <row r="1975">
          <cell r="I1975" t="str">
            <v>COST</v>
          </cell>
          <cell r="M1975" t="str">
            <v>ADD</v>
          </cell>
          <cell r="N1975">
            <v>40326.54</v>
          </cell>
        </row>
        <row r="1976">
          <cell r="I1976" t="str">
            <v>COST</v>
          </cell>
          <cell r="M1976" t="str">
            <v>RET</v>
          </cell>
          <cell r="N1976">
            <v>-1630.47</v>
          </cell>
        </row>
        <row r="1977">
          <cell r="I1977" t="str">
            <v>COST</v>
          </cell>
          <cell r="M1977" t="str">
            <v>TRF</v>
          </cell>
          <cell r="N1977">
            <v>227935.73</v>
          </cell>
        </row>
        <row r="1978">
          <cell r="I1978" t="str">
            <v>COST</v>
          </cell>
          <cell r="M1978" t="str">
            <v>ADD</v>
          </cell>
          <cell r="N1978">
            <v>820.47</v>
          </cell>
        </row>
        <row r="1979">
          <cell r="I1979" t="str">
            <v>COST</v>
          </cell>
          <cell r="M1979" t="str">
            <v>TRF</v>
          </cell>
          <cell r="N1979">
            <v>-820.47</v>
          </cell>
        </row>
        <row r="1980">
          <cell r="I1980" t="str">
            <v>COST</v>
          </cell>
          <cell r="M1980" t="str">
            <v>TRF</v>
          </cell>
          <cell r="N1980">
            <v>-12600</v>
          </cell>
        </row>
        <row r="1981">
          <cell r="I1981" t="str">
            <v>COST</v>
          </cell>
          <cell r="M1981" t="str">
            <v>TRF</v>
          </cell>
          <cell r="N1981">
            <v>-1395</v>
          </cell>
        </row>
        <row r="1982">
          <cell r="I1982" t="str">
            <v>COST</v>
          </cell>
          <cell r="M1982" t="str">
            <v>TRF</v>
          </cell>
          <cell r="N1982">
            <v>-258871.76</v>
          </cell>
        </row>
        <row r="1983">
          <cell r="I1983" t="str">
            <v>COST</v>
          </cell>
          <cell r="M1983" t="str">
            <v>TRF</v>
          </cell>
          <cell r="N1983">
            <v>-2511321.2599999998</v>
          </cell>
        </row>
        <row r="1984">
          <cell r="I1984" t="str">
            <v>COST</v>
          </cell>
          <cell r="M1984" t="str">
            <v>TRF</v>
          </cell>
          <cell r="N1984">
            <v>-4932109.3899999997</v>
          </cell>
        </row>
        <row r="1985">
          <cell r="I1985" t="str">
            <v>COST</v>
          </cell>
          <cell r="M1985" t="str">
            <v>TRF</v>
          </cell>
          <cell r="N1985">
            <v>-697145.91</v>
          </cell>
        </row>
        <row r="1986">
          <cell r="I1986" t="str">
            <v>COST</v>
          </cell>
          <cell r="M1986" t="str">
            <v>TRF</v>
          </cell>
          <cell r="N1986">
            <v>-885830.55</v>
          </cell>
        </row>
        <row r="1987">
          <cell r="I1987" t="str">
            <v>COST</v>
          </cell>
          <cell r="M1987" t="str">
            <v>ADD</v>
          </cell>
          <cell r="N1987">
            <v>28750</v>
          </cell>
        </row>
        <row r="1988">
          <cell r="I1988" t="str">
            <v>COST</v>
          </cell>
          <cell r="M1988" t="str">
            <v>TRF</v>
          </cell>
          <cell r="N1988">
            <v>-28750</v>
          </cell>
        </row>
        <row r="1989">
          <cell r="I1989" t="str">
            <v>COST</v>
          </cell>
          <cell r="M1989" t="str">
            <v>TRF</v>
          </cell>
          <cell r="N1989">
            <v>-34241.879999999997</v>
          </cell>
        </row>
        <row r="1990">
          <cell r="I1990" t="str">
            <v>COST</v>
          </cell>
          <cell r="M1990" t="str">
            <v>TRF</v>
          </cell>
          <cell r="N1990">
            <v>-297010.12</v>
          </cell>
        </row>
        <row r="1991">
          <cell r="I1991" t="str">
            <v>COST</v>
          </cell>
          <cell r="M1991" t="str">
            <v>TRF</v>
          </cell>
          <cell r="N1991">
            <v>-222744</v>
          </cell>
        </row>
        <row r="1992">
          <cell r="I1992" t="str">
            <v>COST</v>
          </cell>
          <cell r="M1992" t="str">
            <v>TRF</v>
          </cell>
          <cell r="N1992">
            <v>-1608</v>
          </cell>
        </row>
        <row r="1993">
          <cell r="I1993" t="str">
            <v>COST</v>
          </cell>
          <cell r="M1993" t="str">
            <v>TRF</v>
          </cell>
          <cell r="N1993">
            <v>-22145581.219999999</v>
          </cell>
        </row>
        <row r="1994">
          <cell r="I1994" t="str">
            <v>COST</v>
          </cell>
          <cell r="M1994" t="str">
            <v>REI</v>
          </cell>
          <cell r="N1994">
            <v>66849.67</v>
          </cell>
        </row>
        <row r="1995">
          <cell r="I1995" t="str">
            <v>COST</v>
          </cell>
          <cell r="M1995" t="str">
            <v>RET</v>
          </cell>
          <cell r="N1995">
            <v>-17219.61</v>
          </cell>
        </row>
        <row r="1996">
          <cell r="I1996" t="str">
            <v>COST</v>
          </cell>
          <cell r="M1996" t="str">
            <v>TRF</v>
          </cell>
          <cell r="N1996">
            <v>-7071914.7800000003</v>
          </cell>
        </row>
        <row r="1997">
          <cell r="I1997" t="str">
            <v>COST</v>
          </cell>
          <cell r="M1997" t="str">
            <v>ADJ</v>
          </cell>
          <cell r="N1997">
            <v>-71.430000000000007</v>
          </cell>
        </row>
        <row r="1998">
          <cell r="I1998" t="str">
            <v>COST</v>
          </cell>
          <cell r="M1998" t="str">
            <v>TRF</v>
          </cell>
          <cell r="N1998">
            <v>-118395894.89</v>
          </cell>
        </row>
        <row r="1999">
          <cell r="I1999" t="str">
            <v>COST</v>
          </cell>
          <cell r="M1999" t="str">
            <v>TRF</v>
          </cell>
          <cell r="N1999">
            <v>-5770952.9100000001</v>
          </cell>
        </row>
        <row r="2000">
          <cell r="I2000" t="str">
            <v>COST</v>
          </cell>
          <cell r="M2000" t="str">
            <v>TRF</v>
          </cell>
          <cell r="N2000">
            <v>-3852340.27</v>
          </cell>
        </row>
        <row r="2001">
          <cell r="I2001" t="str">
            <v>COST</v>
          </cell>
          <cell r="M2001" t="str">
            <v>TRF</v>
          </cell>
          <cell r="N2001">
            <v>-4266002.22</v>
          </cell>
        </row>
        <row r="2002">
          <cell r="I2002" t="str">
            <v>COST</v>
          </cell>
          <cell r="M2002" t="str">
            <v>TRF</v>
          </cell>
          <cell r="N2002">
            <v>-402188.85</v>
          </cell>
        </row>
        <row r="2003">
          <cell r="I2003" t="str">
            <v>COST</v>
          </cell>
          <cell r="M2003" t="str">
            <v>TRF</v>
          </cell>
          <cell r="N2003">
            <v>-103090.64</v>
          </cell>
        </row>
        <row r="2004">
          <cell r="I2004" t="str">
            <v>COST</v>
          </cell>
          <cell r="M2004" t="str">
            <v>TRF</v>
          </cell>
          <cell r="N2004">
            <v>-187785.98</v>
          </cell>
        </row>
        <row r="2005">
          <cell r="I2005" t="str">
            <v>COST</v>
          </cell>
          <cell r="M2005" t="str">
            <v>TRF</v>
          </cell>
          <cell r="N2005">
            <v>-1822665.16</v>
          </cell>
        </row>
        <row r="2006">
          <cell r="I2006" t="str">
            <v>COST</v>
          </cell>
          <cell r="M2006" t="str">
            <v>TRF</v>
          </cell>
          <cell r="N2006">
            <v>-2849434.12</v>
          </cell>
        </row>
        <row r="2007">
          <cell r="I2007" t="str">
            <v>COST</v>
          </cell>
          <cell r="M2007" t="str">
            <v>TRF</v>
          </cell>
          <cell r="N2007">
            <v>-902899.45</v>
          </cell>
        </row>
        <row r="2008">
          <cell r="I2008" t="str">
            <v>COST</v>
          </cell>
          <cell r="M2008" t="str">
            <v>TRF</v>
          </cell>
          <cell r="N2008">
            <v>-1587285.1</v>
          </cell>
        </row>
        <row r="2009">
          <cell r="I2009" t="str">
            <v>COST</v>
          </cell>
          <cell r="M2009" t="str">
            <v>TRF</v>
          </cell>
          <cell r="N2009">
            <v>-715225.34</v>
          </cell>
        </row>
        <row r="2010">
          <cell r="I2010" t="str">
            <v>COST</v>
          </cell>
          <cell r="M2010" t="str">
            <v>TRF</v>
          </cell>
          <cell r="N2010">
            <v>-324703.09999999998</v>
          </cell>
        </row>
        <row r="2011">
          <cell r="I2011" t="str">
            <v>COST</v>
          </cell>
          <cell r="M2011" t="str">
            <v>TRF</v>
          </cell>
          <cell r="N2011">
            <v>-66363.47</v>
          </cell>
        </row>
        <row r="2012">
          <cell r="I2012" t="str">
            <v>COST</v>
          </cell>
          <cell r="M2012" t="str">
            <v>TRF</v>
          </cell>
          <cell r="N2012">
            <v>-142374.71</v>
          </cell>
        </row>
        <row r="2013">
          <cell r="I2013" t="str">
            <v>COST</v>
          </cell>
          <cell r="M2013" t="str">
            <v>TRF</v>
          </cell>
          <cell r="N2013">
            <v>-1134</v>
          </cell>
        </row>
        <row r="2014">
          <cell r="I2014" t="str">
            <v>COST</v>
          </cell>
          <cell r="M2014" t="str">
            <v>TRF</v>
          </cell>
          <cell r="N2014">
            <v>-52900.34</v>
          </cell>
        </row>
        <row r="2015">
          <cell r="I2015" t="str">
            <v>COST</v>
          </cell>
          <cell r="M2015" t="str">
            <v>TRF</v>
          </cell>
          <cell r="N2015">
            <v>-1047</v>
          </cell>
        </row>
        <row r="2016">
          <cell r="I2016" t="str">
            <v>COST</v>
          </cell>
          <cell r="M2016" t="str">
            <v>TRF</v>
          </cell>
          <cell r="N2016">
            <v>-13969855.02</v>
          </cell>
        </row>
        <row r="2017">
          <cell r="I2017" t="str">
            <v>COST</v>
          </cell>
          <cell r="M2017" t="str">
            <v>TRF</v>
          </cell>
          <cell r="N2017">
            <v>-4624804.41</v>
          </cell>
        </row>
        <row r="2018">
          <cell r="I2018" t="str">
            <v>COST</v>
          </cell>
          <cell r="M2018" t="str">
            <v>ADD</v>
          </cell>
          <cell r="N2018">
            <v>56125</v>
          </cell>
        </row>
        <row r="2019">
          <cell r="I2019" t="str">
            <v>COST</v>
          </cell>
          <cell r="M2019" t="str">
            <v>TRF</v>
          </cell>
          <cell r="N2019">
            <v>-2777927.74</v>
          </cell>
        </row>
        <row r="2020">
          <cell r="I2020" t="str">
            <v>COST</v>
          </cell>
          <cell r="M2020" t="str">
            <v>TRF</v>
          </cell>
          <cell r="N2020">
            <v>-153644.19</v>
          </cell>
        </row>
        <row r="2021">
          <cell r="I2021" t="str">
            <v>COST</v>
          </cell>
          <cell r="M2021" t="str">
            <v>TRF</v>
          </cell>
          <cell r="N2021">
            <v>-18093</v>
          </cell>
        </row>
        <row r="2022">
          <cell r="I2022" t="str">
            <v>COST</v>
          </cell>
          <cell r="M2022" t="str">
            <v>TRF</v>
          </cell>
          <cell r="N2022">
            <v>-174359.18</v>
          </cell>
        </row>
        <row r="2023">
          <cell r="I2023" t="str">
            <v>COST</v>
          </cell>
          <cell r="M2023" t="str">
            <v>TRF</v>
          </cell>
          <cell r="N2023">
            <v>-4012</v>
          </cell>
        </row>
        <row r="2024">
          <cell r="I2024" t="str">
            <v>COST</v>
          </cell>
          <cell r="M2024" t="str">
            <v>TRF</v>
          </cell>
          <cell r="N2024">
            <v>-5599.54</v>
          </cell>
        </row>
        <row r="2025">
          <cell r="I2025" t="str">
            <v>COST</v>
          </cell>
          <cell r="M2025" t="str">
            <v>TRF</v>
          </cell>
          <cell r="N2025">
            <v>-5000</v>
          </cell>
        </row>
        <row r="2026">
          <cell r="I2026" t="str">
            <v>COST</v>
          </cell>
          <cell r="M2026" t="str">
            <v>TRF</v>
          </cell>
          <cell r="N2026">
            <v>-3140</v>
          </cell>
        </row>
        <row r="2027">
          <cell r="I2027" t="str">
            <v>COST</v>
          </cell>
          <cell r="M2027" t="str">
            <v>TRF</v>
          </cell>
          <cell r="N2027">
            <v>-175035.39</v>
          </cell>
        </row>
        <row r="2028">
          <cell r="I2028" t="str">
            <v>COST</v>
          </cell>
          <cell r="M2028" t="str">
            <v>TRF</v>
          </cell>
          <cell r="N2028">
            <v>-7198.26</v>
          </cell>
        </row>
        <row r="2029">
          <cell r="I2029" t="str">
            <v>COST</v>
          </cell>
          <cell r="M2029" t="str">
            <v>RET</v>
          </cell>
          <cell r="N2029">
            <v>-4471</v>
          </cell>
        </row>
        <row r="2030">
          <cell r="I2030" t="str">
            <v>COST</v>
          </cell>
          <cell r="M2030" t="str">
            <v>ADD</v>
          </cell>
          <cell r="N2030">
            <v>1928</v>
          </cell>
        </row>
        <row r="2031">
          <cell r="I2031" t="str">
            <v>COST</v>
          </cell>
          <cell r="M2031" t="str">
            <v>TRF</v>
          </cell>
          <cell r="N2031">
            <v>-1928</v>
          </cell>
        </row>
        <row r="2032">
          <cell r="I2032" t="str">
            <v>COST</v>
          </cell>
          <cell r="M2032" t="str">
            <v>ADD</v>
          </cell>
          <cell r="N2032">
            <v>17886</v>
          </cell>
        </row>
        <row r="2033">
          <cell r="I2033" t="str">
            <v>COST</v>
          </cell>
          <cell r="M2033" t="str">
            <v>ADD</v>
          </cell>
          <cell r="N2033">
            <v>3633.28</v>
          </cell>
        </row>
        <row r="2034">
          <cell r="I2034" t="str">
            <v>COST</v>
          </cell>
          <cell r="M2034" t="str">
            <v>REI</v>
          </cell>
          <cell r="N2034">
            <v>1272.73</v>
          </cell>
        </row>
        <row r="2035">
          <cell r="I2035" t="str">
            <v>COST</v>
          </cell>
          <cell r="M2035" t="str">
            <v>ADD</v>
          </cell>
          <cell r="N2035">
            <v>6694399.8399999999</v>
          </cell>
        </row>
        <row r="2036">
          <cell r="I2036" t="str">
            <v>COST</v>
          </cell>
          <cell r="M2036" t="str">
            <v>ADJ</v>
          </cell>
          <cell r="N2036">
            <v>557105.56999999995</v>
          </cell>
        </row>
        <row r="2037">
          <cell r="I2037" t="str">
            <v>COST</v>
          </cell>
          <cell r="M2037" t="str">
            <v>RCT</v>
          </cell>
          <cell r="N2037">
            <v>-357517.04</v>
          </cell>
        </row>
        <row r="2038">
          <cell r="I2038" t="str">
            <v>COST</v>
          </cell>
          <cell r="M2038" t="str">
            <v>REI</v>
          </cell>
          <cell r="N2038">
            <v>21809</v>
          </cell>
        </row>
        <row r="2039">
          <cell r="I2039" t="str">
            <v>COST</v>
          </cell>
          <cell r="M2039" t="str">
            <v>RET</v>
          </cell>
          <cell r="N2039">
            <v>-4737173.99</v>
          </cell>
        </row>
        <row r="2040">
          <cell r="I2040" t="str">
            <v>COST</v>
          </cell>
          <cell r="M2040" t="str">
            <v>ADD</v>
          </cell>
          <cell r="N2040">
            <v>5639132.8499999996</v>
          </cell>
        </row>
        <row r="2041">
          <cell r="I2041" t="str">
            <v>COST</v>
          </cell>
          <cell r="M2041" t="str">
            <v>ADJ</v>
          </cell>
          <cell r="N2041">
            <v>167277.74</v>
          </cell>
        </row>
        <row r="2042">
          <cell r="I2042" t="str">
            <v>COST</v>
          </cell>
          <cell r="M2042" t="str">
            <v>RCT</v>
          </cell>
          <cell r="N2042">
            <v>2276804.19</v>
          </cell>
        </row>
        <row r="2043">
          <cell r="I2043" t="str">
            <v>COST</v>
          </cell>
          <cell r="M2043" t="str">
            <v>REI</v>
          </cell>
          <cell r="N2043">
            <v>61798</v>
          </cell>
        </row>
        <row r="2044">
          <cell r="I2044" t="str">
            <v>COST</v>
          </cell>
          <cell r="M2044" t="str">
            <v>RET</v>
          </cell>
          <cell r="N2044">
            <v>-964014.41</v>
          </cell>
        </row>
        <row r="2045">
          <cell r="I2045" t="str">
            <v>COST</v>
          </cell>
          <cell r="M2045" t="str">
            <v>ADD</v>
          </cell>
          <cell r="N2045">
            <v>6023140.5599999996</v>
          </cell>
        </row>
        <row r="2046">
          <cell r="I2046" t="str">
            <v>COST</v>
          </cell>
          <cell r="M2046" t="str">
            <v>ADJ</v>
          </cell>
          <cell r="N2046">
            <v>183490.26</v>
          </cell>
        </row>
        <row r="2047">
          <cell r="I2047" t="str">
            <v>COST</v>
          </cell>
          <cell r="M2047" t="str">
            <v>RCT</v>
          </cell>
          <cell r="N2047">
            <v>29653.99</v>
          </cell>
        </row>
        <row r="2048">
          <cell r="I2048" t="str">
            <v>COST</v>
          </cell>
          <cell r="M2048" t="str">
            <v>RET</v>
          </cell>
          <cell r="N2048">
            <v>-1599247.16</v>
          </cell>
        </row>
        <row r="2049">
          <cell r="I2049" t="str">
            <v>COST</v>
          </cell>
          <cell r="M2049" t="str">
            <v>ADD</v>
          </cell>
          <cell r="N2049">
            <v>4849116.21</v>
          </cell>
        </row>
        <row r="2050">
          <cell r="I2050" t="str">
            <v>COST</v>
          </cell>
          <cell r="M2050" t="str">
            <v>ADJ</v>
          </cell>
          <cell r="N2050">
            <v>297666.68</v>
          </cell>
        </row>
        <row r="2051">
          <cell r="I2051" t="str">
            <v>COST</v>
          </cell>
          <cell r="M2051" t="str">
            <v>RCT</v>
          </cell>
          <cell r="N2051">
            <v>-2033107.1</v>
          </cell>
        </row>
        <row r="2052">
          <cell r="I2052" t="str">
            <v>COST</v>
          </cell>
          <cell r="M2052" t="str">
            <v>RET</v>
          </cell>
          <cell r="N2052">
            <v>-549266.56999999995</v>
          </cell>
        </row>
        <row r="2053">
          <cell r="I2053" t="str">
            <v>COST</v>
          </cell>
          <cell r="M2053" t="str">
            <v>ADD</v>
          </cell>
          <cell r="N2053">
            <v>53584.84</v>
          </cell>
        </row>
        <row r="2054">
          <cell r="I2054" t="str">
            <v>COST</v>
          </cell>
          <cell r="M2054" t="str">
            <v>RCT</v>
          </cell>
          <cell r="N2054">
            <v>84165.96</v>
          </cell>
        </row>
        <row r="2055">
          <cell r="I2055" t="str">
            <v>COST</v>
          </cell>
          <cell r="M2055" t="str">
            <v>RET</v>
          </cell>
          <cell r="N2055">
            <v>-266446</v>
          </cell>
        </row>
        <row r="2056">
          <cell r="I2056" t="str">
            <v>COST</v>
          </cell>
          <cell r="M2056" t="str">
            <v>RET</v>
          </cell>
          <cell r="N2056">
            <v>-1</v>
          </cell>
        </row>
        <row r="2057">
          <cell r="I2057" t="str">
            <v>COST</v>
          </cell>
          <cell r="M2057" t="str">
            <v>TRF</v>
          </cell>
          <cell r="N2057">
            <v>-417015.84</v>
          </cell>
        </row>
        <row r="2058">
          <cell r="I2058" t="str">
            <v>COST</v>
          </cell>
          <cell r="M2058" t="str">
            <v>ADD</v>
          </cell>
          <cell r="N2058">
            <v>5395.5</v>
          </cell>
        </row>
        <row r="2059">
          <cell r="I2059" t="str">
            <v>COST</v>
          </cell>
          <cell r="M2059" t="str">
            <v>RET</v>
          </cell>
          <cell r="N2059">
            <v>-1128869.55</v>
          </cell>
        </row>
        <row r="2060">
          <cell r="I2060" t="str">
            <v>COST</v>
          </cell>
          <cell r="M2060" t="str">
            <v>ADD</v>
          </cell>
          <cell r="N2060">
            <v>3138.8</v>
          </cell>
        </row>
        <row r="2061">
          <cell r="I2061" t="str">
            <v>COST</v>
          </cell>
          <cell r="M2061" t="str">
            <v>RET</v>
          </cell>
          <cell r="N2061">
            <v>-2509.6</v>
          </cell>
        </row>
        <row r="2062">
          <cell r="I2062" t="str">
            <v>COST</v>
          </cell>
          <cell r="M2062" t="str">
            <v>RET</v>
          </cell>
          <cell r="N2062">
            <v>-8978</v>
          </cell>
        </row>
        <row r="2063">
          <cell r="I2063" t="str">
            <v>COST</v>
          </cell>
          <cell r="M2063" t="str">
            <v>RET</v>
          </cell>
          <cell r="N2063">
            <v>-5060</v>
          </cell>
        </row>
        <row r="2064">
          <cell r="I2064" t="str">
            <v>COST</v>
          </cell>
          <cell r="M2064" t="str">
            <v>ADD</v>
          </cell>
          <cell r="N2064">
            <v>1656</v>
          </cell>
        </row>
        <row r="2065">
          <cell r="I2065" t="str">
            <v>COST</v>
          </cell>
          <cell r="M2065" t="str">
            <v>RET</v>
          </cell>
          <cell r="N2065">
            <v>-6445</v>
          </cell>
        </row>
        <row r="2066">
          <cell r="I2066" t="str">
            <v>COST</v>
          </cell>
          <cell r="M2066" t="str">
            <v>ADD</v>
          </cell>
          <cell r="N2066">
            <v>2389701.98</v>
          </cell>
        </row>
        <row r="2067">
          <cell r="I2067" t="str">
            <v>COST</v>
          </cell>
          <cell r="M2067" t="str">
            <v>ADJ</v>
          </cell>
          <cell r="N2067">
            <v>-998.22</v>
          </cell>
        </row>
        <row r="2068">
          <cell r="I2068" t="str">
            <v>COST</v>
          </cell>
          <cell r="M2068" t="str">
            <v>RET</v>
          </cell>
          <cell r="N2068">
            <v>-203808.2</v>
          </cell>
        </row>
        <row r="2069">
          <cell r="I2069" t="str">
            <v>COST</v>
          </cell>
          <cell r="M2069" t="str">
            <v>ADD</v>
          </cell>
          <cell r="N2069">
            <v>14876.4</v>
          </cell>
        </row>
        <row r="2070">
          <cell r="I2070" t="str">
            <v>COST</v>
          </cell>
          <cell r="M2070" t="str">
            <v>ADD</v>
          </cell>
          <cell r="N2070">
            <v>97454.79</v>
          </cell>
        </row>
        <row r="2071">
          <cell r="I2071" t="str">
            <v>COST</v>
          </cell>
          <cell r="M2071" t="str">
            <v>RET</v>
          </cell>
          <cell r="N2071">
            <v>-8295</v>
          </cell>
        </row>
        <row r="2072">
          <cell r="I2072" t="str">
            <v>COST</v>
          </cell>
          <cell r="M2072" t="str">
            <v>RET</v>
          </cell>
          <cell r="N2072">
            <v>-61185.97</v>
          </cell>
        </row>
        <row r="2073">
          <cell r="I2073" t="str">
            <v>COST</v>
          </cell>
          <cell r="M2073" t="str">
            <v>TRF</v>
          </cell>
          <cell r="N2073">
            <v>61185.97</v>
          </cell>
        </row>
        <row r="2074">
          <cell r="I2074" t="str">
            <v>COST</v>
          </cell>
          <cell r="M2074" t="str">
            <v>ADJ</v>
          </cell>
          <cell r="N2074">
            <v>24942.6</v>
          </cell>
        </row>
        <row r="2075">
          <cell r="I2075" t="str">
            <v>COST</v>
          </cell>
          <cell r="M2075" t="str">
            <v>TRF</v>
          </cell>
          <cell r="N2075">
            <v>6049.64</v>
          </cell>
        </row>
        <row r="2076">
          <cell r="I2076" t="str">
            <v>COST</v>
          </cell>
          <cell r="M2076" t="str">
            <v>ADJ</v>
          </cell>
          <cell r="N2076">
            <v>1034417.96</v>
          </cell>
        </row>
        <row r="2077">
          <cell r="I2077" t="str">
            <v>COST</v>
          </cell>
          <cell r="M2077" t="str">
            <v>RET</v>
          </cell>
          <cell r="N2077">
            <v>-357029.34</v>
          </cell>
        </row>
        <row r="2078">
          <cell r="I2078" t="str">
            <v>COST</v>
          </cell>
          <cell r="M2078" t="str">
            <v>TRF</v>
          </cell>
          <cell r="N2078">
            <v>97062.53</v>
          </cell>
        </row>
        <row r="2079">
          <cell r="I2079" t="str">
            <v>COST</v>
          </cell>
          <cell r="M2079" t="str">
            <v>ADD</v>
          </cell>
          <cell r="N2079">
            <v>12202.86</v>
          </cell>
        </row>
        <row r="2080">
          <cell r="I2080" t="str">
            <v>COST</v>
          </cell>
          <cell r="M2080" t="str">
            <v>ADJ</v>
          </cell>
          <cell r="N2080">
            <v>1384955.1</v>
          </cell>
        </row>
        <row r="2081">
          <cell r="I2081" t="str">
            <v>COST</v>
          </cell>
          <cell r="M2081" t="str">
            <v>REI</v>
          </cell>
          <cell r="N2081">
            <v>8508</v>
          </cell>
        </row>
        <row r="2082">
          <cell r="I2082" t="str">
            <v>COST</v>
          </cell>
          <cell r="M2082" t="str">
            <v>RET</v>
          </cell>
          <cell r="N2082">
            <v>-8508</v>
          </cell>
        </row>
        <row r="2083">
          <cell r="I2083" t="str">
            <v>COST</v>
          </cell>
          <cell r="M2083" t="str">
            <v>TRF</v>
          </cell>
          <cell r="N2083">
            <v>93575.95</v>
          </cell>
        </row>
        <row r="2084">
          <cell r="I2084" t="str">
            <v>COST</v>
          </cell>
          <cell r="M2084" t="str">
            <v>ADJ</v>
          </cell>
          <cell r="N2084">
            <v>-17.14</v>
          </cell>
        </row>
        <row r="2085">
          <cell r="I2085" t="str">
            <v>COST</v>
          </cell>
          <cell r="M2085" t="str">
            <v>ADD</v>
          </cell>
          <cell r="N2085">
            <v>140981.84</v>
          </cell>
        </row>
        <row r="2086">
          <cell r="I2086" t="str">
            <v>COST</v>
          </cell>
          <cell r="M2086" t="str">
            <v>ADJ</v>
          </cell>
          <cell r="N2086">
            <v>163959.6</v>
          </cell>
        </row>
        <row r="2087">
          <cell r="I2087" t="str">
            <v>COST</v>
          </cell>
          <cell r="M2087" t="str">
            <v>TRF</v>
          </cell>
          <cell r="N2087">
            <v>7999.56</v>
          </cell>
        </row>
        <row r="2088">
          <cell r="I2088" t="str">
            <v>COST</v>
          </cell>
          <cell r="M2088" t="str">
            <v>ADD</v>
          </cell>
          <cell r="N2088">
            <v>66275</v>
          </cell>
        </row>
        <row r="2089">
          <cell r="I2089" t="str">
            <v>COST</v>
          </cell>
          <cell r="M2089" t="str">
            <v>ADJ</v>
          </cell>
          <cell r="N2089">
            <v>-28578.28</v>
          </cell>
        </row>
        <row r="2090">
          <cell r="I2090" t="str">
            <v>COST</v>
          </cell>
          <cell r="M2090" t="str">
            <v>TRF</v>
          </cell>
          <cell r="N2090">
            <v>689</v>
          </cell>
        </row>
        <row r="2091">
          <cell r="I2091" t="str">
            <v>COST</v>
          </cell>
          <cell r="M2091" t="str">
            <v>ADD</v>
          </cell>
          <cell r="N2091">
            <v>292372.73</v>
          </cell>
        </row>
        <row r="2092">
          <cell r="I2092" t="str">
            <v>COST</v>
          </cell>
          <cell r="M2092" t="str">
            <v>RET</v>
          </cell>
          <cell r="N2092">
            <v>-128485</v>
          </cell>
        </row>
        <row r="2093">
          <cell r="I2093" t="str">
            <v>COST</v>
          </cell>
          <cell r="M2093" t="str">
            <v>ADD</v>
          </cell>
          <cell r="N2093">
            <v>6526</v>
          </cell>
        </row>
        <row r="2094">
          <cell r="I2094" t="str">
            <v>COST</v>
          </cell>
          <cell r="M2094" t="str">
            <v>ADD</v>
          </cell>
          <cell r="N2094">
            <v>8576</v>
          </cell>
        </row>
        <row r="2095">
          <cell r="I2095" t="str">
            <v>COST</v>
          </cell>
          <cell r="M2095" t="str">
            <v>ADD</v>
          </cell>
          <cell r="N2095">
            <v>2652</v>
          </cell>
        </row>
        <row r="2096">
          <cell r="I2096" t="str">
            <v>COST</v>
          </cell>
          <cell r="M2096" t="str">
            <v>ADD</v>
          </cell>
          <cell r="N2096">
            <v>664</v>
          </cell>
        </row>
        <row r="2097">
          <cell r="I2097" t="str">
            <v>COST</v>
          </cell>
          <cell r="M2097" t="str">
            <v>ADJ</v>
          </cell>
          <cell r="N2097">
            <v>2347.9299999999998</v>
          </cell>
        </row>
        <row r="2098">
          <cell r="I2098" t="str">
            <v>COST</v>
          </cell>
          <cell r="M2098" t="str">
            <v>ADD</v>
          </cell>
          <cell r="N2098">
            <v>186</v>
          </cell>
        </row>
        <row r="2099">
          <cell r="I2099" t="str">
            <v>COST</v>
          </cell>
          <cell r="M2099" t="str">
            <v>TRF</v>
          </cell>
          <cell r="N2099">
            <v>8972</v>
          </cell>
        </row>
        <row r="2100">
          <cell r="I2100" t="str">
            <v>COST</v>
          </cell>
          <cell r="M2100" t="str">
            <v>RET</v>
          </cell>
          <cell r="N2100">
            <v>-2195</v>
          </cell>
        </row>
        <row r="2101">
          <cell r="I2101" t="str">
            <v>COST</v>
          </cell>
          <cell r="M2101" t="str">
            <v>TRF</v>
          </cell>
          <cell r="N2101">
            <v>4390</v>
          </cell>
        </row>
        <row r="2102">
          <cell r="I2102" t="str">
            <v>COST</v>
          </cell>
          <cell r="M2102" t="str">
            <v>RET</v>
          </cell>
          <cell r="N2102">
            <v>-1937.76</v>
          </cell>
        </row>
        <row r="2103">
          <cell r="I2103" t="str">
            <v>COST</v>
          </cell>
          <cell r="M2103" t="str">
            <v>TRF</v>
          </cell>
          <cell r="N2103">
            <v>1937.76</v>
          </cell>
        </row>
        <row r="2104">
          <cell r="I2104" t="str">
            <v>COST</v>
          </cell>
          <cell r="M2104" t="str">
            <v>TRF</v>
          </cell>
          <cell r="N2104">
            <v>-1937.76</v>
          </cell>
        </row>
        <row r="2105">
          <cell r="I2105" t="str">
            <v>COST</v>
          </cell>
          <cell r="M2105" t="str">
            <v>ADJ</v>
          </cell>
          <cell r="N2105">
            <v>84289.46</v>
          </cell>
        </row>
        <row r="2106">
          <cell r="I2106" t="str">
            <v>COST</v>
          </cell>
          <cell r="M2106" t="str">
            <v>TRF</v>
          </cell>
          <cell r="N2106">
            <v>-50383.53</v>
          </cell>
        </row>
        <row r="2107">
          <cell r="I2107" t="str">
            <v>COST</v>
          </cell>
          <cell r="M2107" t="str">
            <v>TRF</v>
          </cell>
          <cell r="N2107">
            <v>-93575.95</v>
          </cell>
        </row>
        <row r="2108">
          <cell r="I2108" t="str">
            <v>COST</v>
          </cell>
          <cell r="M2108" t="str">
            <v>TRF</v>
          </cell>
          <cell r="N2108">
            <v>-6049.64</v>
          </cell>
        </row>
        <row r="2109">
          <cell r="I2109" t="str">
            <v>COST</v>
          </cell>
          <cell r="M2109" t="str">
            <v>ADJ</v>
          </cell>
          <cell r="N2109">
            <v>17222.47</v>
          </cell>
        </row>
        <row r="2110">
          <cell r="I2110" t="str">
            <v>COST</v>
          </cell>
          <cell r="M2110" t="str">
            <v>RET</v>
          </cell>
          <cell r="N2110">
            <v>-1845</v>
          </cell>
        </row>
        <row r="2111">
          <cell r="I2111" t="str">
            <v>COST</v>
          </cell>
          <cell r="M2111" t="str">
            <v>ADD</v>
          </cell>
          <cell r="N2111">
            <v>2363</v>
          </cell>
        </row>
        <row r="2112">
          <cell r="I2112" t="str">
            <v>COST</v>
          </cell>
          <cell r="M2112" t="str">
            <v>RET</v>
          </cell>
          <cell r="N2112">
            <v>-3591</v>
          </cell>
        </row>
        <row r="2113">
          <cell r="I2113" t="str">
            <v>COST</v>
          </cell>
          <cell r="M2113" t="str">
            <v>ADJ</v>
          </cell>
          <cell r="N2113">
            <v>-7720.53</v>
          </cell>
        </row>
        <row r="2114">
          <cell r="I2114" t="str">
            <v>COST</v>
          </cell>
          <cell r="M2114" t="str">
            <v>ADJ</v>
          </cell>
          <cell r="N2114">
            <v>820</v>
          </cell>
        </row>
        <row r="2115">
          <cell r="I2115" t="str">
            <v>COST</v>
          </cell>
          <cell r="M2115" t="str">
            <v>RET</v>
          </cell>
          <cell r="N2115">
            <v>-191.36</v>
          </cell>
        </row>
        <row r="2116">
          <cell r="I2116" t="str">
            <v>COST</v>
          </cell>
          <cell r="M2116" t="str">
            <v>ADJ</v>
          </cell>
          <cell r="N2116">
            <v>19958.7</v>
          </cell>
        </row>
        <row r="2117">
          <cell r="I2117" t="str">
            <v>COST</v>
          </cell>
          <cell r="M2117" t="str">
            <v>RET</v>
          </cell>
          <cell r="N2117">
            <v>-5535</v>
          </cell>
        </row>
        <row r="2118">
          <cell r="I2118" t="str">
            <v>COST</v>
          </cell>
          <cell r="M2118" t="str">
            <v>RET</v>
          </cell>
          <cell r="N2118">
            <v>-2330</v>
          </cell>
        </row>
        <row r="2119">
          <cell r="I2119" t="str">
            <v>COST</v>
          </cell>
          <cell r="M2119" t="str">
            <v>RET</v>
          </cell>
          <cell r="N2119">
            <v>-6158.5</v>
          </cell>
        </row>
        <row r="2120">
          <cell r="I2120" t="str">
            <v>COST</v>
          </cell>
          <cell r="M2120" t="str">
            <v>RET</v>
          </cell>
          <cell r="N2120">
            <v>-11798.72</v>
          </cell>
        </row>
        <row r="2121">
          <cell r="I2121" t="str">
            <v>COST</v>
          </cell>
          <cell r="M2121" t="str">
            <v>ADD</v>
          </cell>
          <cell r="N2121">
            <v>19.989999999999998</v>
          </cell>
        </row>
        <row r="2122">
          <cell r="I2122" t="str">
            <v>COST</v>
          </cell>
          <cell r="M2122" t="str">
            <v>ADJ</v>
          </cell>
          <cell r="N2122">
            <v>1860881.44</v>
          </cell>
        </row>
        <row r="2123">
          <cell r="I2123" t="str">
            <v>COST</v>
          </cell>
          <cell r="M2123" t="str">
            <v>ADD</v>
          </cell>
          <cell r="N2123">
            <v>135.84</v>
          </cell>
        </row>
        <row r="2124">
          <cell r="I2124" t="str">
            <v>COST</v>
          </cell>
          <cell r="M2124" t="str">
            <v>ADJ</v>
          </cell>
          <cell r="N2124">
            <v>325999.46999999997</v>
          </cell>
        </row>
        <row r="2125">
          <cell r="I2125" t="str">
            <v>COST</v>
          </cell>
          <cell r="M2125" t="str">
            <v>ADD</v>
          </cell>
          <cell r="N2125">
            <v>2297.98</v>
          </cell>
        </row>
        <row r="2126">
          <cell r="I2126" t="str">
            <v>COST</v>
          </cell>
          <cell r="M2126" t="str">
            <v>ADJ</v>
          </cell>
          <cell r="N2126">
            <v>13123083.619999999</v>
          </cell>
        </row>
        <row r="2127">
          <cell r="I2127" t="str">
            <v>COST</v>
          </cell>
          <cell r="M2127" t="str">
            <v>ADJ</v>
          </cell>
          <cell r="N2127">
            <v>58648.34</v>
          </cell>
        </row>
        <row r="2128">
          <cell r="I2128" t="str">
            <v>COST</v>
          </cell>
          <cell r="M2128" t="str">
            <v>ADD</v>
          </cell>
          <cell r="N2128">
            <v>8456.65</v>
          </cell>
        </row>
        <row r="2129">
          <cell r="I2129" t="str">
            <v>COST</v>
          </cell>
          <cell r="M2129" t="str">
            <v>ADJ</v>
          </cell>
          <cell r="N2129">
            <v>14141551.52</v>
          </cell>
        </row>
        <row r="2130">
          <cell r="I2130" t="str">
            <v>COST</v>
          </cell>
          <cell r="M2130" t="str">
            <v>ADD</v>
          </cell>
          <cell r="N2130">
            <v>201418.45</v>
          </cell>
        </row>
        <row r="2131">
          <cell r="I2131" t="str">
            <v>COST</v>
          </cell>
          <cell r="M2131" t="str">
            <v>ADJ</v>
          </cell>
          <cell r="N2131">
            <v>64764628.950000003</v>
          </cell>
        </row>
        <row r="2132">
          <cell r="I2132" t="str">
            <v>COST</v>
          </cell>
          <cell r="M2132" t="str">
            <v>ADD</v>
          </cell>
          <cell r="N2132">
            <v>8170.12</v>
          </cell>
        </row>
        <row r="2133">
          <cell r="I2133" t="str">
            <v>COST</v>
          </cell>
          <cell r="M2133" t="str">
            <v>ADJ</v>
          </cell>
          <cell r="N2133">
            <v>8535490.0399999991</v>
          </cell>
        </row>
        <row r="2134">
          <cell r="I2134" t="str">
            <v>COST</v>
          </cell>
          <cell r="M2134" t="str">
            <v>ADD</v>
          </cell>
          <cell r="N2134">
            <v>256920.41</v>
          </cell>
        </row>
        <row r="2135">
          <cell r="I2135" t="str">
            <v>COST</v>
          </cell>
          <cell r="M2135" t="str">
            <v>ADJ</v>
          </cell>
          <cell r="N2135">
            <v>29387482.309999999</v>
          </cell>
        </row>
        <row r="2136">
          <cell r="I2136" t="str">
            <v>COST</v>
          </cell>
          <cell r="M2136" t="str">
            <v>ADD</v>
          </cell>
          <cell r="N2136">
            <v>193282.89</v>
          </cell>
        </row>
        <row r="2137">
          <cell r="I2137" t="str">
            <v>COST</v>
          </cell>
          <cell r="M2137" t="str">
            <v>ADJ</v>
          </cell>
          <cell r="N2137">
            <v>54465703.630000003</v>
          </cell>
        </row>
        <row r="2138">
          <cell r="I2138" t="str">
            <v>COST</v>
          </cell>
          <cell r="M2138" t="str">
            <v>ADJ</v>
          </cell>
          <cell r="N2138">
            <v>6224676.79</v>
          </cell>
        </row>
        <row r="2139">
          <cell r="I2139" t="str">
            <v>COST</v>
          </cell>
          <cell r="M2139" t="str">
            <v>ADJ</v>
          </cell>
          <cell r="N2139">
            <v>98015.44</v>
          </cell>
        </row>
        <row r="2140">
          <cell r="I2140" t="str">
            <v>COST</v>
          </cell>
          <cell r="M2140" t="str">
            <v>ADD</v>
          </cell>
          <cell r="N2140">
            <v>1452.51</v>
          </cell>
        </row>
        <row r="2141">
          <cell r="I2141" t="str">
            <v>COST</v>
          </cell>
          <cell r="M2141" t="str">
            <v>ADJ</v>
          </cell>
          <cell r="N2141">
            <v>4342513.6399999997</v>
          </cell>
        </row>
        <row r="2142">
          <cell r="I2142" t="str">
            <v>COST</v>
          </cell>
          <cell r="M2142" t="str">
            <v>ADJ</v>
          </cell>
          <cell r="N2142">
            <v>91007.97</v>
          </cell>
        </row>
        <row r="2143">
          <cell r="I2143" t="str">
            <v>COST</v>
          </cell>
          <cell r="M2143" t="str">
            <v>ADJ</v>
          </cell>
          <cell r="N2143">
            <v>1613056.79</v>
          </cell>
        </row>
        <row r="2144">
          <cell r="I2144" t="str">
            <v>COST</v>
          </cell>
          <cell r="M2144" t="str">
            <v>ADJ</v>
          </cell>
          <cell r="N2144">
            <v>-417.54</v>
          </cell>
        </row>
        <row r="2145">
          <cell r="I2145" t="str">
            <v>COST</v>
          </cell>
          <cell r="M2145" t="str">
            <v>ADD</v>
          </cell>
          <cell r="N2145">
            <v>15199.15</v>
          </cell>
        </row>
        <row r="2146">
          <cell r="I2146" t="str">
            <v>COST</v>
          </cell>
          <cell r="M2146" t="str">
            <v>ADJ</v>
          </cell>
          <cell r="N2146">
            <v>35192126.310000002</v>
          </cell>
        </row>
        <row r="2147">
          <cell r="I2147" t="str">
            <v>COST</v>
          </cell>
          <cell r="M2147" t="str">
            <v>ADD</v>
          </cell>
          <cell r="N2147">
            <v>2445.88</v>
          </cell>
        </row>
        <row r="2148">
          <cell r="I2148" t="str">
            <v>COST</v>
          </cell>
          <cell r="M2148" t="str">
            <v>ADJ</v>
          </cell>
          <cell r="N2148">
            <v>37718587.549999997</v>
          </cell>
        </row>
        <row r="2149">
          <cell r="I2149" t="str">
            <v>COST</v>
          </cell>
          <cell r="M2149" t="str">
            <v>ADD</v>
          </cell>
          <cell r="N2149">
            <v>2944.98</v>
          </cell>
        </row>
        <row r="2150">
          <cell r="I2150" t="str">
            <v>COST</v>
          </cell>
          <cell r="M2150" t="str">
            <v>ADJ</v>
          </cell>
          <cell r="N2150">
            <v>2161634.15</v>
          </cell>
        </row>
        <row r="2151">
          <cell r="I2151" t="str">
            <v>COST</v>
          </cell>
          <cell r="M2151" t="str">
            <v>ADD</v>
          </cell>
          <cell r="N2151">
            <v>2067.11</v>
          </cell>
        </row>
        <row r="2152">
          <cell r="I2152" t="str">
            <v>COST</v>
          </cell>
          <cell r="M2152" t="str">
            <v>ADJ</v>
          </cell>
          <cell r="N2152">
            <v>1306097.68</v>
          </cell>
        </row>
        <row r="2153">
          <cell r="I2153" t="str">
            <v>COST</v>
          </cell>
          <cell r="M2153" t="str">
            <v>ADD</v>
          </cell>
          <cell r="N2153">
            <v>3.37</v>
          </cell>
        </row>
        <row r="2154">
          <cell r="I2154" t="str">
            <v>COST</v>
          </cell>
          <cell r="M2154" t="str">
            <v>ADJ</v>
          </cell>
          <cell r="N2154">
            <v>96526.67</v>
          </cell>
        </row>
        <row r="2155">
          <cell r="I2155" t="str">
            <v>COST</v>
          </cell>
          <cell r="M2155" t="str">
            <v>ADJ</v>
          </cell>
          <cell r="N2155">
            <v>413936.79</v>
          </cell>
        </row>
        <row r="2156">
          <cell r="I2156" t="str">
            <v>COST</v>
          </cell>
          <cell r="M2156" t="str">
            <v>ADD</v>
          </cell>
          <cell r="N2156">
            <v>31485.94</v>
          </cell>
        </row>
        <row r="2157">
          <cell r="I2157" t="str">
            <v>COST</v>
          </cell>
          <cell r="M2157" t="str">
            <v>ADJ</v>
          </cell>
          <cell r="N2157">
            <v>10039785.24</v>
          </cell>
        </row>
        <row r="2158">
          <cell r="I2158" t="str">
            <v>COST</v>
          </cell>
          <cell r="M2158" t="str">
            <v>ADJ</v>
          </cell>
          <cell r="N2158">
            <v>58961.33</v>
          </cell>
        </row>
        <row r="2159">
          <cell r="I2159" t="str">
            <v>COST</v>
          </cell>
          <cell r="M2159" t="str">
            <v>ADJ</v>
          </cell>
          <cell r="N2159">
            <v>2760681.77</v>
          </cell>
        </row>
        <row r="2160">
          <cell r="I2160" t="str">
            <v>COST</v>
          </cell>
          <cell r="M2160" t="str">
            <v>ADJ</v>
          </cell>
          <cell r="N2160">
            <v>3436137.47</v>
          </cell>
        </row>
        <row r="2161">
          <cell r="I2161" t="str">
            <v>COST</v>
          </cell>
          <cell r="M2161" t="str">
            <v>ADD</v>
          </cell>
          <cell r="N2161">
            <v>253243.38</v>
          </cell>
        </row>
        <row r="2162">
          <cell r="I2162" t="str">
            <v>COST</v>
          </cell>
          <cell r="M2162" t="str">
            <v>ADJ</v>
          </cell>
          <cell r="N2162">
            <v>31327916.219999999</v>
          </cell>
        </row>
        <row r="2163">
          <cell r="I2163" t="str">
            <v>COST</v>
          </cell>
          <cell r="M2163" t="str">
            <v>ADD</v>
          </cell>
          <cell r="N2163">
            <v>6487.28</v>
          </cell>
        </row>
        <row r="2164">
          <cell r="I2164" t="str">
            <v>COST</v>
          </cell>
          <cell r="M2164" t="str">
            <v>ADJ</v>
          </cell>
          <cell r="N2164">
            <v>16060125.539999999</v>
          </cell>
        </row>
        <row r="2165">
          <cell r="I2165" t="str">
            <v>COST</v>
          </cell>
          <cell r="M2165" t="str">
            <v>ADD</v>
          </cell>
          <cell r="N2165">
            <v>5358.25</v>
          </cell>
        </row>
        <row r="2166">
          <cell r="I2166" t="str">
            <v>COST</v>
          </cell>
          <cell r="M2166" t="str">
            <v>ADJ</v>
          </cell>
          <cell r="N2166">
            <v>1819852.91</v>
          </cell>
        </row>
        <row r="2167">
          <cell r="I2167" t="str">
            <v>COST</v>
          </cell>
          <cell r="M2167" t="str">
            <v>ADD</v>
          </cell>
          <cell r="N2167">
            <v>13.51</v>
          </cell>
        </row>
        <row r="2168">
          <cell r="I2168" t="str">
            <v>COST</v>
          </cell>
          <cell r="M2168" t="str">
            <v>ADJ</v>
          </cell>
          <cell r="N2168">
            <v>260796.32</v>
          </cell>
        </row>
        <row r="2169">
          <cell r="I2169" t="str">
            <v>COST</v>
          </cell>
          <cell r="M2169" t="str">
            <v>ADD</v>
          </cell>
          <cell r="N2169">
            <v>17.05</v>
          </cell>
        </row>
        <row r="2170">
          <cell r="I2170" t="str">
            <v>COST</v>
          </cell>
          <cell r="M2170" t="str">
            <v>ADJ</v>
          </cell>
          <cell r="N2170">
            <v>815066.34</v>
          </cell>
        </row>
        <row r="2171">
          <cell r="I2171" t="str">
            <v>COST</v>
          </cell>
          <cell r="M2171" t="str">
            <v>ADJ</v>
          </cell>
          <cell r="N2171">
            <v>69.42</v>
          </cell>
        </row>
        <row r="2172">
          <cell r="I2172" t="str">
            <v>COST</v>
          </cell>
          <cell r="M2172" t="str">
            <v>ADJ</v>
          </cell>
          <cell r="N2172">
            <v>1731.78</v>
          </cell>
        </row>
        <row r="2173">
          <cell r="I2173" t="str">
            <v>COST</v>
          </cell>
          <cell r="M2173" t="str">
            <v>ADJ</v>
          </cell>
          <cell r="N2173">
            <v>1662.14</v>
          </cell>
        </row>
        <row r="2174">
          <cell r="I2174" t="str">
            <v>COST</v>
          </cell>
          <cell r="M2174" t="str">
            <v>ADD</v>
          </cell>
          <cell r="N2174">
            <v>15901</v>
          </cell>
        </row>
        <row r="2175">
          <cell r="I2175" t="str">
            <v>COST</v>
          </cell>
          <cell r="M2175" t="str">
            <v>TRF</v>
          </cell>
          <cell r="N2175">
            <v>-15901</v>
          </cell>
        </row>
        <row r="2176">
          <cell r="I2176" t="str">
            <v>COST</v>
          </cell>
          <cell r="M2176" t="str">
            <v>ADD</v>
          </cell>
          <cell r="N2176">
            <v>8000</v>
          </cell>
        </row>
        <row r="2177">
          <cell r="I2177" t="str">
            <v>COST</v>
          </cell>
          <cell r="M2177" t="str">
            <v>RET</v>
          </cell>
          <cell r="N2177">
            <v>-1732</v>
          </cell>
        </row>
        <row r="2178">
          <cell r="I2178" t="str">
            <v>COST</v>
          </cell>
          <cell r="M2178" t="str">
            <v>ADD</v>
          </cell>
          <cell r="N2178">
            <v>6912</v>
          </cell>
        </row>
        <row r="2179">
          <cell r="I2179" t="str">
            <v>COST</v>
          </cell>
          <cell r="M2179" t="str">
            <v>ADD</v>
          </cell>
          <cell r="N2179">
            <v>3038</v>
          </cell>
        </row>
        <row r="2180">
          <cell r="I2180" t="str">
            <v>COST</v>
          </cell>
          <cell r="M2180" t="str">
            <v>TRF</v>
          </cell>
          <cell r="N2180">
            <v>-3038</v>
          </cell>
        </row>
        <row r="2181">
          <cell r="I2181" t="str">
            <v>COST</v>
          </cell>
          <cell r="M2181" t="str">
            <v>TRF</v>
          </cell>
          <cell r="N2181">
            <v>3957.3</v>
          </cell>
        </row>
        <row r="2182">
          <cell r="I2182" t="str">
            <v>COST</v>
          </cell>
          <cell r="M2182" t="str">
            <v>RET</v>
          </cell>
          <cell r="N2182">
            <v>-14743</v>
          </cell>
        </row>
        <row r="2183">
          <cell r="I2183" t="str">
            <v>COST</v>
          </cell>
          <cell r="M2183" t="str">
            <v>ADD</v>
          </cell>
          <cell r="N2183">
            <v>4957299.3499999996</v>
          </cell>
        </row>
        <row r="2184">
          <cell r="I2184" t="str">
            <v>COST</v>
          </cell>
          <cell r="M2184" t="str">
            <v>ADJ</v>
          </cell>
          <cell r="N2184">
            <v>-8496.9</v>
          </cell>
        </row>
        <row r="2185">
          <cell r="I2185" t="str">
            <v>COST</v>
          </cell>
          <cell r="M2185" t="str">
            <v>TRF</v>
          </cell>
          <cell r="N2185">
            <v>-61185.97</v>
          </cell>
        </row>
        <row r="2186">
          <cell r="I2186" t="str">
            <v>COST</v>
          </cell>
          <cell r="M2186" t="str">
            <v>ADJ</v>
          </cell>
          <cell r="N2186">
            <v>649810.88</v>
          </cell>
        </row>
        <row r="2187">
          <cell r="I2187" t="str">
            <v>COST</v>
          </cell>
          <cell r="M2187" t="str">
            <v>ADD</v>
          </cell>
          <cell r="N2187">
            <v>12000</v>
          </cell>
        </row>
        <row r="2188">
          <cell r="I2188" t="str">
            <v>COST</v>
          </cell>
          <cell r="M2188" t="str">
            <v>REI</v>
          </cell>
          <cell r="N2188">
            <v>12000</v>
          </cell>
        </row>
        <row r="2189">
          <cell r="I2189" t="str">
            <v>COST</v>
          </cell>
          <cell r="M2189" t="str">
            <v>RET</v>
          </cell>
          <cell r="N2189">
            <v>-24000</v>
          </cell>
        </row>
        <row r="2190">
          <cell r="I2190" t="str">
            <v>COST</v>
          </cell>
          <cell r="M2190" t="str">
            <v>ADD</v>
          </cell>
          <cell r="N2190">
            <v>9000</v>
          </cell>
        </row>
        <row r="2191">
          <cell r="I2191" t="str">
            <v>COST</v>
          </cell>
          <cell r="M2191" t="str">
            <v>TRF</v>
          </cell>
          <cell r="N2191">
            <v>1975</v>
          </cell>
        </row>
        <row r="2192">
          <cell r="I2192" t="str">
            <v>COST</v>
          </cell>
          <cell r="M2192" t="str">
            <v>TRF</v>
          </cell>
          <cell r="N2192">
            <v>-3957.3</v>
          </cell>
        </row>
        <row r="2193">
          <cell r="I2193" t="str">
            <v>COST</v>
          </cell>
          <cell r="M2193" t="str">
            <v>ADD</v>
          </cell>
          <cell r="N2193">
            <v>2106</v>
          </cell>
        </row>
        <row r="2194">
          <cell r="I2194" t="str">
            <v>COST</v>
          </cell>
          <cell r="M2194" t="str">
            <v>TRF</v>
          </cell>
          <cell r="N2194">
            <v>820.47</v>
          </cell>
        </row>
        <row r="2195">
          <cell r="I2195" t="str">
            <v>COST</v>
          </cell>
          <cell r="M2195" t="str">
            <v>ADD</v>
          </cell>
          <cell r="N2195">
            <v>1837</v>
          </cell>
        </row>
        <row r="2196">
          <cell r="I2196" t="str">
            <v>COST</v>
          </cell>
          <cell r="M2196" t="str">
            <v>ADD</v>
          </cell>
          <cell r="N2196">
            <v>1853.64</v>
          </cell>
        </row>
        <row r="2197">
          <cell r="I2197" t="str">
            <v>COST</v>
          </cell>
          <cell r="M2197" t="str">
            <v>ADD</v>
          </cell>
          <cell r="N2197">
            <v>3038</v>
          </cell>
        </row>
        <row r="2198">
          <cell r="I2198" t="str">
            <v>COST</v>
          </cell>
          <cell r="M2198" t="str">
            <v>ADD</v>
          </cell>
          <cell r="N2198">
            <v>4028</v>
          </cell>
        </row>
        <row r="2199">
          <cell r="I2199" t="str">
            <v>COST</v>
          </cell>
          <cell r="M2199" t="str">
            <v>ADD</v>
          </cell>
          <cell r="N2199">
            <v>24940.31</v>
          </cell>
        </row>
        <row r="2200">
          <cell r="I2200" t="str">
            <v>COST</v>
          </cell>
          <cell r="M2200" t="str">
            <v>ADD</v>
          </cell>
          <cell r="N2200">
            <v>16086.17</v>
          </cell>
        </row>
        <row r="2201">
          <cell r="I2201" t="str">
            <v>COST</v>
          </cell>
          <cell r="M2201" t="str">
            <v>ADD</v>
          </cell>
          <cell r="N2201">
            <v>261471.74</v>
          </cell>
        </row>
        <row r="2202">
          <cell r="I2202" t="str">
            <v>COST</v>
          </cell>
          <cell r="M2202" t="str">
            <v>ADD</v>
          </cell>
          <cell r="N2202">
            <v>9590.1</v>
          </cell>
        </row>
        <row r="2203">
          <cell r="I2203" t="str">
            <v>COST</v>
          </cell>
          <cell r="M2203" t="str">
            <v>RET</v>
          </cell>
          <cell r="N2203">
            <v>-1845</v>
          </cell>
        </row>
        <row r="2204">
          <cell r="I2204" t="str">
            <v>COST</v>
          </cell>
          <cell r="M2204" t="str">
            <v>TRF</v>
          </cell>
          <cell r="N2204">
            <v>3416.32</v>
          </cell>
        </row>
        <row r="2205">
          <cell r="I2205" t="str">
            <v>COST</v>
          </cell>
          <cell r="M2205" t="str">
            <v>ADD</v>
          </cell>
          <cell r="N2205">
            <v>23847</v>
          </cell>
        </row>
        <row r="2206">
          <cell r="I2206" t="str">
            <v>COST</v>
          </cell>
          <cell r="M2206" t="str">
            <v>ADJ</v>
          </cell>
          <cell r="N2206">
            <v>920</v>
          </cell>
        </row>
        <row r="2207">
          <cell r="I2207" t="str">
            <v>COST</v>
          </cell>
          <cell r="M2207" t="str">
            <v>ADD</v>
          </cell>
          <cell r="N2207">
            <v>522.54999999999995</v>
          </cell>
        </row>
        <row r="2208">
          <cell r="I2208" t="str">
            <v>COST</v>
          </cell>
          <cell r="M2208" t="str">
            <v>ADD</v>
          </cell>
          <cell r="N2208">
            <v>681.82</v>
          </cell>
        </row>
        <row r="2209">
          <cell r="I2209" t="str">
            <v>COST</v>
          </cell>
          <cell r="M2209" t="str">
            <v>ADJ</v>
          </cell>
          <cell r="N2209">
            <v>-118.18</v>
          </cell>
        </row>
        <row r="2210">
          <cell r="I2210" t="str">
            <v>COST</v>
          </cell>
          <cell r="M2210" t="str">
            <v>ADD</v>
          </cell>
          <cell r="N2210">
            <v>15699.55</v>
          </cell>
        </row>
        <row r="2211">
          <cell r="I2211" t="str">
            <v>COST</v>
          </cell>
          <cell r="M2211" t="str">
            <v>ADD</v>
          </cell>
          <cell r="N2211">
            <v>761.82</v>
          </cell>
        </row>
        <row r="2212">
          <cell r="I2212" t="str">
            <v>COST</v>
          </cell>
          <cell r="M2212" t="str">
            <v>RET</v>
          </cell>
          <cell r="N2212">
            <v>-5038</v>
          </cell>
        </row>
        <row r="2213">
          <cell r="I2213" t="str">
            <v>COST</v>
          </cell>
          <cell r="M2213" t="str">
            <v>TRF</v>
          </cell>
          <cell r="N2213">
            <v>1089976.75</v>
          </cell>
        </row>
        <row r="2214">
          <cell r="I2214" t="str">
            <v>COST</v>
          </cell>
          <cell r="M2214" t="str">
            <v>RET</v>
          </cell>
          <cell r="N2214">
            <v>-2995</v>
          </cell>
        </row>
        <row r="2215">
          <cell r="I2215" t="str">
            <v>COST</v>
          </cell>
          <cell r="M2215" t="str">
            <v>TRF</v>
          </cell>
          <cell r="N2215">
            <v>-355.79</v>
          </cell>
        </row>
        <row r="2216">
          <cell r="I2216" t="str">
            <v>COST</v>
          </cell>
          <cell r="M2216" t="str">
            <v>ADD</v>
          </cell>
          <cell r="N2216">
            <v>34766.480000000003</v>
          </cell>
        </row>
        <row r="2217">
          <cell r="I2217" t="str">
            <v>COST</v>
          </cell>
          <cell r="M2217" t="str">
            <v>ADD</v>
          </cell>
          <cell r="N2217">
            <v>19220.689999999999</v>
          </cell>
        </row>
        <row r="2218">
          <cell r="I2218" t="str">
            <v>COST</v>
          </cell>
          <cell r="M2218" t="str">
            <v>RET</v>
          </cell>
          <cell r="N2218">
            <v>-5271</v>
          </cell>
        </row>
        <row r="2219">
          <cell r="I2219" t="str">
            <v>COST</v>
          </cell>
          <cell r="M2219" t="str">
            <v>TRF</v>
          </cell>
          <cell r="N2219">
            <v>12609.35</v>
          </cell>
        </row>
        <row r="2220">
          <cell r="I2220" t="str">
            <v>COST</v>
          </cell>
          <cell r="M2220" t="str">
            <v>ADD</v>
          </cell>
          <cell r="N2220">
            <v>57670.95</v>
          </cell>
        </row>
        <row r="2221">
          <cell r="I2221" t="str">
            <v>COST</v>
          </cell>
          <cell r="M2221" t="str">
            <v>RET</v>
          </cell>
          <cell r="N2221">
            <v>-4451</v>
          </cell>
        </row>
        <row r="2222">
          <cell r="I2222" t="str">
            <v>COST</v>
          </cell>
          <cell r="M2222" t="str">
            <v>ADD</v>
          </cell>
          <cell r="N2222">
            <v>13110.48</v>
          </cell>
        </row>
        <row r="2223">
          <cell r="I2223" t="str">
            <v>COST</v>
          </cell>
          <cell r="M2223" t="str">
            <v>RET</v>
          </cell>
          <cell r="N2223">
            <v>-583.45000000000005</v>
          </cell>
        </row>
        <row r="2224">
          <cell r="I2224" t="str">
            <v>COST</v>
          </cell>
          <cell r="M2224" t="str">
            <v>RET</v>
          </cell>
          <cell r="N2224">
            <v>-11510.5</v>
          </cell>
        </row>
        <row r="2225">
          <cell r="I2225" t="str">
            <v>COST</v>
          </cell>
          <cell r="M2225" t="str">
            <v>ADD</v>
          </cell>
          <cell r="N2225">
            <v>2992.76</v>
          </cell>
        </row>
        <row r="2226">
          <cell r="I2226" t="str">
            <v>COST</v>
          </cell>
          <cell r="M2226" t="str">
            <v>TRF</v>
          </cell>
          <cell r="N2226">
            <v>908.63</v>
          </cell>
        </row>
        <row r="2227">
          <cell r="I2227" t="str">
            <v>COST</v>
          </cell>
          <cell r="M2227" t="str">
            <v>ADD</v>
          </cell>
          <cell r="N2227">
            <v>1002</v>
          </cell>
        </row>
        <row r="2228">
          <cell r="I2228" t="str">
            <v>COST</v>
          </cell>
          <cell r="M2228" t="str">
            <v>ADD</v>
          </cell>
          <cell r="N2228">
            <v>88511.84</v>
          </cell>
        </row>
        <row r="2229">
          <cell r="I2229" t="str">
            <v>COST</v>
          </cell>
          <cell r="M2229" t="str">
            <v>ADD</v>
          </cell>
          <cell r="N2229">
            <v>39354.959999999999</v>
          </cell>
        </row>
        <row r="2230">
          <cell r="I2230" t="str">
            <v>COST</v>
          </cell>
          <cell r="M2230" t="str">
            <v>RET</v>
          </cell>
          <cell r="N2230">
            <v>-1868.52</v>
          </cell>
        </row>
        <row r="2231">
          <cell r="I2231" t="str">
            <v>COST</v>
          </cell>
          <cell r="M2231" t="str">
            <v>REI</v>
          </cell>
          <cell r="N2231">
            <v>7979</v>
          </cell>
        </row>
        <row r="2232">
          <cell r="I2232" t="str">
            <v>COST</v>
          </cell>
          <cell r="M2232" t="str">
            <v>RET</v>
          </cell>
          <cell r="N2232">
            <v>-11730</v>
          </cell>
        </row>
        <row r="2233">
          <cell r="I2233" t="str">
            <v>COST</v>
          </cell>
          <cell r="M2233" t="str">
            <v>ADD</v>
          </cell>
          <cell r="N2233">
            <v>1282</v>
          </cell>
        </row>
        <row r="2234">
          <cell r="I2234" t="str">
            <v>COST</v>
          </cell>
          <cell r="M2234" t="str">
            <v>ADD</v>
          </cell>
          <cell r="N2234">
            <v>51895.19</v>
          </cell>
        </row>
        <row r="2235">
          <cell r="I2235" t="str">
            <v>COST</v>
          </cell>
          <cell r="M2235" t="str">
            <v>ADD</v>
          </cell>
          <cell r="N2235">
            <v>18533.64</v>
          </cell>
        </row>
        <row r="2236">
          <cell r="I2236" t="str">
            <v>COST</v>
          </cell>
          <cell r="M2236" t="str">
            <v>RET</v>
          </cell>
          <cell r="N2236">
            <v>-507.32</v>
          </cell>
        </row>
        <row r="2237">
          <cell r="I2237" t="str">
            <v>COST</v>
          </cell>
          <cell r="M2237" t="str">
            <v>RET</v>
          </cell>
          <cell r="N2237">
            <v>-8004</v>
          </cell>
        </row>
        <row r="2238">
          <cell r="I2238" t="str">
            <v>COST</v>
          </cell>
          <cell r="M2238" t="str">
            <v>ADD</v>
          </cell>
          <cell r="N2238">
            <v>64086.559999999998</v>
          </cell>
        </row>
        <row r="2239">
          <cell r="I2239" t="str">
            <v>COST</v>
          </cell>
          <cell r="M2239" t="str">
            <v>ADD</v>
          </cell>
          <cell r="N2239">
            <v>16068.34</v>
          </cell>
        </row>
        <row r="2240">
          <cell r="I2240" t="str">
            <v>COST</v>
          </cell>
          <cell r="M2240" t="str">
            <v>ADJ</v>
          </cell>
          <cell r="N2240">
            <v>0.08</v>
          </cell>
        </row>
        <row r="2241">
          <cell r="I2241" t="str">
            <v>COST</v>
          </cell>
          <cell r="M2241" t="str">
            <v>RET</v>
          </cell>
          <cell r="N2241">
            <v>-540.91</v>
          </cell>
        </row>
        <row r="2242">
          <cell r="I2242" t="str">
            <v>COST</v>
          </cell>
          <cell r="M2242" t="str">
            <v>ADD</v>
          </cell>
          <cell r="N2242">
            <v>5145.68</v>
          </cell>
        </row>
        <row r="2243">
          <cell r="I2243" t="str">
            <v>COST</v>
          </cell>
          <cell r="M2243" t="str">
            <v>TRF</v>
          </cell>
          <cell r="N2243">
            <v>833.37</v>
          </cell>
        </row>
        <row r="2244">
          <cell r="I2244" t="str">
            <v>COST</v>
          </cell>
          <cell r="M2244" t="str">
            <v>RET</v>
          </cell>
          <cell r="N2244">
            <v>-3690.18</v>
          </cell>
        </row>
        <row r="2245">
          <cell r="I2245" t="str">
            <v>COST</v>
          </cell>
          <cell r="M2245" t="str">
            <v>ADJ</v>
          </cell>
          <cell r="N2245">
            <v>190729.15</v>
          </cell>
        </row>
        <row r="2246">
          <cell r="I2246" t="str">
            <v>COST</v>
          </cell>
          <cell r="M2246" t="str">
            <v>ADJ</v>
          </cell>
          <cell r="N2246">
            <v>3412859.4</v>
          </cell>
        </row>
        <row r="2247">
          <cell r="I2247" t="str">
            <v>COST</v>
          </cell>
          <cell r="M2247" t="str">
            <v>ADD</v>
          </cell>
          <cell r="N2247">
            <v>28338.16</v>
          </cell>
        </row>
        <row r="2248">
          <cell r="I2248" t="str">
            <v>COST</v>
          </cell>
          <cell r="M2248" t="str">
            <v>ADJ</v>
          </cell>
          <cell r="N2248">
            <v>3932579.86</v>
          </cell>
        </row>
        <row r="2249">
          <cell r="I2249" t="str">
            <v>COST</v>
          </cell>
          <cell r="M2249" t="str">
            <v>ADD</v>
          </cell>
          <cell r="N2249">
            <v>10.94</v>
          </cell>
        </row>
        <row r="2250">
          <cell r="I2250" t="str">
            <v>COST</v>
          </cell>
          <cell r="M2250" t="str">
            <v>ADJ</v>
          </cell>
          <cell r="N2250">
            <v>276527.65999999997</v>
          </cell>
        </row>
        <row r="2251">
          <cell r="I2251" t="str">
            <v>COST</v>
          </cell>
          <cell r="M2251" t="str">
            <v>ADD</v>
          </cell>
          <cell r="N2251">
            <v>1859.28</v>
          </cell>
        </row>
        <row r="2252">
          <cell r="I2252" t="str">
            <v>COST</v>
          </cell>
          <cell r="M2252" t="str">
            <v>ADJ</v>
          </cell>
          <cell r="N2252">
            <v>4556885.7699999996</v>
          </cell>
        </row>
        <row r="2253">
          <cell r="I2253" t="str">
            <v>COST</v>
          </cell>
          <cell r="M2253" t="str">
            <v>ADJ</v>
          </cell>
          <cell r="N2253">
            <v>108135.13</v>
          </cell>
        </row>
        <row r="2254">
          <cell r="I2254" t="str">
            <v>COST</v>
          </cell>
          <cell r="M2254" t="str">
            <v>ADD</v>
          </cell>
          <cell r="N2254">
            <v>492.89</v>
          </cell>
        </row>
        <row r="2255">
          <cell r="I2255" t="str">
            <v>COST</v>
          </cell>
          <cell r="M2255" t="str">
            <v>ADJ</v>
          </cell>
          <cell r="N2255">
            <v>1136436.75</v>
          </cell>
        </row>
        <row r="2256">
          <cell r="I2256" t="str">
            <v>COST</v>
          </cell>
          <cell r="M2256" t="str">
            <v>ADD</v>
          </cell>
          <cell r="N2256">
            <v>4.3899999999999997</v>
          </cell>
        </row>
        <row r="2257">
          <cell r="I2257" t="str">
            <v>COST</v>
          </cell>
          <cell r="M2257" t="str">
            <v>ADJ</v>
          </cell>
          <cell r="N2257">
            <v>631670.24</v>
          </cell>
        </row>
        <row r="2258">
          <cell r="I2258" t="str">
            <v>COST</v>
          </cell>
          <cell r="M2258" t="str">
            <v>ADJ</v>
          </cell>
          <cell r="N2258">
            <v>147814</v>
          </cell>
        </row>
        <row r="2259">
          <cell r="I2259" t="str">
            <v>COST</v>
          </cell>
          <cell r="M2259" t="str">
            <v>TRF</v>
          </cell>
          <cell r="N2259">
            <v>61806628.859999999</v>
          </cell>
        </row>
        <row r="2260">
          <cell r="I2260" t="str">
            <v>COST</v>
          </cell>
          <cell r="M2260" t="str">
            <v>TRF</v>
          </cell>
          <cell r="N2260">
            <v>-61806628.859999999</v>
          </cell>
        </row>
        <row r="2261">
          <cell r="I2261" t="str">
            <v>COST</v>
          </cell>
          <cell r="M2261" t="str">
            <v>ADD</v>
          </cell>
          <cell r="N2261">
            <v>244.99</v>
          </cell>
        </row>
        <row r="2262">
          <cell r="I2262" t="str">
            <v>COST</v>
          </cell>
          <cell r="M2262" t="str">
            <v>ADD</v>
          </cell>
          <cell r="N2262">
            <v>6616.73</v>
          </cell>
        </row>
        <row r="2263">
          <cell r="I2263" t="str">
            <v>COST</v>
          </cell>
          <cell r="M2263" t="str">
            <v>ADJ</v>
          </cell>
          <cell r="N2263">
            <v>1092.79</v>
          </cell>
        </row>
        <row r="2264">
          <cell r="I2264" t="str">
            <v>COST</v>
          </cell>
          <cell r="M2264" t="str">
            <v>ADJ</v>
          </cell>
          <cell r="N2264">
            <v>26651.38</v>
          </cell>
        </row>
        <row r="2265">
          <cell r="I2265" t="str">
            <v>COST</v>
          </cell>
          <cell r="M2265" t="str">
            <v>ADJ</v>
          </cell>
          <cell r="N2265">
            <v>3403.59</v>
          </cell>
        </row>
        <row r="2266">
          <cell r="I2266" t="str">
            <v>COST</v>
          </cell>
          <cell r="M2266" t="str">
            <v>ADJ</v>
          </cell>
          <cell r="N2266">
            <v>24212.6</v>
          </cell>
        </row>
        <row r="2267">
          <cell r="I2267" t="str">
            <v>COST</v>
          </cell>
          <cell r="M2267" t="str">
            <v>ADJ</v>
          </cell>
          <cell r="N2267">
            <v>584.5</v>
          </cell>
        </row>
        <row r="2268">
          <cell r="I2268" t="str">
            <v>COST</v>
          </cell>
          <cell r="M2268" t="str">
            <v>ADJ</v>
          </cell>
          <cell r="N2268">
            <v>14533.58</v>
          </cell>
        </row>
        <row r="2269">
          <cell r="I2269" t="str">
            <v>COST</v>
          </cell>
          <cell r="M2269" t="str">
            <v>ADJ</v>
          </cell>
          <cell r="N2269">
            <v>2924.12</v>
          </cell>
        </row>
        <row r="2270">
          <cell r="I2270" t="str">
            <v>COST</v>
          </cell>
          <cell r="M2270" t="str">
            <v>TRF</v>
          </cell>
          <cell r="N2270">
            <v>250</v>
          </cell>
        </row>
        <row r="2271">
          <cell r="I2271" t="str">
            <v>COST</v>
          </cell>
          <cell r="M2271" t="str">
            <v>TRF</v>
          </cell>
          <cell r="N2271">
            <v>9460738.7200000007</v>
          </cell>
        </row>
        <row r="2272">
          <cell r="I2272" t="str">
            <v>COST</v>
          </cell>
          <cell r="M2272" t="str">
            <v>TRF</v>
          </cell>
          <cell r="N2272">
            <v>-250</v>
          </cell>
        </row>
        <row r="2273">
          <cell r="I2273" t="str">
            <v>COST</v>
          </cell>
          <cell r="M2273" t="str">
            <v>TRF</v>
          </cell>
          <cell r="N2273">
            <v>-9460738.7200000007</v>
          </cell>
        </row>
        <row r="2274">
          <cell r="I2274" t="str">
            <v>COST</v>
          </cell>
          <cell r="M2274" t="str">
            <v>REI</v>
          </cell>
          <cell r="N2274">
            <v>2650</v>
          </cell>
        </row>
        <row r="2275">
          <cell r="I2275" t="str">
            <v>COST</v>
          </cell>
          <cell r="M2275" t="str">
            <v>ADD</v>
          </cell>
          <cell r="N2275">
            <v>845167.57</v>
          </cell>
        </row>
        <row r="2276">
          <cell r="I2276" t="str">
            <v>COST</v>
          </cell>
          <cell r="M2276" t="str">
            <v>ADJ</v>
          </cell>
          <cell r="N2276">
            <v>58981.96</v>
          </cell>
        </row>
        <row r="2277">
          <cell r="I2277" t="str">
            <v>COST</v>
          </cell>
          <cell r="M2277" t="str">
            <v>TRF</v>
          </cell>
          <cell r="N2277">
            <v>-104665.75</v>
          </cell>
        </row>
        <row r="2278">
          <cell r="I2278" t="str">
            <v>COST</v>
          </cell>
          <cell r="M2278" t="str">
            <v>TRF</v>
          </cell>
          <cell r="N2278">
            <v>-89657.75</v>
          </cell>
        </row>
        <row r="2279">
          <cell r="I2279" t="str">
            <v>COST</v>
          </cell>
          <cell r="M2279" t="str">
            <v>TRF</v>
          </cell>
          <cell r="N2279">
            <v>-49759.11</v>
          </cell>
        </row>
        <row r="2280">
          <cell r="I2280" t="str">
            <v>COST</v>
          </cell>
          <cell r="M2280" t="str">
            <v>TRF</v>
          </cell>
          <cell r="N2280">
            <v>-3431.76</v>
          </cell>
        </row>
        <row r="2281">
          <cell r="I2281" t="str">
            <v>COST</v>
          </cell>
          <cell r="M2281" t="str">
            <v>ADJ</v>
          </cell>
          <cell r="N2281">
            <v>97.41</v>
          </cell>
        </row>
        <row r="2282">
          <cell r="I2282" t="str">
            <v>COST</v>
          </cell>
          <cell r="M2282" t="str">
            <v>TRF</v>
          </cell>
          <cell r="N2282">
            <v>-7870284.6200000001</v>
          </cell>
        </row>
        <row r="2283">
          <cell r="I2283" t="str">
            <v>COST</v>
          </cell>
          <cell r="M2283" t="str">
            <v>ADJ</v>
          </cell>
          <cell r="N2283">
            <v>50812.77</v>
          </cell>
        </row>
        <row r="2284">
          <cell r="I2284" t="str">
            <v>COST</v>
          </cell>
          <cell r="M2284" t="str">
            <v>TRF</v>
          </cell>
          <cell r="N2284">
            <v>-2305490.4500000002</v>
          </cell>
        </row>
        <row r="2285">
          <cell r="I2285" t="str">
            <v>COST</v>
          </cell>
          <cell r="M2285" t="str">
            <v>ADJ</v>
          </cell>
          <cell r="N2285">
            <v>46.31</v>
          </cell>
        </row>
        <row r="2286">
          <cell r="I2286" t="str">
            <v>COST</v>
          </cell>
          <cell r="M2286" t="str">
            <v>TRF</v>
          </cell>
          <cell r="N2286">
            <v>-3054332.86</v>
          </cell>
        </row>
        <row r="2287">
          <cell r="I2287" t="str">
            <v>COST</v>
          </cell>
          <cell r="M2287" t="str">
            <v>ADJ</v>
          </cell>
          <cell r="N2287">
            <v>3.2</v>
          </cell>
        </row>
        <row r="2288">
          <cell r="I2288" t="str">
            <v>COST</v>
          </cell>
          <cell r="M2288" t="str">
            <v>TRF</v>
          </cell>
          <cell r="N2288">
            <v>-410770.56</v>
          </cell>
        </row>
        <row r="2289">
          <cell r="I2289" t="str">
            <v>COST</v>
          </cell>
          <cell r="M2289" t="str">
            <v>TRF</v>
          </cell>
          <cell r="N2289">
            <v>7974950.3700000001</v>
          </cell>
        </row>
        <row r="2290">
          <cell r="I2290" t="str">
            <v>COST</v>
          </cell>
          <cell r="M2290" t="str">
            <v>TRF</v>
          </cell>
          <cell r="N2290">
            <v>2395148.2000000002</v>
          </cell>
        </row>
        <row r="2291">
          <cell r="I2291" t="str">
            <v>COST</v>
          </cell>
          <cell r="M2291" t="str">
            <v>TRF</v>
          </cell>
          <cell r="N2291">
            <v>3104091.97</v>
          </cell>
        </row>
        <row r="2292">
          <cell r="I2292" t="str">
            <v>COST</v>
          </cell>
          <cell r="M2292" t="str">
            <v>TRF</v>
          </cell>
          <cell r="N2292">
            <v>414202.32</v>
          </cell>
        </row>
        <row r="2293">
          <cell r="I2293" t="str">
            <v>COST</v>
          </cell>
          <cell r="M2293" t="str">
            <v>ADD</v>
          </cell>
          <cell r="N2293">
            <v>476466.46</v>
          </cell>
        </row>
        <row r="2294">
          <cell r="I2294" t="str">
            <v>COST</v>
          </cell>
          <cell r="M2294" t="str">
            <v>ADJ</v>
          </cell>
          <cell r="N2294">
            <v>-84785.02</v>
          </cell>
        </row>
        <row r="2295">
          <cell r="I2295" t="str">
            <v>COST</v>
          </cell>
          <cell r="M2295" t="str">
            <v>ADD</v>
          </cell>
          <cell r="N2295">
            <v>25077.23</v>
          </cell>
        </row>
        <row r="2296">
          <cell r="I2296" t="str">
            <v>COST</v>
          </cell>
          <cell r="M2296" t="str">
            <v>ADJ</v>
          </cell>
          <cell r="N2296">
            <v>-4462.4399999999996</v>
          </cell>
        </row>
        <row r="2297">
          <cell r="I2297" t="str">
            <v>COST</v>
          </cell>
          <cell r="M2297" t="str">
            <v>RET</v>
          </cell>
          <cell r="N2297">
            <v>-214432.53</v>
          </cell>
        </row>
        <row r="2298">
          <cell r="I2298" t="str">
            <v>COST</v>
          </cell>
          <cell r="M2298" t="str">
            <v>TRF</v>
          </cell>
          <cell r="N2298">
            <v>-12245.61</v>
          </cell>
        </row>
        <row r="2299">
          <cell r="I2299" t="str">
            <v>COST</v>
          </cell>
          <cell r="M2299" t="str">
            <v>RET</v>
          </cell>
          <cell r="N2299">
            <v>-340234.08</v>
          </cell>
        </row>
        <row r="2300">
          <cell r="I2300" t="str">
            <v>COST</v>
          </cell>
          <cell r="M2300" t="str">
            <v>ADD</v>
          </cell>
          <cell r="N2300">
            <v>1539824.93</v>
          </cell>
        </row>
        <row r="2301">
          <cell r="I2301" t="str">
            <v>COST</v>
          </cell>
          <cell r="M2301" t="str">
            <v>ADJ</v>
          </cell>
          <cell r="N2301">
            <v>1668943.08</v>
          </cell>
        </row>
        <row r="2302">
          <cell r="I2302" t="str">
            <v>COST</v>
          </cell>
          <cell r="M2302" t="str">
            <v>ADD</v>
          </cell>
          <cell r="N2302">
            <v>9707.27</v>
          </cell>
        </row>
        <row r="2303">
          <cell r="I2303" t="str">
            <v>COST</v>
          </cell>
          <cell r="M2303" t="str">
            <v>TRF</v>
          </cell>
          <cell r="N2303">
            <v>4255</v>
          </cell>
        </row>
        <row r="2304">
          <cell r="I2304" t="str">
            <v>COST</v>
          </cell>
          <cell r="M2304" t="str">
            <v>TRF</v>
          </cell>
          <cell r="N2304">
            <v>3326.74</v>
          </cell>
        </row>
        <row r="2305">
          <cell r="I2305" t="str">
            <v>COST</v>
          </cell>
          <cell r="M2305" t="str">
            <v>TRF</v>
          </cell>
          <cell r="N2305">
            <v>1517</v>
          </cell>
        </row>
        <row r="2306">
          <cell r="I2306" t="str">
            <v>COST</v>
          </cell>
          <cell r="M2306" t="str">
            <v>TRF</v>
          </cell>
          <cell r="N2306">
            <v>10325</v>
          </cell>
        </row>
        <row r="2307">
          <cell r="I2307" t="str">
            <v>COST</v>
          </cell>
          <cell r="M2307" t="str">
            <v>TRF</v>
          </cell>
          <cell r="N2307">
            <v>417015.84</v>
          </cell>
        </row>
        <row r="2308">
          <cell r="I2308" t="str">
            <v>TAX</v>
          </cell>
          <cell r="M2308" t="str">
            <v>RET</v>
          </cell>
          <cell r="N2308">
            <v>-21359.8</v>
          </cell>
        </row>
        <row r="2309">
          <cell r="I2309" t="str">
            <v>TAX</v>
          </cell>
          <cell r="M2309" t="str">
            <v>RET</v>
          </cell>
          <cell r="N2309">
            <v>-2284.6999999999998</v>
          </cell>
        </row>
        <row r="2310">
          <cell r="I2310" t="str">
            <v>TAX</v>
          </cell>
          <cell r="M2310" t="str">
            <v>RET</v>
          </cell>
          <cell r="N2310">
            <v>-1395</v>
          </cell>
        </row>
        <row r="2311">
          <cell r="I2311" t="str">
            <v>TAX</v>
          </cell>
          <cell r="M2311" t="str">
            <v>RET</v>
          </cell>
          <cell r="N2311">
            <v>-1090</v>
          </cell>
        </row>
        <row r="2312">
          <cell r="I2312" t="str">
            <v>TAX</v>
          </cell>
          <cell r="M2312" t="str">
            <v>RET</v>
          </cell>
          <cell r="N2312">
            <v>-4040</v>
          </cell>
        </row>
        <row r="2313">
          <cell r="I2313" t="str">
            <v>TAX</v>
          </cell>
          <cell r="M2313" t="str">
            <v>TRF</v>
          </cell>
          <cell r="N2313">
            <v>6990</v>
          </cell>
        </row>
        <row r="2314">
          <cell r="I2314" t="str">
            <v>TAX</v>
          </cell>
          <cell r="M2314" t="str">
            <v>TRF</v>
          </cell>
          <cell r="N2314">
            <v>179</v>
          </cell>
        </row>
        <row r="2315">
          <cell r="I2315" t="str">
            <v>TAX</v>
          </cell>
          <cell r="M2315" t="str">
            <v>RET</v>
          </cell>
          <cell r="N2315">
            <v>-23666</v>
          </cell>
        </row>
        <row r="2316">
          <cell r="I2316" t="str">
            <v>TAX</v>
          </cell>
          <cell r="M2316" t="str">
            <v>TRF</v>
          </cell>
          <cell r="N2316">
            <v>1708.16</v>
          </cell>
        </row>
        <row r="2317">
          <cell r="I2317" t="str">
            <v>TAX</v>
          </cell>
          <cell r="M2317" t="str">
            <v>ADD</v>
          </cell>
          <cell r="N2317">
            <v>171200</v>
          </cell>
        </row>
        <row r="2318">
          <cell r="I2318" t="str">
            <v>TAX</v>
          </cell>
          <cell r="M2318" t="str">
            <v>TRF</v>
          </cell>
          <cell r="N2318">
            <v>4246.05</v>
          </cell>
        </row>
        <row r="2319">
          <cell r="I2319" t="str">
            <v>TAX</v>
          </cell>
          <cell r="M2319" t="str">
            <v>ADD</v>
          </cell>
          <cell r="N2319">
            <v>635202.54</v>
          </cell>
        </row>
        <row r="2320">
          <cell r="I2320" t="str">
            <v>TAX</v>
          </cell>
          <cell r="M2320" t="str">
            <v>ADD</v>
          </cell>
          <cell r="N2320">
            <v>70824.740000000005</v>
          </cell>
        </row>
        <row r="2321">
          <cell r="I2321" t="str">
            <v>TAX</v>
          </cell>
          <cell r="M2321" t="str">
            <v>ADD</v>
          </cell>
          <cell r="N2321">
            <v>74.81</v>
          </cell>
        </row>
        <row r="2322">
          <cell r="I2322" t="str">
            <v>TAX</v>
          </cell>
          <cell r="M2322" t="str">
            <v>ADJ</v>
          </cell>
          <cell r="N2322">
            <v>57.78</v>
          </cell>
        </row>
        <row r="2323">
          <cell r="I2323" t="str">
            <v>TAX</v>
          </cell>
          <cell r="M2323" t="str">
            <v>TRF</v>
          </cell>
          <cell r="N2323">
            <v>-13546</v>
          </cell>
        </row>
        <row r="2324">
          <cell r="I2324" t="str">
            <v>TAX</v>
          </cell>
          <cell r="M2324" t="str">
            <v>TRF</v>
          </cell>
          <cell r="N2324">
            <v>-179</v>
          </cell>
        </row>
        <row r="2325">
          <cell r="I2325" t="str">
            <v>TAX</v>
          </cell>
          <cell r="M2325" t="str">
            <v>RET</v>
          </cell>
          <cell r="N2325">
            <v>-28452</v>
          </cell>
        </row>
        <row r="2326">
          <cell r="I2326" t="str">
            <v>TAX</v>
          </cell>
          <cell r="M2326" t="str">
            <v>RET</v>
          </cell>
          <cell r="N2326">
            <v>-8419</v>
          </cell>
        </row>
        <row r="2327">
          <cell r="I2327" t="str">
            <v>TAX</v>
          </cell>
          <cell r="M2327" t="str">
            <v>ADD</v>
          </cell>
          <cell r="N2327">
            <v>3836</v>
          </cell>
        </row>
        <row r="2328">
          <cell r="I2328" t="str">
            <v>TAX</v>
          </cell>
          <cell r="M2328" t="str">
            <v>RET</v>
          </cell>
          <cell r="N2328">
            <v>-2494</v>
          </cell>
        </row>
        <row r="2329">
          <cell r="I2329" t="str">
            <v>TAX</v>
          </cell>
          <cell r="M2329" t="str">
            <v>TRF</v>
          </cell>
          <cell r="N2329">
            <v>2494</v>
          </cell>
        </row>
        <row r="2330">
          <cell r="I2330" t="str">
            <v>TAX</v>
          </cell>
          <cell r="M2330" t="str">
            <v>TRF</v>
          </cell>
          <cell r="N2330">
            <v>-2494</v>
          </cell>
        </row>
        <row r="2331">
          <cell r="I2331" t="str">
            <v>TAX</v>
          </cell>
          <cell r="M2331" t="str">
            <v>ADD</v>
          </cell>
          <cell r="N2331">
            <v>18554.310000000001</v>
          </cell>
        </row>
        <row r="2332">
          <cell r="I2332" t="str">
            <v>TAX</v>
          </cell>
          <cell r="M2332" t="str">
            <v>RET</v>
          </cell>
          <cell r="N2332">
            <v>-2077</v>
          </cell>
        </row>
        <row r="2333">
          <cell r="I2333" t="str">
            <v>TAX</v>
          </cell>
          <cell r="M2333" t="str">
            <v>RET</v>
          </cell>
          <cell r="N2333">
            <v>-9969</v>
          </cell>
        </row>
        <row r="2334">
          <cell r="I2334" t="str">
            <v>TAX</v>
          </cell>
          <cell r="M2334" t="str">
            <v>TRF</v>
          </cell>
          <cell r="N2334">
            <v>-8972</v>
          </cell>
        </row>
        <row r="2335">
          <cell r="I2335" t="str">
            <v>TAX</v>
          </cell>
          <cell r="M2335" t="str">
            <v>TRF</v>
          </cell>
          <cell r="N2335">
            <v>-7560</v>
          </cell>
        </row>
        <row r="2336">
          <cell r="I2336" t="str">
            <v>TAX</v>
          </cell>
          <cell r="M2336" t="str">
            <v>TRF</v>
          </cell>
          <cell r="N2336">
            <v>-1082416.75</v>
          </cell>
        </row>
        <row r="2337">
          <cell r="I2337" t="str">
            <v>TAX</v>
          </cell>
          <cell r="M2337" t="str">
            <v>TRF</v>
          </cell>
          <cell r="N2337">
            <v>-6590</v>
          </cell>
        </row>
        <row r="2338">
          <cell r="I2338" t="str">
            <v>TAX</v>
          </cell>
          <cell r="M2338" t="str">
            <v>TRF</v>
          </cell>
          <cell r="N2338">
            <v>-689</v>
          </cell>
        </row>
        <row r="2339">
          <cell r="I2339" t="str">
            <v>TAX</v>
          </cell>
          <cell r="M2339" t="str">
            <v>TRF</v>
          </cell>
          <cell r="N2339">
            <v>886877.55</v>
          </cell>
        </row>
        <row r="2340">
          <cell r="I2340" t="str">
            <v>TAX</v>
          </cell>
          <cell r="M2340" t="str">
            <v>ADJ</v>
          </cell>
          <cell r="N2340">
            <v>177593.45</v>
          </cell>
        </row>
        <row r="2341">
          <cell r="I2341" t="str">
            <v>TAX</v>
          </cell>
          <cell r="M2341" t="str">
            <v>TRF</v>
          </cell>
          <cell r="N2341">
            <v>13969855.02</v>
          </cell>
        </row>
        <row r="2342">
          <cell r="I2342" t="str">
            <v>TAX</v>
          </cell>
          <cell r="M2342" t="str">
            <v>TRF</v>
          </cell>
          <cell r="N2342">
            <v>4624804.41</v>
          </cell>
        </row>
        <row r="2343">
          <cell r="I2343" t="str">
            <v>TAX</v>
          </cell>
          <cell r="M2343" t="str">
            <v>ADD</v>
          </cell>
          <cell r="N2343">
            <v>56851.4</v>
          </cell>
        </row>
        <row r="2344">
          <cell r="I2344" t="str">
            <v>TAX</v>
          </cell>
          <cell r="M2344" t="str">
            <v>TRF</v>
          </cell>
          <cell r="N2344">
            <v>2777927.74</v>
          </cell>
        </row>
        <row r="2345">
          <cell r="I2345" t="str">
            <v>TAX</v>
          </cell>
          <cell r="M2345" t="str">
            <v>ADD</v>
          </cell>
          <cell r="N2345">
            <v>3386</v>
          </cell>
        </row>
        <row r="2346">
          <cell r="I2346" t="str">
            <v>TAX</v>
          </cell>
          <cell r="M2346" t="str">
            <v>TRF</v>
          </cell>
          <cell r="N2346">
            <v>187886.07</v>
          </cell>
        </row>
        <row r="2347">
          <cell r="I2347" t="str">
            <v>TAX</v>
          </cell>
          <cell r="M2347" t="str">
            <v>ADD</v>
          </cell>
          <cell r="N2347">
            <v>4510</v>
          </cell>
        </row>
        <row r="2348">
          <cell r="I2348" t="str">
            <v>TAX</v>
          </cell>
          <cell r="M2348" t="str">
            <v>ADD</v>
          </cell>
          <cell r="N2348">
            <v>99812.86</v>
          </cell>
        </row>
        <row r="2349">
          <cell r="I2349" t="str">
            <v>TAX</v>
          </cell>
          <cell r="M2349" t="str">
            <v>REI</v>
          </cell>
          <cell r="N2349">
            <v>1066</v>
          </cell>
        </row>
        <row r="2350">
          <cell r="I2350" t="str">
            <v>TAX</v>
          </cell>
          <cell r="M2350" t="str">
            <v>RET</v>
          </cell>
          <cell r="N2350">
            <v>-274433.62</v>
          </cell>
        </row>
        <row r="2351">
          <cell r="I2351" t="str">
            <v>TAX</v>
          </cell>
          <cell r="M2351" t="str">
            <v>TRF</v>
          </cell>
          <cell r="N2351">
            <v>325609.90999999997</v>
          </cell>
        </row>
        <row r="2352">
          <cell r="I2352" t="str">
            <v>TAX</v>
          </cell>
          <cell r="M2352" t="str">
            <v>ADD</v>
          </cell>
          <cell r="N2352">
            <v>9091.31</v>
          </cell>
        </row>
        <row r="2353">
          <cell r="I2353" t="str">
            <v>TAX</v>
          </cell>
          <cell r="M2353" t="str">
            <v>TRF</v>
          </cell>
          <cell r="N2353">
            <v>397103.18</v>
          </cell>
        </row>
        <row r="2354">
          <cell r="I2354" t="str">
            <v>TAX</v>
          </cell>
          <cell r="M2354" t="str">
            <v>TRF</v>
          </cell>
          <cell r="N2354">
            <v>4012</v>
          </cell>
        </row>
        <row r="2355">
          <cell r="I2355" t="str">
            <v>TAX</v>
          </cell>
          <cell r="M2355" t="str">
            <v>ADD</v>
          </cell>
          <cell r="N2355">
            <v>162</v>
          </cell>
        </row>
        <row r="2356">
          <cell r="I2356" t="str">
            <v>TAX</v>
          </cell>
          <cell r="M2356" t="str">
            <v>TRF</v>
          </cell>
          <cell r="N2356">
            <v>1608</v>
          </cell>
        </row>
        <row r="2357">
          <cell r="I2357" t="str">
            <v>TAX</v>
          </cell>
          <cell r="M2357" t="str">
            <v>ADD</v>
          </cell>
          <cell r="N2357">
            <v>79800</v>
          </cell>
        </row>
        <row r="2358">
          <cell r="I2358" t="str">
            <v>TAX</v>
          </cell>
          <cell r="M2358" t="str">
            <v>RET</v>
          </cell>
          <cell r="N2358">
            <v>-81005.45</v>
          </cell>
        </row>
        <row r="2359">
          <cell r="I2359" t="str">
            <v>TAX</v>
          </cell>
          <cell r="M2359" t="str">
            <v>TRF</v>
          </cell>
          <cell r="N2359">
            <v>22145581.219999999</v>
          </cell>
        </row>
        <row r="2360">
          <cell r="I2360" t="str">
            <v>TAX</v>
          </cell>
          <cell r="M2360" t="str">
            <v>ADD</v>
          </cell>
          <cell r="N2360">
            <v>833910.07</v>
          </cell>
        </row>
        <row r="2361">
          <cell r="I2361" t="str">
            <v>TAX</v>
          </cell>
          <cell r="M2361" t="str">
            <v>ADJ</v>
          </cell>
          <cell r="N2361">
            <v>4860</v>
          </cell>
        </row>
        <row r="2362">
          <cell r="I2362" t="str">
            <v>TAX</v>
          </cell>
          <cell r="M2362" t="str">
            <v>RET</v>
          </cell>
          <cell r="N2362">
            <v>-1041649.29</v>
          </cell>
        </row>
        <row r="2363">
          <cell r="I2363" t="str">
            <v>TAX</v>
          </cell>
          <cell r="M2363" t="str">
            <v>TRF</v>
          </cell>
          <cell r="N2363">
            <v>7065147.7800000003</v>
          </cell>
        </row>
        <row r="2364">
          <cell r="I2364" t="str">
            <v>TAX</v>
          </cell>
          <cell r="M2364" t="str">
            <v>ADD</v>
          </cell>
          <cell r="N2364">
            <v>949218.65</v>
          </cell>
        </row>
        <row r="2365">
          <cell r="I2365" t="str">
            <v>TAX</v>
          </cell>
          <cell r="M2365" t="str">
            <v>ADJ</v>
          </cell>
          <cell r="N2365">
            <v>80904.679999999993</v>
          </cell>
        </row>
        <row r="2366">
          <cell r="I2366" t="str">
            <v>TAX</v>
          </cell>
          <cell r="M2366" t="str">
            <v>TRF</v>
          </cell>
          <cell r="N2366">
            <v>118660366.19</v>
          </cell>
        </row>
        <row r="2367">
          <cell r="I2367" t="str">
            <v>TAX</v>
          </cell>
          <cell r="M2367" t="str">
            <v>ADD</v>
          </cell>
          <cell r="N2367">
            <v>211910.53</v>
          </cell>
        </row>
        <row r="2368">
          <cell r="I2368" t="str">
            <v>TAX</v>
          </cell>
          <cell r="M2368" t="str">
            <v>ADJ</v>
          </cell>
          <cell r="N2368">
            <v>-53.18</v>
          </cell>
        </row>
        <row r="2369">
          <cell r="I2369" t="str">
            <v>TAX</v>
          </cell>
          <cell r="M2369" t="str">
            <v>RET</v>
          </cell>
          <cell r="N2369">
            <v>-1</v>
          </cell>
        </row>
        <row r="2370">
          <cell r="I2370" t="str">
            <v>TAX</v>
          </cell>
          <cell r="M2370" t="str">
            <v>TRF</v>
          </cell>
          <cell r="N2370">
            <v>5770952.9100000001</v>
          </cell>
        </row>
        <row r="2371">
          <cell r="I2371" t="str">
            <v>TAX</v>
          </cell>
          <cell r="M2371" t="str">
            <v>ADD</v>
          </cell>
          <cell r="N2371">
            <v>232715</v>
          </cell>
        </row>
        <row r="2372">
          <cell r="I2372" t="str">
            <v>TAX</v>
          </cell>
          <cell r="M2372" t="str">
            <v>ADJ</v>
          </cell>
          <cell r="N2372">
            <v>272886.28000000003</v>
          </cell>
        </row>
        <row r="2373">
          <cell r="I2373" t="str">
            <v>TAX</v>
          </cell>
          <cell r="M2373" t="str">
            <v>TRF</v>
          </cell>
          <cell r="N2373">
            <v>6370859.79</v>
          </cell>
        </row>
        <row r="2374">
          <cell r="I2374" t="str">
            <v>TAX</v>
          </cell>
          <cell r="M2374" t="str">
            <v>ADD</v>
          </cell>
          <cell r="N2374">
            <v>573900</v>
          </cell>
        </row>
        <row r="2375">
          <cell r="I2375" t="str">
            <v>TAX</v>
          </cell>
          <cell r="M2375" t="str">
            <v>ADJ</v>
          </cell>
          <cell r="N2375">
            <v>-18046.71</v>
          </cell>
        </row>
        <row r="2376">
          <cell r="I2376" t="str">
            <v>TAX</v>
          </cell>
          <cell r="M2376" t="str">
            <v>RET</v>
          </cell>
          <cell r="N2376">
            <v>-1312684.6599999999</v>
          </cell>
        </row>
        <row r="2377">
          <cell r="I2377" t="str">
            <v>TAX</v>
          </cell>
          <cell r="M2377" t="str">
            <v>TRF</v>
          </cell>
          <cell r="N2377">
            <v>9198111.6099999994</v>
          </cell>
        </row>
        <row r="2378">
          <cell r="I2378" t="str">
            <v>TAX</v>
          </cell>
          <cell r="M2378" t="str">
            <v>ADD</v>
          </cell>
          <cell r="N2378">
            <v>553720.53</v>
          </cell>
        </row>
        <row r="2379">
          <cell r="I2379" t="str">
            <v>TAX</v>
          </cell>
          <cell r="M2379" t="str">
            <v>ADJ</v>
          </cell>
          <cell r="N2379">
            <v>88824.87</v>
          </cell>
        </row>
        <row r="2380">
          <cell r="I2380" t="str">
            <v>TAX</v>
          </cell>
          <cell r="M2380" t="str">
            <v>TRF</v>
          </cell>
          <cell r="N2380">
            <v>1099334.76</v>
          </cell>
        </row>
        <row r="2381">
          <cell r="I2381" t="str">
            <v>TAX</v>
          </cell>
          <cell r="M2381" t="str">
            <v>ADD</v>
          </cell>
          <cell r="N2381">
            <v>188579.06</v>
          </cell>
        </row>
        <row r="2382">
          <cell r="I2382" t="str">
            <v>TAX</v>
          </cell>
          <cell r="M2382" t="str">
            <v>ADJ</v>
          </cell>
          <cell r="N2382">
            <v>-2656.74</v>
          </cell>
        </row>
        <row r="2383">
          <cell r="I2383" t="str">
            <v>TAX</v>
          </cell>
          <cell r="M2383" t="str">
            <v>RET</v>
          </cell>
          <cell r="N2383">
            <v>-1263</v>
          </cell>
        </row>
        <row r="2384">
          <cell r="I2384" t="str">
            <v>TAX</v>
          </cell>
          <cell r="M2384" t="str">
            <v>TRF</v>
          </cell>
          <cell r="N2384">
            <v>99993.53</v>
          </cell>
        </row>
        <row r="2385">
          <cell r="I2385" t="str">
            <v>TAX</v>
          </cell>
          <cell r="M2385" t="str">
            <v>ADD</v>
          </cell>
          <cell r="N2385">
            <v>150082</v>
          </cell>
        </row>
        <row r="2386">
          <cell r="I2386" t="str">
            <v>TAX</v>
          </cell>
          <cell r="M2386" t="str">
            <v>RET</v>
          </cell>
          <cell r="N2386">
            <v>-1971</v>
          </cell>
        </row>
        <row r="2387">
          <cell r="I2387" t="str">
            <v>TAX</v>
          </cell>
          <cell r="M2387" t="str">
            <v>TRF</v>
          </cell>
          <cell r="N2387">
            <v>187785.98</v>
          </cell>
        </row>
        <row r="2388">
          <cell r="I2388" t="str">
            <v>TAX</v>
          </cell>
          <cell r="M2388" t="str">
            <v>ADD</v>
          </cell>
          <cell r="N2388">
            <v>1369.63</v>
          </cell>
        </row>
        <row r="2389">
          <cell r="I2389" t="str">
            <v>TAX</v>
          </cell>
          <cell r="M2389" t="str">
            <v>ADJ</v>
          </cell>
          <cell r="N2389">
            <v>30143</v>
          </cell>
        </row>
        <row r="2390">
          <cell r="I2390" t="str">
            <v>TAX</v>
          </cell>
          <cell r="M2390" t="str">
            <v>TRF</v>
          </cell>
          <cell r="N2390">
            <v>1822665.16</v>
          </cell>
        </row>
        <row r="2391">
          <cell r="I2391" t="str">
            <v>TAX</v>
          </cell>
          <cell r="M2391" t="str">
            <v>ADD</v>
          </cell>
          <cell r="N2391">
            <v>1769878.94</v>
          </cell>
        </row>
        <row r="2392">
          <cell r="I2392" t="str">
            <v>TAX</v>
          </cell>
          <cell r="M2392" t="str">
            <v>ADJ</v>
          </cell>
          <cell r="N2392">
            <v>9117</v>
          </cell>
        </row>
        <row r="2393">
          <cell r="I2393" t="str">
            <v>TAX</v>
          </cell>
          <cell r="M2393" t="str">
            <v>RET</v>
          </cell>
          <cell r="N2393">
            <v>-15024.75</v>
          </cell>
        </row>
        <row r="2394">
          <cell r="I2394" t="str">
            <v>TAX</v>
          </cell>
          <cell r="M2394" t="str">
            <v>TRF</v>
          </cell>
          <cell r="N2394">
            <v>2847917.12</v>
          </cell>
        </row>
        <row r="2395">
          <cell r="I2395" t="str">
            <v>TAX</v>
          </cell>
          <cell r="M2395" t="str">
            <v>ADD</v>
          </cell>
          <cell r="N2395">
            <v>259784.92</v>
          </cell>
        </row>
        <row r="2396">
          <cell r="I2396" t="str">
            <v>TAX</v>
          </cell>
          <cell r="M2396" t="str">
            <v>TRF</v>
          </cell>
          <cell r="N2396">
            <v>897574.45</v>
          </cell>
        </row>
        <row r="2397">
          <cell r="I2397" t="str">
            <v>TAX</v>
          </cell>
          <cell r="M2397" t="str">
            <v>TRF</v>
          </cell>
          <cell r="N2397">
            <v>1590425.1</v>
          </cell>
        </row>
        <row r="2398">
          <cell r="I2398" t="str">
            <v>TAX</v>
          </cell>
          <cell r="M2398" t="str">
            <v>ADD</v>
          </cell>
          <cell r="N2398">
            <v>455962</v>
          </cell>
        </row>
        <row r="2399">
          <cell r="I2399" t="str">
            <v>TAX</v>
          </cell>
          <cell r="M2399" t="str">
            <v>ADJ</v>
          </cell>
          <cell r="N2399">
            <v>13614</v>
          </cell>
        </row>
        <row r="2400">
          <cell r="I2400" t="str">
            <v>TAX</v>
          </cell>
          <cell r="M2400" t="str">
            <v>RET</v>
          </cell>
          <cell r="N2400">
            <v>-14653</v>
          </cell>
        </row>
        <row r="2401">
          <cell r="I2401" t="str">
            <v>TAX</v>
          </cell>
          <cell r="M2401" t="str">
            <v>TRF</v>
          </cell>
          <cell r="N2401">
            <v>715225.34</v>
          </cell>
        </row>
        <row r="2402">
          <cell r="I2402" t="str">
            <v>TAX</v>
          </cell>
          <cell r="M2402" t="str">
            <v>ADD</v>
          </cell>
          <cell r="N2402">
            <v>327537.78999999998</v>
          </cell>
        </row>
        <row r="2403">
          <cell r="I2403" t="str">
            <v>TAX</v>
          </cell>
          <cell r="M2403" t="str">
            <v>ADJ</v>
          </cell>
          <cell r="N2403">
            <v>13381.34</v>
          </cell>
        </row>
        <row r="2404">
          <cell r="I2404" t="str">
            <v>TAX</v>
          </cell>
          <cell r="M2404" t="str">
            <v>TRF</v>
          </cell>
          <cell r="N2404">
            <v>324703.09999999998</v>
          </cell>
        </row>
        <row r="2405">
          <cell r="I2405" t="str">
            <v>TAX</v>
          </cell>
          <cell r="M2405" t="str">
            <v>ADD</v>
          </cell>
          <cell r="N2405">
            <v>152002.9</v>
          </cell>
        </row>
        <row r="2406">
          <cell r="I2406" t="str">
            <v>TAX</v>
          </cell>
          <cell r="M2406" t="str">
            <v>TRF</v>
          </cell>
          <cell r="N2406">
            <v>47721.01</v>
          </cell>
        </row>
        <row r="2407">
          <cell r="I2407" t="str">
            <v>TAX</v>
          </cell>
          <cell r="M2407" t="str">
            <v>ADD</v>
          </cell>
          <cell r="N2407">
            <v>86733.33</v>
          </cell>
        </row>
        <row r="2408">
          <cell r="I2408" t="str">
            <v>TAX</v>
          </cell>
          <cell r="M2408" t="str">
            <v>ADJ</v>
          </cell>
          <cell r="N2408">
            <v>-400</v>
          </cell>
        </row>
        <row r="2409">
          <cell r="I2409" t="str">
            <v>TAX</v>
          </cell>
          <cell r="M2409" t="str">
            <v>RET</v>
          </cell>
          <cell r="N2409">
            <v>-1534</v>
          </cell>
        </row>
        <row r="2410">
          <cell r="I2410" t="str">
            <v>TAX</v>
          </cell>
          <cell r="M2410" t="str">
            <v>TRF</v>
          </cell>
          <cell r="N2410">
            <v>154974.71</v>
          </cell>
        </row>
        <row r="2411">
          <cell r="I2411" t="str">
            <v>TAX</v>
          </cell>
          <cell r="M2411" t="str">
            <v>TRF</v>
          </cell>
          <cell r="N2411">
            <v>1134</v>
          </cell>
        </row>
        <row r="2412">
          <cell r="I2412" t="str">
            <v>TAX</v>
          </cell>
          <cell r="M2412" t="str">
            <v>ADD</v>
          </cell>
          <cell r="N2412">
            <v>40326.54</v>
          </cell>
        </row>
        <row r="2413">
          <cell r="I2413" t="str">
            <v>TAX</v>
          </cell>
          <cell r="M2413" t="str">
            <v>RET</v>
          </cell>
          <cell r="N2413">
            <v>-1630.47</v>
          </cell>
        </row>
        <row r="2414">
          <cell r="I2414" t="str">
            <v>TAX</v>
          </cell>
          <cell r="M2414" t="str">
            <v>TRF</v>
          </cell>
          <cell r="N2414">
            <v>227935.73</v>
          </cell>
        </row>
        <row r="2415">
          <cell r="I2415" t="str">
            <v>TAX</v>
          </cell>
          <cell r="M2415" t="str">
            <v>ADD</v>
          </cell>
          <cell r="N2415">
            <v>820.47</v>
          </cell>
        </row>
        <row r="2416">
          <cell r="I2416" t="str">
            <v>TAX</v>
          </cell>
          <cell r="M2416" t="str">
            <v>TRF</v>
          </cell>
          <cell r="N2416">
            <v>-820.47</v>
          </cell>
        </row>
        <row r="2417">
          <cell r="I2417" t="str">
            <v>TAX</v>
          </cell>
          <cell r="M2417" t="str">
            <v>TRF</v>
          </cell>
          <cell r="N2417">
            <v>-12600</v>
          </cell>
        </row>
        <row r="2418">
          <cell r="I2418" t="str">
            <v>TAX</v>
          </cell>
          <cell r="M2418" t="str">
            <v>TRF</v>
          </cell>
          <cell r="N2418">
            <v>-1395</v>
          </cell>
        </row>
        <row r="2419">
          <cell r="I2419" t="str">
            <v>TAX</v>
          </cell>
          <cell r="M2419" t="str">
            <v>TRF</v>
          </cell>
          <cell r="N2419">
            <v>-258871.76</v>
          </cell>
        </row>
        <row r="2420">
          <cell r="I2420" t="str">
            <v>TAX</v>
          </cell>
          <cell r="M2420" t="str">
            <v>TRF</v>
          </cell>
          <cell r="N2420">
            <v>-2511321.2599999998</v>
          </cell>
        </row>
        <row r="2421">
          <cell r="I2421" t="str">
            <v>TAX</v>
          </cell>
          <cell r="M2421" t="str">
            <v>TRF</v>
          </cell>
          <cell r="N2421">
            <v>-4932109.3899999997</v>
          </cell>
        </row>
        <row r="2422">
          <cell r="I2422" t="str">
            <v>TAX</v>
          </cell>
          <cell r="M2422" t="str">
            <v>TRF</v>
          </cell>
          <cell r="N2422">
            <v>-697145.91</v>
          </cell>
        </row>
        <row r="2423">
          <cell r="I2423" t="str">
            <v>TAX</v>
          </cell>
          <cell r="M2423" t="str">
            <v>TRF</v>
          </cell>
          <cell r="N2423">
            <v>-885830.55</v>
          </cell>
        </row>
        <row r="2424">
          <cell r="I2424" t="str">
            <v>TAX</v>
          </cell>
          <cell r="M2424" t="str">
            <v>ADD</v>
          </cell>
          <cell r="N2424">
            <v>28750</v>
          </cell>
        </row>
        <row r="2425">
          <cell r="I2425" t="str">
            <v>TAX</v>
          </cell>
          <cell r="M2425" t="str">
            <v>TRF</v>
          </cell>
          <cell r="N2425">
            <v>-28750</v>
          </cell>
        </row>
        <row r="2426">
          <cell r="I2426" t="str">
            <v>TAX</v>
          </cell>
          <cell r="M2426" t="str">
            <v>TRF</v>
          </cell>
          <cell r="N2426">
            <v>-34241.879999999997</v>
          </cell>
        </row>
        <row r="2427">
          <cell r="I2427" t="str">
            <v>TAX</v>
          </cell>
          <cell r="M2427" t="str">
            <v>TRF</v>
          </cell>
          <cell r="N2427">
            <v>-297010.12</v>
          </cell>
        </row>
        <row r="2428">
          <cell r="I2428" t="str">
            <v>TAX</v>
          </cell>
          <cell r="M2428" t="str">
            <v>TRF</v>
          </cell>
          <cell r="N2428">
            <v>-222744</v>
          </cell>
        </row>
        <row r="2429">
          <cell r="I2429" t="str">
            <v>TAX</v>
          </cell>
          <cell r="M2429" t="str">
            <v>TRF</v>
          </cell>
          <cell r="N2429">
            <v>-1608</v>
          </cell>
        </row>
        <row r="2430">
          <cell r="I2430" t="str">
            <v>TAX</v>
          </cell>
          <cell r="M2430" t="str">
            <v>TRF</v>
          </cell>
          <cell r="N2430">
            <v>-22145581.219999999</v>
          </cell>
        </row>
        <row r="2431">
          <cell r="I2431" t="str">
            <v>TAX</v>
          </cell>
          <cell r="M2431" t="str">
            <v>REI</v>
          </cell>
          <cell r="N2431">
            <v>66849.67</v>
          </cell>
        </row>
        <row r="2432">
          <cell r="I2432" t="str">
            <v>TAX</v>
          </cell>
          <cell r="M2432" t="str">
            <v>RET</v>
          </cell>
          <cell r="N2432">
            <v>-17219.61</v>
          </cell>
        </row>
        <row r="2433">
          <cell r="I2433" t="str">
            <v>TAX</v>
          </cell>
          <cell r="M2433" t="str">
            <v>TRF</v>
          </cell>
          <cell r="N2433">
            <v>-7069402.7800000003</v>
          </cell>
        </row>
        <row r="2434">
          <cell r="I2434" t="str">
            <v>TAX</v>
          </cell>
          <cell r="M2434" t="str">
            <v>ADJ</v>
          </cell>
          <cell r="N2434">
            <v>-71.430000000000007</v>
          </cell>
        </row>
        <row r="2435">
          <cell r="I2435" t="str">
            <v>TAX</v>
          </cell>
          <cell r="M2435" t="str">
            <v>TRF</v>
          </cell>
          <cell r="N2435">
            <v>-118395894.89</v>
          </cell>
        </row>
        <row r="2436">
          <cell r="I2436" t="str">
            <v>TAX</v>
          </cell>
          <cell r="M2436" t="str">
            <v>TRF</v>
          </cell>
          <cell r="N2436">
            <v>-5770952.9100000001</v>
          </cell>
        </row>
        <row r="2437">
          <cell r="I2437" t="str">
            <v>TAX</v>
          </cell>
          <cell r="M2437" t="str">
            <v>TRF</v>
          </cell>
          <cell r="N2437">
            <v>-3852340.27</v>
          </cell>
        </row>
        <row r="2438">
          <cell r="I2438" t="str">
            <v>TAX</v>
          </cell>
          <cell r="M2438" t="str">
            <v>TRF</v>
          </cell>
          <cell r="N2438">
            <v>-4266002.22</v>
          </cell>
        </row>
        <row r="2439">
          <cell r="I2439" t="str">
            <v>TAX</v>
          </cell>
          <cell r="M2439" t="str">
            <v>TRF</v>
          </cell>
          <cell r="N2439">
            <v>-402188.85</v>
          </cell>
        </row>
        <row r="2440">
          <cell r="I2440" t="str">
            <v>TAX</v>
          </cell>
          <cell r="M2440" t="str">
            <v>TRF</v>
          </cell>
          <cell r="N2440">
            <v>-103090.64</v>
          </cell>
        </row>
        <row r="2441">
          <cell r="I2441" t="str">
            <v>TAX</v>
          </cell>
          <cell r="M2441" t="str">
            <v>TRF</v>
          </cell>
          <cell r="N2441">
            <v>-187785.98</v>
          </cell>
        </row>
        <row r="2442">
          <cell r="I2442" t="str">
            <v>TAX</v>
          </cell>
          <cell r="M2442" t="str">
            <v>TRF</v>
          </cell>
          <cell r="N2442">
            <v>-1822665.16</v>
          </cell>
        </row>
        <row r="2443">
          <cell r="I2443" t="str">
            <v>TAX</v>
          </cell>
          <cell r="M2443" t="str">
            <v>TRF</v>
          </cell>
          <cell r="N2443">
            <v>-2849434.12</v>
          </cell>
        </row>
        <row r="2444">
          <cell r="I2444" t="str">
            <v>TAX</v>
          </cell>
          <cell r="M2444" t="str">
            <v>TRF</v>
          </cell>
          <cell r="N2444">
            <v>-902899.45</v>
          </cell>
        </row>
        <row r="2445">
          <cell r="I2445" t="str">
            <v>TAX</v>
          </cell>
          <cell r="M2445" t="str">
            <v>TRF</v>
          </cell>
          <cell r="N2445">
            <v>-1587285.1</v>
          </cell>
        </row>
        <row r="2446">
          <cell r="I2446" t="str">
            <v>TAX</v>
          </cell>
          <cell r="M2446" t="str">
            <v>TRF</v>
          </cell>
          <cell r="N2446">
            <v>-715225.34</v>
          </cell>
        </row>
        <row r="2447">
          <cell r="I2447" t="str">
            <v>TAX</v>
          </cell>
          <cell r="M2447" t="str">
            <v>TRF</v>
          </cell>
          <cell r="N2447">
            <v>-324703.09999999998</v>
          </cell>
        </row>
        <row r="2448">
          <cell r="I2448" t="str">
            <v>TAX</v>
          </cell>
          <cell r="M2448" t="str">
            <v>TRF</v>
          </cell>
          <cell r="N2448">
            <v>-66363.47</v>
          </cell>
        </row>
        <row r="2449">
          <cell r="I2449" t="str">
            <v>TAX</v>
          </cell>
          <cell r="M2449" t="str">
            <v>TRF</v>
          </cell>
          <cell r="N2449">
            <v>-142374.71</v>
          </cell>
        </row>
        <row r="2450">
          <cell r="I2450" t="str">
            <v>TAX</v>
          </cell>
          <cell r="M2450" t="str">
            <v>TRF</v>
          </cell>
          <cell r="N2450">
            <v>-1134</v>
          </cell>
        </row>
        <row r="2451">
          <cell r="I2451" t="str">
            <v>TAX</v>
          </cell>
          <cell r="M2451" t="str">
            <v>TRF</v>
          </cell>
          <cell r="N2451">
            <v>-52900.34</v>
          </cell>
        </row>
        <row r="2452">
          <cell r="I2452" t="str">
            <v>TAX</v>
          </cell>
          <cell r="M2452" t="str">
            <v>TRF</v>
          </cell>
          <cell r="N2452">
            <v>-1047</v>
          </cell>
        </row>
        <row r="2453">
          <cell r="I2453" t="str">
            <v>TAX</v>
          </cell>
          <cell r="M2453" t="str">
            <v>TRF</v>
          </cell>
          <cell r="N2453">
            <v>-13969855.02</v>
          </cell>
        </row>
        <row r="2454">
          <cell r="I2454" t="str">
            <v>TAX</v>
          </cell>
          <cell r="M2454" t="str">
            <v>TRF</v>
          </cell>
          <cell r="N2454">
            <v>-4624804.41</v>
          </cell>
        </row>
        <row r="2455">
          <cell r="I2455" t="str">
            <v>TAX</v>
          </cell>
          <cell r="M2455" t="str">
            <v>ADD</v>
          </cell>
          <cell r="N2455">
            <v>56125</v>
          </cell>
        </row>
        <row r="2456">
          <cell r="I2456" t="str">
            <v>TAX</v>
          </cell>
          <cell r="M2456" t="str">
            <v>TRF</v>
          </cell>
          <cell r="N2456">
            <v>-2777927.74</v>
          </cell>
        </row>
        <row r="2457">
          <cell r="I2457" t="str">
            <v>TAX</v>
          </cell>
          <cell r="M2457" t="str">
            <v>TRF</v>
          </cell>
          <cell r="N2457">
            <v>-153644.19</v>
          </cell>
        </row>
        <row r="2458">
          <cell r="I2458" t="str">
            <v>TAX</v>
          </cell>
          <cell r="M2458" t="str">
            <v>TRF</v>
          </cell>
          <cell r="N2458">
            <v>-18093</v>
          </cell>
        </row>
        <row r="2459">
          <cell r="I2459" t="str">
            <v>TAX</v>
          </cell>
          <cell r="M2459" t="str">
            <v>TRF</v>
          </cell>
          <cell r="N2459">
            <v>-174359.18</v>
          </cell>
        </row>
        <row r="2460">
          <cell r="I2460" t="str">
            <v>TAX</v>
          </cell>
          <cell r="M2460" t="str">
            <v>TRF</v>
          </cell>
          <cell r="N2460">
            <v>-4012</v>
          </cell>
        </row>
        <row r="2461">
          <cell r="I2461" t="str">
            <v>TAX</v>
          </cell>
          <cell r="M2461" t="str">
            <v>TRF</v>
          </cell>
          <cell r="N2461">
            <v>-5599.54</v>
          </cell>
        </row>
        <row r="2462">
          <cell r="I2462" t="str">
            <v>TAX</v>
          </cell>
          <cell r="M2462" t="str">
            <v>TRF</v>
          </cell>
          <cell r="N2462">
            <v>-5000</v>
          </cell>
        </row>
        <row r="2463">
          <cell r="I2463" t="str">
            <v>TAX</v>
          </cell>
          <cell r="M2463" t="str">
            <v>TRF</v>
          </cell>
          <cell r="N2463">
            <v>-3140</v>
          </cell>
        </row>
        <row r="2464">
          <cell r="I2464" t="str">
            <v>TAX</v>
          </cell>
          <cell r="M2464" t="str">
            <v>TRF</v>
          </cell>
          <cell r="N2464">
            <v>-175035.39</v>
          </cell>
        </row>
        <row r="2465">
          <cell r="I2465" t="str">
            <v>TAX</v>
          </cell>
          <cell r="M2465" t="str">
            <v>TRF</v>
          </cell>
          <cell r="N2465">
            <v>-7198.26</v>
          </cell>
        </row>
        <row r="2466">
          <cell r="I2466" t="str">
            <v>TAX</v>
          </cell>
          <cell r="M2466" t="str">
            <v>ADJ</v>
          </cell>
          <cell r="N2466">
            <v>1844.09</v>
          </cell>
        </row>
        <row r="2467">
          <cell r="I2467" t="str">
            <v>TAX</v>
          </cell>
          <cell r="M2467" t="str">
            <v>RET</v>
          </cell>
          <cell r="N2467">
            <v>-4471</v>
          </cell>
        </row>
        <row r="2468">
          <cell r="I2468" t="str">
            <v>TAX</v>
          </cell>
          <cell r="M2468" t="str">
            <v>ADD</v>
          </cell>
          <cell r="N2468">
            <v>1928</v>
          </cell>
        </row>
        <row r="2469">
          <cell r="I2469" t="str">
            <v>TAX</v>
          </cell>
          <cell r="M2469" t="str">
            <v>TRF</v>
          </cell>
          <cell r="N2469">
            <v>-1928</v>
          </cell>
        </row>
        <row r="2470">
          <cell r="I2470" t="str">
            <v>TAX</v>
          </cell>
          <cell r="M2470" t="str">
            <v>ADD</v>
          </cell>
          <cell r="N2470">
            <v>17886</v>
          </cell>
        </row>
        <row r="2471">
          <cell r="I2471" t="str">
            <v>TAX</v>
          </cell>
          <cell r="M2471" t="str">
            <v>ADD</v>
          </cell>
          <cell r="N2471">
            <v>3633.28</v>
          </cell>
        </row>
        <row r="2472">
          <cell r="I2472" t="str">
            <v>TAX</v>
          </cell>
          <cell r="M2472" t="str">
            <v>REI</v>
          </cell>
          <cell r="N2472">
            <v>1272.73</v>
          </cell>
        </row>
        <row r="2473">
          <cell r="I2473" t="str">
            <v>TAX</v>
          </cell>
          <cell r="M2473" t="str">
            <v>ADD</v>
          </cell>
          <cell r="N2473">
            <v>6694399.8399999999</v>
          </cell>
        </row>
        <row r="2474">
          <cell r="I2474" t="str">
            <v>TAX</v>
          </cell>
          <cell r="M2474" t="str">
            <v>ADJ</v>
          </cell>
          <cell r="N2474">
            <v>557105.56999999995</v>
          </cell>
        </row>
        <row r="2475">
          <cell r="I2475" t="str">
            <v>TAX</v>
          </cell>
          <cell r="M2475" t="str">
            <v>RCT</v>
          </cell>
          <cell r="N2475">
            <v>-357517.04</v>
          </cell>
        </row>
        <row r="2476">
          <cell r="I2476" t="str">
            <v>TAX</v>
          </cell>
          <cell r="M2476" t="str">
            <v>REI</v>
          </cell>
          <cell r="N2476">
            <v>21809</v>
          </cell>
        </row>
        <row r="2477">
          <cell r="I2477" t="str">
            <v>TAX</v>
          </cell>
          <cell r="M2477" t="str">
            <v>RET</v>
          </cell>
          <cell r="N2477">
            <v>-4737173.99</v>
          </cell>
        </row>
        <row r="2478">
          <cell r="I2478" t="str">
            <v>TAX</v>
          </cell>
          <cell r="M2478" t="str">
            <v>ADD</v>
          </cell>
          <cell r="N2478">
            <v>5639132.8499999996</v>
          </cell>
        </row>
        <row r="2479">
          <cell r="I2479" t="str">
            <v>TAX</v>
          </cell>
          <cell r="M2479" t="str">
            <v>ADJ</v>
          </cell>
          <cell r="N2479">
            <v>167277.74</v>
          </cell>
        </row>
        <row r="2480">
          <cell r="I2480" t="str">
            <v>TAX</v>
          </cell>
          <cell r="M2480" t="str">
            <v>RCT</v>
          </cell>
          <cell r="N2480">
            <v>2276804.19</v>
          </cell>
        </row>
        <row r="2481">
          <cell r="I2481" t="str">
            <v>TAX</v>
          </cell>
          <cell r="M2481" t="str">
            <v>REI</v>
          </cell>
          <cell r="N2481">
            <v>61798</v>
          </cell>
        </row>
        <row r="2482">
          <cell r="I2482" t="str">
            <v>TAX</v>
          </cell>
          <cell r="M2482" t="str">
            <v>RET</v>
          </cell>
          <cell r="N2482">
            <v>-964014.41</v>
          </cell>
        </row>
        <row r="2483">
          <cell r="I2483" t="str">
            <v>TAX</v>
          </cell>
          <cell r="M2483" t="str">
            <v>ADD</v>
          </cell>
          <cell r="N2483">
            <v>6023140.5599999996</v>
          </cell>
        </row>
        <row r="2484">
          <cell r="I2484" t="str">
            <v>TAX</v>
          </cell>
          <cell r="M2484" t="str">
            <v>ADJ</v>
          </cell>
          <cell r="N2484">
            <v>183490.26</v>
          </cell>
        </row>
        <row r="2485">
          <cell r="I2485" t="str">
            <v>TAX</v>
          </cell>
          <cell r="M2485" t="str">
            <v>RCT</v>
          </cell>
          <cell r="N2485">
            <v>29653.99</v>
          </cell>
        </row>
        <row r="2486">
          <cell r="I2486" t="str">
            <v>TAX</v>
          </cell>
          <cell r="M2486" t="str">
            <v>RET</v>
          </cell>
          <cell r="N2486">
            <v>-1599247.16</v>
          </cell>
        </row>
        <row r="2487">
          <cell r="I2487" t="str">
            <v>TAX</v>
          </cell>
          <cell r="M2487" t="str">
            <v>ADD</v>
          </cell>
          <cell r="N2487">
            <v>4849116.21</v>
          </cell>
        </row>
        <row r="2488">
          <cell r="I2488" t="str">
            <v>TAX</v>
          </cell>
          <cell r="M2488" t="str">
            <v>ADJ</v>
          </cell>
          <cell r="N2488">
            <v>297666.68</v>
          </cell>
        </row>
        <row r="2489">
          <cell r="I2489" t="str">
            <v>TAX</v>
          </cell>
          <cell r="M2489" t="str">
            <v>RCT</v>
          </cell>
          <cell r="N2489">
            <v>-2033107.1</v>
          </cell>
        </row>
        <row r="2490">
          <cell r="I2490" t="str">
            <v>TAX</v>
          </cell>
          <cell r="M2490" t="str">
            <v>RET</v>
          </cell>
          <cell r="N2490">
            <v>-549266.56999999995</v>
          </cell>
        </row>
        <row r="2491">
          <cell r="I2491" t="str">
            <v>TAX</v>
          </cell>
          <cell r="M2491" t="str">
            <v>ADD</v>
          </cell>
          <cell r="N2491">
            <v>53584.84</v>
          </cell>
        </row>
        <row r="2492">
          <cell r="I2492" t="str">
            <v>TAX</v>
          </cell>
          <cell r="M2492" t="str">
            <v>RCT</v>
          </cell>
          <cell r="N2492">
            <v>84165.96</v>
          </cell>
        </row>
        <row r="2493">
          <cell r="I2493" t="str">
            <v>TAX</v>
          </cell>
          <cell r="M2493" t="str">
            <v>RET</v>
          </cell>
          <cell r="N2493">
            <v>-266446</v>
          </cell>
        </row>
        <row r="2494">
          <cell r="I2494" t="str">
            <v>TAX</v>
          </cell>
          <cell r="M2494" t="str">
            <v>RET</v>
          </cell>
          <cell r="N2494">
            <v>-1</v>
          </cell>
        </row>
        <row r="2495">
          <cell r="I2495" t="str">
            <v>TAX</v>
          </cell>
          <cell r="M2495" t="str">
            <v>TRF</v>
          </cell>
          <cell r="N2495">
            <v>-417015.84</v>
          </cell>
        </row>
        <row r="2496">
          <cell r="I2496" t="str">
            <v>TAX</v>
          </cell>
          <cell r="M2496" t="str">
            <v>ADD</v>
          </cell>
          <cell r="N2496">
            <v>5395.5</v>
          </cell>
        </row>
        <row r="2497">
          <cell r="I2497" t="str">
            <v>TAX</v>
          </cell>
          <cell r="M2497" t="str">
            <v>RET</v>
          </cell>
          <cell r="N2497">
            <v>-1128869.55</v>
          </cell>
        </row>
        <row r="2498">
          <cell r="I2498" t="str">
            <v>TAX</v>
          </cell>
          <cell r="M2498" t="str">
            <v>ADD</v>
          </cell>
          <cell r="N2498">
            <v>3138.8</v>
          </cell>
        </row>
        <row r="2499">
          <cell r="I2499" t="str">
            <v>TAX</v>
          </cell>
          <cell r="M2499" t="str">
            <v>RET</v>
          </cell>
          <cell r="N2499">
            <v>-2509.6</v>
          </cell>
        </row>
        <row r="2500">
          <cell r="I2500" t="str">
            <v>TAX</v>
          </cell>
          <cell r="M2500" t="str">
            <v>RET</v>
          </cell>
          <cell r="N2500">
            <v>-8978</v>
          </cell>
        </row>
        <row r="2501">
          <cell r="I2501" t="str">
            <v>TAX</v>
          </cell>
          <cell r="M2501" t="str">
            <v>RET</v>
          </cell>
          <cell r="N2501">
            <v>-5060</v>
          </cell>
        </row>
        <row r="2502">
          <cell r="I2502" t="str">
            <v>TAX</v>
          </cell>
          <cell r="M2502" t="str">
            <v>ADD</v>
          </cell>
          <cell r="N2502">
            <v>1656</v>
          </cell>
        </row>
        <row r="2503">
          <cell r="I2503" t="str">
            <v>TAX</v>
          </cell>
          <cell r="M2503" t="str">
            <v>RET</v>
          </cell>
          <cell r="N2503">
            <v>-6445</v>
          </cell>
        </row>
        <row r="2504">
          <cell r="I2504" t="str">
            <v>TAX</v>
          </cell>
          <cell r="M2504" t="str">
            <v>ADD</v>
          </cell>
          <cell r="N2504">
            <v>2389701.98</v>
          </cell>
        </row>
        <row r="2505">
          <cell r="I2505" t="str">
            <v>TAX</v>
          </cell>
          <cell r="M2505" t="str">
            <v>ADJ</v>
          </cell>
          <cell r="N2505">
            <v>-998.22</v>
          </cell>
        </row>
        <row r="2506">
          <cell r="I2506" t="str">
            <v>TAX</v>
          </cell>
          <cell r="M2506" t="str">
            <v>RET</v>
          </cell>
          <cell r="N2506">
            <v>-203808.2</v>
          </cell>
        </row>
        <row r="2507">
          <cell r="I2507" t="str">
            <v>TAX</v>
          </cell>
          <cell r="M2507" t="str">
            <v>ADD</v>
          </cell>
          <cell r="N2507">
            <v>14876.4</v>
          </cell>
        </row>
        <row r="2508">
          <cell r="I2508" t="str">
            <v>TAX</v>
          </cell>
          <cell r="M2508" t="str">
            <v>ADD</v>
          </cell>
          <cell r="N2508">
            <v>97454.79</v>
          </cell>
        </row>
        <row r="2509">
          <cell r="I2509" t="str">
            <v>TAX</v>
          </cell>
          <cell r="M2509" t="str">
            <v>RET</v>
          </cell>
          <cell r="N2509">
            <v>-8295</v>
          </cell>
        </row>
        <row r="2510">
          <cell r="I2510" t="str">
            <v>TAX</v>
          </cell>
          <cell r="M2510" t="str">
            <v>RET</v>
          </cell>
          <cell r="N2510">
            <v>-61185.97</v>
          </cell>
        </row>
        <row r="2511">
          <cell r="I2511" t="str">
            <v>TAX</v>
          </cell>
          <cell r="M2511" t="str">
            <v>TRF</v>
          </cell>
          <cell r="N2511">
            <v>61185.97</v>
          </cell>
        </row>
        <row r="2512">
          <cell r="I2512" t="str">
            <v>TAX</v>
          </cell>
          <cell r="M2512" t="str">
            <v>ADJ</v>
          </cell>
          <cell r="N2512">
            <v>24942.6</v>
          </cell>
        </row>
        <row r="2513">
          <cell r="I2513" t="str">
            <v>TAX</v>
          </cell>
          <cell r="M2513" t="str">
            <v>TRF</v>
          </cell>
          <cell r="N2513">
            <v>6049.64</v>
          </cell>
        </row>
        <row r="2514">
          <cell r="I2514" t="str">
            <v>TAX</v>
          </cell>
          <cell r="M2514" t="str">
            <v>ADJ</v>
          </cell>
          <cell r="N2514">
            <v>1034417.96</v>
          </cell>
        </row>
        <row r="2515">
          <cell r="I2515" t="str">
            <v>TAX</v>
          </cell>
          <cell r="M2515" t="str">
            <v>RET</v>
          </cell>
          <cell r="N2515">
            <v>-3720.34</v>
          </cell>
        </row>
        <row r="2516">
          <cell r="I2516" t="str">
            <v>TAX</v>
          </cell>
          <cell r="M2516" t="str">
            <v>TRF</v>
          </cell>
          <cell r="N2516">
            <v>97062.53</v>
          </cell>
        </row>
        <row r="2517">
          <cell r="I2517" t="str">
            <v>TAX</v>
          </cell>
          <cell r="M2517" t="str">
            <v>ADD</v>
          </cell>
          <cell r="N2517">
            <v>12202.86</v>
          </cell>
        </row>
        <row r="2518">
          <cell r="I2518" t="str">
            <v>TAX</v>
          </cell>
          <cell r="M2518" t="str">
            <v>ADJ</v>
          </cell>
          <cell r="N2518">
            <v>1384955.1</v>
          </cell>
        </row>
        <row r="2519">
          <cell r="I2519" t="str">
            <v>TAX</v>
          </cell>
          <cell r="M2519" t="str">
            <v>TRF</v>
          </cell>
          <cell r="N2519">
            <v>93575.95</v>
          </cell>
        </row>
        <row r="2520">
          <cell r="I2520" t="str">
            <v>TAX</v>
          </cell>
          <cell r="M2520" t="str">
            <v>ADJ</v>
          </cell>
          <cell r="N2520">
            <v>-17.14</v>
          </cell>
        </row>
        <row r="2521">
          <cell r="I2521" t="str">
            <v>TAX</v>
          </cell>
          <cell r="M2521" t="str">
            <v>ADD</v>
          </cell>
          <cell r="N2521">
            <v>140981.84</v>
          </cell>
        </row>
        <row r="2522">
          <cell r="I2522" t="str">
            <v>TAX</v>
          </cell>
          <cell r="M2522" t="str">
            <v>ADJ</v>
          </cell>
          <cell r="N2522">
            <v>163959.6</v>
          </cell>
        </row>
        <row r="2523">
          <cell r="I2523" t="str">
            <v>TAX</v>
          </cell>
          <cell r="M2523" t="str">
            <v>TRF</v>
          </cell>
          <cell r="N2523">
            <v>7999.56</v>
          </cell>
        </row>
        <row r="2524">
          <cell r="I2524" t="str">
            <v>TAX</v>
          </cell>
          <cell r="M2524" t="str">
            <v>ADD</v>
          </cell>
          <cell r="N2524">
            <v>66275</v>
          </cell>
        </row>
        <row r="2525">
          <cell r="I2525" t="str">
            <v>TAX</v>
          </cell>
          <cell r="M2525" t="str">
            <v>ADJ</v>
          </cell>
          <cell r="N2525">
            <v>-28578.28</v>
          </cell>
        </row>
        <row r="2526">
          <cell r="I2526" t="str">
            <v>TAX</v>
          </cell>
          <cell r="M2526" t="str">
            <v>TRF</v>
          </cell>
          <cell r="N2526">
            <v>689</v>
          </cell>
        </row>
        <row r="2527">
          <cell r="I2527" t="str">
            <v>TAX</v>
          </cell>
          <cell r="M2527" t="str">
            <v>ADD</v>
          </cell>
          <cell r="N2527">
            <v>292372.73</v>
          </cell>
        </row>
        <row r="2528">
          <cell r="I2528" t="str">
            <v>TAX</v>
          </cell>
          <cell r="M2528" t="str">
            <v>RET</v>
          </cell>
          <cell r="N2528">
            <v>-128485</v>
          </cell>
        </row>
        <row r="2529">
          <cell r="I2529" t="str">
            <v>TAX</v>
          </cell>
          <cell r="M2529" t="str">
            <v>ADD</v>
          </cell>
          <cell r="N2529">
            <v>6526</v>
          </cell>
        </row>
        <row r="2530">
          <cell r="I2530" t="str">
            <v>TAX</v>
          </cell>
          <cell r="M2530" t="str">
            <v>ADD</v>
          </cell>
          <cell r="N2530">
            <v>8576</v>
          </cell>
        </row>
        <row r="2531">
          <cell r="I2531" t="str">
            <v>TAX</v>
          </cell>
          <cell r="M2531" t="str">
            <v>ADD</v>
          </cell>
          <cell r="N2531">
            <v>2652</v>
          </cell>
        </row>
        <row r="2532">
          <cell r="I2532" t="str">
            <v>TAX</v>
          </cell>
          <cell r="M2532" t="str">
            <v>ADD</v>
          </cell>
          <cell r="N2532">
            <v>664</v>
          </cell>
        </row>
        <row r="2533">
          <cell r="I2533" t="str">
            <v>TAX</v>
          </cell>
          <cell r="M2533" t="str">
            <v>ADJ</v>
          </cell>
          <cell r="N2533">
            <v>2347.9299999999998</v>
          </cell>
        </row>
        <row r="2534">
          <cell r="I2534" t="str">
            <v>TAX</v>
          </cell>
          <cell r="M2534" t="str">
            <v>ADD</v>
          </cell>
          <cell r="N2534">
            <v>186</v>
          </cell>
        </row>
        <row r="2535">
          <cell r="I2535" t="str">
            <v>TAX</v>
          </cell>
          <cell r="M2535" t="str">
            <v>TRF</v>
          </cell>
          <cell r="N2535">
            <v>8972</v>
          </cell>
        </row>
        <row r="2536">
          <cell r="I2536" t="str">
            <v>TAX</v>
          </cell>
          <cell r="M2536" t="str">
            <v>RET</v>
          </cell>
          <cell r="N2536">
            <v>-2195</v>
          </cell>
        </row>
        <row r="2537">
          <cell r="I2537" t="str">
            <v>TAX</v>
          </cell>
          <cell r="M2537" t="str">
            <v>TRF</v>
          </cell>
          <cell r="N2537">
            <v>4390</v>
          </cell>
        </row>
        <row r="2538">
          <cell r="I2538" t="str">
            <v>TAX</v>
          </cell>
          <cell r="M2538" t="str">
            <v>RET</v>
          </cell>
          <cell r="N2538">
            <v>-1937.76</v>
          </cell>
        </row>
        <row r="2539">
          <cell r="I2539" t="str">
            <v>TAX</v>
          </cell>
          <cell r="M2539" t="str">
            <v>TRF</v>
          </cell>
          <cell r="N2539">
            <v>1937.76</v>
          </cell>
        </row>
        <row r="2540">
          <cell r="I2540" t="str">
            <v>TAX</v>
          </cell>
          <cell r="M2540" t="str">
            <v>TRF</v>
          </cell>
          <cell r="N2540">
            <v>-1937.76</v>
          </cell>
        </row>
        <row r="2541">
          <cell r="I2541" t="str">
            <v>TAX</v>
          </cell>
          <cell r="M2541" t="str">
            <v>ADJ</v>
          </cell>
          <cell r="N2541">
            <v>84289.46</v>
          </cell>
        </row>
        <row r="2542">
          <cell r="I2542" t="str">
            <v>TAX</v>
          </cell>
          <cell r="M2542" t="str">
            <v>TRF</v>
          </cell>
          <cell r="N2542">
            <v>-50383.53</v>
          </cell>
        </row>
        <row r="2543">
          <cell r="I2543" t="str">
            <v>TAX</v>
          </cell>
          <cell r="M2543" t="str">
            <v>TRF</v>
          </cell>
          <cell r="N2543">
            <v>-93575.95</v>
          </cell>
        </row>
        <row r="2544">
          <cell r="I2544" t="str">
            <v>TAX</v>
          </cell>
          <cell r="M2544" t="str">
            <v>TRF</v>
          </cell>
          <cell r="N2544">
            <v>-6049.64</v>
          </cell>
        </row>
        <row r="2545">
          <cell r="I2545" t="str">
            <v>TAX</v>
          </cell>
          <cell r="M2545" t="str">
            <v>ADJ</v>
          </cell>
          <cell r="N2545">
            <v>17222.47</v>
          </cell>
        </row>
        <row r="2546">
          <cell r="I2546" t="str">
            <v>TAX</v>
          </cell>
          <cell r="M2546" t="str">
            <v>RET</v>
          </cell>
          <cell r="N2546">
            <v>-1845</v>
          </cell>
        </row>
        <row r="2547">
          <cell r="I2547" t="str">
            <v>TAX</v>
          </cell>
          <cell r="M2547" t="str">
            <v>ADD</v>
          </cell>
          <cell r="N2547">
            <v>2363</v>
          </cell>
        </row>
        <row r="2548">
          <cell r="I2548" t="str">
            <v>TAX</v>
          </cell>
          <cell r="M2548" t="str">
            <v>RET</v>
          </cell>
          <cell r="N2548">
            <v>-3591</v>
          </cell>
        </row>
        <row r="2549">
          <cell r="I2549" t="str">
            <v>TAX</v>
          </cell>
          <cell r="M2549" t="str">
            <v>ADJ</v>
          </cell>
          <cell r="N2549">
            <v>-7720.53</v>
          </cell>
        </row>
        <row r="2550">
          <cell r="I2550" t="str">
            <v>TAX</v>
          </cell>
          <cell r="M2550" t="str">
            <v>ADJ</v>
          </cell>
          <cell r="N2550">
            <v>820</v>
          </cell>
        </row>
        <row r="2551">
          <cell r="I2551" t="str">
            <v>TAX</v>
          </cell>
          <cell r="M2551" t="str">
            <v>RET</v>
          </cell>
          <cell r="N2551">
            <v>-191.36</v>
          </cell>
        </row>
        <row r="2552">
          <cell r="I2552" t="str">
            <v>TAX</v>
          </cell>
          <cell r="M2552" t="str">
            <v>ADJ</v>
          </cell>
          <cell r="N2552">
            <v>19958.7</v>
          </cell>
        </row>
        <row r="2553">
          <cell r="I2553" t="str">
            <v>TAX</v>
          </cell>
          <cell r="M2553" t="str">
            <v>RET</v>
          </cell>
          <cell r="N2553">
            <v>-5535</v>
          </cell>
        </row>
        <row r="2554">
          <cell r="I2554" t="str">
            <v>TAX</v>
          </cell>
          <cell r="M2554" t="str">
            <v>RET</v>
          </cell>
          <cell r="N2554">
            <v>-2330</v>
          </cell>
        </row>
        <row r="2555">
          <cell r="I2555" t="str">
            <v>TAX</v>
          </cell>
          <cell r="M2555" t="str">
            <v>RET</v>
          </cell>
          <cell r="N2555">
            <v>-6158.5</v>
          </cell>
        </row>
        <row r="2556">
          <cell r="I2556" t="str">
            <v>TAX</v>
          </cell>
          <cell r="M2556" t="str">
            <v>RET</v>
          </cell>
          <cell r="N2556">
            <v>-11798.72</v>
          </cell>
        </row>
        <row r="2557">
          <cell r="I2557" t="str">
            <v>TAX</v>
          </cell>
          <cell r="M2557" t="str">
            <v>ADD</v>
          </cell>
          <cell r="N2557">
            <v>19.989999999999998</v>
          </cell>
        </row>
        <row r="2558">
          <cell r="I2558" t="str">
            <v>TAX</v>
          </cell>
          <cell r="M2558" t="str">
            <v>ADJ</v>
          </cell>
          <cell r="N2558">
            <v>1860881.44</v>
          </cell>
        </row>
        <row r="2559">
          <cell r="I2559" t="str">
            <v>TAX</v>
          </cell>
          <cell r="M2559" t="str">
            <v>ADD</v>
          </cell>
          <cell r="N2559">
            <v>135.84</v>
          </cell>
        </row>
        <row r="2560">
          <cell r="I2560" t="str">
            <v>TAX</v>
          </cell>
          <cell r="M2560" t="str">
            <v>ADJ</v>
          </cell>
          <cell r="N2560">
            <v>325999.46999999997</v>
          </cell>
        </row>
        <row r="2561">
          <cell r="I2561" t="str">
            <v>TAX</v>
          </cell>
          <cell r="M2561" t="str">
            <v>ADD</v>
          </cell>
          <cell r="N2561">
            <v>2297.98</v>
          </cell>
        </row>
        <row r="2562">
          <cell r="I2562" t="str">
            <v>TAX</v>
          </cell>
          <cell r="M2562" t="str">
            <v>ADJ</v>
          </cell>
          <cell r="N2562">
            <v>13123083.619999999</v>
          </cell>
        </row>
        <row r="2563">
          <cell r="I2563" t="str">
            <v>TAX</v>
          </cell>
          <cell r="M2563" t="str">
            <v>ADJ</v>
          </cell>
          <cell r="N2563">
            <v>58648.34</v>
          </cell>
        </row>
        <row r="2564">
          <cell r="I2564" t="str">
            <v>TAX</v>
          </cell>
          <cell r="M2564" t="str">
            <v>ADD</v>
          </cell>
          <cell r="N2564">
            <v>8456.65</v>
          </cell>
        </row>
        <row r="2565">
          <cell r="I2565" t="str">
            <v>TAX</v>
          </cell>
          <cell r="M2565" t="str">
            <v>ADJ</v>
          </cell>
          <cell r="N2565">
            <v>14141551.52</v>
          </cell>
        </row>
        <row r="2566">
          <cell r="I2566" t="str">
            <v>TAX</v>
          </cell>
          <cell r="M2566" t="str">
            <v>ADD</v>
          </cell>
          <cell r="N2566">
            <v>201418.45</v>
          </cell>
        </row>
        <row r="2567">
          <cell r="I2567" t="str">
            <v>TAX</v>
          </cell>
          <cell r="M2567" t="str">
            <v>ADJ</v>
          </cell>
          <cell r="N2567">
            <v>64764628.950000003</v>
          </cell>
        </row>
        <row r="2568">
          <cell r="I2568" t="str">
            <v>TAX</v>
          </cell>
          <cell r="M2568" t="str">
            <v>ADD</v>
          </cell>
          <cell r="N2568">
            <v>8170.12</v>
          </cell>
        </row>
        <row r="2569">
          <cell r="I2569" t="str">
            <v>TAX</v>
          </cell>
          <cell r="M2569" t="str">
            <v>ADJ</v>
          </cell>
          <cell r="N2569">
            <v>8535490.0399999991</v>
          </cell>
        </row>
        <row r="2570">
          <cell r="I2570" t="str">
            <v>TAX</v>
          </cell>
          <cell r="M2570" t="str">
            <v>ADD</v>
          </cell>
          <cell r="N2570">
            <v>256920.41</v>
          </cell>
        </row>
        <row r="2571">
          <cell r="I2571" t="str">
            <v>TAX</v>
          </cell>
          <cell r="M2571" t="str">
            <v>ADJ</v>
          </cell>
          <cell r="N2571">
            <v>29387482.309999999</v>
          </cell>
        </row>
        <row r="2572">
          <cell r="I2572" t="str">
            <v>TAX</v>
          </cell>
          <cell r="M2572" t="str">
            <v>ADD</v>
          </cell>
          <cell r="N2572">
            <v>193282.89</v>
          </cell>
        </row>
        <row r="2573">
          <cell r="I2573" t="str">
            <v>TAX</v>
          </cell>
          <cell r="M2573" t="str">
            <v>ADJ</v>
          </cell>
          <cell r="N2573">
            <v>54465703.630000003</v>
          </cell>
        </row>
        <row r="2574">
          <cell r="I2574" t="str">
            <v>TAX</v>
          </cell>
          <cell r="M2574" t="str">
            <v>ADJ</v>
          </cell>
          <cell r="N2574">
            <v>6224676.79</v>
          </cell>
        </row>
        <row r="2575">
          <cell r="I2575" t="str">
            <v>TAX</v>
          </cell>
          <cell r="M2575" t="str">
            <v>ADJ</v>
          </cell>
          <cell r="N2575">
            <v>98015.44</v>
          </cell>
        </row>
        <row r="2576">
          <cell r="I2576" t="str">
            <v>TAX</v>
          </cell>
          <cell r="M2576" t="str">
            <v>ADD</v>
          </cell>
          <cell r="N2576">
            <v>1452.51</v>
          </cell>
        </row>
        <row r="2577">
          <cell r="I2577" t="str">
            <v>TAX</v>
          </cell>
          <cell r="M2577" t="str">
            <v>ADJ</v>
          </cell>
          <cell r="N2577">
            <v>4342513.6399999997</v>
          </cell>
        </row>
        <row r="2578">
          <cell r="I2578" t="str">
            <v>TAX</v>
          </cell>
          <cell r="M2578" t="str">
            <v>ADJ</v>
          </cell>
          <cell r="N2578">
            <v>91007.97</v>
          </cell>
        </row>
        <row r="2579">
          <cell r="I2579" t="str">
            <v>TAX</v>
          </cell>
          <cell r="M2579" t="str">
            <v>ADJ</v>
          </cell>
          <cell r="N2579">
            <v>1613056.79</v>
          </cell>
        </row>
        <row r="2580">
          <cell r="I2580" t="str">
            <v>TAX</v>
          </cell>
          <cell r="M2580" t="str">
            <v>ADJ</v>
          </cell>
          <cell r="N2580">
            <v>-417.54</v>
          </cell>
        </row>
        <row r="2581">
          <cell r="I2581" t="str">
            <v>TAX</v>
          </cell>
          <cell r="M2581" t="str">
            <v>ADD</v>
          </cell>
          <cell r="N2581">
            <v>15199.15</v>
          </cell>
        </row>
        <row r="2582">
          <cell r="I2582" t="str">
            <v>TAX</v>
          </cell>
          <cell r="M2582" t="str">
            <v>ADJ</v>
          </cell>
          <cell r="N2582">
            <v>35192126.310000002</v>
          </cell>
        </row>
        <row r="2583">
          <cell r="I2583" t="str">
            <v>TAX</v>
          </cell>
          <cell r="M2583" t="str">
            <v>ADD</v>
          </cell>
          <cell r="N2583">
            <v>2445.88</v>
          </cell>
        </row>
        <row r="2584">
          <cell r="I2584" t="str">
            <v>TAX</v>
          </cell>
          <cell r="M2584" t="str">
            <v>ADJ</v>
          </cell>
          <cell r="N2584">
            <v>37718587.549999997</v>
          </cell>
        </row>
        <row r="2585">
          <cell r="I2585" t="str">
            <v>TAX</v>
          </cell>
          <cell r="M2585" t="str">
            <v>ADD</v>
          </cell>
          <cell r="N2585">
            <v>2944.98</v>
          </cell>
        </row>
        <row r="2586">
          <cell r="I2586" t="str">
            <v>TAX</v>
          </cell>
          <cell r="M2586" t="str">
            <v>ADJ</v>
          </cell>
          <cell r="N2586">
            <v>2161634.15</v>
          </cell>
        </row>
        <row r="2587">
          <cell r="I2587" t="str">
            <v>TAX</v>
          </cell>
          <cell r="M2587" t="str">
            <v>ADD</v>
          </cell>
          <cell r="N2587">
            <v>2067.11</v>
          </cell>
        </row>
        <row r="2588">
          <cell r="I2588" t="str">
            <v>TAX</v>
          </cell>
          <cell r="M2588" t="str">
            <v>ADJ</v>
          </cell>
          <cell r="N2588">
            <v>1306097.68</v>
          </cell>
        </row>
        <row r="2589">
          <cell r="I2589" t="str">
            <v>TAX</v>
          </cell>
          <cell r="M2589" t="str">
            <v>ADD</v>
          </cell>
          <cell r="N2589">
            <v>3.37</v>
          </cell>
        </row>
        <row r="2590">
          <cell r="I2590" t="str">
            <v>TAX</v>
          </cell>
          <cell r="M2590" t="str">
            <v>ADJ</v>
          </cell>
          <cell r="N2590">
            <v>96526.67</v>
          </cell>
        </row>
        <row r="2591">
          <cell r="I2591" t="str">
            <v>TAX</v>
          </cell>
          <cell r="M2591" t="str">
            <v>ADJ</v>
          </cell>
          <cell r="N2591">
            <v>413936.79</v>
          </cell>
        </row>
        <row r="2592">
          <cell r="I2592" t="str">
            <v>TAX</v>
          </cell>
          <cell r="M2592" t="str">
            <v>ADD</v>
          </cell>
          <cell r="N2592">
            <v>31485.94</v>
          </cell>
        </row>
        <row r="2593">
          <cell r="I2593" t="str">
            <v>TAX</v>
          </cell>
          <cell r="M2593" t="str">
            <v>ADJ</v>
          </cell>
          <cell r="N2593">
            <v>10039785.24</v>
          </cell>
        </row>
        <row r="2594">
          <cell r="I2594" t="str">
            <v>TAX</v>
          </cell>
          <cell r="M2594" t="str">
            <v>ADJ</v>
          </cell>
          <cell r="N2594">
            <v>58961.33</v>
          </cell>
        </row>
        <row r="2595">
          <cell r="I2595" t="str">
            <v>TAX</v>
          </cell>
          <cell r="M2595" t="str">
            <v>ADJ</v>
          </cell>
          <cell r="N2595">
            <v>2760681.77</v>
          </cell>
        </row>
        <row r="2596">
          <cell r="I2596" t="str">
            <v>TAX</v>
          </cell>
          <cell r="M2596" t="str">
            <v>ADJ</v>
          </cell>
          <cell r="N2596">
            <v>3436137.47</v>
          </cell>
        </row>
        <row r="2597">
          <cell r="I2597" t="str">
            <v>TAX</v>
          </cell>
          <cell r="M2597" t="str">
            <v>ADD</v>
          </cell>
          <cell r="N2597">
            <v>253243.38</v>
          </cell>
        </row>
        <row r="2598">
          <cell r="I2598" t="str">
            <v>TAX</v>
          </cell>
          <cell r="M2598" t="str">
            <v>ADJ</v>
          </cell>
          <cell r="N2598">
            <v>31327916.219999999</v>
          </cell>
        </row>
        <row r="2599">
          <cell r="I2599" t="str">
            <v>TAX</v>
          </cell>
          <cell r="M2599" t="str">
            <v>ADD</v>
          </cell>
          <cell r="N2599">
            <v>6487.28</v>
          </cell>
        </row>
        <row r="2600">
          <cell r="I2600" t="str">
            <v>TAX</v>
          </cell>
          <cell r="M2600" t="str">
            <v>ADJ</v>
          </cell>
          <cell r="N2600">
            <v>16060125.539999999</v>
          </cell>
        </row>
        <row r="2601">
          <cell r="I2601" t="str">
            <v>TAX</v>
          </cell>
          <cell r="M2601" t="str">
            <v>ADD</v>
          </cell>
          <cell r="N2601">
            <v>5358.25</v>
          </cell>
        </row>
        <row r="2602">
          <cell r="I2602" t="str">
            <v>TAX</v>
          </cell>
          <cell r="M2602" t="str">
            <v>ADJ</v>
          </cell>
          <cell r="N2602">
            <v>1819852.91</v>
          </cell>
        </row>
        <row r="2603">
          <cell r="I2603" t="str">
            <v>TAX</v>
          </cell>
          <cell r="M2603" t="str">
            <v>ADD</v>
          </cell>
          <cell r="N2603">
            <v>13.51</v>
          </cell>
        </row>
        <row r="2604">
          <cell r="I2604" t="str">
            <v>TAX</v>
          </cell>
          <cell r="M2604" t="str">
            <v>ADJ</v>
          </cell>
          <cell r="N2604">
            <v>260796.32</v>
          </cell>
        </row>
        <row r="2605">
          <cell r="I2605" t="str">
            <v>TAX</v>
          </cell>
          <cell r="M2605" t="str">
            <v>ADD</v>
          </cell>
          <cell r="N2605">
            <v>17.05</v>
          </cell>
        </row>
        <row r="2606">
          <cell r="I2606" t="str">
            <v>TAX</v>
          </cell>
          <cell r="M2606" t="str">
            <v>ADJ</v>
          </cell>
          <cell r="N2606">
            <v>815066.34</v>
          </cell>
        </row>
        <row r="2607">
          <cell r="I2607" t="str">
            <v>TAX</v>
          </cell>
          <cell r="M2607" t="str">
            <v>ADJ</v>
          </cell>
          <cell r="N2607">
            <v>69.42</v>
          </cell>
        </row>
        <row r="2608">
          <cell r="I2608" t="str">
            <v>TAX</v>
          </cell>
          <cell r="M2608" t="str">
            <v>ADJ</v>
          </cell>
          <cell r="N2608">
            <v>1731.78</v>
          </cell>
        </row>
        <row r="2609">
          <cell r="I2609" t="str">
            <v>TAX</v>
          </cell>
          <cell r="M2609" t="str">
            <v>ADJ</v>
          </cell>
          <cell r="N2609">
            <v>1662.14</v>
          </cell>
        </row>
        <row r="2610">
          <cell r="I2610" t="str">
            <v>TAX</v>
          </cell>
          <cell r="M2610" t="str">
            <v>ADD</v>
          </cell>
          <cell r="N2610">
            <v>15901</v>
          </cell>
        </row>
        <row r="2611">
          <cell r="I2611" t="str">
            <v>TAX</v>
          </cell>
          <cell r="M2611" t="str">
            <v>TRF</v>
          </cell>
          <cell r="N2611">
            <v>-15901</v>
          </cell>
        </row>
        <row r="2612">
          <cell r="I2612" t="str">
            <v>TAX</v>
          </cell>
          <cell r="M2612" t="str">
            <v>ADD</v>
          </cell>
          <cell r="N2612">
            <v>8000</v>
          </cell>
        </row>
        <row r="2613">
          <cell r="I2613" t="str">
            <v>TAX</v>
          </cell>
          <cell r="M2613" t="str">
            <v>RET</v>
          </cell>
          <cell r="N2613">
            <v>-1732</v>
          </cell>
        </row>
        <row r="2614">
          <cell r="I2614" t="str">
            <v>TAX</v>
          </cell>
          <cell r="M2614" t="str">
            <v>ADD</v>
          </cell>
          <cell r="N2614">
            <v>6912</v>
          </cell>
        </row>
        <row r="2615">
          <cell r="I2615" t="str">
            <v>TAX</v>
          </cell>
          <cell r="M2615" t="str">
            <v>ADD</v>
          </cell>
          <cell r="N2615">
            <v>3038</v>
          </cell>
        </row>
        <row r="2616">
          <cell r="I2616" t="str">
            <v>TAX</v>
          </cell>
          <cell r="M2616" t="str">
            <v>TRF</v>
          </cell>
          <cell r="N2616">
            <v>-3038</v>
          </cell>
        </row>
        <row r="2617">
          <cell r="I2617" t="str">
            <v>TAX</v>
          </cell>
          <cell r="M2617" t="str">
            <v>TRF</v>
          </cell>
          <cell r="N2617">
            <v>3957.3</v>
          </cell>
        </row>
        <row r="2618">
          <cell r="I2618" t="str">
            <v>TAX</v>
          </cell>
          <cell r="M2618" t="str">
            <v>RET</v>
          </cell>
          <cell r="N2618">
            <v>-14743</v>
          </cell>
        </row>
        <row r="2619">
          <cell r="I2619" t="str">
            <v>TAX</v>
          </cell>
          <cell r="M2619" t="str">
            <v>ADD</v>
          </cell>
          <cell r="N2619">
            <v>4957299.3499999996</v>
          </cell>
        </row>
        <row r="2620">
          <cell r="I2620" t="str">
            <v>TAX</v>
          </cell>
          <cell r="M2620" t="str">
            <v>ADJ</v>
          </cell>
          <cell r="N2620">
            <v>-8496.9</v>
          </cell>
        </row>
        <row r="2621">
          <cell r="I2621" t="str">
            <v>TAX</v>
          </cell>
          <cell r="M2621" t="str">
            <v>TRF</v>
          </cell>
          <cell r="N2621">
            <v>-61185.97</v>
          </cell>
        </row>
        <row r="2622">
          <cell r="I2622" t="str">
            <v>TAX</v>
          </cell>
          <cell r="M2622" t="str">
            <v>ADJ</v>
          </cell>
          <cell r="N2622">
            <v>649810.88</v>
          </cell>
        </row>
        <row r="2623">
          <cell r="I2623" t="str">
            <v>TAX</v>
          </cell>
          <cell r="M2623" t="str">
            <v>ADD</v>
          </cell>
          <cell r="N2623">
            <v>12000</v>
          </cell>
        </row>
        <row r="2624">
          <cell r="I2624" t="str">
            <v>TAX</v>
          </cell>
          <cell r="M2624" t="str">
            <v>REI</v>
          </cell>
          <cell r="N2624">
            <v>12000</v>
          </cell>
        </row>
        <row r="2625">
          <cell r="I2625" t="str">
            <v>TAX</v>
          </cell>
          <cell r="M2625" t="str">
            <v>RET</v>
          </cell>
          <cell r="N2625">
            <v>-24000</v>
          </cell>
        </row>
        <row r="2626">
          <cell r="I2626" t="str">
            <v>TAX</v>
          </cell>
          <cell r="M2626" t="str">
            <v>ADD</v>
          </cell>
          <cell r="N2626">
            <v>9000</v>
          </cell>
        </row>
        <row r="2627">
          <cell r="I2627" t="str">
            <v>TAX</v>
          </cell>
          <cell r="M2627" t="str">
            <v>TRF</v>
          </cell>
          <cell r="N2627">
            <v>1975</v>
          </cell>
        </row>
        <row r="2628">
          <cell r="I2628" t="str">
            <v>TAX</v>
          </cell>
          <cell r="M2628" t="str">
            <v>TRF</v>
          </cell>
          <cell r="N2628">
            <v>-3957.3</v>
          </cell>
        </row>
        <row r="2629">
          <cell r="I2629" t="str">
            <v>TAX</v>
          </cell>
          <cell r="M2629" t="str">
            <v>ADD</v>
          </cell>
          <cell r="N2629">
            <v>2106</v>
          </cell>
        </row>
        <row r="2630">
          <cell r="I2630" t="str">
            <v>TAX</v>
          </cell>
          <cell r="M2630" t="str">
            <v>TRF</v>
          </cell>
          <cell r="N2630">
            <v>820.47</v>
          </cell>
        </row>
        <row r="2631">
          <cell r="I2631" t="str">
            <v>TAX</v>
          </cell>
          <cell r="M2631" t="str">
            <v>ADD</v>
          </cell>
          <cell r="N2631">
            <v>1837</v>
          </cell>
        </row>
        <row r="2632">
          <cell r="I2632" t="str">
            <v>TAX</v>
          </cell>
          <cell r="M2632" t="str">
            <v>ADD</v>
          </cell>
          <cell r="N2632">
            <v>1853.64</v>
          </cell>
        </row>
        <row r="2633">
          <cell r="I2633" t="str">
            <v>TAX</v>
          </cell>
          <cell r="M2633" t="str">
            <v>ADD</v>
          </cell>
          <cell r="N2633">
            <v>3038</v>
          </cell>
        </row>
        <row r="2634">
          <cell r="I2634" t="str">
            <v>TAX</v>
          </cell>
          <cell r="M2634" t="str">
            <v>ADD</v>
          </cell>
          <cell r="N2634">
            <v>4028</v>
          </cell>
        </row>
        <row r="2635">
          <cell r="I2635" t="str">
            <v>TAX</v>
          </cell>
          <cell r="M2635" t="str">
            <v>ADD</v>
          </cell>
          <cell r="N2635">
            <v>24940.31</v>
          </cell>
        </row>
        <row r="2636">
          <cell r="I2636" t="str">
            <v>TAX</v>
          </cell>
          <cell r="M2636" t="str">
            <v>ADD</v>
          </cell>
          <cell r="N2636">
            <v>16086.17</v>
          </cell>
        </row>
        <row r="2637">
          <cell r="I2637" t="str">
            <v>TAX</v>
          </cell>
          <cell r="M2637" t="str">
            <v>ADD</v>
          </cell>
          <cell r="N2637">
            <v>261471.74</v>
          </cell>
        </row>
        <row r="2638">
          <cell r="I2638" t="str">
            <v>TAX</v>
          </cell>
          <cell r="M2638" t="str">
            <v>ADD</v>
          </cell>
          <cell r="N2638">
            <v>9590.1</v>
          </cell>
        </row>
        <row r="2639">
          <cell r="I2639" t="str">
            <v>TAX</v>
          </cell>
          <cell r="M2639" t="str">
            <v>RET</v>
          </cell>
          <cell r="N2639">
            <v>-1845</v>
          </cell>
        </row>
        <row r="2640">
          <cell r="I2640" t="str">
            <v>TAX</v>
          </cell>
          <cell r="M2640" t="str">
            <v>TRF</v>
          </cell>
          <cell r="N2640">
            <v>3416.32</v>
          </cell>
        </row>
        <row r="2641">
          <cell r="I2641" t="str">
            <v>TAX</v>
          </cell>
          <cell r="M2641" t="str">
            <v>ADD</v>
          </cell>
          <cell r="N2641">
            <v>23847</v>
          </cell>
        </row>
        <row r="2642">
          <cell r="I2642" t="str">
            <v>TAX</v>
          </cell>
          <cell r="M2642" t="str">
            <v>ADJ</v>
          </cell>
          <cell r="N2642">
            <v>920</v>
          </cell>
        </row>
        <row r="2643">
          <cell r="I2643" t="str">
            <v>TAX</v>
          </cell>
          <cell r="M2643" t="str">
            <v>ADD</v>
          </cell>
          <cell r="N2643">
            <v>522.54999999999995</v>
          </cell>
        </row>
        <row r="2644">
          <cell r="I2644" t="str">
            <v>TAX</v>
          </cell>
          <cell r="M2644" t="str">
            <v>ADD</v>
          </cell>
          <cell r="N2644">
            <v>681.82</v>
          </cell>
        </row>
        <row r="2645">
          <cell r="I2645" t="str">
            <v>TAX</v>
          </cell>
          <cell r="M2645" t="str">
            <v>ADJ</v>
          </cell>
          <cell r="N2645">
            <v>-118.18</v>
          </cell>
        </row>
        <row r="2646">
          <cell r="I2646" t="str">
            <v>TAX</v>
          </cell>
          <cell r="M2646" t="str">
            <v>ADD</v>
          </cell>
          <cell r="N2646">
            <v>15699.55</v>
          </cell>
        </row>
        <row r="2647">
          <cell r="I2647" t="str">
            <v>TAX</v>
          </cell>
          <cell r="M2647" t="str">
            <v>ADD</v>
          </cell>
          <cell r="N2647">
            <v>761.82</v>
          </cell>
        </row>
        <row r="2648">
          <cell r="I2648" t="str">
            <v>TAX</v>
          </cell>
          <cell r="M2648" t="str">
            <v>RET</v>
          </cell>
          <cell r="N2648">
            <v>-5038</v>
          </cell>
        </row>
        <row r="2649">
          <cell r="I2649" t="str">
            <v>TAX</v>
          </cell>
          <cell r="M2649" t="str">
            <v>TRF</v>
          </cell>
          <cell r="N2649">
            <v>1089976.75</v>
          </cell>
        </row>
        <row r="2650">
          <cell r="I2650" t="str">
            <v>TAX</v>
          </cell>
          <cell r="M2650" t="str">
            <v>RET</v>
          </cell>
          <cell r="N2650">
            <v>-2995</v>
          </cell>
        </row>
        <row r="2651">
          <cell r="I2651" t="str">
            <v>TAX</v>
          </cell>
          <cell r="M2651" t="str">
            <v>TRF</v>
          </cell>
          <cell r="N2651">
            <v>-355.79</v>
          </cell>
        </row>
        <row r="2652">
          <cell r="I2652" t="str">
            <v>TAX</v>
          </cell>
          <cell r="M2652" t="str">
            <v>ADD</v>
          </cell>
          <cell r="N2652">
            <v>34766.480000000003</v>
          </cell>
        </row>
        <row r="2653">
          <cell r="I2653" t="str">
            <v>TAX</v>
          </cell>
          <cell r="M2653" t="str">
            <v>ADD</v>
          </cell>
          <cell r="N2653">
            <v>19220.689999999999</v>
          </cell>
        </row>
        <row r="2654">
          <cell r="I2654" t="str">
            <v>TAX</v>
          </cell>
          <cell r="M2654" t="str">
            <v>RET</v>
          </cell>
          <cell r="N2654">
            <v>-5271</v>
          </cell>
        </row>
        <row r="2655">
          <cell r="I2655" t="str">
            <v>TAX</v>
          </cell>
          <cell r="M2655" t="str">
            <v>TRF</v>
          </cell>
          <cell r="N2655">
            <v>12609.35</v>
          </cell>
        </row>
        <row r="2656">
          <cell r="I2656" t="str">
            <v>TAX</v>
          </cell>
          <cell r="M2656" t="str">
            <v>ADD</v>
          </cell>
          <cell r="N2656">
            <v>57670.95</v>
          </cell>
        </row>
        <row r="2657">
          <cell r="I2657" t="str">
            <v>TAX</v>
          </cell>
          <cell r="M2657" t="str">
            <v>RET</v>
          </cell>
          <cell r="N2657">
            <v>-4451</v>
          </cell>
        </row>
        <row r="2658">
          <cell r="I2658" t="str">
            <v>TAX</v>
          </cell>
          <cell r="M2658" t="str">
            <v>ADD</v>
          </cell>
          <cell r="N2658">
            <v>13110.48</v>
          </cell>
        </row>
        <row r="2659">
          <cell r="I2659" t="str">
            <v>TAX</v>
          </cell>
          <cell r="M2659" t="str">
            <v>RET</v>
          </cell>
          <cell r="N2659">
            <v>-583.45000000000005</v>
          </cell>
        </row>
        <row r="2660">
          <cell r="I2660" t="str">
            <v>TAX</v>
          </cell>
          <cell r="M2660" t="str">
            <v>RET</v>
          </cell>
          <cell r="N2660">
            <v>-11510.5</v>
          </cell>
        </row>
        <row r="2661">
          <cell r="I2661" t="str">
            <v>TAX</v>
          </cell>
          <cell r="M2661" t="str">
            <v>ADD</v>
          </cell>
          <cell r="N2661">
            <v>2992.76</v>
          </cell>
        </row>
        <row r="2662">
          <cell r="I2662" t="str">
            <v>TAX</v>
          </cell>
          <cell r="M2662" t="str">
            <v>TRF</v>
          </cell>
          <cell r="N2662">
            <v>908.63</v>
          </cell>
        </row>
        <row r="2663">
          <cell r="I2663" t="str">
            <v>TAX</v>
          </cell>
          <cell r="M2663" t="str">
            <v>ADD</v>
          </cell>
          <cell r="N2663">
            <v>1002</v>
          </cell>
        </row>
        <row r="2664">
          <cell r="I2664" t="str">
            <v>TAX</v>
          </cell>
          <cell r="M2664" t="str">
            <v>ADD</v>
          </cell>
          <cell r="N2664">
            <v>88511.84</v>
          </cell>
        </row>
        <row r="2665">
          <cell r="I2665" t="str">
            <v>TAX</v>
          </cell>
          <cell r="M2665" t="str">
            <v>ADD</v>
          </cell>
          <cell r="N2665">
            <v>39354.959999999999</v>
          </cell>
        </row>
        <row r="2666">
          <cell r="I2666" t="str">
            <v>TAX</v>
          </cell>
          <cell r="M2666" t="str">
            <v>RET</v>
          </cell>
          <cell r="N2666">
            <v>-1868.52</v>
          </cell>
        </row>
        <row r="2667">
          <cell r="I2667" t="str">
            <v>TAX</v>
          </cell>
          <cell r="M2667" t="str">
            <v>REI</v>
          </cell>
          <cell r="N2667">
            <v>7979</v>
          </cell>
        </row>
        <row r="2668">
          <cell r="I2668" t="str">
            <v>TAX</v>
          </cell>
          <cell r="M2668" t="str">
            <v>RET</v>
          </cell>
          <cell r="N2668">
            <v>-11730</v>
          </cell>
        </row>
        <row r="2669">
          <cell r="I2669" t="str">
            <v>TAX</v>
          </cell>
          <cell r="M2669" t="str">
            <v>ADD</v>
          </cell>
          <cell r="N2669">
            <v>1282</v>
          </cell>
        </row>
        <row r="2670">
          <cell r="I2670" t="str">
            <v>TAX</v>
          </cell>
          <cell r="M2670" t="str">
            <v>ADD</v>
          </cell>
          <cell r="N2670">
            <v>51895.19</v>
          </cell>
        </row>
        <row r="2671">
          <cell r="I2671" t="str">
            <v>TAX</v>
          </cell>
          <cell r="M2671" t="str">
            <v>ADD</v>
          </cell>
          <cell r="N2671">
            <v>18533.64</v>
          </cell>
        </row>
        <row r="2672">
          <cell r="I2672" t="str">
            <v>TAX</v>
          </cell>
          <cell r="M2672" t="str">
            <v>RET</v>
          </cell>
          <cell r="N2672">
            <v>-507.32</v>
          </cell>
        </row>
        <row r="2673">
          <cell r="I2673" t="str">
            <v>TAX</v>
          </cell>
          <cell r="M2673" t="str">
            <v>RET</v>
          </cell>
          <cell r="N2673">
            <v>-8004</v>
          </cell>
        </row>
        <row r="2674">
          <cell r="I2674" t="str">
            <v>TAX</v>
          </cell>
          <cell r="M2674" t="str">
            <v>ADD</v>
          </cell>
          <cell r="N2674">
            <v>64086.559999999998</v>
          </cell>
        </row>
        <row r="2675">
          <cell r="I2675" t="str">
            <v>TAX</v>
          </cell>
          <cell r="M2675" t="str">
            <v>ADD</v>
          </cell>
          <cell r="N2675">
            <v>16068.34</v>
          </cell>
        </row>
        <row r="2676">
          <cell r="I2676" t="str">
            <v>TAX</v>
          </cell>
          <cell r="M2676" t="str">
            <v>ADJ</v>
          </cell>
          <cell r="N2676">
            <v>0.08</v>
          </cell>
        </row>
        <row r="2677">
          <cell r="I2677" t="str">
            <v>TAX</v>
          </cell>
          <cell r="M2677" t="str">
            <v>RET</v>
          </cell>
          <cell r="N2677">
            <v>-540.91</v>
          </cell>
        </row>
        <row r="2678">
          <cell r="I2678" t="str">
            <v>TAX</v>
          </cell>
          <cell r="M2678" t="str">
            <v>ADD</v>
          </cell>
          <cell r="N2678">
            <v>5145.68</v>
          </cell>
        </row>
        <row r="2679">
          <cell r="I2679" t="str">
            <v>TAX</v>
          </cell>
          <cell r="M2679" t="str">
            <v>TRF</v>
          </cell>
          <cell r="N2679">
            <v>833.37</v>
          </cell>
        </row>
        <row r="2680">
          <cell r="I2680" t="str">
            <v>TAX</v>
          </cell>
          <cell r="M2680" t="str">
            <v>RET</v>
          </cell>
          <cell r="N2680">
            <v>-3690.18</v>
          </cell>
        </row>
        <row r="2681">
          <cell r="I2681" t="str">
            <v>TAX</v>
          </cell>
          <cell r="M2681" t="str">
            <v>ADJ</v>
          </cell>
          <cell r="N2681">
            <v>190729.15</v>
          </cell>
        </row>
        <row r="2682">
          <cell r="I2682" t="str">
            <v>TAX</v>
          </cell>
          <cell r="M2682" t="str">
            <v>ADJ</v>
          </cell>
          <cell r="N2682">
            <v>3412859.4</v>
          </cell>
        </row>
        <row r="2683">
          <cell r="I2683" t="str">
            <v>TAX</v>
          </cell>
          <cell r="M2683" t="str">
            <v>ADD</v>
          </cell>
          <cell r="N2683">
            <v>28338.16</v>
          </cell>
        </row>
        <row r="2684">
          <cell r="I2684" t="str">
            <v>TAX</v>
          </cell>
          <cell r="M2684" t="str">
            <v>ADJ</v>
          </cell>
          <cell r="N2684">
            <v>3932579.86</v>
          </cell>
        </row>
        <row r="2685">
          <cell r="I2685" t="str">
            <v>TAX</v>
          </cell>
          <cell r="M2685" t="str">
            <v>ADD</v>
          </cell>
          <cell r="N2685">
            <v>10.94</v>
          </cell>
        </row>
        <row r="2686">
          <cell r="I2686" t="str">
            <v>TAX</v>
          </cell>
          <cell r="M2686" t="str">
            <v>ADJ</v>
          </cell>
          <cell r="N2686">
            <v>276527.65999999997</v>
          </cell>
        </row>
        <row r="2687">
          <cell r="I2687" t="str">
            <v>TAX</v>
          </cell>
          <cell r="M2687" t="str">
            <v>ADD</v>
          </cell>
          <cell r="N2687">
            <v>1859.28</v>
          </cell>
        </row>
        <row r="2688">
          <cell r="I2688" t="str">
            <v>TAX</v>
          </cell>
          <cell r="M2688" t="str">
            <v>ADJ</v>
          </cell>
          <cell r="N2688">
            <v>4556885.7699999996</v>
          </cell>
        </row>
        <row r="2689">
          <cell r="I2689" t="str">
            <v>TAX</v>
          </cell>
          <cell r="M2689" t="str">
            <v>ADJ</v>
          </cell>
          <cell r="N2689">
            <v>108135.13</v>
          </cell>
        </row>
        <row r="2690">
          <cell r="I2690" t="str">
            <v>TAX</v>
          </cell>
          <cell r="M2690" t="str">
            <v>ADD</v>
          </cell>
          <cell r="N2690">
            <v>492.89</v>
          </cell>
        </row>
        <row r="2691">
          <cell r="I2691" t="str">
            <v>TAX</v>
          </cell>
          <cell r="M2691" t="str">
            <v>ADJ</v>
          </cell>
          <cell r="N2691">
            <v>1136436.75</v>
          </cell>
        </row>
        <row r="2692">
          <cell r="I2692" t="str">
            <v>TAX</v>
          </cell>
          <cell r="M2692" t="str">
            <v>ADD</v>
          </cell>
          <cell r="N2692">
            <v>4.3899999999999997</v>
          </cell>
        </row>
        <row r="2693">
          <cell r="I2693" t="str">
            <v>TAX</v>
          </cell>
          <cell r="M2693" t="str">
            <v>ADJ</v>
          </cell>
          <cell r="N2693">
            <v>631670.24</v>
          </cell>
        </row>
        <row r="2694">
          <cell r="I2694" t="str">
            <v>TAX</v>
          </cell>
          <cell r="M2694" t="str">
            <v>ADJ</v>
          </cell>
          <cell r="N2694">
            <v>147814</v>
          </cell>
        </row>
        <row r="2695">
          <cell r="I2695" t="str">
            <v>TAX</v>
          </cell>
          <cell r="M2695" t="str">
            <v>TRF</v>
          </cell>
          <cell r="N2695">
            <v>61806628.859999999</v>
          </cell>
        </row>
        <row r="2696">
          <cell r="I2696" t="str">
            <v>TAX</v>
          </cell>
          <cell r="M2696" t="str">
            <v>TRF</v>
          </cell>
          <cell r="N2696">
            <v>-61806628.859999999</v>
          </cell>
        </row>
        <row r="2697">
          <cell r="I2697" t="str">
            <v>TAX</v>
          </cell>
          <cell r="M2697" t="str">
            <v>ADD</v>
          </cell>
          <cell r="N2697">
            <v>244.99</v>
          </cell>
        </row>
        <row r="2698">
          <cell r="I2698" t="str">
            <v>TAX</v>
          </cell>
          <cell r="M2698" t="str">
            <v>ADD</v>
          </cell>
          <cell r="N2698">
            <v>6616.73</v>
          </cell>
        </row>
        <row r="2699">
          <cell r="I2699" t="str">
            <v>TAX</v>
          </cell>
          <cell r="M2699" t="str">
            <v>ADJ</v>
          </cell>
          <cell r="N2699">
            <v>1092.79</v>
          </cell>
        </row>
        <row r="2700">
          <cell r="I2700" t="str">
            <v>TAX</v>
          </cell>
          <cell r="M2700" t="str">
            <v>ADJ</v>
          </cell>
          <cell r="N2700">
            <v>26651.38</v>
          </cell>
        </row>
        <row r="2701">
          <cell r="I2701" t="str">
            <v>TAX</v>
          </cell>
          <cell r="M2701" t="str">
            <v>ADJ</v>
          </cell>
          <cell r="N2701">
            <v>3403.59</v>
          </cell>
        </row>
        <row r="2702">
          <cell r="I2702" t="str">
            <v>TAX</v>
          </cell>
          <cell r="M2702" t="str">
            <v>ADJ</v>
          </cell>
          <cell r="N2702">
            <v>24212.6</v>
          </cell>
        </row>
        <row r="2703">
          <cell r="I2703" t="str">
            <v>TAX</v>
          </cell>
          <cell r="M2703" t="str">
            <v>ADJ</v>
          </cell>
          <cell r="N2703">
            <v>584.5</v>
          </cell>
        </row>
        <row r="2704">
          <cell r="I2704" t="str">
            <v>TAX</v>
          </cell>
          <cell r="M2704" t="str">
            <v>ADJ</v>
          </cell>
          <cell r="N2704">
            <v>14533.58</v>
          </cell>
        </row>
        <row r="2705">
          <cell r="I2705" t="str">
            <v>TAX</v>
          </cell>
          <cell r="M2705" t="str">
            <v>ADJ</v>
          </cell>
          <cell r="N2705">
            <v>2924.12</v>
          </cell>
        </row>
        <row r="2706">
          <cell r="I2706" t="str">
            <v>TAX</v>
          </cell>
          <cell r="M2706" t="str">
            <v>TRF</v>
          </cell>
          <cell r="N2706">
            <v>250</v>
          </cell>
        </row>
        <row r="2707">
          <cell r="I2707" t="str">
            <v>TAX</v>
          </cell>
          <cell r="M2707" t="str">
            <v>TRF</v>
          </cell>
          <cell r="N2707">
            <v>9460738.7200000007</v>
          </cell>
        </row>
        <row r="2708">
          <cell r="I2708" t="str">
            <v>TAX</v>
          </cell>
          <cell r="M2708" t="str">
            <v>TRF</v>
          </cell>
          <cell r="N2708">
            <v>-250</v>
          </cell>
        </row>
        <row r="2709">
          <cell r="I2709" t="str">
            <v>TAX</v>
          </cell>
          <cell r="M2709" t="str">
            <v>TRF</v>
          </cell>
          <cell r="N2709">
            <v>-9460738.7200000007</v>
          </cell>
        </row>
        <row r="2710">
          <cell r="I2710" t="str">
            <v>TAX</v>
          </cell>
          <cell r="M2710" t="str">
            <v>REI</v>
          </cell>
          <cell r="N2710">
            <v>2650</v>
          </cell>
        </row>
        <row r="2711">
          <cell r="I2711" t="str">
            <v>TAX</v>
          </cell>
          <cell r="M2711" t="str">
            <v>ADD</v>
          </cell>
          <cell r="N2711">
            <v>845167.57</v>
          </cell>
        </row>
        <row r="2712">
          <cell r="I2712" t="str">
            <v>TAX</v>
          </cell>
          <cell r="M2712" t="str">
            <v>ADJ</v>
          </cell>
          <cell r="N2712">
            <v>58981.96</v>
          </cell>
        </row>
        <row r="2713">
          <cell r="I2713" t="str">
            <v>TAX</v>
          </cell>
          <cell r="M2713" t="str">
            <v>TRF</v>
          </cell>
          <cell r="N2713">
            <v>-104665.75</v>
          </cell>
        </row>
        <row r="2714">
          <cell r="I2714" t="str">
            <v>TAX</v>
          </cell>
          <cell r="M2714" t="str">
            <v>TRF</v>
          </cell>
          <cell r="N2714">
            <v>-89657.75</v>
          </cell>
        </row>
        <row r="2715">
          <cell r="I2715" t="str">
            <v>TAX</v>
          </cell>
          <cell r="M2715" t="str">
            <v>TRF</v>
          </cell>
          <cell r="N2715">
            <v>-49759.11</v>
          </cell>
        </row>
        <row r="2716">
          <cell r="I2716" t="str">
            <v>TAX</v>
          </cell>
          <cell r="M2716" t="str">
            <v>TRF</v>
          </cell>
          <cell r="N2716">
            <v>-3431.76</v>
          </cell>
        </row>
        <row r="2717">
          <cell r="I2717" t="str">
            <v>TAX</v>
          </cell>
          <cell r="M2717" t="str">
            <v>ADJ</v>
          </cell>
          <cell r="N2717">
            <v>97.41</v>
          </cell>
        </row>
        <row r="2718">
          <cell r="I2718" t="str">
            <v>TAX</v>
          </cell>
          <cell r="M2718" t="str">
            <v>TRF</v>
          </cell>
          <cell r="N2718">
            <v>-7870284.6200000001</v>
          </cell>
        </row>
        <row r="2719">
          <cell r="I2719" t="str">
            <v>TAX</v>
          </cell>
          <cell r="M2719" t="str">
            <v>ADJ</v>
          </cell>
          <cell r="N2719">
            <v>50812.77</v>
          </cell>
        </row>
        <row r="2720">
          <cell r="I2720" t="str">
            <v>TAX</v>
          </cell>
          <cell r="M2720" t="str">
            <v>TRF</v>
          </cell>
          <cell r="N2720">
            <v>-2305490.4500000002</v>
          </cell>
        </row>
        <row r="2721">
          <cell r="I2721" t="str">
            <v>TAX</v>
          </cell>
          <cell r="M2721" t="str">
            <v>ADJ</v>
          </cell>
          <cell r="N2721">
            <v>46.31</v>
          </cell>
        </row>
        <row r="2722">
          <cell r="I2722" t="str">
            <v>TAX</v>
          </cell>
          <cell r="M2722" t="str">
            <v>TRF</v>
          </cell>
          <cell r="N2722">
            <v>-3054332.86</v>
          </cell>
        </row>
        <row r="2723">
          <cell r="I2723" t="str">
            <v>TAX</v>
          </cell>
          <cell r="M2723" t="str">
            <v>ADJ</v>
          </cell>
          <cell r="N2723">
            <v>3.2</v>
          </cell>
        </row>
        <row r="2724">
          <cell r="I2724" t="str">
            <v>TAX</v>
          </cell>
          <cell r="M2724" t="str">
            <v>TRF</v>
          </cell>
          <cell r="N2724">
            <v>-410770.56</v>
          </cell>
        </row>
        <row r="2725">
          <cell r="I2725" t="str">
            <v>TAX</v>
          </cell>
          <cell r="M2725" t="str">
            <v>TRF</v>
          </cell>
          <cell r="N2725">
            <v>7974950.3700000001</v>
          </cell>
        </row>
        <row r="2726">
          <cell r="I2726" t="str">
            <v>TAX</v>
          </cell>
          <cell r="M2726" t="str">
            <v>TRF</v>
          </cell>
          <cell r="N2726">
            <v>2395148.2000000002</v>
          </cell>
        </row>
        <row r="2727">
          <cell r="I2727" t="str">
            <v>TAX</v>
          </cell>
          <cell r="M2727" t="str">
            <v>TRF</v>
          </cell>
          <cell r="N2727">
            <v>3104091.97</v>
          </cell>
        </row>
        <row r="2728">
          <cell r="I2728" t="str">
            <v>TAX</v>
          </cell>
          <cell r="M2728" t="str">
            <v>TRF</v>
          </cell>
          <cell r="N2728">
            <v>414202.32</v>
          </cell>
        </row>
        <row r="2729">
          <cell r="I2729" t="str">
            <v>TAX</v>
          </cell>
          <cell r="M2729" t="str">
            <v>ADD</v>
          </cell>
          <cell r="N2729">
            <v>392398.6</v>
          </cell>
        </row>
        <row r="2730">
          <cell r="I2730" t="str">
            <v>TAX</v>
          </cell>
          <cell r="M2730" t="str">
            <v>ADJ</v>
          </cell>
          <cell r="N2730">
            <v>-717.16</v>
          </cell>
        </row>
        <row r="2731">
          <cell r="I2731" t="str">
            <v>TAX</v>
          </cell>
          <cell r="M2731" t="str">
            <v>ADD</v>
          </cell>
          <cell r="N2731">
            <v>20652.59</v>
          </cell>
        </row>
        <row r="2732">
          <cell r="I2732" t="str">
            <v>TAX</v>
          </cell>
          <cell r="M2732" t="str">
            <v>ADJ</v>
          </cell>
          <cell r="N2732">
            <v>-37.799999999999997</v>
          </cell>
        </row>
        <row r="2733">
          <cell r="I2733" t="str">
            <v>TAX</v>
          </cell>
          <cell r="M2733" t="str">
            <v>RET</v>
          </cell>
          <cell r="N2733">
            <v>-214432.53</v>
          </cell>
        </row>
        <row r="2734">
          <cell r="I2734" t="str">
            <v>TAX</v>
          </cell>
          <cell r="M2734" t="str">
            <v>TRF</v>
          </cell>
          <cell r="N2734">
            <v>-12245.61</v>
          </cell>
        </row>
        <row r="2735">
          <cell r="I2735" t="str">
            <v>TAX</v>
          </cell>
          <cell r="M2735" t="str">
            <v>RET</v>
          </cell>
          <cell r="N2735">
            <v>-335292.63</v>
          </cell>
        </row>
        <row r="2736">
          <cell r="I2736" t="str">
            <v>TAX</v>
          </cell>
          <cell r="M2736" t="str">
            <v>ADD</v>
          </cell>
          <cell r="N2736">
            <v>1539824.93</v>
          </cell>
        </row>
        <row r="2737">
          <cell r="I2737" t="str">
            <v>TAX</v>
          </cell>
          <cell r="M2737" t="str">
            <v>ADJ</v>
          </cell>
          <cell r="N2737">
            <v>1668943.08</v>
          </cell>
        </row>
        <row r="2738">
          <cell r="I2738" t="str">
            <v>TAX</v>
          </cell>
          <cell r="M2738" t="str">
            <v>ADD</v>
          </cell>
          <cell r="N2738">
            <v>9707.27</v>
          </cell>
        </row>
        <row r="2739">
          <cell r="I2739" t="str">
            <v>TAX</v>
          </cell>
          <cell r="M2739" t="str">
            <v>TRF</v>
          </cell>
          <cell r="N2739">
            <v>4255</v>
          </cell>
        </row>
        <row r="2740">
          <cell r="I2740" t="str">
            <v>TAX</v>
          </cell>
          <cell r="M2740" t="str">
            <v>TRF</v>
          </cell>
          <cell r="N2740">
            <v>3326.74</v>
          </cell>
        </row>
        <row r="2741">
          <cell r="I2741" t="str">
            <v>TAX</v>
          </cell>
          <cell r="M2741" t="str">
            <v>TRF</v>
          </cell>
          <cell r="N2741">
            <v>1517</v>
          </cell>
        </row>
        <row r="2742">
          <cell r="I2742" t="str">
            <v>TAX</v>
          </cell>
          <cell r="M2742" t="str">
            <v>TRF</v>
          </cell>
          <cell r="N2742">
            <v>10325</v>
          </cell>
        </row>
        <row r="2743">
          <cell r="I2743" t="str">
            <v>TAX</v>
          </cell>
          <cell r="M2743" t="str">
            <v>TRF</v>
          </cell>
          <cell r="N2743">
            <v>417015.84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Table 1"/>
      <sheetName val="AER Table 2"/>
      <sheetName val="AER Table 4 RC"/>
      <sheetName val="ACS RC"/>
      <sheetName val="Table 7"/>
      <sheetName val="AER Table 8"/>
      <sheetName val="Schedule N"/>
      <sheetName val="Schedule P"/>
      <sheetName val="Summary Capital Program"/>
      <sheetName val="Pivot C000 trans"/>
      <sheetName val="Capitalisation Breakdown"/>
      <sheetName val="CAPEX by Activity"/>
      <sheetName val="C000 trans"/>
      <sheetName val="District"/>
      <sheetName val="Activity Code_AER Category"/>
      <sheetName val="Sheet2"/>
      <sheetName val="AER Table 4 CA RIN"/>
      <sheetName val="ACS CA RIN"/>
    </sheetNames>
    <sheetDataSet>
      <sheetData sheetId="0">
        <row r="8">
          <cell r="E8">
            <v>46476017.071347952</v>
          </cell>
        </row>
      </sheetData>
      <sheetData sheetId="1"/>
      <sheetData sheetId="2">
        <row r="7">
          <cell r="C7">
            <v>144576491.65620005</v>
          </cell>
        </row>
      </sheetData>
      <sheetData sheetId="3"/>
      <sheetData sheetId="4"/>
      <sheetData sheetId="5">
        <row r="7">
          <cell r="C7">
            <v>15387657.613300014</v>
          </cell>
        </row>
      </sheetData>
      <sheetData sheetId="6"/>
      <sheetData sheetId="7">
        <row r="5">
          <cell r="B5">
            <v>3706839.0184999988</v>
          </cell>
        </row>
      </sheetData>
      <sheetData sheetId="8">
        <row r="10">
          <cell r="C10">
            <v>18641476.310000002</v>
          </cell>
        </row>
      </sheetData>
      <sheetData sheetId="9"/>
      <sheetData sheetId="10">
        <row r="5">
          <cell r="B5">
            <v>-16407587.729999989</v>
          </cell>
        </row>
      </sheetData>
      <sheetData sheetId="11"/>
      <sheetData sheetId="12" refreshError="1">
        <row r="2">
          <cell r="AU2">
            <v>703.04</v>
          </cell>
          <cell r="AX2">
            <v>677.27</v>
          </cell>
          <cell r="AY2">
            <v>25.77</v>
          </cell>
          <cell r="AZ2">
            <v>0</v>
          </cell>
          <cell r="BA2">
            <v>57.71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0.76</v>
          </cell>
          <cell r="CA2">
            <v>0.21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1</v>
          </cell>
        </row>
        <row r="3">
          <cell r="AU3">
            <v>17556.91</v>
          </cell>
          <cell r="AX3">
            <v>12585.689999999999</v>
          </cell>
          <cell r="AY3">
            <v>4971.22</v>
          </cell>
          <cell r="AZ3">
            <v>10890.25</v>
          </cell>
          <cell r="BA3">
            <v>188.04</v>
          </cell>
          <cell r="BV3">
            <v>0</v>
          </cell>
          <cell r="BW3">
            <v>1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1</v>
          </cell>
        </row>
        <row r="4">
          <cell r="AU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1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1</v>
          </cell>
        </row>
        <row r="5">
          <cell r="AU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1</v>
          </cell>
        </row>
        <row r="6">
          <cell r="AU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0.55800000000000005</v>
          </cell>
          <cell r="CA6">
            <v>0</v>
          </cell>
          <cell r="CB6">
            <v>0.19829999999999998</v>
          </cell>
          <cell r="CC6">
            <v>0.24370000000000003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1</v>
          </cell>
        </row>
        <row r="7">
          <cell r="AU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0.55790000000000006</v>
          </cell>
          <cell r="CA7">
            <v>0</v>
          </cell>
          <cell r="CB7">
            <v>0.19829999999999998</v>
          </cell>
          <cell r="CC7">
            <v>0.24380000000000002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1</v>
          </cell>
        </row>
        <row r="8">
          <cell r="AU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1</v>
          </cell>
          <cell r="CG8">
            <v>0</v>
          </cell>
          <cell r="CH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1</v>
          </cell>
        </row>
        <row r="9">
          <cell r="AU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2.3799999999999998E-2</v>
          </cell>
          <cell r="CA9">
            <v>0</v>
          </cell>
          <cell r="CB9">
            <v>0</v>
          </cell>
          <cell r="CC9">
            <v>0.97619999999999996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1</v>
          </cell>
        </row>
        <row r="10">
          <cell r="AU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2.3799999999999998E-2</v>
          </cell>
          <cell r="CA10">
            <v>0</v>
          </cell>
          <cell r="CB10">
            <v>0</v>
          </cell>
          <cell r="CC10">
            <v>0.97619999999999996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1</v>
          </cell>
        </row>
        <row r="11">
          <cell r="AU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2.3799999999999998E-2</v>
          </cell>
          <cell r="CA11">
            <v>0</v>
          </cell>
          <cell r="CB11">
            <v>0</v>
          </cell>
          <cell r="CC11">
            <v>0.97620000000000007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1</v>
          </cell>
        </row>
        <row r="12">
          <cell r="AU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V12">
            <v>0</v>
          </cell>
          <cell r="BW12">
            <v>0</v>
          </cell>
          <cell r="BX12">
            <v>0.83489999999999998</v>
          </cell>
          <cell r="BY12">
            <v>0</v>
          </cell>
          <cell r="BZ12">
            <v>3.8100000000000002E-2</v>
          </cell>
          <cell r="CA12">
            <v>0</v>
          </cell>
          <cell r="CB12">
            <v>1.2699999999999999E-2</v>
          </cell>
          <cell r="CC12">
            <v>0</v>
          </cell>
          <cell r="CD12">
            <v>0.1143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1</v>
          </cell>
        </row>
        <row r="13">
          <cell r="AU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V13">
            <v>0</v>
          </cell>
          <cell r="BW13">
            <v>0</v>
          </cell>
          <cell r="BX13">
            <v>0.83489999999999998</v>
          </cell>
          <cell r="BY13">
            <v>0</v>
          </cell>
          <cell r="BZ13">
            <v>3.8100000000000002E-2</v>
          </cell>
          <cell r="CA13">
            <v>0</v>
          </cell>
          <cell r="CB13">
            <v>1.2699999999999999E-2</v>
          </cell>
          <cell r="CC13">
            <v>0</v>
          </cell>
          <cell r="CD13">
            <v>0.1143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1</v>
          </cell>
        </row>
        <row r="14">
          <cell r="AU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V14">
            <v>0</v>
          </cell>
          <cell r="BW14">
            <v>0</v>
          </cell>
          <cell r="BX14">
            <v>0.83489999999999998</v>
          </cell>
          <cell r="BY14">
            <v>0</v>
          </cell>
          <cell r="BZ14">
            <v>3.8100000000000002E-2</v>
          </cell>
          <cell r="CA14">
            <v>0</v>
          </cell>
          <cell r="CB14">
            <v>1.2699999999999999E-2</v>
          </cell>
          <cell r="CC14">
            <v>0</v>
          </cell>
          <cell r="CD14">
            <v>0.1143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1</v>
          </cell>
        </row>
        <row r="15">
          <cell r="AU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V15">
            <v>0</v>
          </cell>
          <cell r="BW15">
            <v>0</v>
          </cell>
          <cell r="BX15">
            <v>0.83489999999999998</v>
          </cell>
          <cell r="BY15">
            <v>0</v>
          </cell>
          <cell r="BZ15">
            <v>3.8100000000000002E-2</v>
          </cell>
          <cell r="CA15">
            <v>0</v>
          </cell>
          <cell r="CB15">
            <v>1.2699999999999999E-2</v>
          </cell>
          <cell r="CC15">
            <v>0</v>
          </cell>
          <cell r="CD15">
            <v>0.1143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1</v>
          </cell>
        </row>
        <row r="16">
          <cell r="AU16">
            <v>-4199.0600000000004</v>
          </cell>
          <cell r="AX16">
            <v>-4199.0600000000004</v>
          </cell>
          <cell r="AY16">
            <v>0</v>
          </cell>
          <cell r="AZ16">
            <v>0</v>
          </cell>
          <cell r="BA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1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1</v>
          </cell>
        </row>
        <row r="17">
          <cell r="AU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1</v>
          </cell>
        </row>
        <row r="18">
          <cell r="AU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1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1</v>
          </cell>
        </row>
        <row r="19">
          <cell r="AU19">
            <v>-66708.899999999994</v>
          </cell>
          <cell r="AX19">
            <v>-66708.900000000009</v>
          </cell>
          <cell r="AY19">
            <v>0</v>
          </cell>
          <cell r="AZ19">
            <v>0</v>
          </cell>
          <cell r="BA19">
            <v>45033.34</v>
          </cell>
          <cell r="BV19">
            <v>0.25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0.25</v>
          </cell>
          <cell r="CD19">
            <v>0</v>
          </cell>
          <cell r="CE19">
            <v>0</v>
          </cell>
          <cell r="CF19">
            <v>0</v>
          </cell>
          <cell r="CG19">
            <v>0.25</v>
          </cell>
          <cell r="CH19">
            <v>0</v>
          </cell>
          <cell r="CJ19">
            <v>0.25</v>
          </cell>
          <cell r="CK19">
            <v>0</v>
          </cell>
          <cell r="CL19">
            <v>0</v>
          </cell>
          <cell r="CM19">
            <v>0</v>
          </cell>
          <cell r="CN19">
            <v>1</v>
          </cell>
        </row>
        <row r="20">
          <cell r="AU20">
            <v>-9738.26</v>
          </cell>
          <cell r="AX20">
            <v>-9738.26</v>
          </cell>
          <cell r="AY20">
            <v>0</v>
          </cell>
          <cell r="AZ20">
            <v>0</v>
          </cell>
          <cell r="BA20">
            <v>-2583.61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1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</row>
        <row r="21">
          <cell r="AU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1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1</v>
          </cell>
        </row>
        <row r="22">
          <cell r="AU22">
            <v>-26928.81</v>
          </cell>
          <cell r="AX22">
            <v>-26928.81</v>
          </cell>
          <cell r="AY22">
            <v>0</v>
          </cell>
          <cell r="AZ22">
            <v>0</v>
          </cell>
          <cell r="BA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1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1</v>
          </cell>
        </row>
        <row r="23">
          <cell r="AU23">
            <v>-386902.48</v>
          </cell>
          <cell r="AX23">
            <v>-386902.48</v>
          </cell>
          <cell r="AY23">
            <v>0</v>
          </cell>
          <cell r="AZ23">
            <v>0</v>
          </cell>
          <cell r="BA23">
            <v>0</v>
          </cell>
          <cell r="BV23">
            <v>0</v>
          </cell>
          <cell r="BW23">
            <v>0.2</v>
          </cell>
          <cell r="BX23">
            <v>0</v>
          </cell>
          <cell r="BY23">
            <v>0</v>
          </cell>
          <cell r="BZ23">
            <v>0.22500000000000001</v>
          </cell>
          <cell r="CA23">
            <v>0</v>
          </cell>
          <cell r="CB23">
            <v>7.4999999999999997E-2</v>
          </cell>
          <cell r="CC23">
            <v>0.5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1</v>
          </cell>
        </row>
        <row r="24">
          <cell r="AU24">
            <v>2929495.78</v>
          </cell>
          <cell r="AX24">
            <v>2097020.4700000004</v>
          </cell>
          <cell r="AY24">
            <v>832475.31</v>
          </cell>
          <cell r="AZ24">
            <v>1608063.61</v>
          </cell>
          <cell r="BA24">
            <v>248714.53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1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1</v>
          </cell>
        </row>
        <row r="25">
          <cell r="AU25">
            <v>45.5</v>
          </cell>
          <cell r="AX25">
            <v>32.620000000000005</v>
          </cell>
          <cell r="AY25">
            <v>12.88</v>
          </cell>
          <cell r="AZ25">
            <v>0</v>
          </cell>
          <cell r="BA25">
            <v>28.85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1</v>
          </cell>
        </row>
        <row r="26">
          <cell r="AU26">
            <v>-169387.89</v>
          </cell>
          <cell r="AX26">
            <v>-169387.88999999998</v>
          </cell>
          <cell r="AY26">
            <v>0</v>
          </cell>
          <cell r="AZ26">
            <v>0</v>
          </cell>
          <cell r="BA26">
            <v>13538.23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1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</row>
        <row r="27">
          <cell r="AU27">
            <v>-29828.16</v>
          </cell>
          <cell r="AX27">
            <v>-29828.16</v>
          </cell>
          <cell r="AY27">
            <v>0</v>
          </cell>
          <cell r="AZ27">
            <v>0</v>
          </cell>
          <cell r="BA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1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1</v>
          </cell>
        </row>
        <row r="28">
          <cell r="AU28">
            <v>1260.23</v>
          </cell>
          <cell r="AX28">
            <v>903.43000000000006</v>
          </cell>
          <cell r="AY28">
            <v>356.8</v>
          </cell>
          <cell r="AZ28">
            <v>0</v>
          </cell>
          <cell r="BA28">
            <v>798.82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1</v>
          </cell>
        </row>
        <row r="29">
          <cell r="AU29">
            <v>91.04</v>
          </cell>
          <cell r="AX29">
            <v>65.27</v>
          </cell>
          <cell r="AY29">
            <v>25.77</v>
          </cell>
          <cell r="AZ29">
            <v>0</v>
          </cell>
          <cell r="BA29">
            <v>57.71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1</v>
          </cell>
        </row>
        <row r="30">
          <cell r="AU30">
            <v>182.09</v>
          </cell>
          <cell r="AX30">
            <v>130.54</v>
          </cell>
          <cell r="AY30">
            <v>51.55</v>
          </cell>
          <cell r="AZ30">
            <v>0</v>
          </cell>
          <cell r="BA30">
            <v>115.42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1</v>
          </cell>
        </row>
        <row r="31">
          <cell r="AU31">
            <v>2393.54</v>
          </cell>
          <cell r="AX31">
            <v>2354.89</v>
          </cell>
          <cell r="AY31">
            <v>38.65</v>
          </cell>
          <cell r="AZ31">
            <v>0</v>
          </cell>
          <cell r="BA31">
            <v>86.56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1</v>
          </cell>
        </row>
        <row r="32">
          <cell r="AU32">
            <v>273.14</v>
          </cell>
          <cell r="AX32">
            <v>195.81</v>
          </cell>
          <cell r="AY32">
            <v>77.33</v>
          </cell>
          <cell r="AZ32">
            <v>0</v>
          </cell>
          <cell r="BA32">
            <v>173.13</v>
          </cell>
          <cell r="BV32">
            <v>0</v>
          </cell>
          <cell r="BW32">
            <v>0</v>
          </cell>
          <cell r="BX32">
            <v>1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1</v>
          </cell>
        </row>
        <row r="33">
          <cell r="AU33">
            <v>136.55000000000001</v>
          </cell>
          <cell r="AX33">
            <v>97.89</v>
          </cell>
          <cell r="AY33">
            <v>38.659999999999997</v>
          </cell>
          <cell r="AZ33">
            <v>0</v>
          </cell>
          <cell r="BA33">
            <v>86.56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1</v>
          </cell>
        </row>
        <row r="34">
          <cell r="AU34">
            <v>-21930</v>
          </cell>
          <cell r="AX34">
            <v>-21930</v>
          </cell>
          <cell r="AY34">
            <v>0</v>
          </cell>
          <cell r="AZ34">
            <v>0</v>
          </cell>
          <cell r="BA34">
            <v>0</v>
          </cell>
          <cell r="BV34">
            <v>0.5</v>
          </cell>
          <cell r="BW34">
            <v>0</v>
          </cell>
          <cell r="BX34">
            <v>0</v>
          </cell>
          <cell r="BY34">
            <v>0</v>
          </cell>
          <cell r="BZ34">
            <v>0.2</v>
          </cell>
          <cell r="CA34">
            <v>0</v>
          </cell>
          <cell r="CB34">
            <v>0</v>
          </cell>
          <cell r="CC34">
            <v>0.3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1</v>
          </cell>
        </row>
        <row r="35">
          <cell r="AU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V35">
            <v>0</v>
          </cell>
          <cell r="BW35">
            <v>0.5</v>
          </cell>
          <cell r="BX35">
            <v>0.5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1</v>
          </cell>
        </row>
        <row r="36">
          <cell r="AU36">
            <v>4062110.42</v>
          </cell>
          <cell r="AX36">
            <v>2941559.6999999997</v>
          </cell>
          <cell r="AY36">
            <v>1120550.72</v>
          </cell>
          <cell r="AZ36">
            <v>655098.24</v>
          </cell>
          <cell r="BA36">
            <v>333777.95</v>
          </cell>
          <cell r="BV36">
            <v>0</v>
          </cell>
          <cell r="BW36">
            <v>1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1</v>
          </cell>
        </row>
        <row r="37">
          <cell r="AU37">
            <v>7633.96</v>
          </cell>
          <cell r="AX37">
            <v>7406.91</v>
          </cell>
          <cell r="AY37">
            <v>227.05</v>
          </cell>
          <cell r="AZ37">
            <v>0</v>
          </cell>
          <cell r="BA37">
            <v>508.34</v>
          </cell>
          <cell r="BV37">
            <v>0</v>
          </cell>
          <cell r="BW37">
            <v>0</v>
          </cell>
          <cell r="BX37">
            <v>0.01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1</v>
          </cell>
        </row>
        <row r="38">
          <cell r="AU38">
            <v>-53774.93</v>
          </cell>
          <cell r="AX38">
            <v>-53774.93</v>
          </cell>
          <cell r="AY38">
            <v>0</v>
          </cell>
          <cell r="AZ38">
            <v>0</v>
          </cell>
          <cell r="BA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0.75</v>
          </cell>
          <cell r="CA38">
            <v>0</v>
          </cell>
          <cell r="CB38">
            <v>0.25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1</v>
          </cell>
        </row>
        <row r="39">
          <cell r="AU39">
            <v>1784.67</v>
          </cell>
          <cell r="AX39">
            <v>1344.5099999999998</v>
          </cell>
          <cell r="AY39">
            <v>440.16</v>
          </cell>
          <cell r="AZ39">
            <v>0</v>
          </cell>
          <cell r="BA39">
            <v>985.43</v>
          </cell>
          <cell r="BV39">
            <v>0</v>
          </cell>
          <cell r="BW39">
            <v>0</v>
          </cell>
          <cell r="BX39">
            <v>0.71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7.0000000000000007E-2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1</v>
          </cell>
        </row>
        <row r="40">
          <cell r="AU40">
            <v>145</v>
          </cell>
          <cell r="AX40">
            <v>145</v>
          </cell>
          <cell r="AY40">
            <v>0</v>
          </cell>
          <cell r="AZ40">
            <v>0</v>
          </cell>
          <cell r="BA40">
            <v>0</v>
          </cell>
          <cell r="BV40">
            <v>0</v>
          </cell>
          <cell r="BW40">
            <v>0</v>
          </cell>
          <cell r="BX40">
            <v>0.64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0.36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1</v>
          </cell>
        </row>
        <row r="41">
          <cell r="AU41">
            <v>182.08</v>
          </cell>
          <cell r="AX41">
            <v>130.54</v>
          </cell>
          <cell r="AY41">
            <v>51.54</v>
          </cell>
          <cell r="AZ41">
            <v>0</v>
          </cell>
          <cell r="BA41">
            <v>115.42</v>
          </cell>
          <cell r="BV41">
            <v>0</v>
          </cell>
          <cell r="BW41">
            <v>0.03</v>
          </cell>
          <cell r="BX41">
            <v>0.55000000000000004</v>
          </cell>
          <cell r="BY41">
            <v>0.05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0.14000000000000001</v>
          </cell>
          <cell r="CE41">
            <v>0</v>
          </cell>
          <cell r="CF41">
            <v>0</v>
          </cell>
          <cell r="CG41">
            <v>7.0000000000000007E-2</v>
          </cell>
          <cell r="CH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1</v>
          </cell>
        </row>
        <row r="42">
          <cell r="AU42">
            <v>680.07</v>
          </cell>
          <cell r="AX42">
            <v>614.09</v>
          </cell>
          <cell r="AY42">
            <v>65.98</v>
          </cell>
          <cell r="AZ42">
            <v>0</v>
          </cell>
          <cell r="BA42">
            <v>57.71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1</v>
          </cell>
        </row>
        <row r="43">
          <cell r="AU43">
            <v>2603</v>
          </cell>
          <cell r="AX43">
            <v>2603</v>
          </cell>
          <cell r="AY43">
            <v>0</v>
          </cell>
          <cell r="AZ43">
            <v>0</v>
          </cell>
          <cell r="BA43">
            <v>0</v>
          </cell>
          <cell r="BV43">
            <v>0</v>
          </cell>
          <cell r="BW43">
            <v>0.04</v>
          </cell>
          <cell r="BX43">
            <v>0.96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1</v>
          </cell>
        </row>
        <row r="44">
          <cell r="AU44">
            <v>2409.12</v>
          </cell>
          <cell r="AX44">
            <v>1727.02</v>
          </cell>
          <cell r="AY44">
            <v>682.1</v>
          </cell>
          <cell r="AZ44">
            <v>0</v>
          </cell>
          <cell r="BA44">
            <v>1527.03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1</v>
          </cell>
        </row>
        <row r="45">
          <cell r="AU45">
            <v>83970.47</v>
          </cell>
          <cell r="AX45">
            <v>62266.14</v>
          </cell>
          <cell r="AY45">
            <v>21704.33</v>
          </cell>
          <cell r="AZ45">
            <v>23750.400000000001</v>
          </cell>
          <cell r="BA45">
            <v>25378.98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J45">
            <v>0</v>
          </cell>
          <cell r="CK45">
            <v>1</v>
          </cell>
          <cell r="CL45">
            <v>0</v>
          </cell>
          <cell r="CM45">
            <v>0</v>
          </cell>
          <cell r="CN45">
            <v>1</v>
          </cell>
        </row>
        <row r="46">
          <cell r="AU46">
            <v>154</v>
          </cell>
          <cell r="AX46">
            <v>154</v>
          </cell>
          <cell r="AY46">
            <v>0</v>
          </cell>
          <cell r="AZ46">
            <v>0</v>
          </cell>
          <cell r="BA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1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1</v>
          </cell>
        </row>
        <row r="47">
          <cell r="AU47">
            <v>548.24</v>
          </cell>
          <cell r="AX47">
            <v>393.02</v>
          </cell>
          <cell r="AY47">
            <v>155.22</v>
          </cell>
          <cell r="AZ47">
            <v>0</v>
          </cell>
          <cell r="BA47">
            <v>347.5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1</v>
          </cell>
        </row>
        <row r="48">
          <cell r="AU48">
            <v>2529.34</v>
          </cell>
          <cell r="AX48">
            <v>2126.65</v>
          </cell>
          <cell r="AY48">
            <v>402.69</v>
          </cell>
          <cell r="AZ48">
            <v>0</v>
          </cell>
          <cell r="BA48">
            <v>901.57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1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1</v>
          </cell>
        </row>
        <row r="49">
          <cell r="AU49">
            <v>7740.72</v>
          </cell>
          <cell r="AX49">
            <v>5549.1100000000006</v>
          </cell>
          <cell r="AY49">
            <v>2191.61</v>
          </cell>
          <cell r="AZ49">
            <v>0</v>
          </cell>
          <cell r="BA49">
            <v>4066.55</v>
          </cell>
          <cell r="BV49">
            <v>0</v>
          </cell>
          <cell r="BW49">
            <v>1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1</v>
          </cell>
        </row>
        <row r="50">
          <cell r="AU50">
            <v>71864.83</v>
          </cell>
          <cell r="AX50">
            <v>50194.960000000006</v>
          </cell>
          <cell r="AY50">
            <v>21669.87</v>
          </cell>
          <cell r="AZ50">
            <v>7033.58</v>
          </cell>
          <cell r="BA50">
            <v>22287.79</v>
          </cell>
          <cell r="BV50">
            <v>0</v>
          </cell>
          <cell r="BW50">
            <v>0.25</v>
          </cell>
          <cell r="BX50">
            <v>0</v>
          </cell>
          <cell r="BY50">
            <v>0.1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1</v>
          </cell>
        </row>
        <row r="51">
          <cell r="AU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V51">
            <v>0</v>
          </cell>
          <cell r="BW51">
            <v>1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1</v>
          </cell>
        </row>
        <row r="52">
          <cell r="AU52">
            <v>88802.02</v>
          </cell>
          <cell r="AX52">
            <v>62722.969999999994</v>
          </cell>
          <cell r="AY52">
            <v>26079.05</v>
          </cell>
          <cell r="AZ52">
            <v>55365.74</v>
          </cell>
          <cell r="BA52">
            <v>686.56</v>
          </cell>
          <cell r="BV52">
            <v>0.45</v>
          </cell>
          <cell r="BW52">
            <v>0.02</v>
          </cell>
          <cell r="BX52">
            <v>0</v>
          </cell>
          <cell r="BY52">
            <v>0</v>
          </cell>
          <cell r="BZ52">
            <v>0.26750000000000002</v>
          </cell>
          <cell r="CA52">
            <v>0.1</v>
          </cell>
          <cell r="CB52">
            <v>2.2499999999999999E-2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0.03</v>
          </cell>
          <cell r="CH52">
            <v>0</v>
          </cell>
          <cell r="CJ52">
            <v>0.11</v>
          </cell>
          <cell r="CK52">
            <v>0</v>
          </cell>
          <cell r="CL52">
            <v>0</v>
          </cell>
          <cell r="CM52">
            <v>0</v>
          </cell>
          <cell r="CN52">
            <v>1</v>
          </cell>
        </row>
        <row r="53">
          <cell r="AU53">
            <v>2083.2800000000002</v>
          </cell>
          <cell r="AX53">
            <v>1493.45</v>
          </cell>
          <cell r="AY53">
            <v>589.83000000000004</v>
          </cell>
          <cell r="AZ53">
            <v>0</v>
          </cell>
          <cell r="BA53">
            <v>1320.5</v>
          </cell>
          <cell r="BV53">
            <v>0.02</v>
          </cell>
          <cell r="BW53">
            <v>0.09</v>
          </cell>
          <cell r="BX53">
            <v>0.11</v>
          </cell>
          <cell r="BY53">
            <v>0.06</v>
          </cell>
          <cell r="BZ53">
            <v>0.315</v>
          </cell>
          <cell r="CA53">
            <v>0.06</v>
          </cell>
          <cell r="CB53">
            <v>5.0000000000000001E-3</v>
          </cell>
          <cell r="CC53">
            <v>0.34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1</v>
          </cell>
        </row>
        <row r="54">
          <cell r="AU54">
            <v>2436</v>
          </cell>
          <cell r="AX54">
            <v>2436</v>
          </cell>
          <cell r="AY54">
            <v>0</v>
          </cell>
          <cell r="AZ54">
            <v>0</v>
          </cell>
          <cell r="BA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0.2</v>
          </cell>
          <cell r="CA54">
            <v>0</v>
          </cell>
          <cell r="CB54">
            <v>0</v>
          </cell>
          <cell r="CC54">
            <v>0.4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J54">
            <v>0.4</v>
          </cell>
          <cell r="CK54">
            <v>0</v>
          </cell>
          <cell r="CL54">
            <v>0</v>
          </cell>
          <cell r="CM54">
            <v>0</v>
          </cell>
          <cell r="CN54">
            <v>1</v>
          </cell>
        </row>
        <row r="55">
          <cell r="AU55">
            <v>2217012</v>
          </cell>
          <cell r="AX55">
            <v>1573213.2200000002</v>
          </cell>
          <cell r="AY55">
            <v>643798.78</v>
          </cell>
          <cell r="AZ55">
            <v>625308.78</v>
          </cell>
          <cell r="BA55">
            <v>309080.8</v>
          </cell>
          <cell r="BV55">
            <v>0.1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0.6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J55">
            <v>0.3</v>
          </cell>
          <cell r="CK55">
            <v>0</v>
          </cell>
          <cell r="CL55">
            <v>0</v>
          </cell>
          <cell r="CM55">
            <v>0</v>
          </cell>
          <cell r="CN55">
            <v>1</v>
          </cell>
        </row>
        <row r="56">
          <cell r="AU56">
            <v>7127.69</v>
          </cell>
          <cell r="AX56">
            <v>5504.2300000000005</v>
          </cell>
          <cell r="AY56">
            <v>1623.46</v>
          </cell>
          <cell r="AZ56">
            <v>2292.3000000000002</v>
          </cell>
          <cell r="BA56">
            <v>1607.4</v>
          </cell>
          <cell r="BV56">
            <v>0.25</v>
          </cell>
          <cell r="BW56">
            <v>0</v>
          </cell>
          <cell r="BX56">
            <v>0.15</v>
          </cell>
          <cell r="BY56">
            <v>0</v>
          </cell>
          <cell r="BZ56">
            <v>0.17499999999999999</v>
          </cell>
          <cell r="CA56">
            <v>0</v>
          </cell>
          <cell r="CB56">
            <v>2.5000000000000001E-2</v>
          </cell>
          <cell r="CC56">
            <v>0.3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J56">
            <v>0.1</v>
          </cell>
          <cell r="CK56">
            <v>0</v>
          </cell>
          <cell r="CL56">
            <v>0</v>
          </cell>
          <cell r="CM56">
            <v>0</v>
          </cell>
          <cell r="CN56">
            <v>0.99999999999999989</v>
          </cell>
        </row>
        <row r="57">
          <cell r="AU57">
            <v>363</v>
          </cell>
          <cell r="AX57">
            <v>363</v>
          </cell>
          <cell r="AY57">
            <v>0</v>
          </cell>
          <cell r="AZ57">
            <v>0</v>
          </cell>
          <cell r="BA57">
            <v>0</v>
          </cell>
          <cell r="BV57">
            <v>0</v>
          </cell>
          <cell r="BW57">
            <v>0.1</v>
          </cell>
          <cell r="BX57">
            <v>0.1</v>
          </cell>
          <cell r="BY57">
            <v>0</v>
          </cell>
          <cell r="BZ57">
            <v>0.2</v>
          </cell>
          <cell r="CA57">
            <v>0.15</v>
          </cell>
          <cell r="CB57">
            <v>0.05</v>
          </cell>
          <cell r="CC57">
            <v>0.25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J57">
            <v>0.15</v>
          </cell>
          <cell r="CK57">
            <v>0</v>
          </cell>
          <cell r="CL57">
            <v>0</v>
          </cell>
          <cell r="CM57">
            <v>0</v>
          </cell>
          <cell r="CN57">
            <v>1</v>
          </cell>
        </row>
        <row r="58">
          <cell r="AU58">
            <v>1160786.3700000001</v>
          </cell>
          <cell r="AX58">
            <v>832078.84</v>
          </cell>
          <cell r="AY58">
            <v>328707.53000000003</v>
          </cell>
          <cell r="AZ58">
            <v>0</v>
          </cell>
          <cell r="BA58">
            <v>0</v>
          </cell>
          <cell r="BV58">
            <v>0.6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0.4</v>
          </cell>
          <cell r="CH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1</v>
          </cell>
        </row>
        <row r="59">
          <cell r="AU59">
            <v>2173</v>
          </cell>
          <cell r="AX59">
            <v>2173</v>
          </cell>
          <cell r="AY59">
            <v>0</v>
          </cell>
          <cell r="AZ59">
            <v>0</v>
          </cell>
          <cell r="BA59">
            <v>0</v>
          </cell>
          <cell r="BV59">
            <v>0</v>
          </cell>
          <cell r="BW59">
            <v>2.4500000000000001E-2</v>
          </cell>
          <cell r="BX59">
            <v>0.1255</v>
          </cell>
          <cell r="BY59">
            <v>0</v>
          </cell>
          <cell r="BZ59">
            <v>0.26250000000000001</v>
          </cell>
          <cell r="CA59">
            <v>0</v>
          </cell>
          <cell r="CB59">
            <v>3.7499999999999999E-2</v>
          </cell>
          <cell r="CC59">
            <v>0.55000000000000004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1</v>
          </cell>
        </row>
        <row r="60">
          <cell r="AU60">
            <v>1458</v>
          </cell>
          <cell r="AX60">
            <v>1458</v>
          </cell>
          <cell r="AY60">
            <v>0</v>
          </cell>
          <cell r="AZ60">
            <v>0</v>
          </cell>
          <cell r="BA60">
            <v>0</v>
          </cell>
          <cell r="BV60">
            <v>0.92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0.05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J60">
            <v>0.01</v>
          </cell>
          <cell r="CK60">
            <v>0</v>
          </cell>
          <cell r="CL60">
            <v>0</v>
          </cell>
          <cell r="CM60">
            <v>0</v>
          </cell>
          <cell r="CN60">
            <v>1</v>
          </cell>
        </row>
        <row r="61">
          <cell r="AU61">
            <v>55734.39</v>
          </cell>
          <cell r="AX61">
            <v>43788.35</v>
          </cell>
          <cell r="AY61">
            <v>11946.04</v>
          </cell>
          <cell r="AZ61">
            <v>2960</v>
          </cell>
          <cell r="BA61">
            <v>9126.93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1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1</v>
          </cell>
        </row>
        <row r="62">
          <cell r="AU62">
            <v>687.39</v>
          </cell>
          <cell r="AX62">
            <v>492.78000000000003</v>
          </cell>
          <cell r="AY62">
            <v>194.61</v>
          </cell>
          <cell r="AZ62">
            <v>0</v>
          </cell>
          <cell r="BA62">
            <v>435.72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1</v>
          </cell>
        </row>
        <row r="63">
          <cell r="AU63">
            <v>91.04</v>
          </cell>
          <cell r="AX63">
            <v>65.27</v>
          </cell>
          <cell r="AY63">
            <v>25.77</v>
          </cell>
          <cell r="AZ63">
            <v>0</v>
          </cell>
          <cell r="BA63">
            <v>57.71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1</v>
          </cell>
        </row>
        <row r="64">
          <cell r="AU64">
            <v>227</v>
          </cell>
          <cell r="AX64">
            <v>227</v>
          </cell>
          <cell r="AY64">
            <v>0</v>
          </cell>
          <cell r="AZ64">
            <v>0</v>
          </cell>
          <cell r="BA64">
            <v>0</v>
          </cell>
          <cell r="BV64">
            <v>0</v>
          </cell>
          <cell r="BW64">
            <v>0</v>
          </cell>
          <cell r="BX64">
            <v>0.84</v>
          </cell>
          <cell r="BY64">
            <v>0</v>
          </cell>
          <cell r="BZ64">
            <v>3.7499999999999999E-2</v>
          </cell>
          <cell r="CA64">
            <v>0</v>
          </cell>
          <cell r="CB64">
            <v>1.2500000000000001E-2</v>
          </cell>
          <cell r="CC64">
            <v>0</v>
          </cell>
          <cell r="CD64">
            <v>0.11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0.99999999999999989</v>
          </cell>
        </row>
        <row r="65">
          <cell r="AU65">
            <v>3831078.01</v>
          </cell>
          <cell r="AX65">
            <v>2544711.4999999995</v>
          </cell>
          <cell r="AY65">
            <v>1286366.51</v>
          </cell>
          <cell r="AZ65">
            <v>1567369.65</v>
          </cell>
          <cell r="BA65">
            <v>243018.9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1</v>
          </cell>
        </row>
        <row r="66">
          <cell r="AU66">
            <v>458.28</v>
          </cell>
          <cell r="AX66">
            <v>328.53000000000003</v>
          </cell>
          <cell r="AY66">
            <v>129.75</v>
          </cell>
          <cell r="AZ66">
            <v>0</v>
          </cell>
          <cell r="BA66">
            <v>290.48</v>
          </cell>
          <cell r="BV66">
            <v>0</v>
          </cell>
          <cell r="BW66">
            <v>0.04</v>
          </cell>
          <cell r="BX66">
            <v>0.59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0.32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1</v>
          </cell>
        </row>
        <row r="67">
          <cell r="AU67">
            <v>-2075.27</v>
          </cell>
          <cell r="AX67">
            <v>-2075.2700000000004</v>
          </cell>
          <cell r="AY67">
            <v>0</v>
          </cell>
          <cell r="AZ67">
            <v>0</v>
          </cell>
          <cell r="BA67">
            <v>-607.95000000000005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1</v>
          </cell>
        </row>
        <row r="68">
          <cell r="AU68">
            <v>55674.85</v>
          </cell>
          <cell r="AX68">
            <v>39467.599999999999</v>
          </cell>
          <cell r="AY68">
            <v>16207.25</v>
          </cell>
          <cell r="AZ68">
            <v>30386.14</v>
          </cell>
          <cell r="BA68">
            <v>3090.23</v>
          </cell>
          <cell r="BV68">
            <v>0</v>
          </cell>
          <cell r="BW68">
            <v>0.31</v>
          </cell>
          <cell r="BX68">
            <v>0.18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0.38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1</v>
          </cell>
        </row>
        <row r="69">
          <cell r="AU69">
            <v>-29287.47</v>
          </cell>
          <cell r="AX69">
            <v>-23871.289999999997</v>
          </cell>
          <cell r="AY69">
            <v>-5416.18</v>
          </cell>
          <cell r="AZ69">
            <v>33</v>
          </cell>
          <cell r="BA69">
            <v>-4958.12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1</v>
          </cell>
          <cell r="CH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1</v>
          </cell>
        </row>
        <row r="70">
          <cell r="AU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V70">
            <v>0</v>
          </cell>
          <cell r="BW70">
            <v>1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1</v>
          </cell>
        </row>
        <row r="71">
          <cell r="AU71">
            <v>337</v>
          </cell>
          <cell r="AX71">
            <v>337</v>
          </cell>
          <cell r="AY71">
            <v>0</v>
          </cell>
          <cell r="AZ71">
            <v>0</v>
          </cell>
          <cell r="BA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1</v>
          </cell>
        </row>
        <row r="72">
          <cell r="AU72">
            <v>660.84</v>
          </cell>
          <cell r="AX72">
            <v>473.75</v>
          </cell>
          <cell r="AY72">
            <v>187.09</v>
          </cell>
          <cell r="AZ72">
            <v>0</v>
          </cell>
          <cell r="BA72">
            <v>418.88</v>
          </cell>
          <cell r="BV72">
            <v>0</v>
          </cell>
          <cell r="BW72">
            <v>0.1</v>
          </cell>
          <cell r="BX72">
            <v>0.9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1</v>
          </cell>
        </row>
        <row r="73">
          <cell r="AU73">
            <v>2291.39</v>
          </cell>
          <cell r="AX73">
            <v>1642.64</v>
          </cell>
          <cell r="AY73">
            <v>648.75</v>
          </cell>
          <cell r="AZ73">
            <v>0</v>
          </cell>
          <cell r="BA73">
            <v>1452.4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1</v>
          </cell>
        </row>
        <row r="74">
          <cell r="AU74">
            <v>35730.69</v>
          </cell>
          <cell r="AX74">
            <v>33382.21</v>
          </cell>
          <cell r="AY74">
            <v>2348.48</v>
          </cell>
          <cell r="AZ74">
            <v>0</v>
          </cell>
          <cell r="BA74">
            <v>5257.58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1</v>
          </cell>
        </row>
        <row r="75">
          <cell r="AU75">
            <v>182.08</v>
          </cell>
          <cell r="AX75">
            <v>130.54</v>
          </cell>
          <cell r="AY75">
            <v>51.54</v>
          </cell>
          <cell r="AZ75">
            <v>0</v>
          </cell>
          <cell r="BA75">
            <v>115.42</v>
          </cell>
          <cell r="BV75">
            <v>0.1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0.5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J75">
            <v>0.2</v>
          </cell>
          <cell r="CK75">
            <v>0</v>
          </cell>
          <cell r="CL75">
            <v>0</v>
          </cell>
          <cell r="CM75">
            <v>0</v>
          </cell>
          <cell r="CN75">
            <v>1</v>
          </cell>
        </row>
        <row r="76">
          <cell r="AU76">
            <v>91.04</v>
          </cell>
          <cell r="AX76">
            <v>65.27</v>
          </cell>
          <cell r="AY76">
            <v>25.77</v>
          </cell>
          <cell r="AZ76">
            <v>0</v>
          </cell>
          <cell r="BA76">
            <v>57.71</v>
          </cell>
          <cell r="BV76">
            <v>0</v>
          </cell>
          <cell r="BW76">
            <v>0</v>
          </cell>
          <cell r="BX76">
            <v>1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1</v>
          </cell>
        </row>
        <row r="77">
          <cell r="AU77">
            <v>86.47</v>
          </cell>
          <cell r="AX77">
            <v>61.99</v>
          </cell>
          <cell r="AY77">
            <v>24.48</v>
          </cell>
          <cell r="AZ77">
            <v>0</v>
          </cell>
          <cell r="BA77">
            <v>54.81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1</v>
          </cell>
        </row>
        <row r="78">
          <cell r="AU78">
            <v>6656.15</v>
          </cell>
          <cell r="AX78">
            <v>4775.2299999999996</v>
          </cell>
          <cell r="AY78">
            <v>1880.92</v>
          </cell>
          <cell r="AZ78">
            <v>0</v>
          </cell>
          <cell r="BA78">
            <v>2951.51</v>
          </cell>
          <cell r="BV78">
            <v>0</v>
          </cell>
          <cell r="BW78">
            <v>0</v>
          </cell>
          <cell r="BX78">
            <v>1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1</v>
          </cell>
        </row>
        <row r="79">
          <cell r="AU79">
            <v>4862.54</v>
          </cell>
          <cell r="AX79">
            <v>3552.63</v>
          </cell>
          <cell r="AY79">
            <v>1309.9100000000001</v>
          </cell>
          <cell r="AZ79">
            <v>0</v>
          </cell>
          <cell r="BA79">
            <v>2557.61</v>
          </cell>
          <cell r="BV79">
            <v>0</v>
          </cell>
          <cell r="BW79">
            <v>0.23</v>
          </cell>
          <cell r="BX79">
            <v>0.13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0.64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1</v>
          </cell>
        </row>
        <row r="80">
          <cell r="AU80">
            <v>26873.86</v>
          </cell>
          <cell r="AX80">
            <v>20371.23</v>
          </cell>
          <cell r="AY80">
            <v>6502.63</v>
          </cell>
          <cell r="AZ80">
            <v>3191.21</v>
          </cell>
          <cell r="BA80">
            <v>6472</v>
          </cell>
          <cell r="BV80">
            <v>0</v>
          </cell>
          <cell r="BW80">
            <v>0</v>
          </cell>
          <cell r="BX80">
            <v>0</v>
          </cell>
          <cell r="BY80">
            <v>0.25</v>
          </cell>
          <cell r="BZ80">
            <v>0</v>
          </cell>
          <cell r="CA80">
            <v>0.25</v>
          </cell>
          <cell r="CB80">
            <v>0</v>
          </cell>
          <cell r="CC80">
            <v>0.25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J80">
            <v>0.25</v>
          </cell>
          <cell r="CK80">
            <v>0</v>
          </cell>
          <cell r="CL80">
            <v>0</v>
          </cell>
          <cell r="CM80">
            <v>0</v>
          </cell>
          <cell r="CN80">
            <v>1</v>
          </cell>
        </row>
        <row r="81">
          <cell r="AU81">
            <v>7233.26</v>
          </cell>
          <cell r="AX81">
            <v>5185.3</v>
          </cell>
          <cell r="AY81">
            <v>2047.96</v>
          </cell>
          <cell r="AZ81">
            <v>1837.5</v>
          </cell>
          <cell r="BA81">
            <v>2960.05</v>
          </cell>
          <cell r="BV81">
            <v>0</v>
          </cell>
          <cell r="BW81">
            <v>0</v>
          </cell>
          <cell r="BX81">
            <v>0.56999999999999995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0.43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</row>
        <row r="82">
          <cell r="AU82">
            <v>4279.46</v>
          </cell>
          <cell r="AX82">
            <v>3067.85</v>
          </cell>
          <cell r="AY82">
            <v>1211.6099999999999</v>
          </cell>
          <cell r="AZ82">
            <v>0</v>
          </cell>
          <cell r="BA82">
            <v>2712.52</v>
          </cell>
          <cell r="BV82">
            <v>0</v>
          </cell>
          <cell r="BW82">
            <v>0</v>
          </cell>
          <cell r="BX82">
            <v>1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1</v>
          </cell>
        </row>
        <row r="83">
          <cell r="AU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V83">
            <v>1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</row>
        <row r="84">
          <cell r="AU84">
            <v>2940.95</v>
          </cell>
          <cell r="AX84">
            <v>2222.94</v>
          </cell>
          <cell r="AY84">
            <v>718.01</v>
          </cell>
          <cell r="AZ84">
            <v>0</v>
          </cell>
          <cell r="BA84">
            <v>1607.4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0</v>
          </cell>
          <cell r="CN84">
            <v>1</v>
          </cell>
        </row>
        <row r="85">
          <cell r="AU85">
            <v>225.24</v>
          </cell>
          <cell r="AX85">
            <v>161.47</v>
          </cell>
          <cell r="AY85">
            <v>63.77</v>
          </cell>
          <cell r="AZ85">
            <v>0</v>
          </cell>
          <cell r="BA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1</v>
          </cell>
        </row>
        <row r="86">
          <cell r="AU86">
            <v>1174</v>
          </cell>
          <cell r="AX86">
            <v>1174</v>
          </cell>
          <cell r="AY86">
            <v>0</v>
          </cell>
          <cell r="AZ86">
            <v>0</v>
          </cell>
          <cell r="BA86">
            <v>0</v>
          </cell>
          <cell r="BV86">
            <v>0</v>
          </cell>
          <cell r="BW86">
            <v>0.02</v>
          </cell>
          <cell r="BX86">
            <v>0.02</v>
          </cell>
          <cell r="BY86">
            <v>0</v>
          </cell>
          <cell r="BZ86">
            <v>0.185</v>
          </cell>
          <cell r="CA86">
            <v>0.02</v>
          </cell>
          <cell r="CB86">
            <v>5.5E-2</v>
          </cell>
          <cell r="CC86">
            <v>0.54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J86">
            <v>0.15</v>
          </cell>
          <cell r="CK86">
            <v>0</v>
          </cell>
          <cell r="CL86">
            <v>0</v>
          </cell>
          <cell r="CM86">
            <v>0</v>
          </cell>
          <cell r="CN86">
            <v>1</v>
          </cell>
        </row>
        <row r="87">
          <cell r="AU87">
            <v>1031.1199999999999</v>
          </cell>
          <cell r="AX87">
            <v>739.19</v>
          </cell>
          <cell r="AY87">
            <v>291.93</v>
          </cell>
          <cell r="AZ87">
            <v>0</v>
          </cell>
          <cell r="BA87">
            <v>653.58000000000004</v>
          </cell>
          <cell r="BV87">
            <v>0</v>
          </cell>
          <cell r="BW87">
            <v>0.03</v>
          </cell>
          <cell r="BX87">
            <v>0.49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0.34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</row>
        <row r="88">
          <cell r="AU88">
            <v>376</v>
          </cell>
          <cell r="AX88">
            <v>376</v>
          </cell>
          <cell r="AY88">
            <v>0</v>
          </cell>
          <cell r="AZ88">
            <v>0</v>
          </cell>
          <cell r="BA88">
            <v>0</v>
          </cell>
          <cell r="BV88">
            <v>0</v>
          </cell>
          <cell r="BW88">
            <v>0</v>
          </cell>
          <cell r="BX88">
            <v>1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1</v>
          </cell>
        </row>
        <row r="89">
          <cell r="AU89">
            <v>446711.06</v>
          </cell>
          <cell r="AX89">
            <v>319463.68999999994</v>
          </cell>
          <cell r="AY89">
            <v>127247.37</v>
          </cell>
          <cell r="AZ89">
            <v>250780.05</v>
          </cell>
          <cell r="BA89">
            <v>45683.93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J89">
            <v>0</v>
          </cell>
          <cell r="CK89">
            <v>0</v>
          </cell>
          <cell r="CL89">
            <v>1</v>
          </cell>
          <cell r="CM89">
            <v>0</v>
          </cell>
          <cell r="CN89">
            <v>1</v>
          </cell>
        </row>
        <row r="90">
          <cell r="AU90">
            <v>36113.56</v>
          </cell>
          <cell r="AX90">
            <v>25949.399999999998</v>
          </cell>
          <cell r="AY90">
            <v>10164.16</v>
          </cell>
          <cell r="AZ90">
            <v>0</v>
          </cell>
          <cell r="BA90">
            <v>20958.39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J90">
            <v>0</v>
          </cell>
          <cell r="CK90">
            <v>0</v>
          </cell>
          <cell r="CL90">
            <v>1</v>
          </cell>
          <cell r="CM90">
            <v>0</v>
          </cell>
          <cell r="CN90">
            <v>1</v>
          </cell>
        </row>
        <row r="91">
          <cell r="AU91">
            <v>763526.73</v>
          </cell>
          <cell r="AX91">
            <v>555866.12</v>
          </cell>
          <cell r="AY91">
            <v>207660.61</v>
          </cell>
          <cell r="AZ91">
            <v>395884.6</v>
          </cell>
          <cell r="BA91">
            <v>91702.6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J91">
            <v>0</v>
          </cell>
          <cell r="CK91">
            <v>0</v>
          </cell>
          <cell r="CL91">
            <v>1</v>
          </cell>
          <cell r="CM91">
            <v>0</v>
          </cell>
          <cell r="CN91">
            <v>1</v>
          </cell>
        </row>
        <row r="92">
          <cell r="AU92">
            <v>7583.22</v>
          </cell>
          <cell r="AX92">
            <v>5436</v>
          </cell>
          <cell r="AY92">
            <v>2147.2199999999998</v>
          </cell>
          <cell r="AZ92">
            <v>5436</v>
          </cell>
          <cell r="BA92">
            <v>0</v>
          </cell>
          <cell r="BV92">
            <v>0</v>
          </cell>
          <cell r="BW92">
            <v>0.03</v>
          </cell>
          <cell r="BX92">
            <v>0.52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0.3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1</v>
          </cell>
        </row>
        <row r="93">
          <cell r="AU93">
            <v>246.01</v>
          </cell>
          <cell r="AX93">
            <v>246.01</v>
          </cell>
          <cell r="AY93">
            <v>0</v>
          </cell>
          <cell r="AZ93">
            <v>0</v>
          </cell>
          <cell r="BA93">
            <v>0</v>
          </cell>
          <cell r="BV93">
            <v>0</v>
          </cell>
          <cell r="BW93">
            <v>0</v>
          </cell>
          <cell r="BX93">
            <v>1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1</v>
          </cell>
        </row>
        <row r="94">
          <cell r="AU94">
            <v>4996.68</v>
          </cell>
          <cell r="AX94">
            <v>3987.33</v>
          </cell>
          <cell r="AY94">
            <v>1009.35</v>
          </cell>
          <cell r="AZ94">
            <v>2555.33</v>
          </cell>
          <cell r="BA94">
            <v>0</v>
          </cell>
          <cell r="BV94">
            <v>0</v>
          </cell>
          <cell r="BW94">
            <v>1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1</v>
          </cell>
        </row>
        <row r="95">
          <cell r="AU95">
            <v>-68331.899999999994</v>
          </cell>
          <cell r="AX95">
            <v>-48933.4</v>
          </cell>
          <cell r="AY95">
            <v>-19398.5</v>
          </cell>
          <cell r="AZ95">
            <v>-49218</v>
          </cell>
          <cell r="BA95">
            <v>0</v>
          </cell>
          <cell r="BV95">
            <v>0</v>
          </cell>
          <cell r="BW95">
            <v>1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1</v>
          </cell>
        </row>
        <row r="96">
          <cell r="AU96">
            <v>3586609.73</v>
          </cell>
          <cell r="AX96">
            <v>2807091.1399999997</v>
          </cell>
          <cell r="AY96">
            <v>779518.59</v>
          </cell>
          <cell r="AZ96">
            <v>1594588.42</v>
          </cell>
          <cell r="BA96">
            <v>277978.46999999997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1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1</v>
          </cell>
        </row>
        <row r="97">
          <cell r="AU97">
            <v>182.09</v>
          </cell>
          <cell r="AX97">
            <v>130.54</v>
          </cell>
          <cell r="AY97">
            <v>51.55</v>
          </cell>
          <cell r="AZ97">
            <v>0</v>
          </cell>
          <cell r="BA97">
            <v>115.42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1</v>
          </cell>
        </row>
        <row r="98">
          <cell r="AU98">
            <v>3463040.83</v>
          </cell>
          <cell r="AX98">
            <v>2525017.3400000003</v>
          </cell>
          <cell r="AY98">
            <v>938023.49</v>
          </cell>
          <cell r="AZ98">
            <v>752718.27</v>
          </cell>
          <cell r="BA98">
            <v>542233.54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1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1</v>
          </cell>
        </row>
        <row r="99">
          <cell r="AU99">
            <v>44160.1</v>
          </cell>
          <cell r="AX99">
            <v>34749.15</v>
          </cell>
          <cell r="AY99">
            <v>9410.9500000000007</v>
          </cell>
          <cell r="AZ99">
            <v>2218.5</v>
          </cell>
          <cell r="BA99">
            <v>13445.51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1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1</v>
          </cell>
        </row>
        <row r="100">
          <cell r="AU100">
            <v>947</v>
          </cell>
          <cell r="AX100">
            <v>947</v>
          </cell>
          <cell r="AY100">
            <v>0</v>
          </cell>
          <cell r="AZ100">
            <v>0</v>
          </cell>
          <cell r="BA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1</v>
          </cell>
          <cell r="CH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1</v>
          </cell>
        </row>
        <row r="101">
          <cell r="AU101">
            <v>7823.76</v>
          </cell>
          <cell r="AX101">
            <v>7046.6399999999994</v>
          </cell>
          <cell r="AY101">
            <v>777.12</v>
          </cell>
          <cell r="AZ101">
            <v>0</v>
          </cell>
          <cell r="BA101">
            <v>1739.78</v>
          </cell>
          <cell r="BV101">
            <v>0</v>
          </cell>
          <cell r="BW101">
            <v>0</v>
          </cell>
          <cell r="BX101">
            <v>1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1</v>
          </cell>
        </row>
        <row r="102">
          <cell r="AU102">
            <v>686</v>
          </cell>
          <cell r="AX102">
            <v>686</v>
          </cell>
          <cell r="AY102">
            <v>0</v>
          </cell>
          <cell r="AZ102">
            <v>0</v>
          </cell>
          <cell r="BA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1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1</v>
          </cell>
        </row>
        <row r="103">
          <cell r="AU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V103">
            <v>0.7</v>
          </cell>
          <cell r="BW103">
            <v>0</v>
          </cell>
          <cell r="BX103">
            <v>0.3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1</v>
          </cell>
        </row>
        <row r="104">
          <cell r="AU104">
            <v>16526.84</v>
          </cell>
          <cell r="AX104">
            <v>16526.84</v>
          </cell>
          <cell r="AY104">
            <v>0</v>
          </cell>
          <cell r="AZ104">
            <v>0</v>
          </cell>
          <cell r="BA104">
            <v>0</v>
          </cell>
          <cell r="BV104">
            <v>1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1</v>
          </cell>
        </row>
        <row r="105">
          <cell r="AU105">
            <v>91.04</v>
          </cell>
          <cell r="AX105">
            <v>65.27</v>
          </cell>
          <cell r="AY105">
            <v>25.77</v>
          </cell>
          <cell r="AZ105">
            <v>0</v>
          </cell>
          <cell r="BA105">
            <v>57.71</v>
          </cell>
          <cell r="BV105">
            <v>0</v>
          </cell>
          <cell r="BW105">
            <v>0.02</v>
          </cell>
          <cell r="BX105">
            <v>0.57999999999999996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0.37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1</v>
          </cell>
        </row>
        <row r="106">
          <cell r="AU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V106">
            <v>0</v>
          </cell>
          <cell r="BW106">
            <v>1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1</v>
          </cell>
        </row>
        <row r="107">
          <cell r="AU107">
            <v>728.39</v>
          </cell>
          <cell r="AX107">
            <v>522.16</v>
          </cell>
          <cell r="AY107">
            <v>206.23</v>
          </cell>
          <cell r="AZ107">
            <v>0</v>
          </cell>
          <cell r="BA107">
            <v>461.68</v>
          </cell>
          <cell r="BV107">
            <v>0</v>
          </cell>
          <cell r="BW107">
            <v>0.11</v>
          </cell>
          <cell r="BX107">
            <v>0.83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1</v>
          </cell>
        </row>
        <row r="108">
          <cell r="AU108">
            <v>1076.67</v>
          </cell>
          <cell r="AX108">
            <v>771.85</v>
          </cell>
          <cell r="AY108">
            <v>304.82</v>
          </cell>
          <cell r="AZ108">
            <v>0</v>
          </cell>
          <cell r="BA108">
            <v>254.17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1</v>
          </cell>
        </row>
        <row r="109">
          <cell r="AU109">
            <v>1035</v>
          </cell>
          <cell r="AX109">
            <v>1035</v>
          </cell>
          <cell r="AY109">
            <v>0</v>
          </cell>
          <cell r="AZ109">
            <v>0</v>
          </cell>
          <cell r="BA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1</v>
          </cell>
        </row>
        <row r="110">
          <cell r="AU110">
            <v>55800.83</v>
          </cell>
          <cell r="AX110">
            <v>38465.5</v>
          </cell>
          <cell r="AY110">
            <v>17335.330000000002</v>
          </cell>
          <cell r="AZ110">
            <v>13732.69</v>
          </cell>
          <cell r="BA110">
            <v>13730.68</v>
          </cell>
          <cell r="BV110">
            <v>0</v>
          </cell>
          <cell r="BW110">
            <v>0</v>
          </cell>
          <cell r="BX110">
            <v>1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1</v>
          </cell>
        </row>
        <row r="111">
          <cell r="AU111">
            <v>26145.81</v>
          </cell>
          <cell r="AX111">
            <v>18304.379999999997</v>
          </cell>
          <cell r="AY111">
            <v>7841.43</v>
          </cell>
          <cell r="AZ111">
            <v>1040</v>
          </cell>
          <cell r="BA111">
            <v>10741.88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J111">
            <v>1</v>
          </cell>
          <cell r="CK111">
            <v>0</v>
          </cell>
          <cell r="CL111">
            <v>0</v>
          </cell>
          <cell r="CM111">
            <v>0</v>
          </cell>
          <cell r="CN111">
            <v>1</v>
          </cell>
        </row>
        <row r="112">
          <cell r="AU112">
            <v>87</v>
          </cell>
          <cell r="AX112">
            <v>87</v>
          </cell>
          <cell r="AY112">
            <v>0</v>
          </cell>
          <cell r="AZ112">
            <v>0</v>
          </cell>
          <cell r="BA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1</v>
          </cell>
        </row>
        <row r="113">
          <cell r="AU113">
            <v>45.5</v>
          </cell>
          <cell r="AX113">
            <v>32.620000000000005</v>
          </cell>
          <cell r="AY113">
            <v>12.88</v>
          </cell>
          <cell r="AZ113">
            <v>0</v>
          </cell>
          <cell r="BA113">
            <v>28.85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1</v>
          </cell>
        </row>
        <row r="114">
          <cell r="AU114">
            <v>-8888</v>
          </cell>
          <cell r="AX114">
            <v>-8888</v>
          </cell>
          <cell r="AY114">
            <v>0</v>
          </cell>
          <cell r="AZ114">
            <v>0</v>
          </cell>
          <cell r="BA114">
            <v>0</v>
          </cell>
          <cell r="BV114">
            <v>0</v>
          </cell>
          <cell r="BW114">
            <v>0.01</v>
          </cell>
          <cell r="BX114">
            <v>0.83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1</v>
          </cell>
        </row>
        <row r="115">
          <cell r="AU115">
            <v>47675.78</v>
          </cell>
          <cell r="AX115">
            <v>35671.979999999996</v>
          </cell>
          <cell r="AY115">
            <v>12003.8</v>
          </cell>
          <cell r="AZ115">
            <v>11014.25</v>
          </cell>
          <cell r="BA115">
            <v>17254.68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J115">
            <v>0</v>
          </cell>
          <cell r="CK115">
            <v>1</v>
          </cell>
          <cell r="CL115">
            <v>0</v>
          </cell>
          <cell r="CM115">
            <v>0</v>
          </cell>
          <cell r="CN115">
            <v>1</v>
          </cell>
        </row>
        <row r="116">
          <cell r="AU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V116">
            <v>0</v>
          </cell>
          <cell r="BW116">
            <v>0.22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0.78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1</v>
          </cell>
        </row>
        <row r="117">
          <cell r="AU117">
            <v>-558</v>
          </cell>
          <cell r="AX117">
            <v>-558</v>
          </cell>
          <cell r="AY117">
            <v>0</v>
          </cell>
          <cell r="AZ117">
            <v>0</v>
          </cell>
          <cell r="BA117">
            <v>-212.76</v>
          </cell>
          <cell r="BV117">
            <v>0</v>
          </cell>
          <cell r="BW117">
            <v>0.26</v>
          </cell>
          <cell r="BX117">
            <v>0.46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0.18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0.99999999999999989</v>
          </cell>
        </row>
        <row r="118">
          <cell r="AU118">
            <v>138</v>
          </cell>
          <cell r="AX118">
            <v>138</v>
          </cell>
          <cell r="AY118">
            <v>0</v>
          </cell>
          <cell r="AZ118">
            <v>0</v>
          </cell>
          <cell r="BA118">
            <v>0</v>
          </cell>
          <cell r="BV118">
            <v>0</v>
          </cell>
          <cell r="BW118">
            <v>0.64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0.28999999999999998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1</v>
          </cell>
        </row>
        <row r="119">
          <cell r="AU119">
            <v>91.04</v>
          </cell>
          <cell r="AX119">
            <v>65.27</v>
          </cell>
          <cell r="AY119">
            <v>25.77</v>
          </cell>
          <cell r="AZ119">
            <v>0</v>
          </cell>
          <cell r="BA119">
            <v>57.71</v>
          </cell>
          <cell r="BV119">
            <v>0</v>
          </cell>
          <cell r="BW119">
            <v>0.04</v>
          </cell>
          <cell r="BX119">
            <v>0.38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0.57999999999999996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1</v>
          </cell>
        </row>
        <row r="120">
          <cell r="AU120">
            <v>-8483.16</v>
          </cell>
          <cell r="AX120">
            <v>-6080.91</v>
          </cell>
          <cell r="AY120">
            <v>-2402.25</v>
          </cell>
          <cell r="AZ120">
            <v>0</v>
          </cell>
          <cell r="BA120">
            <v>173.13</v>
          </cell>
          <cell r="BV120">
            <v>0</v>
          </cell>
          <cell r="BW120">
            <v>0</v>
          </cell>
          <cell r="BX120">
            <v>0.82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0.16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1</v>
          </cell>
        </row>
        <row r="121">
          <cell r="AU121">
            <v>21344</v>
          </cell>
          <cell r="AX121">
            <v>21344</v>
          </cell>
          <cell r="AY121">
            <v>0</v>
          </cell>
          <cell r="AZ121">
            <v>0</v>
          </cell>
          <cell r="BA121">
            <v>0</v>
          </cell>
          <cell r="BV121">
            <v>0</v>
          </cell>
          <cell r="BW121">
            <v>0</v>
          </cell>
          <cell r="BX121">
            <v>0.49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0.35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1</v>
          </cell>
        </row>
        <row r="122">
          <cell r="AU122">
            <v>91.04</v>
          </cell>
          <cell r="AX122">
            <v>65.27</v>
          </cell>
          <cell r="AY122">
            <v>25.77</v>
          </cell>
          <cell r="AZ122">
            <v>0</v>
          </cell>
          <cell r="BA122">
            <v>57.71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1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1</v>
          </cell>
        </row>
        <row r="123">
          <cell r="AU123">
            <v>222</v>
          </cell>
          <cell r="AX123">
            <v>222</v>
          </cell>
          <cell r="AY123">
            <v>0</v>
          </cell>
          <cell r="AZ123">
            <v>0</v>
          </cell>
          <cell r="BA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1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1</v>
          </cell>
        </row>
        <row r="124">
          <cell r="AU124">
            <v>91.04</v>
          </cell>
          <cell r="AX124">
            <v>65.27</v>
          </cell>
          <cell r="AY124">
            <v>25.77</v>
          </cell>
          <cell r="AZ124">
            <v>0</v>
          </cell>
          <cell r="BA124">
            <v>57.71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1</v>
          </cell>
        </row>
        <row r="125">
          <cell r="AU125">
            <v>2056</v>
          </cell>
          <cell r="AX125">
            <v>2056</v>
          </cell>
          <cell r="AY125">
            <v>0</v>
          </cell>
          <cell r="AZ125">
            <v>0</v>
          </cell>
          <cell r="BA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1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1</v>
          </cell>
        </row>
        <row r="126">
          <cell r="AU126">
            <v>2984.08</v>
          </cell>
          <cell r="AX126">
            <v>2932.54</v>
          </cell>
          <cell r="AY126">
            <v>51.54</v>
          </cell>
          <cell r="AZ126">
            <v>0</v>
          </cell>
          <cell r="BA126">
            <v>115.42</v>
          </cell>
          <cell r="BV126">
            <v>0</v>
          </cell>
          <cell r="BW126">
            <v>0.97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0.03</v>
          </cell>
          <cell r="CF126">
            <v>0</v>
          </cell>
          <cell r="CG126">
            <v>0</v>
          </cell>
          <cell r="CH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1</v>
          </cell>
        </row>
        <row r="127">
          <cell r="AU127">
            <v>546.29</v>
          </cell>
          <cell r="AX127">
            <v>391.62</v>
          </cell>
          <cell r="AY127">
            <v>154.66999999999999</v>
          </cell>
          <cell r="AZ127">
            <v>0</v>
          </cell>
          <cell r="BA127">
            <v>346.26</v>
          </cell>
          <cell r="BV127">
            <v>0</v>
          </cell>
          <cell r="BW127">
            <v>0</v>
          </cell>
          <cell r="BX127">
            <v>0.26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0.71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1</v>
          </cell>
        </row>
        <row r="128">
          <cell r="AU128">
            <v>16067.46</v>
          </cell>
          <cell r="AX128">
            <v>12855.509999999998</v>
          </cell>
          <cell r="AY128">
            <v>3211.95</v>
          </cell>
          <cell r="AZ128">
            <v>0</v>
          </cell>
          <cell r="BA128">
            <v>7190.62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1</v>
          </cell>
          <cell r="CH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1</v>
          </cell>
        </row>
        <row r="129">
          <cell r="AU129">
            <v>331122.14</v>
          </cell>
          <cell r="AX129">
            <v>245321.09999999998</v>
          </cell>
          <cell r="AY129">
            <v>85801.04</v>
          </cell>
          <cell r="AZ129">
            <v>89697.77</v>
          </cell>
          <cell r="BA129">
            <v>52127.12</v>
          </cell>
          <cell r="BV129">
            <v>0</v>
          </cell>
          <cell r="BW129">
            <v>0.2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0.8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1</v>
          </cell>
        </row>
        <row r="130">
          <cell r="AU130">
            <v>4048.68</v>
          </cell>
          <cell r="AX130">
            <v>3084.64</v>
          </cell>
          <cell r="AY130">
            <v>964.04</v>
          </cell>
          <cell r="AZ130">
            <v>1910</v>
          </cell>
          <cell r="BA130">
            <v>139</v>
          </cell>
          <cell r="BV130">
            <v>0.3</v>
          </cell>
          <cell r="BW130">
            <v>0</v>
          </cell>
          <cell r="BX130">
            <v>0.3</v>
          </cell>
          <cell r="BY130">
            <v>0</v>
          </cell>
          <cell r="BZ130">
            <v>0.15</v>
          </cell>
          <cell r="CA130">
            <v>0</v>
          </cell>
          <cell r="CB130">
            <v>0.05</v>
          </cell>
          <cell r="CC130">
            <v>0.2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</row>
        <row r="131">
          <cell r="AU131">
            <v>-300</v>
          </cell>
          <cell r="AX131">
            <v>-300</v>
          </cell>
          <cell r="AY131">
            <v>0</v>
          </cell>
          <cell r="AZ131">
            <v>0</v>
          </cell>
          <cell r="BA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1</v>
          </cell>
        </row>
        <row r="132">
          <cell r="AU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V132">
            <v>0</v>
          </cell>
          <cell r="BW132">
            <v>0</v>
          </cell>
          <cell r="BX132">
            <v>0.46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0.54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</row>
        <row r="133">
          <cell r="AU133">
            <v>182.09</v>
          </cell>
          <cell r="AX133">
            <v>130.54</v>
          </cell>
          <cell r="AY133">
            <v>51.55</v>
          </cell>
          <cell r="AZ133">
            <v>0</v>
          </cell>
          <cell r="BA133">
            <v>115.42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1</v>
          </cell>
        </row>
        <row r="134">
          <cell r="AU134">
            <v>1663.32</v>
          </cell>
          <cell r="AX134">
            <v>1192.31</v>
          </cell>
          <cell r="AY134">
            <v>471.01</v>
          </cell>
          <cell r="AZ134">
            <v>0</v>
          </cell>
          <cell r="BA134">
            <v>0</v>
          </cell>
          <cell r="BV134">
            <v>0</v>
          </cell>
          <cell r="BW134">
            <v>0.03</v>
          </cell>
          <cell r="BX134">
            <v>0.63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0.23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1</v>
          </cell>
        </row>
        <row r="135">
          <cell r="AU135">
            <v>129</v>
          </cell>
          <cell r="AX135">
            <v>129</v>
          </cell>
          <cell r="AY135">
            <v>0</v>
          </cell>
          <cell r="AZ135">
            <v>0</v>
          </cell>
          <cell r="BA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1</v>
          </cell>
        </row>
        <row r="136">
          <cell r="AU136">
            <v>1752.82</v>
          </cell>
          <cell r="AX136">
            <v>1299.5899999999999</v>
          </cell>
          <cell r="AY136">
            <v>453.23</v>
          </cell>
          <cell r="AZ136">
            <v>12.27</v>
          </cell>
          <cell r="BA136">
            <v>1003.83</v>
          </cell>
          <cell r="BV136">
            <v>0</v>
          </cell>
          <cell r="BW136">
            <v>0</v>
          </cell>
          <cell r="BX136">
            <v>1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1</v>
          </cell>
        </row>
        <row r="137">
          <cell r="AU137">
            <v>208087.88</v>
          </cell>
          <cell r="AX137">
            <v>100140.68000000031</v>
          </cell>
          <cell r="AY137">
            <v>107947.2</v>
          </cell>
          <cell r="AZ137">
            <v>12145.23</v>
          </cell>
          <cell r="BA137">
            <v>37974.78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0.08</v>
          </cell>
          <cell r="CB137">
            <v>0.84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1</v>
          </cell>
        </row>
        <row r="138">
          <cell r="AU138">
            <v>1806.55</v>
          </cell>
          <cell r="AX138">
            <v>1295.07</v>
          </cell>
          <cell r="AY138">
            <v>511.48</v>
          </cell>
          <cell r="AZ138">
            <v>0</v>
          </cell>
          <cell r="BA138">
            <v>1145.08</v>
          </cell>
          <cell r="BV138">
            <v>0</v>
          </cell>
          <cell r="BW138">
            <v>0</v>
          </cell>
          <cell r="BX138">
            <v>1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1</v>
          </cell>
        </row>
        <row r="139">
          <cell r="AU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V139">
            <v>0</v>
          </cell>
          <cell r="BW139">
            <v>0</v>
          </cell>
          <cell r="BX139">
            <v>1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1</v>
          </cell>
        </row>
        <row r="140">
          <cell r="AU140">
            <v>680208.26</v>
          </cell>
          <cell r="AX140">
            <v>538051.97000000009</v>
          </cell>
          <cell r="AY140">
            <v>142156.29</v>
          </cell>
          <cell r="AZ140">
            <v>190389.89</v>
          </cell>
          <cell r="BA140">
            <v>66623.14</v>
          </cell>
          <cell r="BV140">
            <v>0.3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1</v>
          </cell>
        </row>
        <row r="141">
          <cell r="AU141">
            <v>1691.04</v>
          </cell>
          <cell r="AX141">
            <v>1665.27</v>
          </cell>
          <cell r="AY141">
            <v>25.77</v>
          </cell>
          <cell r="AZ141">
            <v>0</v>
          </cell>
          <cell r="BA141">
            <v>57.71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1</v>
          </cell>
        </row>
        <row r="142">
          <cell r="AU142">
            <v>80483.31</v>
          </cell>
          <cell r="AX142">
            <v>80159.62</v>
          </cell>
          <cell r="AY142">
            <v>323.69</v>
          </cell>
          <cell r="AZ142">
            <v>0</v>
          </cell>
          <cell r="BA142">
            <v>724.72</v>
          </cell>
          <cell r="BV142">
            <v>0</v>
          </cell>
          <cell r="BW142">
            <v>0.04</v>
          </cell>
          <cell r="BX142">
            <v>0.52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0.42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1</v>
          </cell>
        </row>
        <row r="143">
          <cell r="AU143">
            <v>11452.7</v>
          </cell>
          <cell r="AX143">
            <v>8517.01</v>
          </cell>
          <cell r="AY143">
            <v>2935.69</v>
          </cell>
          <cell r="AZ143">
            <v>0</v>
          </cell>
          <cell r="BA143">
            <v>5822.33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1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1</v>
          </cell>
        </row>
        <row r="144">
          <cell r="AU144">
            <v>387.66</v>
          </cell>
          <cell r="AX144">
            <v>277.91000000000003</v>
          </cell>
          <cell r="AY144">
            <v>109.75</v>
          </cell>
          <cell r="AZ144">
            <v>0</v>
          </cell>
          <cell r="BA144">
            <v>245.74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1</v>
          </cell>
        </row>
        <row r="145">
          <cell r="AU145">
            <v>3552.79</v>
          </cell>
          <cell r="AX145">
            <v>2546.9299999999998</v>
          </cell>
          <cell r="AY145">
            <v>1005.86</v>
          </cell>
          <cell r="AZ145">
            <v>0</v>
          </cell>
          <cell r="BA145">
            <v>2251.9899999999998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1</v>
          </cell>
        </row>
        <row r="146">
          <cell r="AU146">
            <v>5014</v>
          </cell>
          <cell r="AX146">
            <v>5014</v>
          </cell>
          <cell r="AY146">
            <v>0</v>
          </cell>
          <cell r="AZ146">
            <v>0</v>
          </cell>
          <cell r="BA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0.28000000000000003</v>
          </cell>
          <cell r="CB146">
            <v>0</v>
          </cell>
          <cell r="CC146">
            <v>0.37</v>
          </cell>
          <cell r="CD146">
            <v>0</v>
          </cell>
          <cell r="CE146">
            <v>0</v>
          </cell>
          <cell r="CF146">
            <v>0</v>
          </cell>
          <cell r="CG146">
            <v>0.01</v>
          </cell>
          <cell r="CH146">
            <v>0</v>
          </cell>
          <cell r="CJ146">
            <v>0.34</v>
          </cell>
          <cell r="CK146">
            <v>0</v>
          </cell>
          <cell r="CL146">
            <v>0</v>
          </cell>
          <cell r="CM146">
            <v>0</v>
          </cell>
          <cell r="CN146">
            <v>1</v>
          </cell>
        </row>
        <row r="147">
          <cell r="AU147">
            <v>1312691.03</v>
          </cell>
          <cell r="AX147">
            <v>939651.96000000008</v>
          </cell>
          <cell r="AY147">
            <v>373039.07</v>
          </cell>
          <cell r="AZ147">
            <v>433378.28</v>
          </cell>
          <cell r="BA147">
            <v>291924.15000000002</v>
          </cell>
          <cell r="BV147">
            <v>0.77</v>
          </cell>
          <cell r="BW147">
            <v>0</v>
          </cell>
          <cell r="BX147">
            <v>0</v>
          </cell>
          <cell r="BY147">
            <v>0</v>
          </cell>
          <cell r="BZ147">
            <v>0.03</v>
          </cell>
          <cell r="CA147">
            <v>0.02</v>
          </cell>
          <cell r="CB147">
            <v>0.02</v>
          </cell>
          <cell r="CC147">
            <v>0.1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J147">
            <v>0.03</v>
          </cell>
          <cell r="CK147">
            <v>0</v>
          </cell>
          <cell r="CL147">
            <v>0</v>
          </cell>
          <cell r="CM147">
            <v>0</v>
          </cell>
          <cell r="CN147">
            <v>1</v>
          </cell>
        </row>
        <row r="148">
          <cell r="AU148">
            <v>3489.09</v>
          </cell>
          <cell r="AX148">
            <v>2501.2399999999998</v>
          </cell>
          <cell r="AY148">
            <v>987.85</v>
          </cell>
          <cell r="AZ148">
            <v>588.13</v>
          </cell>
          <cell r="BA148">
            <v>1644.68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1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1</v>
          </cell>
        </row>
        <row r="149">
          <cell r="AU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V149">
            <v>0</v>
          </cell>
          <cell r="BW149">
            <v>0.21</v>
          </cell>
          <cell r="BX149">
            <v>0.79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1</v>
          </cell>
        </row>
        <row r="150">
          <cell r="AU150">
            <v>490083.89</v>
          </cell>
          <cell r="AX150">
            <v>347978.26000000007</v>
          </cell>
          <cell r="AY150">
            <v>142105.63</v>
          </cell>
          <cell r="AZ150">
            <v>231202.91</v>
          </cell>
          <cell r="BA150">
            <v>76652.37</v>
          </cell>
          <cell r="BV150">
            <v>0.09</v>
          </cell>
          <cell r="BW150">
            <v>0</v>
          </cell>
          <cell r="BX150">
            <v>0</v>
          </cell>
          <cell r="BY150">
            <v>0</v>
          </cell>
          <cell r="BZ150">
            <v>0.17749999999999999</v>
          </cell>
          <cell r="CA150">
            <v>0.18</v>
          </cell>
          <cell r="CB150">
            <v>2.2499999999999999E-2</v>
          </cell>
          <cell r="CC150">
            <v>0.33</v>
          </cell>
          <cell r="CD150">
            <v>0.01</v>
          </cell>
          <cell r="CE150">
            <v>0</v>
          </cell>
          <cell r="CF150">
            <v>0</v>
          </cell>
          <cell r="CG150">
            <v>0.02</v>
          </cell>
          <cell r="CH150">
            <v>0</v>
          </cell>
          <cell r="CJ150">
            <v>0.17</v>
          </cell>
          <cell r="CK150">
            <v>0</v>
          </cell>
          <cell r="CL150">
            <v>0</v>
          </cell>
          <cell r="CM150">
            <v>0</v>
          </cell>
          <cell r="CN150">
            <v>1</v>
          </cell>
        </row>
        <row r="151">
          <cell r="AU151">
            <v>132</v>
          </cell>
          <cell r="AX151">
            <v>132</v>
          </cell>
          <cell r="AY151">
            <v>0</v>
          </cell>
          <cell r="AZ151">
            <v>0</v>
          </cell>
          <cell r="BA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</row>
        <row r="152">
          <cell r="AU152">
            <v>649.07000000000005</v>
          </cell>
          <cell r="AX152">
            <v>465.3</v>
          </cell>
          <cell r="AY152">
            <v>183.77</v>
          </cell>
          <cell r="AZ152">
            <v>0</v>
          </cell>
          <cell r="BA152">
            <v>411.42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1</v>
          </cell>
        </row>
        <row r="153">
          <cell r="AU153">
            <v>29346.38</v>
          </cell>
          <cell r="AX153">
            <v>20529.349999999999</v>
          </cell>
          <cell r="AY153">
            <v>8817.0300000000007</v>
          </cell>
          <cell r="AZ153">
            <v>0</v>
          </cell>
          <cell r="BA153">
            <v>2279.39</v>
          </cell>
          <cell r="BV153">
            <v>0</v>
          </cell>
          <cell r="BW153">
            <v>0</v>
          </cell>
          <cell r="BX153">
            <v>0.67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1</v>
          </cell>
        </row>
        <row r="154">
          <cell r="AU154">
            <v>275</v>
          </cell>
          <cell r="AX154">
            <v>275</v>
          </cell>
          <cell r="AY154">
            <v>0</v>
          </cell>
          <cell r="AZ154">
            <v>0</v>
          </cell>
          <cell r="BA154">
            <v>0</v>
          </cell>
          <cell r="BV154">
            <v>0</v>
          </cell>
          <cell r="BW154">
            <v>0.06</v>
          </cell>
          <cell r="BX154">
            <v>0.32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0.62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1</v>
          </cell>
        </row>
        <row r="155">
          <cell r="AU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1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1</v>
          </cell>
        </row>
        <row r="156">
          <cell r="AU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1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1</v>
          </cell>
        </row>
        <row r="157">
          <cell r="AU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1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1</v>
          </cell>
        </row>
        <row r="158">
          <cell r="AU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1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</row>
        <row r="159">
          <cell r="AU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1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1</v>
          </cell>
        </row>
        <row r="160">
          <cell r="AU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1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1</v>
          </cell>
        </row>
        <row r="161">
          <cell r="AU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1</v>
          </cell>
        </row>
        <row r="162">
          <cell r="AU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1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1</v>
          </cell>
        </row>
        <row r="163">
          <cell r="AU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1</v>
          </cell>
        </row>
        <row r="164">
          <cell r="AU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1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</v>
          </cell>
        </row>
        <row r="165">
          <cell r="AU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1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1</v>
          </cell>
        </row>
        <row r="166">
          <cell r="AU166">
            <v>29463.64</v>
          </cell>
          <cell r="AX166">
            <v>20579.330000000002</v>
          </cell>
          <cell r="AY166">
            <v>8884.31</v>
          </cell>
          <cell r="AZ166">
            <v>5975.81</v>
          </cell>
          <cell r="BA166">
            <v>945.44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1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1</v>
          </cell>
        </row>
        <row r="167">
          <cell r="AU167">
            <v>31128.91</v>
          </cell>
          <cell r="AX167">
            <v>23082.76</v>
          </cell>
          <cell r="AY167">
            <v>8046.15</v>
          </cell>
          <cell r="AZ167">
            <v>22184.85</v>
          </cell>
          <cell r="BA167">
            <v>1946.2</v>
          </cell>
          <cell r="BV167">
            <v>0.01</v>
          </cell>
          <cell r="BW167">
            <v>0</v>
          </cell>
          <cell r="BX167">
            <v>0</v>
          </cell>
          <cell r="BY167">
            <v>0</v>
          </cell>
          <cell r="BZ167">
            <v>7.0000000000000007E-2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0.01</v>
          </cell>
          <cell r="CH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1</v>
          </cell>
        </row>
        <row r="168">
          <cell r="AU168">
            <v>394</v>
          </cell>
          <cell r="AX168">
            <v>394</v>
          </cell>
          <cell r="AY168">
            <v>0</v>
          </cell>
          <cell r="AZ168">
            <v>0</v>
          </cell>
          <cell r="BA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1</v>
          </cell>
        </row>
        <row r="169">
          <cell r="AU169">
            <v>500</v>
          </cell>
          <cell r="AX169">
            <v>500</v>
          </cell>
          <cell r="AY169">
            <v>0</v>
          </cell>
          <cell r="AZ169">
            <v>0</v>
          </cell>
          <cell r="BA169">
            <v>0</v>
          </cell>
          <cell r="BV169">
            <v>0</v>
          </cell>
          <cell r="BW169">
            <v>0</v>
          </cell>
          <cell r="BX169">
            <v>0.47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0.48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1</v>
          </cell>
        </row>
        <row r="170">
          <cell r="AU170">
            <v>400.04</v>
          </cell>
          <cell r="AX170">
            <v>374.27</v>
          </cell>
          <cell r="AY170">
            <v>25.77</v>
          </cell>
          <cell r="AZ170">
            <v>0</v>
          </cell>
          <cell r="BA170">
            <v>57.71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1</v>
          </cell>
        </row>
        <row r="171">
          <cell r="AU171">
            <v>1387.65</v>
          </cell>
          <cell r="AX171">
            <v>994.76</v>
          </cell>
          <cell r="AY171">
            <v>392.89</v>
          </cell>
          <cell r="AZ171">
            <v>466.1</v>
          </cell>
          <cell r="BA171">
            <v>467.46</v>
          </cell>
          <cell r="BV171">
            <v>0</v>
          </cell>
          <cell r="BW171">
            <v>1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1</v>
          </cell>
        </row>
        <row r="172">
          <cell r="AU172">
            <v>362646.38</v>
          </cell>
          <cell r="AX172">
            <v>254678.05000000002</v>
          </cell>
          <cell r="AY172">
            <v>107968.33</v>
          </cell>
          <cell r="AZ172">
            <v>168762.6</v>
          </cell>
          <cell r="BA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1</v>
          </cell>
        </row>
        <row r="173">
          <cell r="AU173">
            <v>434.73</v>
          </cell>
          <cell r="AX173">
            <v>311.65999999999997</v>
          </cell>
          <cell r="AY173">
            <v>123.07</v>
          </cell>
          <cell r="AZ173">
            <v>0</v>
          </cell>
          <cell r="BA173">
            <v>275.57</v>
          </cell>
          <cell r="BV173">
            <v>0</v>
          </cell>
          <cell r="BW173">
            <v>0.01</v>
          </cell>
          <cell r="BX173">
            <v>0.99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1</v>
          </cell>
        </row>
        <row r="174">
          <cell r="AU174">
            <v>278.62</v>
          </cell>
          <cell r="AX174">
            <v>199.74</v>
          </cell>
          <cell r="AY174">
            <v>78.88</v>
          </cell>
          <cell r="AZ174">
            <v>0</v>
          </cell>
          <cell r="BA174">
            <v>140.36000000000001</v>
          </cell>
          <cell r="BV174">
            <v>1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1</v>
          </cell>
        </row>
        <row r="175">
          <cell r="AU175">
            <v>3041</v>
          </cell>
          <cell r="AX175">
            <v>3041</v>
          </cell>
          <cell r="AY175">
            <v>0</v>
          </cell>
          <cell r="AZ175">
            <v>0</v>
          </cell>
          <cell r="BA175">
            <v>0</v>
          </cell>
          <cell r="BV175">
            <v>0</v>
          </cell>
          <cell r="BW175">
            <v>1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1</v>
          </cell>
        </row>
        <row r="176">
          <cell r="AU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V176">
            <v>0</v>
          </cell>
          <cell r="BW176">
            <v>1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1</v>
          </cell>
        </row>
        <row r="177">
          <cell r="AU177">
            <v>60560.57</v>
          </cell>
          <cell r="AX177">
            <v>45211.539999999994</v>
          </cell>
          <cell r="AY177">
            <v>15349.03</v>
          </cell>
          <cell r="AZ177">
            <v>3096.65</v>
          </cell>
          <cell r="BA177">
            <v>11647.25</v>
          </cell>
          <cell r="BV177">
            <v>0</v>
          </cell>
          <cell r="BW177">
            <v>1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1</v>
          </cell>
        </row>
        <row r="178">
          <cell r="AU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V178">
            <v>0</v>
          </cell>
          <cell r="BW178">
            <v>1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1</v>
          </cell>
        </row>
        <row r="179">
          <cell r="AU179">
            <v>174249.75</v>
          </cell>
          <cell r="AX179">
            <v>153270.91</v>
          </cell>
          <cell r="AY179">
            <v>20978.84</v>
          </cell>
          <cell r="AZ179">
            <v>9582.2199999999993</v>
          </cell>
          <cell r="BA179">
            <v>25030.880000000001</v>
          </cell>
          <cell r="BV179">
            <v>0</v>
          </cell>
          <cell r="BW179">
            <v>1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</row>
        <row r="180">
          <cell r="AU180">
            <v>2211.56</v>
          </cell>
          <cell r="AX180">
            <v>1766.0300000000002</v>
          </cell>
          <cell r="AY180">
            <v>445.53</v>
          </cell>
          <cell r="AZ180">
            <v>250</v>
          </cell>
          <cell r="BA180">
            <v>776.36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J180">
            <v>0</v>
          </cell>
          <cell r="CK180">
            <v>1</v>
          </cell>
          <cell r="CL180">
            <v>0</v>
          </cell>
          <cell r="CM180">
            <v>0</v>
          </cell>
          <cell r="CN180">
            <v>1</v>
          </cell>
        </row>
        <row r="181">
          <cell r="AU181">
            <v>72</v>
          </cell>
          <cell r="AX181">
            <v>72</v>
          </cell>
          <cell r="AY181">
            <v>0</v>
          </cell>
          <cell r="AZ181">
            <v>0</v>
          </cell>
          <cell r="BA181">
            <v>0</v>
          </cell>
          <cell r="BV181">
            <v>0</v>
          </cell>
          <cell r="BW181">
            <v>1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1</v>
          </cell>
        </row>
        <row r="182">
          <cell r="AU182">
            <v>32368.14</v>
          </cell>
          <cell r="AX182">
            <v>23275.589999999997</v>
          </cell>
          <cell r="AY182">
            <v>9092.5499999999993</v>
          </cell>
          <cell r="AZ182">
            <v>0</v>
          </cell>
          <cell r="BA182">
            <v>17085.62</v>
          </cell>
          <cell r="BV182">
            <v>0</v>
          </cell>
          <cell r="BW182">
            <v>1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1</v>
          </cell>
        </row>
        <row r="183">
          <cell r="AU183">
            <v>20877.89</v>
          </cell>
          <cell r="AX183">
            <v>14966.699999999999</v>
          </cell>
          <cell r="AY183">
            <v>5911.19</v>
          </cell>
          <cell r="AZ183">
            <v>0</v>
          </cell>
          <cell r="BA183">
            <v>8504.15</v>
          </cell>
          <cell r="BV183">
            <v>0</v>
          </cell>
          <cell r="BW183">
            <v>1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1</v>
          </cell>
        </row>
        <row r="184">
          <cell r="AU184">
            <v>6220.31</v>
          </cell>
          <cell r="AX184">
            <v>4459.12</v>
          </cell>
          <cell r="AY184">
            <v>1761.19</v>
          </cell>
          <cell r="AZ184">
            <v>0</v>
          </cell>
          <cell r="BA184">
            <v>3214.8</v>
          </cell>
          <cell r="BV184">
            <v>0</v>
          </cell>
          <cell r="BW184">
            <v>1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1</v>
          </cell>
        </row>
        <row r="185">
          <cell r="AU185">
            <v>1681</v>
          </cell>
          <cell r="AX185">
            <v>1681</v>
          </cell>
          <cell r="AY185">
            <v>0</v>
          </cell>
          <cell r="AZ185">
            <v>0</v>
          </cell>
          <cell r="BA185">
            <v>0</v>
          </cell>
          <cell r="BV185">
            <v>0</v>
          </cell>
          <cell r="BW185">
            <v>1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1</v>
          </cell>
        </row>
        <row r="186">
          <cell r="AU186">
            <v>473950.9</v>
          </cell>
          <cell r="AX186">
            <v>364861.85999999993</v>
          </cell>
          <cell r="AY186">
            <v>109089.04</v>
          </cell>
          <cell r="AZ186">
            <v>213899.21</v>
          </cell>
          <cell r="BA186">
            <v>32354.61</v>
          </cell>
          <cell r="BV186">
            <v>0</v>
          </cell>
          <cell r="BW186">
            <v>1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1</v>
          </cell>
        </row>
        <row r="187">
          <cell r="AU187">
            <v>109.64</v>
          </cell>
          <cell r="AX187">
            <v>78.599999999999994</v>
          </cell>
          <cell r="AY187">
            <v>31.04</v>
          </cell>
          <cell r="AZ187">
            <v>0</v>
          </cell>
          <cell r="BA187">
            <v>69.5</v>
          </cell>
          <cell r="BV187">
            <v>0</v>
          </cell>
          <cell r="BW187">
            <v>1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</row>
        <row r="188">
          <cell r="AU188">
            <v>574800.49</v>
          </cell>
          <cell r="AX188">
            <v>405555.8000000001</v>
          </cell>
          <cell r="AY188">
            <v>169244.69</v>
          </cell>
          <cell r="AZ188">
            <v>335946.03</v>
          </cell>
          <cell r="BA188">
            <v>27227.9</v>
          </cell>
          <cell r="BV188">
            <v>0</v>
          </cell>
          <cell r="BW188">
            <v>1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1</v>
          </cell>
        </row>
        <row r="189">
          <cell r="AU189">
            <v>100451.43</v>
          </cell>
          <cell r="AX189">
            <v>96207.26999999999</v>
          </cell>
          <cell r="AY189">
            <v>4244.16</v>
          </cell>
          <cell r="AZ189">
            <v>1429.7</v>
          </cell>
          <cell r="BA189">
            <v>-1939.18</v>
          </cell>
          <cell r="BV189">
            <v>0</v>
          </cell>
          <cell r="BW189">
            <v>1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1</v>
          </cell>
        </row>
        <row r="190">
          <cell r="AU190">
            <v>446959.77</v>
          </cell>
          <cell r="AX190">
            <v>315929.11000000004</v>
          </cell>
          <cell r="AY190">
            <v>131030.66</v>
          </cell>
          <cell r="AZ190">
            <v>244728.37</v>
          </cell>
          <cell r="BA190">
            <v>16885.45</v>
          </cell>
          <cell r="BV190">
            <v>0</v>
          </cell>
          <cell r="BW190">
            <v>1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1</v>
          </cell>
        </row>
        <row r="191">
          <cell r="AU191">
            <v>255688.16</v>
          </cell>
          <cell r="AX191">
            <v>187651.56</v>
          </cell>
          <cell r="AY191">
            <v>68036.600000000006</v>
          </cell>
          <cell r="AZ191">
            <v>14097.39</v>
          </cell>
          <cell r="BA191">
            <v>39245.35</v>
          </cell>
          <cell r="BV191">
            <v>0</v>
          </cell>
          <cell r="BW191">
            <v>1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1</v>
          </cell>
        </row>
        <row r="192">
          <cell r="AU192">
            <v>1143</v>
          </cell>
          <cell r="AX192">
            <v>1143</v>
          </cell>
          <cell r="AY192">
            <v>0</v>
          </cell>
          <cell r="AZ192">
            <v>0</v>
          </cell>
          <cell r="BA192">
            <v>0</v>
          </cell>
          <cell r="BV192">
            <v>0</v>
          </cell>
          <cell r="BW192">
            <v>1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</row>
        <row r="193">
          <cell r="AU193">
            <v>8747.48</v>
          </cell>
          <cell r="AX193">
            <v>6379.21</v>
          </cell>
          <cell r="AY193">
            <v>2368.27</v>
          </cell>
          <cell r="AZ193">
            <v>0</v>
          </cell>
          <cell r="BA193">
            <v>5301.74</v>
          </cell>
          <cell r="BV193">
            <v>0</v>
          </cell>
          <cell r="BW193">
            <v>1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1</v>
          </cell>
        </row>
        <row r="194">
          <cell r="AU194">
            <v>20829.07</v>
          </cell>
          <cell r="AX194">
            <v>15198.68</v>
          </cell>
          <cell r="AY194">
            <v>5630.39</v>
          </cell>
          <cell r="AZ194">
            <v>0</v>
          </cell>
          <cell r="BA194">
            <v>10915.27</v>
          </cell>
          <cell r="BV194">
            <v>0</v>
          </cell>
          <cell r="BW194">
            <v>1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1</v>
          </cell>
        </row>
        <row r="195">
          <cell r="AU195">
            <v>219401.22</v>
          </cell>
          <cell r="AX195">
            <v>178032.48</v>
          </cell>
          <cell r="AY195">
            <v>41368.74</v>
          </cell>
          <cell r="AZ195">
            <v>55896.61</v>
          </cell>
          <cell r="BA195">
            <v>6841.04</v>
          </cell>
          <cell r="BV195">
            <v>0</v>
          </cell>
          <cell r="BW195">
            <v>1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1</v>
          </cell>
        </row>
        <row r="196">
          <cell r="AU196">
            <v>242094.44</v>
          </cell>
          <cell r="AX196">
            <v>224105.41999999998</v>
          </cell>
          <cell r="AY196">
            <v>17989.02</v>
          </cell>
          <cell r="AZ196">
            <v>14292.6</v>
          </cell>
          <cell r="BA196">
            <v>19331.61</v>
          </cell>
          <cell r="BV196">
            <v>0</v>
          </cell>
          <cell r="BW196">
            <v>1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1</v>
          </cell>
        </row>
        <row r="197">
          <cell r="AU197">
            <v>80</v>
          </cell>
          <cell r="AX197">
            <v>80</v>
          </cell>
          <cell r="AY197">
            <v>0</v>
          </cell>
          <cell r="AZ197">
            <v>0</v>
          </cell>
          <cell r="BA197">
            <v>0</v>
          </cell>
          <cell r="BV197">
            <v>0</v>
          </cell>
          <cell r="BW197">
            <v>1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1</v>
          </cell>
        </row>
        <row r="198">
          <cell r="AU198">
            <v>58513.13</v>
          </cell>
          <cell r="AX198">
            <v>40984.729999999996</v>
          </cell>
          <cell r="AY198">
            <v>17528.400000000001</v>
          </cell>
          <cell r="AZ198">
            <v>30224.92</v>
          </cell>
          <cell r="BA198">
            <v>5774.68</v>
          </cell>
          <cell r="BV198">
            <v>0</v>
          </cell>
          <cell r="BW198">
            <v>1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1</v>
          </cell>
        </row>
        <row r="199">
          <cell r="AU199">
            <v>5341.51</v>
          </cell>
          <cell r="AX199">
            <v>3883.8</v>
          </cell>
          <cell r="AY199">
            <v>1457.71</v>
          </cell>
          <cell r="AZ199">
            <v>0</v>
          </cell>
          <cell r="BA199">
            <v>2893.32</v>
          </cell>
          <cell r="BV199">
            <v>0</v>
          </cell>
          <cell r="BW199">
            <v>1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1</v>
          </cell>
        </row>
        <row r="200">
          <cell r="AU200">
            <v>105520.94</v>
          </cell>
          <cell r="AX200">
            <v>100304.11</v>
          </cell>
          <cell r="AY200">
            <v>5216.83</v>
          </cell>
          <cell r="AZ200">
            <v>770</v>
          </cell>
          <cell r="BA200">
            <v>9599.33</v>
          </cell>
          <cell r="BV200">
            <v>0</v>
          </cell>
          <cell r="BW200">
            <v>1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1</v>
          </cell>
        </row>
        <row r="201">
          <cell r="AU201">
            <v>247270.41</v>
          </cell>
          <cell r="AX201">
            <v>178400.75999999998</v>
          </cell>
          <cell r="AY201">
            <v>68869.649999999994</v>
          </cell>
          <cell r="AZ201">
            <v>127470.14</v>
          </cell>
          <cell r="BA201">
            <v>23455.98</v>
          </cell>
          <cell r="BV201">
            <v>0</v>
          </cell>
          <cell r="BW201">
            <v>1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1</v>
          </cell>
        </row>
        <row r="202">
          <cell r="AU202">
            <v>210</v>
          </cell>
          <cell r="AX202">
            <v>210</v>
          </cell>
          <cell r="AY202">
            <v>0</v>
          </cell>
          <cell r="AZ202">
            <v>0</v>
          </cell>
          <cell r="BA202">
            <v>0</v>
          </cell>
          <cell r="BV202">
            <v>0</v>
          </cell>
          <cell r="BW202">
            <v>1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1</v>
          </cell>
        </row>
        <row r="203">
          <cell r="AU203">
            <v>282452.99</v>
          </cell>
          <cell r="AX203">
            <v>215764.75</v>
          </cell>
          <cell r="AY203">
            <v>66688.240000000005</v>
          </cell>
          <cell r="AZ203">
            <v>21878.9</v>
          </cell>
          <cell r="BA203">
            <v>62206.62</v>
          </cell>
          <cell r="BV203">
            <v>0</v>
          </cell>
          <cell r="BW203">
            <v>0</v>
          </cell>
          <cell r="BX203">
            <v>0.79</v>
          </cell>
          <cell r="BY203">
            <v>0.21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1</v>
          </cell>
        </row>
        <row r="204">
          <cell r="AU204">
            <v>7511.05</v>
          </cell>
          <cell r="AX204">
            <v>6544.4199999999992</v>
          </cell>
          <cell r="AY204">
            <v>966.63</v>
          </cell>
          <cell r="AZ204">
            <v>0</v>
          </cell>
          <cell r="BA204">
            <v>1946</v>
          </cell>
          <cell r="BV204">
            <v>0</v>
          </cell>
          <cell r="BW204">
            <v>1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1</v>
          </cell>
        </row>
        <row r="205">
          <cell r="AU205">
            <v>3000.07</v>
          </cell>
          <cell r="AX205">
            <v>2934.0899999999997</v>
          </cell>
          <cell r="AY205">
            <v>65.98</v>
          </cell>
          <cell r="AZ205">
            <v>0</v>
          </cell>
          <cell r="BA205">
            <v>57.71</v>
          </cell>
          <cell r="BV205">
            <v>0</v>
          </cell>
          <cell r="BW205">
            <v>1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1</v>
          </cell>
        </row>
        <row r="206">
          <cell r="AU206">
            <v>945379.43</v>
          </cell>
          <cell r="AX206">
            <v>667982.54</v>
          </cell>
          <cell r="AY206">
            <v>277396.89</v>
          </cell>
          <cell r="AZ206">
            <v>289250.34999999998</v>
          </cell>
          <cell r="BA206">
            <v>68887.649999999994</v>
          </cell>
          <cell r="BV206">
            <v>0</v>
          </cell>
          <cell r="BW206">
            <v>1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1</v>
          </cell>
        </row>
        <row r="207">
          <cell r="AU207">
            <v>13789.37</v>
          </cell>
          <cell r="AX207">
            <v>9944.8700000000008</v>
          </cell>
          <cell r="AY207">
            <v>3844.5</v>
          </cell>
          <cell r="AZ207">
            <v>622</v>
          </cell>
          <cell r="BA207">
            <v>7748.63</v>
          </cell>
          <cell r="BV207">
            <v>0</v>
          </cell>
          <cell r="BW207">
            <v>0</v>
          </cell>
          <cell r="BX207">
            <v>1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1</v>
          </cell>
        </row>
        <row r="208">
          <cell r="AU208">
            <v>1545.34</v>
          </cell>
          <cell r="AX208">
            <v>1107.81</v>
          </cell>
          <cell r="AY208">
            <v>437.53</v>
          </cell>
          <cell r="AZ208">
            <v>0</v>
          </cell>
          <cell r="BA208">
            <v>979.52</v>
          </cell>
          <cell r="BV208">
            <v>0</v>
          </cell>
          <cell r="BW208">
            <v>0</v>
          </cell>
          <cell r="BX208">
            <v>1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1</v>
          </cell>
        </row>
        <row r="209">
          <cell r="AU209">
            <v>1961.29</v>
          </cell>
          <cell r="AX209">
            <v>1405.9899999999998</v>
          </cell>
          <cell r="AY209">
            <v>555.29999999999995</v>
          </cell>
          <cell r="AZ209">
            <v>288.61</v>
          </cell>
          <cell r="BA209">
            <v>706.8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1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1</v>
          </cell>
        </row>
        <row r="210">
          <cell r="AU210">
            <v>2258</v>
          </cell>
          <cell r="AX210">
            <v>2258</v>
          </cell>
          <cell r="AY210">
            <v>0</v>
          </cell>
          <cell r="AZ210">
            <v>0</v>
          </cell>
          <cell r="BA210">
            <v>0</v>
          </cell>
          <cell r="BV210">
            <v>0</v>
          </cell>
          <cell r="BW210">
            <v>1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1</v>
          </cell>
        </row>
        <row r="211">
          <cell r="AU211">
            <v>198</v>
          </cell>
          <cell r="AX211">
            <v>198</v>
          </cell>
          <cell r="AY211">
            <v>0</v>
          </cell>
          <cell r="AZ211">
            <v>0</v>
          </cell>
          <cell r="BA211">
            <v>0</v>
          </cell>
          <cell r="BV211">
            <v>0</v>
          </cell>
          <cell r="BW211">
            <v>1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</row>
        <row r="212">
          <cell r="AU212">
            <v>79</v>
          </cell>
          <cell r="AX212">
            <v>79</v>
          </cell>
          <cell r="AY212">
            <v>0</v>
          </cell>
          <cell r="AZ212">
            <v>0</v>
          </cell>
          <cell r="BA212">
            <v>0</v>
          </cell>
          <cell r="BV212">
            <v>0</v>
          </cell>
          <cell r="BW212">
            <v>1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1</v>
          </cell>
        </row>
        <row r="213">
          <cell r="AU213">
            <v>3282.57</v>
          </cell>
          <cell r="AX213">
            <v>2537.4899999999998</v>
          </cell>
          <cell r="AY213">
            <v>745.08</v>
          </cell>
          <cell r="AZ213">
            <v>0</v>
          </cell>
          <cell r="BA213">
            <v>1668</v>
          </cell>
          <cell r="BV213">
            <v>0</v>
          </cell>
          <cell r="BW213">
            <v>1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1</v>
          </cell>
        </row>
        <row r="214">
          <cell r="AU214">
            <v>14507.39</v>
          </cell>
          <cell r="AX214">
            <v>10446.969999999999</v>
          </cell>
          <cell r="AY214">
            <v>4060.42</v>
          </cell>
          <cell r="AZ214">
            <v>8081.46</v>
          </cell>
          <cell r="BA214">
            <v>866.01</v>
          </cell>
          <cell r="BV214">
            <v>0</v>
          </cell>
          <cell r="BW214">
            <v>1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1</v>
          </cell>
        </row>
        <row r="215">
          <cell r="AU215">
            <v>73</v>
          </cell>
          <cell r="AX215">
            <v>73</v>
          </cell>
          <cell r="AY215">
            <v>0</v>
          </cell>
          <cell r="AZ215">
            <v>0</v>
          </cell>
          <cell r="BA215">
            <v>0</v>
          </cell>
          <cell r="BV215">
            <v>0</v>
          </cell>
          <cell r="BW215">
            <v>1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1</v>
          </cell>
        </row>
        <row r="216">
          <cell r="AU216">
            <v>109</v>
          </cell>
          <cell r="AX216">
            <v>109</v>
          </cell>
          <cell r="AY216">
            <v>0</v>
          </cell>
          <cell r="AZ216">
            <v>0</v>
          </cell>
          <cell r="BA216">
            <v>0</v>
          </cell>
          <cell r="BV216">
            <v>0</v>
          </cell>
          <cell r="BW216">
            <v>1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1</v>
          </cell>
        </row>
        <row r="217">
          <cell r="AU217">
            <v>663</v>
          </cell>
          <cell r="AX217">
            <v>663</v>
          </cell>
          <cell r="AY217">
            <v>0</v>
          </cell>
          <cell r="AZ217">
            <v>0</v>
          </cell>
          <cell r="BA217">
            <v>0</v>
          </cell>
          <cell r="BV217">
            <v>0</v>
          </cell>
          <cell r="BW217">
            <v>1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1</v>
          </cell>
        </row>
        <row r="218">
          <cell r="AU218">
            <v>1519</v>
          </cell>
          <cell r="AX218">
            <v>1519</v>
          </cell>
          <cell r="AY218">
            <v>0</v>
          </cell>
          <cell r="AZ218">
            <v>0</v>
          </cell>
          <cell r="BA218">
            <v>0</v>
          </cell>
          <cell r="BV218">
            <v>0</v>
          </cell>
          <cell r="BW218">
            <v>1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1</v>
          </cell>
        </row>
        <row r="219">
          <cell r="AU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V219">
            <v>0</v>
          </cell>
          <cell r="BW219">
            <v>1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1</v>
          </cell>
        </row>
        <row r="220">
          <cell r="AU220">
            <v>37954.42</v>
          </cell>
          <cell r="AX220">
            <v>28542.280000000002</v>
          </cell>
          <cell r="AY220">
            <v>9412.14</v>
          </cell>
          <cell r="AZ220">
            <v>15751.15</v>
          </cell>
          <cell r="BA220">
            <v>6047.05</v>
          </cell>
          <cell r="BV220">
            <v>0</v>
          </cell>
          <cell r="BW220">
            <v>1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1</v>
          </cell>
        </row>
        <row r="221">
          <cell r="AU221">
            <v>7252.62</v>
          </cell>
          <cell r="AX221">
            <v>5323.2</v>
          </cell>
          <cell r="AY221">
            <v>1929.42</v>
          </cell>
          <cell r="AZ221">
            <v>0</v>
          </cell>
          <cell r="BA221">
            <v>0</v>
          </cell>
          <cell r="BV221">
            <v>0</v>
          </cell>
          <cell r="BW221">
            <v>1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1</v>
          </cell>
        </row>
        <row r="222">
          <cell r="AU222">
            <v>89</v>
          </cell>
          <cell r="AX222">
            <v>89</v>
          </cell>
          <cell r="AY222">
            <v>0</v>
          </cell>
          <cell r="AZ222">
            <v>0</v>
          </cell>
          <cell r="BA222">
            <v>0</v>
          </cell>
          <cell r="BV222">
            <v>0</v>
          </cell>
          <cell r="BW222">
            <v>1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1</v>
          </cell>
        </row>
        <row r="223">
          <cell r="AU223">
            <v>269</v>
          </cell>
          <cell r="AX223">
            <v>269</v>
          </cell>
          <cell r="AY223">
            <v>0</v>
          </cell>
          <cell r="AZ223">
            <v>0</v>
          </cell>
          <cell r="BA223">
            <v>0</v>
          </cell>
          <cell r="BV223">
            <v>0</v>
          </cell>
          <cell r="BW223">
            <v>1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1</v>
          </cell>
        </row>
        <row r="224">
          <cell r="AU224">
            <v>284</v>
          </cell>
          <cell r="AX224">
            <v>284</v>
          </cell>
          <cell r="AY224">
            <v>0</v>
          </cell>
          <cell r="AZ224">
            <v>0</v>
          </cell>
          <cell r="BA224">
            <v>0</v>
          </cell>
          <cell r="BV224">
            <v>0</v>
          </cell>
          <cell r="BW224">
            <v>0</v>
          </cell>
          <cell r="BX224">
            <v>1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1</v>
          </cell>
        </row>
        <row r="225">
          <cell r="AU225">
            <v>3508.76</v>
          </cell>
          <cell r="AX225">
            <v>2515.3200000000002</v>
          </cell>
          <cell r="AY225">
            <v>993.44</v>
          </cell>
          <cell r="AZ225">
            <v>0</v>
          </cell>
          <cell r="BA225">
            <v>2224</v>
          </cell>
          <cell r="BV225">
            <v>0</v>
          </cell>
          <cell r="BW225">
            <v>1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1</v>
          </cell>
        </row>
        <row r="226">
          <cell r="AU226">
            <v>765.09</v>
          </cell>
          <cell r="AX226">
            <v>713.54</v>
          </cell>
          <cell r="AY226">
            <v>51.55</v>
          </cell>
          <cell r="AZ226">
            <v>0</v>
          </cell>
          <cell r="BA226">
            <v>115.42</v>
          </cell>
          <cell r="BV226">
            <v>0</v>
          </cell>
          <cell r="BW226">
            <v>1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1</v>
          </cell>
        </row>
        <row r="227">
          <cell r="AU227">
            <v>759.87</v>
          </cell>
          <cell r="AX227">
            <v>544.73</v>
          </cell>
          <cell r="AY227">
            <v>215.14</v>
          </cell>
          <cell r="AZ227">
            <v>0</v>
          </cell>
          <cell r="BA227">
            <v>481.65</v>
          </cell>
          <cell r="BV227">
            <v>0</v>
          </cell>
          <cell r="BW227">
            <v>1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1</v>
          </cell>
        </row>
        <row r="228">
          <cell r="AU228">
            <v>572.79</v>
          </cell>
          <cell r="AX228">
            <v>410.63</v>
          </cell>
          <cell r="AY228">
            <v>162.16</v>
          </cell>
          <cell r="AZ228">
            <v>0</v>
          </cell>
          <cell r="BA228">
            <v>363.1</v>
          </cell>
          <cell r="BV228">
            <v>0</v>
          </cell>
          <cell r="BW228">
            <v>0.04</v>
          </cell>
          <cell r="BX228">
            <v>0.47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0.39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1</v>
          </cell>
        </row>
        <row r="229">
          <cell r="AU229">
            <v>1638.86</v>
          </cell>
          <cell r="AX229">
            <v>1174.8599999999999</v>
          </cell>
          <cell r="AY229">
            <v>464</v>
          </cell>
          <cell r="AZ229">
            <v>0</v>
          </cell>
          <cell r="BA229">
            <v>1038.78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1</v>
          </cell>
        </row>
        <row r="230">
          <cell r="AU230">
            <v>405.44</v>
          </cell>
          <cell r="AX230">
            <v>290.64999999999998</v>
          </cell>
          <cell r="AY230">
            <v>114.79</v>
          </cell>
          <cell r="AZ230">
            <v>0</v>
          </cell>
          <cell r="BA230">
            <v>0</v>
          </cell>
          <cell r="BV230">
            <v>0</v>
          </cell>
          <cell r="BW230">
            <v>0</v>
          </cell>
          <cell r="BX230">
            <v>0.7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1</v>
          </cell>
        </row>
        <row r="231">
          <cell r="AU231">
            <v>772577.39</v>
          </cell>
          <cell r="AX231">
            <v>566266.96</v>
          </cell>
          <cell r="AY231">
            <v>206310.43</v>
          </cell>
          <cell r="AZ231">
            <v>224495.84</v>
          </cell>
          <cell r="BA231">
            <v>89983.34</v>
          </cell>
          <cell r="BV231">
            <v>0.08</v>
          </cell>
          <cell r="BW231">
            <v>0.02</v>
          </cell>
          <cell r="BX231">
            <v>0</v>
          </cell>
          <cell r="BY231">
            <v>0.03</v>
          </cell>
          <cell r="BZ231">
            <v>0.03</v>
          </cell>
          <cell r="CA231">
            <v>0.1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J231">
            <v>0.61</v>
          </cell>
          <cell r="CK231">
            <v>0</v>
          </cell>
          <cell r="CL231">
            <v>0</v>
          </cell>
          <cell r="CM231">
            <v>0</v>
          </cell>
          <cell r="CN231">
            <v>1</v>
          </cell>
        </row>
        <row r="232">
          <cell r="AU232">
            <v>568.94000000000005</v>
          </cell>
          <cell r="AX232">
            <v>407.86</v>
          </cell>
          <cell r="AY232">
            <v>161.08000000000001</v>
          </cell>
          <cell r="AZ232">
            <v>0</v>
          </cell>
          <cell r="BA232">
            <v>217.86</v>
          </cell>
          <cell r="BV232">
            <v>0</v>
          </cell>
          <cell r="BW232">
            <v>0</v>
          </cell>
          <cell r="BX232">
            <v>0.84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1</v>
          </cell>
        </row>
        <row r="233">
          <cell r="AU233">
            <v>182075.69</v>
          </cell>
          <cell r="AX233">
            <v>144936.93</v>
          </cell>
          <cell r="AY233">
            <v>37138.76</v>
          </cell>
          <cell r="AZ233">
            <v>1651.14</v>
          </cell>
          <cell r="BA233">
            <v>66461.759999999995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1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1</v>
          </cell>
        </row>
        <row r="234">
          <cell r="AU234">
            <v>515</v>
          </cell>
          <cell r="AX234">
            <v>515</v>
          </cell>
          <cell r="AY234">
            <v>0</v>
          </cell>
          <cell r="AZ234">
            <v>0</v>
          </cell>
          <cell r="BA234">
            <v>0</v>
          </cell>
          <cell r="BV234">
            <v>0</v>
          </cell>
          <cell r="BW234">
            <v>1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1</v>
          </cell>
        </row>
        <row r="235">
          <cell r="AU235">
            <v>5379</v>
          </cell>
          <cell r="AX235">
            <v>5379</v>
          </cell>
          <cell r="AY235">
            <v>0</v>
          </cell>
          <cell r="AZ235">
            <v>0</v>
          </cell>
          <cell r="BA235">
            <v>0</v>
          </cell>
          <cell r="BV235">
            <v>1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1</v>
          </cell>
        </row>
        <row r="236">
          <cell r="AU236">
            <v>5224.34</v>
          </cell>
          <cell r="AX236">
            <v>3745.17</v>
          </cell>
          <cell r="AY236">
            <v>1479.17</v>
          </cell>
          <cell r="AZ236">
            <v>0</v>
          </cell>
          <cell r="BA236">
            <v>3311.42</v>
          </cell>
          <cell r="BV236">
            <v>0.97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0.02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1</v>
          </cell>
        </row>
        <row r="237">
          <cell r="AU237">
            <v>441.02</v>
          </cell>
          <cell r="AX237">
            <v>316.15000000000003</v>
          </cell>
          <cell r="AY237">
            <v>124.87</v>
          </cell>
          <cell r="AZ237">
            <v>0</v>
          </cell>
          <cell r="BA237">
            <v>279.54000000000002</v>
          </cell>
          <cell r="BV237">
            <v>0</v>
          </cell>
          <cell r="BW237">
            <v>1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1</v>
          </cell>
        </row>
        <row r="238">
          <cell r="AU238">
            <v>187</v>
          </cell>
          <cell r="AX238">
            <v>187</v>
          </cell>
          <cell r="AY238">
            <v>0</v>
          </cell>
          <cell r="AZ238">
            <v>0</v>
          </cell>
          <cell r="BA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1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1</v>
          </cell>
        </row>
        <row r="239">
          <cell r="AU239">
            <v>52491.8</v>
          </cell>
          <cell r="AX239">
            <v>36644.18</v>
          </cell>
          <cell r="AY239">
            <v>15847.62</v>
          </cell>
          <cell r="AZ239">
            <v>35171</v>
          </cell>
          <cell r="BA239">
            <v>617.27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1</v>
          </cell>
        </row>
        <row r="240">
          <cell r="AU240">
            <v>1966.68</v>
          </cell>
          <cell r="AX240">
            <v>1409.8500000000001</v>
          </cell>
          <cell r="AY240">
            <v>556.83000000000004</v>
          </cell>
          <cell r="AZ240">
            <v>538.95000000000005</v>
          </cell>
          <cell r="BA240">
            <v>770.08</v>
          </cell>
          <cell r="BV240">
            <v>0</v>
          </cell>
          <cell r="BW240">
            <v>1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1</v>
          </cell>
        </row>
        <row r="241">
          <cell r="AU241">
            <v>376</v>
          </cell>
          <cell r="AX241">
            <v>376</v>
          </cell>
          <cell r="AY241">
            <v>0</v>
          </cell>
          <cell r="AZ241">
            <v>0</v>
          </cell>
          <cell r="BA241">
            <v>0</v>
          </cell>
          <cell r="BV241">
            <v>0</v>
          </cell>
          <cell r="BW241">
            <v>0</v>
          </cell>
          <cell r="BX241">
            <v>1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1</v>
          </cell>
        </row>
        <row r="242">
          <cell r="AU242">
            <v>4278.6099999999997</v>
          </cell>
          <cell r="AX242">
            <v>3067.29</v>
          </cell>
          <cell r="AY242">
            <v>1211.32</v>
          </cell>
          <cell r="AZ242">
            <v>0</v>
          </cell>
          <cell r="BA242">
            <v>2712.11</v>
          </cell>
          <cell r="BV242">
            <v>0</v>
          </cell>
          <cell r="BW242">
            <v>0</v>
          </cell>
          <cell r="BX242">
            <v>0.56999999999999995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0.24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1</v>
          </cell>
        </row>
        <row r="243">
          <cell r="AU243">
            <v>74992.08</v>
          </cell>
          <cell r="AX243">
            <v>52316.09</v>
          </cell>
          <cell r="AY243">
            <v>22675.99</v>
          </cell>
          <cell r="AZ243">
            <v>0</v>
          </cell>
          <cell r="BA243">
            <v>765.5</v>
          </cell>
          <cell r="BV243">
            <v>0</v>
          </cell>
          <cell r="BW243">
            <v>0.05</v>
          </cell>
          <cell r="BX243">
            <v>0.42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0.38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1</v>
          </cell>
        </row>
        <row r="244">
          <cell r="AU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V244">
            <v>0</v>
          </cell>
          <cell r="BW244">
            <v>0</v>
          </cell>
          <cell r="BX244">
            <v>0.82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1</v>
          </cell>
        </row>
        <row r="245">
          <cell r="AU245">
            <v>2550</v>
          </cell>
          <cell r="AX245">
            <v>2550</v>
          </cell>
          <cell r="AY245">
            <v>0</v>
          </cell>
          <cell r="AZ245">
            <v>0</v>
          </cell>
          <cell r="BA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0.04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0.05</v>
          </cell>
          <cell r="CH245">
            <v>0</v>
          </cell>
          <cell r="CJ245">
            <v>0.91</v>
          </cell>
          <cell r="CK245">
            <v>0</v>
          </cell>
          <cell r="CL245">
            <v>0</v>
          </cell>
          <cell r="CM245">
            <v>0</v>
          </cell>
          <cell r="CN245">
            <v>1</v>
          </cell>
        </row>
        <row r="246">
          <cell r="AU246">
            <v>-34789.85</v>
          </cell>
          <cell r="AX246">
            <v>-34789.850000000006</v>
          </cell>
          <cell r="AY246">
            <v>-2.6290081223123707E-13</v>
          </cell>
          <cell r="AZ246">
            <v>-2303.65</v>
          </cell>
          <cell r="BA246">
            <v>-3967.8</v>
          </cell>
          <cell r="BV246">
            <v>0</v>
          </cell>
          <cell r="BW246">
            <v>0.39</v>
          </cell>
          <cell r="BX246">
            <v>0.57999999999999996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0.02</v>
          </cell>
          <cell r="CE246">
            <v>0.01</v>
          </cell>
          <cell r="CF246">
            <v>0</v>
          </cell>
          <cell r="CG246">
            <v>0</v>
          </cell>
          <cell r="CH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1</v>
          </cell>
        </row>
        <row r="247">
          <cell r="AU247">
            <v>237</v>
          </cell>
          <cell r="AX247">
            <v>237</v>
          </cell>
          <cell r="AY247">
            <v>0</v>
          </cell>
          <cell r="AZ247">
            <v>0</v>
          </cell>
          <cell r="BA247">
            <v>0</v>
          </cell>
          <cell r="BV247">
            <v>0</v>
          </cell>
          <cell r="BW247">
            <v>0.1</v>
          </cell>
          <cell r="BX247">
            <v>0.9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1</v>
          </cell>
        </row>
        <row r="248">
          <cell r="AU248">
            <v>88</v>
          </cell>
          <cell r="AX248">
            <v>88</v>
          </cell>
          <cell r="AY248">
            <v>0</v>
          </cell>
          <cell r="AZ248">
            <v>0</v>
          </cell>
          <cell r="BA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0.75</v>
          </cell>
          <cell r="CA248">
            <v>0</v>
          </cell>
          <cell r="CB248">
            <v>0.25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</row>
        <row r="249">
          <cell r="AU249">
            <v>11417.83</v>
          </cell>
          <cell r="AX249">
            <v>8306.85</v>
          </cell>
          <cell r="AY249">
            <v>3110.98</v>
          </cell>
          <cell r="AZ249">
            <v>551.80999999999995</v>
          </cell>
          <cell r="BA249">
            <v>6476.72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J249">
            <v>0</v>
          </cell>
          <cell r="CK249">
            <v>1</v>
          </cell>
          <cell r="CL249">
            <v>0</v>
          </cell>
          <cell r="CM249">
            <v>0</v>
          </cell>
          <cell r="CN249">
            <v>1</v>
          </cell>
        </row>
        <row r="250">
          <cell r="AU250">
            <v>-7528.25</v>
          </cell>
          <cell r="AX250">
            <v>-7339.1799999999994</v>
          </cell>
          <cell r="AY250">
            <v>-189.07</v>
          </cell>
          <cell r="AZ250">
            <v>0</v>
          </cell>
          <cell r="BA250">
            <v>-1726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1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1</v>
          </cell>
        </row>
        <row r="251">
          <cell r="AU251">
            <v>178</v>
          </cell>
          <cell r="AX251">
            <v>178</v>
          </cell>
          <cell r="AY251">
            <v>0</v>
          </cell>
          <cell r="AZ251">
            <v>0</v>
          </cell>
          <cell r="BA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1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1</v>
          </cell>
        </row>
        <row r="252">
          <cell r="AU252">
            <v>188.06</v>
          </cell>
          <cell r="AX252">
            <v>134.82</v>
          </cell>
          <cell r="AY252">
            <v>53.24</v>
          </cell>
          <cell r="AZ252">
            <v>0</v>
          </cell>
          <cell r="BA252">
            <v>119.21</v>
          </cell>
          <cell r="BV252">
            <v>0</v>
          </cell>
          <cell r="BW252">
            <v>1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1</v>
          </cell>
        </row>
        <row r="253">
          <cell r="AU253">
            <v>67733.11</v>
          </cell>
          <cell r="AX253">
            <v>49287.75</v>
          </cell>
          <cell r="AY253">
            <v>18445.36</v>
          </cell>
          <cell r="AZ253">
            <v>44125.23</v>
          </cell>
          <cell r="BA253">
            <v>2192.06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0.23749999999999999</v>
          </cell>
          <cell r="CA253">
            <v>0.03</v>
          </cell>
          <cell r="CB253">
            <v>4.2500000000000003E-2</v>
          </cell>
          <cell r="CC253">
            <v>0.41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J253">
            <v>0.28000000000000003</v>
          </cell>
          <cell r="CK253">
            <v>0</v>
          </cell>
          <cell r="CL253">
            <v>0</v>
          </cell>
          <cell r="CM253">
            <v>0</v>
          </cell>
          <cell r="CN253">
            <v>1</v>
          </cell>
        </row>
        <row r="254">
          <cell r="AU254">
            <v>76</v>
          </cell>
          <cell r="AX254">
            <v>76</v>
          </cell>
          <cell r="AY254">
            <v>0</v>
          </cell>
          <cell r="AZ254">
            <v>0</v>
          </cell>
          <cell r="BA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0.75</v>
          </cell>
          <cell r="CA254">
            <v>0</v>
          </cell>
          <cell r="CB254">
            <v>0.25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1</v>
          </cell>
        </row>
        <row r="255">
          <cell r="AU255">
            <v>2282.25</v>
          </cell>
          <cell r="AX255">
            <v>1636.1</v>
          </cell>
          <cell r="AY255">
            <v>646.15</v>
          </cell>
          <cell r="AZ255">
            <v>0</v>
          </cell>
          <cell r="BA255">
            <v>1446.61</v>
          </cell>
          <cell r="BV255">
            <v>0</v>
          </cell>
          <cell r="BW255">
            <v>0.06</v>
          </cell>
          <cell r="BX255">
            <v>0.42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0.42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0.99999999999999989</v>
          </cell>
        </row>
        <row r="256">
          <cell r="AU256">
            <v>228</v>
          </cell>
          <cell r="AX256">
            <v>228</v>
          </cell>
          <cell r="AY256">
            <v>0</v>
          </cell>
          <cell r="AZ256">
            <v>0</v>
          </cell>
          <cell r="BA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1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1</v>
          </cell>
        </row>
        <row r="257">
          <cell r="AU257">
            <v>733136.72</v>
          </cell>
          <cell r="AX257">
            <v>410012.90000000008</v>
          </cell>
          <cell r="AY257">
            <v>323123.82</v>
          </cell>
          <cell r="AZ257">
            <v>-52257.5</v>
          </cell>
          <cell r="BA257">
            <v>184101.54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0.2</v>
          </cell>
          <cell r="CA257">
            <v>0.02</v>
          </cell>
          <cell r="CB257">
            <v>0.22</v>
          </cell>
          <cell r="CC257">
            <v>0.45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J257">
            <v>0.1</v>
          </cell>
          <cell r="CK257">
            <v>0</v>
          </cell>
          <cell r="CL257">
            <v>0</v>
          </cell>
          <cell r="CM257">
            <v>0</v>
          </cell>
          <cell r="CN257">
            <v>1</v>
          </cell>
        </row>
        <row r="258">
          <cell r="AU258">
            <v>143</v>
          </cell>
          <cell r="AX258">
            <v>143</v>
          </cell>
          <cell r="AY258">
            <v>0</v>
          </cell>
          <cell r="AZ258">
            <v>0</v>
          </cell>
          <cell r="BA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1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1</v>
          </cell>
        </row>
        <row r="259">
          <cell r="AU259">
            <v>954.44</v>
          </cell>
          <cell r="AX259">
            <v>684.21</v>
          </cell>
          <cell r="AY259">
            <v>270.23</v>
          </cell>
          <cell r="AZ259">
            <v>0</v>
          </cell>
          <cell r="BA259">
            <v>278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1</v>
          </cell>
        </row>
        <row r="260">
          <cell r="AU260">
            <v>478</v>
          </cell>
          <cell r="AX260">
            <v>478</v>
          </cell>
          <cell r="AY260">
            <v>0</v>
          </cell>
          <cell r="AZ260">
            <v>0</v>
          </cell>
          <cell r="BA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0.75</v>
          </cell>
          <cell r="CA260">
            <v>0</v>
          </cell>
          <cell r="CB260">
            <v>0.25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</row>
        <row r="261">
          <cell r="AU261">
            <v>644</v>
          </cell>
          <cell r="AX261">
            <v>644</v>
          </cell>
          <cell r="AY261">
            <v>0</v>
          </cell>
          <cell r="AZ261">
            <v>0</v>
          </cell>
          <cell r="BA261">
            <v>0</v>
          </cell>
          <cell r="BV261">
            <v>0</v>
          </cell>
          <cell r="BW261">
            <v>0</v>
          </cell>
          <cell r="BX261">
            <v>0.02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0.98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1</v>
          </cell>
        </row>
        <row r="262">
          <cell r="AU262">
            <v>354</v>
          </cell>
          <cell r="AX262">
            <v>354</v>
          </cell>
          <cell r="AY262">
            <v>0</v>
          </cell>
          <cell r="AZ262">
            <v>0</v>
          </cell>
          <cell r="BA262">
            <v>0</v>
          </cell>
          <cell r="BV262">
            <v>0</v>
          </cell>
          <cell r="BW262">
            <v>0</v>
          </cell>
          <cell r="BX262">
            <v>0.14000000000000001</v>
          </cell>
          <cell r="BY262">
            <v>0.02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0.84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1</v>
          </cell>
        </row>
        <row r="263">
          <cell r="AU263">
            <v>10825.09</v>
          </cell>
          <cell r="AX263">
            <v>8780.7900000000009</v>
          </cell>
          <cell r="AY263">
            <v>2044.3</v>
          </cell>
          <cell r="AZ263">
            <v>121.2</v>
          </cell>
          <cell r="BA263">
            <v>6674.38</v>
          </cell>
          <cell r="BV263">
            <v>0.67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J263">
            <v>0.33</v>
          </cell>
          <cell r="CK263">
            <v>0</v>
          </cell>
          <cell r="CL263">
            <v>0</v>
          </cell>
          <cell r="CM263">
            <v>0</v>
          </cell>
          <cell r="CN263">
            <v>1</v>
          </cell>
        </row>
        <row r="264">
          <cell r="AU264">
            <v>8247.94</v>
          </cell>
          <cell r="AX264">
            <v>5912.5300000000007</v>
          </cell>
          <cell r="AY264">
            <v>2335.41</v>
          </cell>
          <cell r="AZ264">
            <v>5455.64</v>
          </cell>
          <cell r="BA264">
            <v>403.97</v>
          </cell>
          <cell r="BV264">
            <v>0</v>
          </cell>
          <cell r="BW264">
            <v>0.22</v>
          </cell>
          <cell r="BX264">
            <v>0.78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1</v>
          </cell>
        </row>
        <row r="265">
          <cell r="AU265">
            <v>624.41</v>
          </cell>
          <cell r="AX265">
            <v>447.62</v>
          </cell>
          <cell r="AY265">
            <v>176.79</v>
          </cell>
          <cell r="AZ265">
            <v>0</v>
          </cell>
          <cell r="BA265">
            <v>395.8</v>
          </cell>
          <cell r="BV265">
            <v>0</v>
          </cell>
          <cell r="BW265">
            <v>1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1</v>
          </cell>
        </row>
        <row r="266">
          <cell r="AU266">
            <v>206</v>
          </cell>
          <cell r="AX266">
            <v>206</v>
          </cell>
          <cell r="AY266">
            <v>0</v>
          </cell>
          <cell r="AZ266">
            <v>0</v>
          </cell>
          <cell r="BA266">
            <v>0</v>
          </cell>
          <cell r="BV266">
            <v>0</v>
          </cell>
          <cell r="BW266">
            <v>0</v>
          </cell>
          <cell r="BX266">
            <v>0.61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0.39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1</v>
          </cell>
        </row>
        <row r="267">
          <cell r="AU267">
            <v>572.84</v>
          </cell>
          <cell r="AX267">
            <v>410.66</v>
          </cell>
          <cell r="AY267">
            <v>162.18</v>
          </cell>
          <cell r="AZ267">
            <v>0</v>
          </cell>
          <cell r="BA267">
            <v>363.1</v>
          </cell>
          <cell r="BV267">
            <v>0</v>
          </cell>
          <cell r="BW267">
            <v>0</v>
          </cell>
          <cell r="BX267">
            <v>0.76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0.16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1</v>
          </cell>
        </row>
        <row r="268">
          <cell r="AU268">
            <v>91.04</v>
          </cell>
          <cell r="AX268">
            <v>65.27</v>
          </cell>
          <cell r="AY268">
            <v>25.77</v>
          </cell>
          <cell r="AZ268">
            <v>0</v>
          </cell>
          <cell r="BA268">
            <v>57.71</v>
          </cell>
          <cell r="BV268">
            <v>0</v>
          </cell>
          <cell r="BW268">
            <v>0</v>
          </cell>
          <cell r="BX268">
            <v>0.6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0.4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1</v>
          </cell>
        </row>
        <row r="269">
          <cell r="AU269">
            <v>806.59</v>
          </cell>
          <cell r="AX269">
            <v>578.22</v>
          </cell>
          <cell r="AY269">
            <v>228.37</v>
          </cell>
          <cell r="AZ269">
            <v>0</v>
          </cell>
          <cell r="BA269">
            <v>511.28</v>
          </cell>
          <cell r="BV269">
            <v>0</v>
          </cell>
          <cell r="BW269">
            <v>1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1</v>
          </cell>
        </row>
        <row r="270">
          <cell r="AU270">
            <v>9911.08</v>
          </cell>
          <cell r="AX270">
            <v>9588.8599999999988</v>
          </cell>
          <cell r="AY270">
            <v>322.22000000000003</v>
          </cell>
          <cell r="AZ270">
            <v>0</v>
          </cell>
          <cell r="BA270">
            <v>721.37</v>
          </cell>
          <cell r="BV270">
            <v>0.15</v>
          </cell>
          <cell r="BW270">
            <v>0</v>
          </cell>
          <cell r="BX270">
            <v>0.25</v>
          </cell>
          <cell r="BY270">
            <v>0</v>
          </cell>
          <cell r="BZ270">
            <v>0.04</v>
          </cell>
          <cell r="CA270">
            <v>0.02</v>
          </cell>
          <cell r="CB270">
            <v>0</v>
          </cell>
          <cell r="CC270">
            <v>0.54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1</v>
          </cell>
        </row>
        <row r="271">
          <cell r="AU271">
            <v>997866.92</v>
          </cell>
          <cell r="AX271">
            <v>719335.87000000011</v>
          </cell>
          <cell r="AY271">
            <v>278531.05</v>
          </cell>
          <cell r="AZ271">
            <v>208523.07</v>
          </cell>
          <cell r="BA271">
            <v>149349.70000000001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1</v>
          </cell>
        </row>
        <row r="272">
          <cell r="AU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1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1</v>
          </cell>
        </row>
        <row r="273">
          <cell r="AU273">
            <v>1083503.79</v>
          </cell>
          <cell r="AX273">
            <v>772975.75</v>
          </cell>
          <cell r="AY273">
            <v>310528.03999999998</v>
          </cell>
          <cell r="AZ273">
            <v>164649.01</v>
          </cell>
          <cell r="BA273">
            <v>74845.63</v>
          </cell>
          <cell r="BV273">
            <v>0.03</v>
          </cell>
          <cell r="BW273">
            <v>0.01</v>
          </cell>
          <cell r="BX273">
            <v>0.03</v>
          </cell>
          <cell r="BY273">
            <v>0.03</v>
          </cell>
          <cell r="BZ273">
            <v>0.03</v>
          </cell>
          <cell r="CA273">
            <v>0.16</v>
          </cell>
          <cell r="CB273">
            <v>0</v>
          </cell>
          <cell r="CC273">
            <v>0.68</v>
          </cell>
          <cell r="CD273">
            <v>0</v>
          </cell>
          <cell r="CE273">
            <v>0</v>
          </cell>
          <cell r="CF273">
            <v>0</v>
          </cell>
          <cell r="CG273">
            <v>0.03</v>
          </cell>
          <cell r="CH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1</v>
          </cell>
        </row>
        <row r="274">
          <cell r="AU274">
            <v>11757.24</v>
          </cell>
          <cell r="AX274">
            <v>8514.67</v>
          </cell>
          <cell r="AY274">
            <v>3242.57</v>
          </cell>
          <cell r="AZ274">
            <v>800</v>
          </cell>
          <cell r="BA274">
            <v>5021.46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7.0000000000000007E-2</v>
          </cell>
          <cell r="CA274">
            <v>0</v>
          </cell>
          <cell r="CB274">
            <v>0.04</v>
          </cell>
          <cell r="CC274">
            <v>0.89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1</v>
          </cell>
        </row>
        <row r="275">
          <cell r="AU275">
            <v>688.54</v>
          </cell>
          <cell r="AX275">
            <v>495.27</v>
          </cell>
          <cell r="AY275">
            <v>193.27</v>
          </cell>
          <cell r="AZ275">
            <v>0</v>
          </cell>
          <cell r="BA275">
            <v>81.239999999999995</v>
          </cell>
          <cell r="BV275">
            <v>0</v>
          </cell>
          <cell r="BW275">
            <v>1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1</v>
          </cell>
        </row>
        <row r="276">
          <cell r="AU276">
            <v>194</v>
          </cell>
          <cell r="AX276">
            <v>194</v>
          </cell>
          <cell r="AY276">
            <v>0</v>
          </cell>
          <cell r="AZ276">
            <v>0</v>
          </cell>
          <cell r="BA276">
            <v>0</v>
          </cell>
          <cell r="BV276">
            <v>0</v>
          </cell>
          <cell r="BW276">
            <v>0.02</v>
          </cell>
          <cell r="BX276">
            <v>0.47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0.32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1</v>
          </cell>
        </row>
        <row r="277">
          <cell r="AU277">
            <v>335772.63</v>
          </cell>
          <cell r="AX277">
            <v>228093.06999999998</v>
          </cell>
          <cell r="AY277">
            <v>107679.56</v>
          </cell>
          <cell r="AZ277">
            <v>94423.71</v>
          </cell>
          <cell r="BA277">
            <v>136145.54999999999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7.0000000000000007E-2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1</v>
          </cell>
        </row>
        <row r="278">
          <cell r="AU278">
            <v>455.24</v>
          </cell>
          <cell r="AX278">
            <v>326.35000000000002</v>
          </cell>
          <cell r="AY278">
            <v>128.88999999999999</v>
          </cell>
          <cell r="AZ278">
            <v>0</v>
          </cell>
          <cell r="BA278">
            <v>288.55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1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1</v>
          </cell>
        </row>
        <row r="279">
          <cell r="AU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1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1</v>
          </cell>
        </row>
        <row r="280">
          <cell r="AU280">
            <v>364.17</v>
          </cell>
          <cell r="AX280">
            <v>261.08</v>
          </cell>
          <cell r="AY280">
            <v>103.09</v>
          </cell>
          <cell r="AZ280">
            <v>0</v>
          </cell>
          <cell r="BA280">
            <v>230.84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1</v>
          </cell>
        </row>
        <row r="281">
          <cell r="AU281">
            <v>2348</v>
          </cell>
          <cell r="AX281">
            <v>2348</v>
          </cell>
          <cell r="AY281">
            <v>0</v>
          </cell>
          <cell r="AZ281">
            <v>0</v>
          </cell>
          <cell r="BA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0.86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0.14000000000000001</v>
          </cell>
          <cell r="CH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</row>
        <row r="282">
          <cell r="AU282">
            <v>1772.49</v>
          </cell>
          <cell r="AX282">
            <v>1270.6500000000001</v>
          </cell>
          <cell r="AY282">
            <v>501.84</v>
          </cell>
          <cell r="AZ282">
            <v>0</v>
          </cell>
          <cell r="BA282">
            <v>580.96</v>
          </cell>
          <cell r="BV282">
            <v>0</v>
          </cell>
          <cell r="BW282">
            <v>0</v>
          </cell>
          <cell r="BX282">
            <v>0.52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0.43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1</v>
          </cell>
        </row>
        <row r="283">
          <cell r="AU283">
            <v>4731.8999999999996</v>
          </cell>
          <cell r="AX283">
            <v>3663.89</v>
          </cell>
          <cell r="AY283">
            <v>1068.01</v>
          </cell>
          <cell r="AZ283">
            <v>0</v>
          </cell>
          <cell r="BA283">
            <v>522.28</v>
          </cell>
          <cell r="BV283">
            <v>0</v>
          </cell>
          <cell r="BW283">
            <v>0.69</v>
          </cell>
          <cell r="BX283">
            <v>0.31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1</v>
          </cell>
        </row>
        <row r="284">
          <cell r="AU284">
            <v>13810.5</v>
          </cell>
          <cell r="AX284">
            <v>9900</v>
          </cell>
          <cell r="AY284">
            <v>3910.5</v>
          </cell>
          <cell r="AZ284">
            <v>9900</v>
          </cell>
          <cell r="BA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1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1</v>
          </cell>
        </row>
        <row r="285">
          <cell r="AU285">
            <v>91.04</v>
          </cell>
          <cell r="AX285">
            <v>65.27</v>
          </cell>
          <cell r="AY285">
            <v>25.77</v>
          </cell>
          <cell r="AZ285">
            <v>0</v>
          </cell>
          <cell r="BA285">
            <v>57.71</v>
          </cell>
          <cell r="BV285">
            <v>0</v>
          </cell>
          <cell r="BW285">
            <v>0</v>
          </cell>
          <cell r="BX285">
            <v>0.69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1</v>
          </cell>
        </row>
        <row r="286">
          <cell r="AU286">
            <v>396464.72</v>
          </cell>
          <cell r="AX286">
            <v>254671.59</v>
          </cell>
          <cell r="AY286">
            <v>141793.13</v>
          </cell>
          <cell r="AZ286">
            <v>195175.56</v>
          </cell>
          <cell r="BA286">
            <v>33719.93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1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1</v>
          </cell>
        </row>
        <row r="287">
          <cell r="AU287">
            <v>5466</v>
          </cell>
          <cell r="AX287">
            <v>5466</v>
          </cell>
          <cell r="AY287">
            <v>0</v>
          </cell>
          <cell r="AZ287">
            <v>0</v>
          </cell>
          <cell r="BA287">
            <v>0</v>
          </cell>
          <cell r="BV287">
            <v>0</v>
          </cell>
          <cell r="BW287">
            <v>1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1</v>
          </cell>
        </row>
        <row r="288">
          <cell r="AU288">
            <v>2991</v>
          </cell>
          <cell r="AX288">
            <v>2991</v>
          </cell>
          <cell r="AY288">
            <v>0</v>
          </cell>
          <cell r="AZ288">
            <v>0</v>
          </cell>
          <cell r="BA288">
            <v>0</v>
          </cell>
          <cell r="BV288">
            <v>0</v>
          </cell>
          <cell r="BW288">
            <v>0</v>
          </cell>
          <cell r="BX288">
            <v>1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1</v>
          </cell>
        </row>
        <row r="289">
          <cell r="AU289">
            <v>585</v>
          </cell>
          <cell r="AX289">
            <v>585</v>
          </cell>
          <cell r="AY289">
            <v>0</v>
          </cell>
          <cell r="AZ289">
            <v>0</v>
          </cell>
          <cell r="BA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1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1</v>
          </cell>
        </row>
        <row r="290">
          <cell r="AU290">
            <v>4656.51</v>
          </cell>
          <cell r="AX290">
            <v>3338</v>
          </cell>
          <cell r="AY290">
            <v>1318.51</v>
          </cell>
          <cell r="AZ290">
            <v>3338</v>
          </cell>
          <cell r="BA290">
            <v>0</v>
          </cell>
          <cell r="BV290">
            <v>0</v>
          </cell>
          <cell r="BW290">
            <v>0.97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0.02</v>
          </cell>
          <cell r="CF290">
            <v>0</v>
          </cell>
          <cell r="CG290">
            <v>0</v>
          </cell>
          <cell r="CH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1</v>
          </cell>
        </row>
        <row r="291">
          <cell r="AU291">
            <v>5959.14</v>
          </cell>
          <cell r="AX291">
            <v>4271.9400000000005</v>
          </cell>
          <cell r="AY291">
            <v>1687.2</v>
          </cell>
          <cell r="AZ291">
            <v>0</v>
          </cell>
          <cell r="BA291">
            <v>3777.32</v>
          </cell>
          <cell r="BV291">
            <v>0</v>
          </cell>
          <cell r="BW291">
            <v>1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1</v>
          </cell>
        </row>
        <row r="292">
          <cell r="AU292">
            <v>4546.17</v>
          </cell>
          <cell r="AX292">
            <v>3607.56</v>
          </cell>
          <cell r="AY292">
            <v>938.61</v>
          </cell>
          <cell r="AZ292">
            <v>826.72</v>
          </cell>
          <cell r="BA292">
            <v>895.86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1</v>
          </cell>
        </row>
        <row r="293">
          <cell r="AU293">
            <v>93</v>
          </cell>
          <cell r="AX293">
            <v>93</v>
          </cell>
          <cell r="AY293">
            <v>0</v>
          </cell>
          <cell r="AZ293">
            <v>0</v>
          </cell>
          <cell r="BA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1</v>
          </cell>
        </row>
        <row r="294">
          <cell r="AU294">
            <v>90118.56</v>
          </cell>
          <cell r="AX294">
            <v>63111.130000000005</v>
          </cell>
          <cell r="AY294">
            <v>27007.43</v>
          </cell>
          <cell r="AZ294">
            <v>0</v>
          </cell>
          <cell r="BA294">
            <v>822.21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1</v>
          </cell>
        </row>
        <row r="295">
          <cell r="AU295">
            <v>3838.83</v>
          </cell>
          <cell r="AX295">
            <v>2751.92</v>
          </cell>
          <cell r="AY295">
            <v>1086.9100000000001</v>
          </cell>
          <cell r="AZ295">
            <v>1808.03</v>
          </cell>
          <cell r="BA295">
            <v>834.59</v>
          </cell>
          <cell r="BV295">
            <v>0</v>
          </cell>
          <cell r="BW295">
            <v>1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1</v>
          </cell>
        </row>
        <row r="296">
          <cell r="AU296">
            <v>1701.39</v>
          </cell>
          <cell r="AX296">
            <v>1495.16</v>
          </cell>
          <cell r="AY296">
            <v>206.23</v>
          </cell>
          <cell r="AZ296">
            <v>0</v>
          </cell>
          <cell r="BA296">
            <v>461.68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1</v>
          </cell>
        </row>
        <row r="297">
          <cell r="AU297">
            <v>11074.96</v>
          </cell>
          <cell r="AX297">
            <v>7939.0700000000006</v>
          </cell>
          <cell r="AY297">
            <v>3135.89</v>
          </cell>
          <cell r="AZ297">
            <v>6902.47</v>
          </cell>
          <cell r="BA297">
            <v>667.52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1</v>
          </cell>
        </row>
        <row r="298">
          <cell r="AU298">
            <v>220</v>
          </cell>
          <cell r="AX298">
            <v>220</v>
          </cell>
          <cell r="AY298">
            <v>0</v>
          </cell>
          <cell r="AZ298">
            <v>0</v>
          </cell>
          <cell r="BA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1</v>
          </cell>
        </row>
        <row r="299">
          <cell r="AU299">
            <v>5228.79</v>
          </cell>
          <cell r="AX299">
            <v>5116.33</v>
          </cell>
          <cell r="AY299">
            <v>112.46</v>
          </cell>
          <cell r="AZ299">
            <v>0</v>
          </cell>
          <cell r="BA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1</v>
          </cell>
        </row>
        <row r="300">
          <cell r="AU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1</v>
          </cell>
        </row>
        <row r="301">
          <cell r="AU301">
            <v>125442.56</v>
          </cell>
          <cell r="AX301">
            <v>90268.579999999987</v>
          </cell>
          <cell r="AY301">
            <v>35173.980000000003</v>
          </cell>
          <cell r="AZ301">
            <v>60990</v>
          </cell>
          <cell r="BA301">
            <v>561.26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1</v>
          </cell>
        </row>
        <row r="302">
          <cell r="AU302">
            <v>3228029.86</v>
          </cell>
          <cell r="AX302">
            <v>2303203.040000001</v>
          </cell>
          <cell r="AY302">
            <v>924826.82</v>
          </cell>
          <cell r="AZ302">
            <v>903656.46</v>
          </cell>
          <cell r="BA302">
            <v>659305.4100000005</v>
          </cell>
          <cell r="BV302">
            <v>0.43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0.01</v>
          </cell>
          <cell r="CB302">
            <v>0.56000000000000005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1</v>
          </cell>
        </row>
        <row r="303">
          <cell r="AU303">
            <v>131</v>
          </cell>
          <cell r="AX303">
            <v>131</v>
          </cell>
          <cell r="AY303">
            <v>0</v>
          </cell>
          <cell r="AZ303">
            <v>0</v>
          </cell>
          <cell r="BA303">
            <v>0</v>
          </cell>
          <cell r="BV303">
            <v>0</v>
          </cell>
          <cell r="BW303">
            <v>0.51</v>
          </cell>
          <cell r="BX303">
            <v>0.49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1</v>
          </cell>
        </row>
        <row r="304">
          <cell r="AU304">
            <v>862</v>
          </cell>
          <cell r="AX304">
            <v>862</v>
          </cell>
          <cell r="AY304">
            <v>0</v>
          </cell>
          <cell r="AZ304">
            <v>0</v>
          </cell>
          <cell r="BA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1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1</v>
          </cell>
        </row>
        <row r="305">
          <cell r="AU305">
            <v>974.37</v>
          </cell>
          <cell r="AX305">
            <v>698.51</v>
          </cell>
          <cell r="AY305">
            <v>275.86</v>
          </cell>
          <cell r="AZ305">
            <v>0</v>
          </cell>
          <cell r="BA305">
            <v>217.86</v>
          </cell>
          <cell r="BV305">
            <v>0</v>
          </cell>
          <cell r="BW305">
            <v>0</v>
          </cell>
          <cell r="BX305">
            <v>0.49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0.42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0.99999999999999989</v>
          </cell>
        </row>
        <row r="306">
          <cell r="AU306">
            <v>1918.06</v>
          </cell>
          <cell r="AX306">
            <v>1375.02</v>
          </cell>
          <cell r="AY306">
            <v>543.04</v>
          </cell>
          <cell r="AZ306">
            <v>0</v>
          </cell>
          <cell r="BA306">
            <v>1215.77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1</v>
          </cell>
        </row>
        <row r="307">
          <cell r="AU307">
            <v>546.29</v>
          </cell>
          <cell r="AX307">
            <v>391.62</v>
          </cell>
          <cell r="AY307">
            <v>154.66999999999999</v>
          </cell>
          <cell r="AZ307">
            <v>0</v>
          </cell>
          <cell r="BA307">
            <v>346.26</v>
          </cell>
          <cell r="BV307">
            <v>0</v>
          </cell>
          <cell r="BW307">
            <v>0.03</v>
          </cell>
          <cell r="BX307">
            <v>0.5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0.34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1</v>
          </cell>
        </row>
        <row r="308">
          <cell r="AU308">
            <v>1006528.19</v>
          </cell>
          <cell r="AX308">
            <v>879425.31</v>
          </cell>
          <cell r="AY308">
            <v>127102.88</v>
          </cell>
          <cell r="AZ308">
            <v>141598</v>
          </cell>
          <cell r="BA308">
            <v>114811.62</v>
          </cell>
          <cell r="BV308">
            <v>0.93</v>
          </cell>
          <cell r="BW308">
            <v>0</v>
          </cell>
          <cell r="BX308">
            <v>0</v>
          </cell>
          <cell r="BY308">
            <v>0</v>
          </cell>
          <cell r="BZ308">
            <v>7.0000000000000007E-2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1</v>
          </cell>
        </row>
        <row r="309">
          <cell r="AU309">
            <v>103</v>
          </cell>
          <cell r="AX309">
            <v>103</v>
          </cell>
          <cell r="AY309">
            <v>0</v>
          </cell>
          <cell r="AZ309">
            <v>0</v>
          </cell>
          <cell r="BA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1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1</v>
          </cell>
        </row>
        <row r="310">
          <cell r="AU310">
            <v>3098.68</v>
          </cell>
          <cell r="AX310">
            <v>2221.36</v>
          </cell>
          <cell r="AY310">
            <v>877.32</v>
          </cell>
          <cell r="AZ310">
            <v>0</v>
          </cell>
          <cell r="BA310">
            <v>1964.07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1</v>
          </cell>
        </row>
        <row r="311">
          <cell r="AU311">
            <v>-40493.07</v>
          </cell>
          <cell r="AX311">
            <v>-28972.86</v>
          </cell>
          <cell r="AY311">
            <v>-11520.21</v>
          </cell>
          <cell r="AZ311">
            <v>0</v>
          </cell>
          <cell r="BA311">
            <v>0</v>
          </cell>
          <cell r="BV311">
            <v>0</v>
          </cell>
          <cell r="BW311">
            <v>0</v>
          </cell>
          <cell r="BX311">
            <v>0.22</v>
          </cell>
          <cell r="BY311">
            <v>0.06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0.72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1</v>
          </cell>
        </row>
        <row r="312">
          <cell r="AU312">
            <v>556.58000000000004</v>
          </cell>
          <cell r="AX312">
            <v>399.02</v>
          </cell>
          <cell r="AY312">
            <v>157.56</v>
          </cell>
          <cell r="AZ312">
            <v>0</v>
          </cell>
          <cell r="BA312">
            <v>352.81</v>
          </cell>
          <cell r="BV312">
            <v>0</v>
          </cell>
          <cell r="BW312">
            <v>0.03</v>
          </cell>
          <cell r="BX312">
            <v>0.51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0.33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1</v>
          </cell>
        </row>
        <row r="313">
          <cell r="AU313">
            <v>-70300.18000000008</v>
          </cell>
          <cell r="AX313">
            <v>-46847.189999999973</v>
          </cell>
          <cell r="AY313">
            <v>-23452.99</v>
          </cell>
          <cell r="AZ313">
            <v>60618.92</v>
          </cell>
          <cell r="BA313">
            <v>91947.9</v>
          </cell>
          <cell r="BV313">
            <v>0.01</v>
          </cell>
          <cell r="BW313">
            <v>0</v>
          </cell>
          <cell r="BX313">
            <v>0</v>
          </cell>
          <cell r="BY313">
            <v>0</v>
          </cell>
          <cell r="BZ313">
            <v>0.96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J313">
            <v>0.02</v>
          </cell>
          <cell r="CK313">
            <v>0</v>
          </cell>
          <cell r="CL313">
            <v>0</v>
          </cell>
          <cell r="CM313">
            <v>0</v>
          </cell>
          <cell r="CN313">
            <v>1</v>
          </cell>
        </row>
        <row r="314">
          <cell r="AU314">
            <v>25989.31</v>
          </cell>
          <cell r="AX314">
            <v>18630.460000000003</v>
          </cell>
          <cell r="AY314">
            <v>7358.85</v>
          </cell>
          <cell r="AZ314">
            <v>1119.55</v>
          </cell>
          <cell r="BA314">
            <v>6874.06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1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1</v>
          </cell>
        </row>
        <row r="315">
          <cell r="AU315">
            <v>273.27</v>
          </cell>
          <cell r="AX315">
            <v>195.9</v>
          </cell>
          <cell r="AY315">
            <v>77.37</v>
          </cell>
          <cell r="AZ315">
            <v>0</v>
          </cell>
          <cell r="BA315">
            <v>173.22</v>
          </cell>
          <cell r="BV315">
            <v>0</v>
          </cell>
          <cell r="BW315">
            <v>1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1</v>
          </cell>
        </row>
        <row r="316">
          <cell r="AU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1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1</v>
          </cell>
        </row>
        <row r="317">
          <cell r="AU317">
            <v>423</v>
          </cell>
          <cell r="AX317">
            <v>423</v>
          </cell>
          <cell r="AY317">
            <v>0</v>
          </cell>
          <cell r="AZ317">
            <v>0</v>
          </cell>
          <cell r="BA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1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1</v>
          </cell>
        </row>
        <row r="318">
          <cell r="AU318">
            <v>1329.93</v>
          </cell>
          <cell r="AX318">
            <v>1329.93</v>
          </cell>
          <cell r="AY318">
            <v>0</v>
          </cell>
          <cell r="AZ318">
            <v>0</v>
          </cell>
          <cell r="BA318">
            <v>343.02</v>
          </cell>
          <cell r="BV318">
            <v>0</v>
          </cell>
          <cell r="BW318">
            <v>1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1</v>
          </cell>
        </row>
        <row r="319">
          <cell r="AU319">
            <v>-50458.46</v>
          </cell>
          <cell r="AX319">
            <v>-39716.83</v>
          </cell>
          <cell r="AY319">
            <v>-10741.63</v>
          </cell>
          <cell r="AZ319">
            <v>-27194</v>
          </cell>
          <cell r="BA319">
            <v>0</v>
          </cell>
          <cell r="BV319">
            <v>0</v>
          </cell>
          <cell r="BW319">
            <v>0</v>
          </cell>
          <cell r="BX319">
            <v>0.61</v>
          </cell>
          <cell r="BY319">
            <v>0.37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0.02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1</v>
          </cell>
        </row>
        <row r="320">
          <cell r="AU320">
            <v>739</v>
          </cell>
          <cell r="AX320">
            <v>739</v>
          </cell>
          <cell r="AY320">
            <v>0</v>
          </cell>
          <cell r="AZ320">
            <v>0</v>
          </cell>
          <cell r="BA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1</v>
          </cell>
        </row>
        <row r="321">
          <cell r="AU321">
            <v>306.23</v>
          </cell>
          <cell r="AX321">
            <v>219.53000000000003</v>
          </cell>
          <cell r="AY321">
            <v>86.7</v>
          </cell>
          <cell r="AZ321">
            <v>0</v>
          </cell>
          <cell r="BA321">
            <v>194.11</v>
          </cell>
          <cell r="BV321">
            <v>0</v>
          </cell>
          <cell r="BW321">
            <v>1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1</v>
          </cell>
        </row>
        <row r="322">
          <cell r="AU322">
            <v>750.69</v>
          </cell>
          <cell r="AX322">
            <v>538.15</v>
          </cell>
          <cell r="AY322">
            <v>212.54</v>
          </cell>
          <cell r="AZ322">
            <v>0</v>
          </cell>
          <cell r="BA322">
            <v>475.84</v>
          </cell>
          <cell r="BV322">
            <v>0</v>
          </cell>
          <cell r="BW322">
            <v>1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1</v>
          </cell>
        </row>
        <row r="323">
          <cell r="AU323">
            <v>238.7</v>
          </cell>
          <cell r="AX323">
            <v>171.12</v>
          </cell>
          <cell r="AY323">
            <v>67.58</v>
          </cell>
          <cell r="AZ323">
            <v>0</v>
          </cell>
          <cell r="BA323">
            <v>151.31</v>
          </cell>
          <cell r="BV323">
            <v>0</v>
          </cell>
          <cell r="BW323">
            <v>1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1</v>
          </cell>
        </row>
        <row r="324">
          <cell r="AU324">
            <v>192</v>
          </cell>
          <cell r="AX324">
            <v>192</v>
          </cell>
          <cell r="AY324">
            <v>0</v>
          </cell>
          <cell r="AZ324">
            <v>0</v>
          </cell>
          <cell r="BA324">
            <v>0</v>
          </cell>
          <cell r="BV324">
            <v>0</v>
          </cell>
          <cell r="BW324">
            <v>0.2</v>
          </cell>
          <cell r="BX324">
            <v>0.03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0.76</v>
          </cell>
          <cell r="CE324">
            <v>0.01</v>
          </cell>
          <cell r="CF324">
            <v>0</v>
          </cell>
          <cell r="CG324">
            <v>0</v>
          </cell>
          <cell r="CH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1</v>
          </cell>
        </row>
        <row r="325">
          <cell r="AU325">
            <v>846641.31</v>
          </cell>
          <cell r="AX325">
            <v>628827.12</v>
          </cell>
          <cell r="AY325">
            <v>217814.19</v>
          </cell>
          <cell r="AZ325">
            <v>254483.33</v>
          </cell>
          <cell r="BA325">
            <v>139466.70000000001</v>
          </cell>
          <cell r="BV325">
            <v>0</v>
          </cell>
          <cell r="BW325">
            <v>0</v>
          </cell>
          <cell r="BX325">
            <v>0.33</v>
          </cell>
          <cell r="BY325">
            <v>0</v>
          </cell>
          <cell r="BZ325">
            <v>0.17249999999999999</v>
          </cell>
          <cell r="CA325">
            <v>0</v>
          </cell>
          <cell r="CB325">
            <v>5.7500000000000002E-2</v>
          </cell>
          <cell r="CC325">
            <v>0.36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J325">
            <v>0.08</v>
          </cell>
          <cell r="CK325">
            <v>0</v>
          </cell>
          <cell r="CL325">
            <v>0</v>
          </cell>
          <cell r="CM325">
            <v>0</v>
          </cell>
          <cell r="CN325">
            <v>0.99999999999999989</v>
          </cell>
        </row>
        <row r="326">
          <cell r="AU326">
            <v>-7875.18</v>
          </cell>
          <cell r="AX326">
            <v>-7875.18</v>
          </cell>
          <cell r="AY326">
            <v>0</v>
          </cell>
          <cell r="AZ326">
            <v>0</v>
          </cell>
          <cell r="BA326">
            <v>-1935</v>
          </cell>
          <cell r="BV326">
            <v>0</v>
          </cell>
          <cell r="BW326">
            <v>0.35</v>
          </cell>
          <cell r="BX326">
            <v>0.35</v>
          </cell>
          <cell r="BY326">
            <v>0</v>
          </cell>
          <cell r="BZ326">
            <v>0</v>
          </cell>
          <cell r="CA326">
            <v>0.3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1</v>
          </cell>
        </row>
        <row r="327">
          <cell r="AU327">
            <v>5079628.6399999997</v>
          </cell>
          <cell r="AX327">
            <v>3669780.77</v>
          </cell>
          <cell r="AY327">
            <v>1409847.87</v>
          </cell>
          <cell r="AZ327">
            <v>1769150.55</v>
          </cell>
          <cell r="BA327">
            <v>168002.64</v>
          </cell>
          <cell r="BV327">
            <v>0.09</v>
          </cell>
          <cell r="BW327">
            <v>0.01</v>
          </cell>
          <cell r="BX327">
            <v>0.16</v>
          </cell>
          <cell r="BY327">
            <v>0.03</v>
          </cell>
          <cell r="BZ327">
            <v>1.4999999999999999E-2</v>
          </cell>
          <cell r="CA327">
            <v>0</v>
          </cell>
          <cell r="CB327">
            <v>5.0000000000000001E-3</v>
          </cell>
          <cell r="CC327">
            <v>0.47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1</v>
          </cell>
        </row>
        <row r="328">
          <cell r="AU328">
            <v>5857378.8799999962</v>
          </cell>
          <cell r="AX328">
            <v>4437184.87</v>
          </cell>
          <cell r="AY328">
            <v>1420194.01</v>
          </cell>
          <cell r="AZ328">
            <v>1350261.23</v>
          </cell>
          <cell r="BA328">
            <v>763003.1</v>
          </cell>
          <cell r="BV328">
            <v>0</v>
          </cell>
          <cell r="BW328">
            <v>0</v>
          </cell>
          <cell r="BX328">
            <v>0.01</v>
          </cell>
          <cell r="BY328">
            <v>0</v>
          </cell>
          <cell r="BZ328">
            <v>0.19</v>
          </cell>
          <cell r="CA328">
            <v>0.04</v>
          </cell>
          <cell r="CB328">
            <v>0.37</v>
          </cell>
          <cell r="CC328">
            <v>0.11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J328">
            <v>0.02</v>
          </cell>
          <cell r="CK328">
            <v>0</v>
          </cell>
          <cell r="CL328">
            <v>0</v>
          </cell>
          <cell r="CM328">
            <v>0</v>
          </cell>
          <cell r="CN328">
            <v>1</v>
          </cell>
        </row>
        <row r="329">
          <cell r="AU329">
            <v>91.04</v>
          </cell>
          <cell r="AX329">
            <v>65.27</v>
          </cell>
          <cell r="AY329">
            <v>25.77</v>
          </cell>
          <cell r="AZ329">
            <v>0</v>
          </cell>
          <cell r="BA329">
            <v>57.71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1</v>
          </cell>
        </row>
        <row r="330">
          <cell r="AU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V330">
            <v>0</v>
          </cell>
          <cell r="BW330">
            <v>1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1</v>
          </cell>
        </row>
        <row r="331">
          <cell r="AU331">
            <v>829356.5</v>
          </cell>
          <cell r="AX331">
            <v>605361.18999999994</v>
          </cell>
          <cell r="AY331">
            <v>223995.31</v>
          </cell>
          <cell r="AZ331">
            <v>445353.68</v>
          </cell>
          <cell r="BA331">
            <v>42712.52</v>
          </cell>
          <cell r="BV331">
            <v>0.65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1</v>
          </cell>
        </row>
        <row r="332">
          <cell r="AU332">
            <v>2425</v>
          </cell>
          <cell r="AX332">
            <v>2425</v>
          </cell>
          <cell r="AY332">
            <v>0</v>
          </cell>
          <cell r="AZ332">
            <v>0</v>
          </cell>
          <cell r="BA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1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1</v>
          </cell>
        </row>
        <row r="333">
          <cell r="AU333">
            <v>45.04</v>
          </cell>
          <cell r="AX333">
            <v>32.29</v>
          </cell>
          <cell r="AY333">
            <v>12.75</v>
          </cell>
          <cell r="AZ333">
            <v>0</v>
          </cell>
          <cell r="BA333">
            <v>0</v>
          </cell>
          <cell r="BV333">
            <v>0</v>
          </cell>
          <cell r="BW333">
            <v>0.38</v>
          </cell>
          <cell r="BX333">
            <v>0.62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1</v>
          </cell>
        </row>
        <row r="334">
          <cell r="AU334">
            <v>91.04</v>
          </cell>
          <cell r="AX334">
            <v>65.27</v>
          </cell>
          <cell r="AY334">
            <v>25.77</v>
          </cell>
          <cell r="AZ334">
            <v>0</v>
          </cell>
          <cell r="BA334">
            <v>57.71</v>
          </cell>
          <cell r="BV334">
            <v>0</v>
          </cell>
          <cell r="BW334">
            <v>0</v>
          </cell>
          <cell r="BX334">
            <v>1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1</v>
          </cell>
        </row>
        <row r="335">
          <cell r="AU335">
            <v>155</v>
          </cell>
          <cell r="AX335">
            <v>155</v>
          </cell>
          <cell r="AY335">
            <v>0</v>
          </cell>
          <cell r="AZ335">
            <v>0</v>
          </cell>
          <cell r="BA335">
            <v>0</v>
          </cell>
          <cell r="BV335">
            <v>0</v>
          </cell>
          <cell r="BW335">
            <v>0.23</v>
          </cell>
          <cell r="BX335">
            <v>0.51</v>
          </cell>
          <cell r="BY335">
            <v>0.26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1</v>
          </cell>
        </row>
        <row r="336">
          <cell r="AU336">
            <v>799.39</v>
          </cell>
          <cell r="AX336">
            <v>573.05999999999995</v>
          </cell>
          <cell r="AY336">
            <v>226.33</v>
          </cell>
          <cell r="AZ336">
            <v>0</v>
          </cell>
          <cell r="BA336">
            <v>461.68</v>
          </cell>
          <cell r="BV336">
            <v>0</v>
          </cell>
          <cell r="BW336">
            <v>0</v>
          </cell>
          <cell r="BX336">
            <v>0.42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0.55000000000000004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1</v>
          </cell>
        </row>
        <row r="337">
          <cell r="AU337">
            <v>1775.16</v>
          </cell>
          <cell r="AX337">
            <v>1272.56</v>
          </cell>
          <cell r="AY337">
            <v>502.6</v>
          </cell>
          <cell r="AZ337">
            <v>0</v>
          </cell>
          <cell r="BA337">
            <v>1125.18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J337">
            <v>0</v>
          </cell>
          <cell r="CK337">
            <v>0</v>
          </cell>
          <cell r="CL337">
            <v>1</v>
          </cell>
          <cell r="CM337">
            <v>0</v>
          </cell>
          <cell r="CN337">
            <v>1</v>
          </cell>
        </row>
        <row r="338">
          <cell r="AU338">
            <v>39207.550000000003</v>
          </cell>
          <cell r="AX338">
            <v>29175.480000000003</v>
          </cell>
          <cell r="AY338">
            <v>10032.07</v>
          </cell>
          <cell r="AZ338">
            <v>3477.46</v>
          </cell>
          <cell r="BA338">
            <v>14753.12</v>
          </cell>
          <cell r="BV338">
            <v>0</v>
          </cell>
          <cell r="BW338">
            <v>0</v>
          </cell>
          <cell r="BX338">
            <v>1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1</v>
          </cell>
        </row>
        <row r="339">
          <cell r="AU339">
            <v>477.41</v>
          </cell>
          <cell r="AX339">
            <v>342.24</v>
          </cell>
          <cell r="AY339">
            <v>135.16999999999999</v>
          </cell>
          <cell r="AZ339">
            <v>0</v>
          </cell>
          <cell r="BA339">
            <v>302.62</v>
          </cell>
          <cell r="BV339">
            <v>0</v>
          </cell>
          <cell r="BW339">
            <v>7.0000000000000007E-2</v>
          </cell>
          <cell r="BX339">
            <v>0.93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1</v>
          </cell>
        </row>
        <row r="340">
          <cell r="AU340">
            <v>91.04</v>
          </cell>
          <cell r="AX340">
            <v>65.27</v>
          </cell>
          <cell r="AY340">
            <v>25.77</v>
          </cell>
          <cell r="AZ340">
            <v>0</v>
          </cell>
          <cell r="BA340">
            <v>57.71</v>
          </cell>
          <cell r="BV340">
            <v>0</v>
          </cell>
          <cell r="BW340">
            <v>0</v>
          </cell>
          <cell r="BX340">
            <v>0.55000000000000004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0.34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1.0000000000000002</v>
          </cell>
        </row>
        <row r="341">
          <cell r="AU341">
            <v>710</v>
          </cell>
          <cell r="AX341">
            <v>710</v>
          </cell>
          <cell r="AY341">
            <v>0</v>
          </cell>
          <cell r="AZ341">
            <v>0</v>
          </cell>
          <cell r="BA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1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1</v>
          </cell>
        </row>
        <row r="342">
          <cell r="AU342">
            <v>701.01</v>
          </cell>
          <cell r="AX342">
            <v>502.53</v>
          </cell>
          <cell r="AY342">
            <v>198.48</v>
          </cell>
          <cell r="AZ342">
            <v>502.53</v>
          </cell>
          <cell r="BA342">
            <v>0</v>
          </cell>
          <cell r="BV342">
            <v>0</v>
          </cell>
          <cell r="BW342">
            <v>1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1</v>
          </cell>
        </row>
        <row r="343">
          <cell r="AU343">
            <v>333</v>
          </cell>
          <cell r="AX343">
            <v>333</v>
          </cell>
          <cell r="AY343">
            <v>0</v>
          </cell>
          <cell r="AZ343">
            <v>0</v>
          </cell>
          <cell r="BA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1</v>
          </cell>
        </row>
        <row r="344">
          <cell r="AU344">
            <v>1602.85</v>
          </cell>
          <cell r="AX344">
            <v>1149.04</v>
          </cell>
          <cell r="AY344">
            <v>453.81</v>
          </cell>
          <cell r="AZ344">
            <v>0</v>
          </cell>
          <cell r="BA344">
            <v>1015.99</v>
          </cell>
          <cell r="BV344">
            <v>0</v>
          </cell>
          <cell r="BW344">
            <v>1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1</v>
          </cell>
        </row>
        <row r="345">
          <cell r="AU345">
            <v>210</v>
          </cell>
          <cell r="AX345">
            <v>210</v>
          </cell>
          <cell r="AY345">
            <v>0</v>
          </cell>
          <cell r="AZ345">
            <v>0</v>
          </cell>
          <cell r="BA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J345">
            <v>0</v>
          </cell>
          <cell r="CK345">
            <v>1</v>
          </cell>
          <cell r="CL345">
            <v>0</v>
          </cell>
          <cell r="CM345">
            <v>0</v>
          </cell>
          <cell r="CN345">
            <v>1</v>
          </cell>
        </row>
        <row r="346">
          <cell r="AU346">
            <v>35140.32</v>
          </cell>
          <cell r="AX346">
            <v>24795.43</v>
          </cell>
          <cell r="AY346">
            <v>10344.89</v>
          </cell>
          <cell r="AZ346">
            <v>7178.63</v>
          </cell>
          <cell r="BA346">
            <v>15417.41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J346">
            <v>0</v>
          </cell>
          <cell r="CK346">
            <v>1</v>
          </cell>
          <cell r="CL346">
            <v>0</v>
          </cell>
          <cell r="CM346">
            <v>0</v>
          </cell>
          <cell r="CN346">
            <v>1</v>
          </cell>
        </row>
        <row r="347">
          <cell r="AU347">
            <v>18471.490000000002</v>
          </cell>
          <cell r="AX347">
            <v>13241.619999999999</v>
          </cell>
          <cell r="AY347">
            <v>5229.87</v>
          </cell>
          <cell r="AZ347">
            <v>2000</v>
          </cell>
          <cell r="BA347">
            <v>9939.66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J347">
            <v>0</v>
          </cell>
          <cell r="CK347">
            <v>1</v>
          </cell>
          <cell r="CL347">
            <v>0</v>
          </cell>
          <cell r="CM347">
            <v>0</v>
          </cell>
          <cell r="CN347">
            <v>1</v>
          </cell>
        </row>
        <row r="348">
          <cell r="AU348">
            <v>1921.11</v>
          </cell>
          <cell r="AX348">
            <v>1377.2</v>
          </cell>
          <cell r="AY348">
            <v>543.91</v>
          </cell>
          <cell r="AZ348">
            <v>0</v>
          </cell>
          <cell r="BA348">
            <v>1217.7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1</v>
          </cell>
        </row>
        <row r="349">
          <cell r="AU349">
            <v>145838.99</v>
          </cell>
          <cell r="AX349">
            <v>144162.33000000002</v>
          </cell>
          <cell r="AY349">
            <v>1676.66</v>
          </cell>
          <cell r="AZ349">
            <v>0</v>
          </cell>
          <cell r="BA349">
            <v>3753.67</v>
          </cell>
          <cell r="BV349">
            <v>0</v>
          </cell>
          <cell r="BW349">
            <v>7.0000000000000007E-2</v>
          </cell>
          <cell r="BX349">
            <v>0.81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0.12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1</v>
          </cell>
        </row>
        <row r="350">
          <cell r="AU350">
            <v>-9063.61</v>
          </cell>
          <cell r="AX350">
            <v>-9063.61</v>
          </cell>
          <cell r="AY350">
            <v>1.0658141036401503E-13</v>
          </cell>
          <cell r="AZ350">
            <v>0</v>
          </cell>
          <cell r="BA350">
            <v>-1150.92</v>
          </cell>
          <cell r="BV350">
            <v>0</v>
          </cell>
          <cell r="BW350">
            <v>0.09</v>
          </cell>
          <cell r="BX350">
            <v>0.49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0.33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0.99999999999999989</v>
          </cell>
        </row>
        <row r="351">
          <cell r="AU351">
            <v>2663.76</v>
          </cell>
          <cell r="AX351">
            <v>1922.0500000000002</v>
          </cell>
          <cell r="AY351">
            <v>741.71</v>
          </cell>
          <cell r="AZ351">
            <v>0</v>
          </cell>
          <cell r="BA351">
            <v>1526.92</v>
          </cell>
          <cell r="BV351">
            <v>0</v>
          </cell>
          <cell r="BW351">
            <v>0.01</v>
          </cell>
          <cell r="BX351">
            <v>0.72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0.1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1</v>
          </cell>
        </row>
        <row r="352">
          <cell r="AU352">
            <v>169</v>
          </cell>
          <cell r="AX352">
            <v>169</v>
          </cell>
          <cell r="AY352">
            <v>0</v>
          </cell>
          <cell r="AZ352">
            <v>0</v>
          </cell>
          <cell r="BA352">
            <v>0</v>
          </cell>
          <cell r="BV352">
            <v>0</v>
          </cell>
          <cell r="BW352">
            <v>0</v>
          </cell>
          <cell r="BX352">
            <v>0.42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0.15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1</v>
          </cell>
        </row>
        <row r="353">
          <cell r="AU353">
            <v>1780.58</v>
          </cell>
          <cell r="AX353">
            <v>1316.38</v>
          </cell>
          <cell r="AY353">
            <v>464.2</v>
          </cell>
          <cell r="AZ353">
            <v>0</v>
          </cell>
          <cell r="BA353">
            <v>810.83</v>
          </cell>
          <cell r="BV353">
            <v>0</v>
          </cell>
          <cell r="BW353">
            <v>0.15</v>
          </cell>
          <cell r="BX353">
            <v>0.63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0.21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1</v>
          </cell>
        </row>
        <row r="354">
          <cell r="AU354">
            <v>10298.07</v>
          </cell>
          <cell r="AX354">
            <v>10239.869999999999</v>
          </cell>
          <cell r="AY354">
            <v>58.2</v>
          </cell>
          <cell r="AZ354">
            <v>0</v>
          </cell>
          <cell r="BA354">
            <v>130.33000000000001</v>
          </cell>
          <cell r="BV354">
            <v>0</v>
          </cell>
          <cell r="BW354">
            <v>0</v>
          </cell>
          <cell r="BX354">
            <v>0.22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0.78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1</v>
          </cell>
        </row>
        <row r="355">
          <cell r="AU355">
            <v>858</v>
          </cell>
          <cell r="AX355">
            <v>858</v>
          </cell>
          <cell r="AY355">
            <v>0</v>
          </cell>
          <cell r="AZ355">
            <v>0</v>
          </cell>
          <cell r="BA355">
            <v>0</v>
          </cell>
          <cell r="BV355">
            <v>0</v>
          </cell>
          <cell r="BW355">
            <v>0.74</v>
          </cell>
          <cell r="BX355">
            <v>0</v>
          </cell>
          <cell r="BY355">
            <v>0.21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0.05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1</v>
          </cell>
        </row>
        <row r="356">
          <cell r="AU356">
            <v>741</v>
          </cell>
          <cell r="AX356">
            <v>741</v>
          </cell>
          <cell r="AY356">
            <v>0</v>
          </cell>
          <cell r="AZ356">
            <v>0</v>
          </cell>
          <cell r="BA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1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1</v>
          </cell>
        </row>
        <row r="357">
          <cell r="AU357">
            <v>591.77</v>
          </cell>
          <cell r="AX357">
            <v>424.24</v>
          </cell>
          <cell r="AY357">
            <v>167.53</v>
          </cell>
          <cell r="AZ357">
            <v>0</v>
          </cell>
          <cell r="BA357">
            <v>375.11</v>
          </cell>
          <cell r="BV357">
            <v>0</v>
          </cell>
          <cell r="BW357">
            <v>0.04</v>
          </cell>
          <cell r="BX357">
            <v>0.43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0.43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0.99999999999999989</v>
          </cell>
        </row>
        <row r="358">
          <cell r="AU358">
            <v>928.95</v>
          </cell>
          <cell r="AX358">
            <v>665.94</v>
          </cell>
          <cell r="AY358">
            <v>263.01</v>
          </cell>
          <cell r="AZ358">
            <v>0</v>
          </cell>
          <cell r="BA358">
            <v>588.83000000000004</v>
          </cell>
          <cell r="BV358">
            <v>0</v>
          </cell>
          <cell r="BW358">
            <v>0.03</v>
          </cell>
          <cell r="BX358">
            <v>0.52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0.28000000000000003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1</v>
          </cell>
        </row>
        <row r="359">
          <cell r="AU359">
            <v>1488.18</v>
          </cell>
          <cell r="AX359">
            <v>1066.8399999999999</v>
          </cell>
          <cell r="AY359">
            <v>421.34</v>
          </cell>
          <cell r="AZ359">
            <v>0</v>
          </cell>
          <cell r="BA359">
            <v>943.3</v>
          </cell>
          <cell r="BV359">
            <v>0</v>
          </cell>
          <cell r="BW359">
            <v>0</v>
          </cell>
          <cell r="BX359">
            <v>1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1</v>
          </cell>
        </row>
        <row r="360">
          <cell r="AU360">
            <v>-625.70000000000005</v>
          </cell>
          <cell r="AX360">
            <v>-806.15000000000009</v>
          </cell>
          <cell r="AY360">
            <v>180.45</v>
          </cell>
          <cell r="AZ360">
            <v>0</v>
          </cell>
          <cell r="BA360">
            <v>-168.59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1</v>
          </cell>
        </row>
        <row r="361">
          <cell r="AU361">
            <v>343.69</v>
          </cell>
          <cell r="AX361">
            <v>246.39000000000001</v>
          </cell>
          <cell r="AY361">
            <v>97.3</v>
          </cell>
          <cell r="AZ361">
            <v>0</v>
          </cell>
          <cell r="BA361">
            <v>217.86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1</v>
          </cell>
        </row>
        <row r="362">
          <cell r="AU362">
            <v>1456.75</v>
          </cell>
          <cell r="AX362">
            <v>1044.32</v>
          </cell>
          <cell r="AY362">
            <v>412.43</v>
          </cell>
          <cell r="AZ362">
            <v>0</v>
          </cell>
          <cell r="BA362">
            <v>923.36</v>
          </cell>
          <cell r="BV362">
            <v>0</v>
          </cell>
          <cell r="BW362">
            <v>7.0000000000000007E-2</v>
          </cell>
          <cell r="BX362">
            <v>0.52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0.22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1</v>
          </cell>
        </row>
        <row r="363">
          <cell r="AU363">
            <v>616.82000000000005</v>
          </cell>
          <cell r="AX363">
            <v>442.2</v>
          </cell>
          <cell r="AY363">
            <v>174.62</v>
          </cell>
          <cell r="AZ363">
            <v>0</v>
          </cell>
          <cell r="BA363">
            <v>390.99</v>
          </cell>
          <cell r="BV363">
            <v>0</v>
          </cell>
          <cell r="BW363">
            <v>0.01</v>
          </cell>
          <cell r="BX363">
            <v>0.38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0.52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1</v>
          </cell>
        </row>
        <row r="364">
          <cell r="AU364">
            <v>70</v>
          </cell>
          <cell r="AX364">
            <v>70</v>
          </cell>
          <cell r="AY364">
            <v>0</v>
          </cell>
          <cell r="AZ364">
            <v>0</v>
          </cell>
          <cell r="BA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J364">
            <v>0</v>
          </cell>
          <cell r="CK364">
            <v>1</v>
          </cell>
          <cell r="CL364">
            <v>0</v>
          </cell>
          <cell r="CM364">
            <v>0</v>
          </cell>
          <cell r="CN364">
            <v>1</v>
          </cell>
        </row>
        <row r="365">
          <cell r="AU365">
            <v>68642.78</v>
          </cell>
          <cell r="AX365">
            <v>47889.079999999994</v>
          </cell>
          <cell r="AY365">
            <v>20753.7</v>
          </cell>
          <cell r="AZ365">
            <v>6979.99</v>
          </cell>
          <cell r="BA365">
            <v>15117.78</v>
          </cell>
          <cell r="BV365">
            <v>0</v>
          </cell>
          <cell r="BW365">
            <v>0.81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0.18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1</v>
          </cell>
        </row>
        <row r="366">
          <cell r="AU366">
            <v>1031.07</v>
          </cell>
          <cell r="AX366">
            <v>739.17000000000007</v>
          </cell>
          <cell r="AY366">
            <v>291.89999999999998</v>
          </cell>
          <cell r="AZ366">
            <v>0</v>
          </cell>
          <cell r="BA366">
            <v>653.58000000000004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1</v>
          </cell>
        </row>
        <row r="367">
          <cell r="AU367">
            <v>134</v>
          </cell>
          <cell r="AX367">
            <v>134</v>
          </cell>
          <cell r="AY367">
            <v>0</v>
          </cell>
          <cell r="AZ367">
            <v>0</v>
          </cell>
          <cell r="BA367">
            <v>0</v>
          </cell>
          <cell r="BV367">
            <v>0</v>
          </cell>
          <cell r="BW367">
            <v>0.28000000000000003</v>
          </cell>
          <cell r="BX367">
            <v>0.45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0.27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1</v>
          </cell>
        </row>
        <row r="368">
          <cell r="AU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V368">
            <v>0</v>
          </cell>
          <cell r="BW368">
            <v>0.13</v>
          </cell>
          <cell r="BX368">
            <v>0.42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0.45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1</v>
          </cell>
        </row>
        <row r="369">
          <cell r="AU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V369">
            <v>0</v>
          </cell>
          <cell r="BW369">
            <v>0.03</v>
          </cell>
          <cell r="BX369">
            <v>0.28000000000000003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0.69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1</v>
          </cell>
        </row>
        <row r="370">
          <cell r="AU370">
            <v>295.23</v>
          </cell>
          <cell r="AX370">
            <v>211.64</v>
          </cell>
          <cell r="AY370">
            <v>83.59</v>
          </cell>
          <cell r="AZ370">
            <v>0</v>
          </cell>
          <cell r="BA370">
            <v>187.14</v>
          </cell>
          <cell r="BV370">
            <v>0</v>
          </cell>
          <cell r="BW370">
            <v>0.66</v>
          </cell>
          <cell r="BX370">
            <v>0.04</v>
          </cell>
          <cell r="BY370">
            <v>0.01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0.24</v>
          </cell>
          <cell r="CE370">
            <v>0.03</v>
          </cell>
          <cell r="CF370">
            <v>0</v>
          </cell>
          <cell r="CG370">
            <v>0</v>
          </cell>
          <cell r="CH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1</v>
          </cell>
        </row>
        <row r="371">
          <cell r="AU371">
            <v>-32572.62</v>
          </cell>
          <cell r="AX371">
            <v>-23636.210000000003</v>
          </cell>
          <cell r="AY371">
            <v>-8936.41</v>
          </cell>
          <cell r="AZ371">
            <v>-47.41</v>
          </cell>
          <cell r="BA371">
            <v>-516.11</v>
          </cell>
          <cell r="BV371">
            <v>0</v>
          </cell>
          <cell r="BW371">
            <v>0.01</v>
          </cell>
          <cell r="BX371">
            <v>0.55000000000000004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0.44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1</v>
          </cell>
        </row>
        <row r="372">
          <cell r="AU372">
            <v>91.04</v>
          </cell>
          <cell r="AX372">
            <v>65.27</v>
          </cell>
          <cell r="AY372">
            <v>25.77</v>
          </cell>
          <cell r="AZ372">
            <v>0</v>
          </cell>
          <cell r="BA372">
            <v>57.71</v>
          </cell>
          <cell r="BV372">
            <v>0</v>
          </cell>
          <cell r="BW372">
            <v>0</v>
          </cell>
          <cell r="BX372">
            <v>1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1</v>
          </cell>
        </row>
        <row r="373">
          <cell r="AU373">
            <v>248</v>
          </cell>
          <cell r="AX373">
            <v>248</v>
          </cell>
          <cell r="AY373">
            <v>0</v>
          </cell>
          <cell r="AZ373">
            <v>0</v>
          </cell>
          <cell r="BA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J373">
            <v>0</v>
          </cell>
          <cell r="CK373">
            <v>1</v>
          </cell>
          <cell r="CL373">
            <v>0</v>
          </cell>
          <cell r="CM373">
            <v>0</v>
          </cell>
          <cell r="CN373">
            <v>1</v>
          </cell>
        </row>
        <row r="374">
          <cell r="AU374">
            <v>147</v>
          </cell>
          <cell r="AX374">
            <v>105.38000000000001</v>
          </cell>
          <cell r="AY374">
            <v>41.62</v>
          </cell>
          <cell r="AZ374">
            <v>0</v>
          </cell>
          <cell r="BA374">
            <v>93.18</v>
          </cell>
          <cell r="BV374">
            <v>0</v>
          </cell>
          <cell r="BW374">
            <v>1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1</v>
          </cell>
        </row>
        <row r="375">
          <cell r="AU375">
            <v>957.52</v>
          </cell>
          <cell r="AX375">
            <v>686.42</v>
          </cell>
          <cell r="AY375">
            <v>271.10000000000002</v>
          </cell>
          <cell r="AZ375">
            <v>0</v>
          </cell>
          <cell r="BA375">
            <v>606.91999999999996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1</v>
          </cell>
        </row>
        <row r="376">
          <cell r="AU376">
            <v>222061.44</v>
          </cell>
          <cell r="AX376">
            <v>159869.80999999997</v>
          </cell>
          <cell r="AY376">
            <v>62191.63</v>
          </cell>
          <cell r="AZ376">
            <v>50303.78</v>
          </cell>
          <cell r="BA376">
            <v>61581.71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0.75</v>
          </cell>
          <cell r="CA376">
            <v>0</v>
          </cell>
          <cell r="CB376">
            <v>0.25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1</v>
          </cell>
        </row>
        <row r="377">
          <cell r="AU377">
            <v>7423123.6299999962</v>
          </cell>
          <cell r="AX377">
            <v>5420589.3600000003</v>
          </cell>
          <cell r="AY377">
            <v>2002534.27</v>
          </cell>
          <cell r="AZ377">
            <v>2300558.5299999998</v>
          </cell>
          <cell r="BA377">
            <v>438519.94</v>
          </cell>
          <cell r="BV377">
            <v>0.02</v>
          </cell>
          <cell r="BW377">
            <v>0</v>
          </cell>
          <cell r="BX377">
            <v>0</v>
          </cell>
          <cell r="BY377">
            <v>0</v>
          </cell>
          <cell r="BZ377">
            <v>0.09</v>
          </cell>
          <cell r="CA377">
            <v>0.06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J377">
            <v>0</v>
          </cell>
          <cell r="CK377">
            <v>0</v>
          </cell>
          <cell r="CL377">
            <v>0.13</v>
          </cell>
          <cell r="CM377">
            <v>0</v>
          </cell>
          <cell r="CN377">
            <v>0.99999999999999989</v>
          </cell>
        </row>
        <row r="378">
          <cell r="AU378">
            <v>26810.52</v>
          </cell>
          <cell r="AX378">
            <v>20617.830000000005</v>
          </cell>
          <cell r="AY378">
            <v>6192.69</v>
          </cell>
          <cell r="AZ378">
            <v>13248.41</v>
          </cell>
          <cell r="BA378">
            <v>1635.52</v>
          </cell>
          <cell r="BV378">
            <v>0.38</v>
          </cell>
          <cell r="BW378">
            <v>0.01</v>
          </cell>
          <cell r="BX378">
            <v>0</v>
          </cell>
          <cell r="BY378">
            <v>0.09</v>
          </cell>
          <cell r="BZ378">
            <v>0</v>
          </cell>
          <cell r="CA378">
            <v>0.11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1</v>
          </cell>
        </row>
        <row r="379">
          <cell r="AU379">
            <v>91.09</v>
          </cell>
          <cell r="AX379">
            <v>65.3</v>
          </cell>
          <cell r="AY379">
            <v>25.79</v>
          </cell>
          <cell r="AZ379">
            <v>0</v>
          </cell>
          <cell r="BA379">
            <v>57.74</v>
          </cell>
          <cell r="BV379">
            <v>0</v>
          </cell>
          <cell r="BW379">
            <v>1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1</v>
          </cell>
        </row>
        <row r="380">
          <cell r="AU380">
            <v>3293225.18</v>
          </cell>
          <cell r="AX380">
            <v>2336877.4299999997</v>
          </cell>
          <cell r="AY380">
            <v>956347.75</v>
          </cell>
          <cell r="AZ380">
            <v>792633.04</v>
          </cell>
          <cell r="BA380">
            <v>168872.58</v>
          </cell>
          <cell r="BV380">
            <v>0.71</v>
          </cell>
          <cell r="BW380">
            <v>0</v>
          </cell>
          <cell r="BX380">
            <v>0.02</v>
          </cell>
          <cell r="BY380">
            <v>0</v>
          </cell>
          <cell r="BZ380">
            <v>0.1875</v>
          </cell>
          <cell r="CA380">
            <v>0.02</v>
          </cell>
          <cell r="CB380">
            <v>6.25E-2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1</v>
          </cell>
        </row>
        <row r="381">
          <cell r="AU381">
            <v>14072.85</v>
          </cell>
          <cell r="AX381">
            <v>10088.140000000001</v>
          </cell>
          <cell r="AY381">
            <v>3984.71</v>
          </cell>
          <cell r="AZ381">
            <v>0</v>
          </cell>
          <cell r="BA381">
            <v>4113.3999999999996</v>
          </cell>
          <cell r="BV381">
            <v>0</v>
          </cell>
          <cell r="BW381">
            <v>0.7</v>
          </cell>
          <cell r="BX381">
            <v>0.2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0.99999999999999989</v>
          </cell>
        </row>
        <row r="382">
          <cell r="AU382">
            <v>72862.38</v>
          </cell>
          <cell r="AX382">
            <v>50849.74</v>
          </cell>
          <cell r="AY382">
            <v>22012.639999999999</v>
          </cell>
          <cell r="AZ382">
            <v>48467.519999999997</v>
          </cell>
          <cell r="BA382">
            <v>1105.72</v>
          </cell>
          <cell r="BV382">
            <v>0</v>
          </cell>
          <cell r="BW382">
            <v>1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1</v>
          </cell>
        </row>
        <row r="383">
          <cell r="AU383">
            <v>57631.040000000001</v>
          </cell>
          <cell r="AX383">
            <v>40536.450000000004</v>
          </cell>
          <cell r="AY383">
            <v>17094.59</v>
          </cell>
          <cell r="AZ383">
            <v>27806.63</v>
          </cell>
          <cell r="BA383">
            <v>3114.42</v>
          </cell>
          <cell r="BV383">
            <v>0</v>
          </cell>
          <cell r="BW383">
            <v>1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1</v>
          </cell>
        </row>
        <row r="384">
          <cell r="AU384">
            <v>23515.59</v>
          </cell>
          <cell r="AX384">
            <v>16857.240000000002</v>
          </cell>
          <cell r="AY384">
            <v>6658.35</v>
          </cell>
          <cell r="AZ384">
            <v>13797.41</v>
          </cell>
          <cell r="BA384">
            <v>638.66999999999996</v>
          </cell>
          <cell r="BV384">
            <v>0</v>
          </cell>
          <cell r="BW384">
            <v>1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1</v>
          </cell>
        </row>
        <row r="385">
          <cell r="AU385">
            <v>44566.239999999998</v>
          </cell>
          <cell r="AX385">
            <v>31269.420000000002</v>
          </cell>
          <cell r="AY385">
            <v>13296.82</v>
          </cell>
          <cell r="AZ385">
            <v>23800.720000000001</v>
          </cell>
          <cell r="BA385">
            <v>333.28</v>
          </cell>
          <cell r="BV385">
            <v>0</v>
          </cell>
          <cell r="BW385">
            <v>1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1</v>
          </cell>
        </row>
        <row r="386">
          <cell r="AU386">
            <v>44447.360000000001</v>
          </cell>
          <cell r="AX386">
            <v>31862.15</v>
          </cell>
          <cell r="AY386">
            <v>12585.21</v>
          </cell>
          <cell r="AZ386">
            <v>27982.65</v>
          </cell>
          <cell r="BA386">
            <v>448.7</v>
          </cell>
          <cell r="BV386">
            <v>0</v>
          </cell>
          <cell r="BW386">
            <v>1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1</v>
          </cell>
        </row>
        <row r="387">
          <cell r="AU387">
            <v>950.81</v>
          </cell>
          <cell r="AX387">
            <v>726.61</v>
          </cell>
          <cell r="AY387">
            <v>224.2</v>
          </cell>
          <cell r="AZ387">
            <v>567.61</v>
          </cell>
          <cell r="BA387">
            <v>0</v>
          </cell>
          <cell r="BV387">
            <v>0</v>
          </cell>
          <cell r="BW387">
            <v>1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1</v>
          </cell>
        </row>
        <row r="388">
          <cell r="AU388">
            <v>-377.62</v>
          </cell>
          <cell r="AX388">
            <v>-221.45000000000005</v>
          </cell>
          <cell r="AY388">
            <v>-156.16999999999999</v>
          </cell>
          <cell r="AZ388">
            <v>567.61</v>
          </cell>
          <cell r="BA388">
            <v>0</v>
          </cell>
          <cell r="BV388">
            <v>0</v>
          </cell>
          <cell r="BW388">
            <v>1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1</v>
          </cell>
        </row>
        <row r="389">
          <cell r="AU389">
            <v>14004.12</v>
          </cell>
          <cell r="AX389">
            <v>10582.560000000001</v>
          </cell>
          <cell r="AY389">
            <v>3421.56</v>
          </cell>
          <cell r="AZ389">
            <v>0</v>
          </cell>
          <cell r="BA389">
            <v>2207.4499999999998</v>
          </cell>
          <cell r="BV389">
            <v>0</v>
          </cell>
          <cell r="BW389">
            <v>0.76</v>
          </cell>
          <cell r="BX389">
            <v>0.24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1</v>
          </cell>
        </row>
        <row r="390">
          <cell r="AU390">
            <v>7726.32</v>
          </cell>
          <cell r="AX390">
            <v>5776.3099999999995</v>
          </cell>
          <cell r="AY390">
            <v>1950.01</v>
          </cell>
          <cell r="AZ390">
            <v>0</v>
          </cell>
          <cell r="BA390">
            <v>3481.24</v>
          </cell>
          <cell r="BV390">
            <v>0</v>
          </cell>
          <cell r="BW390">
            <v>0.03</v>
          </cell>
          <cell r="BX390">
            <v>0.71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0.25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1</v>
          </cell>
        </row>
        <row r="391">
          <cell r="AU391">
            <v>42237.81</v>
          </cell>
          <cell r="AX391">
            <v>40788.899999999994</v>
          </cell>
          <cell r="AY391">
            <v>1448.91</v>
          </cell>
          <cell r="AZ391">
            <v>0</v>
          </cell>
          <cell r="BA391">
            <v>3244.09</v>
          </cell>
          <cell r="BV391">
            <v>0</v>
          </cell>
          <cell r="BW391">
            <v>0.03</v>
          </cell>
          <cell r="BX391">
            <v>0.53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0.31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1</v>
          </cell>
        </row>
        <row r="392">
          <cell r="AU392">
            <v>109</v>
          </cell>
          <cell r="AX392">
            <v>109</v>
          </cell>
          <cell r="AY392">
            <v>0</v>
          </cell>
          <cell r="AZ392">
            <v>0</v>
          </cell>
          <cell r="BA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1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1</v>
          </cell>
        </row>
        <row r="393">
          <cell r="AU393">
            <v>770956.28</v>
          </cell>
          <cell r="AX393">
            <v>545667.78</v>
          </cell>
          <cell r="AY393">
            <v>225288.5</v>
          </cell>
          <cell r="AZ393">
            <v>400816.8</v>
          </cell>
          <cell r="BA393">
            <v>80500.22</v>
          </cell>
          <cell r="BV393">
            <v>0.10439999999999999</v>
          </cell>
          <cell r="BW393">
            <v>0.13059999999999999</v>
          </cell>
          <cell r="BX393">
            <v>7.17E-2</v>
          </cell>
          <cell r="BY393">
            <v>2.3700000000000002E-2</v>
          </cell>
          <cell r="BZ393">
            <v>0.26910000000000006</v>
          </cell>
          <cell r="CA393">
            <v>1.6899999999999998E-2</v>
          </cell>
          <cell r="CB393">
            <v>8.9700000000000002E-2</v>
          </cell>
          <cell r="CC393">
            <v>0</v>
          </cell>
          <cell r="CD393">
            <v>1.3600000000000001E-2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J393">
            <v>0.27410000000000001</v>
          </cell>
          <cell r="CK393">
            <v>0</v>
          </cell>
          <cell r="CL393">
            <v>4.5999999999999999E-3</v>
          </cell>
          <cell r="CM393">
            <v>0</v>
          </cell>
          <cell r="CN393">
            <v>1</v>
          </cell>
        </row>
        <row r="394">
          <cell r="AU394">
            <v>87360.14</v>
          </cell>
          <cell r="AX394">
            <v>64763.590000000004</v>
          </cell>
          <cell r="AY394">
            <v>22596.55</v>
          </cell>
          <cell r="AZ394">
            <v>7550.72</v>
          </cell>
          <cell r="BA394">
            <v>38781.599999999999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0.75</v>
          </cell>
          <cell r="CA394">
            <v>0</v>
          </cell>
          <cell r="CB394">
            <v>0.25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1</v>
          </cell>
        </row>
        <row r="395">
          <cell r="AU395">
            <v>3212.16</v>
          </cell>
          <cell r="AX395">
            <v>2302.73</v>
          </cell>
          <cell r="AY395">
            <v>909.43</v>
          </cell>
          <cell r="AZ395">
            <v>0</v>
          </cell>
          <cell r="BA395">
            <v>2036.05</v>
          </cell>
          <cell r="BV395">
            <v>0</v>
          </cell>
          <cell r="BW395">
            <v>0.06</v>
          </cell>
          <cell r="BX395">
            <v>0.56999999999999995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0.22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0.99999999999999989</v>
          </cell>
        </row>
        <row r="396">
          <cell r="AU396">
            <v>1960</v>
          </cell>
          <cell r="AX396">
            <v>1960</v>
          </cell>
          <cell r="AY396">
            <v>0</v>
          </cell>
          <cell r="AZ396">
            <v>0</v>
          </cell>
          <cell r="BA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1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1</v>
          </cell>
        </row>
        <row r="397">
          <cell r="AU397">
            <v>67225.679999999993</v>
          </cell>
          <cell r="AX397">
            <v>47701.66</v>
          </cell>
          <cell r="AY397">
            <v>19524.02</v>
          </cell>
          <cell r="AZ397">
            <v>29798.16</v>
          </cell>
          <cell r="BA397">
            <v>6335.21</v>
          </cell>
          <cell r="BV397">
            <v>0</v>
          </cell>
          <cell r="BW397">
            <v>1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1</v>
          </cell>
        </row>
        <row r="398">
          <cell r="AU398">
            <v>95312.84</v>
          </cell>
          <cell r="AX398">
            <v>67171.919999999984</v>
          </cell>
          <cell r="AY398">
            <v>28140.92</v>
          </cell>
          <cell r="AZ398">
            <v>43097.35</v>
          </cell>
          <cell r="BA398">
            <v>7368.52</v>
          </cell>
          <cell r="BV398">
            <v>0</v>
          </cell>
          <cell r="BW398">
            <v>1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1</v>
          </cell>
        </row>
        <row r="399">
          <cell r="AU399">
            <v>132082.60999999999</v>
          </cell>
          <cell r="AX399">
            <v>92615.300000000017</v>
          </cell>
          <cell r="AY399">
            <v>39467.31</v>
          </cell>
          <cell r="AZ399">
            <v>73888.52</v>
          </cell>
          <cell r="BA399">
            <v>4541.68</v>
          </cell>
          <cell r="BV399">
            <v>0</v>
          </cell>
          <cell r="BW399">
            <v>1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1</v>
          </cell>
        </row>
        <row r="400">
          <cell r="AU400">
            <v>7345.48</v>
          </cell>
          <cell r="AX400">
            <v>5265.65</v>
          </cell>
          <cell r="AY400">
            <v>2079.83</v>
          </cell>
          <cell r="AZ400">
            <v>1487.96</v>
          </cell>
          <cell r="BA400">
            <v>28.85</v>
          </cell>
          <cell r="BV400">
            <v>0</v>
          </cell>
          <cell r="BW400">
            <v>1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1</v>
          </cell>
        </row>
        <row r="401">
          <cell r="AU401">
            <v>179</v>
          </cell>
          <cell r="AX401">
            <v>179</v>
          </cell>
          <cell r="AY401">
            <v>0</v>
          </cell>
          <cell r="AZ401">
            <v>0</v>
          </cell>
          <cell r="BA401">
            <v>0</v>
          </cell>
          <cell r="BV401">
            <v>0</v>
          </cell>
          <cell r="BW401">
            <v>1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1</v>
          </cell>
        </row>
        <row r="402">
          <cell r="AU402">
            <v>166</v>
          </cell>
          <cell r="AX402">
            <v>166</v>
          </cell>
          <cell r="AY402">
            <v>0</v>
          </cell>
          <cell r="AZ402">
            <v>0</v>
          </cell>
          <cell r="BA402">
            <v>0</v>
          </cell>
          <cell r="BV402">
            <v>0</v>
          </cell>
          <cell r="BW402">
            <v>1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1</v>
          </cell>
        </row>
        <row r="403">
          <cell r="AU403">
            <v>32438.36</v>
          </cell>
          <cell r="AX403">
            <v>22630.59</v>
          </cell>
          <cell r="AY403">
            <v>9807.77</v>
          </cell>
          <cell r="AZ403">
            <v>15473.32</v>
          </cell>
          <cell r="BA403">
            <v>2154.65</v>
          </cell>
          <cell r="BV403">
            <v>0</v>
          </cell>
          <cell r="BW403">
            <v>1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1</v>
          </cell>
        </row>
        <row r="404">
          <cell r="AU404">
            <v>207</v>
          </cell>
          <cell r="AX404">
            <v>207</v>
          </cell>
          <cell r="AY404">
            <v>0</v>
          </cell>
          <cell r="AZ404">
            <v>0</v>
          </cell>
          <cell r="BA404">
            <v>0</v>
          </cell>
          <cell r="BV404">
            <v>0</v>
          </cell>
          <cell r="BW404">
            <v>1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1</v>
          </cell>
        </row>
        <row r="405">
          <cell r="AU405">
            <v>2152.56</v>
          </cell>
          <cell r="AX405">
            <v>1647</v>
          </cell>
          <cell r="AY405">
            <v>505.56</v>
          </cell>
          <cell r="AZ405">
            <v>888.2</v>
          </cell>
          <cell r="BA405">
            <v>346.44</v>
          </cell>
          <cell r="BV405">
            <v>0</v>
          </cell>
          <cell r="BW405">
            <v>1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1</v>
          </cell>
        </row>
        <row r="406">
          <cell r="AU406">
            <v>3728.45</v>
          </cell>
          <cell r="AX406">
            <v>2718.06</v>
          </cell>
          <cell r="AY406">
            <v>1010.39</v>
          </cell>
          <cell r="AZ406">
            <v>2000</v>
          </cell>
          <cell r="BA406">
            <v>493.43</v>
          </cell>
          <cell r="BV406">
            <v>0</v>
          </cell>
          <cell r="BW406">
            <v>1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1</v>
          </cell>
        </row>
        <row r="407">
          <cell r="AU407">
            <v>27571.05</v>
          </cell>
          <cell r="AX407">
            <v>19227.860000000004</v>
          </cell>
          <cell r="AY407">
            <v>8343.19</v>
          </cell>
          <cell r="AZ407">
            <v>18998.330000000002</v>
          </cell>
          <cell r="BA407">
            <v>202.95</v>
          </cell>
          <cell r="BV407">
            <v>0</v>
          </cell>
          <cell r="BW407">
            <v>1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1</v>
          </cell>
        </row>
        <row r="408">
          <cell r="AU408">
            <v>3461.06</v>
          </cell>
          <cell r="AX408">
            <v>2528.1</v>
          </cell>
          <cell r="AY408">
            <v>932.96</v>
          </cell>
          <cell r="AZ408">
            <v>1970.3</v>
          </cell>
          <cell r="BA408">
            <v>346.44</v>
          </cell>
          <cell r="BV408">
            <v>0</v>
          </cell>
          <cell r="BW408">
            <v>1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1</v>
          </cell>
        </row>
        <row r="409">
          <cell r="AU409">
            <v>21117</v>
          </cell>
          <cell r="AX409">
            <v>14727.330000000002</v>
          </cell>
          <cell r="AY409">
            <v>6389.67</v>
          </cell>
          <cell r="AZ409">
            <v>12749.53</v>
          </cell>
          <cell r="BA409">
            <v>348.19</v>
          </cell>
          <cell r="BV409">
            <v>0</v>
          </cell>
          <cell r="BW409">
            <v>1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1</v>
          </cell>
        </row>
        <row r="410">
          <cell r="AU410">
            <v>109.64</v>
          </cell>
          <cell r="AX410">
            <v>78.599999999999994</v>
          </cell>
          <cell r="AY410">
            <v>31.04</v>
          </cell>
          <cell r="AZ410">
            <v>0</v>
          </cell>
          <cell r="BA410">
            <v>69.5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1</v>
          </cell>
        </row>
        <row r="411">
          <cell r="AU411">
            <v>721.1</v>
          </cell>
          <cell r="AX411">
            <v>516.92999999999995</v>
          </cell>
          <cell r="AY411">
            <v>204.17</v>
          </cell>
          <cell r="AZ411">
            <v>516.92999999999995</v>
          </cell>
          <cell r="BA411">
            <v>0</v>
          </cell>
          <cell r="BV411">
            <v>0</v>
          </cell>
          <cell r="BW411">
            <v>1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1</v>
          </cell>
        </row>
        <row r="412">
          <cell r="AU412">
            <v>33938.959999999999</v>
          </cell>
          <cell r="AX412">
            <v>33629.82</v>
          </cell>
          <cell r="AY412">
            <v>309.14</v>
          </cell>
          <cell r="AZ412">
            <v>0</v>
          </cell>
          <cell r="BA412">
            <v>692.19</v>
          </cell>
          <cell r="BV412">
            <v>0</v>
          </cell>
          <cell r="BW412">
            <v>0</v>
          </cell>
          <cell r="BX412">
            <v>0.76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1</v>
          </cell>
        </row>
        <row r="413">
          <cell r="AU413">
            <v>91.09</v>
          </cell>
          <cell r="AX413">
            <v>65.3</v>
          </cell>
          <cell r="AY413">
            <v>25.79</v>
          </cell>
          <cell r="AZ413">
            <v>0</v>
          </cell>
          <cell r="BA413">
            <v>57.74</v>
          </cell>
          <cell r="BV413">
            <v>0</v>
          </cell>
          <cell r="BW413">
            <v>0.53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0.44</v>
          </cell>
          <cell r="CE413">
            <v>0.01</v>
          </cell>
          <cell r="CF413">
            <v>0</v>
          </cell>
          <cell r="CG413">
            <v>0</v>
          </cell>
          <cell r="CH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1</v>
          </cell>
        </row>
        <row r="414">
          <cell r="AU414">
            <v>170</v>
          </cell>
          <cell r="AX414">
            <v>170</v>
          </cell>
          <cell r="AY414">
            <v>0</v>
          </cell>
          <cell r="AZ414">
            <v>0</v>
          </cell>
          <cell r="BA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1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1</v>
          </cell>
        </row>
        <row r="415">
          <cell r="AU415">
            <v>273</v>
          </cell>
          <cell r="AX415">
            <v>273</v>
          </cell>
          <cell r="AY415">
            <v>0</v>
          </cell>
          <cell r="AZ415">
            <v>0</v>
          </cell>
          <cell r="BA415">
            <v>0</v>
          </cell>
          <cell r="BV415">
            <v>0</v>
          </cell>
          <cell r="BW415">
            <v>1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1</v>
          </cell>
        </row>
        <row r="416">
          <cell r="AU416">
            <v>1714167.28</v>
          </cell>
          <cell r="AX416">
            <v>1254198.5099999998</v>
          </cell>
          <cell r="AY416">
            <v>459968.77</v>
          </cell>
          <cell r="AZ416">
            <v>341981.09</v>
          </cell>
          <cell r="BA416">
            <v>149306.87</v>
          </cell>
          <cell r="BV416">
            <v>0.03</v>
          </cell>
          <cell r="BW416">
            <v>0</v>
          </cell>
          <cell r="BX416">
            <v>0</v>
          </cell>
          <cell r="BY416">
            <v>0</v>
          </cell>
          <cell r="BZ416">
            <v>0.8</v>
          </cell>
          <cell r="CA416">
            <v>0.01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0.01</v>
          </cell>
          <cell r="CH416">
            <v>0</v>
          </cell>
          <cell r="CJ416">
            <v>0.15</v>
          </cell>
          <cell r="CK416">
            <v>0</v>
          </cell>
          <cell r="CL416">
            <v>0</v>
          </cell>
          <cell r="CM416">
            <v>0</v>
          </cell>
          <cell r="CN416">
            <v>1</v>
          </cell>
        </row>
        <row r="417">
          <cell r="AU417">
            <v>2408.3799999999828</v>
          </cell>
          <cell r="AX417">
            <v>1726.5499999999904</v>
          </cell>
          <cell r="AY417">
            <v>681.82999999999743</v>
          </cell>
          <cell r="AZ417">
            <v>487.6</v>
          </cell>
          <cell r="BA417">
            <v>572.76</v>
          </cell>
          <cell r="BV417">
            <v>0</v>
          </cell>
          <cell r="BW417">
            <v>0.02</v>
          </cell>
          <cell r="BX417">
            <v>0.62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0.34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1</v>
          </cell>
        </row>
        <row r="418">
          <cell r="AU418">
            <v>73.5</v>
          </cell>
          <cell r="AX418">
            <v>52.690000000000005</v>
          </cell>
          <cell r="AY418">
            <v>20.81</v>
          </cell>
          <cell r="AZ418">
            <v>0</v>
          </cell>
          <cell r="BA418">
            <v>46.59</v>
          </cell>
          <cell r="BV418">
            <v>0</v>
          </cell>
          <cell r="BW418">
            <v>1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1</v>
          </cell>
        </row>
        <row r="419">
          <cell r="AU419">
            <v>123</v>
          </cell>
          <cell r="AX419">
            <v>123</v>
          </cell>
          <cell r="AY419">
            <v>0</v>
          </cell>
          <cell r="AZ419">
            <v>0</v>
          </cell>
          <cell r="BA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1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1</v>
          </cell>
        </row>
        <row r="420">
          <cell r="AU420">
            <v>212</v>
          </cell>
          <cell r="AX420">
            <v>212</v>
          </cell>
          <cell r="AY420">
            <v>0</v>
          </cell>
          <cell r="AZ420">
            <v>0</v>
          </cell>
          <cell r="BA420">
            <v>0</v>
          </cell>
          <cell r="BV420">
            <v>0</v>
          </cell>
          <cell r="BW420">
            <v>0.78</v>
          </cell>
          <cell r="BX420">
            <v>0</v>
          </cell>
          <cell r="BY420">
            <v>0.22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1</v>
          </cell>
        </row>
        <row r="421">
          <cell r="AU421">
            <v>416</v>
          </cell>
          <cell r="AX421">
            <v>416</v>
          </cell>
          <cell r="AY421">
            <v>0</v>
          </cell>
          <cell r="AZ421">
            <v>0</v>
          </cell>
          <cell r="BA421">
            <v>0</v>
          </cell>
          <cell r="BV421">
            <v>0</v>
          </cell>
          <cell r="BW421">
            <v>1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1</v>
          </cell>
        </row>
        <row r="422">
          <cell r="AU422">
            <v>472</v>
          </cell>
          <cell r="AX422">
            <v>472</v>
          </cell>
          <cell r="AY422">
            <v>0</v>
          </cell>
          <cell r="AZ422">
            <v>0</v>
          </cell>
          <cell r="BA422">
            <v>0</v>
          </cell>
          <cell r="BV422">
            <v>0</v>
          </cell>
          <cell r="BW422">
            <v>0.28999999999999998</v>
          </cell>
          <cell r="BX422">
            <v>0.71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1</v>
          </cell>
        </row>
        <row r="423">
          <cell r="AU423">
            <v>-19303.11</v>
          </cell>
          <cell r="AX423">
            <v>-19279.359999999997</v>
          </cell>
          <cell r="AY423">
            <v>-23.75</v>
          </cell>
          <cell r="AZ423">
            <v>-112.4</v>
          </cell>
          <cell r="BA423">
            <v>-5475.65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1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1</v>
          </cell>
        </row>
        <row r="424">
          <cell r="AU424">
            <v>413</v>
          </cell>
          <cell r="AX424">
            <v>413</v>
          </cell>
          <cell r="AY424">
            <v>0</v>
          </cell>
          <cell r="AZ424">
            <v>0</v>
          </cell>
          <cell r="BA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1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1</v>
          </cell>
        </row>
        <row r="425">
          <cell r="AU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1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1</v>
          </cell>
        </row>
        <row r="426">
          <cell r="AU426">
            <v>46194.74</v>
          </cell>
          <cell r="AX426">
            <v>33115.629999999997</v>
          </cell>
          <cell r="AY426">
            <v>13079.11</v>
          </cell>
          <cell r="AZ426">
            <v>3032.36</v>
          </cell>
          <cell r="BA426">
            <v>9795.31</v>
          </cell>
          <cell r="BV426">
            <v>0</v>
          </cell>
          <cell r="BW426">
            <v>0</v>
          </cell>
          <cell r="BX426">
            <v>0</v>
          </cell>
          <cell r="BY426">
            <v>1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1</v>
          </cell>
        </row>
        <row r="427">
          <cell r="AU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1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1</v>
          </cell>
        </row>
        <row r="428">
          <cell r="AU428">
            <v>591</v>
          </cell>
          <cell r="AX428">
            <v>591</v>
          </cell>
          <cell r="AY428">
            <v>0</v>
          </cell>
          <cell r="AZ428">
            <v>0</v>
          </cell>
          <cell r="BA428">
            <v>0</v>
          </cell>
          <cell r="BV428">
            <v>0</v>
          </cell>
          <cell r="BW428">
            <v>1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1</v>
          </cell>
        </row>
        <row r="429">
          <cell r="AU429">
            <v>-2227.52</v>
          </cell>
          <cell r="AX429">
            <v>-2227.52</v>
          </cell>
          <cell r="AY429">
            <v>0</v>
          </cell>
          <cell r="AZ429">
            <v>0</v>
          </cell>
          <cell r="BA429">
            <v>-2227.52</v>
          </cell>
          <cell r="BV429">
            <v>0</v>
          </cell>
          <cell r="BW429">
            <v>1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1</v>
          </cell>
        </row>
        <row r="430">
          <cell r="AU430">
            <v>75005.52</v>
          </cell>
          <cell r="AX430">
            <v>68688.25</v>
          </cell>
          <cell r="AY430">
            <v>6317.27</v>
          </cell>
          <cell r="AZ430">
            <v>0</v>
          </cell>
          <cell r="BA430">
            <v>12297.57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0.75</v>
          </cell>
          <cell r="CA430">
            <v>0</v>
          </cell>
          <cell r="CB430">
            <v>0.25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1</v>
          </cell>
        </row>
        <row r="431">
          <cell r="AU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1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1</v>
          </cell>
        </row>
        <row r="432">
          <cell r="AU432">
            <v>182</v>
          </cell>
          <cell r="AX432">
            <v>182</v>
          </cell>
          <cell r="AY432">
            <v>0</v>
          </cell>
          <cell r="AZ432">
            <v>0</v>
          </cell>
          <cell r="BA432">
            <v>0</v>
          </cell>
          <cell r="BV432">
            <v>0</v>
          </cell>
          <cell r="BW432">
            <v>0</v>
          </cell>
          <cell r="BX432">
            <v>0.32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0.68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1</v>
          </cell>
        </row>
        <row r="433">
          <cell r="AU433">
            <v>273.27999999999997</v>
          </cell>
          <cell r="AX433">
            <v>195.91</v>
          </cell>
          <cell r="AY433">
            <v>77.37</v>
          </cell>
          <cell r="AZ433">
            <v>0</v>
          </cell>
          <cell r="BA433">
            <v>173.22</v>
          </cell>
          <cell r="BV433">
            <v>0</v>
          </cell>
          <cell r="BW433">
            <v>1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1</v>
          </cell>
        </row>
        <row r="434">
          <cell r="AU434">
            <v>74815.47</v>
          </cell>
          <cell r="AX434">
            <v>52217.720000000008</v>
          </cell>
          <cell r="AY434">
            <v>22597.75</v>
          </cell>
          <cell r="AZ434">
            <v>13841.61</v>
          </cell>
          <cell r="BA434">
            <v>1027.97</v>
          </cell>
          <cell r="BV434">
            <v>0</v>
          </cell>
          <cell r="BW434">
            <v>0</v>
          </cell>
          <cell r="BX434">
            <v>0.41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0.59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1</v>
          </cell>
        </row>
        <row r="435">
          <cell r="AU435">
            <v>86</v>
          </cell>
          <cell r="AX435">
            <v>86</v>
          </cell>
          <cell r="AY435">
            <v>0</v>
          </cell>
          <cell r="AZ435">
            <v>0</v>
          </cell>
          <cell r="BA435">
            <v>0</v>
          </cell>
          <cell r="BV435">
            <v>0</v>
          </cell>
          <cell r="BW435">
            <v>0</v>
          </cell>
          <cell r="BX435">
            <v>0.27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0.73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1</v>
          </cell>
        </row>
        <row r="436">
          <cell r="AU436">
            <v>1033.6400000000001</v>
          </cell>
          <cell r="AX436">
            <v>740.98</v>
          </cell>
          <cell r="AY436">
            <v>292.66000000000003</v>
          </cell>
          <cell r="AZ436">
            <v>319.95999999999998</v>
          </cell>
          <cell r="BA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1</v>
          </cell>
        </row>
        <row r="437">
          <cell r="AU437">
            <v>640.35</v>
          </cell>
          <cell r="AX437">
            <v>459.05999999999995</v>
          </cell>
          <cell r="AY437">
            <v>181.29</v>
          </cell>
          <cell r="AZ437">
            <v>0</v>
          </cell>
          <cell r="BA437">
            <v>405.9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1</v>
          </cell>
        </row>
        <row r="438">
          <cell r="AU438">
            <v>92295.76</v>
          </cell>
          <cell r="AX438">
            <v>64385.170000000006</v>
          </cell>
          <cell r="AY438">
            <v>27910.59</v>
          </cell>
          <cell r="AZ438">
            <v>26213.71</v>
          </cell>
          <cell r="BA438">
            <v>1737.48</v>
          </cell>
          <cell r="BV438">
            <v>0</v>
          </cell>
          <cell r="BW438">
            <v>0</v>
          </cell>
          <cell r="BX438">
            <v>0.42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0.57999999999999996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1</v>
          </cell>
        </row>
        <row r="439">
          <cell r="AU439">
            <v>573.64</v>
          </cell>
          <cell r="AX439">
            <v>483.43</v>
          </cell>
          <cell r="AY439">
            <v>90.21</v>
          </cell>
          <cell r="AZ439">
            <v>0</v>
          </cell>
          <cell r="BA439">
            <v>201.98</v>
          </cell>
          <cell r="BV439">
            <v>0</v>
          </cell>
          <cell r="BW439">
            <v>0</v>
          </cell>
          <cell r="BX439">
            <v>0.35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0.65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1</v>
          </cell>
        </row>
        <row r="440">
          <cell r="AU440">
            <v>324.11</v>
          </cell>
          <cell r="AX440">
            <v>232.35999999999999</v>
          </cell>
          <cell r="AY440">
            <v>91.75</v>
          </cell>
          <cell r="AZ440">
            <v>0</v>
          </cell>
          <cell r="BA440">
            <v>115.42</v>
          </cell>
          <cell r="BV440">
            <v>0</v>
          </cell>
          <cell r="BW440">
            <v>0</v>
          </cell>
          <cell r="BX440">
            <v>0</v>
          </cell>
          <cell r="BY440">
            <v>1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1</v>
          </cell>
        </row>
        <row r="441">
          <cell r="AU441">
            <v>354.04</v>
          </cell>
          <cell r="AX441">
            <v>328.27000000000004</v>
          </cell>
          <cell r="AY441">
            <v>25.77</v>
          </cell>
          <cell r="AZ441">
            <v>0</v>
          </cell>
          <cell r="BA441">
            <v>57.71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1</v>
          </cell>
        </row>
        <row r="442">
          <cell r="AU442">
            <v>98</v>
          </cell>
          <cell r="AX442">
            <v>98</v>
          </cell>
          <cell r="AY442">
            <v>0</v>
          </cell>
          <cell r="AZ442">
            <v>0</v>
          </cell>
          <cell r="BA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1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1</v>
          </cell>
        </row>
        <row r="443">
          <cell r="AU443">
            <v>525.01</v>
          </cell>
          <cell r="AX443">
            <v>376.37</v>
          </cell>
          <cell r="AY443">
            <v>148.63999999999999</v>
          </cell>
          <cell r="AZ443">
            <v>0</v>
          </cell>
          <cell r="BA443">
            <v>332.79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1</v>
          </cell>
        </row>
        <row r="444">
          <cell r="AU444">
            <v>35283.75</v>
          </cell>
          <cell r="AX444">
            <v>24614.06</v>
          </cell>
          <cell r="AY444">
            <v>10669.69</v>
          </cell>
          <cell r="AZ444">
            <v>0</v>
          </cell>
          <cell r="BA444">
            <v>208.5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1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1</v>
          </cell>
        </row>
        <row r="445">
          <cell r="AU445">
            <v>502.27</v>
          </cell>
          <cell r="AX445">
            <v>360.07</v>
          </cell>
          <cell r="AY445">
            <v>142.19999999999999</v>
          </cell>
          <cell r="AZ445">
            <v>0</v>
          </cell>
          <cell r="BA445">
            <v>318.37</v>
          </cell>
          <cell r="BV445">
            <v>0</v>
          </cell>
          <cell r="BW445">
            <v>0.03</v>
          </cell>
          <cell r="BX445">
            <v>0.37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0.49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1</v>
          </cell>
        </row>
        <row r="446">
          <cell r="AU446">
            <v>273.14</v>
          </cell>
          <cell r="AX446">
            <v>195.81</v>
          </cell>
          <cell r="AY446">
            <v>77.33</v>
          </cell>
          <cell r="AZ446">
            <v>0</v>
          </cell>
          <cell r="BA446">
            <v>173.13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1</v>
          </cell>
        </row>
        <row r="447">
          <cell r="AU447">
            <v>444.04</v>
          </cell>
          <cell r="AX447">
            <v>418.27</v>
          </cell>
          <cell r="AY447">
            <v>25.77</v>
          </cell>
          <cell r="AZ447">
            <v>0</v>
          </cell>
          <cell r="BA447">
            <v>57.71</v>
          </cell>
          <cell r="BV447">
            <v>0</v>
          </cell>
          <cell r="BW447">
            <v>0</v>
          </cell>
          <cell r="BX447">
            <v>0.28999999999999998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0.71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1</v>
          </cell>
        </row>
        <row r="448">
          <cell r="AU448">
            <v>-110323.35</v>
          </cell>
          <cell r="AX448">
            <v>-78431.320000000007</v>
          </cell>
          <cell r="AY448">
            <v>-31892.03</v>
          </cell>
          <cell r="AZ448">
            <v>-80739.320000000007</v>
          </cell>
          <cell r="BA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1</v>
          </cell>
          <cell r="CG448">
            <v>0</v>
          </cell>
          <cell r="CH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1</v>
          </cell>
        </row>
        <row r="449">
          <cell r="AU449">
            <v>-3033.01</v>
          </cell>
          <cell r="AX449">
            <v>-3033.01</v>
          </cell>
          <cell r="AY449">
            <v>1.1368683772161603E-13</v>
          </cell>
          <cell r="AZ449">
            <v>-1261.68</v>
          </cell>
          <cell r="BA449">
            <v>-149.51</v>
          </cell>
          <cell r="BV449">
            <v>0</v>
          </cell>
          <cell r="BW449">
            <v>0</v>
          </cell>
          <cell r="BX449">
            <v>0</v>
          </cell>
          <cell r="BY449">
            <v>1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1</v>
          </cell>
        </row>
        <row r="450">
          <cell r="AU450">
            <v>187</v>
          </cell>
          <cell r="AX450">
            <v>187</v>
          </cell>
          <cell r="AY450">
            <v>0</v>
          </cell>
          <cell r="AZ450">
            <v>0</v>
          </cell>
          <cell r="BA450">
            <v>0</v>
          </cell>
          <cell r="BV450">
            <v>0</v>
          </cell>
          <cell r="BW450">
            <v>0.99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1</v>
          </cell>
        </row>
        <row r="451">
          <cell r="AU451">
            <v>116</v>
          </cell>
          <cell r="AX451">
            <v>116</v>
          </cell>
          <cell r="AY451">
            <v>0</v>
          </cell>
          <cell r="AZ451">
            <v>0</v>
          </cell>
          <cell r="BA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1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1</v>
          </cell>
        </row>
        <row r="452">
          <cell r="AU452">
            <v>408.28</v>
          </cell>
          <cell r="AX452">
            <v>292.68</v>
          </cell>
          <cell r="AY452">
            <v>115.6</v>
          </cell>
          <cell r="AZ452">
            <v>0</v>
          </cell>
          <cell r="BA452">
            <v>258.8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1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1</v>
          </cell>
        </row>
        <row r="453">
          <cell r="AU453">
            <v>100705.09</v>
          </cell>
          <cell r="AX453">
            <v>87666.68</v>
          </cell>
          <cell r="AY453">
            <v>13038.41</v>
          </cell>
          <cell r="AZ453">
            <v>11622.07</v>
          </cell>
          <cell r="BA453">
            <v>18741.009999999998</v>
          </cell>
          <cell r="BV453">
            <v>0.04</v>
          </cell>
          <cell r="BW453">
            <v>0</v>
          </cell>
          <cell r="BX453">
            <v>0</v>
          </cell>
          <cell r="BY453">
            <v>0</v>
          </cell>
          <cell r="BZ453">
            <v>0.04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J453">
            <v>0</v>
          </cell>
          <cell r="CK453">
            <v>0</v>
          </cell>
          <cell r="CL453">
            <v>0.01</v>
          </cell>
          <cell r="CM453">
            <v>0</v>
          </cell>
          <cell r="CN453">
            <v>1</v>
          </cell>
        </row>
        <row r="454">
          <cell r="AU454">
            <v>3007.58</v>
          </cell>
          <cell r="AX454">
            <v>2156.16</v>
          </cell>
          <cell r="AY454">
            <v>851.42</v>
          </cell>
          <cell r="AZ454">
            <v>0</v>
          </cell>
          <cell r="BA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1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1</v>
          </cell>
        </row>
        <row r="455">
          <cell r="AU455">
            <v>177</v>
          </cell>
          <cell r="AX455">
            <v>177</v>
          </cell>
          <cell r="AY455">
            <v>0</v>
          </cell>
          <cell r="AZ455">
            <v>0</v>
          </cell>
          <cell r="BA455">
            <v>0</v>
          </cell>
          <cell r="BV455">
            <v>0</v>
          </cell>
          <cell r="BW455">
            <v>0</v>
          </cell>
          <cell r="BX455">
            <v>0.48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0.52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1</v>
          </cell>
        </row>
        <row r="456">
          <cell r="AU456">
            <v>240</v>
          </cell>
          <cell r="AX456">
            <v>240</v>
          </cell>
          <cell r="AY456">
            <v>0</v>
          </cell>
          <cell r="AZ456">
            <v>0</v>
          </cell>
          <cell r="BA456">
            <v>0</v>
          </cell>
          <cell r="BV456">
            <v>0</v>
          </cell>
          <cell r="BW456">
            <v>1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1</v>
          </cell>
        </row>
        <row r="457">
          <cell r="AU457">
            <v>458.28</v>
          </cell>
          <cell r="AX457">
            <v>328.53000000000003</v>
          </cell>
          <cell r="AY457">
            <v>129.75</v>
          </cell>
          <cell r="AZ457">
            <v>0</v>
          </cell>
          <cell r="BA457">
            <v>290.48</v>
          </cell>
          <cell r="BV457">
            <v>0</v>
          </cell>
          <cell r="BW457">
            <v>1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1</v>
          </cell>
        </row>
        <row r="458">
          <cell r="AU458">
            <v>1552.91</v>
          </cell>
          <cell r="AX458">
            <v>1251.7</v>
          </cell>
          <cell r="AY458">
            <v>301.20999999999998</v>
          </cell>
          <cell r="AZ458">
            <v>0</v>
          </cell>
          <cell r="BA458">
            <v>617.27</v>
          </cell>
          <cell r="BV458">
            <v>0</v>
          </cell>
          <cell r="BW458">
            <v>0.39</v>
          </cell>
          <cell r="BX458">
            <v>0.34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0.27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1</v>
          </cell>
        </row>
        <row r="459">
          <cell r="AU459">
            <v>329</v>
          </cell>
          <cell r="AX459">
            <v>329</v>
          </cell>
          <cell r="AY459">
            <v>0</v>
          </cell>
          <cell r="AZ459">
            <v>0</v>
          </cell>
          <cell r="BA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1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1</v>
          </cell>
        </row>
        <row r="460">
          <cell r="AU460">
            <v>91.04</v>
          </cell>
          <cell r="AX460">
            <v>65.27</v>
          </cell>
          <cell r="AY460">
            <v>25.77</v>
          </cell>
          <cell r="AZ460">
            <v>0</v>
          </cell>
          <cell r="BA460">
            <v>57.71</v>
          </cell>
          <cell r="BV460">
            <v>0</v>
          </cell>
          <cell r="BW460">
            <v>0.16</v>
          </cell>
          <cell r="BX460">
            <v>0.2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0.64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1</v>
          </cell>
        </row>
        <row r="461">
          <cell r="AU461">
            <v>168</v>
          </cell>
          <cell r="AX461">
            <v>168</v>
          </cell>
          <cell r="AY461">
            <v>0</v>
          </cell>
          <cell r="AZ461">
            <v>0</v>
          </cell>
          <cell r="BA461">
            <v>0</v>
          </cell>
          <cell r="BV461">
            <v>0</v>
          </cell>
          <cell r="BW461">
            <v>0.95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0.05</v>
          </cell>
          <cell r="CF461">
            <v>0</v>
          </cell>
          <cell r="CG461">
            <v>0</v>
          </cell>
          <cell r="CH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1</v>
          </cell>
        </row>
        <row r="462">
          <cell r="AU462">
            <v>685</v>
          </cell>
          <cell r="AX462">
            <v>685</v>
          </cell>
          <cell r="AY462">
            <v>0</v>
          </cell>
          <cell r="AZ462">
            <v>0</v>
          </cell>
          <cell r="BA462">
            <v>0</v>
          </cell>
          <cell r="BV462">
            <v>0</v>
          </cell>
          <cell r="BW462">
            <v>0.09</v>
          </cell>
          <cell r="BX462">
            <v>0.28999999999999998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0.62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1</v>
          </cell>
        </row>
        <row r="463">
          <cell r="AU463">
            <v>430</v>
          </cell>
          <cell r="AX463">
            <v>430</v>
          </cell>
          <cell r="AY463">
            <v>0</v>
          </cell>
          <cell r="AZ463">
            <v>0</v>
          </cell>
          <cell r="BA463">
            <v>0</v>
          </cell>
          <cell r="BV463">
            <v>0</v>
          </cell>
          <cell r="BW463">
            <v>0.62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0.22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1</v>
          </cell>
        </row>
        <row r="464">
          <cell r="AU464">
            <v>45547.58</v>
          </cell>
          <cell r="AX464">
            <v>31770.94</v>
          </cell>
          <cell r="AY464">
            <v>13776.64</v>
          </cell>
          <cell r="AZ464">
            <v>859.09</v>
          </cell>
          <cell r="BA464">
            <v>333.28</v>
          </cell>
          <cell r="BV464">
            <v>0</v>
          </cell>
          <cell r="BW464">
            <v>0</v>
          </cell>
          <cell r="BX464">
            <v>0.89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1</v>
          </cell>
        </row>
        <row r="465">
          <cell r="AU465">
            <v>3205.27</v>
          </cell>
          <cell r="AX465">
            <v>3166.4</v>
          </cell>
          <cell r="AY465">
            <v>38.869999999999997</v>
          </cell>
          <cell r="AZ465">
            <v>0.4</v>
          </cell>
          <cell r="BA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0.75</v>
          </cell>
          <cell r="CA465">
            <v>0</v>
          </cell>
          <cell r="CB465">
            <v>0.25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1</v>
          </cell>
        </row>
        <row r="466">
          <cell r="AU466">
            <v>3631.03</v>
          </cell>
          <cell r="AX466">
            <v>2602.9100000000003</v>
          </cell>
          <cell r="AY466">
            <v>1028.1199999999999</v>
          </cell>
          <cell r="AZ466">
            <v>1997.5</v>
          </cell>
          <cell r="BA466">
            <v>535.29999999999995</v>
          </cell>
          <cell r="BV466">
            <v>0</v>
          </cell>
          <cell r="BW466">
            <v>0</v>
          </cell>
          <cell r="BX466">
            <v>0.88329999999999997</v>
          </cell>
          <cell r="BY466">
            <v>0</v>
          </cell>
          <cell r="BZ466">
            <v>8.7524999999999992E-2</v>
          </cell>
          <cell r="CA466">
            <v>0</v>
          </cell>
          <cell r="CB466">
            <v>2.9175E-2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0.99999999999999989</v>
          </cell>
        </row>
        <row r="467">
          <cell r="AU467">
            <v>5159.67</v>
          </cell>
          <cell r="AX467">
            <v>5612.58</v>
          </cell>
          <cell r="AY467">
            <v>-452.91</v>
          </cell>
          <cell r="AZ467">
            <v>0</v>
          </cell>
          <cell r="BA467">
            <v>321.48</v>
          </cell>
          <cell r="BV467">
            <v>0.92</v>
          </cell>
          <cell r="BW467">
            <v>0</v>
          </cell>
          <cell r="BX467">
            <v>0</v>
          </cell>
          <cell r="BY467">
            <v>0</v>
          </cell>
          <cell r="BZ467">
            <v>0.02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J467">
            <v>0</v>
          </cell>
          <cell r="CK467">
            <v>0</v>
          </cell>
          <cell r="CL467">
            <v>0.06</v>
          </cell>
          <cell r="CM467">
            <v>0</v>
          </cell>
          <cell r="CN467">
            <v>1</v>
          </cell>
        </row>
        <row r="468">
          <cell r="AU468">
            <v>-422.39</v>
          </cell>
          <cell r="AX468">
            <v>-422.39</v>
          </cell>
          <cell r="AY468">
            <v>0</v>
          </cell>
          <cell r="AZ468">
            <v>0</v>
          </cell>
          <cell r="BA468">
            <v>-163.44999999999999</v>
          </cell>
          <cell r="BV468">
            <v>0</v>
          </cell>
          <cell r="BW468">
            <v>0</v>
          </cell>
          <cell r="BX468">
            <v>1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1</v>
          </cell>
        </row>
        <row r="469">
          <cell r="AU469">
            <v>480</v>
          </cell>
          <cell r="AX469">
            <v>480</v>
          </cell>
          <cell r="AY469">
            <v>0</v>
          </cell>
          <cell r="AZ469">
            <v>0</v>
          </cell>
          <cell r="BA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1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1</v>
          </cell>
        </row>
        <row r="470">
          <cell r="AU470">
            <v>156</v>
          </cell>
          <cell r="AX470">
            <v>156</v>
          </cell>
          <cell r="AY470">
            <v>0</v>
          </cell>
          <cell r="AZ470">
            <v>0</v>
          </cell>
          <cell r="BA470">
            <v>0</v>
          </cell>
          <cell r="BV470">
            <v>0</v>
          </cell>
          <cell r="BW470">
            <v>0</v>
          </cell>
          <cell r="BX470">
            <v>0.73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0.27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1</v>
          </cell>
        </row>
        <row r="471">
          <cell r="AU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1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1</v>
          </cell>
        </row>
        <row r="472">
          <cell r="AU472">
            <v>51710.99</v>
          </cell>
          <cell r="AX472">
            <v>37069.06</v>
          </cell>
          <cell r="AY472">
            <v>14641.93</v>
          </cell>
          <cell r="AZ472">
            <v>32550.959999999999</v>
          </cell>
          <cell r="BA472">
            <v>1277.3399999999999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1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1</v>
          </cell>
        </row>
        <row r="473">
          <cell r="AU473">
            <v>9740.85</v>
          </cell>
          <cell r="AX473">
            <v>6982.94</v>
          </cell>
          <cell r="AY473">
            <v>2757.91</v>
          </cell>
          <cell r="AZ473">
            <v>1447.53</v>
          </cell>
          <cell r="BA473">
            <v>4447.6400000000003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1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1</v>
          </cell>
        </row>
        <row r="474">
          <cell r="AU474">
            <v>91.04</v>
          </cell>
          <cell r="AX474">
            <v>65.27</v>
          </cell>
          <cell r="AY474">
            <v>25.77</v>
          </cell>
          <cell r="AZ474">
            <v>0</v>
          </cell>
          <cell r="BA474">
            <v>57.71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1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1</v>
          </cell>
        </row>
        <row r="475">
          <cell r="AU475">
            <v>517.52</v>
          </cell>
          <cell r="AX475">
            <v>370.99</v>
          </cell>
          <cell r="AY475">
            <v>146.53</v>
          </cell>
          <cell r="AZ475">
            <v>281.36</v>
          </cell>
          <cell r="BA475">
            <v>0</v>
          </cell>
          <cell r="BV475">
            <v>0</v>
          </cell>
          <cell r="BW475">
            <v>1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1</v>
          </cell>
        </row>
        <row r="476">
          <cell r="AU476">
            <v>5747.22</v>
          </cell>
          <cell r="AX476">
            <v>4119.8599999999997</v>
          </cell>
          <cell r="AY476">
            <v>1627.36</v>
          </cell>
          <cell r="AZ476">
            <v>0</v>
          </cell>
          <cell r="BA476">
            <v>1573.92</v>
          </cell>
          <cell r="BV476">
            <v>0</v>
          </cell>
          <cell r="BW476">
            <v>0.23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0.77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1</v>
          </cell>
        </row>
        <row r="477">
          <cell r="AU477">
            <v>45.5</v>
          </cell>
          <cell r="AX477">
            <v>32.620000000000005</v>
          </cell>
          <cell r="AY477">
            <v>12.88</v>
          </cell>
          <cell r="AZ477">
            <v>0</v>
          </cell>
          <cell r="BA477">
            <v>28.85</v>
          </cell>
          <cell r="BV477">
            <v>0</v>
          </cell>
          <cell r="BW477">
            <v>0.62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0.22</v>
          </cell>
          <cell r="CF477">
            <v>0</v>
          </cell>
          <cell r="CG477">
            <v>0</v>
          </cell>
          <cell r="CH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1</v>
          </cell>
        </row>
        <row r="478">
          <cell r="AU478">
            <v>1438.04</v>
          </cell>
          <cell r="AX478">
            <v>1412.27</v>
          </cell>
          <cell r="AY478">
            <v>25.77</v>
          </cell>
          <cell r="AZ478">
            <v>0</v>
          </cell>
          <cell r="BA478">
            <v>57.71</v>
          </cell>
          <cell r="BV478">
            <v>0</v>
          </cell>
          <cell r="BW478">
            <v>0</v>
          </cell>
          <cell r="BX478">
            <v>0.84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0.16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1</v>
          </cell>
        </row>
        <row r="479">
          <cell r="AU479">
            <v>386.1</v>
          </cell>
          <cell r="AX479">
            <v>276.77999999999997</v>
          </cell>
          <cell r="AY479">
            <v>109.32</v>
          </cell>
          <cell r="AZ479">
            <v>276.77999999999997</v>
          </cell>
          <cell r="BA479">
            <v>0</v>
          </cell>
          <cell r="BV479">
            <v>0</v>
          </cell>
          <cell r="BW479">
            <v>1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1</v>
          </cell>
        </row>
        <row r="480">
          <cell r="AU480">
            <v>91.09</v>
          </cell>
          <cell r="AX480">
            <v>65.3</v>
          </cell>
          <cell r="AY480">
            <v>25.79</v>
          </cell>
          <cell r="AZ480">
            <v>0</v>
          </cell>
          <cell r="BA480">
            <v>57.74</v>
          </cell>
          <cell r="BV480">
            <v>0</v>
          </cell>
          <cell r="BW480">
            <v>0.09</v>
          </cell>
          <cell r="BX480">
            <v>0.2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0.71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1</v>
          </cell>
        </row>
        <row r="481">
          <cell r="AU481">
            <v>273.14</v>
          </cell>
          <cell r="AX481">
            <v>195.81</v>
          </cell>
          <cell r="AY481">
            <v>77.33</v>
          </cell>
          <cell r="AZ481">
            <v>0</v>
          </cell>
          <cell r="BA481">
            <v>173.13</v>
          </cell>
          <cell r="BV481">
            <v>0</v>
          </cell>
          <cell r="BW481">
            <v>0</v>
          </cell>
          <cell r="BX481">
            <v>0.71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1</v>
          </cell>
        </row>
        <row r="482">
          <cell r="AU482">
            <v>87999.71</v>
          </cell>
          <cell r="AX482">
            <v>61366.560000000005</v>
          </cell>
          <cell r="AY482">
            <v>26633.15</v>
          </cell>
          <cell r="AZ482">
            <v>18321.59</v>
          </cell>
          <cell r="BA482">
            <v>3058.41</v>
          </cell>
          <cell r="BV482">
            <v>0</v>
          </cell>
          <cell r="BW482">
            <v>0</v>
          </cell>
          <cell r="BX482">
            <v>0.17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0.83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1</v>
          </cell>
        </row>
        <row r="483">
          <cell r="AU483">
            <v>822.46</v>
          </cell>
          <cell r="AX483">
            <v>589.61</v>
          </cell>
          <cell r="AY483">
            <v>232.85</v>
          </cell>
          <cell r="AZ483">
            <v>0</v>
          </cell>
          <cell r="BA483">
            <v>521.32000000000005</v>
          </cell>
          <cell r="BV483">
            <v>0</v>
          </cell>
          <cell r="BW483">
            <v>0</v>
          </cell>
          <cell r="BX483">
            <v>0.76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1</v>
          </cell>
        </row>
        <row r="484">
          <cell r="AU484">
            <v>1379.67</v>
          </cell>
          <cell r="AX484">
            <v>989.05</v>
          </cell>
          <cell r="AY484">
            <v>390.62</v>
          </cell>
          <cell r="AZ484">
            <v>0</v>
          </cell>
          <cell r="BA484">
            <v>93.57</v>
          </cell>
          <cell r="BV484">
            <v>0</v>
          </cell>
          <cell r="BW484">
            <v>1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1</v>
          </cell>
        </row>
        <row r="485">
          <cell r="AU485">
            <v>1153.28</v>
          </cell>
          <cell r="AX485">
            <v>826.75</v>
          </cell>
          <cell r="AY485">
            <v>326.52999999999997</v>
          </cell>
          <cell r="AZ485">
            <v>288.60000000000002</v>
          </cell>
          <cell r="BA485">
            <v>475.84</v>
          </cell>
          <cell r="BV485">
            <v>0</v>
          </cell>
          <cell r="BW485">
            <v>1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1</v>
          </cell>
        </row>
        <row r="486">
          <cell r="AU486">
            <v>113.05</v>
          </cell>
          <cell r="AX486">
            <v>81.039999999999992</v>
          </cell>
          <cell r="AY486">
            <v>32.01</v>
          </cell>
          <cell r="AZ486">
            <v>0</v>
          </cell>
          <cell r="BA486">
            <v>71.66</v>
          </cell>
          <cell r="BV486">
            <v>0</v>
          </cell>
          <cell r="BW486">
            <v>1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1</v>
          </cell>
        </row>
        <row r="487">
          <cell r="AU487">
            <v>459</v>
          </cell>
          <cell r="AX487">
            <v>459</v>
          </cell>
          <cell r="AY487">
            <v>0</v>
          </cell>
          <cell r="AZ487">
            <v>0</v>
          </cell>
          <cell r="BA487">
            <v>0</v>
          </cell>
          <cell r="BV487">
            <v>0</v>
          </cell>
          <cell r="BW487">
            <v>0.23</v>
          </cell>
          <cell r="BX487">
            <v>0.48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0.27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1</v>
          </cell>
        </row>
        <row r="488">
          <cell r="AU488">
            <v>114.56</v>
          </cell>
          <cell r="AX488">
            <v>82.13000000000001</v>
          </cell>
          <cell r="AY488">
            <v>32.43</v>
          </cell>
          <cell r="AZ488">
            <v>0</v>
          </cell>
          <cell r="BA488">
            <v>72.62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1</v>
          </cell>
        </row>
        <row r="489">
          <cell r="AU489">
            <v>256.58999999999997</v>
          </cell>
          <cell r="AX489">
            <v>183.95000000000002</v>
          </cell>
          <cell r="AY489">
            <v>72.64</v>
          </cell>
          <cell r="AZ489">
            <v>0</v>
          </cell>
          <cell r="BA489">
            <v>72.62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1</v>
          </cell>
        </row>
        <row r="490">
          <cell r="AU490">
            <v>3427.63</v>
          </cell>
          <cell r="AX490">
            <v>2457.1499999999996</v>
          </cell>
          <cell r="AY490">
            <v>970.48</v>
          </cell>
          <cell r="AZ490">
            <v>831.89</v>
          </cell>
          <cell r="BA490">
            <v>1437.04</v>
          </cell>
          <cell r="BV490">
            <v>0</v>
          </cell>
          <cell r="BW490">
            <v>1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1</v>
          </cell>
        </row>
        <row r="491">
          <cell r="AU491">
            <v>1064.04</v>
          </cell>
          <cell r="AX491">
            <v>1038.27</v>
          </cell>
          <cell r="AY491">
            <v>25.77</v>
          </cell>
          <cell r="AZ491">
            <v>0</v>
          </cell>
          <cell r="BA491">
            <v>57.71</v>
          </cell>
          <cell r="BV491">
            <v>0</v>
          </cell>
          <cell r="BW491">
            <v>0</v>
          </cell>
          <cell r="BX491">
            <v>1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1</v>
          </cell>
        </row>
        <row r="492">
          <cell r="AU492">
            <v>103</v>
          </cell>
          <cell r="AX492">
            <v>103</v>
          </cell>
          <cell r="AY492">
            <v>0</v>
          </cell>
          <cell r="AZ492">
            <v>0</v>
          </cell>
          <cell r="BA492">
            <v>0</v>
          </cell>
          <cell r="BV492">
            <v>0</v>
          </cell>
          <cell r="BW492">
            <v>0</v>
          </cell>
          <cell r="BX492">
            <v>1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1</v>
          </cell>
        </row>
        <row r="493">
          <cell r="AU493">
            <v>163879.22</v>
          </cell>
          <cell r="AX493">
            <v>131168.44999999998</v>
          </cell>
          <cell r="AY493">
            <v>32710.77</v>
          </cell>
          <cell r="AZ493">
            <v>0</v>
          </cell>
          <cell r="BA493">
            <v>1532.64</v>
          </cell>
          <cell r="BV493">
            <v>0</v>
          </cell>
          <cell r="BW493">
            <v>0</v>
          </cell>
          <cell r="BX493">
            <v>0.56000000000000005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0.28000000000000003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1</v>
          </cell>
        </row>
        <row r="494">
          <cell r="AU494">
            <v>132</v>
          </cell>
          <cell r="AX494">
            <v>132</v>
          </cell>
          <cell r="AY494">
            <v>0</v>
          </cell>
          <cell r="AZ494">
            <v>0</v>
          </cell>
          <cell r="BA494">
            <v>0</v>
          </cell>
          <cell r="BV494">
            <v>0</v>
          </cell>
          <cell r="BW494">
            <v>0.74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0.04</v>
          </cell>
          <cell r="CE494">
            <v>0.22</v>
          </cell>
          <cell r="CF494">
            <v>0</v>
          </cell>
          <cell r="CG494">
            <v>0</v>
          </cell>
          <cell r="CH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1</v>
          </cell>
        </row>
        <row r="495">
          <cell r="AU495">
            <v>5147874.8799999943</v>
          </cell>
          <cell r="AX495">
            <v>3693196.47</v>
          </cell>
          <cell r="AY495">
            <v>1454678.41</v>
          </cell>
          <cell r="AZ495">
            <v>1336804.1000000001</v>
          </cell>
          <cell r="BA495">
            <v>305397.98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0.27</v>
          </cell>
          <cell r="CA495">
            <v>0.02</v>
          </cell>
          <cell r="CB495">
            <v>0.09</v>
          </cell>
          <cell r="CC495">
            <v>0.17</v>
          </cell>
          <cell r="CD495">
            <v>0.23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J495">
            <v>0.18</v>
          </cell>
          <cell r="CK495">
            <v>0</v>
          </cell>
          <cell r="CL495">
            <v>0.04</v>
          </cell>
          <cell r="CM495">
            <v>0</v>
          </cell>
          <cell r="CN495">
            <v>1</v>
          </cell>
        </row>
        <row r="496">
          <cell r="AU496">
            <v>153</v>
          </cell>
          <cell r="AX496">
            <v>153</v>
          </cell>
          <cell r="AY496">
            <v>0</v>
          </cell>
          <cell r="AZ496">
            <v>0</v>
          </cell>
          <cell r="BA496">
            <v>0</v>
          </cell>
          <cell r="BV496">
            <v>0</v>
          </cell>
          <cell r="BW496">
            <v>0.1</v>
          </cell>
          <cell r="BX496">
            <v>0.7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0.1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0.99999999999999989</v>
          </cell>
        </row>
        <row r="497">
          <cell r="AU497">
            <v>503.76</v>
          </cell>
          <cell r="AX497">
            <v>361.14</v>
          </cell>
          <cell r="AY497">
            <v>142.62</v>
          </cell>
          <cell r="AZ497">
            <v>0</v>
          </cell>
          <cell r="BA497">
            <v>319.33</v>
          </cell>
          <cell r="BV497">
            <v>0</v>
          </cell>
          <cell r="BW497">
            <v>0.82</v>
          </cell>
          <cell r="BX497">
            <v>0.18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1</v>
          </cell>
        </row>
        <row r="498">
          <cell r="AU498">
            <v>59549.81</v>
          </cell>
          <cell r="AX498">
            <v>59432.38</v>
          </cell>
          <cell r="AY498">
            <v>117.43</v>
          </cell>
          <cell r="AZ498">
            <v>0</v>
          </cell>
          <cell r="BA498">
            <v>262.95999999999998</v>
          </cell>
          <cell r="BV498">
            <v>0</v>
          </cell>
          <cell r="BW498">
            <v>0.11</v>
          </cell>
          <cell r="BX498">
            <v>0.7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1</v>
          </cell>
        </row>
        <row r="499">
          <cell r="AU499">
            <v>193.06</v>
          </cell>
          <cell r="AX499">
            <v>138.4</v>
          </cell>
          <cell r="AY499">
            <v>54.66</v>
          </cell>
          <cell r="AZ499">
            <v>138.4</v>
          </cell>
          <cell r="BA499">
            <v>0</v>
          </cell>
          <cell r="BV499">
            <v>0</v>
          </cell>
          <cell r="BW499">
            <v>1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1</v>
          </cell>
        </row>
        <row r="500">
          <cell r="AU500">
            <v>482</v>
          </cell>
          <cell r="AX500">
            <v>482</v>
          </cell>
          <cell r="AY500">
            <v>0</v>
          </cell>
          <cell r="AZ500">
            <v>0</v>
          </cell>
          <cell r="BA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1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1</v>
          </cell>
        </row>
        <row r="501">
          <cell r="AU501">
            <v>2136.65</v>
          </cell>
          <cell r="AX501">
            <v>1531.68</v>
          </cell>
          <cell r="AY501">
            <v>604.97</v>
          </cell>
          <cell r="AZ501">
            <v>1296.24</v>
          </cell>
          <cell r="BA501">
            <v>0</v>
          </cell>
          <cell r="BV501">
            <v>0</v>
          </cell>
          <cell r="BW501">
            <v>1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1</v>
          </cell>
        </row>
        <row r="502">
          <cell r="AU502">
            <v>582.94000000000005</v>
          </cell>
          <cell r="AX502">
            <v>417.89</v>
          </cell>
          <cell r="AY502">
            <v>165.05</v>
          </cell>
          <cell r="AZ502">
            <v>206.25</v>
          </cell>
          <cell r="BA502">
            <v>187.14</v>
          </cell>
          <cell r="BV502">
            <v>0</v>
          </cell>
          <cell r="BW502">
            <v>1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1</v>
          </cell>
        </row>
        <row r="503">
          <cell r="AU503">
            <v>182.18</v>
          </cell>
          <cell r="AX503">
            <v>130.6</v>
          </cell>
          <cell r="AY503">
            <v>51.58</v>
          </cell>
          <cell r="AZ503">
            <v>0</v>
          </cell>
          <cell r="BA503">
            <v>115.48</v>
          </cell>
          <cell r="BV503">
            <v>0</v>
          </cell>
          <cell r="BW503">
            <v>1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1</v>
          </cell>
        </row>
        <row r="504">
          <cell r="AU504">
            <v>137</v>
          </cell>
          <cell r="AX504">
            <v>137</v>
          </cell>
          <cell r="AY504">
            <v>0</v>
          </cell>
          <cell r="AZ504">
            <v>0</v>
          </cell>
          <cell r="BA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1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1</v>
          </cell>
        </row>
        <row r="505">
          <cell r="AU505">
            <v>-3375.77</v>
          </cell>
          <cell r="AX505">
            <v>-2357.25</v>
          </cell>
          <cell r="AY505">
            <v>-1018.52</v>
          </cell>
          <cell r="AZ505">
            <v>0</v>
          </cell>
          <cell r="BA505">
            <v>0</v>
          </cell>
          <cell r="BV505">
            <v>0</v>
          </cell>
          <cell r="BW505">
            <v>0.04</v>
          </cell>
          <cell r="BX505">
            <v>0.96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1</v>
          </cell>
        </row>
        <row r="506">
          <cell r="AU506">
            <v>897.74</v>
          </cell>
          <cell r="AX506">
            <v>643.55999999999995</v>
          </cell>
          <cell r="AY506">
            <v>254.18</v>
          </cell>
          <cell r="AZ506">
            <v>643.55999999999995</v>
          </cell>
          <cell r="BA506">
            <v>0</v>
          </cell>
          <cell r="BV506">
            <v>0</v>
          </cell>
          <cell r="BW506">
            <v>1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1</v>
          </cell>
        </row>
        <row r="507">
          <cell r="AU507">
            <v>1149</v>
          </cell>
          <cell r="AX507">
            <v>823.67</v>
          </cell>
          <cell r="AY507">
            <v>325.33</v>
          </cell>
          <cell r="AZ507">
            <v>719.56</v>
          </cell>
          <cell r="BA507">
            <v>0</v>
          </cell>
          <cell r="BV507">
            <v>0</v>
          </cell>
          <cell r="BW507">
            <v>0.35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0.65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1</v>
          </cell>
        </row>
        <row r="508">
          <cell r="AU508">
            <v>9188.43</v>
          </cell>
          <cell r="AX508">
            <v>6586.57</v>
          </cell>
          <cell r="AY508">
            <v>2601.86</v>
          </cell>
          <cell r="AZ508">
            <v>0</v>
          </cell>
          <cell r="BA508">
            <v>1161.92</v>
          </cell>
          <cell r="BV508">
            <v>0</v>
          </cell>
          <cell r="BW508">
            <v>0.02</v>
          </cell>
          <cell r="BX508">
            <v>0.6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0.36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1</v>
          </cell>
        </row>
        <row r="509">
          <cell r="AU509">
            <v>273.13</v>
          </cell>
          <cell r="AX509">
            <v>195.81</v>
          </cell>
          <cell r="AY509">
            <v>77.319999999999993</v>
          </cell>
          <cell r="AZ509">
            <v>0</v>
          </cell>
          <cell r="BA509">
            <v>173.13</v>
          </cell>
          <cell r="BV509">
            <v>0</v>
          </cell>
          <cell r="BW509">
            <v>0.03</v>
          </cell>
          <cell r="BX509">
            <v>0.44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0.46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1</v>
          </cell>
        </row>
        <row r="510">
          <cell r="AU510">
            <v>182.09</v>
          </cell>
          <cell r="AX510">
            <v>130.54</v>
          </cell>
          <cell r="AY510">
            <v>51.55</v>
          </cell>
          <cell r="AZ510">
            <v>0</v>
          </cell>
          <cell r="BA510">
            <v>115.42</v>
          </cell>
          <cell r="BV510">
            <v>0</v>
          </cell>
          <cell r="BW510">
            <v>0</v>
          </cell>
          <cell r="BX510">
            <v>0.72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1</v>
          </cell>
        </row>
        <row r="511">
          <cell r="AU511">
            <v>411</v>
          </cell>
          <cell r="AX511">
            <v>411</v>
          </cell>
          <cell r="AY511">
            <v>0</v>
          </cell>
          <cell r="AZ511">
            <v>0</v>
          </cell>
          <cell r="BA511">
            <v>0</v>
          </cell>
          <cell r="BV511">
            <v>0</v>
          </cell>
          <cell r="BW511">
            <v>0.02</v>
          </cell>
          <cell r="BX511">
            <v>0.47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0.4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1</v>
          </cell>
        </row>
        <row r="512">
          <cell r="AU512">
            <v>24638.12</v>
          </cell>
          <cell r="AX512">
            <v>17661.949999999997</v>
          </cell>
          <cell r="AY512">
            <v>6976.17</v>
          </cell>
          <cell r="AZ512">
            <v>12849</v>
          </cell>
          <cell r="BA512">
            <v>4198.45</v>
          </cell>
          <cell r="BV512">
            <v>0</v>
          </cell>
          <cell r="BW512">
            <v>0.01</v>
          </cell>
          <cell r="BX512">
            <v>0.69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0.28999999999999998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1</v>
          </cell>
        </row>
        <row r="513">
          <cell r="AU513">
            <v>970.11</v>
          </cell>
          <cell r="AX513">
            <v>695.44</v>
          </cell>
          <cell r="AY513">
            <v>274.67</v>
          </cell>
          <cell r="AZ513">
            <v>418.72</v>
          </cell>
          <cell r="BA513">
            <v>0</v>
          </cell>
          <cell r="BV513">
            <v>0</v>
          </cell>
          <cell r="BW513">
            <v>1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1</v>
          </cell>
        </row>
        <row r="514">
          <cell r="AU514">
            <v>591.15</v>
          </cell>
          <cell r="AX514">
            <v>423.78</v>
          </cell>
          <cell r="AY514">
            <v>167.37</v>
          </cell>
          <cell r="AZ514">
            <v>0</v>
          </cell>
          <cell r="BA514">
            <v>374.71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1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1</v>
          </cell>
        </row>
        <row r="515">
          <cell r="AU515">
            <v>168</v>
          </cell>
          <cell r="AX515">
            <v>168</v>
          </cell>
          <cell r="AY515">
            <v>0</v>
          </cell>
          <cell r="AZ515">
            <v>0</v>
          </cell>
          <cell r="BA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1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1</v>
          </cell>
        </row>
        <row r="516">
          <cell r="AU516">
            <v>73.5</v>
          </cell>
          <cell r="AX516">
            <v>52.690000000000005</v>
          </cell>
          <cell r="AY516">
            <v>20.81</v>
          </cell>
          <cell r="AZ516">
            <v>0</v>
          </cell>
          <cell r="BA516">
            <v>46.59</v>
          </cell>
          <cell r="BV516">
            <v>0</v>
          </cell>
          <cell r="BW516">
            <v>0.25</v>
          </cell>
          <cell r="BX516">
            <v>0.25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0.5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1</v>
          </cell>
        </row>
        <row r="517">
          <cell r="AU517">
            <v>1096.1400000000001</v>
          </cell>
          <cell r="AX517">
            <v>785.79</v>
          </cell>
          <cell r="AY517">
            <v>310.35000000000002</v>
          </cell>
          <cell r="AZ517">
            <v>785.79</v>
          </cell>
          <cell r="BA517">
            <v>0</v>
          </cell>
          <cell r="BV517">
            <v>0</v>
          </cell>
          <cell r="BW517">
            <v>1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1</v>
          </cell>
        </row>
        <row r="518">
          <cell r="AU518">
            <v>135.13999999999999</v>
          </cell>
          <cell r="AX518">
            <v>96.88</v>
          </cell>
          <cell r="AY518">
            <v>38.26</v>
          </cell>
          <cell r="AZ518">
            <v>0</v>
          </cell>
          <cell r="BA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1</v>
          </cell>
        </row>
        <row r="519">
          <cell r="AU519">
            <v>91.09</v>
          </cell>
          <cell r="AX519">
            <v>65.3</v>
          </cell>
          <cell r="AY519">
            <v>25.79</v>
          </cell>
          <cell r="AZ519">
            <v>0</v>
          </cell>
          <cell r="BA519">
            <v>57.74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1</v>
          </cell>
        </row>
        <row r="520">
          <cell r="AU520">
            <v>168</v>
          </cell>
          <cell r="AX520">
            <v>168</v>
          </cell>
          <cell r="AY520">
            <v>0</v>
          </cell>
          <cell r="AZ520">
            <v>0</v>
          </cell>
          <cell r="BA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1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1</v>
          </cell>
        </row>
        <row r="521">
          <cell r="AU521">
            <v>2375.11</v>
          </cell>
          <cell r="AX521">
            <v>1702.63</v>
          </cell>
          <cell r="AY521">
            <v>672.48</v>
          </cell>
          <cell r="AZ521">
            <v>780.21</v>
          </cell>
          <cell r="BA521">
            <v>104.33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1</v>
          </cell>
        </row>
        <row r="522">
          <cell r="AU522">
            <v>893.03</v>
          </cell>
          <cell r="AX522">
            <v>640.21</v>
          </cell>
          <cell r="AY522">
            <v>252.82</v>
          </cell>
          <cell r="AZ522">
            <v>0</v>
          </cell>
          <cell r="BA522">
            <v>566.08000000000004</v>
          </cell>
          <cell r="BV522">
            <v>0</v>
          </cell>
          <cell r="BW522">
            <v>0.01</v>
          </cell>
          <cell r="BX522">
            <v>0.56000000000000005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0.19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1</v>
          </cell>
        </row>
        <row r="523">
          <cell r="AU523">
            <v>12996.75</v>
          </cell>
          <cell r="AX523">
            <v>9316.81</v>
          </cell>
          <cell r="AY523">
            <v>3679.94</v>
          </cell>
          <cell r="AZ523">
            <v>0</v>
          </cell>
          <cell r="BA523">
            <v>5664.36</v>
          </cell>
          <cell r="BV523">
            <v>0</v>
          </cell>
          <cell r="BW523">
            <v>1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1</v>
          </cell>
        </row>
        <row r="524">
          <cell r="AU524">
            <v>169</v>
          </cell>
          <cell r="AX524">
            <v>169</v>
          </cell>
          <cell r="AY524">
            <v>0</v>
          </cell>
          <cell r="AZ524">
            <v>0</v>
          </cell>
          <cell r="BA524">
            <v>0</v>
          </cell>
          <cell r="BV524">
            <v>0</v>
          </cell>
          <cell r="BW524">
            <v>0.08</v>
          </cell>
          <cell r="BX524">
            <v>0.21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0.71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1</v>
          </cell>
        </row>
        <row r="525">
          <cell r="AU525">
            <v>1994.77</v>
          </cell>
          <cell r="AX525">
            <v>1622.23</v>
          </cell>
          <cell r="AY525">
            <v>372.54</v>
          </cell>
          <cell r="AZ525">
            <v>0</v>
          </cell>
          <cell r="BA525">
            <v>834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1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1</v>
          </cell>
        </row>
        <row r="526">
          <cell r="AU526">
            <v>22079.32</v>
          </cell>
          <cell r="AX526">
            <v>20357.62</v>
          </cell>
          <cell r="AY526">
            <v>1721.7</v>
          </cell>
          <cell r="AZ526">
            <v>0</v>
          </cell>
          <cell r="BA526">
            <v>3431.74</v>
          </cell>
          <cell r="BV526">
            <v>0</v>
          </cell>
          <cell r="BW526">
            <v>0.5</v>
          </cell>
          <cell r="BX526">
            <v>0.5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1</v>
          </cell>
        </row>
        <row r="527">
          <cell r="AU527">
            <v>494</v>
          </cell>
          <cell r="AX527">
            <v>494</v>
          </cell>
          <cell r="AY527">
            <v>0</v>
          </cell>
          <cell r="AZ527">
            <v>0</v>
          </cell>
          <cell r="BA527">
            <v>0</v>
          </cell>
          <cell r="BV527">
            <v>0</v>
          </cell>
          <cell r="BW527">
            <v>0</v>
          </cell>
          <cell r="BX527">
            <v>0.48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0.51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1</v>
          </cell>
        </row>
        <row r="528">
          <cell r="AU528">
            <v>206572.36</v>
          </cell>
          <cell r="AX528">
            <v>144822.13</v>
          </cell>
          <cell r="AY528">
            <v>61750.23</v>
          </cell>
          <cell r="AZ528">
            <v>123519.59</v>
          </cell>
          <cell r="BA528">
            <v>18647.419999999998</v>
          </cell>
          <cell r="BV528">
            <v>0</v>
          </cell>
          <cell r="BW528">
            <v>0</v>
          </cell>
          <cell r="BX528">
            <v>0.56999999999999995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0.43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1</v>
          </cell>
        </row>
        <row r="529">
          <cell r="AU529">
            <v>3117</v>
          </cell>
          <cell r="AX529">
            <v>3117</v>
          </cell>
          <cell r="AY529">
            <v>0</v>
          </cell>
          <cell r="AZ529">
            <v>0</v>
          </cell>
          <cell r="BA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1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1</v>
          </cell>
        </row>
        <row r="530">
          <cell r="AU530">
            <v>444</v>
          </cell>
          <cell r="AX530">
            <v>444</v>
          </cell>
          <cell r="AY530">
            <v>0</v>
          </cell>
          <cell r="AZ530">
            <v>0</v>
          </cell>
          <cell r="BA530">
            <v>0</v>
          </cell>
          <cell r="BV530">
            <v>0</v>
          </cell>
          <cell r="BW530">
            <v>0.05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0.95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1</v>
          </cell>
        </row>
        <row r="531">
          <cell r="AU531">
            <v>165</v>
          </cell>
          <cell r="AX531">
            <v>165</v>
          </cell>
          <cell r="AY531">
            <v>0</v>
          </cell>
          <cell r="AZ531">
            <v>0</v>
          </cell>
          <cell r="BA531">
            <v>0</v>
          </cell>
          <cell r="BV531">
            <v>0</v>
          </cell>
          <cell r="BW531">
            <v>0.12</v>
          </cell>
          <cell r="BX531">
            <v>0.87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1</v>
          </cell>
        </row>
        <row r="532">
          <cell r="AU532">
            <v>7127.91</v>
          </cell>
          <cell r="AX532">
            <v>6380.48</v>
          </cell>
          <cell r="AY532">
            <v>747.43</v>
          </cell>
          <cell r="AZ532">
            <v>8.5</v>
          </cell>
          <cell r="BA532">
            <v>1665.81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0.75</v>
          </cell>
          <cell r="CA532">
            <v>0</v>
          </cell>
          <cell r="CB532">
            <v>0.25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1</v>
          </cell>
        </row>
        <row r="533">
          <cell r="AU533">
            <v>248</v>
          </cell>
          <cell r="AX533">
            <v>248</v>
          </cell>
          <cell r="AY533">
            <v>0</v>
          </cell>
          <cell r="AZ533">
            <v>0</v>
          </cell>
          <cell r="BA533">
            <v>0</v>
          </cell>
          <cell r="BV533">
            <v>0</v>
          </cell>
          <cell r="BW533">
            <v>0</v>
          </cell>
          <cell r="BX533">
            <v>1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1</v>
          </cell>
        </row>
        <row r="534">
          <cell r="AU534">
            <v>17985.330000000002</v>
          </cell>
          <cell r="AX534">
            <v>15197.409999999998</v>
          </cell>
          <cell r="AY534">
            <v>2787.92</v>
          </cell>
          <cell r="AZ534">
            <v>5333.7</v>
          </cell>
          <cell r="BA534">
            <v>1525.02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1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1</v>
          </cell>
        </row>
        <row r="535">
          <cell r="AU535">
            <v>617.55999999999995</v>
          </cell>
          <cell r="AX535">
            <v>442.71000000000004</v>
          </cell>
          <cell r="AY535">
            <v>174.85</v>
          </cell>
          <cell r="AZ535">
            <v>181.5</v>
          </cell>
          <cell r="BA535">
            <v>230.96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1</v>
          </cell>
        </row>
        <row r="536">
          <cell r="AU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V536">
            <v>0</v>
          </cell>
          <cell r="BW536">
            <v>1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1</v>
          </cell>
        </row>
        <row r="537">
          <cell r="AU537">
            <v>3361.1</v>
          </cell>
          <cell r="AX537">
            <v>2415.5300000000002</v>
          </cell>
          <cell r="AY537">
            <v>945.57</v>
          </cell>
          <cell r="AZ537">
            <v>1123.6400000000001</v>
          </cell>
          <cell r="BA537">
            <v>1123.3399999999999</v>
          </cell>
          <cell r="BV537">
            <v>0</v>
          </cell>
          <cell r="BW537">
            <v>1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1</v>
          </cell>
        </row>
        <row r="538">
          <cell r="AU538">
            <v>149</v>
          </cell>
          <cell r="AX538">
            <v>149</v>
          </cell>
          <cell r="AY538">
            <v>0</v>
          </cell>
          <cell r="AZ538">
            <v>0</v>
          </cell>
          <cell r="BA538">
            <v>0</v>
          </cell>
          <cell r="BV538">
            <v>0</v>
          </cell>
          <cell r="BW538">
            <v>0</v>
          </cell>
          <cell r="BX538">
            <v>0.45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0.55000000000000004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1</v>
          </cell>
        </row>
        <row r="539">
          <cell r="AU539">
            <v>5369.04</v>
          </cell>
          <cell r="AX539">
            <v>3848.8500000000004</v>
          </cell>
          <cell r="AY539">
            <v>1520.19</v>
          </cell>
          <cell r="AZ539">
            <v>3457.05</v>
          </cell>
          <cell r="BA539">
            <v>346.44</v>
          </cell>
          <cell r="BV539">
            <v>0</v>
          </cell>
          <cell r="BW539">
            <v>1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1</v>
          </cell>
        </row>
        <row r="540">
          <cell r="AU540">
            <v>539</v>
          </cell>
          <cell r="AX540">
            <v>539</v>
          </cell>
          <cell r="AY540">
            <v>0</v>
          </cell>
          <cell r="AZ540">
            <v>0</v>
          </cell>
          <cell r="BA540">
            <v>0</v>
          </cell>
          <cell r="BV540">
            <v>0</v>
          </cell>
          <cell r="BW540">
            <v>0.54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1</v>
          </cell>
        </row>
        <row r="541">
          <cell r="AU541">
            <v>945.42</v>
          </cell>
          <cell r="AX541">
            <v>677.74</v>
          </cell>
          <cell r="AY541">
            <v>267.68</v>
          </cell>
          <cell r="AZ541">
            <v>466.1</v>
          </cell>
          <cell r="BA541">
            <v>187.14</v>
          </cell>
          <cell r="BV541">
            <v>0</v>
          </cell>
          <cell r="BW541">
            <v>1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1</v>
          </cell>
        </row>
        <row r="542">
          <cell r="AU542">
            <v>1506.58</v>
          </cell>
          <cell r="AX542">
            <v>1079.99</v>
          </cell>
          <cell r="AY542">
            <v>426.59</v>
          </cell>
          <cell r="AZ542">
            <v>1079.99</v>
          </cell>
          <cell r="BA542">
            <v>0</v>
          </cell>
          <cell r="BV542">
            <v>0</v>
          </cell>
          <cell r="BW542">
            <v>1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1</v>
          </cell>
        </row>
        <row r="543">
          <cell r="AU543">
            <v>221</v>
          </cell>
          <cell r="AX543">
            <v>221</v>
          </cell>
          <cell r="AY543">
            <v>0</v>
          </cell>
          <cell r="AZ543">
            <v>0</v>
          </cell>
          <cell r="BA543">
            <v>0</v>
          </cell>
          <cell r="BV543">
            <v>0</v>
          </cell>
          <cell r="BW543">
            <v>0.21</v>
          </cell>
          <cell r="BX543">
            <v>0.04</v>
          </cell>
          <cell r="BY543">
            <v>0.05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0.68</v>
          </cell>
          <cell r="CE543">
            <v>0.01</v>
          </cell>
          <cell r="CF543">
            <v>0</v>
          </cell>
          <cell r="CG543">
            <v>0</v>
          </cell>
          <cell r="CH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1</v>
          </cell>
        </row>
        <row r="544">
          <cell r="AU544">
            <v>429.18</v>
          </cell>
          <cell r="AX544">
            <v>377.6</v>
          </cell>
          <cell r="AY544">
            <v>51.58</v>
          </cell>
          <cell r="AZ544">
            <v>0</v>
          </cell>
          <cell r="BA544">
            <v>115.48</v>
          </cell>
          <cell r="BV544">
            <v>0</v>
          </cell>
          <cell r="BW544">
            <v>1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1</v>
          </cell>
        </row>
        <row r="545">
          <cell r="AU545">
            <v>168</v>
          </cell>
          <cell r="AX545">
            <v>168</v>
          </cell>
          <cell r="AY545">
            <v>0</v>
          </cell>
          <cell r="AZ545">
            <v>0</v>
          </cell>
          <cell r="BA545">
            <v>0</v>
          </cell>
          <cell r="BV545">
            <v>0</v>
          </cell>
          <cell r="BW545">
            <v>0.22</v>
          </cell>
          <cell r="BX545">
            <v>0.78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1</v>
          </cell>
        </row>
        <row r="546">
          <cell r="AU546">
            <v>440.03</v>
          </cell>
          <cell r="AX546">
            <v>315.45999999999998</v>
          </cell>
          <cell r="AY546">
            <v>124.57</v>
          </cell>
          <cell r="AZ546">
            <v>0</v>
          </cell>
          <cell r="BA546">
            <v>278.94</v>
          </cell>
          <cell r="BV546">
            <v>0</v>
          </cell>
          <cell r="BW546">
            <v>0.37</v>
          </cell>
          <cell r="BX546">
            <v>0.63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1</v>
          </cell>
        </row>
        <row r="547">
          <cell r="AU547">
            <v>141</v>
          </cell>
          <cell r="AX547">
            <v>141</v>
          </cell>
          <cell r="AY547">
            <v>0</v>
          </cell>
          <cell r="AZ547">
            <v>0</v>
          </cell>
          <cell r="BA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1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1</v>
          </cell>
        </row>
        <row r="548">
          <cell r="AU548">
            <v>85.91</v>
          </cell>
          <cell r="AX548">
            <v>61.59</v>
          </cell>
          <cell r="AY548">
            <v>24.32</v>
          </cell>
          <cell r="AZ548">
            <v>0</v>
          </cell>
          <cell r="BA548">
            <v>54.46</v>
          </cell>
          <cell r="BV548">
            <v>0</v>
          </cell>
          <cell r="BW548">
            <v>0.56999999999999995</v>
          </cell>
          <cell r="BX548">
            <v>0.11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0.24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0.99999999999999989</v>
          </cell>
        </row>
        <row r="549">
          <cell r="AU549">
            <v>686</v>
          </cell>
          <cell r="AX549">
            <v>686</v>
          </cell>
          <cell r="AY549">
            <v>0</v>
          </cell>
          <cell r="AZ549">
            <v>0</v>
          </cell>
          <cell r="BA549">
            <v>0</v>
          </cell>
          <cell r="BV549">
            <v>0</v>
          </cell>
          <cell r="BW549">
            <v>7.0000000000000007E-2</v>
          </cell>
          <cell r="BX549">
            <v>0.93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1</v>
          </cell>
        </row>
        <row r="550">
          <cell r="AU550">
            <v>341</v>
          </cell>
          <cell r="AX550">
            <v>341</v>
          </cell>
          <cell r="AY550">
            <v>0</v>
          </cell>
          <cell r="AZ550">
            <v>0</v>
          </cell>
          <cell r="BA550">
            <v>0</v>
          </cell>
          <cell r="BV550">
            <v>0</v>
          </cell>
          <cell r="BW550">
            <v>1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1</v>
          </cell>
        </row>
        <row r="551">
          <cell r="AU551">
            <v>335</v>
          </cell>
          <cell r="AX551">
            <v>335</v>
          </cell>
          <cell r="AY551">
            <v>0</v>
          </cell>
          <cell r="AZ551">
            <v>0</v>
          </cell>
          <cell r="BA551">
            <v>0</v>
          </cell>
          <cell r="BV551">
            <v>0</v>
          </cell>
          <cell r="BW551">
            <v>0</v>
          </cell>
          <cell r="BX551">
            <v>1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1</v>
          </cell>
        </row>
        <row r="552">
          <cell r="AU552">
            <v>438</v>
          </cell>
          <cell r="AX552">
            <v>438</v>
          </cell>
          <cell r="AY552">
            <v>0</v>
          </cell>
          <cell r="AZ552">
            <v>0</v>
          </cell>
          <cell r="BA552">
            <v>0</v>
          </cell>
          <cell r="BV552">
            <v>0</v>
          </cell>
          <cell r="BW552">
            <v>0</v>
          </cell>
          <cell r="BX552">
            <v>1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1</v>
          </cell>
        </row>
        <row r="553">
          <cell r="AU553">
            <v>-308.27</v>
          </cell>
          <cell r="AX553">
            <v>-239.53</v>
          </cell>
          <cell r="AY553">
            <v>-68.739999999999995</v>
          </cell>
          <cell r="AZ553">
            <v>0</v>
          </cell>
          <cell r="BA553">
            <v>-39.89</v>
          </cell>
          <cell r="BV553">
            <v>0</v>
          </cell>
          <cell r="BW553">
            <v>0</v>
          </cell>
          <cell r="BX553">
            <v>1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1</v>
          </cell>
        </row>
        <row r="554">
          <cell r="AU554">
            <v>441</v>
          </cell>
          <cell r="AX554">
            <v>441</v>
          </cell>
          <cell r="AY554">
            <v>0</v>
          </cell>
          <cell r="AZ554">
            <v>0</v>
          </cell>
          <cell r="BA554">
            <v>0</v>
          </cell>
          <cell r="BV554">
            <v>0</v>
          </cell>
          <cell r="BW554">
            <v>0</v>
          </cell>
          <cell r="BX554">
            <v>1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1</v>
          </cell>
        </row>
        <row r="555">
          <cell r="AU555">
            <v>238</v>
          </cell>
          <cell r="AX555">
            <v>238</v>
          </cell>
          <cell r="AY555">
            <v>0</v>
          </cell>
          <cell r="AZ555">
            <v>0</v>
          </cell>
          <cell r="BA555">
            <v>0</v>
          </cell>
          <cell r="BV555">
            <v>0</v>
          </cell>
          <cell r="BW555">
            <v>0</v>
          </cell>
          <cell r="BX555">
            <v>1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1</v>
          </cell>
        </row>
        <row r="556">
          <cell r="AU556">
            <v>546.29</v>
          </cell>
          <cell r="AX556">
            <v>391.62</v>
          </cell>
          <cell r="AY556">
            <v>154.66999999999999</v>
          </cell>
          <cell r="AZ556">
            <v>0</v>
          </cell>
          <cell r="BA556">
            <v>346.26</v>
          </cell>
          <cell r="BV556">
            <v>0</v>
          </cell>
          <cell r="BW556">
            <v>0</v>
          </cell>
          <cell r="BX556">
            <v>0.56999999999999995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0.3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0.99999999999999989</v>
          </cell>
        </row>
        <row r="557">
          <cell r="AU557">
            <v>681</v>
          </cell>
          <cell r="AX557">
            <v>681</v>
          </cell>
          <cell r="AY557">
            <v>0</v>
          </cell>
          <cell r="AZ557">
            <v>0</v>
          </cell>
          <cell r="BA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1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1</v>
          </cell>
        </row>
        <row r="558">
          <cell r="AU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V558">
            <v>0</v>
          </cell>
          <cell r="BW558">
            <v>0</v>
          </cell>
          <cell r="BX558">
            <v>0.74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1</v>
          </cell>
        </row>
        <row r="559">
          <cell r="AU559">
            <v>1555</v>
          </cell>
          <cell r="AX559">
            <v>1555</v>
          </cell>
          <cell r="AY559">
            <v>0</v>
          </cell>
          <cell r="AZ559">
            <v>0</v>
          </cell>
          <cell r="BA559">
            <v>0</v>
          </cell>
          <cell r="BV559">
            <v>0</v>
          </cell>
          <cell r="BW559">
            <v>0.47</v>
          </cell>
          <cell r="BX559">
            <v>0.53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1</v>
          </cell>
        </row>
        <row r="560">
          <cell r="AU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1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1</v>
          </cell>
        </row>
        <row r="561">
          <cell r="AU561">
            <v>8983.2099999999991</v>
          </cell>
          <cell r="AX561">
            <v>7371.7600000000011</v>
          </cell>
          <cell r="AY561">
            <v>1611.45</v>
          </cell>
          <cell r="AZ561">
            <v>1504.27</v>
          </cell>
          <cell r="BA561">
            <v>2277.42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J561">
            <v>0</v>
          </cell>
          <cell r="CK561">
            <v>1</v>
          </cell>
          <cell r="CL561">
            <v>0</v>
          </cell>
          <cell r="CM561">
            <v>0</v>
          </cell>
          <cell r="CN561">
            <v>1</v>
          </cell>
        </row>
        <row r="562">
          <cell r="AU562">
            <v>543</v>
          </cell>
          <cell r="AX562">
            <v>543</v>
          </cell>
          <cell r="AY562">
            <v>0</v>
          </cell>
          <cell r="AZ562">
            <v>0</v>
          </cell>
          <cell r="BA562">
            <v>0</v>
          </cell>
          <cell r="BV562">
            <v>0</v>
          </cell>
          <cell r="BW562">
            <v>0</v>
          </cell>
          <cell r="BX562">
            <v>1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1</v>
          </cell>
        </row>
        <row r="563">
          <cell r="AU563">
            <v>1833.18</v>
          </cell>
          <cell r="AX563">
            <v>1314.14</v>
          </cell>
          <cell r="AY563">
            <v>519.04</v>
          </cell>
          <cell r="AZ563">
            <v>433.75</v>
          </cell>
          <cell r="BA563">
            <v>778.46</v>
          </cell>
          <cell r="BV563">
            <v>0</v>
          </cell>
          <cell r="BW563">
            <v>1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1</v>
          </cell>
        </row>
        <row r="564">
          <cell r="AU564">
            <v>582</v>
          </cell>
          <cell r="AX564">
            <v>582</v>
          </cell>
          <cell r="AY564">
            <v>0</v>
          </cell>
          <cell r="AZ564">
            <v>0</v>
          </cell>
          <cell r="BA564">
            <v>0</v>
          </cell>
          <cell r="BV564">
            <v>0</v>
          </cell>
          <cell r="BW564">
            <v>0</v>
          </cell>
          <cell r="BX564">
            <v>0.75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0.23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1</v>
          </cell>
        </row>
        <row r="565">
          <cell r="AU565">
            <v>801.97</v>
          </cell>
          <cell r="AX565">
            <v>574.91999999999996</v>
          </cell>
          <cell r="AY565">
            <v>227.05</v>
          </cell>
          <cell r="AZ565">
            <v>0</v>
          </cell>
          <cell r="BA565">
            <v>508.34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1</v>
          </cell>
        </row>
        <row r="566">
          <cell r="AU566">
            <v>347</v>
          </cell>
          <cell r="AX566">
            <v>347</v>
          </cell>
          <cell r="AY566">
            <v>0</v>
          </cell>
          <cell r="AZ566">
            <v>0</v>
          </cell>
          <cell r="BA566">
            <v>0</v>
          </cell>
          <cell r="BV566">
            <v>0</v>
          </cell>
          <cell r="BW566">
            <v>0.12</v>
          </cell>
          <cell r="BX566">
            <v>0.48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0.4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1</v>
          </cell>
        </row>
        <row r="567">
          <cell r="AU567">
            <v>357.38</v>
          </cell>
          <cell r="AX567">
            <v>256.19</v>
          </cell>
          <cell r="AY567">
            <v>101.19</v>
          </cell>
          <cell r="AZ567">
            <v>256.19</v>
          </cell>
          <cell r="BA567">
            <v>0</v>
          </cell>
          <cell r="BV567">
            <v>0</v>
          </cell>
          <cell r="BW567">
            <v>1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1</v>
          </cell>
        </row>
        <row r="568">
          <cell r="AU568">
            <v>89</v>
          </cell>
          <cell r="AX568">
            <v>89</v>
          </cell>
          <cell r="AY568">
            <v>0</v>
          </cell>
          <cell r="AZ568">
            <v>0</v>
          </cell>
          <cell r="BA568">
            <v>0</v>
          </cell>
          <cell r="BV568">
            <v>0</v>
          </cell>
          <cell r="BW568">
            <v>0</v>
          </cell>
          <cell r="BX568">
            <v>0.16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0.84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1</v>
          </cell>
        </row>
        <row r="569">
          <cell r="AU569">
            <v>113</v>
          </cell>
          <cell r="AX569">
            <v>113</v>
          </cell>
          <cell r="AY569">
            <v>0</v>
          </cell>
          <cell r="AZ569">
            <v>0</v>
          </cell>
          <cell r="BA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1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1</v>
          </cell>
        </row>
        <row r="570">
          <cell r="AU570">
            <v>1646.98</v>
          </cell>
          <cell r="AX570">
            <v>1180.68</v>
          </cell>
          <cell r="AY570">
            <v>466.3</v>
          </cell>
          <cell r="AZ570">
            <v>0</v>
          </cell>
          <cell r="BA570">
            <v>773.86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1</v>
          </cell>
        </row>
        <row r="571">
          <cell r="AU571">
            <v>616.84</v>
          </cell>
          <cell r="AX571">
            <v>442.2</v>
          </cell>
          <cell r="AY571">
            <v>174.64</v>
          </cell>
          <cell r="AZ571">
            <v>0</v>
          </cell>
          <cell r="BA571">
            <v>390.99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1</v>
          </cell>
        </row>
        <row r="572">
          <cell r="AU572">
            <v>-23597.71</v>
          </cell>
          <cell r="AX572">
            <v>-16871.47</v>
          </cell>
          <cell r="AY572">
            <v>-6726.24</v>
          </cell>
          <cell r="AZ572">
            <v>-17028.47</v>
          </cell>
          <cell r="BA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1</v>
          </cell>
        </row>
        <row r="573">
          <cell r="AU573">
            <v>525.04</v>
          </cell>
          <cell r="AX573">
            <v>499.27</v>
          </cell>
          <cell r="AY573">
            <v>25.77</v>
          </cell>
          <cell r="AZ573">
            <v>0</v>
          </cell>
          <cell r="BA573">
            <v>57.71</v>
          </cell>
          <cell r="BV573">
            <v>0</v>
          </cell>
          <cell r="BW573">
            <v>0</v>
          </cell>
          <cell r="BX573">
            <v>0.54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0.45</v>
          </cell>
          <cell r="CE573">
            <v>0.01</v>
          </cell>
          <cell r="CF573">
            <v>0</v>
          </cell>
          <cell r="CG573">
            <v>0</v>
          </cell>
          <cell r="CH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1</v>
          </cell>
        </row>
        <row r="574">
          <cell r="AU574">
            <v>593</v>
          </cell>
          <cell r="AX574">
            <v>593</v>
          </cell>
          <cell r="AY574">
            <v>0</v>
          </cell>
          <cell r="AZ574">
            <v>0</v>
          </cell>
          <cell r="BA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1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1</v>
          </cell>
        </row>
        <row r="575">
          <cell r="AU575">
            <v>14398.54</v>
          </cell>
          <cell r="AX575">
            <v>10321.57</v>
          </cell>
          <cell r="AY575">
            <v>4076.97</v>
          </cell>
          <cell r="AZ575">
            <v>10009.91</v>
          </cell>
          <cell r="BA575">
            <v>275.57</v>
          </cell>
          <cell r="BV575">
            <v>0</v>
          </cell>
          <cell r="BW575">
            <v>0.01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1</v>
          </cell>
        </row>
        <row r="576">
          <cell r="AU576">
            <v>151</v>
          </cell>
          <cell r="AX576">
            <v>151</v>
          </cell>
          <cell r="AY576">
            <v>0</v>
          </cell>
          <cell r="AZ576">
            <v>0</v>
          </cell>
          <cell r="BA576">
            <v>0</v>
          </cell>
          <cell r="BV576">
            <v>0</v>
          </cell>
          <cell r="BW576">
            <v>0</v>
          </cell>
          <cell r="BX576">
            <v>0.84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1</v>
          </cell>
        </row>
        <row r="577">
          <cell r="AU577">
            <v>2861.52</v>
          </cell>
          <cell r="AX577">
            <v>2090.5099999999998</v>
          </cell>
          <cell r="AY577">
            <v>771.01</v>
          </cell>
          <cell r="AZ577">
            <v>0</v>
          </cell>
          <cell r="BA577">
            <v>1539.6</v>
          </cell>
          <cell r="BV577">
            <v>0</v>
          </cell>
          <cell r="BW577">
            <v>0</v>
          </cell>
          <cell r="BX577">
            <v>1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1</v>
          </cell>
        </row>
        <row r="578">
          <cell r="AU578">
            <v>260.86</v>
          </cell>
          <cell r="AX578">
            <v>187</v>
          </cell>
          <cell r="AY578">
            <v>73.86</v>
          </cell>
          <cell r="AZ578">
            <v>187</v>
          </cell>
          <cell r="BA578">
            <v>0</v>
          </cell>
          <cell r="BV578">
            <v>0</v>
          </cell>
          <cell r="BW578">
            <v>1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1</v>
          </cell>
        </row>
        <row r="579">
          <cell r="AU579">
            <v>347</v>
          </cell>
          <cell r="AX579">
            <v>347</v>
          </cell>
          <cell r="AY579">
            <v>0</v>
          </cell>
          <cell r="AZ579">
            <v>0</v>
          </cell>
          <cell r="BA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1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1</v>
          </cell>
        </row>
        <row r="580">
          <cell r="AU580">
            <v>2154.56</v>
          </cell>
          <cell r="AX580">
            <v>2122.13</v>
          </cell>
          <cell r="AY580">
            <v>32.43</v>
          </cell>
          <cell r="AZ580">
            <v>0</v>
          </cell>
          <cell r="BA580">
            <v>72.62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1</v>
          </cell>
        </row>
        <row r="581">
          <cell r="AU581">
            <v>5929.62</v>
          </cell>
          <cell r="AX581">
            <v>4250.8</v>
          </cell>
          <cell r="AY581">
            <v>1678.82</v>
          </cell>
          <cell r="AZ581">
            <v>0</v>
          </cell>
          <cell r="BA581">
            <v>3477.29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1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1</v>
          </cell>
        </row>
        <row r="582">
          <cell r="AU582">
            <v>488</v>
          </cell>
          <cell r="AX582">
            <v>488</v>
          </cell>
          <cell r="AY582">
            <v>0</v>
          </cell>
          <cell r="AZ582">
            <v>0</v>
          </cell>
          <cell r="BA582">
            <v>0</v>
          </cell>
          <cell r="BV582">
            <v>0</v>
          </cell>
          <cell r="BW582">
            <v>0.31</v>
          </cell>
          <cell r="BX582">
            <v>0</v>
          </cell>
          <cell r="BY582">
            <v>0.12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0.99999999999999989</v>
          </cell>
        </row>
        <row r="583">
          <cell r="AU583">
            <v>855.05</v>
          </cell>
          <cell r="AX583">
            <v>612.96</v>
          </cell>
          <cell r="AY583">
            <v>242.09</v>
          </cell>
          <cell r="AZ583">
            <v>0</v>
          </cell>
          <cell r="BA583">
            <v>541.97</v>
          </cell>
          <cell r="BV583">
            <v>0</v>
          </cell>
          <cell r="BW583">
            <v>0</v>
          </cell>
          <cell r="BX583">
            <v>0.74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1</v>
          </cell>
        </row>
        <row r="584">
          <cell r="AU584">
            <v>2605.36</v>
          </cell>
          <cell r="AX584">
            <v>1867.71</v>
          </cell>
          <cell r="AY584">
            <v>737.65</v>
          </cell>
          <cell r="AZ584">
            <v>0</v>
          </cell>
          <cell r="BA584">
            <v>1651.44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1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1</v>
          </cell>
        </row>
        <row r="585">
          <cell r="AU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V585">
            <v>0</v>
          </cell>
          <cell r="BW585">
            <v>0.11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0.89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1</v>
          </cell>
        </row>
        <row r="586">
          <cell r="AU586">
            <v>10679.3</v>
          </cell>
          <cell r="AX586">
            <v>7662.77</v>
          </cell>
          <cell r="AY586">
            <v>3016.53</v>
          </cell>
          <cell r="AZ586">
            <v>1468.46</v>
          </cell>
          <cell r="BA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1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1</v>
          </cell>
        </row>
        <row r="587">
          <cell r="AU587">
            <v>182.18</v>
          </cell>
          <cell r="AX587">
            <v>130.6</v>
          </cell>
          <cell r="AY587">
            <v>51.58</v>
          </cell>
          <cell r="AZ587">
            <v>0</v>
          </cell>
          <cell r="BA587">
            <v>115.48</v>
          </cell>
          <cell r="BV587">
            <v>0</v>
          </cell>
          <cell r="BW587">
            <v>1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1</v>
          </cell>
        </row>
        <row r="588">
          <cell r="AU588">
            <v>365</v>
          </cell>
          <cell r="AX588">
            <v>365</v>
          </cell>
          <cell r="AY588">
            <v>0</v>
          </cell>
          <cell r="AZ588">
            <v>0</v>
          </cell>
          <cell r="BA588">
            <v>0</v>
          </cell>
          <cell r="BV588">
            <v>0</v>
          </cell>
          <cell r="BW588">
            <v>1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1</v>
          </cell>
        </row>
        <row r="589">
          <cell r="AU589">
            <v>24299.33</v>
          </cell>
          <cell r="AX589">
            <v>17008.72</v>
          </cell>
          <cell r="AY589">
            <v>7290.61</v>
          </cell>
          <cell r="AZ589">
            <v>8564.5300000000007</v>
          </cell>
          <cell r="BA589">
            <v>3002.42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1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1</v>
          </cell>
        </row>
        <row r="590">
          <cell r="AU590">
            <v>289.20999999999998</v>
          </cell>
          <cell r="AX590">
            <v>277.26</v>
          </cell>
          <cell r="AY590">
            <v>11.95</v>
          </cell>
          <cell r="AZ590">
            <v>0</v>
          </cell>
          <cell r="BA590">
            <v>26.76</v>
          </cell>
          <cell r="BV590">
            <v>0</v>
          </cell>
          <cell r="BW590">
            <v>7.0000000000000007E-2</v>
          </cell>
          <cell r="BX590">
            <v>0.22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0.71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1</v>
          </cell>
        </row>
        <row r="591">
          <cell r="AU591">
            <v>-4634.03</v>
          </cell>
          <cell r="AX591">
            <v>-3322.1400000000003</v>
          </cell>
          <cell r="AY591">
            <v>-1311.89</v>
          </cell>
          <cell r="AZ591">
            <v>0</v>
          </cell>
          <cell r="BA591">
            <v>0</v>
          </cell>
          <cell r="BV591">
            <v>0</v>
          </cell>
          <cell r="BW591">
            <v>0</v>
          </cell>
          <cell r="BX591">
            <v>0.1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0.9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1</v>
          </cell>
        </row>
        <row r="592">
          <cell r="AU592">
            <v>640.34</v>
          </cell>
          <cell r="AX592">
            <v>459.05999999999995</v>
          </cell>
          <cell r="AY592">
            <v>181.28</v>
          </cell>
          <cell r="AZ592">
            <v>0</v>
          </cell>
          <cell r="BA592">
            <v>405.9</v>
          </cell>
          <cell r="BV592">
            <v>0</v>
          </cell>
          <cell r="BW592">
            <v>0</v>
          </cell>
          <cell r="BX592">
            <v>0.7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1</v>
          </cell>
        </row>
        <row r="593">
          <cell r="AU593">
            <v>162</v>
          </cell>
          <cell r="AX593">
            <v>162</v>
          </cell>
          <cell r="AY593">
            <v>0</v>
          </cell>
          <cell r="AZ593">
            <v>0</v>
          </cell>
          <cell r="BA593">
            <v>0</v>
          </cell>
          <cell r="BV593">
            <v>0</v>
          </cell>
          <cell r="BW593">
            <v>0.22</v>
          </cell>
          <cell r="BX593">
            <v>0.19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0.59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1</v>
          </cell>
        </row>
        <row r="594">
          <cell r="AU594">
            <v>4585</v>
          </cell>
          <cell r="AX594">
            <v>4585</v>
          </cell>
          <cell r="AY594">
            <v>0</v>
          </cell>
          <cell r="AZ594">
            <v>0</v>
          </cell>
          <cell r="BA594">
            <v>0</v>
          </cell>
          <cell r="BV594">
            <v>0</v>
          </cell>
          <cell r="BW594">
            <v>0</v>
          </cell>
          <cell r="BX594">
            <v>0.75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0.25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1</v>
          </cell>
        </row>
        <row r="595">
          <cell r="AU595">
            <v>2043.3</v>
          </cell>
          <cell r="AX595">
            <v>1530.46</v>
          </cell>
          <cell r="AY595">
            <v>512.84</v>
          </cell>
          <cell r="AZ595">
            <v>635.13</v>
          </cell>
          <cell r="BA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1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1</v>
          </cell>
        </row>
        <row r="596">
          <cell r="AU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V596">
            <v>0</v>
          </cell>
          <cell r="BW596">
            <v>1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1</v>
          </cell>
        </row>
        <row r="597">
          <cell r="AU597">
            <v>390</v>
          </cell>
          <cell r="AX597">
            <v>390</v>
          </cell>
          <cell r="AY597">
            <v>0</v>
          </cell>
          <cell r="AZ597">
            <v>0</v>
          </cell>
          <cell r="BA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1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1</v>
          </cell>
        </row>
        <row r="598">
          <cell r="AU598">
            <v>405.44</v>
          </cell>
          <cell r="AX598">
            <v>290.64999999999998</v>
          </cell>
          <cell r="AY598">
            <v>114.79</v>
          </cell>
          <cell r="AZ598">
            <v>0</v>
          </cell>
          <cell r="BA598">
            <v>0</v>
          </cell>
          <cell r="BV598">
            <v>0</v>
          </cell>
          <cell r="BW598">
            <v>0.02</v>
          </cell>
          <cell r="BX598">
            <v>0.59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0.23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1</v>
          </cell>
        </row>
        <row r="599">
          <cell r="AU599">
            <v>-3416.12</v>
          </cell>
          <cell r="AX599">
            <v>-3416.12</v>
          </cell>
          <cell r="AY599">
            <v>0</v>
          </cell>
          <cell r="AZ599">
            <v>0</v>
          </cell>
          <cell r="BA599">
            <v>-954.44</v>
          </cell>
          <cell r="BV599">
            <v>0</v>
          </cell>
          <cell r="BW599">
            <v>0</v>
          </cell>
          <cell r="BX599">
            <v>1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1</v>
          </cell>
        </row>
        <row r="600">
          <cell r="AU600">
            <v>386.34</v>
          </cell>
          <cell r="AX600">
            <v>276.95999999999998</v>
          </cell>
          <cell r="AY600">
            <v>109.38</v>
          </cell>
          <cell r="AZ600">
            <v>0</v>
          </cell>
          <cell r="BA600">
            <v>0</v>
          </cell>
          <cell r="BV600">
            <v>0</v>
          </cell>
          <cell r="BW600">
            <v>0</v>
          </cell>
          <cell r="BX600">
            <v>0.74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1</v>
          </cell>
        </row>
        <row r="601">
          <cell r="AU601">
            <v>190</v>
          </cell>
          <cell r="AX601">
            <v>190</v>
          </cell>
          <cell r="AY601">
            <v>0</v>
          </cell>
          <cell r="AZ601">
            <v>0</v>
          </cell>
          <cell r="BA601">
            <v>0</v>
          </cell>
          <cell r="BV601">
            <v>0</v>
          </cell>
          <cell r="BW601">
            <v>0.51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0.49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1</v>
          </cell>
        </row>
        <row r="602">
          <cell r="AU602">
            <v>23027.16</v>
          </cell>
          <cell r="AX602">
            <v>22025.16</v>
          </cell>
          <cell r="AY602">
            <v>1002</v>
          </cell>
          <cell r="AZ602">
            <v>0</v>
          </cell>
          <cell r="BA602">
            <v>2009.01</v>
          </cell>
          <cell r="BV602">
            <v>0</v>
          </cell>
          <cell r="BW602">
            <v>0</v>
          </cell>
          <cell r="BX602">
            <v>0.76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1</v>
          </cell>
        </row>
        <row r="603">
          <cell r="AU603">
            <v>-3976.77</v>
          </cell>
          <cell r="AX603">
            <v>-3976.77</v>
          </cell>
          <cell r="AY603">
            <v>-5.6843418860808015E-14</v>
          </cell>
          <cell r="AZ603">
            <v>-1156.05</v>
          </cell>
          <cell r="BA603">
            <v>-813.09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1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1</v>
          </cell>
        </row>
        <row r="604">
          <cell r="AU604">
            <v>364.19</v>
          </cell>
          <cell r="AX604">
            <v>261.08</v>
          </cell>
          <cell r="AY604">
            <v>103.11</v>
          </cell>
          <cell r="AZ604">
            <v>0</v>
          </cell>
          <cell r="BA604">
            <v>230.84</v>
          </cell>
          <cell r="BV604">
            <v>0</v>
          </cell>
          <cell r="BW604">
            <v>0.02</v>
          </cell>
          <cell r="BX604">
            <v>0.45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0.48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1</v>
          </cell>
        </row>
        <row r="605">
          <cell r="AU605">
            <v>622.54</v>
          </cell>
          <cell r="AX605">
            <v>446.27</v>
          </cell>
          <cell r="AY605">
            <v>176.27</v>
          </cell>
          <cell r="AZ605">
            <v>446.27</v>
          </cell>
          <cell r="BA605">
            <v>0</v>
          </cell>
          <cell r="BV605">
            <v>0</v>
          </cell>
          <cell r="BW605">
            <v>1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1</v>
          </cell>
        </row>
        <row r="606">
          <cell r="AU606">
            <v>7614.36</v>
          </cell>
          <cell r="AX606">
            <v>6879.28</v>
          </cell>
          <cell r="AY606">
            <v>735.08</v>
          </cell>
          <cell r="AZ606">
            <v>0</v>
          </cell>
          <cell r="BA606">
            <v>1645.7</v>
          </cell>
          <cell r="BV606">
            <v>0</v>
          </cell>
          <cell r="BW606">
            <v>0.01</v>
          </cell>
          <cell r="BX606">
            <v>0.88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0.11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1</v>
          </cell>
        </row>
        <row r="607">
          <cell r="AU607">
            <v>372</v>
          </cell>
          <cell r="AX607">
            <v>372</v>
          </cell>
          <cell r="AY607">
            <v>0</v>
          </cell>
          <cell r="AZ607">
            <v>0</v>
          </cell>
          <cell r="BA607">
            <v>0</v>
          </cell>
          <cell r="BV607">
            <v>0</v>
          </cell>
          <cell r="BW607">
            <v>1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1</v>
          </cell>
        </row>
        <row r="608">
          <cell r="AU608">
            <v>7935.06</v>
          </cell>
          <cell r="AX608">
            <v>5947.6</v>
          </cell>
          <cell r="AY608">
            <v>1987.46</v>
          </cell>
          <cell r="AZ608">
            <v>4199.46</v>
          </cell>
          <cell r="BA608">
            <v>134.46</v>
          </cell>
          <cell r="BV608">
            <v>0</v>
          </cell>
          <cell r="BW608">
            <v>1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1</v>
          </cell>
        </row>
        <row r="609">
          <cell r="AU609">
            <v>900.57</v>
          </cell>
          <cell r="AX609">
            <v>645.59999999999991</v>
          </cell>
          <cell r="AY609">
            <v>254.97</v>
          </cell>
          <cell r="AZ609">
            <v>580.29999999999995</v>
          </cell>
          <cell r="BA609">
            <v>57.74</v>
          </cell>
          <cell r="BV609">
            <v>0</v>
          </cell>
          <cell r="BW609">
            <v>1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1</v>
          </cell>
        </row>
        <row r="610">
          <cell r="AU610">
            <v>441</v>
          </cell>
          <cell r="AX610">
            <v>441</v>
          </cell>
          <cell r="AY610">
            <v>0</v>
          </cell>
          <cell r="AZ610">
            <v>0</v>
          </cell>
          <cell r="BA610">
            <v>0</v>
          </cell>
          <cell r="BV610">
            <v>0</v>
          </cell>
          <cell r="BW610">
            <v>1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1</v>
          </cell>
        </row>
        <row r="611">
          <cell r="AU611">
            <v>437</v>
          </cell>
          <cell r="AX611">
            <v>437</v>
          </cell>
          <cell r="AY611">
            <v>0</v>
          </cell>
          <cell r="AZ611">
            <v>0</v>
          </cell>
          <cell r="BA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1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1</v>
          </cell>
        </row>
        <row r="612">
          <cell r="AU612">
            <v>91</v>
          </cell>
          <cell r="AX612">
            <v>91</v>
          </cell>
          <cell r="AY612">
            <v>0</v>
          </cell>
          <cell r="AZ612">
            <v>0</v>
          </cell>
          <cell r="BA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1</v>
          </cell>
        </row>
        <row r="613">
          <cell r="AU613">
            <v>185</v>
          </cell>
          <cell r="AX613">
            <v>185</v>
          </cell>
          <cell r="AY613">
            <v>0</v>
          </cell>
          <cell r="AZ613">
            <v>0</v>
          </cell>
          <cell r="BA613">
            <v>0</v>
          </cell>
          <cell r="BV613">
            <v>0</v>
          </cell>
          <cell r="BW613">
            <v>1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1</v>
          </cell>
        </row>
        <row r="614">
          <cell r="AU614">
            <v>211</v>
          </cell>
          <cell r="AX614">
            <v>211</v>
          </cell>
          <cell r="AY614">
            <v>0</v>
          </cell>
          <cell r="AZ614">
            <v>0</v>
          </cell>
          <cell r="BA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1</v>
          </cell>
        </row>
        <row r="615">
          <cell r="AU615">
            <v>439</v>
          </cell>
          <cell r="AX615">
            <v>439</v>
          </cell>
          <cell r="AY615">
            <v>0</v>
          </cell>
          <cell r="AZ615">
            <v>0</v>
          </cell>
          <cell r="BA615">
            <v>0</v>
          </cell>
          <cell r="BV615">
            <v>0</v>
          </cell>
          <cell r="BW615">
            <v>0</v>
          </cell>
          <cell r="BX615">
            <v>0.9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0.1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1</v>
          </cell>
        </row>
        <row r="616">
          <cell r="AU616">
            <v>4709.75</v>
          </cell>
          <cell r="AX616">
            <v>3376.17</v>
          </cell>
          <cell r="AY616">
            <v>1333.58</v>
          </cell>
          <cell r="AZ616">
            <v>3343.55</v>
          </cell>
          <cell r="BA616">
            <v>28.85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1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1</v>
          </cell>
        </row>
        <row r="617">
          <cell r="AU617">
            <v>91.04</v>
          </cell>
          <cell r="AX617">
            <v>65.27</v>
          </cell>
          <cell r="AY617">
            <v>25.77</v>
          </cell>
          <cell r="AZ617">
            <v>0</v>
          </cell>
          <cell r="BA617">
            <v>57.71</v>
          </cell>
          <cell r="BV617">
            <v>0</v>
          </cell>
          <cell r="BW617">
            <v>0</v>
          </cell>
          <cell r="BX617">
            <v>0.57999999999999996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0.3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0.99999999999999989</v>
          </cell>
        </row>
        <row r="618">
          <cell r="AU618">
            <v>1547.55</v>
          </cell>
          <cell r="AX618">
            <v>1146.45</v>
          </cell>
          <cell r="AY618">
            <v>401.1</v>
          </cell>
          <cell r="AZ618">
            <v>1015.45</v>
          </cell>
          <cell r="BA618">
            <v>0</v>
          </cell>
          <cell r="BV618">
            <v>0</v>
          </cell>
          <cell r="BW618">
            <v>0.87</v>
          </cell>
          <cell r="BX618">
            <v>0.13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1</v>
          </cell>
        </row>
        <row r="619">
          <cell r="AU619">
            <v>207</v>
          </cell>
          <cell r="AX619">
            <v>207</v>
          </cell>
          <cell r="AY619">
            <v>0</v>
          </cell>
          <cell r="AZ619">
            <v>0</v>
          </cell>
          <cell r="BA619">
            <v>0</v>
          </cell>
          <cell r="BV619">
            <v>0</v>
          </cell>
          <cell r="BW619">
            <v>1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1</v>
          </cell>
        </row>
        <row r="620">
          <cell r="AU620">
            <v>234</v>
          </cell>
          <cell r="AX620">
            <v>234</v>
          </cell>
          <cell r="AY620">
            <v>0</v>
          </cell>
          <cell r="AZ620">
            <v>0</v>
          </cell>
          <cell r="BA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1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1</v>
          </cell>
        </row>
        <row r="621">
          <cell r="AU621">
            <v>182.18</v>
          </cell>
          <cell r="AX621">
            <v>130.6</v>
          </cell>
          <cell r="AY621">
            <v>51.58</v>
          </cell>
          <cell r="AZ621">
            <v>0</v>
          </cell>
          <cell r="BA621">
            <v>115.48</v>
          </cell>
          <cell r="BV621">
            <v>0</v>
          </cell>
          <cell r="BW621">
            <v>1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1</v>
          </cell>
        </row>
        <row r="622">
          <cell r="AU622">
            <v>546.29</v>
          </cell>
          <cell r="AX622">
            <v>391.62</v>
          </cell>
          <cell r="AY622">
            <v>154.66999999999999</v>
          </cell>
          <cell r="AZ622">
            <v>0</v>
          </cell>
          <cell r="BA622">
            <v>346.26</v>
          </cell>
          <cell r="BV622">
            <v>0</v>
          </cell>
          <cell r="BW622">
            <v>0</v>
          </cell>
          <cell r="BX622">
            <v>0.78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1</v>
          </cell>
        </row>
        <row r="623">
          <cell r="AU623">
            <v>361.32</v>
          </cell>
          <cell r="AX623">
            <v>259.02999999999997</v>
          </cell>
          <cell r="AY623">
            <v>102.29</v>
          </cell>
          <cell r="AZ623">
            <v>0</v>
          </cell>
          <cell r="BA623">
            <v>57.71</v>
          </cell>
          <cell r="BV623">
            <v>0</v>
          </cell>
          <cell r="BW623">
            <v>7.0000000000000007E-2</v>
          </cell>
          <cell r="BX623">
            <v>0.71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1</v>
          </cell>
        </row>
        <row r="624">
          <cell r="AU624">
            <v>207</v>
          </cell>
          <cell r="AX624">
            <v>207</v>
          </cell>
          <cell r="AY624">
            <v>0</v>
          </cell>
          <cell r="AZ624">
            <v>0</v>
          </cell>
          <cell r="BA624">
            <v>0</v>
          </cell>
          <cell r="BV624">
            <v>0</v>
          </cell>
          <cell r="BW624">
            <v>1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1</v>
          </cell>
        </row>
        <row r="625">
          <cell r="AU625">
            <v>5870.73</v>
          </cell>
          <cell r="AX625">
            <v>5747.66</v>
          </cell>
          <cell r="AY625">
            <v>123.07</v>
          </cell>
          <cell r="AZ625">
            <v>0</v>
          </cell>
          <cell r="BA625">
            <v>275.57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1</v>
          </cell>
        </row>
        <row r="626">
          <cell r="AU626">
            <v>349</v>
          </cell>
          <cell r="AX626">
            <v>349</v>
          </cell>
          <cell r="AY626">
            <v>0</v>
          </cell>
          <cell r="AZ626">
            <v>0</v>
          </cell>
          <cell r="BA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1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1</v>
          </cell>
        </row>
        <row r="627">
          <cell r="AU627">
            <v>91.04</v>
          </cell>
          <cell r="AX627">
            <v>65.27</v>
          </cell>
          <cell r="AY627">
            <v>25.77</v>
          </cell>
          <cell r="AZ627">
            <v>0</v>
          </cell>
          <cell r="BA627">
            <v>57.71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1</v>
          </cell>
        </row>
        <row r="628">
          <cell r="AU628">
            <v>634</v>
          </cell>
          <cell r="AX628">
            <v>634</v>
          </cell>
          <cell r="AY628">
            <v>0</v>
          </cell>
          <cell r="AZ628">
            <v>0</v>
          </cell>
          <cell r="BA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0.99</v>
          </cell>
          <cell r="CE628">
            <v>0.01</v>
          </cell>
          <cell r="CF628">
            <v>0</v>
          </cell>
          <cell r="CG628">
            <v>0</v>
          </cell>
          <cell r="CH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1</v>
          </cell>
        </row>
        <row r="629">
          <cell r="AU629">
            <v>458.28</v>
          </cell>
          <cell r="AX629">
            <v>328.53000000000003</v>
          </cell>
          <cell r="AY629">
            <v>129.75</v>
          </cell>
          <cell r="AZ629">
            <v>0</v>
          </cell>
          <cell r="BA629">
            <v>290.48</v>
          </cell>
          <cell r="BV629">
            <v>0</v>
          </cell>
          <cell r="BW629">
            <v>0</v>
          </cell>
          <cell r="BX629">
            <v>0.94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0.06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1</v>
          </cell>
        </row>
        <row r="630">
          <cell r="AU630">
            <v>50471.45</v>
          </cell>
          <cell r="AX630">
            <v>50226.15</v>
          </cell>
          <cell r="AY630">
            <v>245.3</v>
          </cell>
          <cell r="AZ630">
            <v>0</v>
          </cell>
          <cell r="BA630">
            <v>549.21</v>
          </cell>
          <cell r="BV630">
            <v>0</v>
          </cell>
          <cell r="BW630">
            <v>0.04</v>
          </cell>
          <cell r="BX630">
            <v>0.4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0.44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1</v>
          </cell>
        </row>
        <row r="631">
          <cell r="AU631">
            <v>28520.27</v>
          </cell>
          <cell r="AX631">
            <v>20444.7</v>
          </cell>
          <cell r="AY631">
            <v>8075.57</v>
          </cell>
          <cell r="AZ631">
            <v>19624.48</v>
          </cell>
          <cell r="BA631">
            <v>725.23</v>
          </cell>
          <cell r="BV631">
            <v>0</v>
          </cell>
          <cell r="BW631">
            <v>0</v>
          </cell>
          <cell r="BX631">
            <v>0</v>
          </cell>
          <cell r="BY631">
            <v>1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1</v>
          </cell>
        </row>
        <row r="632">
          <cell r="AU632">
            <v>1433</v>
          </cell>
          <cell r="AX632">
            <v>1433</v>
          </cell>
          <cell r="AY632">
            <v>0</v>
          </cell>
          <cell r="AZ632">
            <v>0</v>
          </cell>
          <cell r="BA632">
            <v>0</v>
          </cell>
          <cell r="BV632">
            <v>0</v>
          </cell>
          <cell r="BW632">
            <v>0.2</v>
          </cell>
          <cell r="BX632">
            <v>0.75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0.01</v>
          </cell>
          <cell r="CF632">
            <v>0</v>
          </cell>
          <cell r="CG632">
            <v>0</v>
          </cell>
          <cell r="CH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1</v>
          </cell>
        </row>
        <row r="633">
          <cell r="AU633">
            <v>2259.73</v>
          </cell>
          <cell r="AX633">
            <v>1619.9099999999999</v>
          </cell>
          <cell r="AY633">
            <v>639.82000000000005</v>
          </cell>
          <cell r="AZ633">
            <v>1187.5899999999999</v>
          </cell>
          <cell r="BA633">
            <v>382.27</v>
          </cell>
          <cell r="BV633">
            <v>0</v>
          </cell>
          <cell r="BW633">
            <v>1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1</v>
          </cell>
        </row>
        <row r="634">
          <cell r="AU634">
            <v>82</v>
          </cell>
          <cell r="AX634">
            <v>82</v>
          </cell>
          <cell r="AY634">
            <v>0</v>
          </cell>
          <cell r="AZ634">
            <v>0</v>
          </cell>
          <cell r="BA634">
            <v>0</v>
          </cell>
          <cell r="BV634">
            <v>0</v>
          </cell>
          <cell r="BW634">
            <v>0.75</v>
          </cell>
          <cell r="BX634">
            <v>0</v>
          </cell>
          <cell r="BY634">
            <v>0.25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1</v>
          </cell>
        </row>
        <row r="635">
          <cell r="AU635">
            <v>568.48</v>
          </cell>
          <cell r="AX635">
            <v>407.54</v>
          </cell>
          <cell r="AY635">
            <v>160.94</v>
          </cell>
          <cell r="AZ635">
            <v>0</v>
          </cell>
          <cell r="BA635">
            <v>360.36</v>
          </cell>
          <cell r="BV635">
            <v>0</v>
          </cell>
          <cell r="BW635">
            <v>1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1</v>
          </cell>
        </row>
        <row r="636">
          <cell r="AU636">
            <v>-2509.12</v>
          </cell>
          <cell r="AX636">
            <v>-2509.12</v>
          </cell>
          <cell r="AY636">
            <v>0</v>
          </cell>
          <cell r="AZ636">
            <v>0</v>
          </cell>
          <cell r="BA636">
            <v>-728.76</v>
          </cell>
          <cell r="BV636">
            <v>0</v>
          </cell>
          <cell r="BW636">
            <v>0</v>
          </cell>
          <cell r="BX636">
            <v>1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1</v>
          </cell>
        </row>
        <row r="637">
          <cell r="AU637">
            <v>111</v>
          </cell>
          <cell r="AX637">
            <v>111</v>
          </cell>
          <cell r="AY637">
            <v>0</v>
          </cell>
          <cell r="AZ637">
            <v>0</v>
          </cell>
          <cell r="BA637">
            <v>0</v>
          </cell>
          <cell r="BV637">
            <v>0</v>
          </cell>
          <cell r="BW637">
            <v>1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1</v>
          </cell>
        </row>
        <row r="638">
          <cell r="AU638">
            <v>273.27</v>
          </cell>
          <cell r="AX638">
            <v>195.9</v>
          </cell>
          <cell r="AY638">
            <v>77.37</v>
          </cell>
          <cell r="AZ638">
            <v>0</v>
          </cell>
          <cell r="BA638">
            <v>173.22</v>
          </cell>
          <cell r="BV638">
            <v>0</v>
          </cell>
          <cell r="BW638">
            <v>1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1</v>
          </cell>
        </row>
        <row r="639">
          <cell r="AU639">
            <v>273.27999999999997</v>
          </cell>
          <cell r="AX639">
            <v>195.91</v>
          </cell>
          <cell r="AY639">
            <v>77.37</v>
          </cell>
          <cell r="AZ639">
            <v>0</v>
          </cell>
          <cell r="BA639">
            <v>173.22</v>
          </cell>
          <cell r="BV639">
            <v>0</v>
          </cell>
          <cell r="BW639">
            <v>1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1</v>
          </cell>
        </row>
        <row r="640">
          <cell r="AU640">
            <v>498.76</v>
          </cell>
          <cell r="AX640">
            <v>357.54999999999995</v>
          </cell>
          <cell r="AY640">
            <v>141.21</v>
          </cell>
          <cell r="AZ640">
            <v>0</v>
          </cell>
          <cell r="BA640">
            <v>316.14999999999998</v>
          </cell>
          <cell r="BV640">
            <v>0</v>
          </cell>
          <cell r="BW640">
            <v>1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1</v>
          </cell>
        </row>
        <row r="641">
          <cell r="AU641">
            <v>1174.48</v>
          </cell>
          <cell r="AX641">
            <v>1174.48</v>
          </cell>
          <cell r="AY641">
            <v>0</v>
          </cell>
          <cell r="AZ641">
            <v>0</v>
          </cell>
          <cell r="BA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J641">
            <v>0</v>
          </cell>
          <cell r="CK641">
            <v>1</v>
          </cell>
          <cell r="CL641">
            <v>0</v>
          </cell>
          <cell r="CM641">
            <v>0</v>
          </cell>
          <cell r="CN641">
            <v>1</v>
          </cell>
        </row>
        <row r="642">
          <cell r="AU642">
            <v>79219.06</v>
          </cell>
          <cell r="AX642">
            <v>56941</v>
          </cell>
          <cell r="AY642">
            <v>22278.06</v>
          </cell>
          <cell r="AZ642">
            <v>56565</v>
          </cell>
          <cell r="BA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1</v>
          </cell>
        </row>
        <row r="643">
          <cell r="AU643">
            <v>-20421.03</v>
          </cell>
          <cell r="AX643">
            <v>-20421.03</v>
          </cell>
          <cell r="AY643">
            <v>-4.4565219570191772E-13</v>
          </cell>
          <cell r="AZ643">
            <v>-308.13</v>
          </cell>
          <cell r="BA643">
            <v>-2978.64</v>
          </cell>
          <cell r="BV643">
            <v>0</v>
          </cell>
          <cell r="BW643">
            <v>0.93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0.06</v>
          </cell>
          <cell r="CE643">
            <v>0.01</v>
          </cell>
          <cell r="CF643">
            <v>0</v>
          </cell>
          <cell r="CG643">
            <v>0</v>
          </cell>
          <cell r="CH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1</v>
          </cell>
        </row>
        <row r="644">
          <cell r="AU644">
            <v>121</v>
          </cell>
          <cell r="AX644">
            <v>121</v>
          </cell>
          <cell r="AY644">
            <v>0</v>
          </cell>
          <cell r="AZ644">
            <v>0</v>
          </cell>
          <cell r="BA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1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1</v>
          </cell>
        </row>
        <row r="645">
          <cell r="AU645">
            <v>186</v>
          </cell>
          <cell r="AX645">
            <v>186</v>
          </cell>
          <cell r="AY645">
            <v>0</v>
          </cell>
          <cell r="AZ645">
            <v>0</v>
          </cell>
          <cell r="BA645">
            <v>0</v>
          </cell>
          <cell r="BV645">
            <v>0</v>
          </cell>
          <cell r="BW645">
            <v>1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1</v>
          </cell>
        </row>
        <row r="646">
          <cell r="AU646">
            <v>290</v>
          </cell>
          <cell r="AX646">
            <v>290</v>
          </cell>
          <cell r="AY646">
            <v>0</v>
          </cell>
          <cell r="AZ646">
            <v>0</v>
          </cell>
          <cell r="BA646">
            <v>0</v>
          </cell>
          <cell r="BV646">
            <v>0</v>
          </cell>
          <cell r="BW646">
            <v>0.2</v>
          </cell>
          <cell r="BX646">
            <v>0.5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0.3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1</v>
          </cell>
        </row>
        <row r="647">
          <cell r="AU647">
            <v>549.29</v>
          </cell>
          <cell r="AX647">
            <v>393.79</v>
          </cell>
          <cell r="AY647">
            <v>155.5</v>
          </cell>
          <cell r="AZ647">
            <v>0</v>
          </cell>
          <cell r="BA647">
            <v>348.19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1</v>
          </cell>
        </row>
        <row r="648">
          <cell r="AU648">
            <v>295</v>
          </cell>
          <cell r="AX648">
            <v>295</v>
          </cell>
          <cell r="AY648">
            <v>0</v>
          </cell>
          <cell r="AZ648">
            <v>0</v>
          </cell>
          <cell r="BA648">
            <v>0</v>
          </cell>
          <cell r="BV648">
            <v>0</v>
          </cell>
          <cell r="BW648">
            <v>0.48</v>
          </cell>
          <cell r="BX648">
            <v>0.46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1</v>
          </cell>
        </row>
        <row r="649">
          <cell r="AU649">
            <v>477.41</v>
          </cell>
          <cell r="AX649">
            <v>342.24</v>
          </cell>
          <cell r="AY649">
            <v>135.16999999999999</v>
          </cell>
          <cell r="AZ649">
            <v>0</v>
          </cell>
          <cell r="BA649">
            <v>302.62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1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1</v>
          </cell>
        </row>
        <row r="650">
          <cell r="AU650">
            <v>157</v>
          </cell>
          <cell r="AX650">
            <v>157</v>
          </cell>
          <cell r="AY650">
            <v>0</v>
          </cell>
          <cell r="AZ650">
            <v>0</v>
          </cell>
          <cell r="BA650">
            <v>0</v>
          </cell>
          <cell r="BV650">
            <v>0</v>
          </cell>
          <cell r="BW650">
            <v>1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1</v>
          </cell>
        </row>
        <row r="651">
          <cell r="AU651">
            <v>578.27</v>
          </cell>
          <cell r="AX651">
            <v>414.54</v>
          </cell>
          <cell r="AY651">
            <v>163.72999999999999</v>
          </cell>
          <cell r="AZ651">
            <v>150.21</v>
          </cell>
          <cell r="BA651">
            <v>233.73</v>
          </cell>
          <cell r="BV651">
            <v>0</v>
          </cell>
          <cell r="BW651">
            <v>1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1</v>
          </cell>
        </row>
        <row r="652">
          <cell r="AU652">
            <v>426</v>
          </cell>
          <cell r="AX652">
            <v>426</v>
          </cell>
          <cell r="AY652">
            <v>0</v>
          </cell>
          <cell r="AZ652">
            <v>0</v>
          </cell>
          <cell r="BA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1</v>
          </cell>
        </row>
        <row r="653">
          <cell r="AU653">
            <v>167</v>
          </cell>
          <cell r="AX653">
            <v>167</v>
          </cell>
          <cell r="AY653">
            <v>0</v>
          </cell>
          <cell r="AZ653">
            <v>0</v>
          </cell>
          <cell r="BA653">
            <v>0</v>
          </cell>
          <cell r="BV653">
            <v>0</v>
          </cell>
          <cell r="BW653">
            <v>0</v>
          </cell>
          <cell r="BX653">
            <v>0.92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1</v>
          </cell>
        </row>
        <row r="654">
          <cell r="AU654">
            <v>180</v>
          </cell>
          <cell r="AX654">
            <v>180</v>
          </cell>
          <cell r="AY654">
            <v>0</v>
          </cell>
          <cell r="AZ654">
            <v>0</v>
          </cell>
          <cell r="BA654">
            <v>0</v>
          </cell>
          <cell r="BV654">
            <v>0</v>
          </cell>
          <cell r="BW654">
            <v>0.04</v>
          </cell>
          <cell r="BX654">
            <v>0</v>
          </cell>
          <cell r="BY654">
            <v>0.96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1</v>
          </cell>
        </row>
        <row r="655">
          <cell r="AU655">
            <v>865.26</v>
          </cell>
          <cell r="AX655">
            <v>620.27</v>
          </cell>
          <cell r="AY655">
            <v>244.99</v>
          </cell>
          <cell r="AZ655">
            <v>408.63</v>
          </cell>
          <cell r="BA655">
            <v>187.14</v>
          </cell>
          <cell r="BV655">
            <v>0</v>
          </cell>
          <cell r="BW655">
            <v>1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1</v>
          </cell>
        </row>
        <row r="656">
          <cell r="AU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V656">
            <v>0</v>
          </cell>
          <cell r="BW656">
            <v>1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1</v>
          </cell>
        </row>
        <row r="657">
          <cell r="AU657">
            <v>220</v>
          </cell>
          <cell r="AX657">
            <v>220</v>
          </cell>
          <cell r="AY657">
            <v>0</v>
          </cell>
          <cell r="AZ657">
            <v>0</v>
          </cell>
          <cell r="BA657">
            <v>0</v>
          </cell>
          <cell r="BV657">
            <v>0</v>
          </cell>
          <cell r="BW657">
            <v>0.03</v>
          </cell>
          <cell r="BX657">
            <v>0.74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1</v>
          </cell>
        </row>
        <row r="658">
          <cell r="AU658">
            <v>206</v>
          </cell>
          <cell r="AX658">
            <v>206</v>
          </cell>
          <cell r="AY658">
            <v>0</v>
          </cell>
          <cell r="AZ658">
            <v>0</v>
          </cell>
          <cell r="BA658">
            <v>0</v>
          </cell>
          <cell r="BV658">
            <v>0</v>
          </cell>
          <cell r="BW658">
            <v>1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1</v>
          </cell>
        </row>
        <row r="659">
          <cell r="AU659">
            <v>372235.23</v>
          </cell>
          <cell r="AX659">
            <v>370593.02</v>
          </cell>
          <cell r="AY659">
            <v>1642.21</v>
          </cell>
          <cell r="AZ659">
            <v>0</v>
          </cell>
          <cell r="BA659">
            <v>3676.46</v>
          </cell>
          <cell r="BV659">
            <v>0</v>
          </cell>
          <cell r="BW659">
            <v>0</v>
          </cell>
          <cell r="BX659">
            <v>1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1</v>
          </cell>
        </row>
        <row r="660">
          <cell r="AU660">
            <v>353974.53</v>
          </cell>
          <cell r="AX660">
            <v>250808.46</v>
          </cell>
          <cell r="AY660">
            <v>103166.07</v>
          </cell>
          <cell r="AZ660">
            <v>145294.41</v>
          </cell>
          <cell r="BA660">
            <v>53246.18</v>
          </cell>
          <cell r="BV660">
            <v>0</v>
          </cell>
          <cell r="BW660">
            <v>0.5</v>
          </cell>
          <cell r="BX660">
            <v>0</v>
          </cell>
          <cell r="BY660">
            <v>0</v>
          </cell>
          <cell r="BZ660">
            <v>0.4</v>
          </cell>
          <cell r="CA660">
            <v>0.05</v>
          </cell>
          <cell r="CB660">
            <v>0</v>
          </cell>
          <cell r="CC660">
            <v>0.05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1</v>
          </cell>
        </row>
        <row r="661">
          <cell r="AU661">
            <v>713</v>
          </cell>
          <cell r="AX661">
            <v>713</v>
          </cell>
          <cell r="AY661">
            <v>0</v>
          </cell>
          <cell r="AZ661">
            <v>0</v>
          </cell>
          <cell r="BA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1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1</v>
          </cell>
        </row>
        <row r="662">
          <cell r="AU662">
            <v>1189</v>
          </cell>
          <cell r="AX662">
            <v>1189</v>
          </cell>
          <cell r="AY662">
            <v>0</v>
          </cell>
          <cell r="AZ662">
            <v>0</v>
          </cell>
          <cell r="BA662">
            <v>0</v>
          </cell>
          <cell r="BV662">
            <v>0</v>
          </cell>
          <cell r="BW662">
            <v>0</v>
          </cell>
          <cell r="BX662">
            <v>1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1</v>
          </cell>
        </row>
        <row r="663">
          <cell r="AU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1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1</v>
          </cell>
        </row>
        <row r="664">
          <cell r="AU664">
            <v>2022.93</v>
          </cell>
          <cell r="AX664">
            <v>1450.21</v>
          </cell>
          <cell r="AY664">
            <v>572.72</v>
          </cell>
          <cell r="AZ664">
            <v>0</v>
          </cell>
          <cell r="BA664">
            <v>1053.82</v>
          </cell>
          <cell r="BV664">
            <v>0</v>
          </cell>
          <cell r="BW664">
            <v>0.02</v>
          </cell>
          <cell r="BX664">
            <v>0.54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0.28000000000000003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1</v>
          </cell>
        </row>
        <row r="665">
          <cell r="AU665">
            <v>364.19</v>
          </cell>
          <cell r="AX665">
            <v>261.08</v>
          </cell>
          <cell r="AY665">
            <v>103.11</v>
          </cell>
          <cell r="AZ665">
            <v>0</v>
          </cell>
          <cell r="BA665">
            <v>230.84</v>
          </cell>
          <cell r="BV665">
            <v>0</v>
          </cell>
          <cell r="BW665">
            <v>0</v>
          </cell>
          <cell r="BX665">
            <v>0.76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1</v>
          </cell>
        </row>
        <row r="666">
          <cell r="AU666">
            <v>539.35</v>
          </cell>
          <cell r="AX666">
            <v>386.65</v>
          </cell>
          <cell r="AY666">
            <v>152.69999999999999</v>
          </cell>
          <cell r="AZ666">
            <v>0</v>
          </cell>
          <cell r="BA666">
            <v>341.88</v>
          </cell>
          <cell r="BV666">
            <v>0</v>
          </cell>
          <cell r="BW666">
            <v>1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1</v>
          </cell>
        </row>
        <row r="667">
          <cell r="AU667">
            <v>544</v>
          </cell>
          <cell r="AX667">
            <v>544</v>
          </cell>
          <cell r="AY667">
            <v>0</v>
          </cell>
          <cell r="AZ667">
            <v>0</v>
          </cell>
          <cell r="BA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1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1</v>
          </cell>
        </row>
        <row r="668">
          <cell r="AU668">
            <v>139</v>
          </cell>
          <cell r="AX668">
            <v>139</v>
          </cell>
          <cell r="AY668">
            <v>0</v>
          </cell>
          <cell r="AZ668">
            <v>0</v>
          </cell>
          <cell r="BA668">
            <v>0</v>
          </cell>
          <cell r="BV668">
            <v>0</v>
          </cell>
          <cell r="BW668">
            <v>0.12</v>
          </cell>
          <cell r="BX668">
            <v>0.19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0.69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1</v>
          </cell>
        </row>
        <row r="669">
          <cell r="AU669">
            <v>133</v>
          </cell>
          <cell r="AX669">
            <v>133</v>
          </cell>
          <cell r="AY669">
            <v>0</v>
          </cell>
          <cell r="AZ669">
            <v>0</v>
          </cell>
          <cell r="BA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1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1</v>
          </cell>
        </row>
        <row r="670">
          <cell r="AU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V670">
            <v>0</v>
          </cell>
          <cell r="BW670">
            <v>0.02</v>
          </cell>
          <cell r="BX670">
            <v>0.79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1</v>
          </cell>
        </row>
        <row r="671">
          <cell r="AU671">
            <v>376</v>
          </cell>
          <cell r="AX671">
            <v>376</v>
          </cell>
          <cell r="AY671">
            <v>0</v>
          </cell>
          <cell r="AZ671">
            <v>0</v>
          </cell>
          <cell r="BA671">
            <v>0</v>
          </cell>
          <cell r="BV671">
            <v>0</v>
          </cell>
          <cell r="BW671">
            <v>0.96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0.02</v>
          </cell>
          <cell r="CF671">
            <v>0</v>
          </cell>
          <cell r="CG671">
            <v>0</v>
          </cell>
          <cell r="CH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1</v>
          </cell>
        </row>
        <row r="672">
          <cell r="AU672">
            <v>760.05</v>
          </cell>
          <cell r="AX672">
            <v>544.86</v>
          </cell>
          <cell r="AY672">
            <v>215.19</v>
          </cell>
          <cell r="AZ672">
            <v>0</v>
          </cell>
          <cell r="BA672">
            <v>481.77</v>
          </cell>
          <cell r="BV672">
            <v>0</v>
          </cell>
          <cell r="BW672">
            <v>0.01</v>
          </cell>
          <cell r="BX672">
            <v>0.44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0.42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1</v>
          </cell>
        </row>
        <row r="673">
          <cell r="AU673">
            <v>1314.62</v>
          </cell>
          <cell r="AX673">
            <v>942.41</v>
          </cell>
          <cell r="AY673">
            <v>372.21</v>
          </cell>
          <cell r="AZ673">
            <v>482.62</v>
          </cell>
          <cell r="BA673">
            <v>255.19</v>
          </cell>
          <cell r="BV673">
            <v>0</v>
          </cell>
          <cell r="BW673">
            <v>0.33</v>
          </cell>
          <cell r="BX673">
            <v>0.12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0.55000000000000004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</row>
        <row r="674">
          <cell r="AU674">
            <v>124</v>
          </cell>
          <cell r="AX674">
            <v>124</v>
          </cell>
          <cell r="AY674">
            <v>0</v>
          </cell>
          <cell r="AZ674">
            <v>0</v>
          </cell>
          <cell r="BA674">
            <v>0</v>
          </cell>
          <cell r="BV674">
            <v>0</v>
          </cell>
          <cell r="BW674">
            <v>1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1</v>
          </cell>
        </row>
        <row r="675">
          <cell r="AU675">
            <v>141</v>
          </cell>
          <cell r="AX675">
            <v>141</v>
          </cell>
          <cell r="AY675">
            <v>0</v>
          </cell>
          <cell r="AZ675">
            <v>0</v>
          </cell>
          <cell r="BA675">
            <v>0</v>
          </cell>
          <cell r="BV675">
            <v>0</v>
          </cell>
          <cell r="BW675">
            <v>1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1</v>
          </cell>
        </row>
        <row r="676">
          <cell r="AU676">
            <v>845.95</v>
          </cell>
          <cell r="AX676">
            <v>606.46</v>
          </cell>
          <cell r="AY676">
            <v>239.49</v>
          </cell>
          <cell r="AZ676">
            <v>0</v>
          </cell>
          <cell r="BA676">
            <v>536.23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1</v>
          </cell>
        </row>
        <row r="677">
          <cell r="AU677">
            <v>3114.74</v>
          </cell>
          <cell r="AX677">
            <v>2991.6600000000003</v>
          </cell>
          <cell r="AY677">
            <v>123.08</v>
          </cell>
          <cell r="AZ677">
            <v>0</v>
          </cell>
          <cell r="BA677">
            <v>275.57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1</v>
          </cell>
        </row>
        <row r="678">
          <cell r="AU678">
            <v>283</v>
          </cell>
          <cell r="AX678">
            <v>283</v>
          </cell>
          <cell r="AY678">
            <v>0</v>
          </cell>
          <cell r="AZ678">
            <v>0</v>
          </cell>
          <cell r="BA678">
            <v>0</v>
          </cell>
          <cell r="BV678">
            <v>0</v>
          </cell>
          <cell r="BW678">
            <v>0.15</v>
          </cell>
          <cell r="BX678">
            <v>0.12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0.73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1</v>
          </cell>
        </row>
        <row r="679">
          <cell r="AU679">
            <v>275</v>
          </cell>
          <cell r="AX679">
            <v>275</v>
          </cell>
          <cell r="AY679">
            <v>0</v>
          </cell>
          <cell r="AZ679">
            <v>0</v>
          </cell>
          <cell r="BA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1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1</v>
          </cell>
        </row>
        <row r="680">
          <cell r="AU680">
            <v>-7992.65</v>
          </cell>
          <cell r="AX680">
            <v>-5729.3000000000011</v>
          </cell>
          <cell r="AY680">
            <v>-2263.35</v>
          </cell>
          <cell r="AZ680">
            <v>0</v>
          </cell>
          <cell r="BA680">
            <v>2421.91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1</v>
          </cell>
        </row>
        <row r="681">
          <cell r="AU681">
            <v>2343.5700000000002</v>
          </cell>
          <cell r="AX681">
            <v>2084.06</v>
          </cell>
          <cell r="AY681">
            <v>259.51</v>
          </cell>
          <cell r="AZ681">
            <v>0</v>
          </cell>
          <cell r="BA681">
            <v>580.96</v>
          </cell>
          <cell r="BV681">
            <v>0</v>
          </cell>
          <cell r="BW681">
            <v>0.93</v>
          </cell>
          <cell r="BX681">
            <v>7.0000000000000007E-2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1</v>
          </cell>
        </row>
        <row r="682">
          <cell r="AU682">
            <v>39367.70000000007</v>
          </cell>
          <cell r="AX682">
            <v>24741.199999999997</v>
          </cell>
          <cell r="AY682">
            <v>14626.5</v>
          </cell>
          <cell r="AZ682">
            <v>8948.9</v>
          </cell>
          <cell r="BA682">
            <v>-2731.4</v>
          </cell>
          <cell r="BV682">
            <v>0</v>
          </cell>
          <cell r="BW682">
            <v>0</v>
          </cell>
          <cell r="BX682">
            <v>1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1</v>
          </cell>
        </row>
        <row r="683">
          <cell r="AU683">
            <v>4704.3</v>
          </cell>
          <cell r="AX683">
            <v>3774.9900000000002</v>
          </cell>
          <cell r="AY683">
            <v>929.31</v>
          </cell>
          <cell r="AZ683">
            <v>135</v>
          </cell>
          <cell r="BA683">
            <v>1961.14</v>
          </cell>
          <cell r="BV683">
            <v>0</v>
          </cell>
          <cell r="BW683">
            <v>0.96</v>
          </cell>
          <cell r="BX683">
            <v>0.04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1</v>
          </cell>
        </row>
        <row r="684">
          <cell r="AU684">
            <v>1595</v>
          </cell>
          <cell r="AX684">
            <v>1595</v>
          </cell>
          <cell r="AY684">
            <v>0</v>
          </cell>
          <cell r="AZ684">
            <v>0</v>
          </cell>
          <cell r="BA684">
            <v>0</v>
          </cell>
          <cell r="BV684">
            <v>0</v>
          </cell>
          <cell r="BW684">
            <v>0</v>
          </cell>
          <cell r="BX684">
            <v>0.79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0.21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1</v>
          </cell>
        </row>
        <row r="685">
          <cell r="AU685">
            <v>131</v>
          </cell>
          <cell r="AX685">
            <v>131</v>
          </cell>
          <cell r="AY685">
            <v>0</v>
          </cell>
          <cell r="AZ685">
            <v>0</v>
          </cell>
          <cell r="BA685">
            <v>0</v>
          </cell>
          <cell r="BV685">
            <v>0</v>
          </cell>
          <cell r="BW685">
            <v>1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1</v>
          </cell>
        </row>
        <row r="686">
          <cell r="AU686">
            <v>141</v>
          </cell>
          <cell r="AX686">
            <v>141</v>
          </cell>
          <cell r="AY686">
            <v>0</v>
          </cell>
          <cell r="AZ686">
            <v>0</v>
          </cell>
          <cell r="BA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1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1</v>
          </cell>
        </row>
        <row r="687">
          <cell r="AU687">
            <v>477.41</v>
          </cell>
          <cell r="AX687">
            <v>342.24</v>
          </cell>
          <cell r="AY687">
            <v>135.16999999999999</v>
          </cell>
          <cell r="AZ687">
            <v>0</v>
          </cell>
          <cell r="BA687">
            <v>302.62</v>
          </cell>
          <cell r="BV687">
            <v>0</v>
          </cell>
          <cell r="BW687">
            <v>1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1</v>
          </cell>
        </row>
        <row r="688">
          <cell r="AU688">
            <v>176</v>
          </cell>
          <cell r="AX688">
            <v>176</v>
          </cell>
          <cell r="AY688">
            <v>0</v>
          </cell>
          <cell r="AZ688">
            <v>0</v>
          </cell>
          <cell r="BA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1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1</v>
          </cell>
        </row>
        <row r="689">
          <cell r="AU689">
            <v>116</v>
          </cell>
          <cell r="AX689">
            <v>116</v>
          </cell>
          <cell r="AY689">
            <v>0</v>
          </cell>
          <cell r="AZ689">
            <v>0</v>
          </cell>
          <cell r="BA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1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1</v>
          </cell>
        </row>
        <row r="690">
          <cell r="AU690">
            <v>20390.59</v>
          </cell>
          <cell r="AX690">
            <v>14620.170000000002</v>
          </cell>
          <cell r="AY690">
            <v>5770.42</v>
          </cell>
          <cell r="AZ690">
            <v>0</v>
          </cell>
          <cell r="BA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1</v>
          </cell>
        </row>
        <row r="691">
          <cell r="AU691">
            <v>217</v>
          </cell>
          <cell r="AX691">
            <v>217</v>
          </cell>
          <cell r="AY691">
            <v>0</v>
          </cell>
          <cell r="AZ691">
            <v>0</v>
          </cell>
          <cell r="BA691">
            <v>0</v>
          </cell>
          <cell r="BV691">
            <v>0</v>
          </cell>
          <cell r="BW691">
            <v>0.9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0.1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1</v>
          </cell>
        </row>
        <row r="692">
          <cell r="AU692">
            <v>138</v>
          </cell>
          <cell r="AX692">
            <v>138</v>
          </cell>
          <cell r="AY692">
            <v>0</v>
          </cell>
          <cell r="AZ692">
            <v>0</v>
          </cell>
          <cell r="BA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1</v>
          </cell>
        </row>
        <row r="693">
          <cell r="AU693">
            <v>127</v>
          </cell>
          <cell r="AX693">
            <v>127</v>
          </cell>
          <cell r="AY693">
            <v>0</v>
          </cell>
          <cell r="AZ693">
            <v>0</v>
          </cell>
          <cell r="BA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1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1</v>
          </cell>
        </row>
        <row r="694">
          <cell r="AU694">
            <v>158</v>
          </cell>
          <cell r="AX694">
            <v>158</v>
          </cell>
          <cell r="AY694">
            <v>0</v>
          </cell>
          <cell r="AZ694">
            <v>0</v>
          </cell>
          <cell r="BA694">
            <v>0</v>
          </cell>
          <cell r="BV694">
            <v>0</v>
          </cell>
          <cell r="BW694">
            <v>1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1</v>
          </cell>
        </row>
        <row r="695">
          <cell r="AU695">
            <v>69467.649999999994</v>
          </cell>
          <cell r="AX695">
            <v>51939.83</v>
          </cell>
          <cell r="AY695">
            <v>17527.82</v>
          </cell>
          <cell r="AZ695">
            <v>2807.16</v>
          </cell>
          <cell r="BA695">
            <v>8124.82</v>
          </cell>
          <cell r="BV695">
            <v>0</v>
          </cell>
          <cell r="BW695">
            <v>0.61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0.39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1</v>
          </cell>
        </row>
        <row r="696">
          <cell r="AU696">
            <v>709.39</v>
          </cell>
          <cell r="AX696">
            <v>508.55</v>
          </cell>
          <cell r="AY696">
            <v>200.84</v>
          </cell>
          <cell r="AZ696">
            <v>0</v>
          </cell>
          <cell r="BA696">
            <v>449.66</v>
          </cell>
          <cell r="BV696">
            <v>0</v>
          </cell>
          <cell r="BW696">
            <v>0.04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1</v>
          </cell>
        </row>
        <row r="697">
          <cell r="AU697">
            <v>242</v>
          </cell>
          <cell r="AX697">
            <v>242</v>
          </cell>
          <cell r="AY697">
            <v>0</v>
          </cell>
          <cell r="AZ697">
            <v>0</v>
          </cell>
          <cell r="BA697">
            <v>0</v>
          </cell>
          <cell r="BV697">
            <v>0</v>
          </cell>
          <cell r="BW697">
            <v>0.09</v>
          </cell>
          <cell r="BX697">
            <v>0.91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1</v>
          </cell>
        </row>
        <row r="698">
          <cell r="AU698">
            <v>1883.25</v>
          </cell>
          <cell r="AX698">
            <v>1350</v>
          </cell>
          <cell r="AY698">
            <v>533.25</v>
          </cell>
          <cell r="AZ698">
            <v>1350</v>
          </cell>
          <cell r="BA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0.73499999999999999</v>
          </cell>
          <cell r="CA698">
            <v>0</v>
          </cell>
          <cell r="CB698">
            <v>0.245</v>
          </cell>
          <cell r="CC698">
            <v>0</v>
          </cell>
          <cell r="CD698">
            <v>0</v>
          </cell>
          <cell r="CE698">
            <v>0</v>
          </cell>
          <cell r="CF698">
            <v>0.02</v>
          </cell>
          <cell r="CG698">
            <v>0</v>
          </cell>
          <cell r="CH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1</v>
          </cell>
        </row>
        <row r="699">
          <cell r="AU699">
            <v>131</v>
          </cell>
          <cell r="AX699">
            <v>131</v>
          </cell>
          <cell r="AY699">
            <v>0</v>
          </cell>
          <cell r="AZ699">
            <v>0</v>
          </cell>
          <cell r="BA699">
            <v>0</v>
          </cell>
          <cell r="BV699">
            <v>0</v>
          </cell>
          <cell r="BW699">
            <v>0</v>
          </cell>
          <cell r="BX699">
            <v>0.23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0.77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1</v>
          </cell>
        </row>
        <row r="700">
          <cell r="AU700">
            <v>149</v>
          </cell>
          <cell r="AX700">
            <v>149</v>
          </cell>
          <cell r="AY700">
            <v>0</v>
          </cell>
          <cell r="AZ700">
            <v>0</v>
          </cell>
          <cell r="BA700">
            <v>0</v>
          </cell>
          <cell r="BV700">
            <v>0</v>
          </cell>
          <cell r="BW700">
            <v>1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1</v>
          </cell>
        </row>
        <row r="701">
          <cell r="AU701">
            <v>511.36</v>
          </cell>
          <cell r="AX701">
            <v>366.58</v>
          </cell>
          <cell r="AY701">
            <v>144.78</v>
          </cell>
          <cell r="AZ701">
            <v>0</v>
          </cell>
          <cell r="BA701">
            <v>324.14</v>
          </cell>
          <cell r="BV701">
            <v>0</v>
          </cell>
          <cell r="BW701">
            <v>1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1</v>
          </cell>
        </row>
        <row r="702">
          <cell r="AU702">
            <v>49246.25</v>
          </cell>
          <cell r="AX702">
            <v>39975.86</v>
          </cell>
          <cell r="AY702">
            <v>9270.39</v>
          </cell>
          <cell r="AZ702">
            <v>11441.46</v>
          </cell>
          <cell r="BA702">
            <v>6528.76</v>
          </cell>
          <cell r="BV702">
            <v>0</v>
          </cell>
          <cell r="BW702">
            <v>0.15</v>
          </cell>
          <cell r="BX702">
            <v>0.85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1</v>
          </cell>
        </row>
        <row r="703">
          <cell r="AU703">
            <v>1836.21</v>
          </cell>
          <cell r="AX703">
            <v>1316.3300000000002</v>
          </cell>
          <cell r="AY703">
            <v>519.88</v>
          </cell>
          <cell r="AZ703">
            <v>872</v>
          </cell>
          <cell r="BA703">
            <v>0</v>
          </cell>
          <cell r="BV703">
            <v>0</v>
          </cell>
          <cell r="BW703">
            <v>1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1</v>
          </cell>
        </row>
        <row r="704">
          <cell r="AU704">
            <v>184</v>
          </cell>
          <cell r="AX704">
            <v>184</v>
          </cell>
          <cell r="AY704">
            <v>0</v>
          </cell>
          <cell r="AZ704">
            <v>0</v>
          </cell>
          <cell r="BA704">
            <v>0</v>
          </cell>
          <cell r="BV704">
            <v>0</v>
          </cell>
          <cell r="BW704">
            <v>1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1</v>
          </cell>
        </row>
        <row r="705">
          <cell r="AU705">
            <v>117</v>
          </cell>
          <cell r="AX705">
            <v>117</v>
          </cell>
          <cell r="AY705">
            <v>0</v>
          </cell>
          <cell r="AZ705">
            <v>0</v>
          </cell>
          <cell r="BA705">
            <v>0</v>
          </cell>
          <cell r="BV705">
            <v>0</v>
          </cell>
          <cell r="BW705">
            <v>1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1</v>
          </cell>
        </row>
        <row r="706">
          <cell r="AU706">
            <v>396</v>
          </cell>
          <cell r="AX706">
            <v>396</v>
          </cell>
          <cell r="AY706">
            <v>0</v>
          </cell>
          <cell r="AZ706">
            <v>0</v>
          </cell>
          <cell r="BA706">
            <v>0</v>
          </cell>
          <cell r="BV706">
            <v>0</v>
          </cell>
          <cell r="BW706">
            <v>1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1</v>
          </cell>
        </row>
        <row r="707">
          <cell r="AU707">
            <v>376</v>
          </cell>
          <cell r="AX707">
            <v>376</v>
          </cell>
          <cell r="AY707">
            <v>0</v>
          </cell>
          <cell r="AZ707">
            <v>0</v>
          </cell>
          <cell r="BA707">
            <v>0</v>
          </cell>
          <cell r="BV707">
            <v>0</v>
          </cell>
          <cell r="BW707">
            <v>0.53</v>
          </cell>
          <cell r="BX707">
            <v>0.46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1</v>
          </cell>
        </row>
        <row r="708">
          <cell r="AU708">
            <v>733</v>
          </cell>
          <cell r="AX708">
            <v>733</v>
          </cell>
          <cell r="AY708">
            <v>0</v>
          </cell>
          <cell r="AZ708">
            <v>0</v>
          </cell>
          <cell r="BA708">
            <v>0</v>
          </cell>
          <cell r="BV708">
            <v>0</v>
          </cell>
          <cell r="BW708">
            <v>0</v>
          </cell>
          <cell r="BX708">
            <v>0.27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0.73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1</v>
          </cell>
        </row>
        <row r="709">
          <cell r="AU709">
            <v>304.33</v>
          </cell>
          <cell r="AX709">
            <v>218.17999999999998</v>
          </cell>
          <cell r="AY709">
            <v>86.15</v>
          </cell>
          <cell r="AZ709">
            <v>0</v>
          </cell>
          <cell r="BA709">
            <v>192.92</v>
          </cell>
          <cell r="BV709">
            <v>0</v>
          </cell>
          <cell r="BW709">
            <v>0</v>
          </cell>
          <cell r="BX709">
            <v>1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1</v>
          </cell>
        </row>
        <row r="710">
          <cell r="AU710">
            <v>423</v>
          </cell>
          <cell r="AX710">
            <v>423</v>
          </cell>
          <cell r="AY710">
            <v>0</v>
          </cell>
          <cell r="AZ710">
            <v>0</v>
          </cell>
          <cell r="BA710">
            <v>0</v>
          </cell>
          <cell r="BV710">
            <v>0</v>
          </cell>
          <cell r="BW710">
            <v>0</v>
          </cell>
          <cell r="BX710">
            <v>1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1</v>
          </cell>
        </row>
        <row r="711">
          <cell r="AU711">
            <v>238</v>
          </cell>
          <cell r="AX711">
            <v>238</v>
          </cell>
          <cell r="AY711">
            <v>0</v>
          </cell>
          <cell r="AZ711">
            <v>0</v>
          </cell>
          <cell r="BA711">
            <v>0</v>
          </cell>
          <cell r="BV711">
            <v>0</v>
          </cell>
          <cell r="BW711">
            <v>0</v>
          </cell>
          <cell r="BX711">
            <v>1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1</v>
          </cell>
        </row>
        <row r="712">
          <cell r="AU712">
            <v>909.47</v>
          </cell>
          <cell r="AX712">
            <v>651.98</v>
          </cell>
          <cell r="AY712">
            <v>257.49</v>
          </cell>
          <cell r="AZ712">
            <v>181.07</v>
          </cell>
          <cell r="BA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1</v>
          </cell>
        </row>
        <row r="713">
          <cell r="AU713">
            <v>1709.84</v>
          </cell>
          <cell r="AX713">
            <v>1225.75</v>
          </cell>
          <cell r="AY713">
            <v>484.09</v>
          </cell>
          <cell r="AZ713">
            <v>0</v>
          </cell>
          <cell r="BA713">
            <v>1083.81</v>
          </cell>
          <cell r="BV713">
            <v>0</v>
          </cell>
          <cell r="BW713">
            <v>0</v>
          </cell>
          <cell r="BX713">
            <v>0.56000000000000005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0.28000000000000003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1</v>
          </cell>
        </row>
        <row r="714">
          <cell r="AU714">
            <v>129</v>
          </cell>
          <cell r="AX714">
            <v>129</v>
          </cell>
          <cell r="AY714">
            <v>0</v>
          </cell>
          <cell r="AZ714">
            <v>0</v>
          </cell>
          <cell r="BA714">
            <v>0</v>
          </cell>
          <cell r="BV714">
            <v>0</v>
          </cell>
          <cell r="BW714">
            <v>1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1</v>
          </cell>
        </row>
        <row r="715">
          <cell r="AU715">
            <v>36962.29</v>
          </cell>
          <cell r="AX715">
            <v>25776.92</v>
          </cell>
          <cell r="AY715">
            <v>11185.37</v>
          </cell>
          <cell r="AZ715">
            <v>15734.45</v>
          </cell>
          <cell r="BA715">
            <v>4462.71</v>
          </cell>
          <cell r="BV715">
            <v>0</v>
          </cell>
          <cell r="BW715">
            <v>1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1</v>
          </cell>
        </row>
        <row r="716">
          <cell r="AU716">
            <v>105925.02</v>
          </cell>
          <cell r="AX716">
            <v>74360.010000000009</v>
          </cell>
          <cell r="AY716">
            <v>31565.01</v>
          </cell>
          <cell r="AZ716">
            <v>970.53</v>
          </cell>
          <cell r="BA716">
            <v>8883.64</v>
          </cell>
          <cell r="BV716">
            <v>0</v>
          </cell>
          <cell r="BW716">
            <v>0.31</v>
          </cell>
          <cell r="BX716">
            <v>0.27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0.42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1</v>
          </cell>
        </row>
        <row r="717">
          <cell r="AU717">
            <v>76566.27</v>
          </cell>
          <cell r="AX717">
            <v>53430.94</v>
          </cell>
          <cell r="AY717">
            <v>23135.33</v>
          </cell>
          <cell r="AZ717">
            <v>0</v>
          </cell>
          <cell r="BA717">
            <v>1755.49</v>
          </cell>
          <cell r="BV717">
            <v>0</v>
          </cell>
          <cell r="BW717">
            <v>0.05</v>
          </cell>
          <cell r="BX717">
            <v>0.49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0.35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1</v>
          </cell>
        </row>
        <row r="718">
          <cell r="AU718">
            <v>91.09</v>
          </cell>
          <cell r="AX718">
            <v>65.3</v>
          </cell>
          <cell r="AY718">
            <v>25.79</v>
          </cell>
          <cell r="AZ718">
            <v>0</v>
          </cell>
          <cell r="BA718">
            <v>57.74</v>
          </cell>
          <cell r="BV718">
            <v>0</v>
          </cell>
          <cell r="BW718">
            <v>1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1</v>
          </cell>
        </row>
        <row r="719">
          <cell r="AU719">
            <v>122</v>
          </cell>
          <cell r="AX719">
            <v>122</v>
          </cell>
          <cell r="AY719">
            <v>0</v>
          </cell>
          <cell r="AZ719">
            <v>0</v>
          </cell>
          <cell r="BA719">
            <v>0</v>
          </cell>
          <cell r="BV719">
            <v>0</v>
          </cell>
          <cell r="BW719">
            <v>1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1</v>
          </cell>
        </row>
        <row r="720">
          <cell r="AU720">
            <v>767</v>
          </cell>
          <cell r="AX720">
            <v>767</v>
          </cell>
          <cell r="AY720">
            <v>0</v>
          </cell>
          <cell r="AZ720">
            <v>0</v>
          </cell>
          <cell r="BA720">
            <v>0</v>
          </cell>
          <cell r="BV720">
            <v>0</v>
          </cell>
          <cell r="BW720">
            <v>0.91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0.09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1</v>
          </cell>
        </row>
        <row r="721">
          <cell r="AU721">
            <v>794</v>
          </cell>
          <cell r="AX721">
            <v>794</v>
          </cell>
          <cell r="AY721">
            <v>0</v>
          </cell>
          <cell r="AZ721">
            <v>0</v>
          </cell>
          <cell r="BA721">
            <v>0</v>
          </cell>
          <cell r="BV721">
            <v>0</v>
          </cell>
          <cell r="BW721">
            <v>1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1</v>
          </cell>
        </row>
        <row r="722">
          <cell r="AU722">
            <v>186</v>
          </cell>
          <cell r="AX722">
            <v>186</v>
          </cell>
          <cell r="AY722">
            <v>0</v>
          </cell>
          <cell r="AZ722">
            <v>0</v>
          </cell>
          <cell r="BA722">
            <v>0</v>
          </cell>
          <cell r="BV722">
            <v>0</v>
          </cell>
          <cell r="BW722">
            <v>1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1</v>
          </cell>
        </row>
        <row r="723">
          <cell r="AU723">
            <v>1312</v>
          </cell>
          <cell r="AX723">
            <v>1312</v>
          </cell>
          <cell r="AY723">
            <v>0</v>
          </cell>
          <cell r="AZ723">
            <v>0</v>
          </cell>
          <cell r="BA723">
            <v>0</v>
          </cell>
          <cell r="BV723">
            <v>0</v>
          </cell>
          <cell r="BW723">
            <v>0</v>
          </cell>
          <cell r="BX723">
            <v>0.67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0.33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1</v>
          </cell>
        </row>
        <row r="724">
          <cell r="AU724">
            <v>145</v>
          </cell>
          <cell r="AX724">
            <v>145</v>
          </cell>
          <cell r="AY724">
            <v>0</v>
          </cell>
          <cell r="AZ724">
            <v>0</v>
          </cell>
          <cell r="BA724">
            <v>0</v>
          </cell>
          <cell r="BV724">
            <v>0</v>
          </cell>
          <cell r="BW724">
            <v>0.87</v>
          </cell>
          <cell r="BX724">
            <v>0.13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1</v>
          </cell>
        </row>
        <row r="725">
          <cell r="AU725">
            <v>113</v>
          </cell>
          <cell r="AX725">
            <v>113</v>
          </cell>
          <cell r="AY725">
            <v>0</v>
          </cell>
          <cell r="AZ725">
            <v>0</v>
          </cell>
          <cell r="BA725">
            <v>0</v>
          </cell>
          <cell r="BV725">
            <v>0</v>
          </cell>
          <cell r="BW725">
            <v>1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1</v>
          </cell>
        </row>
        <row r="726">
          <cell r="AU726">
            <v>206</v>
          </cell>
          <cell r="AX726">
            <v>206</v>
          </cell>
          <cell r="AY726">
            <v>0</v>
          </cell>
          <cell r="AZ726">
            <v>0</v>
          </cell>
          <cell r="BA726">
            <v>0</v>
          </cell>
          <cell r="BV726">
            <v>0</v>
          </cell>
          <cell r="BW726">
            <v>1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1</v>
          </cell>
        </row>
        <row r="727">
          <cell r="AU727">
            <v>200</v>
          </cell>
          <cell r="AX727">
            <v>200</v>
          </cell>
          <cell r="AY727">
            <v>0</v>
          </cell>
          <cell r="AZ727">
            <v>0</v>
          </cell>
          <cell r="BA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1</v>
          </cell>
        </row>
        <row r="728">
          <cell r="AU728">
            <v>433</v>
          </cell>
          <cell r="AX728">
            <v>433</v>
          </cell>
          <cell r="AY728">
            <v>0</v>
          </cell>
          <cell r="AZ728">
            <v>0</v>
          </cell>
          <cell r="BA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J728">
            <v>0</v>
          </cell>
          <cell r="CK728">
            <v>1</v>
          </cell>
          <cell r="CL728">
            <v>0</v>
          </cell>
          <cell r="CM728">
            <v>0</v>
          </cell>
          <cell r="CN728">
            <v>1</v>
          </cell>
        </row>
        <row r="729">
          <cell r="AU729">
            <v>139</v>
          </cell>
          <cell r="AX729">
            <v>139</v>
          </cell>
          <cell r="AY729">
            <v>0</v>
          </cell>
          <cell r="AZ729">
            <v>0</v>
          </cell>
          <cell r="BA729">
            <v>0</v>
          </cell>
          <cell r="BV729">
            <v>0</v>
          </cell>
          <cell r="BW729">
            <v>0.51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0.27</v>
          </cell>
          <cell r="CE729">
            <v>0.22</v>
          </cell>
          <cell r="CF729">
            <v>0</v>
          </cell>
          <cell r="CG729">
            <v>0</v>
          </cell>
          <cell r="CH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1</v>
          </cell>
        </row>
        <row r="730">
          <cell r="AU730">
            <v>1428.93</v>
          </cell>
          <cell r="AX730">
            <v>1024.3800000000001</v>
          </cell>
          <cell r="AY730">
            <v>404.55</v>
          </cell>
          <cell r="AZ730">
            <v>0</v>
          </cell>
          <cell r="BA730">
            <v>0</v>
          </cell>
          <cell r="BV730">
            <v>0</v>
          </cell>
          <cell r="BW730">
            <v>1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1</v>
          </cell>
        </row>
        <row r="731">
          <cell r="AU731">
            <v>124</v>
          </cell>
          <cell r="AX731">
            <v>124</v>
          </cell>
          <cell r="AY731">
            <v>0</v>
          </cell>
          <cell r="AZ731">
            <v>0</v>
          </cell>
          <cell r="BA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0.9</v>
          </cell>
          <cell r="CE731">
            <v>0.1</v>
          </cell>
          <cell r="CF731">
            <v>0</v>
          </cell>
          <cell r="CG731">
            <v>0</v>
          </cell>
          <cell r="CH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1</v>
          </cell>
        </row>
        <row r="732">
          <cell r="AU732">
            <v>2544</v>
          </cell>
          <cell r="AX732">
            <v>2544</v>
          </cell>
          <cell r="AY732">
            <v>0</v>
          </cell>
          <cell r="AZ732">
            <v>0</v>
          </cell>
          <cell r="BA732">
            <v>0</v>
          </cell>
          <cell r="BV732">
            <v>0</v>
          </cell>
          <cell r="BW732">
            <v>1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1</v>
          </cell>
        </row>
        <row r="733">
          <cell r="AU733">
            <v>147</v>
          </cell>
          <cell r="AX733">
            <v>147</v>
          </cell>
          <cell r="AY733">
            <v>0</v>
          </cell>
          <cell r="AZ733">
            <v>0</v>
          </cell>
          <cell r="BA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1</v>
          </cell>
        </row>
        <row r="734">
          <cell r="AU734">
            <v>127</v>
          </cell>
          <cell r="AX734">
            <v>127</v>
          </cell>
          <cell r="AY734">
            <v>0</v>
          </cell>
          <cell r="AZ734">
            <v>0</v>
          </cell>
          <cell r="BA734">
            <v>0</v>
          </cell>
          <cell r="BV734">
            <v>0</v>
          </cell>
          <cell r="BW734">
            <v>1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1</v>
          </cell>
        </row>
        <row r="735">
          <cell r="AU735">
            <v>656</v>
          </cell>
          <cell r="AX735">
            <v>656</v>
          </cell>
          <cell r="AY735">
            <v>0</v>
          </cell>
          <cell r="AZ735">
            <v>0</v>
          </cell>
          <cell r="BA735">
            <v>0</v>
          </cell>
          <cell r="BV735">
            <v>0</v>
          </cell>
          <cell r="BW735">
            <v>1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1</v>
          </cell>
        </row>
        <row r="736">
          <cell r="AU736">
            <v>208</v>
          </cell>
          <cell r="AX736">
            <v>208</v>
          </cell>
          <cell r="AY736">
            <v>0</v>
          </cell>
          <cell r="AZ736">
            <v>0</v>
          </cell>
          <cell r="BA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1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1</v>
          </cell>
        </row>
        <row r="737">
          <cell r="AU737">
            <v>177</v>
          </cell>
          <cell r="AX737">
            <v>177</v>
          </cell>
          <cell r="AY737">
            <v>0</v>
          </cell>
          <cell r="AZ737">
            <v>0</v>
          </cell>
          <cell r="BA737">
            <v>0</v>
          </cell>
          <cell r="BV737">
            <v>0</v>
          </cell>
          <cell r="BW737">
            <v>1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1</v>
          </cell>
        </row>
        <row r="738">
          <cell r="AU738">
            <v>520</v>
          </cell>
          <cell r="AX738">
            <v>520</v>
          </cell>
          <cell r="AY738">
            <v>0</v>
          </cell>
          <cell r="AZ738">
            <v>0</v>
          </cell>
          <cell r="BA738">
            <v>0</v>
          </cell>
          <cell r="BV738">
            <v>0</v>
          </cell>
          <cell r="BW738">
            <v>0</v>
          </cell>
          <cell r="BX738">
            <v>0.98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0.02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1</v>
          </cell>
        </row>
        <row r="739">
          <cell r="AU739">
            <v>167</v>
          </cell>
          <cell r="AX739">
            <v>167</v>
          </cell>
          <cell r="AY739">
            <v>0</v>
          </cell>
          <cell r="AZ739">
            <v>0</v>
          </cell>
          <cell r="BA739">
            <v>0</v>
          </cell>
          <cell r="BV739">
            <v>0</v>
          </cell>
          <cell r="BW739">
            <v>0.43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0.56999999999999995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1</v>
          </cell>
        </row>
        <row r="740">
          <cell r="AU740">
            <v>91.04</v>
          </cell>
          <cell r="AX740">
            <v>65.27</v>
          </cell>
          <cell r="AY740">
            <v>25.77</v>
          </cell>
          <cell r="AZ740">
            <v>0</v>
          </cell>
          <cell r="BA740">
            <v>57.71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1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1</v>
          </cell>
        </row>
        <row r="741">
          <cell r="AU741">
            <v>738.84</v>
          </cell>
          <cell r="AX741">
            <v>529.64</v>
          </cell>
          <cell r="AY741">
            <v>209.2</v>
          </cell>
          <cell r="AZ741">
            <v>529.64</v>
          </cell>
          <cell r="BA741">
            <v>0</v>
          </cell>
          <cell r="BV741">
            <v>0</v>
          </cell>
          <cell r="BW741">
            <v>1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1</v>
          </cell>
        </row>
        <row r="742">
          <cell r="AU742">
            <v>129</v>
          </cell>
          <cell r="AX742">
            <v>129</v>
          </cell>
          <cell r="AY742">
            <v>0</v>
          </cell>
          <cell r="AZ742">
            <v>0</v>
          </cell>
          <cell r="BA742">
            <v>0</v>
          </cell>
          <cell r="BV742">
            <v>0</v>
          </cell>
          <cell r="BW742">
            <v>0.56000000000000005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0.44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1</v>
          </cell>
        </row>
        <row r="743">
          <cell r="AU743">
            <v>294</v>
          </cell>
          <cell r="AX743">
            <v>294</v>
          </cell>
          <cell r="AY743">
            <v>0</v>
          </cell>
          <cell r="AZ743">
            <v>0</v>
          </cell>
          <cell r="BA743">
            <v>0</v>
          </cell>
          <cell r="BV743">
            <v>0</v>
          </cell>
          <cell r="BW743">
            <v>0.88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0.12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1</v>
          </cell>
        </row>
        <row r="744">
          <cell r="AU744">
            <v>98</v>
          </cell>
          <cell r="AX744">
            <v>98</v>
          </cell>
          <cell r="AY744">
            <v>0</v>
          </cell>
          <cell r="AZ744">
            <v>0</v>
          </cell>
          <cell r="BA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1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1</v>
          </cell>
        </row>
        <row r="745">
          <cell r="AU745">
            <v>10150.11</v>
          </cell>
          <cell r="AX745">
            <v>7276.09</v>
          </cell>
          <cell r="AY745">
            <v>2874.02</v>
          </cell>
          <cell r="AZ745">
            <v>6803.24</v>
          </cell>
          <cell r="BA745">
            <v>418.1</v>
          </cell>
          <cell r="BV745">
            <v>0</v>
          </cell>
          <cell r="BW745">
            <v>0.65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0.17</v>
          </cell>
          <cell r="CF745">
            <v>0</v>
          </cell>
          <cell r="CG745">
            <v>0</v>
          </cell>
          <cell r="CH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1</v>
          </cell>
        </row>
        <row r="746">
          <cell r="AU746">
            <v>246</v>
          </cell>
          <cell r="AX746">
            <v>246</v>
          </cell>
          <cell r="AY746">
            <v>0</v>
          </cell>
          <cell r="AZ746">
            <v>0</v>
          </cell>
          <cell r="BA746">
            <v>0</v>
          </cell>
          <cell r="BV746">
            <v>0</v>
          </cell>
          <cell r="BW746">
            <v>1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1</v>
          </cell>
        </row>
        <row r="747">
          <cell r="AU747">
            <v>396</v>
          </cell>
          <cell r="AX747">
            <v>396</v>
          </cell>
          <cell r="AY747">
            <v>0</v>
          </cell>
          <cell r="AZ747">
            <v>0</v>
          </cell>
          <cell r="BA747">
            <v>0</v>
          </cell>
          <cell r="BV747">
            <v>0</v>
          </cell>
          <cell r="BW747">
            <v>0.04</v>
          </cell>
          <cell r="BX747">
            <v>0.2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0.76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1</v>
          </cell>
        </row>
        <row r="748">
          <cell r="AU748">
            <v>-1560.4</v>
          </cell>
          <cell r="AX748">
            <v>-1939.2299999999998</v>
          </cell>
          <cell r="AY748">
            <v>378.83</v>
          </cell>
          <cell r="AZ748">
            <v>0</v>
          </cell>
          <cell r="BA748">
            <v>848.82</v>
          </cell>
          <cell r="BV748">
            <v>0</v>
          </cell>
          <cell r="BW748">
            <v>0.19</v>
          </cell>
          <cell r="BX748">
            <v>0.81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1</v>
          </cell>
        </row>
        <row r="749">
          <cell r="AU749">
            <v>2100.11</v>
          </cell>
          <cell r="AX749">
            <v>1505.5500000000002</v>
          </cell>
          <cell r="AY749">
            <v>594.55999999999995</v>
          </cell>
          <cell r="AZ749">
            <v>0</v>
          </cell>
          <cell r="BA749">
            <v>1331.19</v>
          </cell>
          <cell r="BV749">
            <v>0</v>
          </cell>
          <cell r="BW749">
            <v>0</v>
          </cell>
          <cell r="BX749">
            <v>0.44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0.42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1</v>
          </cell>
        </row>
        <row r="750">
          <cell r="AU750">
            <v>210</v>
          </cell>
          <cell r="AX750">
            <v>210</v>
          </cell>
          <cell r="AY750">
            <v>0</v>
          </cell>
          <cell r="AZ750">
            <v>0</v>
          </cell>
          <cell r="BA750">
            <v>0</v>
          </cell>
          <cell r="BV750">
            <v>0</v>
          </cell>
          <cell r="BW750">
            <v>0.14000000000000001</v>
          </cell>
          <cell r="BX750">
            <v>0.43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0.41</v>
          </cell>
          <cell r="CE750">
            <v>0.01</v>
          </cell>
          <cell r="CF750">
            <v>0</v>
          </cell>
          <cell r="CG750">
            <v>0</v>
          </cell>
          <cell r="CH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1</v>
          </cell>
        </row>
        <row r="751">
          <cell r="AU751">
            <v>161</v>
          </cell>
          <cell r="AX751">
            <v>161</v>
          </cell>
          <cell r="AY751">
            <v>0</v>
          </cell>
          <cell r="AZ751">
            <v>0</v>
          </cell>
          <cell r="BA751">
            <v>0</v>
          </cell>
          <cell r="BV751">
            <v>0</v>
          </cell>
          <cell r="BW751">
            <v>1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1</v>
          </cell>
        </row>
        <row r="752">
          <cell r="AU752">
            <v>110</v>
          </cell>
          <cell r="AX752">
            <v>110</v>
          </cell>
          <cell r="AY752">
            <v>0</v>
          </cell>
          <cell r="AZ752">
            <v>0</v>
          </cell>
          <cell r="BA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0.43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0.56999999999999995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1</v>
          </cell>
        </row>
        <row r="753">
          <cell r="AU753">
            <v>120</v>
          </cell>
          <cell r="AX753">
            <v>120</v>
          </cell>
          <cell r="AY753">
            <v>0</v>
          </cell>
          <cell r="AZ753">
            <v>0</v>
          </cell>
          <cell r="BA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1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1</v>
          </cell>
        </row>
        <row r="754">
          <cell r="AU754">
            <v>137</v>
          </cell>
          <cell r="AX754">
            <v>137</v>
          </cell>
          <cell r="AY754">
            <v>0</v>
          </cell>
          <cell r="AZ754">
            <v>0</v>
          </cell>
          <cell r="BA754">
            <v>0</v>
          </cell>
          <cell r="BV754">
            <v>0</v>
          </cell>
          <cell r="BW754">
            <v>0.66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0.15</v>
          </cell>
          <cell r="CE754">
            <v>0.19</v>
          </cell>
          <cell r="CF754">
            <v>0</v>
          </cell>
          <cell r="CG754">
            <v>0</v>
          </cell>
          <cell r="CH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1</v>
          </cell>
        </row>
        <row r="755">
          <cell r="AU755">
            <v>225</v>
          </cell>
          <cell r="AX755">
            <v>225</v>
          </cell>
          <cell r="AY755">
            <v>0</v>
          </cell>
          <cell r="AZ755">
            <v>0</v>
          </cell>
          <cell r="BA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1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1</v>
          </cell>
        </row>
        <row r="756">
          <cell r="AU756">
            <v>14885.76</v>
          </cell>
          <cell r="AX756">
            <v>10670.8</v>
          </cell>
          <cell r="AY756">
            <v>4214.96</v>
          </cell>
          <cell r="AZ756">
            <v>10670.8</v>
          </cell>
          <cell r="BA756">
            <v>0</v>
          </cell>
          <cell r="BV756">
            <v>0</v>
          </cell>
          <cell r="BW756">
            <v>0</v>
          </cell>
          <cell r="BX756">
            <v>1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1</v>
          </cell>
        </row>
        <row r="757">
          <cell r="AU757">
            <v>560</v>
          </cell>
          <cell r="AX757">
            <v>560</v>
          </cell>
          <cell r="AY757">
            <v>0</v>
          </cell>
          <cell r="AZ757">
            <v>0</v>
          </cell>
          <cell r="BA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1</v>
          </cell>
        </row>
        <row r="758">
          <cell r="AU758">
            <v>134</v>
          </cell>
          <cell r="AX758">
            <v>134</v>
          </cell>
          <cell r="AY758">
            <v>0</v>
          </cell>
          <cell r="AZ758">
            <v>0</v>
          </cell>
          <cell r="BA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1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1</v>
          </cell>
        </row>
        <row r="759">
          <cell r="AU759">
            <v>279</v>
          </cell>
          <cell r="AX759">
            <v>279</v>
          </cell>
          <cell r="AY759">
            <v>0</v>
          </cell>
          <cell r="AZ759">
            <v>0</v>
          </cell>
          <cell r="BA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1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1</v>
          </cell>
        </row>
        <row r="760">
          <cell r="AU760">
            <v>203</v>
          </cell>
          <cell r="AX760">
            <v>203</v>
          </cell>
          <cell r="AY760">
            <v>0</v>
          </cell>
          <cell r="AZ760">
            <v>0</v>
          </cell>
          <cell r="BA760">
            <v>0</v>
          </cell>
          <cell r="BV760">
            <v>0</v>
          </cell>
          <cell r="BW760">
            <v>1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1</v>
          </cell>
        </row>
        <row r="761">
          <cell r="AU761">
            <v>145</v>
          </cell>
          <cell r="AX761">
            <v>145</v>
          </cell>
          <cell r="AY761">
            <v>0</v>
          </cell>
          <cell r="AZ761">
            <v>0</v>
          </cell>
          <cell r="BA761">
            <v>0</v>
          </cell>
          <cell r="BV761">
            <v>0</v>
          </cell>
          <cell r="BW761">
            <v>1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1</v>
          </cell>
        </row>
        <row r="762">
          <cell r="AU762">
            <v>176</v>
          </cell>
          <cell r="AX762">
            <v>176</v>
          </cell>
          <cell r="AY762">
            <v>0</v>
          </cell>
          <cell r="AZ762">
            <v>0</v>
          </cell>
          <cell r="BA762">
            <v>0</v>
          </cell>
          <cell r="BV762">
            <v>0</v>
          </cell>
          <cell r="BW762">
            <v>0</v>
          </cell>
          <cell r="BX762">
            <v>0.46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0.54</v>
          </cell>
          <cell r="CF762">
            <v>0</v>
          </cell>
          <cell r="CG762">
            <v>0</v>
          </cell>
          <cell r="CH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1</v>
          </cell>
        </row>
        <row r="763">
          <cell r="AU763">
            <v>518</v>
          </cell>
          <cell r="AX763">
            <v>518</v>
          </cell>
          <cell r="AY763">
            <v>0</v>
          </cell>
          <cell r="AZ763">
            <v>0</v>
          </cell>
          <cell r="BA763">
            <v>0</v>
          </cell>
          <cell r="BV763">
            <v>0</v>
          </cell>
          <cell r="BW763">
            <v>1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1</v>
          </cell>
        </row>
        <row r="764">
          <cell r="AU764">
            <v>583.05999999999995</v>
          </cell>
          <cell r="AX764">
            <v>418</v>
          </cell>
          <cell r="AY764">
            <v>165.06</v>
          </cell>
          <cell r="AZ764">
            <v>0</v>
          </cell>
          <cell r="BA764">
            <v>369.59</v>
          </cell>
          <cell r="BV764">
            <v>0</v>
          </cell>
          <cell r="BW764">
            <v>0</v>
          </cell>
          <cell r="BX764">
            <v>0.37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0.51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1</v>
          </cell>
        </row>
        <row r="765">
          <cell r="AU765">
            <v>116</v>
          </cell>
          <cell r="AX765">
            <v>116</v>
          </cell>
          <cell r="AY765">
            <v>0</v>
          </cell>
          <cell r="AZ765">
            <v>0</v>
          </cell>
          <cell r="BA765">
            <v>0</v>
          </cell>
          <cell r="BV765">
            <v>0</v>
          </cell>
          <cell r="BW765">
            <v>1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1</v>
          </cell>
        </row>
        <row r="766">
          <cell r="AU766">
            <v>238</v>
          </cell>
          <cell r="AX766">
            <v>238</v>
          </cell>
          <cell r="AY766">
            <v>0</v>
          </cell>
          <cell r="AZ766">
            <v>0</v>
          </cell>
          <cell r="BA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1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1</v>
          </cell>
        </row>
        <row r="767">
          <cell r="AU767">
            <v>441</v>
          </cell>
          <cell r="AX767">
            <v>316.14000000000004</v>
          </cell>
          <cell r="AY767">
            <v>124.86</v>
          </cell>
          <cell r="AZ767">
            <v>0</v>
          </cell>
          <cell r="BA767">
            <v>279.54000000000002</v>
          </cell>
          <cell r="BV767">
            <v>0</v>
          </cell>
          <cell r="BW767">
            <v>1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1</v>
          </cell>
        </row>
        <row r="768">
          <cell r="AU768">
            <v>18411.39</v>
          </cell>
          <cell r="AX768">
            <v>18196.2</v>
          </cell>
          <cell r="AY768">
            <v>215.19</v>
          </cell>
          <cell r="AZ768">
            <v>0</v>
          </cell>
          <cell r="BA768">
            <v>481.77</v>
          </cell>
          <cell r="BV768">
            <v>0</v>
          </cell>
          <cell r="BW768">
            <v>0.05</v>
          </cell>
          <cell r="BX768">
            <v>0.46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0.48</v>
          </cell>
          <cell r="CE768">
            <v>0.01</v>
          </cell>
          <cell r="CF768">
            <v>0</v>
          </cell>
          <cell r="CG768">
            <v>0</v>
          </cell>
          <cell r="CH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1</v>
          </cell>
        </row>
        <row r="769">
          <cell r="AU769">
            <v>125</v>
          </cell>
          <cell r="AX769">
            <v>125</v>
          </cell>
          <cell r="AY769">
            <v>0</v>
          </cell>
          <cell r="AZ769">
            <v>0</v>
          </cell>
          <cell r="BA769">
            <v>0</v>
          </cell>
          <cell r="BV769">
            <v>0</v>
          </cell>
          <cell r="BW769">
            <v>1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1</v>
          </cell>
        </row>
        <row r="770">
          <cell r="AU770">
            <v>-1809.72</v>
          </cell>
          <cell r="AX770">
            <v>-1809.72</v>
          </cell>
          <cell r="AY770">
            <v>0</v>
          </cell>
          <cell r="AZ770">
            <v>0</v>
          </cell>
          <cell r="BA770">
            <v>-774</v>
          </cell>
          <cell r="BV770">
            <v>0</v>
          </cell>
          <cell r="BW770">
            <v>0</v>
          </cell>
          <cell r="BX770">
            <v>1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1</v>
          </cell>
        </row>
        <row r="771">
          <cell r="AU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V771">
            <v>0</v>
          </cell>
          <cell r="BW771">
            <v>0.82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0.17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1</v>
          </cell>
        </row>
        <row r="772">
          <cell r="AU772">
            <v>117</v>
          </cell>
          <cell r="AX772">
            <v>117</v>
          </cell>
          <cell r="AY772">
            <v>0</v>
          </cell>
          <cell r="AZ772">
            <v>0</v>
          </cell>
          <cell r="BA772">
            <v>0</v>
          </cell>
          <cell r="BV772">
            <v>0</v>
          </cell>
          <cell r="BW772">
            <v>0</v>
          </cell>
          <cell r="BX772">
            <v>0.15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0.85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1</v>
          </cell>
        </row>
        <row r="773">
          <cell r="AU773">
            <v>155</v>
          </cell>
          <cell r="AX773">
            <v>155</v>
          </cell>
          <cell r="AY773">
            <v>0</v>
          </cell>
          <cell r="AZ773">
            <v>0</v>
          </cell>
          <cell r="BA773">
            <v>0</v>
          </cell>
          <cell r="BV773">
            <v>0</v>
          </cell>
          <cell r="BW773">
            <v>0.14000000000000001</v>
          </cell>
          <cell r="BX773">
            <v>0.7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0.08</v>
          </cell>
          <cell r="CE773">
            <v>0.08</v>
          </cell>
          <cell r="CF773">
            <v>0</v>
          </cell>
          <cell r="CG773">
            <v>0</v>
          </cell>
          <cell r="CH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0.99999999999999989</v>
          </cell>
        </row>
        <row r="774">
          <cell r="AU774">
            <v>1213.99</v>
          </cell>
          <cell r="AX774">
            <v>870.29</v>
          </cell>
          <cell r="AY774">
            <v>343.7</v>
          </cell>
          <cell r="AZ774">
            <v>0</v>
          </cell>
          <cell r="BA774">
            <v>769.5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1</v>
          </cell>
        </row>
        <row r="775">
          <cell r="AU775">
            <v>181.14</v>
          </cell>
          <cell r="AX775">
            <v>129.85999999999999</v>
          </cell>
          <cell r="AY775">
            <v>51.28</v>
          </cell>
          <cell r="AZ775">
            <v>0</v>
          </cell>
          <cell r="BA775">
            <v>57.71</v>
          </cell>
          <cell r="BV775">
            <v>0</v>
          </cell>
          <cell r="BW775">
            <v>0</v>
          </cell>
          <cell r="BX775">
            <v>0</v>
          </cell>
          <cell r="BY775">
            <v>1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1</v>
          </cell>
        </row>
        <row r="776">
          <cell r="AU776">
            <v>153</v>
          </cell>
          <cell r="AX776">
            <v>153</v>
          </cell>
          <cell r="AY776">
            <v>0</v>
          </cell>
          <cell r="AZ776">
            <v>0</v>
          </cell>
          <cell r="BA776">
            <v>0</v>
          </cell>
          <cell r="BV776">
            <v>0</v>
          </cell>
          <cell r="BW776">
            <v>1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1</v>
          </cell>
        </row>
        <row r="777">
          <cell r="AU777">
            <v>130</v>
          </cell>
          <cell r="AX777">
            <v>130</v>
          </cell>
          <cell r="AY777">
            <v>0</v>
          </cell>
          <cell r="AZ777">
            <v>0</v>
          </cell>
          <cell r="BA777">
            <v>0</v>
          </cell>
          <cell r="BV777">
            <v>0</v>
          </cell>
          <cell r="BW777">
            <v>1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1</v>
          </cell>
        </row>
        <row r="778">
          <cell r="AU778">
            <v>780.94</v>
          </cell>
          <cell r="AX778">
            <v>559.85</v>
          </cell>
          <cell r="AY778">
            <v>221.09</v>
          </cell>
          <cell r="AZ778">
            <v>0</v>
          </cell>
          <cell r="BA778">
            <v>495.02</v>
          </cell>
          <cell r="BV778">
            <v>0</v>
          </cell>
          <cell r="BW778">
            <v>0.01</v>
          </cell>
          <cell r="BX778">
            <v>0.44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0.45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1</v>
          </cell>
        </row>
        <row r="779">
          <cell r="AU779">
            <v>335</v>
          </cell>
          <cell r="AX779">
            <v>335</v>
          </cell>
          <cell r="AY779">
            <v>0</v>
          </cell>
          <cell r="AZ779">
            <v>0</v>
          </cell>
          <cell r="BA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1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1</v>
          </cell>
        </row>
        <row r="780">
          <cell r="AU780">
            <v>430</v>
          </cell>
          <cell r="AX780">
            <v>430</v>
          </cell>
          <cell r="AY780">
            <v>0</v>
          </cell>
          <cell r="AZ780">
            <v>0</v>
          </cell>
          <cell r="BA780">
            <v>0</v>
          </cell>
          <cell r="BV780">
            <v>0</v>
          </cell>
          <cell r="BW780">
            <v>0</v>
          </cell>
          <cell r="BX780">
            <v>1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1</v>
          </cell>
        </row>
        <row r="781">
          <cell r="AU781">
            <v>257.77</v>
          </cell>
          <cell r="AX781">
            <v>184.79</v>
          </cell>
          <cell r="AY781">
            <v>72.98</v>
          </cell>
          <cell r="AZ781">
            <v>0</v>
          </cell>
          <cell r="BA781">
            <v>163.38999999999999</v>
          </cell>
          <cell r="BV781">
            <v>0</v>
          </cell>
          <cell r="BW781">
            <v>0.06</v>
          </cell>
          <cell r="BX781">
            <v>0.41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0.42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0.99999999999999989</v>
          </cell>
        </row>
        <row r="782">
          <cell r="AU782">
            <v>175153.01</v>
          </cell>
          <cell r="AX782">
            <v>126099.79000000002</v>
          </cell>
          <cell r="AY782">
            <v>49053.22</v>
          </cell>
          <cell r="AZ782">
            <v>102422.27</v>
          </cell>
          <cell r="BA782">
            <v>2733.72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1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1</v>
          </cell>
        </row>
        <row r="783">
          <cell r="AU783">
            <v>1580.5</v>
          </cell>
          <cell r="AX783">
            <v>1341.3999999999999</v>
          </cell>
          <cell r="AY783">
            <v>239.1</v>
          </cell>
          <cell r="AZ783">
            <v>0</v>
          </cell>
          <cell r="BA783">
            <v>535.29999999999995</v>
          </cell>
          <cell r="BV783">
            <v>0</v>
          </cell>
          <cell r="BW783">
            <v>0.02</v>
          </cell>
          <cell r="BX783">
            <v>0.27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0.71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1</v>
          </cell>
        </row>
        <row r="784">
          <cell r="AU784">
            <v>366.38</v>
          </cell>
          <cell r="AX784">
            <v>262.65999999999997</v>
          </cell>
          <cell r="AY784">
            <v>103.72</v>
          </cell>
          <cell r="AZ784">
            <v>0</v>
          </cell>
          <cell r="BA784">
            <v>226.39</v>
          </cell>
          <cell r="BV784">
            <v>0</v>
          </cell>
          <cell r="BW784">
            <v>1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1</v>
          </cell>
        </row>
        <row r="785">
          <cell r="AU785">
            <v>134</v>
          </cell>
          <cell r="AX785">
            <v>134</v>
          </cell>
          <cell r="AY785">
            <v>0</v>
          </cell>
          <cell r="AZ785">
            <v>0</v>
          </cell>
          <cell r="BA785">
            <v>0</v>
          </cell>
          <cell r="BV785">
            <v>0</v>
          </cell>
          <cell r="BW785">
            <v>1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1</v>
          </cell>
        </row>
        <row r="786">
          <cell r="AU786">
            <v>470</v>
          </cell>
          <cell r="AX786">
            <v>470</v>
          </cell>
          <cell r="AY786">
            <v>0</v>
          </cell>
          <cell r="AZ786">
            <v>0</v>
          </cell>
          <cell r="BA786">
            <v>0</v>
          </cell>
          <cell r="BV786">
            <v>0</v>
          </cell>
          <cell r="BW786">
            <v>0</v>
          </cell>
          <cell r="BX786">
            <v>0.99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0.01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1</v>
          </cell>
        </row>
        <row r="787">
          <cell r="AU787">
            <v>212</v>
          </cell>
          <cell r="AX787">
            <v>212</v>
          </cell>
          <cell r="AY787">
            <v>0</v>
          </cell>
          <cell r="AZ787">
            <v>0</v>
          </cell>
          <cell r="BA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1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1</v>
          </cell>
        </row>
        <row r="788">
          <cell r="AU788">
            <v>135</v>
          </cell>
          <cell r="AX788">
            <v>135</v>
          </cell>
          <cell r="AY788">
            <v>0</v>
          </cell>
          <cell r="AZ788">
            <v>0</v>
          </cell>
          <cell r="BA788">
            <v>0</v>
          </cell>
          <cell r="BV788">
            <v>0</v>
          </cell>
          <cell r="BW788">
            <v>1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1</v>
          </cell>
        </row>
        <row r="789">
          <cell r="AU789">
            <v>9982.65</v>
          </cell>
          <cell r="AX789">
            <v>8456.0899999999983</v>
          </cell>
          <cell r="AY789">
            <v>1526.56</v>
          </cell>
          <cell r="AZ789">
            <v>3587.88</v>
          </cell>
          <cell r="BA789">
            <v>244.85</v>
          </cell>
          <cell r="BV789">
            <v>0</v>
          </cell>
          <cell r="BW789">
            <v>0</v>
          </cell>
          <cell r="BX789">
            <v>0.36</v>
          </cell>
          <cell r="BY789">
            <v>7.0000000000000007E-2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0.56999999999999995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1</v>
          </cell>
        </row>
        <row r="790">
          <cell r="AU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V790">
            <v>0</v>
          </cell>
          <cell r="BW790">
            <v>0.84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0.16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1</v>
          </cell>
        </row>
        <row r="791">
          <cell r="AU791">
            <v>281</v>
          </cell>
          <cell r="AX791">
            <v>281</v>
          </cell>
          <cell r="AY791">
            <v>0</v>
          </cell>
          <cell r="AZ791">
            <v>0</v>
          </cell>
          <cell r="BA791">
            <v>0</v>
          </cell>
          <cell r="BV791">
            <v>0</v>
          </cell>
          <cell r="BW791">
            <v>0.17</v>
          </cell>
          <cell r="BX791">
            <v>0.55000000000000004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0.28000000000000003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1</v>
          </cell>
        </row>
        <row r="792">
          <cell r="AU792">
            <v>367.5</v>
          </cell>
          <cell r="AX792">
            <v>263.45</v>
          </cell>
          <cell r="AY792">
            <v>104.05</v>
          </cell>
          <cell r="AZ792">
            <v>0</v>
          </cell>
          <cell r="BA792">
            <v>232.95</v>
          </cell>
          <cell r="BV792">
            <v>0</v>
          </cell>
          <cell r="BW792">
            <v>1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1</v>
          </cell>
        </row>
        <row r="793">
          <cell r="AU793">
            <v>166</v>
          </cell>
          <cell r="AX793">
            <v>166</v>
          </cell>
          <cell r="AY793">
            <v>0</v>
          </cell>
          <cell r="AZ793">
            <v>0</v>
          </cell>
          <cell r="BA793">
            <v>0</v>
          </cell>
          <cell r="BV793">
            <v>0</v>
          </cell>
          <cell r="BW793">
            <v>0</v>
          </cell>
          <cell r="BX793">
            <v>0.12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0.88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1</v>
          </cell>
        </row>
        <row r="794">
          <cell r="AU794">
            <v>120</v>
          </cell>
          <cell r="AX794">
            <v>120</v>
          </cell>
          <cell r="AY794">
            <v>0</v>
          </cell>
          <cell r="AZ794">
            <v>0</v>
          </cell>
          <cell r="BA794">
            <v>0</v>
          </cell>
          <cell r="BV794">
            <v>0</v>
          </cell>
          <cell r="BW794">
            <v>1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1</v>
          </cell>
        </row>
        <row r="795">
          <cell r="AU795">
            <v>1680</v>
          </cell>
          <cell r="AX795">
            <v>1680</v>
          </cell>
          <cell r="AY795">
            <v>0</v>
          </cell>
          <cell r="AZ795">
            <v>0</v>
          </cell>
          <cell r="BA795">
            <v>0</v>
          </cell>
          <cell r="BV795">
            <v>0</v>
          </cell>
          <cell r="BW795">
            <v>7.0000000000000007E-2</v>
          </cell>
          <cell r="BX795">
            <v>0.89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0.04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1</v>
          </cell>
        </row>
        <row r="796">
          <cell r="AU796">
            <v>5728.04</v>
          </cell>
          <cell r="AX796">
            <v>4557.8499999999995</v>
          </cell>
          <cell r="AY796">
            <v>1170.19</v>
          </cell>
          <cell r="AZ796">
            <v>-440</v>
          </cell>
          <cell r="BA796">
            <v>3008.74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1</v>
          </cell>
        </row>
        <row r="797">
          <cell r="AU797">
            <v>185</v>
          </cell>
          <cell r="AX797">
            <v>185</v>
          </cell>
          <cell r="AY797">
            <v>0</v>
          </cell>
          <cell r="AZ797">
            <v>0</v>
          </cell>
          <cell r="BA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1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1</v>
          </cell>
        </row>
        <row r="798">
          <cell r="AU798">
            <v>35281.42</v>
          </cell>
          <cell r="AX798">
            <v>25415.8</v>
          </cell>
          <cell r="AY798">
            <v>9865.6200000000008</v>
          </cell>
          <cell r="AZ798">
            <v>0</v>
          </cell>
          <cell r="BA798">
            <v>22085.59</v>
          </cell>
          <cell r="BV798">
            <v>0</v>
          </cell>
          <cell r="BW798">
            <v>0.72</v>
          </cell>
          <cell r="BX798">
            <v>0</v>
          </cell>
          <cell r="BY798">
            <v>0.28000000000000003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1</v>
          </cell>
        </row>
        <row r="799">
          <cell r="AU799">
            <v>240</v>
          </cell>
          <cell r="AX799">
            <v>240</v>
          </cell>
          <cell r="AY799">
            <v>0</v>
          </cell>
          <cell r="AZ799">
            <v>0</v>
          </cell>
          <cell r="BA799">
            <v>0</v>
          </cell>
          <cell r="BV799">
            <v>0</v>
          </cell>
          <cell r="BW799">
            <v>0.09</v>
          </cell>
          <cell r="BX799">
            <v>0.59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0.23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1</v>
          </cell>
        </row>
        <row r="800">
          <cell r="AU800">
            <v>113</v>
          </cell>
          <cell r="AX800">
            <v>113</v>
          </cell>
          <cell r="AY800">
            <v>0</v>
          </cell>
          <cell r="AZ800">
            <v>0</v>
          </cell>
          <cell r="BA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1</v>
          </cell>
        </row>
        <row r="801">
          <cell r="AU801">
            <v>198</v>
          </cell>
          <cell r="AX801">
            <v>198</v>
          </cell>
          <cell r="AY801">
            <v>0</v>
          </cell>
          <cell r="AZ801">
            <v>0</v>
          </cell>
          <cell r="BA801">
            <v>0</v>
          </cell>
          <cell r="BV801">
            <v>0</v>
          </cell>
          <cell r="BW801">
            <v>1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1</v>
          </cell>
        </row>
        <row r="802">
          <cell r="AU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V802">
            <v>0</v>
          </cell>
          <cell r="BW802">
            <v>7.0000000000000007E-2</v>
          </cell>
          <cell r="BX802">
            <v>0.57999999999999996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0.18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0.99999999999999989</v>
          </cell>
        </row>
        <row r="803">
          <cell r="AU803">
            <v>2827</v>
          </cell>
          <cell r="AX803">
            <v>2827</v>
          </cell>
          <cell r="AY803">
            <v>0</v>
          </cell>
          <cell r="AZ803">
            <v>0</v>
          </cell>
          <cell r="BA803">
            <v>0</v>
          </cell>
          <cell r="BV803">
            <v>0</v>
          </cell>
          <cell r="BW803">
            <v>1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1</v>
          </cell>
        </row>
        <row r="804">
          <cell r="AU804">
            <v>1377</v>
          </cell>
          <cell r="AX804">
            <v>1377</v>
          </cell>
          <cell r="AY804">
            <v>0</v>
          </cell>
          <cell r="AZ804">
            <v>0</v>
          </cell>
          <cell r="BA804">
            <v>0</v>
          </cell>
          <cell r="BV804">
            <v>0</v>
          </cell>
          <cell r="BW804">
            <v>0.94</v>
          </cell>
          <cell r="BX804">
            <v>0</v>
          </cell>
          <cell r="BY804">
            <v>0.02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0.03</v>
          </cell>
          <cell r="CE804">
            <v>0.01</v>
          </cell>
          <cell r="CF804">
            <v>0</v>
          </cell>
          <cell r="CG804">
            <v>0</v>
          </cell>
          <cell r="CH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1</v>
          </cell>
        </row>
        <row r="805">
          <cell r="AU805">
            <v>114</v>
          </cell>
          <cell r="AX805">
            <v>114</v>
          </cell>
          <cell r="AY805">
            <v>0</v>
          </cell>
          <cell r="AZ805">
            <v>0</v>
          </cell>
          <cell r="BA805">
            <v>0</v>
          </cell>
          <cell r="BV805">
            <v>0</v>
          </cell>
          <cell r="BW805">
            <v>0.75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0.25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1</v>
          </cell>
        </row>
        <row r="806">
          <cell r="AU806">
            <v>142</v>
          </cell>
          <cell r="AX806">
            <v>142</v>
          </cell>
          <cell r="AY806">
            <v>0</v>
          </cell>
          <cell r="AZ806">
            <v>0</v>
          </cell>
          <cell r="BA806">
            <v>0</v>
          </cell>
          <cell r="BV806">
            <v>0</v>
          </cell>
          <cell r="BW806">
            <v>0</v>
          </cell>
          <cell r="BX806">
            <v>1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1</v>
          </cell>
        </row>
        <row r="807">
          <cell r="AU807">
            <v>164</v>
          </cell>
          <cell r="AX807">
            <v>164</v>
          </cell>
          <cell r="AY807">
            <v>0</v>
          </cell>
          <cell r="AZ807">
            <v>0</v>
          </cell>
          <cell r="BA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1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1</v>
          </cell>
        </row>
        <row r="808">
          <cell r="AU808">
            <v>393</v>
          </cell>
          <cell r="AX808">
            <v>393</v>
          </cell>
          <cell r="AY808">
            <v>0</v>
          </cell>
          <cell r="AZ808">
            <v>0</v>
          </cell>
          <cell r="BA808">
            <v>0</v>
          </cell>
          <cell r="BV808">
            <v>0</v>
          </cell>
          <cell r="BW808">
            <v>0.8</v>
          </cell>
          <cell r="BX808">
            <v>0.12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0.08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1</v>
          </cell>
        </row>
        <row r="809">
          <cell r="AU809">
            <v>112</v>
          </cell>
          <cell r="AX809">
            <v>112</v>
          </cell>
          <cell r="AY809">
            <v>0</v>
          </cell>
          <cell r="AZ809">
            <v>0</v>
          </cell>
          <cell r="BA809">
            <v>0</v>
          </cell>
          <cell r="BV809">
            <v>0</v>
          </cell>
          <cell r="BW809">
            <v>0.25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0.45</v>
          </cell>
          <cell r="CE809">
            <v>0.3</v>
          </cell>
          <cell r="CF809">
            <v>0</v>
          </cell>
          <cell r="CG809">
            <v>0</v>
          </cell>
          <cell r="CH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1</v>
          </cell>
        </row>
        <row r="810">
          <cell r="AU810">
            <v>260</v>
          </cell>
          <cell r="AX810">
            <v>260</v>
          </cell>
          <cell r="AY810">
            <v>0</v>
          </cell>
          <cell r="AZ810">
            <v>0</v>
          </cell>
          <cell r="BA810">
            <v>0</v>
          </cell>
          <cell r="BV810">
            <v>0</v>
          </cell>
          <cell r="BW810">
            <v>1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1</v>
          </cell>
        </row>
        <row r="811">
          <cell r="AU811">
            <v>1286.72</v>
          </cell>
          <cell r="AX811">
            <v>922.42000000000007</v>
          </cell>
          <cell r="AY811">
            <v>364.3</v>
          </cell>
          <cell r="AZ811">
            <v>0</v>
          </cell>
          <cell r="BA811">
            <v>104.33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1</v>
          </cell>
        </row>
        <row r="812">
          <cell r="AU812">
            <v>829.16</v>
          </cell>
          <cell r="AX812">
            <v>594.40000000000009</v>
          </cell>
          <cell r="AY812">
            <v>234.76</v>
          </cell>
          <cell r="AZ812">
            <v>0</v>
          </cell>
          <cell r="BA812">
            <v>525.59</v>
          </cell>
          <cell r="BV812">
            <v>0</v>
          </cell>
          <cell r="BW812">
            <v>1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1</v>
          </cell>
        </row>
        <row r="813">
          <cell r="AU813">
            <v>152</v>
          </cell>
          <cell r="AX813">
            <v>152</v>
          </cell>
          <cell r="AY813">
            <v>0</v>
          </cell>
          <cell r="AZ813">
            <v>0</v>
          </cell>
          <cell r="BA813">
            <v>0</v>
          </cell>
          <cell r="BV813">
            <v>0</v>
          </cell>
          <cell r="BW813">
            <v>1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1</v>
          </cell>
        </row>
        <row r="814">
          <cell r="AU814">
            <v>91.09</v>
          </cell>
          <cell r="AX814">
            <v>65.3</v>
          </cell>
          <cell r="AY814">
            <v>25.79</v>
          </cell>
          <cell r="AZ814">
            <v>0</v>
          </cell>
          <cell r="BA814">
            <v>57.74</v>
          </cell>
          <cell r="BV814">
            <v>0</v>
          </cell>
          <cell r="BW814">
            <v>1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1</v>
          </cell>
        </row>
        <row r="815">
          <cell r="AU815">
            <v>115</v>
          </cell>
          <cell r="AX815">
            <v>115</v>
          </cell>
          <cell r="AY815">
            <v>0</v>
          </cell>
          <cell r="AZ815">
            <v>0</v>
          </cell>
          <cell r="BA815">
            <v>0</v>
          </cell>
          <cell r="BV815">
            <v>0</v>
          </cell>
          <cell r="BW815">
            <v>1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1</v>
          </cell>
        </row>
        <row r="816">
          <cell r="AU816">
            <v>208</v>
          </cell>
          <cell r="AX816">
            <v>208</v>
          </cell>
          <cell r="AY816">
            <v>0</v>
          </cell>
          <cell r="AZ816">
            <v>0</v>
          </cell>
          <cell r="BA816">
            <v>0</v>
          </cell>
          <cell r="BV816">
            <v>0</v>
          </cell>
          <cell r="BW816">
            <v>1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1</v>
          </cell>
        </row>
        <row r="817">
          <cell r="AU817">
            <v>129</v>
          </cell>
          <cell r="AX817">
            <v>129</v>
          </cell>
          <cell r="AY817">
            <v>0</v>
          </cell>
          <cell r="AZ817">
            <v>0</v>
          </cell>
          <cell r="BA817">
            <v>0</v>
          </cell>
          <cell r="BV817">
            <v>0</v>
          </cell>
          <cell r="BW817">
            <v>1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1</v>
          </cell>
        </row>
        <row r="818">
          <cell r="AU818">
            <v>1268</v>
          </cell>
          <cell r="AX818">
            <v>1268</v>
          </cell>
          <cell r="AY818">
            <v>0</v>
          </cell>
          <cell r="AZ818">
            <v>0</v>
          </cell>
          <cell r="BA818">
            <v>0</v>
          </cell>
          <cell r="BV818">
            <v>0</v>
          </cell>
          <cell r="BW818">
            <v>0</v>
          </cell>
          <cell r="BX818">
            <v>0.16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0.84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1</v>
          </cell>
        </row>
        <row r="819">
          <cell r="AU819">
            <v>1705.44</v>
          </cell>
          <cell r="AX819">
            <v>1222.56</v>
          </cell>
          <cell r="AY819">
            <v>482.88</v>
          </cell>
          <cell r="AZ819">
            <v>946.06</v>
          </cell>
          <cell r="BA819">
            <v>244.49</v>
          </cell>
          <cell r="BV819">
            <v>0</v>
          </cell>
          <cell r="BW819">
            <v>1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1</v>
          </cell>
        </row>
        <row r="820">
          <cell r="AU820">
            <v>117</v>
          </cell>
          <cell r="AX820">
            <v>117</v>
          </cell>
          <cell r="AY820">
            <v>0</v>
          </cell>
          <cell r="AZ820">
            <v>0</v>
          </cell>
          <cell r="BA820">
            <v>0</v>
          </cell>
          <cell r="BV820">
            <v>0</v>
          </cell>
          <cell r="BW820">
            <v>1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1</v>
          </cell>
        </row>
        <row r="821">
          <cell r="AU821">
            <v>331</v>
          </cell>
          <cell r="AX821">
            <v>331</v>
          </cell>
          <cell r="AY821">
            <v>0</v>
          </cell>
          <cell r="AZ821">
            <v>0</v>
          </cell>
          <cell r="BA821">
            <v>0</v>
          </cell>
          <cell r="BV821">
            <v>0</v>
          </cell>
          <cell r="BW821">
            <v>1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1</v>
          </cell>
        </row>
        <row r="822">
          <cell r="AU822">
            <v>2295.41</v>
          </cell>
          <cell r="AX822">
            <v>1706.95</v>
          </cell>
          <cell r="AY822">
            <v>588.46</v>
          </cell>
          <cell r="AZ822">
            <v>276.77999999999997</v>
          </cell>
          <cell r="BA822">
            <v>1072.7</v>
          </cell>
          <cell r="BV822">
            <v>0</v>
          </cell>
          <cell r="BW822">
            <v>1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1</v>
          </cell>
        </row>
        <row r="823">
          <cell r="AU823">
            <v>185</v>
          </cell>
          <cell r="AX823">
            <v>185</v>
          </cell>
          <cell r="AY823">
            <v>0</v>
          </cell>
          <cell r="AZ823">
            <v>0</v>
          </cell>
          <cell r="BA823">
            <v>0</v>
          </cell>
          <cell r="BV823">
            <v>0</v>
          </cell>
          <cell r="BW823">
            <v>1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1</v>
          </cell>
        </row>
        <row r="824">
          <cell r="AU824">
            <v>209</v>
          </cell>
          <cell r="AX824">
            <v>209</v>
          </cell>
          <cell r="AY824">
            <v>0</v>
          </cell>
          <cell r="AZ824">
            <v>0</v>
          </cell>
          <cell r="BA824">
            <v>0</v>
          </cell>
          <cell r="BV824">
            <v>0</v>
          </cell>
          <cell r="BW824">
            <v>1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1</v>
          </cell>
        </row>
        <row r="825">
          <cell r="AU825">
            <v>109</v>
          </cell>
          <cell r="AX825">
            <v>109</v>
          </cell>
          <cell r="AY825">
            <v>0</v>
          </cell>
          <cell r="AZ825">
            <v>0</v>
          </cell>
          <cell r="BA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1</v>
          </cell>
        </row>
        <row r="826">
          <cell r="AU826">
            <v>1878.16</v>
          </cell>
          <cell r="AX826">
            <v>1351.72</v>
          </cell>
          <cell r="AY826">
            <v>526.44000000000005</v>
          </cell>
          <cell r="AZ826">
            <v>0</v>
          </cell>
          <cell r="BA826">
            <v>1200.93</v>
          </cell>
          <cell r="BV826">
            <v>0</v>
          </cell>
          <cell r="BW826">
            <v>0</v>
          </cell>
          <cell r="BX826">
            <v>1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1</v>
          </cell>
        </row>
        <row r="827">
          <cell r="AU827">
            <v>24694276.610000018</v>
          </cell>
          <cell r="AX827">
            <v>17767513.09</v>
          </cell>
          <cell r="AY827">
            <v>6926763.5200000014</v>
          </cell>
          <cell r="AZ827">
            <v>12533113.18</v>
          </cell>
          <cell r="BA827">
            <v>856909.73</v>
          </cell>
          <cell r="BV827">
            <v>0.01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0.02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1</v>
          </cell>
        </row>
        <row r="828">
          <cell r="AU828">
            <v>22980.13</v>
          </cell>
          <cell r="AX828">
            <v>22012.36</v>
          </cell>
          <cell r="AY828">
            <v>967.77</v>
          </cell>
          <cell r="AZ828">
            <v>0</v>
          </cell>
          <cell r="BA828">
            <v>1839.61</v>
          </cell>
          <cell r="BV828">
            <v>1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1</v>
          </cell>
        </row>
        <row r="829">
          <cell r="AU829">
            <v>724977.49</v>
          </cell>
          <cell r="AX829">
            <v>529090.45000000007</v>
          </cell>
          <cell r="AY829">
            <v>195887.04</v>
          </cell>
          <cell r="AZ829">
            <v>1300</v>
          </cell>
          <cell r="BA829">
            <v>2832.21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0.15</v>
          </cell>
          <cell r="CA829">
            <v>0.05</v>
          </cell>
          <cell r="CB829">
            <v>0</v>
          </cell>
          <cell r="CC829">
            <v>0.8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1</v>
          </cell>
        </row>
        <row r="830">
          <cell r="AU830">
            <v>662</v>
          </cell>
          <cell r="AX830">
            <v>662</v>
          </cell>
          <cell r="AY830">
            <v>0</v>
          </cell>
          <cell r="AZ830">
            <v>0</v>
          </cell>
          <cell r="BA830">
            <v>0</v>
          </cell>
          <cell r="BV830">
            <v>0</v>
          </cell>
          <cell r="BW830">
            <v>0.63</v>
          </cell>
          <cell r="BX830">
            <v>0.1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0.26</v>
          </cell>
          <cell r="CE830">
            <v>0.01</v>
          </cell>
          <cell r="CF830">
            <v>0</v>
          </cell>
          <cell r="CG830">
            <v>0</v>
          </cell>
          <cell r="CH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1</v>
          </cell>
        </row>
        <row r="831">
          <cell r="AU831">
            <v>104636.09</v>
          </cell>
          <cell r="AX831">
            <v>78685.960000000006</v>
          </cell>
          <cell r="AY831">
            <v>25950.13</v>
          </cell>
          <cell r="AZ831">
            <v>7687.69</v>
          </cell>
          <cell r="BA831">
            <v>30975.46</v>
          </cell>
          <cell r="BV831">
            <v>0.03</v>
          </cell>
          <cell r="BW831">
            <v>0.04</v>
          </cell>
          <cell r="BX831">
            <v>0.19</v>
          </cell>
          <cell r="BY831">
            <v>0</v>
          </cell>
          <cell r="BZ831">
            <v>6.25E-2</v>
          </cell>
          <cell r="CA831">
            <v>0.04</v>
          </cell>
          <cell r="CB831">
            <v>1.7500000000000002E-2</v>
          </cell>
          <cell r="CC831">
            <v>0.28999999999999998</v>
          </cell>
          <cell r="CD831">
            <v>0.03</v>
          </cell>
          <cell r="CE831">
            <v>0</v>
          </cell>
          <cell r="CF831">
            <v>0</v>
          </cell>
          <cell r="CG831">
            <v>0.02</v>
          </cell>
          <cell r="CH831">
            <v>0</v>
          </cell>
          <cell r="CJ831">
            <v>0.27</v>
          </cell>
          <cell r="CK831">
            <v>0</v>
          </cell>
          <cell r="CL831">
            <v>0</v>
          </cell>
          <cell r="CM831">
            <v>0</v>
          </cell>
          <cell r="CN831">
            <v>1</v>
          </cell>
        </row>
        <row r="832">
          <cell r="AU832">
            <v>598649.62</v>
          </cell>
          <cell r="AX832">
            <v>454049.79</v>
          </cell>
          <cell r="AY832">
            <v>144599.82999999999</v>
          </cell>
          <cell r="AZ832">
            <v>114958.16</v>
          </cell>
          <cell r="BA832">
            <v>124560.84</v>
          </cell>
          <cell r="BV832">
            <v>0.74</v>
          </cell>
          <cell r="BW832">
            <v>0</v>
          </cell>
          <cell r="BX832">
            <v>0.03</v>
          </cell>
          <cell r="BY832">
            <v>0</v>
          </cell>
          <cell r="BZ832">
            <v>7.4999999999999997E-3</v>
          </cell>
          <cell r="CA832">
            <v>0</v>
          </cell>
          <cell r="CB832">
            <v>2.5000000000000001E-3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0.99999999999999989</v>
          </cell>
        </row>
        <row r="833">
          <cell r="AU833">
            <v>922755.68</v>
          </cell>
          <cell r="AX833">
            <v>649105.07999999996</v>
          </cell>
          <cell r="AY833">
            <v>273650.59999999998</v>
          </cell>
          <cell r="AZ833">
            <v>497471.36</v>
          </cell>
          <cell r="BA833">
            <v>119744.52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1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1</v>
          </cell>
        </row>
        <row r="834">
          <cell r="AU834">
            <v>1355738.81</v>
          </cell>
          <cell r="AX834">
            <v>1042113.21</v>
          </cell>
          <cell r="AY834">
            <v>313625.59999999998</v>
          </cell>
          <cell r="AZ834">
            <v>166061.47</v>
          </cell>
          <cell r="BA834">
            <v>386578.97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1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1</v>
          </cell>
        </row>
        <row r="835">
          <cell r="AU835">
            <v>18571.330000000002</v>
          </cell>
          <cell r="AX835">
            <v>13312.94</v>
          </cell>
          <cell r="AY835">
            <v>5258.39</v>
          </cell>
          <cell r="AZ835">
            <v>8085.6</v>
          </cell>
          <cell r="BA835">
            <v>4621.92</v>
          </cell>
          <cell r="BV835">
            <v>0.86</v>
          </cell>
          <cell r="BW835">
            <v>0</v>
          </cell>
          <cell r="BX835">
            <v>0</v>
          </cell>
          <cell r="BY835">
            <v>0</v>
          </cell>
          <cell r="BZ835">
            <v>0.1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1</v>
          </cell>
        </row>
        <row r="836">
          <cell r="AU836">
            <v>854478.88</v>
          </cell>
          <cell r="AX836">
            <v>617794.93000000005</v>
          </cell>
          <cell r="AY836">
            <v>236683.95</v>
          </cell>
          <cell r="AZ836">
            <v>469304.51</v>
          </cell>
          <cell r="BA836">
            <v>49478.02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1</v>
          </cell>
        </row>
        <row r="837">
          <cell r="AU837">
            <v>487456.71</v>
          </cell>
          <cell r="AX837">
            <v>380020.18</v>
          </cell>
          <cell r="AY837">
            <v>107436.53</v>
          </cell>
          <cell r="AZ837">
            <v>266563.88</v>
          </cell>
          <cell r="BA837">
            <v>26616.55</v>
          </cell>
          <cell r="BV837">
            <v>0.98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0.02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1</v>
          </cell>
        </row>
        <row r="838">
          <cell r="AU838">
            <v>179</v>
          </cell>
          <cell r="AX838">
            <v>179</v>
          </cell>
          <cell r="AY838">
            <v>0</v>
          </cell>
          <cell r="AZ838">
            <v>0</v>
          </cell>
          <cell r="BA838">
            <v>0</v>
          </cell>
          <cell r="BV838">
            <v>0</v>
          </cell>
          <cell r="BW838">
            <v>1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1</v>
          </cell>
        </row>
        <row r="839">
          <cell r="AU839">
            <v>4076501.79</v>
          </cell>
          <cell r="AX839">
            <v>2949394.0600000005</v>
          </cell>
          <cell r="AY839">
            <v>1127107.73</v>
          </cell>
          <cell r="AZ839">
            <v>1121607.0900000001</v>
          </cell>
          <cell r="BA839">
            <v>425011.16</v>
          </cell>
          <cell r="BV839">
            <v>0</v>
          </cell>
          <cell r="BW839">
            <v>0.11</v>
          </cell>
          <cell r="BX839">
            <v>0.08</v>
          </cell>
          <cell r="BY839">
            <v>0</v>
          </cell>
          <cell r="BZ839">
            <v>0.45</v>
          </cell>
          <cell r="CA839">
            <v>0.01</v>
          </cell>
          <cell r="CB839">
            <v>0.15</v>
          </cell>
          <cell r="CC839">
            <v>0.01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J839">
            <v>0.19</v>
          </cell>
          <cell r="CK839">
            <v>0</v>
          </cell>
          <cell r="CL839">
            <v>0</v>
          </cell>
          <cell r="CM839">
            <v>0</v>
          </cell>
          <cell r="CN839">
            <v>1</v>
          </cell>
        </row>
        <row r="840">
          <cell r="AU840">
            <v>315</v>
          </cell>
          <cell r="AX840">
            <v>315</v>
          </cell>
          <cell r="AY840">
            <v>0</v>
          </cell>
          <cell r="AZ840">
            <v>0</v>
          </cell>
          <cell r="BA840">
            <v>0</v>
          </cell>
          <cell r="BV840">
            <v>0</v>
          </cell>
          <cell r="BW840">
            <v>0</v>
          </cell>
          <cell r="BX840">
            <v>0.04</v>
          </cell>
          <cell r="BY840">
            <v>0.06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0.2</v>
          </cell>
          <cell r="CE840">
            <v>0.02</v>
          </cell>
          <cell r="CF840">
            <v>0</v>
          </cell>
          <cell r="CG840">
            <v>0</v>
          </cell>
          <cell r="CH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1</v>
          </cell>
        </row>
        <row r="841">
          <cell r="AU841">
            <v>455.24</v>
          </cell>
          <cell r="AX841">
            <v>326.35000000000002</v>
          </cell>
          <cell r="AY841">
            <v>128.88999999999999</v>
          </cell>
          <cell r="AZ841">
            <v>0</v>
          </cell>
          <cell r="BA841">
            <v>288.55</v>
          </cell>
          <cell r="BV841">
            <v>0</v>
          </cell>
          <cell r="BW841">
            <v>0.09</v>
          </cell>
          <cell r="BX841">
            <v>0.38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0.44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0.99999999999999989</v>
          </cell>
        </row>
        <row r="842">
          <cell r="AU842">
            <v>41838.22</v>
          </cell>
          <cell r="AX842">
            <v>41495.83</v>
          </cell>
          <cell r="AY842">
            <v>342.39</v>
          </cell>
          <cell r="AZ842">
            <v>0</v>
          </cell>
          <cell r="BA842">
            <v>379.19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1</v>
          </cell>
        </row>
        <row r="843">
          <cell r="AU843">
            <v>1471520.27</v>
          </cell>
          <cell r="AX843">
            <v>1072699.52</v>
          </cell>
          <cell r="AY843">
            <v>398820.75</v>
          </cell>
          <cell r="AZ843">
            <v>136351.14000000001</v>
          </cell>
          <cell r="BA843">
            <v>126163.58</v>
          </cell>
          <cell r="BV843">
            <v>0</v>
          </cell>
          <cell r="BW843">
            <v>0.03</v>
          </cell>
          <cell r="BX843">
            <v>0.19</v>
          </cell>
          <cell r="BY843">
            <v>0.02</v>
          </cell>
          <cell r="BZ843">
            <v>5.2499999999999998E-2</v>
          </cell>
          <cell r="CA843">
            <v>0</v>
          </cell>
          <cell r="CB843">
            <v>1.7500000000000002E-2</v>
          </cell>
          <cell r="CC843">
            <v>0.54</v>
          </cell>
          <cell r="CD843">
            <v>0.15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1</v>
          </cell>
        </row>
        <row r="844">
          <cell r="AU844">
            <v>428875.19</v>
          </cell>
          <cell r="AX844">
            <v>309697.03000000003</v>
          </cell>
          <cell r="AY844">
            <v>119178.16</v>
          </cell>
          <cell r="AZ844">
            <v>160177.15</v>
          </cell>
          <cell r="BA844">
            <v>102292.87</v>
          </cell>
          <cell r="BV844">
            <v>0.12</v>
          </cell>
          <cell r="BW844">
            <v>0.04</v>
          </cell>
          <cell r="BX844">
            <v>0.04</v>
          </cell>
          <cell r="BY844">
            <v>0</v>
          </cell>
          <cell r="BZ844">
            <v>0</v>
          </cell>
          <cell r="CA844">
            <v>0.08</v>
          </cell>
          <cell r="CB844">
            <v>0.09</v>
          </cell>
          <cell r="CC844">
            <v>0.38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0.99999999999999989</v>
          </cell>
        </row>
        <row r="845">
          <cell r="AU845">
            <v>4661635.4000000069</v>
          </cell>
          <cell r="AX845">
            <v>3352195.69</v>
          </cell>
          <cell r="AY845">
            <v>1309439.71</v>
          </cell>
          <cell r="AZ845">
            <v>1354429.83</v>
          </cell>
          <cell r="BA845">
            <v>482014.61</v>
          </cell>
          <cell r="BV845">
            <v>0</v>
          </cell>
          <cell r="BW845">
            <v>0</v>
          </cell>
          <cell r="BX845">
            <v>0.2</v>
          </cell>
          <cell r="BY845">
            <v>0</v>
          </cell>
          <cell r="BZ845">
            <v>0.6</v>
          </cell>
          <cell r="CA845">
            <v>0</v>
          </cell>
          <cell r="CB845">
            <v>0.2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1</v>
          </cell>
        </row>
        <row r="846">
          <cell r="AU846">
            <v>16435.93</v>
          </cell>
          <cell r="AX846">
            <v>13688.72</v>
          </cell>
          <cell r="AY846">
            <v>2747.21</v>
          </cell>
          <cell r="AZ846">
            <v>-8.3000000000000007</v>
          </cell>
          <cell r="BA846">
            <v>6157.54</v>
          </cell>
          <cell r="BV846">
            <v>0.06</v>
          </cell>
          <cell r="BW846">
            <v>0</v>
          </cell>
          <cell r="BX846">
            <v>0</v>
          </cell>
          <cell r="BY846">
            <v>0.02</v>
          </cell>
          <cell r="BZ846">
            <v>0.87</v>
          </cell>
          <cell r="CA846">
            <v>0.05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1</v>
          </cell>
        </row>
        <row r="847">
          <cell r="AU847">
            <v>380466.31</v>
          </cell>
          <cell r="AX847">
            <v>283622.86999999994</v>
          </cell>
          <cell r="AY847">
            <v>96843.44</v>
          </cell>
          <cell r="AZ847">
            <v>88826.48</v>
          </cell>
          <cell r="BA847">
            <v>113214.31</v>
          </cell>
          <cell r="BV847">
            <v>0</v>
          </cell>
          <cell r="BW847">
            <v>8.5000000000000006E-2</v>
          </cell>
          <cell r="BX847">
            <v>0</v>
          </cell>
          <cell r="BY847">
            <v>5.0000000000000001E-3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1</v>
          </cell>
        </row>
        <row r="848">
          <cell r="AU848">
            <v>346</v>
          </cell>
          <cell r="AX848">
            <v>346</v>
          </cell>
          <cell r="AY848">
            <v>0</v>
          </cell>
          <cell r="AZ848">
            <v>0</v>
          </cell>
          <cell r="BA848">
            <v>0</v>
          </cell>
          <cell r="BV848">
            <v>0</v>
          </cell>
          <cell r="BW848">
            <v>0.21</v>
          </cell>
          <cell r="BX848">
            <v>0.55000000000000004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0.23</v>
          </cell>
          <cell r="CE848">
            <v>0.01</v>
          </cell>
          <cell r="CF848">
            <v>0</v>
          </cell>
          <cell r="CG848">
            <v>0</v>
          </cell>
          <cell r="CH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</row>
        <row r="849">
          <cell r="AU849">
            <v>138</v>
          </cell>
          <cell r="AX849">
            <v>138</v>
          </cell>
          <cell r="AY849">
            <v>0</v>
          </cell>
          <cell r="AZ849">
            <v>0</v>
          </cell>
          <cell r="BA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1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1</v>
          </cell>
        </row>
        <row r="850">
          <cell r="AU850">
            <v>154601.46</v>
          </cell>
          <cell r="AX850">
            <v>106796.22</v>
          </cell>
          <cell r="AY850">
            <v>47805.24</v>
          </cell>
          <cell r="AZ850">
            <v>50139.12</v>
          </cell>
          <cell r="BA850">
            <v>51010.18</v>
          </cell>
          <cell r="BV850">
            <v>0.26</v>
          </cell>
          <cell r="BW850">
            <v>0</v>
          </cell>
          <cell r="BX850">
            <v>0</v>
          </cell>
          <cell r="BY850">
            <v>0</v>
          </cell>
          <cell r="BZ850">
            <v>0.14000000000000001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1</v>
          </cell>
        </row>
        <row r="851">
          <cell r="AU851">
            <v>287</v>
          </cell>
          <cell r="AX851">
            <v>287</v>
          </cell>
          <cell r="AY851">
            <v>0</v>
          </cell>
          <cell r="AZ851">
            <v>0</v>
          </cell>
          <cell r="BA851">
            <v>0</v>
          </cell>
          <cell r="BV851">
            <v>0</v>
          </cell>
          <cell r="BW851">
            <v>0.78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0.22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1</v>
          </cell>
        </row>
        <row r="852">
          <cell r="AU852">
            <v>1382186.11</v>
          </cell>
          <cell r="AX852">
            <v>995428.95999999985</v>
          </cell>
          <cell r="AY852">
            <v>386757.15</v>
          </cell>
          <cell r="AZ852">
            <v>111639.49</v>
          </cell>
          <cell r="BA852">
            <v>164700.18</v>
          </cell>
          <cell r="BV852">
            <v>0</v>
          </cell>
          <cell r="BW852">
            <v>0.08</v>
          </cell>
          <cell r="BX852">
            <v>0.09</v>
          </cell>
          <cell r="BY852">
            <v>0</v>
          </cell>
          <cell r="BZ852">
            <v>0</v>
          </cell>
          <cell r="CA852">
            <v>0.01</v>
          </cell>
          <cell r="CB852">
            <v>0</v>
          </cell>
          <cell r="CC852">
            <v>0.55000000000000004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J852">
            <v>0.13</v>
          </cell>
          <cell r="CK852">
            <v>0</v>
          </cell>
          <cell r="CL852">
            <v>0</v>
          </cell>
          <cell r="CM852">
            <v>0</v>
          </cell>
          <cell r="CN852">
            <v>1</v>
          </cell>
        </row>
        <row r="853">
          <cell r="AU853">
            <v>3668578.07</v>
          </cell>
          <cell r="AX853">
            <v>2788605.3099999996</v>
          </cell>
          <cell r="AY853">
            <v>879972.76</v>
          </cell>
          <cell r="AZ853">
            <v>1434030.88</v>
          </cell>
          <cell r="BA853">
            <v>357657.79</v>
          </cell>
          <cell r="BV853">
            <v>0</v>
          </cell>
          <cell r="BW853">
            <v>0</v>
          </cell>
          <cell r="BX853">
            <v>0.04</v>
          </cell>
          <cell r="BY853">
            <v>0</v>
          </cell>
          <cell r="BZ853">
            <v>0.02</v>
          </cell>
          <cell r="CA853">
            <v>0.01</v>
          </cell>
          <cell r="CB853">
            <v>0.62</v>
          </cell>
          <cell r="CC853">
            <v>0.16</v>
          </cell>
          <cell r="CD853">
            <v>0</v>
          </cell>
          <cell r="CE853">
            <v>0</v>
          </cell>
          <cell r="CF853">
            <v>0</v>
          </cell>
          <cell r="CG853">
            <v>0.01</v>
          </cell>
          <cell r="CH853">
            <v>0</v>
          </cell>
          <cell r="CJ853">
            <v>0.04</v>
          </cell>
          <cell r="CK853">
            <v>0</v>
          </cell>
          <cell r="CL853">
            <v>0</v>
          </cell>
          <cell r="CM853">
            <v>0</v>
          </cell>
          <cell r="CN853">
            <v>1</v>
          </cell>
        </row>
        <row r="854">
          <cell r="AU854">
            <v>923858.44</v>
          </cell>
          <cell r="AX854">
            <v>686183.34000000008</v>
          </cell>
          <cell r="AY854">
            <v>237675.1</v>
          </cell>
          <cell r="AZ854">
            <v>282001.09000000003</v>
          </cell>
          <cell r="BA854">
            <v>117108.73</v>
          </cell>
          <cell r="BV854">
            <v>0.28000000000000003</v>
          </cell>
          <cell r="BW854">
            <v>0.03</v>
          </cell>
          <cell r="BX854">
            <v>0.04</v>
          </cell>
          <cell r="BY854">
            <v>0</v>
          </cell>
          <cell r="BZ854">
            <v>5.2499999999999998E-2</v>
          </cell>
          <cell r="CA854">
            <v>0.06</v>
          </cell>
          <cell r="CB854">
            <v>7.4999999999999997E-3</v>
          </cell>
          <cell r="CC854">
            <v>0.05</v>
          </cell>
          <cell r="CD854">
            <v>0.01</v>
          </cell>
          <cell r="CE854">
            <v>0</v>
          </cell>
          <cell r="CF854">
            <v>0.01</v>
          </cell>
          <cell r="CG854">
            <v>0.01</v>
          </cell>
          <cell r="CH854">
            <v>0</v>
          </cell>
          <cell r="CJ854">
            <v>0.09</v>
          </cell>
          <cell r="CK854">
            <v>0</v>
          </cell>
          <cell r="CL854">
            <v>0</v>
          </cell>
          <cell r="CM854">
            <v>0</v>
          </cell>
          <cell r="CN854">
            <v>1</v>
          </cell>
        </row>
        <row r="855">
          <cell r="AU855">
            <v>1099</v>
          </cell>
          <cell r="AX855">
            <v>1099</v>
          </cell>
          <cell r="AY855">
            <v>0</v>
          </cell>
          <cell r="AZ855">
            <v>0</v>
          </cell>
          <cell r="BA855">
            <v>0</v>
          </cell>
          <cell r="BV855">
            <v>0</v>
          </cell>
          <cell r="BW855">
            <v>0.26</v>
          </cell>
          <cell r="BX855">
            <v>0.54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0.2</v>
          </cell>
          <cell r="CF855">
            <v>0</v>
          </cell>
          <cell r="CG855">
            <v>0</v>
          </cell>
          <cell r="CH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1</v>
          </cell>
        </row>
        <row r="856">
          <cell r="AU856">
            <v>221</v>
          </cell>
          <cell r="AX856">
            <v>221</v>
          </cell>
          <cell r="AY856">
            <v>0</v>
          </cell>
          <cell r="AZ856">
            <v>0</v>
          </cell>
          <cell r="BA856">
            <v>0</v>
          </cell>
          <cell r="BV856">
            <v>0</v>
          </cell>
          <cell r="BW856">
            <v>1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1</v>
          </cell>
        </row>
        <row r="857">
          <cell r="AU857">
            <v>153</v>
          </cell>
          <cell r="AX857">
            <v>153</v>
          </cell>
          <cell r="AY857">
            <v>0</v>
          </cell>
          <cell r="AZ857">
            <v>0</v>
          </cell>
          <cell r="BA857">
            <v>0</v>
          </cell>
          <cell r="BV857">
            <v>0</v>
          </cell>
          <cell r="BW857">
            <v>1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1</v>
          </cell>
        </row>
        <row r="858">
          <cell r="AU858">
            <v>197</v>
          </cell>
          <cell r="AX858">
            <v>197</v>
          </cell>
          <cell r="AY858">
            <v>0</v>
          </cell>
          <cell r="AZ858">
            <v>0</v>
          </cell>
          <cell r="BA858">
            <v>0</v>
          </cell>
          <cell r="BV858">
            <v>0</v>
          </cell>
          <cell r="BW858">
            <v>1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1</v>
          </cell>
        </row>
        <row r="859">
          <cell r="AU859">
            <v>10656.16</v>
          </cell>
          <cell r="AX859">
            <v>7638.63</v>
          </cell>
          <cell r="AY859">
            <v>3017.53</v>
          </cell>
          <cell r="AZ859">
            <v>0</v>
          </cell>
          <cell r="BA859">
            <v>420.84</v>
          </cell>
          <cell r="BV859">
            <v>0</v>
          </cell>
          <cell r="BW859">
            <v>0</v>
          </cell>
          <cell r="BX859">
            <v>0.71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1</v>
          </cell>
        </row>
        <row r="860">
          <cell r="AU860">
            <v>1588563.14</v>
          </cell>
          <cell r="AX860">
            <v>1142779.1399999999</v>
          </cell>
          <cell r="AY860">
            <v>445784</v>
          </cell>
          <cell r="AZ860">
            <v>849490.65</v>
          </cell>
          <cell r="BA860">
            <v>109778.16</v>
          </cell>
          <cell r="BV860">
            <v>0</v>
          </cell>
          <cell r="BW860">
            <v>0.21</v>
          </cell>
          <cell r="BX860">
            <v>0</v>
          </cell>
          <cell r="BY860">
            <v>0.79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1</v>
          </cell>
        </row>
        <row r="861">
          <cell r="AU861">
            <v>643973.19999999937</v>
          </cell>
          <cell r="AX861">
            <v>466335.25</v>
          </cell>
          <cell r="AY861">
            <v>177637.95</v>
          </cell>
          <cell r="AZ861">
            <v>77267.75</v>
          </cell>
          <cell r="BA861">
            <v>104327.67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0.75</v>
          </cell>
          <cell r="CA861">
            <v>0</v>
          </cell>
          <cell r="CB861">
            <v>0.25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1</v>
          </cell>
        </row>
        <row r="862">
          <cell r="AU862">
            <v>210205.52</v>
          </cell>
          <cell r="AX862">
            <v>155691.20000000001</v>
          </cell>
          <cell r="AY862">
            <v>54514.32</v>
          </cell>
          <cell r="AZ862">
            <v>5434.83</v>
          </cell>
          <cell r="BA862">
            <v>49458.57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1</v>
          </cell>
        </row>
        <row r="863">
          <cell r="AU863">
            <v>2786.51</v>
          </cell>
          <cell r="AX863">
            <v>1997.5</v>
          </cell>
          <cell r="AY863">
            <v>789.01</v>
          </cell>
          <cell r="AZ863">
            <v>1997.5</v>
          </cell>
          <cell r="BA863">
            <v>0</v>
          </cell>
          <cell r="BV863">
            <v>0</v>
          </cell>
          <cell r="BW863">
            <v>0</v>
          </cell>
          <cell r="BX863">
            <v>1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1</v>
          </cell>
        </row>
        <row r="864">
          <cell r="AU864">
            <v>15742.04</v>
          </cell>
          <cell r="AX864">
            <v>13993.39</v>
          </cell>
          <cell r="AY864">
            <v>1748.65</v>
          </cell>
          <cell r="AZ864">
            <v>0</v>
          </cell>
          <cell r="BA864">
            <v>3914.62</v>
          </cell>
          <cell r="BV864">
            <v>1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1</v>
          </cell>
        </row>
        <row r="865">
          <cell r="AU865">
            <v>1168931.95</v>
          </cell>
          <cell r="AX865">
            <v>856675.49</v>
          </cell>
          <cell r="AY865">
            <v>312256.46000000002</v>
          </cell>
          <cell r="AZ865">
            <v>160150.16</v>
          </cell>
          <cell r="BA865">
            <v>124914.45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1</v>
          </cell>
        </row>
        <row r="866">
          <cell r="AU866">
            <v>434025.83</v>
          </cell>
          <cell r="AX866">
            <v>308484.53999999998</v>
          </cell>
          <cell r="AY866">
            <v>125541.29</v>
          </cell>
          <cell r="AZ866">
            <v>47878.37</v>
          </cell>
          <cell r="BA866">
            <v>34991.769999999997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0.75</v>
          </cell>
          <cell r="CA866">
            <v>0</v>
          </cell>
          <cell r="CB866">
            <v>0.25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1</v>
          </cell>
        </row>
        <row r="867">
          <cell r="AU867">
            <v>325</v>
          </cell>
          <cell r="AX867">
            <v>325</v>
          </cell>
          <cell r="AY867">
            <v>0</v>
          </cell>
          <cell r="AZ867">
            <v>0</v>
          </cell>
          <cell r="BA867">
            <v>0</v>
          </cell>
          <cell r="BV867">
            <v>0</v>
          </cell>
          <cell r="BW867">
            <v>1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1</v>
          </cell>
        </row>
        <row r="868">
          <cell r="AU868">
            <v>214</v>
          </cell>
          <cell r="AX868">
            <v>214</v>
          </cell>
          <cell r="AY868">
            <v>0</v>
          </cell>
          <cell r="AZ868">
            <v>0</v>
          </cell>
          <cell r="BA868">
            <v>0</v>
          </cell>
          <cell r="BV868">
            <v>0</v>
          </cell>
          <cell r="BW868">
            <v>1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1</v>
          </cell>
        </row>
        <row r="869">
          <cell r="AU869">
            <v>130</v>
          </cell>
          <cell r="AX869">
            <v>130</v>
          </cell>
          <cell r="AY869">
            <v>0</v>
          </cell>
          <cell r="AZ869">
            <v>0</v>
          </cell>
          <cell r="BA869">
            <v>0</v>
          </cell>
          <cell r="BV869">
            <v>0</v>
          </cell>
          <cell r="BW869">
            <v>1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1</v>
          </cell>
        </row>
        <row r="870">
          <cell r="AU870">
            <v>1756</v>
          </cell>
          <cell r="AX870">
            <v>1756</v>
          </cell>
          <cell r="AY870">
            <v>0</v>
          </cell>
          <cell r="AZ870">
            <v>0</v>
          </cell>
          <cell r="BA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1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1</v>
          </cell>
        </row>
        <row r="871">
          <cell r="AU871">
            <v>54508.21</v>
          </cell>
          <cell r="AX871">
            <v>39109.86</v>
          </cell>
          <cell r="AY871">
            <v>15398.35</v>
          </cell>
          <cell r="AZ871">
            <v>24538.04</v>
          </cell>
          <cell r="BA871">
            <v>10358.08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1</v>
          </cell>
        </row>
        <row r="872">
          <cell r="AU872">
            <v>1761777.52</v>
          </cell>
          <cell r="AX872">
            <v>1274406.1900000002</v>
          </cell>
          <cell r="AY872">
            <v>487371.33</v>
          </cell>
          <cell r="AZ872">
            <v>67081.58</v>
          </cell>
          <cell r="BA872">
            <v>129531.83</v>
          </cell>
          <cell r="BV872">
            <v>0.02</v>
          </cell>
          <cell r="BW872">
            <v>0</v>
          </cell>
          <cell r="BX872">
            <v>0</v>
          </cell>
          <cell r="BY872">
            <v>0</v>
          </cell>
          <cell r="BZ872">
            <v>0.1225</v>
          </cell>
          <cell r="CA872">
            <v>0.03</v>
          </cell>
          <cell r="CB872">
            <v>7.4999999999999997E-3</v>
          </cell>
          <cell r="CC872">
            <v>0.8</v>
          </cell>
          <cell r="CD872">
            <v>0</v>
          </cell>
          <cell r="CE872">
            <v>0</v>
          </cell>
          <cell r="CF872">
            <v>0</v>
          </cell>
          <cell r="CG872">
            <v>0.01</v>
          </cell>
          <cell r="CH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1</v>
          </cell>
        </row>
        <row r="873">
          <cell r="AU873">
            <v>358745.86</v>
          </cell>
          <cell r="AX873">
            <v>258328.32000000001</v>
          </cell>
          <cell r="AY873">
            <v>100417.54</v>
          </cell>
          <cell r="AZ873">
            <v>210068.76</v>
          </cell>
          <cell r="BA873">
            <v>35059.050000000003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1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1</v>
          </cell>
        </row>
        <row r="874">
          <cell r="AU874">
            <v>1733441.78</v>
          </cell>
          <cell r="AX874">
            <v>1255710.43</v>
          </cell>
          <cell r="AY874">
            <v>477731.35</v>
          </cell>
          <cell r="AZ874">
            <v>68133.919999999998</v>
          </cell>
          <cell r="BA874">
            <v>200820.92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0.04</v>
          </cell>
          <cell r="CA874">
            <v>0.03</v>
          </cell>
          <cell r="CB874">
            <v>0</v>
          </cell>
          <cell r="CC874">
            <v>0.93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1</v>
          </cell>
        </row>
        <row r="875">
          <cell r="AU875">
            <v>413431.27</v>
          </cell>
          <cell r="AX875">
            <v>301552.41999999993</v>
          </cell>
          <cell r="AY875">
            <v>111878.85</v>
          </cell>
          <cell r="AZ875">
            <v>196729.09</v>
          </cell>
          <cell r="BA875">
            <v>28847.54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1</v>
          </cell>
        </row>
        <row r="876">
          <cell r="AU876">
            <v>1018998.25</v>
          </cell>
          <cell r="AX876">
            <v>734759.35</v>
          </cell>
          <cell r="AY876">
            <v>284238.90000000002</v>
          </cell>
          <cell r="AZ876">
            <v>155582.12</v>
          </cell>
          <cell r="BA876">
            <v>199772.25</v>
          </cell>
          <cell r="BV876">
            <v>0.46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1</v>
          </cell>
        </row>
        <row r="877">
          <cell r="AU877">
            <v>131891.07999999999</v>
          </cell>
          <cell r="AX877">
            <v>94968.569999999992</v>
          </cell>
          <cell r="AY877">
            <v>36922.51</v>
          </cell>
          <cell r="AZ877">
            <v>29595.200000000001</v>
          </cell>
          <cell r="BA877">
            <v>48008.56</v>
          </cell>
          <cell r="BV877">
            <v>0</v>
          </cell>
          <cell r="BW877">
            <v>0</v>
          </cell>
          <cell r="BX877">
            <v>1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0</v>
          </cell>
          <cell r="CF877">
            <v>0</v>
          </cell>
          <cell r="CG877">
            <v>0</v>
          </cell>
          <cell r="CH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0</v>
          </cell>
          <cell r="CN877">
            <v>1</v>
          </cell>
        </row>
        <row r="878">
          <cell r="AU878">
            <v>1201</v>
          </cell>
          <cell r="AX878">
            <v>1201</v>
          </cell>
          <cell r="AY878">
            <v>0</v>
          </cell>
          <cell r="AZ878">
            <v>0</v>
          </cell>
          <cell r="BA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0.99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0.01</v>
          </cell>
          <cell r="CH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1</v>
          </cell>
        </row>
        <row r="879">
          <cell r="AU879">
            <v>1534087.31</v>
          </cell>
          <cell r="AX879">
            <v>1109309.3499999999</v>
          </cell>
          <cell r="AY879">
            <v>424777.96</v>
          </cell>
          <cell r="AZ879">
            <v>771857.04</v>
          </cell>
          <cell r="BA879">
            <v>61333.69</v>
          </cell>
          <cell r="BV879">
            <v>0</v>
          </cell>
          <cell r="BW879">
            <v>0</v>
          </cell>
          <cell r="BX879">
            <v>0.06</v>
          </cell>
          <cell r="BY879">
            <v>0</v>
          </cell>
          <cell r="BZ879">
            <v>0.36</v>
          </cell>
          <cell r="CA879">
            <v>0</v>
          </cell>
          <cell r="CB879">
            <v>0.12</v>
          </cell>
          <cell r="CC879">
            <v>0</v>
          </cell>
          <cell r="CD879">
            <v>0.01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J879">
            <v>0.45</v>
          </cell>
          <cell r="CK879">
            <v>0</v>
          </cell>
          <cell r="CL879">
            <v>0</v>
          </cell>
          <cell r="CM879">
            <v>0</v>
          </cell>
          <cell r="CN879">
            <v>1</v>
          </cell>
        </row>
        <row r="880">
          <cell r="AU880">
            <v>46985.73</v>
          </cell>
          <cell r="AX880">
            <v>40327.269999999997</v>
          </cell>
          <cell r="AY880">
            <v>6658.46</v>
          </cell>
          <cell r="AZ880">
            <v>3314</v>
          </cell>
          <cell r="BA880">
            <v>11975.73</v>
          </cell>
          <cell r="BV880">
            <v>1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1</v>
          </cell>
        </row>
        <row r="881">
          <cell r="AU881">
            <v>222532.48000000001</v>
          </cell>
          <cell r="AX881">
            <v>167773.43</v>
          </cell>
          <cell r="AY881">
            <v>54759.05</v>
          </cell>
          <cell r="AZ881">
            <v>72803.3</v>
          </cell>
          <cell r="BA881">
            <v>50018.37</v>
          </cell>
          <cell r="BV881">
            <v>0.01</v>
          </cell>
          <cell r="BW881">
            <v>0.2</v>
          </cell>
          <cell r="BX881">
            <v>0</v>
          </cell>
          <cell r="BY881">
            <v>0.01</v>
          </cell>
          <cell r="BZ881">
            <v>0.03</v>
          </cell>
          <cell r="CA881">
            <v>0.01</v>
          </cell>
          <cell r="CB881">
            <v>0.01</v>
          </cell>
          <cell r="CC881">
            <v>0.72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J881">
            <v>0.01</v>
          </cell>
          <cell r="CK881">
            <v>0</v>
          </cell>
          <cell r="CL881">
            <v>0</v>
          </cell>
          <cell r="CM881">
            <v>0</v>
          </cell>
          <cell r="CN881">
            <v>1</v>
          </cell>
        </row>
        <row r="882">
          <cell r="AU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1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1</v>
          </cell>
        </row>
        <row r="883">
          <cell r="AU883">
            <v>9517.14</v>
          </cell>
          <cell r="AX883">
            <v>6822.4600000000009</v>
          </cell>
          <cell r="AY883">
            <v>2694.68</v>
          </cell>
          <cell r="AZ883">
            <v>832</v>
          </cell>
          <cell r="BA883">
            <v>4181.57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0.75</v>
          </cell>
          <cell r="CA883">
            <v>0</v>
          </cell>
          <cell r="CB883">
            <v>0.25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1</v>
          </cell>
        </row>
        <row r="884">
          <cell r="AU884">
            <v>871113.28</v>
          </cell>
          <cell r="AX884">
            <v>627157.84000000008</v>
          </cell>
          <cell r="AY884">
            <v>243955.44</v>
          </cell>
          <cell r="AZ884">
            <v>18625.88</v>
          </cell>
          <cell r="BA884">
            <v>32738.02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1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1</v>
          </cell>
        </row>
        <row r="885">
          <cell r="AU885">
            <v>8582.5400000000009</v>
          </cell>
          <cell r="AX885">
            <v>6152.5300000000007</v>
          </cell>
          <cell r="AY885">
            <v>2430.0100000000002</v>
          </cell>
          <cell r="AZ885">
            <v>0</v>
          </cell>
          <cell r="BA885">
            <v>5440.1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0.04</v>
          </cell>
          <cell r="CA885">
            <v>0.11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0.85</v>
          </cell>
          <cell r="CG885">
            <v>0</v>
          </cell>
          <cell r="CH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1</v>
          </cell>
        </row>
        <row r="886">
          <cell r="AU886">
            <v>12123.69</v>
          </cell>
          <cell r="AX886">
            <v>8690.9599999999991</v>
          </cell>
          <cell r="AY886">
            <v>3432.73</v>
          </cell>
          <cell r="AZ886">
            <v>0</v>
          </cell>
          <cell r="BA886">
            <v>5815.46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1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1</v>
          </cell>
        </row>
        <row r="887">
          <cell r="AU887">
            <v>2300</v>
          </cell>
          <cell r="AX887">
            <v>2300</v>
          </cell>
          <cell r="AY887">
            <v>0</v>
          </cell>
          <cell r="AZ887">
            <v>0</v>
          </cell>
          <cell r="BA887">
            <v>0</v>
          </cell>
          <cell r="BV887">
            <v>0</v>
          </cell>
          <cell r="BW887">
            <v>0.09</v>
          </cell>
          <cell r="BX887">
            <v>0.61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0.3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1</v>
          </cell>
        </row>
        <row r="888">
          <cell r="AU888">
            <v>109207.56</v>
          </cell>
          <cell r="AX888">
            <v>79599.070000000007</v>
          </cell>
          <cell r="AY888">
            <v>29608.49</v>
          </cell>
          <cell r="AZ888">
            <v>13988.43</v>
          </cell>
          <cell r="BA888">
            <v>20216.150000000001</v>
          </cell>
          <cell r="BV888">
            <v>0</v>
          </cell>
          <cell r="BW888">
            <v>0</v>
          </cell>
          <cell r="BX888">
            <v>1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1</v>
          </cell>
        </row>
        <row r="889">
          <cell r="AU889">
            <v>320</v>
          </cell>
          <cell r="AX889">
            <v>320</v>
          </cell>
          <cell r="AY889">
            <v>0</v>
          </cell>
          <cell r="AZ889">
            <v>0</v>
          </cell>
          <cell r="BA889">
            <v>0</v>
          </cell>
          <cell r="BV889">
            <v>0</v>
          </cell>
          <cell r="BW889">
            <v>0.73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0.21</v>
          </cell>
          <cell r="CE889">
            <v>0.05</v>
          </cell>
          <cell r="CF889">
            <v>0</v>
          </cell>
          <cell r="CG889">
            <v>0</v>
          </cell>
          <cell r="CH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1</v>
          </cell>
        </row>
        <row r="890">
          <cell r="AU890">
            <v>1131</v>
          </cell>
          <cell r="AX890">
            <v>1131</v>
          </cell>
          <cell r="AY890">
            <v>0</v>
          </cell>
          <cell r="AZ890">
            <v>0</v>
          </cell>
          <cell r="BA890">
            <v>0</v>
          </cell>
          <cell r="BV890">
            <v>0</v>
          </cell>
          <cell r="BW890">
            <v>0.81</v>
          </cell>
          <cell r="BX890">
            <v>0.09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0.1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1</v>
          </cell>
        </row>
        <row r="891">
          <cell r="AU891">
            <v>381</v>
          </cell>
          <cell r="AX891">
            <v>381</v>
          </cell>
          <cell r="AY891">
            <v>0</v>
          </cell>
          <cell r="AZ891">
            <v>0</v>
          </cell>
          <cell r="BA891">
            <v>0</v>
          </cell>
          <cell r="BV891">
            <v>0</v>
          </cell>
          <cell r="BW891">
            <v>0.45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0.55000000000000004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1</v>
          </cell>
        </row>
        <row r="892">
          <cell r="AU892">
            <v>138</v>
          </cell>
          <cell r="AX892">
            <v>138</v>
          </cell>
          <cell r="AY892">
            <v>0</v>
          </cell>
          <cell r="AZ892">
            <v>0</v>
          </cell>
          <cell r="BA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1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1</v>
          </cell>
        </row>
        <row r="893">
          <cell r="AU893">
            <v>117</v>
          </cell>
          <cell r="AX893">
            <v>117</v>
          </cell>
          <cell r="AY893">
            <v>0</v>
          </cell>
          <cell r="AZ893">
            <v>0</v>
          </cell>
          <cell r="BA893">
            <v>0</v>
          </cell>
          <cell r="BV893">
            <v>0</v>
          </cell>
          <cell r="BW893">
            <v>1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1</v>
          </cell>
        </row>
        <row r="894">
          <cell r="AU894">
            <v>372</v>
          </cell>
          <cell r="AX894">
            <v>372</v>
          </cell>
          <cell r="AY894">
            <v>0</v>
          </cell>
          <cell r="AZ894">
            <v>0</v>
          </cell>
          <cell r="BA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1</v>
          </cell>
        </row>
        <row r="895">
          <cell r="AU895">
            <v>148</v>
          </cell>
          <cell r="AX895">
            <v>148</v>
          </cell>
          <cell r="AY895">
            <v>0</v>
          </cell>
          <cell r="AZ895">
            <v>0</v>
          </cell>
          <cell r="BA895">
            <v>0</v>
          </cell>
          <cell r="BV895">
            <v>0</v>
          </cell>
          <cell r="BW895">
            <v>1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1</v>
          </cell>
        </row>
        <row r="896">
          <cell r="AU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V896">
            <v>0</v>
          </cell>
          <cell r="BW896">
            <v>1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1</v>
          </cell>
        </row>
        <row r="897">
          <cell r="AU897">
            <v>139</v>
          </cell>
          <cell r="AX897">
            <v>139</v>
          </cell>
          <cell r="AY897">
            <v>0</v>
          </cell>
          <cell r="AZ897">
            <v>0</v>
          </cell>
          <cell r="BA897">
            <v>0</v>
          </cell>
          <cell r="BV897">
            <v>0</v>
          </cell>
          <cell r="BW897">
            <v>1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1</v>
          </cell>
        </row>
        <row r="898">
          <cell r="AU898">
            <v>122</v>
          </cell>
          <cell r="AX898">
            <v>122</v>
          </cell>
          <cell r="AY898">
            <v>0</v>
          </cell>
          <cell r="AZ898">
            <v>0</v>
          </cell>
          <cell r="BA898">
            <v>0</v>
          </cell>
          <cell r="BV898">
            <v>0</v>
          </cell>
          <cell r="BW898">
            <v>1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1</v>
          </cell>
        </row>
        <row r="899">
          <cell r="AU899">
            <v>208</v>
          </cell>
          <cell r="AX899">
            <v>208</v>
          </cell>
          <cell r="AY899">
            <v>0</v>
          </cell>
          <cell r="AZ899">
            <v>0</v>
          </cell>
          <cell r="BA899">
            <v>0</v>
          </cell>
          <cell r="BV899">
            <v>0</v>
          </cell>
          <cell r="BW899">
            <v>1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1</v>
          </cell>
        </row>
        <row r="900">
          <cell r="AU900">
            <v>166</v>
          </cell>
          <cell r="AX900">
            <v>166</v>
          </cell>
          <cell r="AY900">
            <v>0</v>
          </cell>
          <cell r="AZ900">
            <v>0</v>
          </cell>
          <cell r="BA900">
            <v>0</v>
          </cell>
          <cell r="BV900">
            <v>0</v>
          </cell>
          <cell r="BW900">
            <v>1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1</v>
          </cell>
        </row>
        <row r="901">
          <cell r="AU901">
            <v>220</v>
          </cell>
          <cell r="AX901">
            <v>220</v>
          </cell>
          <cell r="AY901">
            <v>0</v>
          </cell>
          <cell r="AZ901">
            <v>0</v>
          </cell>
          <cell r="BA901">
            <v>0</v>
          </cell>
          <cell r="BV901">
            <v>0</v>
          </cell>
          <cell r="BW901">
            <v>1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1</v>
          </cell>
        </row>
        <row r="902">
          <cell r="AU902">
            <v>204</v>
          </cell>
          <cell r="AX902">
            <v>204</v>
          </cell>
          <cell r="AY902">
            <v>0</v>
          </cell>
          <cell r="AZ902">
            <v>0</v>
          </cell>
          <cell r="BA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1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1</v>
          </cell>
        </row>
        <row r="903">
          <cell r="AU903">
            <v>91</v>
          </cell>
          <cell r="AX903">
            <v>91</v>
          </cell>
          <cell r="AY903">
            <v>0</v>
          </cell>
          <cell r="AZ903">
            <v>0</v>
          </cell>
          <cell r="BA903">
            <v>0</v>
          </cell>
          <cell r="BV903">
            <v>0</v>
          </cell>
          <cell r="BW903">
            <v>1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H903">
            <v>0</v>
          </cell>
          <cell r="CJ903">
            <v>0</v>
          </cell>
          <cell r="CK903">
            <v>0</v>
          </cell>
          <cell r="CL903">
            <v>0</v>
          </cell>
          <cell r="CM903">
            <v>0</v>
          </cell>
          <cell r="CN903">
            <v>1</v>
          </cell>
        </row>
        <row r="904">
          <cell r="AU904">
            <v>131</v>
          </cell>
          <cell r="AX904">
            <v>131</v>
          </cell>
          <cell r="AY904">
            <v>0</v>
          </cell>
          <cell r="AZ904">
            <v>0</v>
          </cell>
          <cell r="BA904">
            <v>0</v>
          </cell>
          <cell r="BV904">
            <v>0</v>
          </cell>
          <cell r="BW904">
            <v>1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1</v>
          </cell>
        </row>
        <row r="905">
          <cell r="AU905">
            <v>297</v>
          </cell>
          <cell r="AX905">
            <v>297</v>
          </cell>
          <cell r="AY905">
            <v>0</v>
          </cell>
          <cell r="AZ905">
            <v>0</v>
          </cell>
          <cell r="BA905">
            <v>0</v>
          </cell>
          <cell r="BV905">
            <v>0</v>
          </cell>
          <cell r="BW905">
            <v>1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1</v>
          </cell>
        </row>
        <row r="906">
          <cell r="AU906">
            <v>24456.240000000002</v>
          </cell>
          <cell r="AX906">
            <v>17056.09</v>
          </cell>
          <cell r="AY906">
            <v>7400.15</v>
          </cell>
          <cell r="AZ906">
            <v>3929.9</v>
          </cell>
          <cell r="BA906">
            <v>8241.0300000000007</v>
          </cell>
          <cell r="BV906">
            <v>0</v>
          </cell>
          <cell r="BW906">
            <v>0.95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0.03</v>
          </cell>
          <cell r="CF906">
            <v>0</v>
          </cell>
          <cell r="CG906">
            <v>0</v>
          </cell>
          <cell r="CH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1</v>
          </cell>
        </row>
        <row r="907">
          <cell r="AU907">
            <v>287</v>
          </cell>
          <cell r="AX907">
            <v>287</v>
          </cell>
          <cell r="AY907">
            <v>0</v>
          </cell>
          <cell r="AZ907">
            <v>0</v>
          </cell>
          <cell r="BA907">
            <v>0</v>
          </cell>
          <cell r="BV907">
            <v>0</v>
          </cell>
          <cell r="BW907">
            <v>0</v>
          </cell>
          <cell r="BX907">
            <v>0.56999999999999995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0.43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1</v>
          </cell>
        </row>
        <row r="908">
          <cell r="AU908">
            <v>346</v>
          </cell>
          <cell r="AX908">
            <v>346</v>
          </cell>
          <cell r="AY908">
            <v>0</v>
          </cell>
          <cell r="AZ908">
            <v>0</v>
          </cell>
          <cell r="BA908">
            <v>0</v>
          </cell>
          <cell r="BV908">
            <v>0</v>
          </cell>
          <cell r="BW908">
            <v>1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1</v>
          </cell>
        </row>
        <row r="909">
          <cell r="AU909">
            <v>60017.36</v>
          </cell>
          <cell r="AX909">
            <v>42033.259999999995</v>
          </cell>
          <cell r="AY909">
            <v>17984.099999999999</v>
          </cell>
          <cell r="AZ909">
            <v>42077.64</v>
          </cell>
          <cell r="BA909">
            <v>642.96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1</v>
          </cell>
        </row>
        <row r="910">
          <cell r="AU910">
            <v>131</v>
          </cell>
          <cell r="AX910">
            <v>131</v>
          </cell>
          <cell r="AY910">
            <v>0</v>
          </cell>
          <cell r="AZ910">
            <v>0</v>
          </cell>
          <cell r="BA910">
            <v>0</v>
          </cell>
          <cell r="BV910">
            <v>0</v>
          </cell>
          <cell r="BW910">
            <v>1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1</v>
          </cell>
        </row>
        <row r="911">
          <cell r="AU911">
            <v>110</v>
          </cell>
          <cell r="AX911">
            <v>110</v>
          </cell>
          <cell r="AY911">
            <v>0</v>
          </cell>
          <cell r="AZ911">
            <v>0</v>
          </cell>
          <cell r="BA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1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1</v>
          </cell>
        </row>
        <row r="912">
          <cell r="AU912">
            <v>1466</v>
          </cell>
          <cell r="AX912">
            <v>1466</v>
          </cell>
          <cell r="AY912">
            <v>0</v>
          </cell>
          <cell r="AZ912">
            <v>0</v>
          </cell>
          <cell r="BA912">
            <v>0</v>
          </cell>
          <cell r="BV912">
            <v>0</v>
          </cell>
          <cell r="BW912">
            <v>0.85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0.13</v>
          </cell>
          <cell r="CE912">
            <v>0.01</v>
          </cell>
          <cell r="CF912">
            <v>0</v>
          </cell>
          <cell r="CG912">
            <v>0</v>
          </cell>
          <cell r="CH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1</v>
          </cell>
        </row>
        <row r="913">
          <cell r="AU913">
            <v>133</v>
          </cell>
          <cell r="AX913">
            <v>133</v>
          </cell>
          <cell r="AY913">
            <v>0</v>
          </cell>
          <cell r="AZ913">
            <v>0</v>
          </cell>
          <cell r="BA913">
            <v>0</v>
          </cell>
          <cell r="BV913">
            <v>0</v>
          </cell>
          <cell r="BW913">
            <v>1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1</v>
          </cell>
        </row>
        <row r="914">
          <cell r="AU914">
            <v>181</v>
          </cell>
          <cell r="AX914">
            <v>181</v>
          </cell>
          <cell r="AY914">
            <v>0</v>
          </cell>
          <cell r="AZ914">
            <v>0</v>
          </cell>
          <cell r="BA914">
            <v>0</v>
          </cell>
          <cell r="BV914">
            <v>0</v>
          </cell>
          <cell r="BW914">
            <v>1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J914">
            <v>0</v>
          </cell>
          <cell r="CK914">
            <v>0</v>
          </cell>
          <cell r="CL914">
            <v>0</v>
          </cell>
          <cell r="CM914">
            <v>0</v>
          </cell>
          <cell r="CN914">
            <v>1</v>
          </cell>
        </row>
        <row r="915">
          <cell r="AU915">
            <v>33137.15</v>
          </cell>
          <cell r="AX915">
            <v>22815.579999999998</v>
          </cell>
          <cell r="AY915">
            <v>10321.57</v>
          </cell>
          <cell r="AZ915">
            <v>23050</v>
          </cell>
          <cell r="BA915">
            <v>262.02999999999997</v>
          </cell>
          <cell r="BV915">
            <v>0</v>
          </cell>
          <cell r="BW915">
            <v>0.05</v>
          </cell>
          <cell r="BX915">
            <v>0.87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1</v>
          </cell>
        </row>
        <row r="916">
          <cell r="AU916">
            <v>133</v>
          </cell>
          <cell r="AX916">
            <v>133</v>
          </cell>
          <cell r="AY916">
            <v>0</v>
          </cell>
          <cell r="AZ916">
            <v>0</v>
          </cell>
          <cell r="BA916">
            <v>0</v>
          </cell>
          <cell r="BV916">
            <v>0</v>
          </cell>
          <cell r="BW916">
            <v>1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1</v>
          </cell>
        </row>
        <row r="917">
          <cell r="AU917">
            <v>292</v>
          </cell>
          <cell r="AX917">
            <v>292</v>
          </cell>
          <cell r="AY917">
            <v>0</v>
          </cell>
          <cell r="AZ917">
            <v>0</v>
          </cell>
          <cell r="BA917">
            <v>0</v>
          </cell>
          <cell r="BV917">
            <v>0</v>
          </cell>
          <cell r="BW917">
            <v>7.0000000000000007E-2</v>
          </cell>
          <cell r="BX917">
            <v>0.93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1</v>
          </cell>
        </row>
        <row r="918">
          <cell r="AU918">
            <v>195</v>
          </cell>
          <cell r="AX918">
            <v>195</v>
          </cell>
          <cell r="AY918">
            <v>0</v>
          </cell>
          <cell r="AZ918">
            <v>0</v>
          </cell>
          <cell r="BA918">
            <v>0</v>
          </cell>
          <cell r="BV918">
            <v>0</v>
          </cell>
          <cell r="BW918">
            <v>1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1</v>
          </cell>
        </row>
        <row r="919">
          <cell r="AU919">
            <v>259</v>
          </cell>
          <cell r="AX919">
            <v>259</v>
          </cell>
          <cell r="AY919">
            <v>0</v>
          </cell>
          <cell r="AZ919">
            <v>0</v>
          </cell>
          <cell r="BA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1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1</v>
          </cell>
        </row>
        <row r="920">
          <cell r="AU920">
            <v>282</v>
          </cell>
          <cell r="AX920">
            <v>282</v>
          </cell>
          <cell r="AY920">
            <v>0</v>
          </cell>
          <cell r="AZ920">
            <v>0</v>
          </cell>
          <cell r="BA920">
            <v>0</v>
          </cell>
          <cell r="BV920">
            <v>0</v>
          </cell>
          <cell r="BW920">
            <v>0.16</v>
          </cell>
          <cell r="BX920">
            <v>0.81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0.02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1</v>
          </cell>
        </row>
        <row r="921">
          <cell r="AU921">
            <v>475</v>
          </cell>
          <cell r="AX921">
            <v>475</v>
          </cell>
          <cell r="AY921">
            <v>0</v>
          </cell>
          <cell r="AZ921">
            <v>0</v>
          </cell>
          <cell r="BA921">
            <v>0</v>
          </cell>
          <cell r="BV921">
            <v>0</v>
          </cell>
          <cell r="BW921">
            <v>0.66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0.34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1</v>
          </cell>
        </row>
        <row r="922">
          <cell r="AU922">
            <v>221</v>
          </cell>
          <cell r="AX922">
            <v>221</v>
          </cell>
          <cell r="AY922">
            <v>0</v>
          </cell>
          <cell r="AZ922">
            <v>0</v>
          </cell>
          <cell r="BA922">
            <v>0</v>
          </cell>
          <cell r="BV922">
            <v>0</v>
          </cell>
          <cell r="BW922">
            <v>0.12</v>
          </cell>
          <cell r="BX922">
            <v>0.5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0.38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1</v>
          </cell>
        </row>
        <row r="923">
          <cell r="AU923">
            <v>806</v>
          </cell>
          <cell r="AX923">
            <v>806</v>
          </cell>
          <cell r="AY923">
            <v>0</v>
          </cell>
          <cell r="AZ923">
            <v>0</v>
          </cell>
          <cell r="BA923">
            <v>0</v>
          </cell>
          <cell r="BV923">
            <v>0</v>
          </cell>
          <cell r="BW923">
            <v>0.01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0.93</v>
          </cell>
          <cell r="CE923">
            <v>0.06</v>
          </cell>
          <cell r="CF923">
            <v>0</v>
          </cell>
          <cell r="CG923">
            <v>0</v>
          </cell>
          <cell r="CH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1</v>
          </cell>
        </row>
        <row r="924">
          <cell r="AU924">
            <v>371.7</v>
          </cell>
          <cell r="AX924">
            <v>304.12</v>
          </cell>
          <cell r="AY924">
            <v>67.58</v>
          </cell>
          <cell r="AZ924">
            <v>0</v>
          </cell>
          <cell r="BA924">
            <v>151.31</v>
          </cell>
          <cell r="BV924">
            <v>0</v>
          </cell>
          <cell r="BW924">
            <v>1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1</v>
          </cell>
        </row>
        <row r="925">
          <cell r="AU925">
            <v>126</v>
          </cell>
          <cell r="AX925">
            <v>126</v>
          </cell>
          <cell r="AY925">
            <v>0</v>
          </cell>
          <cell r="AZ925">
            <v>0</v>
          </cell>
          <cell r="BA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1</v>
          </cell>
        </row>
        <row r="926">
          <cell r="AU926">
            <v>140</v>
          </cell>
          <cell r="AX926">
            <v>140</v>
          </cell>
          <cell r="AY926">
            <v>0</v>
          </cell>
          <cell r="AZ926">
            <v>0</v>
          </cell>
          <cell r="BA926">
            <v>0</v>
          </cell>
          <cell r="BV926">
            <v>0</v>
          </cell>
          <cell r="BW926">
            <v>1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1</v>
          </cell>
        </row>
        <row r="927">
          <cell r="AU927">
            <v>127</v>
          </cell>
          <cell r="AX927">
            <v>127</v>
          </cell>
          <cell r="AY927">
            <v>0</v>
          </cell>
          <cell r="AZ927">
            <v>0</v>
          </cell>
          <cell r="BA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1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1</v>
          </cell>
        </row>
        <row r="928">
          <cell r="AU928">
            <v>2349.98</v>
          </cell>
          <cell r="AX928">
            <v>2349.98</v>
          </cell>
          <cell r="AY928">
            <v>0</v>
          </cell>
          <cell r="AZ928">
            <v>1642.54</v>
          </cell>
          <cell r="BA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1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1</v>
          </cell>
        </row>
        <row r="929">
          <cell r="AU929">
            <v>142</v>
          </cell>
          <cell r="AX929">
            <v>142</v>
          </cell>
          <cell r="AY929">
            <v>0</v>
          </cell>
          <cell r="AZ929">
            <v>0</v>
          </cell>
          <cell r="BA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1</v>
          </cell>
        </row>
        <row r="930">
          <cell r="AU930">
            <v>127</v>
          </cell>
          <cell r="AX930">
            <v>127</v>
          </cell>
          <cell r="AY930">
            <v>0</v>
          </cell>
          <cell r="AZ930">
            <v>0</v>
          </cell>
          <cell r="BA930">
            <v>0</v>
          </cell>
          <cell r="BV930">
            <v>0</v>
          </cell>
          <cell r="BW930">
            <v>0.12</v>
          </cell>
          <cell r="BX930">
            <v>0.46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0.41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1</v>
          </cell>
        </row>
        <row r="931">
          <cell r="AU931">
            <v>733</v>
          </cell>
          <cell r="AX931">
            <v>733</v>
          </cell>
          <cell r="AY931">
            <v>0</v>
          </cell>
          <cell r="AZ931">
            <v>0</v>
          </cell>
          <cell r="BA931">
            <v>0</v>
          </cell>
          <cell r="BV931">
            <v>0</v>
          </cell>
          <cell r="BW931">
            <v>0.92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0.08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1</v>
          </cell>
        </row>
        <row r="932">
          <cell r="AU932">
            <v>568.15</v>
          </cell>
          <cell r="AX932">
            <v>407.29</v>
          </cell>
          <cell r="AY932">
            <v>160.86000000000001</v>
          </cell>
          <cell r="AZ932">
            <v>0</v>
          </cell>
          <cell r="BA932">
            <v>0</v>
          </cell>
          <cell r="BV932">
            <v>0</v>
          </cell>
          <cell r="BW932">
            <v>0</v>
          </cell>
          <cell r="BX932">
            <v>0.76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1</v>
          </cell>
        </row>
        <row r="933">
          <cell r="AU933">
            <v>248</v>
          </cell>
          <cell r="AX933">
            <v>248</v>
          </cell>
          <cell r="AY933">
            <v>0</v>
          </cell>
          <cell r="AZ933">
            <v>0</v>
          </cell>
          <cell r="BA933">
            <v>0</v>
          </cell>
          <cell r="BV933">
            <v>0</v>
          </cell>
          <cell r="BW933">
            <v>1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1</v>
          </cell>
        </row>
        <row r="934">
          <cell r="AU934">
            <v>208</v>
          </cell>
          <cell r="AX934">
            <v>208</v>
          </cell>
          <cell r="AY934">
            <v>0</v>
          </cell>
          <cell r="AZ934">
            <v>0</v>
          </cell>
          <cell r="BA934">
            <v>0</v>
          </cell>
          <cell r="BV934">
            <v>0</v>
          </cell>
          <cell r="BW934">
            <v>0</v>
          </cell>
          <cell r="BX934">
            <v>0.01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0.99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1</v>
          </cell>
        </row>
        <row r="935">
          <cell r="AU935">
            <v>4429.66</v>
          </cell>
          <cell r="AX935">
            <v>3417.77</v>
          </cell>
          <cell r="AY935">
            <v>1011.89</v>
          </cell>
          <cell r="AZ935">
            <v>2561.77</v>
          </cell>
          <cell r="BA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1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1</v>
          </cell>
        </row>
        <row r="936">
          <cell r="AU936">
            <v>408</v>
          </cell>
          <cell r="AX936">
            <v>408</v>
          </cell>
          <cell r="AY936">
            <v>0</v>
          </cell>
          <cell r="AZ936">
            <v>0</v>
          </cell>
          <cell r="BA936">
            <v>0</v>
          </cell>
          <cell r="BV936">
            <v>0</v>
          </cell>
          <cell r="BW936">
            <v>0.8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0.2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1</v>
          </cell>
        </row>
        <row r="937">
          <cell r="AU937">
            <v>5496.15</v>
          </cell>
          <cell r="AX937">
            <v>4435.5</v>
          </cell>
          <cell r="AY937">
            <v>1060.6500000000001</v>
          </cell>
          <cell r="AZ937">
            <v>0</v>
          </cell>
          <cell r="BA937">
            <v>2374.5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1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1</v>
          </cell>
        </row>
        <row r="938">
          <cell r="AU938">
            <v>263675.71999999997</v>
          </cell>
          <cell r="AX938">
            <v>190715.51999999999</v>
          </cell>
          <cell r="AY938">
            <v>72960.2</v>
          </cell>
          <cell r="AZ938">
            <v>54068.17</v>
          </cell>
          <cell r="BA938">
            <v>11931.41</v>
          </cell>
          <cell r="BV938">
            <v>0</v>
          </cell>
          <cell r="BW938">
            <v>1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1</v>
          </cell>
        </row>
        <row r="939">
          <cell r="AU939">
            <v>273.14</v>
          </cell>
          <cell r="AX939">
            <v>195.81</v>
          </cell>
          <cell r="AY939">
            <v>77.33</v>
          </cell>
          <cell r="AZ939">
            <v>0</v>
          </cell>
          <cell r="BA939">
            <v>173.13</v>
          </cell>
          <cell r="BV939">
            <v>0</v>
          </cell>
          <cell r="BW939">
            <v>0.02</v>
          </cell>
          <cell r="BX939">
            <v>0.49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0.34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1</v>
          </cell>
        </row>
        <row r="940">
          <cell r="AU940">
            <v>332645.11</v>
          </cell>
          <cell r="AX940">
            <v>233982.52000000005</v>
          </cell>
          <cell r="AY940">
            <v>98662.59</v>
          </cell>
          <cell r="AZ940">
            <v>16995.41</v>
          </cell>
          <cell r="BA940">
            <v>108420.89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1</v>
          </cell>
        </row>
        <row r="941">
          <cell r="AU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V941">
            <v>0</v>
          </cell>
          <cell r="BW941">
            <v>0.95</v>
          </cell>
          <cell r="BX941">
            <v>0</v>
          </cell>
          <cell r="BY941">
            <v>0.05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1</v>
          </cell>
        </row>
        <row r="942">
          <cell r="AU942">
            <v>16761.849999999999</v>
          </cell>
          <cell r="AX942">
            <v>12015.86</v>
          </cell>
          <cell r="AY942">
            <v>4745.99</v>
          </cell>
          <cell r="AZ942">
            <v>8749.58</v>
          </cell>
          <cell r="BA942">
            <v>1100.44</v>
          </cell>
          <cell r="BV942">
            <v>0</v>
          </cell>
          <cell r="BW942">
            <v>0.09</v>
          </cell>
          <cell r="BX942">
            <v>0.91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1</v>
          </cell>
        </row>
        <row r="943">
          <cell r="AU943">
            <v>176</v>
          </cell>
          <cell r="AX943">
            <v>176</v>
          </cell>
          <cell r="AY943">
            <v>0</v>
          </cell>
          <cell r="AZ943">
            <v>0</v>
          </cell>
          <cell r="BA943">
            <v>0</v>
          </cell>
          <cell r="BV943">
            <v>0</v>
          </cell>
          <cell r="BW943">
            <v>1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1</v>
          </cell>
        </row>
        <row r="944">
          <cell r="AU944">
            <v>253</v>
          </cell>
          <cell r="AX944">
            <v>253</v>
          </cell>
          <cell r="AY944">
            <v>0</v>
          </cell>
          <cell r="AZ944">
            <v>0</v>
          </cell>
          <cell r="BA944">
            <v>0</v>
          </cell>
          <cell r="BV944">
            <v>0</v>
          </cell>
          <cell r="BW944">
            <v>1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1</v>
          </cell>
        </row>
        <row r="945">
          <cell r="AU945">
            <v>461</v>
          </cell>
          <cell r="AX945">
            <v>461</v>
          </cell>
          <cell r="AY945">
            <v>0</v>
          </cell>
          <cell r="AZ945">
            <v>0</v>
          </cell>
          <cell r="BA945">
            <v>0</v>
          </cell>
          <cell r="BV945">
            <v>0</v>
          </cell>
          <cell r="BW945">
            <v>1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1</v>
          </cell>
        </row>
        <row r="946">
          <cell r="AU946">
            <v>149</v>
          </cell>
          <cell r="AX946">
            <v>149</v>
          </cell>
          <cell r="AY946">
            <v>0</v>
          </cell>
          <cell r="AZ946">
            <v>0</v>
          </cell>
          <cell r="BA946">
            <v>0</v>
          </cell>
          <cell r="BV946">
            <v>0</v>
          </cell>
          <cell r="BW946">
            <v>1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1</v>
          </cell>
        </row>
        <row r="947">
          <cell r="AU947">
            <v>249</v>
          </cell>
          <cell r="AX947">
            <v>249</v>
          </cell>
          <cell r="AY947">
            <v>0</v>
          </cell>
          <cell r="AZ947">
            <v>0</v>
          </cell>
          <cell r="BA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1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1</v>
          </cell>
        </row>
        <row r="948">
          <cell r="AU948">
            <v>142</v>
          </cell>
          <cell r="AX948">
            <v>142</v>
          </cell>
          <cell r="AY948">
            <v>0</v>
          </cell>
          <cell r="AZ948">
            <v>0</v>
          </cell>
          <cell r="BA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1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1</v>
          </cell>
        </row>
        <row r="949">
          <cell r="AU949">
            <v>323</v>
          </cell>
          <cell r="AX949">
            <v>323</v>
          </cell>
          <cell r="AY949">
            <v>0</v>
          </cell>
          <cell r="AZ949">
            <v>0</v>
          </cell>
          <cell r="BA949">
            <v>0</v>
          </cell>
          <cell r="BV949">
            <v>0</v>
          </cell>
          <cell r="BW949">
            <v>0</v>
          </cell>
          <cell r="BX949">
            <v>0.59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0.41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1</v>
          </cell>
        </row>
        <row r="950">
          <cell r="AU950">
            <v>139</v>
          </cell>
          <cell r="AX950">
            <v>139</v>
          </cell>
          <cell r="AY950">
            <v>0</v>
          </cell>
          <cell r="AZ950">
            <v>0</v>
          </cell>
          <cell r="BA950">
            <v>0</v>
          </cell>
          <cell r="BV950">
            <v>0</v>
          </cell>
          <cell r="BW950">
            <v>0.76</v>
          </cell>
          <cell r="BX950">
            <v>0.24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1</v>
          </cell>
        </row>
        <row r="951">
          <cell r="AU951">
            <v>642</v>
          </cell>
          <cell r="AX951">
            <v>642</v>
          </cell>
          <cell r="AY951">
            <v>0</v>
          </cell>
          <cell r="AZ951">
            <v>0</v>
          </cell>
          <cell r="BA951">
            <v>0</v>
          </cell>
          <cell r="BV951">
            <v>0</v>
          </cell>
          <cell r="BW951">
            <v>1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1</v>
          </cell>
        </row>
        <row r="952">
          <cell r="AU952">
            <v>1292</v>
          </cell>
          <cell r="AX952">
            <v>1292</v>
          </cell>
          <cell r="AY952">
            <v>0</v>
          </cell>
          <cell r="AZ952">
            <v>0</v>
          </cell>
          <cell r="BA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1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1</v>
          </cell>
        </row>
        <row r="953">
          <cell r="AU953">
            <v>8962.69</v>
          </cell>
          <cell r="AX953">
            <v>6425.05</v>
          </cell>
          <cell r="AY953">
            <v>2537.64</v>
          </cell>
          <cell r="AZ953">
            <v>476.64</v>
          </cell>
          <cell r="BA953">
            <v>5259.5</v>
          </cell>
          <cell r="BV953">
            <v>0.01</v>
          </cell>
          <cell r="BW953">
            <v>0.19</v>
          </cell>
          <cell r="BX953">
            <v>0</v>
          </cell>
          <cell r="BY953">
            <v>0</v>
          </cell>
          <cell r="BZ953">
            <v>0</v>
          </cell>
          <cell r="CA953">
            <v>0.01</v>
          </cell>
          <cell r="CB953">
            <v>0</v>
          </cell>
          <cell r="CC953">
            <v>0.79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1</v>
          </cell>
        </row>
        <row r="954">
          <cell r="AU954">
            <v>93244.82</v>
          </cell>
          <cell r="AX954">
            <v>66511.399999999994</v>
          </cell>
          <cell r="AY954">
            <v>26733.42</v>
          </cell>
          <cell r="AZ954">
            <v>575.1</v>
          </cell>
          <cell r="BA954">
            <v>46531.05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0.75</v>
          </cell>
          <cell r="CA954">
            <v>0</v>
          </cell>
          <cell r="CB954">
            <v>0.25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1</v>
          </cell>
        </row>
        <row r="955">
          <cell r="AU955">
            <v>3665</v>
          </cell>
          <cell r="AX955">
            <v>3665</v>
          </cell>
          <cell r="AY955">
            <v>0</v>
          </cell>
          <cell r="AZ955">
            <v>0</v>
          </cell>
          <cell r="BA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0.99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J955">
            <v>0.01</v>
          </cell>
          <cell r="CK955">
            <v>0</v>
          </cell>
          <cell r="CL955">
            <v>0</v>
          </cell>
          <cell r="CM955">
            <v>0</v>
          </cell>
          <cell r="CN955">
            <v>1</v>
          </cell>
        </row>
        <row r="956">
          <cell r="AU956">
            <v>364</v>
          </cell>
          <cell r="AX956">
            <v>364</v>
          </cell>
          <cell r="AY956">
            <v>0</v>
          </cell>
          <cell r="AZ956">
            <v>0</v>
          </cell>
          <cell r="BA956">
            <v>0</v>
          </cell>
          <cell r="BV956">
            <v>0</v>
          </cell>
          <cell r="BW956">
            <v>0.97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0.01</v>
          </cell>
          <cell r="CF956">
            <v>0</v>
          </cell>
          <cell r="CG956">
            <v>0</v>
          </cell>
          <cell r="CH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1</v>
          </cell>
        </row>
        <row r="957">
          <cell r="AU957">
            <v>2360.7800000000002</v>
          </cell>
          <cell r="AX957">
            <v>2199.48</v>
          </cell>
          <cell r="AY957">
            <v>161.30000000000001</v>
          </cell>
          <cell r="AZ957">
            <v>0</v>
          </cell>
          <cell r="BA957">
            <v>361.17</v>
          </cell>
          <cell r="BV957">
            <v>0</v>
          </cell>
          <cell r="BW957">
            <v>0.4</v>
          </cell>
          <cell r="BX957">
            <v>0.6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1</v>
          </cell>
        </row>
        <row r="958">
          <cell r="AU958">
            <v>405</v>
          </cell>
          <cell r="AX958">
            <v>405</v>
          </cell>
          <cell r="AY958">
            <v>0</v>
          </cell>
          <cell r="AZ958">
            <v>0</v>
          </cell>
          <cell r="BA958">
            <v>0</v>
          </cell>
          <cell r="BV958">
            <v>0</v>
          </cell>
          <cell r="BW958">
            <v>0</v>
          </cell>
          <cell r="BX958">
            <v>1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1</v>
          </cell>
        </row>
        <row r="959">
          <cell r="AU959">
            <v>122</v>
          </cell>
          <cell r="AX959">
            <v>122</v>
          </cell>
          <cell r="AY959">
            <v>0</v>
          </cell>
          <cell r="AZ959">
            <v>0</v>
          </cell>
          <cell r="BA959">
            <v>0</v>
          </cell>
          <cell r="BV959">
            <v>0</v>
          </cell>
          <cell r="BW959">
            <v>0.84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0.03</v>
          </cell>
          <cell r="CF959">
            <v>0</v>
          </cell>
          <cell r="CG959">
            <v>0</v>
          </cell>
          <cell r="CH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1</v>
          </cell>
        </row>
        <row r="960">
          <cell r="AU960">
            <v>262</v>
          </cell>
          <cell r="AX960">
            <v>262</v>
          </cell>
          <cell r="AY960">
            <v>0</v>
          </cell>
          <cell r="AZ960">
            <v>0</v>
          </cell>
          <cell r="BA960">
            <v>0</v>
          </cell>
          <cell r="BV960">
            <v>0</v>
          </cell>
          <cell r="BW960">
            <v>1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1</v>
          </cell>
        </row>
        <row r="961">
          <cell r="AU961">
            <v>1319</v>
          </cell>
          <cell r="AX961">
            <v>1319</v>
          </cell>
          <cell r="AY961">
            <v>0</v>
          </cell>
          <cell r="AZ961">
            <v>0</v>
          </cell>
          <cell r="BA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1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1</v>
          </cell>
        </row>
        <row r="962">
          <cell r="AU962">
            <v>1240</v>
          </cell>
          <cell r="AX962">
            <v>1240</v>
          </cell>
          <cell r="AY962">
            <v>0</v>
          </cell>
          <cell r="AZ962">
            <v>0</v>
          </cell>
          <cell r="BA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1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1</v>
          </cell>
        </row>
        <row r="963">
          <cell r="AU963">
            <v>335</v>
          </cell>
          <cell r="AX963">
            <v>335</v>
          </cell>
          <cell r="AY963">
            <v>0</v>
          </cell>
          <cell r="AZ963">
            <v>0</v>
          </cell>
          <cell r="BA963">
            <v>0</v>
          </cell>
          <cell r="BV963">
            <v>0</v>
          </cell>
          <cell r="BW963">
            <v>0.09</v>
          </cell>
          <cell r="BX963">
            <v>0.89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0.02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1</v>
          </cell>
        </row>
        <row r="964">
          <cell r="AU964">
            <v>192</v>
          </cell>
          <cell r="AX964">
            <v>192</v>
          </cell>
          <cell r="AY964">
            <v>0</v>
          </cell>
          <cell r="AZ964">
            <v>0</v>
          </cell>
          <cell r="BA964">
            <v>0</v>
          </cell>
          <cell r="BV964">
            <v>0</v>
          </cell>
          <cell r="BW964">
            <v>1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1</v>
          </cell>
        </row>
        <row r="965">
          <cell r="AU965">
            <v>218</v>
          </cell>
          <cell r="AX965">
            <v>218</v>
          </cell>
          <cell r="AY965">
            <v>0</v>
          </cell>
          <cell r="AZ965">
            <v>0</v>
          </cell>
          <cell r="BA965">
            <v>0</v>
          </cell>
          <cell r="BV965">
            <v>0</v>
          </cell>
          <cell r="BW965">
            <v>1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1</v>
          </cell>
        </row>
        <row r="966">
          <cell r="AU966">
            <v>455.23</v>
          </cell>
          <cell r="AX966">
            <v>326.35000000000002</v>
          </cell>
          <cell r="AY966">
            <v>128.88</v>
          </cell>
          <cell r="AZ966">
            <v>0</v>
          </cell>
          <cell r="BA966">
            <v>288.55</v>
          </cell>
          <cell r="BV966">
            <v>0</v>
          </cell>
          <cell r="BW966">
            <v>0</v>
          </cell>
          <cell r="BX966">
            <v>0.72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1</v>
          </cell>
        </row>
        <row r="967">
          <cell r="AU967">
            <v>91</v>
          </cell>
          <cell r="AX967">
            <v>91</v>
          </cell>
          <cell r="AY967">
            <v>0</v>
          </cell>
          <cell r="AZ967">
            <v>0</v>
          </cell>
          <cell r="BA967">
            <v>0</v>
          </cell>
          <cell r="BV967">
            <v>0</v>
          </cell>
          <cell r="BW967">
            <v>1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1</v>
          </cell>
        </row>
        <row r="968">
          <cell r="AU968">
            <v>214</v>
          </cell>
          <cell r="AX968">
            <v>214</v>
          </cell>
          <cell r="AY968">
            <v>0</v>
          </cell>
          <cell r="AZ968">
            <v>0</v>
          </cell>
          <cell r="BA968">
            <v>0</v>
          </cell>
          <cell r="BV968">
            <v>0</v>
          </cell>
          <cell r="BW968">
            <v>0</v>
          </cell>
          <cell r="BX968">
            <v>0.53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0.47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1</v>
          </cell>
        </row>
        <row r="969">
          <cell r="AU969">
            <v>387</v>
          </cell>
          <cell r="AX969">
            <v>387</v>
          </cell>
          <cell r="AY969">
            <v>0</v>
          </cell>
          <cell r="AZ969">
            <v>0</v>
          </cell>
          <cell r="BA969">
            <v>0</v>
          </cell>
          <cell r="BV969">
            <v>0</v>
          </cell>
          <cell r="BW969">
            <v>0.33</v>
          </cell>
          <cell r="BX969">
            <v>0</v>
          </cell>
          <cell r="BY969">
            <v>0.44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0.23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1</v>
          </cell>
        </row>
        <row r="970">
          <cell r="AU970">
            <v>647</v>
          </cell>
          <cell r="AX970">
            <v>647</v>
          </cell>
          <cell r="AY970">
            <v>0</v>
          </cell>
          <cell r="AZ970">
            <v>0</v>
          </cell>
          <cell r="BA970">
            <v>0</v>
          </cell>
          <cell r="BV970">
            <v>0</v>
          </cell>
          <cell r="BW970">
            <v>0.9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0.09</v>
          </cell>
          <cell r="CE970">
            <v>0.01</v>
          </cell>
          <cell r="CF970">
            <v>0</v>
          </cell>
          <cell r="CG970">
            <v>0</v>
          </cell>
          <cell r="CH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1</v>
          </cell>
        </row>
        <row r="971">
          <cell r="AU971">
            <v>430</v>
          </cell>
          <cell r="AX971">
            <v>430</v>
          </cell>
          <cell r="AY971">
            <v>0</v>
          </cell>
          <cell r="AZ971">
            <v>0</v>
          </cell>
          <cell r="BA971">
            <v>0</v>
          </cell>
          <cell r="BV971">
            <v>0</v>
          </cell>
          <cell r="BW971">
            <v>1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1</v>
          </cell>
        </row>
        <row r="972">
          <cell r="AU972">
            <v>72601.11</v>
          </cell>
          <cell r="AX972">
            <v>50724.06</v>
          </cell>
          <cell r="AY972">
            <v>21877.05</v>
          </cell>
          <cell r="AZ972">
            <v>1633.81</v>
          </cell>
          <cell r="BA972">
            <v>5765.64</v>
          </cell>
          <cell r="BV972">
            <v>0</v>
          </cell>
          <cell r="BW972">
            <v>0.12</v>
          </cell>
          <cell r="BX972">
            <v>0.28999999999999998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0.59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1</v>
          </cell>
        </row>
        <row r="973">
          <cell r="AU973">
            <v>2227</v>
          </cell>
          <cell r="AX973">
            <v>2227</v>
          </cell>
          <cell r="AY973">
            <v>0</v>
          </cell>
          <cell r="AZ973">
            <v>0</v>
          </cell>
          <cell r="BA973">
            <v>0</v>
          </cell>
          <cell r="BV973">
            <v>0</v>
          </cell>
          <cell r="BW973">
            <v>0.21</v>
          </cell>
          <cell r="BX973">
            <v>0.67</v>
          </cell>
          <cell r="BY973">
            <v>0.01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0.11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1</v>
          </cell>
        </row>
        <row r="974">
          <cell r="AU974">
            <v>128</v>
          </cell>
          <cell r="AX974">
            <v>128</v>
          </cell>
          <cell r="AY974">
            <v>0</v>
          </cell>
          <cell r="AZ974">
            <v>0</v>
          </cell>
          <cell r="BA974">
            <v>0</v>
          </cell>
          <cell r="BV974">
            <v>0</v>
          </cell>
          <cell r="BW974">
            <v>0.9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0.1</v>
          </cell>
          <cell r="CF974">
            <v>0</v>
          </cell>
          <cell r="CG974">
            <v>0</v>
          </cell>
          <cell r="CH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1</v>
          </cell>
        </row>
        <row r="975">
          <cell r="AU975">
            <v>155</v>
          </cell>
          <cell r="AX975">
            <v>155</v>
          </cell>
          <cell r="AY975">
            <v>0</v>
          </cell>
          <cell r="AZ975">
            <v>0</v>
          </cell>
          <cell r="BA975">
            <v>0</v>
          </cell>
          <cell r="BV975">
            <v>0</v>
          </cell>
          <cell r="BW975">
            <v>0.76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0.24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1</v>
          </cell>
        </row>
        <row r="976">
          <cell r="AU976">
            <v>112</v>
          </cell>
          <cell r="AX976">
            <v>112</v>
          </cell>
          <cell r="AY976">
            <v>0</v>
          </cell>
          <cell r="AZ976">
            <v>0</v>
          </cell>
          <cell r="BA976">
            <v>0</v>
          </cell>
          <cell r="BV976">
            <v>0</v>
          </cell>
          <cell r="BW976">
            <v>1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1</v>
          </cell>
        </row>
        <row r="977">
          <cell r="AU977">
            <v>432</v>
          </cell>
          <cell r="AX977">
            <v>432</v>
          </cell>
          <cell r="AY977">
            <v>0</v>
          </cell>
          <cell r="AZ977">
            <v>0</v>
          </cell>
          <cell r="BA977">
            <v>0</v>
          </cell>
          <cell r="BV977">
            <v>0</v>
          </cell>
          <cell r="BW977">
            <v>1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1</v>
          </cell>
        </row>
        <row r="978">
          <cell r="AU978">
            <v>557</v>
          </cell>
          <cell r="AX978">
            <v>557</v>
          </cell>
          <cell r="AY978">
            <v>0</v>
          </cell>
          <cell r="AZ978">
            <v>0</v>
          </cell>
          <cell r="BA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1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1</v>
          </cell>
        </row>
        <row r="979">
          <cell r="AU979">
            <v>115</v>
          </cell>
          <cell r="AX979">
            <v>115</v>
          </cell>
          <cell r="AY979">
            <v>0</v>
          </cell>
          <cell r="AZ979">
            <v>0</v>
          </cell>
          <cell r="BA979">
            <v>0</v>
          </cell>
          <cell r="BV979">
            <v>0</v>
          </cell>
          <cell r="BW979">
            <v>1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1</v>
          </cell>
        </row>
        <row r="980">
          <cell r="AU980">
            <v>355</v>
          </cell>
          <cell r="AX980">
            <v>355</v>
          </cell>
          <cell r="AY980">
            <v>0</v>
          </cell>
          <cell r="AZ980">
            <v>0</v>
          </cell>
          <cell r="BA980">
            <v>0</v>
          </cell>
          <cell r="BV980">
            <v>0</v>
          </cell>
          <cell r="BW980">
            <v>0.84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0.16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1</v>
          </cell>
        </row>
        <row r="981">
          <cell r="AU981">
            <v>556</v>
          </cell>
          <cell r="AX981">
            <v>556</v>
          </cell>
          <cell r="AY981">
            <v>0</v>
          </cell>
          <cell r="AZ981">
            <v>0</v>
          </cell>
          <cell r="BA981">
            <v>0</v>
          </cell>
          <cell r="BV981">
            <v>0</v>
          </cell>
          <cell r="BW981">
            <v>1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1</v>
          </cell>
        </row>
        <row r="982">
          <cell r="AU982">
            <v>499</v>
          </cell>
          <cell r="AX982">
            <v>499</v>
          </cell>
          <cell r="AY982">
            <v>0</v>
          </cell>
          <cell r="AZ982">
            <v>0</v>
          </cell>
          <cell r="BA982">
            <v>0</v>
          </cell>
          <cell r="BV982">
            <v>0</v>
          </cell>
          <cell r="BW982">
            <v>1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1</v>
          </cell>
        </row>
        <row r="983">
          <cell r="AU983">
            <v>291</v>
          </cell>
          <cell r="AX983">
            <v>291</v>
          </cell>
          <cell r="AY983">
            <v>0</v>
          </cell>
          <cell r="AZ983">
            <v>0</v>
          </cell>
          <cell r="BA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1</v>
          </cell>
        </row>
        <row r="984">
          <cell r="AU984">
            <v>598</v>
          </cell>
          <cell r="AX984">
            <v>598</v>
          </cell>
          <cell r="AY984">
            <v>0</v>
          </cell>
          <cell r="AZ984">
            <v>0</v>
          </cell>
          <cell r="BA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1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1</v>
          </cell>
        </row>
        <row r="985">
          <cell r="AU985">
            <v>886.29</v>
          </cell>
          <cell r="AX985">
            <v>731.62</v>
          </cell>
          <cell r="AY985">
            <v>154.66999999999999</v>
          </cell>
          <cell r="AZ985">
            <v>0</v>
          </cell>
          <cell r="BA985">
            <v>346.26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1</v>
          </cell>
        </row>
        <row r="986">
          <cell r="AU986">
            <v>127</v>
          </cell>
          <cell r="AX986">
            <v>127</v>
          </cell>
          <cell r="AY986">
            <v>0</v>
          </cell>
          <cell r="AZ986">
            <v>0</v>
          </cell>
          <cell r="BA986">
            <v>0</v>
          </cell>
          <cell r="BV986">
            <v>0</v>
          </cell>
          <cell r="BW986">
            <v>1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1</v>
          </cell>
        </row>
        <row r="987">
          <cell r="AU987">
            <v>411</v>
          </cell>
          <cell r="AX987">
            <v>411</v>
          </cell>
          <cell r="AY987">
            <v>0</v>
          </cell>
          <cell r="AZ987">
            <v>0</v>
          </cell>
          <cell r="BA987">
            <v>0</v>
          </cell>
          <cell r="BV987">
            <v>0</v>
          </cell>
          <cell r="BW987">
            <v>0</v>
          </cell>
          <cell r="BX987">
            <v>1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1</v>
          </cell>
        </row>
        <row r="988">
          <cell r="AU988">
            <v>188</v>
          </cell>
          <cell r="AX988">
            <v>188</v>
          </cell>
          <cell r="AY988">
            <v>0</v>
          </cell>
          <cell r="AZ988">
            <v>0</v>
          </cell>
          <cell r="BA988">
            <v>0</v>
          </cell>
          <cell r="BV988">
            <v>0</v>
          </cell>
          <cell r="BW988">
            <v>1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1</v>
          </cell>
        </row>
        <row r="989">
          <cell r="AU989">
            <v>1157.54</v>
          </cell>
          <cell r="AX989">
            <v>976.19999999999993</v>
          </cell>
          <cell r="AY989">
            <v>181.34</v>
          </cell>
          <cell r="AZ989">
            <v>0.13</v>
          </cell>
          <cell r="BA989">
            <v>405.9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1</v>
          </cell>
        </row>
        <row r="990">
          <cell r="AU990">
            <v>309</v>
          </cell>
          <cell r="AX990">
            <v>309</v>
          </cell>
          <cell r="AY990">
            <v>0</v>
          </cell>
          <cell r="AZ990">
            <v>0</v>
          </cell>
          <cell r="BA990">
            <v>0</v>
          </cell>
          <cell r="BV990">
            <v>0</v>
          </cell>
          <cell r="BW990">
            <v>0</v>
          </cell>
          <cell r="BX990">
            <v>1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1</v>
          </cell>
        </row>
        <row r="991">
          <cell r="AU991">
            <v>243</v>
          </cell>
          <cell r="AX991">
            <v>243</v>
          </cell>
          <cell r="AY991">
            <v>0</v>
          </cell>
          <cell r="AZ991">
            <v>0</v>
          </cell>
          <cell r="BA991">
            <v>0</v>
          </cell>
          <cell r="BV991">
            <v>0</v>
          </cell>
          <cell r="BW991">
            <v>1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1</v>
          </cell>
        </row>
        <row r="992">
          <cell r="AU992">
            <v>666</v>
          </cell>
          <cell r="AX992">
            <v>666</v>
          </cell>
          <cell r="AY992">
            <v>0</v>
          </cell>
          <cell r="AZ992">
            <v>0</v>
          </cell>
          <cell r="BA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1</v>
          </cell>
        </row>
        <row r="993">
          <cell r="AU993">
            <v>394.59</v>
          </cell>
          <cell r="AX993">
            <v>394.7</v>
          </cell>
          <cell r="AY993">
            <v>-0.11</v>
          </cell>
          <cell r="AZ993">
            <v>-0.3</v>
          </cell>
          <cell r="BA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J993">
            <v>0</v>
          </cell>
          <cell r="CK993">
            <v>1</v>
          </cell>
          <cell r="CL993">
            <v>0</v>
          </cell>
          <cell r="CM993">
            <v>0</v>
          </cell>
          <cell r="CN993">
            <v>1</v>
          </cell>
        </row>
        <row r="994">
          <cell r="AU994">
            <v>518</v>
          </cell>
          <cell r="AX994">
            <v>518</v>
          </cell>
          <cell r="AY994">
            <v>0</v>
          </cell>
          <cell r="AZ994">
            <v>0</v>
          </cell>
          <cell r="BA994">
            <v>0</v>
          </cell>
          <cell r="BV994">
            <v>0</v>
          </cell>
          <cell r="BW994">
            <v>0</v>
          </cell>
          <cell r="BX994">
            <v>1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1</v>
          </cell>
        </row>
        <row r="995">
          <cell r="AU995">
            <v>143</v>
          </cell>
          <cell r="AX995">
            <v>143</v>
          </cell>
          <cell r="AY995">
            <v>0</v>
          </cell>
          <cell r="AZ995">
            <v>0</v>
          </cell>
          <cell r="BA995">
            <v>0</v>
          </cell>
          <cell r="BV995">
            <v>0</v>
          </cell>
          <cell r="BW995">
            <v>0</v>
          </cell>
          <cell r="BX995">
            <v>1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1</v>
          </cell>
        </row>
        <row r="996">
          <cell r="AU996">
            <v>370</v>
          </cell>
          <cell r="AX996">
            <v>370</v>
          </cell>
          <cell r="AY996">
            <v>0</v>
          </cell>
          <cell r="AZ996">
            <v>0</v>
          </cell>
          <cell r="BA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1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1</v>
          </cell>
        </row>
        <row r="997">
          <cell r="AU997">
            <v>91.04</v>
          </cell>
          <cell r="AX997">
            <v>65.27</v>
          </cell>
          <cell r="AY997">
            <v>25.77</v>
          </cell>
          <cell r="AZ997">
            <v>0</v>
          </cell>
          <cell r="BA997">
            <v>57.71</v>
          </cell>
          <cell r="BV997">
            <v>0</v>
          </cell>
          <cell r="BW997">
            <v>0</v>
          </cell>
          <cell r="BX997">
            <v>1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1</v>
          </cell>
        </row>
        <row r="998">
          <cell r="AU998">
            <v>198</v>
          </cell>
          <cell r="AX998">
            <v>198</v>
          </cell>
          <cell r="AY998">
            <v>0</v>
          </cell>
          <cell r="AZ998">
            <v>0</v>
          </cell>
          <cell r="BA998">
            <v>0</v>
          </cell>
          <cell r="BV998">
            <v>0</v>
          </cell>
          <cell r="BW998">
            <v>0</v>
          </cell>
          <cell r="BX998">
            <v>1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1</v>
          </cell>
        </row>
        <row r="999">
          <cell r="AU999">
            <v>254</v>
          </cell>
          <cell r="AX999">
            <v>254</v>
          </cell>
          <cell r="AY999">
            <v>0</v>
          </cell>
          <cell r="AZ999">
            <v>0</v>
          </cell>
          <cell r="BA999">
            <v>0</v>
          </cell>
          <cell r="BV999">
            <v>0</v>
          </cell>
          <cell r="BW999">
            <v>0.19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0.81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1</v>
          </cell>
        </row>
        <row r="1000">
          <cell r="AU1000">
            <v>162</v>
          </cell>
          <cell r="AX1000">
            <v>162</v>
          </cell>
          <cell r="AY1000">
            <v>0</v>
          </cell>
          <cell r="AZ1000">
            <v>0</v>
          </cell>
          <cell r="BA1000">
            <v>0</v>
          </cell>
          <cell r="BV1000">
            <v>0</v>
          </cell>
          <cell r="BW1000">
            <v>1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1</v>
          </cell>
        </row>
        <row r="1001">
          <cell r="AU1001">
            <v>153</v>
          </cell>
          <cell r="AX1001">
            <v>153</v>
          </cell>
          <cell r="AY1001">
            <v>0</v>
          </cell>
          <cell r="AZ1001">
            <v>0</v>
          </cell>
          <cell r="BA1001">
            <v>0</v>
          </cell>
          <cell r="BV1001">
            <v>0</v>
          </cell>
          <cell r="BW1001">
            <v>1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1</v>
          </cell>
        </row>
        <row r="1002">
          <cell r="AU1002">
            <v>1093.1199999999999</v>
          </cell>
          <cell r="AX1002">
            <v>890.37000000000012</v>
          </cell>
          <cell r="AY1002">
            <v>202.75</v>
          </cell>
          <cell r="AZ1002">
            <v>0</v>
          </cell>
          <cell r="BA1002">
            <v>453.93</v>
          </cell>
          <cell r="BV1002">
            <v>0</v>
          </cell>
          <cell r="BW1002">
            <v>1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1</v>
          </cell>
        </row>
        <row r="1003">
          <cell r="AU1003">
            <v>164</v>
          </cell>
          <cell r="AX1003">
            <v>164</v>
          </cell>
          <cell r="AY1003">
            <v>0</v>
          </cell>
          <cell r="AZ1003">
            <v>0</v>
          </cell>
          <cell r="BA1003">
            <v>0</v>
          </cell>
          <cell r="BV1003">
            <v>0</v>
          </cell>
          <cell r="BW1003">
            <v>1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1</v>
          </cell>
        </row>
        <row r="1004">
          <cell r="AU1004">
            <v>166</v>
          </cell>
          <cell r="AX1004">
            <v>166</v>
          </cell>
          <cell r="AY1004">
            <v>0</v>
          </cell>
          <cell r="AZ1004">
            <v>0</v>
          </cell>
          <cell r="BA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1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1</v>
          </cell>
        </row>
        <row r="1005">
          <cell r="AU1005">
            <v>731</v>
          </cell>
          <cell r="AX1005">
            <v>731</v>
          </cell>
          <cell r="AY1005">
            <v>0</v>
          </cell>
          <cell r="AZ1005">
            <v>0</v>
          </cell>
          <cell r="BA1005">
            <v>0</v>
          </cell>
          <cell r="BV1005">
            <v>0</v>
          </cell>
          <cell r="BW1005">
            <v>0.19</v>
          </cell>
          <cell r="BX1005">
            <v>0.47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0.34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1</v>
          </cell>
        </row>
        <row r="1006">
          <cell r="AU1006">
            <v>509</v>
          </cell>
          <cell r="AX1006">
            <v>509</v>
          </cell>
          <cell r="AY1006">
            <v>0</v>
          </cell>
          <cell r="AZ1006">
            <v>0</v>
          </cell>
          <cell r="BA1006">
            <v>0</v>
          </cell>
          <cell r="BV1006">
            <v>0</v>
          </cell>
          <cell r="BW1006">
            <v>0</v>
          </cell>
          <cell r="BX1006">
            <v>0.62</v>
          </cell>
          <cell r="BY1006">
            <v>0.05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0.33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1</v>
          </cell>
        </row>
        <row r="1007">
          <cell r="AU1007">
            <v>390</v>
          </cell>
          <cell r="AX1007">
            <v>390</v>
          </cell>
          <cell r="AY1007">
            <v>0</v>
          </cell>
          <cell r="AZ1007">
            <v>0</v>
          </cell>
          <cell r="BA1007">
            <v>0</v>
          </cell>
          <cell r="BV1007">
            <v>0</v>
          </cell>
          <cell r="BW1007">
            <v>1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1</v>
          </cell>
        </row>
        <row r="1008">
          <cell r="AU1008">
            <v>654</v>
          </cell>
          <cell r="AX1008">
            <v>654</v>
          </cell>
          <cell r="AY1008">
            <v>0</v>
          </cell>
          <cell r="AZ1008">
            <v>0</v>
          </cell>
          <cell r="BA1008">
            <v>0</v>
          </cell>
          <cell r="BV1008">
            <v>0</v>
          </cell>
          <cell r="BW1008">
            <v>0.39</v>
          </cell>
          <cell r="BX1008">
            <v>0.61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1</v>
          </cell>
        </row>
        <row r="1009">
          <cell r="AU1009">
            <v>124</v>
          </cell>
          <cell r="AX1009">
            <v>124</v>
          </cell>
          <cell r="AY1009">
            <v>0</v>
          </cell>
          <cell r="AZ1009">
            <v>0</v>
          </cell>
          <cell r="BA1009">
            <v>0</v>
          </cell>
          <cell r="BV1009">
            <v>0</v>
          </cell>
          <cell r="BW1009">
            <v>1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1</v>
          </cell>
        </row>
        <row r="1010">
          <cell r="AU1010">
            <v>136</v>
          </cell>
          <cell r="AX1010">
            <v>136</v>
          </cell>
          <cell r="AY1010">
            <v>0</v>
          </cell>
          <cell r="AZ1010">
            <v>0</v>
          </cell>
          <cell r="BA1010">
            <v>0</v>
          </cell>
          <cell r="BV1010">
            <v>0</v>
          </cell>
          <cell r="BW1010">
            <v>0.89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7.0000000000000007E-2</v>
          </cell>
          <cell r="CF1010">
            <v>0</v>
          </cell>
          <cell r="CG1010">
            <v>0</v>
          </cell>
          <cell r="CH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1</v>
          </cell>
        </row>
        <row r="1011">
          <cell r="AU1011">
            <v>487</v>
          </cell>
          <cell r="AX1011">
            <v>487</v>
          </cell>
          <cell r="AY1011">
            <v>0</v>
          </cell>
          <cell r="AZ1011">
            <v>0</v>
          </cell>
          <cell r="BA1011">
            <v>0</v>
          </cell>
          <cell r="BV1011">
            <v>0</v>
          </cell>
          <cell r="BW1011">
            <v>0</v>
          </cell>
          <cell r="BX1011">
            <v>0.48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0.52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1</v>
          </cell>
        </row>
        <row r="1012">
          <cell r="AU1012">
            <v>237</v>
          </cell>
          <cell r="AX1012">
            <v>237</v>
          </cell>
          <cell r="AY1012">
            <v>0</v>
          </cell>
          <cell r="AZ1012">
            <v>0</v>
          </cell>
          <cell r="BA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1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1</v>
          </cell>
        </row>
        <row r="1013">
          <cell r="AU1013">
            <v>173</v>
          </cell>
          <cell r="AX1013">
            <v>173</v>
          </cell>
          <cell r="AY1013">
            <v>0</v>
          </cell>
          <cell r="AZ1013">
            <v>0</v>
          </cell>
          <cell r="BA1013">
            <v>0</v>
          </cell>
          <cell r="BV1013">
            <v>0</v>
          </cell>
          <cell r="BW1013">
            <v>0</v>
          </cell>
          <cell r="BX1013">
            <v>0.99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0.01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1</v>
          </cell>
        </row>
        <row r="1014">
          <cell r="AU1014">
            <v>189</v>
          </cell>
          <cell r="AX1014">
            <v>189</v>
          </cell>
          <cell r="AY1014">
            <v>0</v>
          </cell>
          <cell r="AZ1014">
            <v>0</v>
          </cell>
          <cell r="BA1014">
            <v>0</v>
          </cell>
          <cell r="BV1014">
            <v>0</v>
          </cell>
          <cell r="BW1014">
            <v>1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1</v>
          </cell>
        </row>
        <row r="1015">
          <cell r="AU1015">
            <v>134</v>
          </cell>
          <cell r="AX1015">
            <v>134</v>
          </cell>
          <cell r="AY1015">
            <v>0</v>
          </cell>
          <cell r="AZ1015">
            <v>0</v>
          </cell>
          <cell r="BA1015">
            <v>0</v>
          </cell>
          <cell r="BV1015">
            <v>0</v>
          </cell>
          <cell r="BW1015">
            <v>1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1</v>
          </cell>
        </row>
        <row r="1016">
          <cell r="AU1016">
            <v>105</v>
          </cell>
          <cell r="AX1016">
            <v>105</v>
          </cell>
          <cell r="AY1016">
            <v>0</v>
          </cell>
          <cell r="AZ1016">
            <v>0</v>
          </cell>
          <cell r="BA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1</v>
          </cell>
        </row>
        <row r="1017">
          <cell r="AU1017">
            <v>11468.07</v>
          </cell>
          <cell r="AX1017">
            <v>11281.23</v>
          </cell>
          <cell r="AY1017">
            <v>186.84</v>
          </cell>
          <cell r="AZ1017">
            <v>0</v>
          </cell>
          <cell r="BA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1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1</v>
          </cell>
        </row>
        <row r="1018">
          <cell r="AU1018">
            <v>563</v>
          </cell>
          <cell r="AX1018">
            <v>563</v>
          </cell>
          <cell r="AY1018">
            <v>0</v>
          </cell>
          <cell r="AZ1018">
            <v>0</v>
          </cell>
          <cell r="BA1018">
            <v>0</v>
          </cell>
          <cell r="BV1018">
            <v>0</v>
          </cell>
          <cell r="BW1018">
            <v>0</v>
          </cell>
          <cell r="BX1018">
            <v>0.56999999999999995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0.43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1</v>
          </cell>
        </row>
        <row r="1019">
          <cell r="AU1019">
            <v>512</v>
          </cell>
          <cell r="AX1019">
            <v>512</v>
          </cell>
          <cell r="AY1019">
            <v>0</v>
          </cell>
          <cell r="AZ1019">
            <v>0</v>
          </cell>
          <cell r="BA1019">
            <v>0</v>
          </cell>
          <cell r="BV1019">
            <v>0</v>
          </cell>
          <cell r="BW1019">
            <v>0.77</v>
          </cell>
          <cell r="BX1019">
            <v>0</v>
          </cell>
          <cell r="BY1019">
            <v>0.21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1</v>
          </cell>
        </row>
        <row r="1020">
          <cell r="AU1020">
            <v>52021.96</v>
          </cell>
          <cell r="AX1020">
            <v>36562.840000000004</v>
          </cell>
          <cell r="AY1020">
            <v>15459.12</v>
          </cell>
          <cell r="AZ1020">
            <v>29055.34</v>
          </cell>
          <cell r="BA1020">
            <v>4063.66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1</v>
          </cell>
        </row>
        <row r="1021">
          <cell r="AU1021">
            <v>125</v>
          </cell>
          <cell r="AX1021">
            <v>125</v>
          </cell>
          <cell r="AY1021">
            <v>0</v>
          </cell>
          <cell r="AZ1021">
            <v>0</v>
          </cell>
          <cell r="BA1021">
            <v>0</v>
          </cell>
          <cell r="BV1021">
            <v>0</v>
          </cell>
          <cell r="BW1021">
            <v>0.95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0.04</v>
          </cell>
          <cell r="CE1021">
            <v>0.01</v>
          </cell>
          <cell r="CF1021">
            <v>0</v>
          </cell>
          <cell r="CG1021">
            <v>0</v>
          </cell>
          <cell r="CH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1</v>
          </cell>
        </row>
        <row r="1022">
          <cell r="AU1022">
            <v>-1912.92</v>
          </cell>
          <cell r="AX1022">
            <v>-1912.92</v>
          </cell>
          <cell r="AY1022">
            <v>0</v>
          </cell>
          <cell r="AZ1022">
            <v>0</v>
          </cell>
          <cell r="BA1022">
            <v>-516</v>
          </cell>
          <cell r="BV1022">
            <v>0</v>
          </cell>
          <cell r="BW1022">
            <v>0</v>
          </cell>
          <cell r="BX1022">
            <v>1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1</v>
          </cell>
        </row>
        <row r="1023">
          <cell r="AU1023">
            <v>3112.94</v>
          </cell>
          <cell r="AX1023">
            <v>2298.64</v>
          </cell>
          <cell r="AY1023">
            <v>814.3</v>
          </cell>
          <cell r="AZ1023">
            <v>880</v>
          </cell>
          <cell r="BA1023">
            <v>1044.81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J1023">
            <v>0</v>
          </cell>
          <cell r="CK1023">
            <v>1</v>
          </cell>
          <cell r="CL1023">
            <v>0</v>
          </cell>
          <cell r="CM1023">
            <v>0</v>
          </cell>
          <cell r="CN1023">
            <v>1</v>
          </cell>
        </row>
        <row r="1024">
          <cell r="AU1024">
            <v>407</v>
          </cell>
          <cell r="AX1024">
            <v>407</v>
          </cell>
          <cell r="AY1024">
            <v>0</v>
          </cell>
          <cell r="AZ1024">
            <v>0</v>
          </cell>
          <cell r="BA1024">
            <v>0</v>
          </cell>
          <cell r="BV1024">
            <v>0</v>
          </cell>
          <cell r="BW1024">
            <v>0.42</v>
          </cell>
          <cell r="BX1024">
            <v>0.2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0.28000000000000003</v>
          </cell>
          <cell r="CF1024">
            <v>0</v>
          </cell>
          <cell r="CG1024">
            <v>0</v>
          </cell>
          <cell r="CH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1</v>
          </cell>
        </row>
        <row r="1025">
          <cell r="AU1025">
            <v>186</v>
          </cell>
          <cell r="AX1025">
            <v>186</v>
          </cell>
          <cell r="AY1025">
            <v>0</v>
          </cell>
          <cell r="AZ1025">
            <v>0</v>
          </cell>
          <cell r="BA1025">
            <v>0</v>
          </cell>
          <cell r="BV1025">
            <v>0</v>
          </cell>
          <cell r="BW1025">
            <v>1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1</v>
          </cell>
        </row>
        <row r="1026">
          <cell r="AU1026">
            <v>223</v>
          </cell>
          <cell r="AX1026">
            <v>223</v>
          </cell>
          <cell r="AY1026">
            <v>0</v>
          </cell>
          <cell r="AZ1026">
            <v>0</v>
          </cell>
          <cell r="BA1026">
            <v>0</v>
          </cell>
          <cell r="BV1026">
            <v>0</v>
          </cell>
          <cell r="BW1026">
            <v>0.98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0.02</v>
          </cell>
          <cell r="CF1026">
            <v>0</v>
          </cell>
          <cell r="CG1026">
            <v>0</v>
          </cell>
          <cell r="CH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1</v>
          </cell>
        </row>
        <row r="1027">
          <cell r="AU1027">
            <v>415</v>
          </cell>
          <cell r="AX1027">
            <v>415</v>
          </cell>
          <cell r="AY1027">
            <v>0</v>
          </cell>
          <cell r="AZ1027">
            <v>0</v>
          </cell>
          <cell r="BA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1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1</v>
          </cell>
        </row>
        <row r="1028">
          <cell r="AU1028">
            <v>123</v>
          </cell>
          <cell r="AX1028">
            <v>123</v>
          </cell>
          <cell r="AY1028">
            <v>0</v>
          </cell>
          <cell r="AZ1028">
            <v>0</v>
          </cell>
          <cell r="BA1028">
            <v>0</v>
          </cell>
          <cell r="BV1028">
            <v>0</v>
          </cell>
          <cell r="BW1028">
            <v>1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1</v>
          </cell>
        </row>
        <row r="1029">
          <cell r="AU1029">
            <v>5124.8500000000004</v>
          </cell>
          <cell r="AX1029">
            <v>3673.74</v>
          </cell>
          <cell r="AY1029">
            <v>1451.11</v>
          </cell>
          <cell r="AZ1029">
            <v>3673.74</v>
          </cell>
          <cell r="BA1029">
            <v>0</v>
          </cell>
          <cell r="BV1029">
            <v>0</v>
          </cell>
          <cell r="BW1029">
            <v>0</v>
          </cell>
          <cell r="BX1029">
            <v>1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1</v>
          </cell>
        </row>
        <row r="1030">
          <cell r="AU1030">
            <v>743756.18</v>
          </cell>
          <cell r="AX1030">
            <v>596755.6</v>
          </cell>
          <cell r="AY1030">
            <v>147000.57999999999</v>
          </cell>
          <cell r="AZ1030">
            <v>19893.330000000002</v>
          </cell>
          <cell r="BA1030">
            <v>116030.2</v>
          </cell>
          <cell r="BV1030">
            <v>0</v>
          </cell>
          <cell r="BW1030">
            <v>0</v>
          </cell>
          <cell r="BX1030">
            <v>1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1</v>
          </cell>
        </row>
        <row r="1031">
          <cell r="AU1031">
            <v>53958.02</v>
          </cell>
          <cell r="AX1031">
            <v>39492.499999999993</v>
          </cell>
          <cell r="AY1031">
            <v>14465.52</v>
          </cell>
          <cell r="AZ1031">
            <v>16726.89</v>
          </cell>
          <cell r="BA1031">
            <v>2885.17</v>
          </cell>
          <cell r="BV1031">
            <v>0</v>
          </cell>
          <cell r="BW1031">
            <v>0</v>
          </cell>
          <cell r="BX1031">
            <v>1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1</v>
          </cell>
        </row>
        <row r="1032">
          <cell r="AU1032">
            <v>5472.2</v>
          </cell>
          <cell r="AX1032">
            <v>4540.0700000000006</v>
          </cell>
          <cell r="AY1032">
            <v>932.13</v>
          </cell>
          <cell r="AZ1032">
            <v>326.8</v>
          </cell>
          <cell r="BA1032">
            <v>1797.8</v>
          </cell>
          <cell r="BV1032">
            <v>0</v>
          </cell>
          <cell r="BW1032">
            <v>0</v>
          </cell>
          <cell r="BX1032">
            <v>0</v>
          </cell>
          <cell r="BY1032">
            <v>1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1</v>
          </cell>
        </row>
        <row r="1033">
          <cell r="AU1033">
            <v>3238</v>
          </cell>
          <cell r="AX1033">
            <v>3238</v>
          </cell>
          <cell r="AY1033">
            <v>0</v>
          </cell>
          <cell r="AZ1033">
            <v>0</v>
          </cell>
          <cell r="BA1033">
            <v>0</v>
          </cell>
          <cell r="BV1033">
            <v>0</v>
          </cell>
          <cell r="BW1033">
            <v>0</v>
          </cell>
          <cell r="BX1033">
            <v>1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1</v>
          </cell>
        </row>
        <row r="1034">
          <cell r="AU1034">
            <v>5995663.7199999988</v>
          </cell>
          <cell r="AX1034">
            <v>4333496.5</v>
          </cell>
          <cell r="AY1034">
            <v>1662167.22</v>
          </cell>
          <cell r="AZ1034">
            <v>509493.58</v>
          </cell>
          <cell r="BA1034">
            <v>543342.86</v>
          </cell>
          <cell r="BV1034">
            <v>0.01</v>
          </cell>
          <cell r="BW1034">
            <v>0</v>
          </cell>
          <cell r="BX1034">
            <v>0.01</v>
          </cell>
          <cell r="BY1034">
            <v>0</v>
          </cell>
          <cell r="BZ1034">
            <v>0.25</v>
          </cell>
          <cell r="CA1034">
            <v>0</v>
          </cell>
          <cell r="CB1034">
            <v>0.19</v>
          </cell>
          <cell r="CC1034">
            <v>0.54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1</v>
          </cell>
        </row>
        <row r="1035">
          <cell r="AU1035">
            <v>3438015.87</v>
          </cell>
          <cell r="AX1035">
            <v>2630701.0499999998</v>
          </cell>
          <cell r="AY1035">
            <v>807314.82</v>
          </cell>
          <cell r="AZ1035">
            <v>772404.68</v>
          </cell>
          <cell r="BA1035">
            <v>104303.92</v>
          </cell>
          <cell r="BV1035">
            <v>1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1</v>
          </cell>
        </row>
        <row r="1036">
          <cell r="AU1036">
            <v>1262101.7</v>
          </cell>
          <cell r="AX1036">
            <v>924731.14999999991</v>
          </cell>
          <cell r="AY1036">
            <v>337370.55</v>
          </cell>
          <cell r="AZ1036">
            <v>115463.96</v>
          </cell>
          <cell r="BA1036">
            <v>315850.74</v>
          </cell>
          <cell r="BV1036">
            <v>0</v>
          </cell>
          <cell r="BW1036">
            <v>0.7</v>
          </cell>
          <cell r="BX1036">
            <v>0.3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1</v>
          </cell>
        </row>
        <row r="1037">
          <cell r="AU1037">
            <v>58014.09</v>
          </cell>
          <cell r="AX1037">
            <v>41587.9</v>
          </cell>
          <cell r="AY1037">
            <v>16426.189999999999</v>
          </cell>
          <cell r="AZ1037">
            <v>18664.3</v>
          </cell>
          <cell r="BA1037">
            <v>15927.26</v>
          </cell>
          <cell r="BV1037">
            <v>0</v>
          </cell>
          <cell r="BW1037">
            <v>0</v>
          </cell>
          <cell r="BX1037">
            <v>1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1</v>
          </cell>
        </row>
        <row r="1038">
          <cell r="AU1038">
            <v>70641.850000000006</v>
          </cell>
          <cell r="AX1038">
            <v>50639.360000000001</v>
          </cell>
          <cell r="AY1038">
            <v>20002.490000000002</v>
          </cell>
          <cell r="AZ1038">
            <v>49723.94</v>
          </cell>
          <cell r="BA1038">
            <v>580.96</v>
          </cell>
          <cell r="BV1038">
            <v>0</v>
          </cell>
          <cell r="BW1038">
            <v>0</v>
          </cell>
          <cell r="BX1038">
            <v>1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1</v>
          </cell>
        </row>
        <row r="1039">
          <cell r="AU1039">
            <v>33620.800000000003</v>
          </cell>
          <cell r="AX1039">
            <v>24940.66</v>
          </cell>
          <cell r="AY1039">
            <v>8680.14</v>
          </cell>
          <cell r="AZ1039">
            <v>20668.66</v>
          </cell>
          <cell r="BA1039">
            <v>0</v>
          </cell>
          <cell r="BV1039">
            <v>0</v>
          </cell>
          <cell r="BW1039">
            <v>0</v>
          </cell>
          <cell r="BX1039">
            <v>1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1</v>
          </cell>
        </row>
        <row r="1040">
          <cell r="AU1040">
            <v>579620.23</v>
          </cell>
          <cell r="AX1040">
            <v>415425.62999999995</v>
          </cell>
          <cell r="AY1040">
            <v>164194.6</v>
          </cell>
          <cell r="AZ1040">
            <v>243223.11</v>
          </cell>
          <cell r="BA1040">
            <v>38260.85</v>
          </cell>
          <cell r="BV1040">
            <v>0</v>
          </cell>
          <cell r="BW1040">
            <v>0</v>
          </cell>
          <cell r="BX1040">
            <v>1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1</v>
          </cell>
        </row>
        <row r="1041">
          <cell r="AU1041">
            <v>2187.7199999999998</v>
          </cell>
          <cell r="AX1041">
            <v>2008</v>
          </cell>
          <cell r="AY1041">
            <v>179.72</v>
          </cell>
          <cell r="AZ1041">
            <v>455</v>
          </cell>
          <cell r="BA1041">
            <v>0</v>
          </cell>
          <cell r="BV1041">
            <v>0</v>
          </cell>
          <cell r="BW1041">
            <v>0</v>
          </cell>
          <cell r="BX1041">
            <v>1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1</v>
          </cell>
        </row>
        <row r="1042">
          <cell r="AU1042">
            <v>1354356.91</v>
          </cell>
          <cell r="AX1042">
            <v>974661.35000000009</v>
          </cell>
          <cell r="AY1042">
            <v>379695.56</v>
          </cell>
          <cell r="AZ1042">
            <v>501506.16</v>
          </cell>
          <cell r="BA1042">
            <v>126291.92</v>
          </cell>
          <cell r="BV1042">
            <v>0</v>
          </cell>
          <cell r="BW1042">
            <v>0</v>
          </cell>
          <cell r="BX1042">
            <v>1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1</v>
          </cell>
        </row>
        <row r="1043">
          <cell r="AU1043">
            <v>113</v>
          </cell>
          <cell r="AX1043">
            <v>113</v>
          </cell>
          <cell r="AY1043">
            <v>0</v>
          </cell>
          <cell r="AZ1043">
            <v>0</v>
          </cell>
          <cell r="BA1043">
            <v>0</v>
          </cell>
          <cell r="BV1043">
            <v>0</v>
          </cell>
          <cell r="BW1043">
            <v>0.09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0.91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1</v>
          </cell>
        </row>
        <row r="1044">
          <cell r="AU1044">
            <v>32943.17</v>
          </cell>
          <cell r="AX1044">
            <v>24376.35</v>
          </cell>
          <cell r="AY1044">
            <v>8566.82</v>
          </cell>
          <cell r="AZ1044">
            <v>3032.1</v>
          </cell>
          <cell r="BA1044">
            <v>11185.31</v>
          </cell>
          <cell r="BV1044">
            <v>0</v>
          </cell>
          <cell r="BW1044">
            <v>0</v>
          </cell>
          <cell r="BX1044">
            <v>1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1</v>
          </cell>
        </row>
        <row r="1045">
          <cell r="AU1045">
            <v>63497.69</v>
          </cell>
          <cell r="AX1045">
            <v>51380.08</v>
          </cell>
          <cell r="AY1045">
            <v>12117.61</v>
          </cell>
          <cell r="AZ1045">
            <v>673.95</v>
          </cell>
          <cell r="BA1045">
            <v>12194.41</v>
          </cell>
          <cell r="BV1045">
            <v>0</v>
          </cell>
          <cell r="BW1045">
            <v>0</v>
          </cell>
          <cell r="BX1045">
            <v>0</v>
          </cell>
          <cell r="BY1045">
            <v>1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1</v>
          </cell>
        </row>
        <row r="1046">
          <cell r="AU1046">
            <v>78943.22</v>
          </cell>
          <cell r="AX1046">
            <v>55551.46</v>
          </cell>
          <cell r="AY1046">
            <v>23391.759999999998</v>
          </cell>
          <cell r="AZ1046">
            <v>2712.64</v>
          </cell>
          <cell r="BA1046">
            <v>15313.46</v>
          </cell>
          <cell r="BV1046">
            <v>0</v>
          </cell>
          <cell r="BW1046">
            <v>0</v>
          </cell>
          <cell r="BX1046">
            <v>0</v>
          </cell>
          <cell r="BY1046">
            <v>1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1</v>
          </cell>
        </row>
        <row r="1047">
          <cell r="AU1047">
            <v>157531.25</v>
          </cell>
          <cell r="AX1047">
            <v>111589.21</v>
          </cell>
          <cell r="AY1047">
            <v>45942.04</v>
          </cell>
          <cell r="AZ1047">
            <v>39993.300000000003</v>
          </cell>
          <cell r="BA1047">
            <v>12029.61</v>
          </cell>
          <cell r="BV1047">
            <v>0</v>
          </cell>
          <cell r="BW1047">
            <v>0</v>
          </cell>
          <cell r="BX1047">
            <v>0</v>
          </cell>
          <cell r="BY1047">
            <v>1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1</v>
          </cell>
        </row>
        <row r="1048">
          <cell r="AU1048">
            <v>184385.09</v>
          </cell>
          <cell r="AX1048">
            <v>130466.86</v>
          </cell>
          <cell r="AY1048">
            <v>53918.23</v>
          </cell>
          <cell r="AZ1048">
            <v>26852.93</v>
          </cell>
          <cell r="BA1048">
            <v>2208.6999999999998</v>
          </cell>
          <cell r="BV1048">
            <v>0</v>
          </cell>
          <cell r="BW1048">
            <v>0</v>
          </cell>
          <cell r="BX1048">
            <v>0</v>
          </cell>
          <cell r="BY1048">
            <v>1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1</v>
          </cell>
        </row>
        <row r="1049">
          <cell r="AU1049">
            <v>38102.46</v>
          </cell>
          <cell r="AX1049">
            <v>33575.950000000004</v>
          </cell>
          <cell r="AY1049">
            <v>4526.51</v>
          </cell>
          <cell r="AZ1049">
            <v>0</v>
          </cell>
          <cell r="BA1049">
            <v>6466.69</v>
          </cell>
          <cell r="BV1049">
            <v>0</v>
          </cell>
          <cell r="BW1049">
            <v>0</v>
          </cell>
          <cell r="BX1049">
            <v>0</v>
          </cell>
          <cell r="BY1049">
            <v>1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1</v>
          </cell>
        </row>
        <row r="1050">
          <cell r="AU1050">
            <v>452868.45</v>
          </cell>
          <cell r="AX1050">
            <v>323081.50000000006</v>
          </cell>
          <cell r="AY1050">
            <v>129786.95</v>
          </cell>
          <cell r="AZ1050">
            <v>150975.63</v>
          </cell>
          <cell r="BA1050">
            <v>30507.63</v>
          </cell>
          <cell r="BV1050">
            <v>0</v>
          </cell>
          <cell r="BW1050">
            <v>1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1</v>
          </cell>
        </row>
        <row r="1051">
          <cell r="AU1051">
            <v>-143.07999999999902</v>
          </cell>
          <cell r="AX1051">
            <v>22.049999999999841</v>
          </cell>
          <cell r="AY1051">
            <v>-165.13000000000085</v>
          </cell>
          <cell r="AZ1051">
            <v>1096.2</v>
          </cell>
          <cell r="BA1051">
            <v>-3146.5</v>
          </cell>
          <cell r="BV1051">
            <v>0</v>
          </cell>
          <cell r="BW1051">
            <v>0</v>
          </cell>
          <cell r="BX1051">
            <v>0</v>
          </cell>
          <cell r="BY1051">
            <v>1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1</v>
          </cell>
        </row>
        <row r="1052">
          <cell r="AU1052">
            <v>181790.51</v>
          </cell>
          <cell r="AX1052">
            <v>132505.38999999998</v>
          </cell>
          <cell r="AY1052">
            <v>49285.120000000003</v>
          </cell>
          <cell r="AZ1052">
            <v>6454.14</v>
          </cell>
          <cell r="BA1052">
            <v>30004.97</v>
          </cell>
          <cell r="BV1052">
            <v>0</v>
          </cell>
          <cell r="BW1052">
            <v>0</v>
          </cell>
          <cell r="BX1052">
            <v>0</v>
          </cell>
          <cell r="BY1052">
            <v>1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1</v>
          </cell>
        </row>
        <row r="1053">
          <cell r="AU1053">
            <v>467074.13</v>
          </cell>
          <cell r="AX1053">
            <v>337054.56</v>
          </cell>
          <cell r="AY1053">
            <v>130019.57</v>
          </cell>
          <cell r="AZ1053">
            <v>38238.949999999997</v>
          </cell>
          <cell r="BA1053">
            <v>110235.98</v>
          </cell>
          <cell r="BV1053">
            <v>0</v>
          </cell>
          <cell r="BW1053">
            <v>1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1</v>
          </cell>
        </row>
        <row r="1054">
          <cell r="AU1054">
            <v>399499.38</v>
          </cell>
          <cell r="AX1054">
            <v>281553.11</v>
          </cell>
          <cell r="AY1054">
            <v>117946.27</v>
          </cell>
          <cell r="AZ1054">
            <v>206434.73</v>
          </cell>
          <cell r="BA1054">
            <v>38755.94</v>
          </cell>
          <cell r="BV1054">
            <v>0</v>
          </cell>
          <cell r="BW1054">
            <v>0</v>
          </cell>
          <cell r="BX1054">
            <v>1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1</v>
          </cell>
        </row>
        <row r="1055">
          <cell r="AU1055">
            <v>326465.37</v>
          </cell>
          <cell r="AX1055">
            <v>240236.69</v>
          </cell>
          <cell r="AY1055">
            <v>86228.68</v>
          </cell>
          <cell r="AZ1055">
            <v>31497.78</v>
          </cell>
          <cell r="BA1055">
            <v>58565.01</v>
          </cell>
          <cell r="BV1055">
            <v>0</v>
          </cell>
          <cell r="BW1055">
            <v>1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1</v>
          </cell>
        </row>
        <row r="1056">
          <cell r="AU1056">
            <v>11673.61</v>
          </cell>
          <cell r="AX1056">
            <v>8468.74</v>
          </cell>
          <cell r="AY1056">
            <v>3204.87</v>
          </cell>
          <cell r="AZ1056">
            <v>235.5</v>
          </cell>
          <cell r="BA1056">
            <v>4997.07</v>
          </cell>
          <cell r="BV1056">
            <v>0</v>
          </cell>
          <cell r="BW1056">
            <v>1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1</v>
          </cell>
        </row>
        <row r="1057">
          <cell r="AU1057">
            <v>27937.29</v>
          </cell>
          <cell r="AX1057">
            <v>20126.59</v>
          </cell>
          <cell r="AY1057">
            <v>7810.7</v>
          </cell>
          <cell r="AZ1057">
            <v>0</v>
          </cell>
          <cell r="BA1057">
            <v>9220.7999999999993</v>
          </cell>
          <cell r="BV1057">
            <v>0</v>
          </cell>
          <cell r="BW1057">
            <v>1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1</v>
          </cell>
        </row>
        <row r="1058">
          <cell r="AU1058">
            <v>53317.440000000002</v>
          </cell>
          <cell r="AX1058">
            <v>31783.279999999992</v>
          </cell>
          <cell r="AY1058">
            <v>21534.16</v>
          </cell>
          <cell r="AZ1058">
            <v>1240.3900000000001</v>
          </cell>
          <cell r="BA1058">
            <v>9171.4699999999993</v>
          </cell>
          <cell r="BV1058">
            <v>0</v>
          </cell>
          <cell r="BW1058">
            <v>1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1</v>
          </cell>
        </row>
        <row r="1059">
          <cell r="AU1059">
            <v>317217.08</v>
          </cell>
          <cell r="AX1059">
            <v>228041.40999999997</v>
          </cell>
          <cell r="AY1059">
            <v>89175.67</v>
          </cell>
          <cell r="AZ1059">
            <v>75466.149999999994</v>
          </cell>
          <cell r="BA1059">
            <v>15371.3</v>
          </cell>
          <cell r="BV1059">
            <v>0</v>
          </cell>
          <cell r="BW1059">
            <v>0</v>
          </cell>
          <cell r="BX1059">
            <v>1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1</v>
          </cell>
        </row>
        <row r="1060">
          <cell r="AU1060">
            <v>197752.91</v>
          </cell>
          <cell r="AX1060">
            <v>141692.96</v>
          </cell>
          <cell r="AY1060">
            <v>56059.95</v>
          </cell>
          <cell r="AZ1060">
            <v>7088.45</v>
          </cell>
          <cell r="BA1060">
            <v>58797.25</v>
          </cell>
          <cell r="BV1060">
            <v>0</v>
          </cell>
          <cell r="BW1060">
            <v>1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1</v>
          </cell>
        </row>
        <row r="1061">
          <cell r="AU1061">
            <v>211979.91</v>
          </cell>
          <cell r="AX1061">
            <v>153541.83000000002</v>
          </cell>
          <cell r="AY1061">
            <v>58438.080000000002</v>
          </cell>
          <cell r="AZ1061">
            <v>9351.7999999999993</v>
          </cell>
          <cell r="BA1061">
            <v>34459.29</v>
          </cell>
          <cell r="BV1061">
            <v>0</v>
          </cell>
          <cell r="BW1061">
            <v>0</v>
          </cell>
          <cell r="BX1061">
            <v>1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1</v>
          </cell>
        </row>
        <row r="1062">
          <cell r="AU1062">
            <v>918</v>
          </cell>
          <cell r="AX1062">
            <v>918</v>
          </cell>
          <cell r="AY1062">
            <v>0</v>
          </cell>
          <cell r="AZ1062">
            <v>0</v>
          </cell>
          <cell r="BA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1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1</v>
          </cell>
        </row>
        <row r="1063">
          <cell r="AU1063">
            <v>825.72</v>
          </cell>
          <cell r="AX1063">
            <v>612.58999999999992</v>
          </cell>
          <cell r="AY1063">
            <v>213.13</v>
          </cell>
          <cell r="AZ1063">
            <v>0</v>
          </cell>
          <cell r="BA1063">
            <v>107.06</v>
          </cell>
          <cell r="BV1063">
            <v>0</v>
          </cell>
          <cell r="BW1063">
            <v>0.25</v>
          </cell>
          <cell r="BX1063">
            <v>0</v>
          </cell>
          <cell r="BY1063">
            <v>0.75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1</v>
          </cell>
        </row>
        <row r="1064">
          <cell r="AU1064">
            <v>324</v>
          </cell>
          <cell r="AX1064">
            <v>324</v>
          </cell>
          <cell r="AY1064">
            <v>0</v>
          </cell>
          <cell r="AZ1064">
            <v>0</v>
          </cell>
          <cell r="BA1064">
            <v>0</v>
          </cell>
          <cell r="BV1064">
            <v>0</v>
          </cell>
          <cell r="BW1064">
            <v>0.12</v>
          </cell>
          <cell r="BX1064">
            <v>0.23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0.65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1</v>
          </cell>
        </row>
        <row r="1065">
          <cell r="AU1065">
            <v>113</v>
          </cell>
          <cell r="AX1065">
            <v>113</v>
          </cell>
          <cell r="AY1065">
            <v>0</v>
          </cell>
          <cell r="AZ1065">
            <v>0</v>
          </cell>
          <cell r="BA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1</v>
          </cell>
        </row>
        <row r="1066">
          <cell r="AU1066">
            <v>138</v>
          </cell>
          <cell r="AX1066">
            <v>138</v>
          </cell>
          <cell r="AY1066">
            <v>0</v>
          </cell>
          <cell r="AZ1066">
            <v>0</v>
          </cell>
          <cell r="BA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1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1</v>
          </cell>
        </row>
        <row r="1067">
          <cell r="AU1067">
            <v>128</v>
          </cell>
          <cell r="AX1067">
            <v>128</v>
          </cell>
          <cell r="AY1067">
            <v>0</v>
          </cell>
          <cell r="AZ1067">
            <v>0</v>
          </cell>
          <cell r="BA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1</v>
          </cell>
        </row>
        <row r="1068">
          <cell r="AU1068">
            <v>319</v>
          </cell>
          <cell r="AX1068">
            <v>319</v>
          </cell>
          <cell r="AY1068">
            <v>0</v>
          </cell>
          <cell r="AZ1068">
            <v>0</v>
          </cell>
          <cell r="BA1068">
            <v>0</v>
          </cell>
          <cell r="BV1068">
            <v>0</v>
          </cell>
          <cell r="BW1068">
            <v>0</v>
          </cell>
          <cell r="BX1068">
            <v>0.01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0.99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1</v>
          </cell>
        </row>
        <row r="1069">
          <cell r="AU1069">
            <v>-18963.96</v>
          </cell>
          <cell r="AX1069">
            <v>-18963.96</v>
          </cell>
          <cell r="AY1069">
            <v>0</v>
          </cell>
          <cell r="AZ1069">
            <v>-13391.33</v>
          </cell>
          <cell r="BA1069">
            <v>0</v>
          </cell>
          <cell r="BV1069">
            <v>0</v>
          </cell>
          <cell r="BW1069">
            <v>1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1</v>
          </cell>
        </row>
        <row r="1070">
          <cell r="AU1070">
            <v>118</v>
          </cell>
          <cell r="AX1070">
            <v>118</v>
          </cell>
          <cell r="AY1070">
            <v>0</v>
          </cell>
          <cell r="AZ1070">
            <v>0</v>
          </cell>
          <cell r="BA1070">
            <v>0</v>
          </cell>
          <cell r="BV1070">
            <v>0</v>
          </cell>
          <cell r="BW1070">
            <v>1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1</v>
          </cell>
        </row>
        <row r="1071">
          <cell r="AU1071">
            <v>528</v>
          </cell>
          <cell r="AX1071">
            <v>528</v>
          </cell>
          <cell r="AY1071">
            <v>0</v>
          </cell>
          <cell r="AZ1071">
            <v>0</v>
          </cell>
          <cell r="BA1071">
            <v>0</v>
          </cell>
          <cell r="BV1071">
            <v>0</v>
          </cell>
          <cell r="BW1071">
            <v>0.14000000000000001</v>
          </cell>
          <cell r="BX1071">
            <v>0.69</v>
          </cell>
          <cell r="BY1071">
            <v>0.04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0.13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1</v>
          </cell>
        </row>
        <row r="1072">
          <cell r="AU1072">
            <v>416</v>
          </cell>
          <cell r="AX1072">
            <v>416</v>
          </cell>
          <cell r="AY1072">
            <v>0</v>
          </cell>
          <cell r="AZ1072">
            <v>0</v>
          </cell>
          <cell r="BA1072">
            <v>0</v>
          </cell>
          <cell r="BV1072">
            <v>0</v>
          </cell>
          <cell r="BW1072">
            <v>1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1</v>
          </cell>
        </row>
        <row r="1073">
          <cell r="AU1073">
            <v>116</v>
          </cell>
          <cell r="AX1073">
            <v>116</v>
          </cell>
          <cell r="AY1073">
            <v>0</v>
          </cell>
          <cell r="AZ1073">
            <v>0</v>
          </cell>
          <cell r="BA1073">
            <v>0</v>
          </cell>
          <cell r="BV1073">
            <v>0</v>
          </cell>
          <cell r="BW1073">
            <v>1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1</v>
          </cell>
        </row>
        <row r="1074">
          <cell r="AU1074">
            <v>198</v>
          </cell>
          <cell r="AX1074">
            <v>198</v>
          </cell>
          <cell r="AY1074">
            <v>0</v>
          </cell>
          <cell r="AZ1074">
            <v>0</v>
          </cell>
          <cell r="BA1074">
            <v>0</v>
          </cell>
          <cell r="BV1074">
            <v>0</v>
          </cell>
          <cell r="BW1074">
            <v>0.75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0.22</v>
          </cell>
          <cell r="CE1074">
            <v>0.03</v>
          </cell>
          <cell r="CF1074">
            <v>0</v>
          </cell>
          <cell r="CG1074">
            <v>0</v>
          </cell>
          <cell r="CH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1</v>
          </cell>
        </row>
        <row r="1075">
          <cell r="AU1075">
            <v>97</v>
          </cell>
          <cell r="AX1075">
            <v>97</v>
          </cell>
          <cell r="AY1075">
            <v>0</v>
          </cell>
          <cell r="AZ1075">
            <v>0</v>
          </cell>
          <cell r="BA1075">
            <v>0</v>
          </cell>
          <cell r="BV1075">
            <v>0</v>
          </cell>
          <cell r="BW1075">
            <v>1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1</v>
          </cell>
        </row>
        <row r="1076">
          <cell r="AU1076">
            <v>238</v>
          </cell>
          <cell r="AX1076">
            <v>238</v>
          </cell>
          <cell r="AY1076">
            <v>0</v>
          </cell>
          <cell r="AZ1076">
            <v>0</v>
          </cell>
          <cell r="BA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1</v>
          </cell>
          <cell r="CE1076">
            <v>0</v>
          </cell>
          <cell r="CF1076">
            <v>0</v>
          </cell>
          <cell r="CG1076">
            <v>0</v>
          </cell>
          <cell r="CH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1</v>
          </cell>
        </row>
        <row r="1077">
          <cell r="AU1077">
            <v>117</v>
          </cell>
          <cell r="AX1077">
            <v>117</v>
          </cell>
          <cell r="AY1077">
            <v>0</v>
          </cell>
          <cell r="AZ1077">
            <v>0</v>
          </cell>
          <cell r="BA1077">
            <v>0</v>
          </cell>
          <cell r="BV1077">
            <v>0</v>
          </cell>
          <cell r="BW1077">
            <v>0</v>
          </cell>
          <cell r="BX1077">
            <v>0.33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0.67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1</v>
          </cell>
        </row>
        <row r="1078">
          <cell r="AU1078">
            <v>315.98</v>
          </cell>
          <cell r="AX1078">
            <v>315.98</v>
          </cell>
          <cell r="AY1078">
            <v>0</v>
          </cell>
          <cell r="AZ1078">
            <v>220.86</v>
          </cell>
          <cell r="BA1078">
            <v>0</v>
          </cell>
          <cell r="BV1078">
            <v>0</v>
          </cell>
          <cell r="BW1078">
            <v>1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1</v>
          </cell>
        </row>
        <row r="1079">
          <cell r="AU1079">
            <v>101</v>
          </cell>
          <cell r="AX1079">
            <v>101</v>
          </cell>
          <cell r="AY1079">
            <v>0</v>
          </cell>
          <cell r="AZ1079">
            <v>0</v>
          </cell>
          <cell r="BA1079">
            <v>0</v>
          </cell>
          <cell r="BV1079">
            <v>0</v>
          </cell>
          <cell r="BW1079">
            <v>1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1</v>
          </cell>
        </row>
        <row r="1080">
          <cell r="AU1080">
            <v>146</v>
          </cell>
          <cell r="AX1080">
            <v>146</v>
          </cell>
          <cell r="AY1080">
            <v>0</v>
          </cell>
          <cell r="AZ1080">
            <v>0</v>
          </cell>
          <cell r="BA1080">
            <v>0</v>
          </cell>
          <cell r="BV1080">
            <v>0</v>
          </cell>
          <cell r="BW1080">
            <v>0</v>
          </cell>
          <cell r="BX1080">
            <v>0.37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0.63</v>
          </cell>
          <cell r="CE1080">
            <v>0</v>
          </cell>
          <cell r="CF1080">
            <v>0</v>
          </cell>
          <cell r="CG1080">
            <v>0</v>
          </cell>
          <cell r="CH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1</v>
          </cell>
        </row>
        <row r="1081">
          <cell r="AU1081">
            <v>149</v>
          </cell>
          <cell r="AX1081">
            <v>149</v>
          </cell>
          <cell r="AY1081">
            <v>0</v>
          </cell>
          <cell r="AZ1081">
            <v>0</v>
          </cell>
          <cell r="BA1081">
            <v>0</v>
          </cell>
          <cell r="BV1081">
            <v>0</v>
          </cell>
          <cell r="BW1081">
            <v>1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1</v>
          </cell>
        </row>
        <row r="1082">
          <cell r="AU1082">
            <v>332</v>
          </cell>
          <cell r="AX1082">
            <v>332</v>
          </cell>
          <cell r="AY1082">
            <v>0</v>
          </cell>
          <cell r="AZ1082">
            <v>0</v>
          </cell>
          <cell r="BA1082">
            <v>0</v>
          </cell>
          <cell r="BV1082">
            <v>0</v>
          </cell>
          <cell r="BW1082">
            <v>1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1</v>
          </cell>
        </row>
        <row r="1083">
          <cell r="AU1083">
            <v>1213.17</v>
          </cell>
          <cell r="AX1083">
            <v>869.72</v>
          </cell>
          <cell r="AY1083">
            <v>343.45</v>
          </cell>
          <cell r="AZ1083">
            <v>0</v>
          </cell>
          <cell r="BA1083">
            <v>769</v>
          </cell>
          <cell r="BV1083">
            <v>0</v>
          </cell>
          <cell r="BW1083">
            <v>0.1</v>
          </cell>
          <cell r="BX1083">
            <v>0.46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0.3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1</v>
          </cell>
        </row>
        <row r="1084">
          <cell r="AU1084">
            <v>353</v>
          </cell>
          <cell r="AX1084">
            <v>353</v>
          </cell>
          <cell r="AY1084">
            <v>0</v>
          </cell>
          <cell r="AZ1084">
            <v>0</v>
          </cell>
          <cell r="BA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1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1</v>
          </cell>
        </row>
        <row r="1085">
          <cell r="AU1085">
            <v>680</v>
          </cell>
          <cell r="AX1085">
            <v>680</v>
          </cell>
          <cell r="AY1085">
            <v>0</v>
          </cell>
          <cell r="AZ1085">
            <v>0</v>
          </cell>
          <cell r="BA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1</v>
          </cell>
        </row>
        <row r="1086">
          <cell r="AU1086">
            <v>256.37</v>
          </cell>
          <cell r="AX1086">
            <v>256.37</v>
          </cell>
          <cell r="AY1086">
            <v>0</v>
          </cell>
          <cell r="AZ1086">
            <v>179.19</v>
          </cell>
          <cell r="BA1086">
            <v>0</v>
          </cell>
          <cell r="BV1086">
            <v>0</v>
          </cell>
          <cell r="BW1086">
            <v>1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1</v>
          </cell>
        </row>
        <row r="1087">
          <cell r="AU1087">
            <v>3123</v>
          </cell>
          <cell r="AX1087">
            <v>3123</v>
          </cell>
          <cell r="AY1087">
            <v>0</v>
          </cell>
          <cell r="AZ1087">
            <v>0</v>
          </cell>
          <cell r="BA1087">
            <v>0</v>
          </cell>
          <cell r="BV1087">
            <v>0</v>
          </cell>
          <cell r="BW1087">
            <v>1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1</v>
          </cell>
        </row>
        <row r="1088">
          <cell r="AU1088">
            <v>351</v>
          </cell>
          <cell r="AX1088">
            <v>351</v>
          </cell>
          <cell r="AY1088">
            <v>0</v>
          </cell>
          <cell r="AZ1088">
            <v>0</v>
          </cell>
          <cell r="BA1088">
            <v>0</v>
          </cell>
          <cell r="BV1088">
            <v>0</v>
          </cell>
          <cell r="BW1088">
            <v>0</v>
          </cell>
          <cell r="BX1088">
            <v>1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1</v>
          </cell>
        </row>
        <row r="1089">
          <cell r="AU1089">
            <v>137</v>
          </cell>
          <cell r="AX1089">
            <v>137</v>
          </cell>
          <cell r="AY1089">
            <v>0</v>
          </cell>
          <cell r="AZ1089">
            <v>0</v>
          </cell>
          <cell r="BA1089">
            <v>0</v>
          </cell>
          <cell r="BV1089">
            <v>0</v>
          </cell>
          <cell r="BW1089">
            <v>1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1</v>
          </cell>
        </row>
        <row r="1090">
          <cell r="AU1090">
            <v>303</v>
          </cell>
          <cell r="AX1090">
            <v>303</v>
          </cell>
          <cell r="AY1090">
            <v>0</v>
          </cell>
          <cell r="AZ1090">
            <v>0</v>
          </cell>
          <cell r="BA1090">
            <v>0</v>
          </cell>
          <cell r="BV1090">
            <v>0</v>
          </cell>
          <cell r="BW1090">
            <v>1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1</v>
          </cell>
        </row>
        <row r="1091">
          <cell r="AU1091">
            <v>2403</v>
          </cell>
          <cell r="AX1091">
            <v>2403</v>
          </cell>
          <cell r="AY1091">
            <v>0</v>
          </cell>
          <cell r="AZ1091">
            <v>0</v>
          </cell>
          <cell r="BA1091">
            <v>0</v>
          </cell>
          <cell r="BV1091">
            <v>0</v>
          </cell>
          <cell r="BW1091">
            <v>0</v>
          </cell>
          <cell r="BX1091">
            <v>0.27500000000000002</v>
          </cell>
          <cell r="BY1091">
            <v>0</v>
          </cell>
          <cell r="BZ1091">
            <v>0</v>
          </cell>
          <cell r="CA1091">
            <v>0.45</v>
          </cell>
          <cell r="CB1091">
            <v>0</v>
          </cell>
          <cell r="CC1091">
            <v>0</v>
          </cell>
          <cell r="CD1091">
            <v>0.27500000000000002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1</v>
          </cell>
        </row>
        <row r="1092">
          <cell r="AU1092">
            <v>1034.1099999999999</v>
          </cell>
          <cell r="AX1092">
            <v>741.31</v>
          </cell>
          <cell r="AY1092">
            <v>292.8</v>
          </cell>
          <cell r="AZ1092">
            <v>545.41</v>
          </cell>
          <cell r="BA1092">
            <v>173.22</v>
          </cell>
          <cell r="BV1092">
            <v>0</v>
          </cell>
          <cell r="BW1092">
            <v>1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1</v>
          </cell>
        </row>
        <row r="1093">
          <cell r="AU1093">
            <v>180</v>
          </cell>
          <cell r="AX1093">
            <v>180</v>
          </cell>
          <cell r="AY1093">
            <v>0</v>
          </cell>
          <cell r="AZ1093">
            <v>0</v>
          </cell>
          <cell r="BA1093">
            <v>0</v>
          </cell>
          <cell r="BV1093">
            <v>0</v>
          </cell>
          <cell r="BW1093">
            <v>0.28000000000000003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0.67</v>
          </cell>
          <cell r="CE1093">
            <v>0.05</v>
          </cell>
          <cell r="CF1093">
            <v>0</v>
          </cell>
          <cell r="CG1093">
            <v>0</v>
          </cell>
          <cell r="CH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1</v>
          </cell>
        </row>
        <row r="1094">
          <cell r="AU1094">
            <v>138</v>
          </cell>
          <cell r="AX1094">
            <v>138</v>
          </cell>
          <cell r="AY1094">
            <v>0</v>
          </cell>
          <cell r="AZ1094">
            <v>0</v>
          </cell>
          <cell r="BA1094">
            <v>0</v>
          </cell>
          <cell r="BV1094">
            <v>0</v>
          </cell>
          <cell r="BW1094">
            <v>1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1</v>
          </cell>
        </row>
        <row r="1095">
          <cell r="AU1095">
            <v>2440.91</v>
          </cell>
          <cell r="AX1095">
            <v>2440.91</v>
          </cell>
          <cell r="AY1095">
            <v>0</v>
          </cell>
          <cell r="AZ1095">
            <v>1643.19</v>
          </cell>
          <cell r="BA1095">
            <v>0</v>
          </cell>
          <cell r="BV1095">
            <v>0</v>
          </cell>
          <cell r="BW1095">
            <v>1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1</v>
          </cell>
        </row>
        <row r="1096">
          <cell r="AU1096">
            <v>96</v>
          </cell>
          <cell r="AX1096">
            <v>96</v>
          </cell>
          <cell r="AY1096">
            <v>0</v>
          </cell>
          <cell r="AZ1096">
            <v>0</v>
          </cell>
          <cell r="BA1096">
            <v>0</v>
          </cell>
          <cell r="BV1096">
            <v>0</v>
          </cell>
          <cell r="BW1096">
            <v>0</v>
          </cell>
          <cell r="BX1096">
            <v>1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1</v>
          </cell>
        </row>
        <row r="1097">
          <cell r="AU1097">
            <v>597</v>
          </cell>
          <cell r="AX1097">
            <v>597</v>
          </cell>
          <cell r="AY1097">
            <v>0</v>
          </cell>
          <cell r="AZ1097">
            <v>0</v>
          </cell>
          <cell r="BA1097">
            <v>0</v>
          </cell>
          <cell r="BV1097">
            <v>0</v>
          </cell>
          <cell r="BW1097">
            <v>0</v>
          </cell>
          <cell r="BX1097">
            <v>1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1</v>
          </cell>
        </row>
        <row r="1098">
          <cell r="AU1098">
            <v>856</v>
          </cell>
          <cell r="AX1098">
            <v>856</v>
          </cell>
          <cell r="AY1098">
            <v>0</v>
          </cell>
          <cell r="AZ1098">
            <v>0</v>
          </cell>
          <cell r="BA1098">
            <v>0</v>
          </cell>
          <cell r="BV1098">
            <v>0</v>
          </cell>
          <cell r="BW1098">
            <v>0</v>
          </cell>
          <cell r="BX1098">
            <v>1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1</v>
          </cell>
        </row>
        <row r="1099">
          <cell r="AU1099">
            <v>155</v>
          </cell>
          <cell r="AX1099">
            <v>155</v>
          </cell>
          <cell r="AY1099">
            <v>0</v>
          </cell>
          <cell r="AZ1099">
            <v>0</v>
          </cell>
          <cell r="BA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0.33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1</v>
          </cell>
        </row>
        <row r="1100">
          <cell r="AU1100">
            <v>1095.2</v>
          </cell>
          <cell r="AX1100">
            <v>915.3</v>
          </cell>
          <cell r="AY1100">
            <v>179.9</v>
          </cell>
          <cell r="AZ1100">
            <v>716.06</v>
          </cell>
          <cell r="BA1100">
            <v>0</v>
          </cell>
          <cell r="BV1100">
            <v>0</v>
          </cell>
          <cell r="BW1100">
            <v>1</v>
          </cell>
          <cell r="BX1100">
            <v>0</v>
          </cell>
          <cell r="BY1100">
            <v>0</v>
          </cell>
          <cell r="BZ1100">
            <v>0</v>
          </cell>
          <cell r="CA1100">
            <v>0</v>
          </cell>
          <cell r="CB1100">
            <v>0</v>
          </cell>
          <cell r="CC1100">
            <v>0</v>
          </cell>
          <cell r="CD1100">
            <v>0</v>
          </cell>
          <cell r="CE1100">
            <v>0</v>
          </cell>
          <cell r="CF1100">
            <v>0</v>
          </cell>
          <cell r="CG1100">
            <v>0</v>
          </cell>
          <cell r="CH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1</v>
          </cell>
        </row>
        <row r="1101">
          <cell r="AU1101">
            <v>194</v>
          </cell>
          <cell r="AX1101">
            <v>194</v>
          </cell>
          <cell r="AY1101">
            <v>0</v>
          </cell>
          <cell r="AZ1101">
            <v>0</v>
          </cell>
          <cell r="BA1101">
            <v>0</v>
          </cell>
          <cell r="BV1101">
            <v>0</v>
          </cell>
          <cell r="BW1101">
            <v>0.69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0.31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1</v>
          </cell>
        </row>
        <row r="1102">
          <cell r="AU1102">
            <v>127</v>
          </cell>
          <cell r="AX1102">
            <v>127</v>
          </cell>
          <cell r="AY1102">
            <v>0</v>
          </cell>
          <cell r="AZ1102">
            <v>0</v>
          </cell>
          <cell r="BA1102">
            <v>0</v>
          </cell>
          <cell r="BV1102">
            <v>0</v>
          </cell>
          <cell r="BW1102">
            <v>0.73</v>
          </cell>
          <cell r="BX1102">
            <v>0.27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1</v>
          </cell>
        </row>
        <row r="1103">
          <cell r="AU1103">
            <v>112</v>
          </cell>
          <cell r="AX1103">
            <v>112</v>
          </cell>
          <cell r="AY1103">
            <v>0</v>
          </cell>
          <cell r="AZ1103">
            <v>0</v>
          </cell>
          <cell r="BA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1</v>
          </cell>
        </row>
        <row r="1104">
          <cell r="AU1104">
            <v>171</v>
          </cell>
          <cell r="AX1104">
            <v>171</v>
          </cell>
          <cell r="AY1104">
            <v>0</v>
          </cell>
          <cell r="AZ1104">
            <v>0</v>
          </cell>
          <cell r="BA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1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1</v>
          </cell>
        </row>
        <row r="1105">
          <cell r="AU1105">
            <v>120</v>
          </cell>
          <cell r="AX1105">
            <v>120</v>
          </cell>
          <cell r="AY1105">
            <v>0</v>
          </cell>
          <cell r="AZ1105">
            <v>0</v>
          </cell>
          <cell r="BA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1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1</v>
          </cell>
        </row>
        <row r="1106">
          <cell r="AU1106">
            <v>116</v>
          </cell>
          <cell r="AX1106">
            <v>116</v>
          </cell>
          <cell r="AY1106">
            <v>0</v>
          </cell>
          <cell r="AZ1106">
            <v>0</v>
          </cell>
          <cell r="BA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1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1</v>
          </cell>
        </row>
        <row r="1107">
          <cell r="AU1107">
            <v>117</v>
          </cell>
          <cell r="AX1107">
            <v>117</v>
          </cell>
          <cell r="AY1107">
            <v>0</v>
          </cell>
          <cell r="AZ1107">
            <v>0</v>
          </cell>
          <cell r="BA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1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1</v>
          </cell>
        </row>
        <row r="1108">
          <cell r="AU1108">
            <v>111</v>
          </cell>
          <cell r="AX1108">
            <v>111</v>
          </cell>
          <cell r="AY1108">
            <v>0</v>
          </cell>
          <cell r="AZ1108">
            <v>0</v>
          </cell>
          <cell r="BA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1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1</v>
          </cell>
        </row>
        <row r="1109">
          <cell r="AU1109">
            <v>152</v>
          </cell>
          <cell r="AX1109">
            <v>152</v>
          </cell>
          <cell r="AY1109">
            <v>0</v>
          </cell>
          <cell r="AZ1109">
            <v>0</v>
          </cell>
          <cell r="BA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1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1</v>
          </cell>
        </row>
        <row r="1110">
          <cell r="AU1110">
            <v>117</v>
          </cell>
          <cell r="AX1110">
            <v>117</v>
          </cell>
          <cell r="AY1110">
            <v>0</v>
          </cell>
          <cell r="AZ1110">
            <v>0</v>
          </cell>
          <cell r="BA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1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1</v>
          </cell>
        </row>
        <row r="1111">
          <cell r="AU1111">
            <v>174</v>
          </cell>
          <cell r="AX1111">
            <v>174</v>
          </cell>
          <cell r="AY1111">
            <v>0</v>
          </cell>
          <cell r="AZ1111">
            <v>0</v>
          </cell>
          <cell r="BA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1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1</v>
          </cell>
        </row>
        <row r="1112">
          <cell r="AU1112">
            <v>166</v>
          </cell>
          <cell r="AX1112">
            <v>166</v>
          </cell>
          <cell r="AY1112">
            <v>0</v>
          </cell>
          <cell r="AZ1112">
            <v>0</v>
          </cell>
          <cell r="BA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1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1</v>
          </cell>
        </row>
        <row r="1113">
          <cell r="AU1113">
            <v>319</v>
          </cell>
          <cell r="AX1113">
            <v>319</v>
          </cell>
          <cell r="AY1113">
            <v>0</v>
          </cell>
          <cell r="AZ1113">
            <v>0</v>
          </cell>
          <cell r="BA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1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1</v>
          </cell>
        </row>
        <row r="1114">
          <cell r="AU1114">
            <v>313</v>
          </cell>
          <cell r="AX1114">
            <v>313</v>
          </cell>
          <cell r="AY1114">
            <v>0</v>
          </cell>
          <cell r="AZ1114">
            <v>0</v>
          </cell>
          <cell r="BA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1</v>
          </cell>
        </row>
        <row r="1115">
          <cell r="AU1115">
            <v>113</v>
          </cell>
          <cell r="AX1115">
            <v>113</v>
          </cell>
          <cell r="AY1115">
            <v>0</v>
          </cell>
          <cell r="AZ1115">
            <v>0</v>
          </cell>
          <cell r="BA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1</v>
          </cell>
        </row>
        <row r="1116">
          <cell r="AU1116">
            <v>229</v>
          </cell>
          <cell r="AX1116">
            <v>229</v>
          </cell>
          <cell r="AY1116">
            <v>0</v>
          </cell>
          <cell r="AZ1116">
            <v>0</v>
          </cell>
          <cell r="BA1116">
            <v>0</v>
          </cell>
          <cell r="BV1116">
            <v>0</v>
          </cell>
          <cell r="BW1116">
            <v>0.09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0.91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1</v>
          </cell>
        </row>
        <row r="1117">
          <cell r="AU1117">
            <v>8637.0499999999993</v>
          </cell>
          <cell r="AX1117">
            <v>6526.01</v>
          </cell>
          <cell r="AY1117">
            <v>2111.04</v>
          </cell>
          <cell r="AZ1117">
            <v>0</v>
          </cell>
          <cell r="BA1117">
            <v>4726</v>
          </cell>
          <cell r="BV1117">
            <v>0</v>
          </cell>
          <cell r="BW1117">
            <v>0</v>
          </cell>
          <cell r="BX1117">
            <v>0</v>
          </cell>
          <cell r="BY1117">
            <v>1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1</v>
          </cell>
        </row>
        <row r="1118">
          <cell r="AU1118">
            <v>20144.490000000002</v>
          </cell>
          <cell r="AX1118">
            <v>14440.750000000002</v>
          </cell>
          <cell r="AY1118">
            <v>5703.74</v>
          </cell>
          <cell r="AZ1118">
            <v>0</v>
          </cell>
          <cell r="BA1118">
            <v>9369.91</v>
          </cell>
          <cell r="BV1118">
            <v>0</v>
          </cell>
          <cell r="BW1118">
            <v>0</v>
          </cell>
          <cell r="BX1118">
            <v>0</v>
          </cell>
          <cell r="BY1118">
            <v>1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1</v>
          </cell>
        </row>
        <row r="1119">
          <cell r="AU1119">
            <v>1601</v>
          </cell>
          <cell r="AX1119">
            <v>1601</v>
          </cell>
          <cell r="AY1119">
            <v>0</v>
          </cell>
          <cell r="AZ1119">
            <v>0</v>
          </cell>
          <cell r="BA1119">
            <v>0</v>
          </cell>
          <cell r="BV1119">
            <v>0</v>
          </cell>
          <cell r="BW1119">
            <v>0</v>
          </cell>
          <cell r="BX1119">
            <v>1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1</v>
          </cell>
        </row>
        <row r="1120">
          <cell r="AU1120">
            <v>113</v>
          </cell>
          <cell r="AX1120">
            <v>113</v>
          </cell>
          <cell r="AY1120">
            <v>0</v>
          </cell>
          <cell r="AZ1120">
            <v>0</v>
          </cell>
          <cell r="BA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1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0</v>
          </cell>
          <cell r="CF1120">
            <v>0</v>
          </cell>
          <cell r="CG1120">
            <v>0</v>
          </cell>
          <cell r="CH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1</v>
          </cell>
        </row>
        <row r="1121">
          <cell r="AU1121">
            <v>17909.150000000001</v>
          </cell>
          <cell r="AX1121">
            <v>12904.800000000001</v>
          </cell>
          <cell r="AY1121">
            <v>5004.3500000000004</v>
          </cell>
          <cell r="AZ1121">
            <v>343.64</v>
          </cell>
          <cell r="BA1121">
            <v>2502</v>
          </cell>
          <cell r="BV1121">
            <v>0</v>
          </cell>
          <cell r="BW1121">
            <v>0</v>
          </cell>
          <cell r="BX1121">
            <v>1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1</v>
          </cell>
        </row>
        <row r="1122">
          <cell r="AU1122">
            <v>54371.79</v>
          </cell>
          <cell r="AX1122">
            <v>41349.769999999997</v>
          </cell>
          <cell r="AY1122">
            <v>13022.02</v>
          </cell>
          <cell r="AZ1122">
            <v>25145</v>
          </cell>
          <cell r="BA1122">
            <v>5054.84</v>
          </cell>
          <cell r="BV1122">
            <v>1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1</v>
          </cell>
        </row>
        <row r="1123">
          <cell r="AU1123">
            <v>623474.4799999987</v>
          </cell>
          <cell r="AX1123">
            <v>479056.29000000004</v>
          </cell>
          <cell r="AY1123">
            <v>144418.19</v>
          </cell>
          <cell r="AZ1123">
            <v>16086.66</v>
          </cell>
          <cell r="BA1123">
            <v>168461.6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1</v>
          </cell>
          <cell r="CH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1</v>
          </cell>
        </row>
        <row r="1124">
          <cell r="AU1124">
            <v>1163</v>
          </cell>
          <cell r="AX1124">
            <v>1163</v>
          </cell>
          <cell r="AY1124">
            <v>0</v>
          </cell>
          <cell r="AZ1124">
            <v>0</v>
          </cell>
          <cell r="BA1124">
            <v>0</v>
          </cell>
          <cell r="BV1124">
            <v>0</v>
          </cell>
          <cell r="BW1124">
            <v>0</v>
          </cell>
          <cell r="BX1124">
            <v>1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0</v>
          </cell>
          <cell r="CF1124">
            <v>0</v>
          </cell>
          <cell r="CG1124">
            <v>0</v>
          </cell>
          <cell r="CH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1</v>
          </cell>
        </row>
        <row r="1125">
          <cell r="AU1125">
            <v>1041809.82</v>
          </cell>
          <cell r="AX1125">
            <v>746419.3</v>
          </cell>
          <cell r="AY1125">
            <v>295390.52</v>
          </cell>
          <cell r="AZ1125">
            <v>296687.84000000003</v>
          </cell>
          <cell r="BA1125">
            <v>37240.06</v>
          </cell>
          <cell r="BV1125">
            <v>0</v>
          </cell>
          <cell r="BW1125">
            <v>0</v>
          </cell>
          <cell r="BX1125">
            <v>1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0</v>
          </cell>
          <cell r="CF1125">
            <v>0</v>
          </cell>
          <cell r="CG1125">
            <v>0</v>
          </cell>
          <cell r="CH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1</v>
          </cell>
        </row>
        <row r="1126">
          <cell r="AU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V1126">
            <v>0</v>
          </cell>
          <cell r="BW1126">
            <v>0</v>
          </cell>
          <cell r="BX1126">
            <v>1</v>
          </cell>
          <cell r="BY1126">
            <v>0</v>
          </cell>
          <cell r="BZ1126">
            <v>0</v>
          </cell>
          <cell r="CA1126">
            <v>0</v>
          </cell>
          <cell r="CB1126">
            <v>0</v>
          </cell>
          <cell r="CC1126">
            <v>0</v>
          </cell>
          <cell r="CD1126">
            <v>0</v>
          </cell>
          <cell r="CE1126">
            <v>0</v>
          </cell>
          <cell r="CF1126">
            <v>0</v>
          </cell>
          <cell r="CG1126">
            <v>0</v>
          </cell>
          <cell r="CH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1</v>
          </cell>
        </row>
        <row r="1127">
          <cell r="AU1127">
            <v>207098.4</v>
          </cell>
          <cell r="AX1127">
            <v>146484.79999999999</v>
          </cell>
          <cell r="AY1127">
            <v>60613.599999999999</v>
          </cell>
          <cell r="AZ1127">
            <v>66153.8</v>
          </cell>
          <cell r="BA1127">
            <v>24806.27</v>
          </cell>
          <cell r="BV1127">
            <v>0</v>
          </cell>
          <cell r="BW1127">
            <v>0</v>
          </cell>
          <cell r="BX1127">
            <v>1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1</v>
          </cell>
        </row>
        <row r="1128">
          <cell r="AU1128">
            <v>2524.59</v>
          </cell>
          <cell r="AX1128">
            <v>2460.16</v>
          </cell>
          <cell r="AY1128">
            <v>64.430000000000007</v>
          </cell>
          <cell r="AZ1128">
            <v>0</v>
          </cell>
          <cell r="BA1128">
            <v>144.27000000000001</v>
          </cell>
          <cell r="BV1128">
            <v>0</v>
          </cell>
          <cell r="BW1128">
            <v>0</v>
          </cell>
          <cell r="BX1128">
            <v>1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1</v>
          </cell>
        </row>
        <row r="1129">
          <cell r="AU1129">
            <v>95078.11</v>
          </cell>
          <cell r="AX1129">
            <v>69242.59</v>
          </cell>
          <cell r="AY1129">
            <v>25835.52</v>
          </cell>
          <cell r="AZ1129">
            <v>7324.24</v>
          </cell>
          <cell r="BA1129">
            <v>26835.11</v>
          </cell>
          <cell r="BV1129">
            <v>0</v>
          </cell>
          <cell r="BW1129">
            <v>1</v>
          </cell>
          <cell r="BX1129">
            <v>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0</v>
          </cell>
          <cell r="CG1129">
            <v>0</v>
          </cell>
          <cell r="CH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1</v>
          </cell>
        </row>
        <row r="1130">
          <cell r="AU1130">
            <v>-1292139.27</v>
          </cell>
          <cell r="AX1130">
            <v>-1292139.27</v>
          </cell>
          <cell r="AY1130">
            <v>0</v>
          </cell>
          <cell r="AZ1130">
            <v>0</v>
          </cell>
          <cell r="BA1130">
            <v>0</v>
          </cell>
          <cell r="BV1130">
            <v>0</v>
          </cell>
          <cell r="BW1130">
            <v>1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1</v>
          </cell>
        </row>
        <row r="1131">
          <cell r="AU1131">
            <v>185106.4</v>
          </cell>
          <cell r="AX1131">
            <v>130918.76</v>
          </cell>
          <cell r="AY1131">
            <v>54187.64</v>
          </cell>
          <cell r="AZ1131">
            <v>33693.46</v>
          </cell>
          <cell r="BA1131">
            <v>27394.89</v>
          </cell>
          <cell r="BV1131">
            <v>0</v>
          </cell>
          <cell r="BW1131">
            <v>0.42</v>
          </cell>
          <cell r="BX1131">
            <v>0.44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0.14000000000000001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1</v>
          </cell>
        </row>
        <row r="1132">
          <cell r="AU1132">
            <v>63786.31</v>
          </cell>
          <cell r="AX1132">
            <v>63346.83</v>
          </cell>
          <cell r="AY1132">
            <v>439.48</v>
          </cell>
          <cell r="AZ1132">
            <v>0</v>
          </cell>
          <cell r="BA1132">
            <v>983.96</v>
          </cell>
          <cell r="BV1132">
            <v>0</v>
          </cell>
          <cell r="BW1132">
            <v>0</v>
          </cell>
          <cell r="BX1132">
            <v>0.41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0.37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1</v>
          </cell>
        </row>
        <row r="1133">
          <cell r="AU1133">
            <v>1330911.29</v>
          </cell>
          <cell r="AX1133">
            <v>930430.32000000018</v>
          </cell>
          <cell r="AY1133">
            <v>400480.97</v>
          </cell>
          <cell r="AZ1133">
            <v>67170.8</v>
          </cell>
          <cell r="BA1133">
            <v>188426.92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1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1</v>
          </cell>
        </row>
        <row r="1134">
          <cell r="AU1134">
            <v>6215870.7000000039</v>
          </cell>
          <cell r="AX1134">
            <v>4539369.79</v>
          </cell>
          <cell r="AY1134">
            <v>1676500.91</v>
          </cell>
          <cell r="AZ1134">
            <v>1068606.05</v>
          </cell>
          <cell r="BA1134">
            <v>807364.81</v>
          </cell>
          <cell r="BV1134">
            <v>7.6E-3</v>
          </cell>
          <cell r="BW1134">
            <v>1.61E-2</v>
          </cell>
          <cell r="BX1134">
            <v>9.5000000000000015E-3</v>
          </cell>
          <cell r="BY1134">
            <v>1.5E-3</v>
          </cell>
          <cell r="BZ1134">
            <v>0.20649999999999999</v>
          </cell>
          <cell r="CA1134">
            <v>1.7000000000000001E-3</v>
          </cell>
          <cell r="CB1134">
            <v>0.17810000000000001</v>
          </cell>
          <cell r="CC1134">
            <v>0.57900000000000007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1</v>
          </cell>
        </row>
        <row r="1135">
          <cell r="AU1135">
            <v>8251.8700000000008</v>
          </cell>
          <cell r="AX1135">
            <v>6114.6299999999992</v>
          </cell>
          <cell r="AY1135">
            <v>2137.2399999999998</v>
          </cell>
          <cell r="AZ1135">
            <v>0</v>
          </cell>
          <cell r="BA1135">
            <v>4784.8999999999996</v>
          </cell>
          <cell r="BV1135">
            <v>0</v>
          </cell>
          <cell r="BW1135">
            <v>0</v>
          </cell>
          <cell r="BX1135">
            <v>0.55000000000000004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0.36</v>
          </cell>
          <cell r="CE1135">
            <v>0</v>
          </cell>
          <cell r="CF1135">
            <v>0</v>
          </cell>
          <cell r="CG1135">
            <v>0</v>
          </cell>
          <cell r="CH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1</v>
          </cell>
        </row>
        <row r="1136">
          <cell r="AU1136">
            <v>318</v>
          </cell>
          <cell r="AX1136">
            <v>318</v>
          </cell>
          <cell r="AY1136">
            <v>0</v>
          </cell>
          <cell r="AZ1136">
            <v>0</v>
          </cell>
          <cell r="BA1136">
            <v>0</v>
          </cell>
          <cell r="BV1136">
            <v>0</v>
          </cell>
          <cell r="BW1136">
            <v>0</v>
          </cell>
          <cell r="BX1136">
            <v>1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0</v>
          </cell>
          <cell r="CD1136">
            <v>0</v>
          </cell>
          <cell r="CE1136">
            <v>0</v>
          </cell>
          <cell r="CF1136">
            <v>0</v>
          </cell>
          <cell r="CG1136">
            <v>0</v>
          </cell>
          <cell r="CH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1</v>
          </cell>
        </row>
        <row r="1137">
          <cell r="AU1137">
            <v>115</v>
          </cell>
          <cell r="AX1137">
            <v>115</v>
          </cell>
          <cell r="AY1137">
            <v>0</v>
          </cell>
          <cell r="AZ1137">
            <v>0</v>
          </cell>
          <cell r="BA1137">
            <v>0</v>
          </cell>
          <cell r="BV1137">
            <v>0</v>
          </cell>
          <cell r="BW1137">
            <v>1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1</v>
          </cell>
        </row>
        <row r="1138">
          <cell r="AU1138">
            <v>438364.29</v>
          </cell>
          <cell r="AX1138">
            <v>306078.17</v>
          </cell>
          <cell r="AY1138">
            <v>132286.12</v>
          </cell>
          <cell r="AZ1138">
            <v>6685.45</v>
          </cell>
          <cell r="BA1138">
            <v>8168.88</v>
          </cell>
          <cell r="BV1138">
            <v>0</v>
          </cell>
          <cell r="BW1138">
            <v>0</v>
          </cell>
          <cell r="BX1138">
            <v>0.56000000000000005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0.4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1</v>
          </cell>
        </row>
        <row r="1139">
          <cell r="AU1139">
            <v>142</v>
          </cell>
          <cell r="AX1139">
            <v>142</v>
          </cell>
          <cell r="AY1139">
            <v>0</v>
          </cell>
          <cell r="AZ1139">
            <v>0</v>
          </cell>
          <cell r="BA1139">
            <v>0</v>
          </cell>
          <cell r="BV1139">
            <v>0</v>
          </cell>
          <cell r="BW1139">
            <v>1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1</v>
          </cell>
        </row>
        <row r="1140">
          <cell r="AU1140">
            <v>156</v>
          </cell>
          <cell r="AX1140">
            <v>156</v>
          </cell>
          <cell r="AY1140">
            <v>0</v>
          </cell>
          <cell r="AZ1140">
            <v>0</v>
          </cell>
          <cell r="BA1140">
            <v>0</v>
          </cell>
          <cell r="BV1140">
            <v>0</v>
          </cell>
          <cell r="BW1140">
            <v>1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0</v>
          </cell>
          <cell r="CD1140">
            <v>0</v>
          </cell>
          <cell r="CE1140">
            <v>0</v>
          </cell>
          <cell r="CF1140">
            <v>0</v>
          </cell>
          <cell r="CG1140">
            <v>0</v>
          </cell>
          <cell r="CH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1</v>
          </cell>
        </row>
        <row r="1141">
          <cell r="AU1141">
            <v>1122.17</v>
          </cell>
          <cell r="AX1141">
            <v>804.45999999999992</v>
          </cell>
          <cell r="AY1141">
            <v>317.70999999999998</v>
          </cell>
          <cell r="AZ1141">
            <v>0</v>
          </cell>
          <cell r="BA1141">
            <v>711.29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1</v>
          </cell>
        </row>
        <row r="1142">
          <cell r="AU1142">
            <v>247</v>
          </cell>
          <cell r="AX1142">
            <v>247</v>
          </cell>
          <cell r="AY1142">
            <v>0</v>
          </cell>
          <cell r="AZ1142">
            <v>0</v>
          </cell>
          <cell r="BA1142">
            <v>0</v>
          </cell>
          <cell r="BV1142">
            <v>0</v>
          </cell>
          <cell r="BW1142">
            <v>0.44</v>
          </cell>
          <cell r="BX1142">
            <v>0.23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0.32</v>
          </cell>
          <cell r="CE1142">
            <v>0.01</v>
          </cell>
          <cell r="CF1142">
            <v>0</v>
          </cell>
          <cell r="CG1142">
            <v>0</v>
          </cell>
          <cell r="CH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1</v>
          </cell>
        </row>
        <row r="1143">
          <cell r="AU1143">
            <v>309</v>
          </cell>
          <cell r="AX1143">
            <v>309</v>
          </cell>
          <cell r="AY1143">
            <v>0</v>
          </cell>
          <cell r="AZ1143">
            <v>0</v>
          </cell>
          <cell r="BA1143">
            <v>0</v>
          </cell>
          <cell r="BV1143">
            <v>0</v>
          </cell>
          <cell r="BW1143">
            <v>0.5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0.5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1</v>
          </cell>
        </row>
        <row r="1144">
          <cell r="AU1144">
            <v>277</v>
          </cell>
          <cell r="AX1144">
            <v>277</v>
          </cell>
          <cell r="AY1144">
            <v>0</v>
          </cell>
          <cell r="AZ1144">
            <v>0</v>
          </cell>
          <cell r="BA1144">
            <v>0</v>
          </cell>
          <cell r="BV1144">
            <v>0</v>
          </cell>
          <cell r="BW1144">
            <v>1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1</v>
          </cell>
        </row>
        <row r="1145">
          <cell r="AU1145">
            <v>149</v>
          </cell>
          <cell r="AX1145">
            <v>149</v>
          </cell>
          <cell r="AY1145">
            <v>0</v>
          </cell>
          <cell r="AZ1145">
            <v>0</v>
          </cell>
          <cell r="BA1145">
            <v>0</v>
          </cell>
          <cell r="BV1145">
            <v>0</v>
          </cell>
          <cell r="BW1145">
            <v>0.09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0.87</v>
          </cell>
          <cell r="CE1145">
            <v>0.04</v>
          </cell>
          <cell r="CF1145">
            <v>0</v>
          </cell>
          <cell r="CG1145">
            <v>0</v>
          </cell>
          <cell r="CH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1</v>
          </cell>
        </row>
        <row r="1146">
          <cell r="AU1146">
            <v>204</v>
          </cell>
          <cell r="AX1146">
            <v>204</v>
          </cell>
          <cell r="AY1146">
            <v>0</v>
          </cell>
          <cell r="AZ1146">
            <v>0</v>
          </cell>
          <cell r="BA1146">
            <v>0</v>
          </cell>
          <cell r="BV1146">
            <v>0</v>
          </cell>
          <cell r="BW1146">
            <v>1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1</v>
          </cell>
        </row>
        <row r="1147">
          <cell r="AU1147">
            <v>212</v>
          </cell>
          <cell r="AX1147">
            <v>212</v>
          </cell>
          <cell r="AY1147">
            <v>0</v>
          </cell>
          <cell r="AZ1147">
            <v>0</v>
          </cell>
          <cell r="BA1147">
            <v>0</v>
          </cell>
          <cell r="BV1147">
            <v>0</v>
          </cell>
          <cell r="BW1147">
            <v>0.44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0.56000000000000005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1</v>
          </cell>
        </row>
        <row r="1148">
          <cell r="AU1148">
            <v>159</v>
          </cell>
          <cell r="AX1148">
            <v>159</v>
          </cell>
          <cell r="AY1148">
            <v>0</v>
          </cell>
          <cell r="AZ1148">
            <v>0</v>
          </cell>
          <cell r="BA1148">
            <v>0</v>
          </cell>
          <cell r="BV1148">
            <v>0</v>
          </cell>
          <cell r="BW1148">
            <v>1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1</v>
          </cell>
        </row>
        <row r="1149">
          <cell r="AU1149">
            <v>102</v>
          </cell>
          <cell r="AX1149">
            <v>102</v>
          </cell>
          <cell r="AY1149">
            <v>0</v>
          </cell>
          <cell r="AZ1149">
            <v>0</v>
          </cell>
          <cell r="BA1149">
            <v>0</v>
          </cell>
          <cell r="BV1149">
            <v>0</v>
          </cell>
          <cell r="BW1149">
            <v>1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1</v>
          </cell>
        </row>
        <row r="1150">
          <cell r="AU1150">
            <v>221</v>
          </cell>
          <cell r="AX1150">
            <v>221</v>
          </cell>
          <cell r="AY1150">
            <v>0</v>
          </cell>
          <cell r="AZ1150">
            <v>0</v>
          </cell>
          <cell r="BA1150">
            <v>0</v>
          </cell>
          <cell r="BV1150">
            <v>0</v>
          </cell>
          <cell r="BW1150">
            <v>0.67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0.33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1</v>
          </cell>
        </row>
        <row r="1151">
          <cell r="AU1151">
            <v>216</v>
          </cell>
          <cell r="AX1151">
            <v>216</v>
          </cell>
          <cell r="AY1151">
            <v>0</v>
          </cell>
          <cell r="AZ1151">
            <v>0</v>
          </cell>
          <cell r="BA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1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1</v>
          </cell>
        </row>
        <row r="1152">
          <cell r="AU1152">
            <v>1067</v>
          </cell>
          <cell r="AX1152">
            <v>1067</v>
          </cell>
          <cell r="AY1152">
            <v>0</v>
          </cell>
          <cell r="AZ1152">
            <v>0</v>
          </cell>
          <cell r="BA1152">
            <v>0</v>
          </cell>
          <cell r="BV1152">
            <v>0</v>
          </cell>
          <cell r="BW1152">
            <v>0</v>
          </cell>
          <cell r="BX1152">
            <v>0.71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0.28999999999999998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1</v>
          </cell>
        </row>
        <row r="1153">
          <cell r="AU1153">
            <v>122</v>
          </cell>
          <cell r="AX1153">
            <v>122</v>
          </cell>
          <cell r="AY1153">
            <v>0</v>
          </cell>
          <cell r="AZ1153">
            <v>0</v>
          </cell>
          <cell r="BA1153">
            <v>0</v>
          </cell>
          <cell r="BV1153">
            <v>0</v>
          </cell>
          <cell r="BW1153">
            <v>0.72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0.28000000000000003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1</v>
          </cell>
        </row>
        <row r="1154">
          <cell r="AU1154">
            <v>103</v>
          </cell>
          <cell r="AX1154">
            <v>103</v>
          </cell>
          <cell r="AY1154">
            <v>0</v>
          </cell>
          <cell r="AZ1154">
            <v>0</v>
          </cell>
          <cell r="BA1154">
            <v>0</v>
          </cell>
          <cell r="BV1154">
            <v>0</v>
          </cell>
          <cell r="BW1154">
            <v>0.93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0.03</v>
          </cell>
          <cell r="CF1154">
            <v>0</v>
          </cell>
          <cell r="CG1154">
            <v>0</v>
          </cell>
          <cell r="CH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1</v>
          </cell>
        </row>
        <row r="1155">
          <cell r="AU1155">
            <v>194</v>
          </cell>
          <cell r="AX1155">
            <v>194</v>
          </cell>
          <cell r="AY1155">
            <v>0</v>
          </cell>
          <cell r="AZ1155">
            <v>0</v>
          </cell>
          <cell r="BA1155">
            <v>0</v>
          </cell>
          <cell r="BV1155">
            <v>0</v>
          </cell>
          <cell r="BW1155">
            <v>1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1</v>
          </cell>
        </row>
        <row r="1156">
          <cell r="AU1156">
            <v>88</v>
          </cell>
          <cell r="AX1156">
            <v>88</v>
          </cell>
          <cell r="AY1156">
            <v>0</v>
          </cell>
          <cell r="AZ1156">
            <v>0</v>
          </cell>
          <cell r="BA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1</v>
          </cell>
        </row>
        <row r="1157">
          <cell r="AU1157">
            <v>130</v>
          </cell>
          <cell r="AX1157">
            <v>130</v>
          </cell>
          <cell r="AY1157">
            <v>0</v>
          </cell>
          <cell r="AZ1157">
            <v>0</v>
          </cell>
          <cell r="BA1157">
            <v>0</v>
          </cell>
          <cell r="BV1157">
            <v>0</v>
          </cell>
          <cell r="BW1157">
            <v>0.7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0.3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1</v>
          </cell>
        </row>
        <row r="1158">
          <cell r="AU1158">
            <v>-306781.28999999998</v>
          </cell>
          <cell r="AX1158">
            <v>-307539.44</v>
          </cell>
          <cell r="AY1158">
            <v>758.15</v>
          </cell>
          <cell r="AZ1158">
            <v>0</v>
          </cell>
          <cell r="BA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1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1</v>
          </cell>
        </row>
        <row r="1159">
          <cell r="AU1159">
            <v>581</v>
          </cell>
          <cell r="AX1159">
            <v>581</v>
          </cell>
          <cell r="AY1159">
            <v>0</v>
          </cell>
          <cell r="AZ1159">
            <v>0</v>
          </cell>
          <cell r="BA1159">
            <v>0</v>
          </cell>
          <cell r="BV1159">
            <v>0</v>
          </cell>
          <cell r="BW1159">
            <v>0.69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0.31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1</v>
          </cell>
        </row>
        <row r="1160">
          <cell r="AU1160">
            <v>952</v>
          </cell>
          <cell r="AX1160">
            <v>952</v>
          </cell>
          <cell r="AY1160">
            <v>0</v>
          </cell>
          <cell r="AZ1160">
            <v>0</v>
          </cell>
          <cell r="BA1160">
            <v>0</v>
          </cell>
          <cell r="BV1160">
            <v>0</v>
          </cell>
          <cell r="BW1160">
            <v>0</v>
          </cell>
          <cell r="BX1160">
            <v>1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0</v>
          </cell>
          <cell r="CE1160">
            <v>0</v>
          </cell>
          <cell r="CF1160">
            <v>0</v>
          </cell>
          <cell r="CG1160">
            <v>0</v>
          </cell>
          <cell r="CH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1</v>
          </cell>
        </row>
        <row r="1161">
          <cell r="AU1161">
            <v>364.19</v>
          </cell>
          <cell r="AX1161">
            <v>261.08</v>
          </cell>
          <cell r="AY1161">
            <v>103.11</v>
          </cell>
          <cell r="AZ1161">
            <v>0</v>
          </cell>
          <cell r="BA1161">
            <v>230.84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1</v>
          </cell>
        </row>
        <row r="1162">
          <cell r="AU1162">
            <v>688</v>
          </cell>
          <cell r="AX1162">
            <v>688</v>
          </cell>
          <cell r="AY1162">
            <v>0</v>
          </cell>
          <cell r="AZ1162">
            <v>0</v>
          </cell>
          <cell r="BA1162">
            <v>0</v>
          </cell>
          <cell r="BV1162">
            <v>0</v>
          </cell>
          <cell r="BW1162">
            <v>0</v>
          </cell>
          <cell r="BX1162">
            <v>1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1</v>
          </cell>
        </row>
        <row r="1163">
          <cell r="AU1163">
            <v>933.38</v>
          </cell>
          <cell r="AX1163">
            <v>705.64</v>
          </cell>
          <cell r="AY1163">
            <v>227.74</v>
          </cell>
          <cell r="AZ1163">
            <v>0</v>
          </cell>
          <cell r="BA1163">
            <v>509.87</v>
          </cell>
          <cell r="BV1163">
            <v>0</v>
          </cell>
          <cell r="BW1163">
            <v>1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1</v>
          </cell>
        </row>
        <row r="1164">
          <cell r="AU1164">
            <v>1411</v>
          </cell>
          <cell r="AX1164">
            <v>1411</v>
          </cell>
          <cell r="AY1164">
            <v>0</v>
          </cell>
          <cell r="AZ1164">
            <v>0</v>
          </cell>
          <cell r="BA1164">
            <v>0</v>
          </cell>
          <cell r="BV1164">
            <v>0</v>
          </cell>
          <cell r="BW1164">
            <v>0</v>
          </cell>
          <cell r="BX1164">
            <v>1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1</v>
          </cell>
        </row>
        <row r="1165">
          <cell r="AU1165">
            <v>364.18</v>
          </cell>
          <cell r="AX1165">
            <v>261.08</v>
          </cell>
          <cell r="AY1165">
            <v>103.1</v>
          </cell>
          <cell r="AZ1165">
            <v>0</v>
          </cell>
          <cell r="BA1165">
            <v>230.84</v>
          </cell>
          <cell r="BV1165">
            <v>0</v>
          </cell>
          <cell r="BW1165">
            <v>0</v>
          </cell>
          <cell r="BX1165">
            <v>0.55000000000000004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0.28999999999999998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1</v>
          </cell>
        </row>
        <row r="1166">
          <cell r="AU1166">
            <v>-375.45</v>
          </cell>
          <cell r="AX1166">
            <v>-375.45000000000005</v>
          </cell>
          <cell r="AY1166">
            <v>0</v>
          </cell>
          <cell r="AZ1166">
            <v>0</v>
          </cell>
          <cell r="BA1166">
            <v>-148.77000000000001</v>
          </cell>
          <cell r="BV1166">
            <v>0</v>
          </cell>
          <cell r="BW1166">
            <v>0</v>
          </cell>
          <cell r="BX1166">
            <v>0.73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1</v>
          </cell>
        </row>
        <row r="1167">
          <cell r="AU1167">
            <v>166</v>
          </cell>
          <cell r="AX1167">
            <v>166</v>
          </cell>
          <cell r="AY1167">
            <v>0</v>
          </cell>
          <cell r="AZ1167">
            <v>0</v>
          </cell>
          <cell r="BA1167">
            <v>0</v>
          </cell>
          <cell r="BV1167">
            <v>0</v>
          </cell>
          <cell r="BW1167">
            <v>0.61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0.39</v>
          </cell>
          <cell r="CF1167">
            <v>0</v>
          </cell>
          <cell r="CG1167">
            <v>0</v>
          </cell>
          <cell r="CH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1</v>
          </cell>
        </row>
        <row r="1168">
          <cell r="AU1168">
            <v>1299</v>
          </cell>
          <cell r="AX1168">
            <v>1299</v>
          </cell>
          <cell r="AY1168">
            <v>0</v>
          </cell>
          <cell r="AZ1168">
            <v>0</v>
          </cell>
          <cell r="BA1168">
            <v>0</v>
          </cell>
          <cell r="BV1168">
            <v>0</v>
          </cell>
          <cell r="BW1168">
            <v>0.91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0.09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1</v>
          </cell>
        </row>
        <row r="1169">
          <cell r="AU1169">
            <v>910.48</v>
          </cell>
          <cell r="AX1169">
            <v>652.70000000000005</v>
          </cell>
          <cell r="AY1169">
            <v>257.77999999999997</v>
          </cell>
          <cell r="AZ1169">
            <v>0</v>
          </cell>
          <cell r="BA1169">
            <v>577.1</v>
          </cell>
          <cell r="BV1169">
            <v>0</v>
          </cell>
          <cell r="BW1169">
            <v>0</v>
          </cell>
          <cell r="BX1169">
            <v>0.46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0.45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1</v>
          </cell>
        </row>
        <row r="1170">
          <cell r="AU1170">
            <v>222</v>
          </cell>
          <cell r="AX1170">
            <v>222</v>
          </cell>
          <cell r="AY1170">
            <v>0</v>
          </cell>
          <cell r="AZ1170">
            <v>0</v>
          </cell>
          <cell r="BA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1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1</v>
          </cell>
        </row>
        <row r="1171">
          <cell r="AU1171">
            <v>185</v>
          </cell>
          <cell r="AX1171">
            <v>185</v>
          </cell>
          <cell r="AY1171">
            <v>0</v>
          </cell>
          <cell r="AZ1171">
            <v>0</v>
          </cell>
          <cell r="BA1171">
            <v>0</v>
          </cell>
          <cell r="BV1171">
            <v>0</v>
          </cell>
          <cell r="BW1171">
            <v>0.48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0.47</v>
          </cell>
          <cell r="CE1171">
            <v>0.05</v>
          </cell>
          <cell r="CF1171">
            <v>0</v>
          </cell>
          <cell r="CG1171">
            <v>0</v>
          </cell>
          <cell r="CH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1</v>
          </cell>
        </row>
        <row r="1172">
          <cell r="AU1172">
            <v>623</v>
          </cell>
          <cell r="AX1172">
            <v>623</v>
          </cell>
          <cell r="AY1172">
            <v>0</v>
          </cell>
          <cell r="AZ1172">
            <v>0</v>
          </cell>
          <cell r="BA1172">
            <v>0</v>
          </cell>
          <cell r="BV1172">
            <v>0</v>
          </cell>
          <cell r="BW1172">
            <v>0</v>
          </cell>
          <cell r="BX1172">
            <v>0.23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0.77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1</v>
          </cell>
        </row>
        <row r="1173">
          <cell r="AU1173">
            <v>209.09</v>
          </cell>
          <cell r="AX1173">
            <v>183.3</v>
          </cell>
          <cell r="AY1173">
            <v>25.79</v>
          </cell>
          <cell r="AZ1173">
            <v>0</v>
          </cell>
          <cell r="BA1173">
            <v>57.74</v>
          </cell>
          <cell r="BV1173">
            <v>0</v>
          </cell>
          <cell r="BW1173">
            <v>1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1</v>
          </cell>
        </row>
        <row r="1174">
          <cell r="AU1174">
            <v>147</v>
          </cell>
          <cell r="AX1174">
            <v>147</v>
          </cell>
          <cell r="AY1174">
            <v>0</v>
          </cell>
          <cell r="AZ1174">
            <v>0</v>
          </cell>
          <cell r="BA1174">
            <v>0</v>
          </cell>
          <cell r="BV1174">
            <v>0</v>
          </cell>
          <cell r="BW1174">
            <v>0.32</v>
          </cell>
          <cell r="BX1174">
            <v>0.47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0.21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1</v>
          </cell>
        </row>
        <row r="1175">
          <cell r="AU1175">
            <v>675</v>
          </cell>
          <cell r="AX1175">
            <v>675</v>
          </cell>
          <cell r="AY1175">
            <v>0</v>
          </cell>
          <cell r="AZ1175">
            <v>0</v>
          </cell>
          <cell r="BA1175">
            <v>0</v>
          </cell>
          <cell r="BV1175">
            <v>0</v>
          </cell>
          <cell r="BW1175">
            <v>0</v>
          </cell>
          <cell r="BX1175">
            <v>1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1</v>
          </cell>
        </row>
        <row r="1176">
          <cell r="AU1176">
            <v>662</v>
          </cell>
          <cell r="AX1176">
            <v>662</v>
          </cell>
          <cell r="AY1176">
            <v>0</v>
          </cell>
          <cell r="AZ1176">
            <v>0</v>
          </cell>
          <cell r="BA1176">
            <v>0</v>
          </cell>
          <cell r="BV1176">
            <v>0</v>
          </cell>
          <cell r="BW1176">
            <v>0.84</v>
          </cell>
          <cell r="BX1176">
            <v>0</v>
          </cell>
          <cell r="BY1176">
            <v>0.03</v>
          </cell>
          <cell r="BZ1176">
            <v>0</v>
          </cell>
          <cell r="CA1176">
            <v>0</v>
          </cell>
          <cell r="CB1176">
            <v>0</v>
          </cell>
          <cell r="CC1176">
            <v>0</v>
          </cell>
          <cell r="CD1176">
            <v>0.12</v>
          </cell>
          <cell r="CE1176">
            <v>0.01</v>
          </cell>
          <cell r="CF1176">
            <v>0</v>
          </cell>
          <cell r="CG1176">
            <v>0</v>
          </cell>
          <cell r="CH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1</v>
          </cell>
        </row>
        <row r="1177">
          <cell r="AU1177">
            <v>273.14</v>
          </cell>
          <cell r="AX1177">
            <v>195.81</v>
          </cell>
          <cell r="AY1177">
            <v>77.33</v>
          </cell>
          <cell r="AZ1177">
            <v>0</v>
          </cell>
          <cell r="BA1177">
            <v>173.13</v>
          </cell>
          <cell r="BV1177">
            <v>0</v>
          </cell>
          <cell r="BW1177">
            <v>0</v>
          </cell>
          <cell r="BX1177">
            <v>0.75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1</v>
          </cell>
        </row>
        <row r="1178">
          <cell r="AU1178">
            <v>322</v>
          </cell>
          <cell r="AX1178">
            <v>322</v>
          </cell>
          <cell r="AY1178">
            <v>0</v>
          </cell>
          <cell r="AZ1178">
            <v>0</v>
          </cell>
          <cell r="BA1178">
            <v>0</v>
          </cell>
          <cell r="BV1178">
            <v>0</v>
          </cell>
          <cell r="BW1178">
            <v>0.48</v>
          </cell>
          <cell r="BX1178">
            <v>0.52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1</v>
          </cell>
        </row>
        <row r="1179">
          <cell r="AU1179">
            <v>478.71</v>
          </cell>
          <cell r="AX1179">
            <v>343.18</v>
          </cell>
          <cell r="AY1179">
            <v>135.53</v>
          </cell>
          <cell r="AZ1179">
            <v>0</v>
          </cell>
          <cell r="BA1179">
            <v>303.45</v>
          </cell>
          <cell r="BV1179">
            <v>0</v>
          </cell>
          <cell r="BW1179">
            <v>0.1</v>
          </cell>
          <cell r="BX1179">
            <v>0.56999999999999995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0.18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0.99999999999999989</v>
          </cell>
        </row>
        <row r="1180">
          <cell r="AU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V1180">
            <v>0</v>
          </cell>
          <cell r="BW1180">
            <v>0</v>
          </cell>
          <cell r="BX1180">
            <v>0.73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0</v>
          </cell>
          <cell r="CD1180">
            <v>0</v>
          </cell>
          <cell r="CE1180">
            <v>0</v>
          </cell>
          <cell r="CF1180">
            <v>0</v>
          </cell>
          <cell r="CG1180">
            <v>0</v>
          </cell>
          <cell r="CH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1</v>
          </cell>
        </row>
        <row r="1181">
          <cell r="AU1181">
            <v>518</v>
          </cell>
          <cell r="AX1181">
            <v>518</v>
          </cell>
          <cell r="AY1181">
            <v>0</v>
          </cell>
          <cell r="AZ1181">
            <v>0</v>
          </cell>
          <cell r="BA1181">
            <v>0</v>
          </cell>
          <cell r="BV1181">
            <v>0</v>
          </cell>
          <cell r="BW1181">
            <v>1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1</v>
          </cell>
        </row>
        <row r="1182">
          <cell r="AU1182">
            <v>3260.46</v>
          </cell>
          <cell r="AX1182">
            <v>2337.33</v>
          </cell>
          <cell r="AY1182">
            <v>923.13</v>
          </cell>
          <cell r="AZ1182">
            <v>442.14</v>
          </cell>
          <cell r="BA1182">
            <v>1675.71</v>
          </cell>
          <cell r="BV1182">
            <v>0</v>
          </cell>
          <cell r="BW1182">
            <v>0.09</v>
          </cell>
          <cell r="BX1182">
            <v>0.51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0.23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1</v>
          </cell>
        </row>
        <row r="1183">
          <cell r="AU1183">
            <v>120</v>
          </cell>
          <cell r="AX1183">
            <v>120</v>
          </cell>
          <cell r="AY1183">
            <v>0</v>
          </cell>
          <cell r="AZ1183">
            <v>0</v>
          </cell>
          <cell r="BA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1</v>
          </cell>
        </row>
        <row r="1184">
          <cell r="AU1184">
            <v>18427.62</v>
          </cell>
          <cell r="AX1184">
            <v>16244.2</v>
          </cell>
          <cell r="AY1184">
            <v>2183.42</v>
          </cell>
          <cell r="AZ1184">
            <v>0</v>
          </cell>
          <cell r="BA1184">
            <v>3537.64</v>
          </cell>
          <cell r="BV1184">
            <v>0</v>
          </cell>
          <cell r="BW1184">
            <v>0</v>
          </cell>
          <cell r="BX1184">
            <v>1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1</v>
          </cell>
        </row>
        <row r="1185">
          <cell r="AU1185">
            <v>222</v>
          </cell>
          <cell r="AX1185">
            <v>222</v>
          </cell>
          <cell r="AY1185">
            <v>0</v>
          </cell>
          <cell r="AZ1185">
            <v>0</v>
          </cell>
          <cell r="BA1185">
            <v>0</v>
          </cell>
          <cell r="BV1185">
            <v>0</v>
          </cell>
          <cell r="BW1185">
            <v>0.41</v>
          </cell>
          <cell r="BX1185">
            <v>0.19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0.4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1</v>
          </cell>
        </row>
        <row r="1186">
          <cell r="AU1186">
            <v>440</v>
          </cell>
          <cell r="AX1186">
            <v>440</v>
          </cell>
          <cell r="AY1186">
            <v>0</v>
          </cell>
          <cell r="AZ1186">
            <v>0</v>
          </cell>
          <cell r="BA1186">
            <v>0</v>
          </cell>
          <cell r="BV1186">
            <v>0</v>
          </cell>
          <cell r="BW1186">
            <v>0</v>
          </cell>
          <cell r="BX1186">
            <v>1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1</v>
          </cell>
        </row>
        <row r="1187">
          <cell r="AU1187">
            <v>794</v>
          </cell>
          <cell r="AX1187">
            <v>794</v>
          </cell>
          <cell r="AY1187">
            <v>0</v>
          </cell>
          <cell r="AZ1187">
            <v>0</v>
          </cell>
          <cell r="BA1187">
            <v>0</v>
          </cell>
          <cell r="BV1187">
            <v>0</v>
          </cell>
          <cell r="BW1187">
            <v>0</v>
          </cell>
          <cell r="BX1187">
            <v>0.09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0.91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1</v>
          </cell>
        </row>
        <row r="1188">
          <cell r="AU1188">
            <v>1192</v>
          </cell>
          <cell r="AX1188">
            <v>1192</v>
          </cell>
          <cell r="AY1188">
            <v>0</v>
          </cell>
          <cell r="AZ1188">
            <v>0</v>
          </cell>
          <cell r="BA1188">
            <v>0</v>
          </cell>
          <cell r="BV1188">
            <v>0</v>
          </cell>
          <cell r="BW1188">
            <v>0</v>
          </cell>
          <cell r="BX1188">
            <v>1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1</v>
          </cell>
        </row>
        <row r="1189">
          <cell r="AU1189">
            <v>119</v>
          </cell>
          <cell r="AX1189">
            <v>119</v>
          </cell>
          <cell r="AY1189">
            <v>0</v>
          </cell>
          <cell r="AZ1189">
            <v>0</v>
          </cell>
          <cell r="BA1189">
            <v>0</v>
          </cell>
          <cell r="BV1189">
            <v>0</v>
          </cell>
          <cell r="BW1189">
            <v>1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1</v>
          </cell>
        </row>
        <row r="1190">
          <cell r="AU1190">
            <v>266</v>
          </cell>
          <cell r="AX1190">
            <v>266</v>
          </cell>
          <cell r="AY1190">
            <v>0</v>
          </cell>
          <cell r="AZ1190">
            <v>0</v>
          </cell>
          <cell r="BA1190">
            <v>0</v>
          </cell>
          <cell r="BV1190">
            <v>0</v>
          </cell>
          <cell r="BW1190">
            <v>1</v>
          </cell>
          <cell r="BX1190">
            <v>0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1</v>
          </cell>
        </row>
        <row r="1191">
          <cell r="AU1191">
            <v>403</v>
          </cell>
          <cell r="AX1191">
            <v>403</v>
          </cell>
          <cell r="AY1191">
            <v>0</v>
          </cell>
          <cell r="AZ1191">
            <v>0</v>
          </cell>
          <cell r="BA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1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1</v>
          </cell>
        </row>
        <row r="1192">
          <cell r="AU1192">
            <v>2116.66</v>
          </cell>
          <cell r="AX1192">
            <v>1517.32</v>
          </cell>
          <cell r="AY1192">
            <v>599.34</v>
          </cell>
          <cell r="AZ1192">
            <v>1517.32</v>
          </cell>
          <cell r="BA1192">
            <v>0</v>
          </cell>
          <cell r="BV1192">
            <v>0</v>
          </cell>
          <cell r="BW1192">
            <v>0.77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0.11</v>
          </cell>
          <cell r="CF1192">
            <v>0</v>
          </cell>
          <cell r="CG1192">
            <v>0</v>
          </cell>
          <cell r="CH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1</v>
          </cell>
        </row>
        <row r="1193">
          <cell r="AU1193">
            <v>113</v>
          </cell>
          <cell r="AX1193">
            <v>113</v>
          </cell>
          <cell r="AY1193">
            <v>0</v>
          </cell>
          <cell r="AZ1193">
            <v>0</v>
          </cell>
          <cell r="BA1193">
            <v>0</v>
          </cell>
          <cell r="BV1193">
            <v>0</v>
          </cell>
          <cell r="BW1193">
            <v>1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1</v>
          </cell>
        </row>
        <row r="1194">
          <cell r="AU1194">
            <v>158</v>
          </cell>
          <cell r="AX1194">
            <v>158</v>
          </cell>
          <cell r="AY1194">
            <v>0</v>
          </cell>
          <cell r="AZ1194">
            <v>0</v>
          </cell>
          <cell r="BA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1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1</v>
          </cell>
        </row>
        <row r="1195">
          <cell r="AU1195">
            <v>724.29</v>
          </cell>
          <cell r="AX1195">
            <v>519.23</v>
          </cell>
          <cell r="AY1195">
            <v>205.06</v>
          </cell>
          <cell r="AZ1195">
            <v>0</v>
          </cell>
          <cell r="BA1195">
            <v>459.12</v>
          </cell>
          <cell r="BV1195">
            <v>0</v>
          </cell>
          <cell r="BW1195">
            <v>1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1</v>
          </cell>
        </row>
        <row r="1196">
          <cell r="AU1196">
            <v>633</v>
          </cell>
          <cell r="AX1196">
            <v>633</v>
          </cell>
          <cell r="AY1196">
            <v>0</v>
          </cell>
          <cell r="AZ1196">
            <v>0</v>
          </cell>
          <cell r="BA1196">
            <v>0</v>
          </cell>
          <cell r="BV1196">
            <v>0</v>
          </cell>
          <cell r="BW1196">
            <v>0</v>
          </cell>
          <cell r="BX1196">
            <v>1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1</v>
          </cell>
        </row>
        <row r="1197">
          <cell r="AU1197">
            <v>414</v>
          </cell>
          <cell r="AX1197">
            <v>414</v>
          </cell>
          <cell r="AY1197">
            <v>0</v>
          </cell>
          <cell r="AZ1197">
            <v>0</v>
          </cell>
          <cell r="BA1197">
            <v>0</v>
          </cell>
          <cell r="BV1197">
            <v>0</v>
          </cell>
          <cell r="BW1197">
            <v>1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1</v>
          </cell>
        </row>
        <row r="1198">
          <cell r="AU1198">
            <v>373</v>
          </cell>
          <cell r="AX1198">
            <v>373</v>
          </cell>
          <cell r="AY1198">
            <v>0</v>
          </cell>
          <cell r="AZ1198">
            <v>0</v>
          </cell>
          <cell r="BA1198">
            <v>0</v>
          </cell>
          <cell r="BV1198">
            <v>0</v>
          </cell>
          <cell r="BW1198">
            <v>1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1</v>
          </cell>
        </row>
        <row r="1199">
          <cell r="AU1199">
            <v>6626.73</v>
          </cell>
          <cell r="AX1199">
            <v>4750.5700000000006</v>
          </cell>
          <cell r="AY1199">
            <v>1876.16</v>
          </cell>
          <cell r="AZ1199">
            <v>685.85</v>
          </cell>
          <cell r="BA1199">
            <v>3454.8</v>
          </cell>
          <cell r="BV1199">
            <v>0</v>
          </cell>
          <cell r="BW1199">
            <v>0.77</v>
          </cell>
          <cell r="BX1199">
            <v>0.14000000000000001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1</v>
          </cell>
        </row>
        <row r="1200">
          <cell r="AU1200">
            <v>161079.73000000001</v>
          </cell>
          <cell r="AX1200">
            <v>114048.48999999998</v>
          </cell>
          <cell r="AY1200">
            <v>47031.24</v>
          </cell>
          <cell r="AZ1200">
            <v>67494.5</v>
          </cell>
          <cell r="BA1200">
            <v>21661.96</v>
          </cell>
          <cell r="BV1200">
            <v>0</v>
          </cell>
          <cell r="BW1200">
            <v>0</v>
          </cell>
          <cell r="BX1200">
            <v>1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1</v>
          </cell>
        </row>
        <row r="1201">
          <cell r="AU1201">
            <v>4202.51</v>
          </cell>
          <cell r="AX1201">
            <v>3413.5</v>
          </cell>
          <cell r="AY1201">
            <v>789.01</v>
          </cell>
          <cell r="AZ1201">
            <v>1997.5</v>
          </cell>
          <cell r="BA1201">
            <v>0</v>
          </cell>
          <cell r="BV1201">
            <v>0</v>
          </cell>
          <cell r="BW1201">
            <v>0</v>
          </cell>
          <cell r="BX1201">
            <v>1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1</v>
          </cell>
        </row>
        <row r="1202">
          <cell r="AU1202">
            <v>257271.78</v>
          </cell>
          <cell r="AX1202">
            <v>181666.11000000002</v>
          </cell>
          <cell r="AY1202">
            <v>75605.67</v>
          </cell>
          <cell r="AZ1202">
            <v>171383.6</v>
          </cell>
          <cell r="BA1202">
            <v>5027.92</v>
          </cell>
          <cell r="BV1202">
            <v>0</v>
          </cell>
          <cell r="BW1202">
            <v>0</v>
          </cell>
          <cell r="BX1202">
            <v>0.95</v>
          </cell>
          <cell r="BY1202">
            <v>0.05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1</v>
          </cell>
        </row>
        <row r="1203">
          <cell r="AU1203">
            <v>1647801.54</v>
          </cell>
          <cell r="AX1203">
            <v>1180328.1199999999</v>
          </cell>
          <cell r="AY1203">
            <v>467473.42</v>
          </cell>
          <cell r="AZ1203">
            <v>268057.25</v>
          </cell>
          <cell r="BA1203">
            <v>228362.67</v>
          </cell>
          <cell r="BV1203">
            <v>0</v>
          </cell>
          <cell r="BW1203">
            <v>0</v>
          </cell>
          <cell r="BX1203">
            <v>0.8</v>
          </cell>
          <cell r="BY1203">
            <v>0.2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1</v>
          </cell>
        </row>
        <row r="1204">
          <cell r="AU1204">
            <v>1176263.98</v>
          </cell>
          <cell r="AX1204">
            <v>860956.70000000007</v>
          </cell>
          <cell r="AY1204">
            <v>315307.28000000003</v>
          </cell>
          <cell r="AZ1204">
            <v>193070.46</v>
          </cell>
          <cell r="BA1204">
            <v>247740.05</v>
          </cell>
          <cell r="BV1204">
            <v>0</v>
          </cell>
          <cell r="BW1204">
            <v>0</v>
          </cell>
          <cell r="BX1204">
            <v>0.95</v>
          </cell>
          <cell r="BY1204">
            <v>0.05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1</v>
          </cell>
        </row>
        <row r="1205">
          <cell r="AU1205">
            <v>431380.63</v>
          </cell>
          <cell r="AX1205">
            <v>311269.53000000003</v>
          </cell>
          <cell r="AY1205">
            <v>120111.1</v>
          </cell>
          <cell r="AZ1205">
            <v>72141.56</v>
          </cell>
          <cell r="BA1205">
            <v>47490.07</v>
          </cell>
          <cell r="BV1205">
            <v>0</v>
          </cell>
          <cell r="BW1205">
            <v>0</v>
          </cell>
          <cell r="BX1205">
            <v>0.5</v>
          </cell>
          <cell r="BY1205">
            <v>0.5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1</v>
          </cell>
        </row>
        <row r="1206">
          <cell r="AU1206">
            <v>359078.25</v>
          </cell>
          <cell r="AX1206">
            <v>271452.82</v>
          </cell>
          <cell r="AY1206">
            <v>87625.43</v>
          </cell>
          <cell r="AZ1206">
            <v>57311.43</v>
          </cell>
          <cell r="BA1206">
            <v>96158.07</v>
          </cell>
          <cell r="BV1206">
            <v>0</v>
          </cell>
          <cell r="BW1206">
            <v>0</v>
          </cell>
          <cell r="BX1206">
            <v>0.5</v>
          </cell>
          <cell r="BY1206">
            <v>0.5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1</v>
          </cell>
        </row>
        <row r="1207">
          <cell r="AU1207">
            <v>415809.24</v>
          </cell>
          <cell r="AX1207">
            <v>294691.14</v>
          </cell>
          <cell r="AY1207">
            <v>121118.1</v>
          </cell>
          <cell r="AZ1207">
            <v>30211.05</v>
          </cell>
          <cell r="BA1207">
            <v>86168.41</v>
          </cell>
          <cell r="BV1207">
            <v>0</v>
          </cell>
          <cell r="BW1207">
            <v>0</v>
          </cell>
          <cell r="BX1207">
            <v>0.5</v>
          </cell>
          <cell r="BY1207">
            <v>0.5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1</v>
          </cell>
        </row>
        <row r="1208">
          <cell r="AU1208">
            <v>595284.41</v>
          </cell>
          <cell r="AX1208">
            <v>426192.41000000003</v>
          </cell>
          <cell r="AY1208">
            <v>169092</v>
          </cell>
          <cell r="AZ1208">
            <v>56675.61</v>
          </cell>
          <cell r="BA1208">
            <v>127995.25</v>
          </cell>
          <cell r="BV1208">
            <v>0</v>
          </cell>
          <cell r="BW1208">
            <v>0</v>
          </cell>
          <cell r="BX1208">
            <v>0.5</v>
          </cell>
          <cell r="BY1208">
            <v>0.5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1</v>
          </cell>
        </row>
        <row r="1209">
          <cell r="AU1209">
            <v>391090.11</v>
          </cell>
          <cell r="AX1209">
            <v>279061.4499999999</v>
          </cell>
          <cell r="AY1209">
            <v>112028.66</v>
          </cell>
          <cell r="AZ1209">
            <v>25139.01</v>
          </cell>
          <cell r="BA1209">
            <v>68515.259999999995</v>
          </cell>
          <cell r="BV1209">
            <v>0</v>
          </cell>
          <cell r="BW1209">
            <v>0</v>
          </cell>
          <cell r="BX1209">
            <v>0.2</v>
          </cell>
          <cell r="BY1209">
            <v>0.8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1</v>
          </cell>
        </row>
        <row r="1210">
          <cell r="AU1210">
            <v>78112.97</v>
          </cell>
          <cell r="AX1210">
            <v>59704.159999999996</v>
          </cell>
          <cell r="AY1210">
            <v>18408.810000000001</v>
          </cell>
          <cell r="AZ1210">
            <v>4912.4799999999996</v>
          </cell>
          <cell r="BA1210">
            <v>19957.05</v>
          </cell>
          <cell r="BV1210">
            <v>0</v>
          </cell>
          <cell r="BW1210">
            <v>0</v>
          </cell>
          <cell r="BX1210">
            <v>0.8</v>
          </cell>
          <cell r="BY1210">
            <v>0.2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1</v>
          </cell>
        </row>
        <row r="1211">
          <cell r="AU1211">
            <v>26703.56</v>
          </cell>
          <cell r="AX1211">
            <v>19451.600000000002</v>
          </cell>
          <cell r="AY1211">
            <v>7251.96</v>
          </cell>
          <cell r="AZ1211">
            <v>0</v>
          </cell>
          <cell r="BA1211">
            <v>12565.49</v>
          </cell>
          <cell r="BV1211">
            <v>0</v>
          </cell>
          <cell r="BW1211">
            <v>0</v>
          </cell>
          <cell r="BX1211">
            <v>0</v>
          </cell>
          <cell r="BY1211">
            <v>1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1</v>
          </cell>
        </row>
        <row r="1212">
          <cell r="AU1212">
            <v>616</v>
          </cell>
          <cell r="AX1212">
            <v>616</v>
          </cell>
          <cell r="AY1212">
            <v>0</v>
          </cell>
          <cell r="AZ1212">
            <v>0</v>
          </cell>
          <cell r="BA1212">
            <v>0</v>
          </cell>
          <cell r="BV1212">
            <v>0</v>
          </cell>
          <cell r="BW1212">
            <v>0</v>
          </cell>
          <cell r="BX1212">
            <v>1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1</v>
          </cell>
        </row>
        <row r="1213">
          <cell r="AU1213">
            <v>17435.150000000001</v>
          </cell>
          <cell r="AX1213">
            <v>12851.56</v>
          </cell>
          <cell r="AY1213">
            <v>4583.59</v>
          </cell>
          <cell r="AZ1213">
            <v>0</v>
          </cell>
          <cell r="BA1213">
            <v>7158.84</v>
          </cell>
          <cell r="BV1213">
            <v>0</v>
          </cell>
          <cell r="BW1213">
            <v>0</v>
          </cell>
          <cell r="BX1213">
            <v>0</v>
          </cell>
          <cell r="BY1213">
            <v>1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1</v>
          </cell>
        </row>
        <row r="1214">
          <cell r="AU1214">
            <v>171</v>
          </cell>
          <cell r="AX1214">
            <v>171</v>
          </cell>
          <cell r="AY1214">
            <v>0</v>
          </cell>
          <cell r="AZ1214">
            <v>0</v>
          </cell>
          <cell r="BA1214">
            <v>0</v>
          </cell>
          <cell r="BV1214">
            <v>0</v>
          </cell>
          <cell r="BW1214">
            <v>1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1</v>
          </cell>
        </row>
        <row r="1215">
          <cell r="AU1215">
            <v>757769.81</v>
          </cell>
          <cell r="AX1215">
            <v>535586.01</v>
          </cell>
          <cell r="AY1215">
            <v>222183.8</v>
          </cell>
          <cell r="AZ1215">
            <v>356861.7</v>
          </cell>
          <cell r="BA1215">
            <v>44584.04</v>
          </cell>
          <cell r="BV1215">
            <v>0</v>
          </cell>
          <cell r="BW1215">
            <v>0</v>
          </cell>
          <cell r="BX1215">
            <v>0.5</v>
          </cell>
          <cell r="BY1215">
            <v>0.5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1</v>
          </cell>
        </row>
        <row r="1216">
          <cell r="AU1216">
            <v>47492.93</v>
          </cell>
          <cell r="AX1216">
            <v>35749.019999999997</v>
          </cell>
          <cell r="AY1216">
            <v>11743.91</v>
          </cell>
          <cell r="AZ1216">
            <v>8357.5</v>
          </cell>
          <cell r="BA1216">
            <v>12633.16</v>
          </cell>
          <cell r="BV1216">
            <v>0</v>
          </cell>
          <cell r="BW1216">
            <v>1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1</v>
          </cell>
        </row>
        <row r="1217">
          <cell r="AU1217">
            <v>358897.66</v>
          </cell>
          <cell r="AX1217">
            <v>264382.23999999993</v>
          </cell>
          <cell r="AY1217">
            <v>94515.42</v>
          </cell>
          <cell r="AZ1217">
            <v>45343</v>
          </cell>
          <cell r="BA1217">
            <v>116580.92</v>
          </cell>
          <cell r="BV1217">
            <v>0</v>
          </cell>
          <cell r="BW1217">
            <v>0.36</v>
          </cell>
          <cell r="BX1217">
            <v>0</v>
          </cell>
          <cell r="BY1217">
            <v>0.64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1</v>
          </cell>
        </row>
        <row r="1218">
          <cell r="AU1218">
            <v>710290.2</v>
          </cell>
          <cell r="AX1218">
            <v>513307.08999999997</v>
          </cell>
          <cell r="AY1218">
            <v>196983.11</v>
          </cell>
          <cell r="AZ1218">
            <v>127060.85</v>
          </cell>
          <cell r="BA1218">
            <v>229737</v>
          </cell>
          <cell r="BV1218">
            <v>0</v>
          </cell>
          <cell r="BW1218">
            <v>1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1</v>
          </cell>
        </row>
        <row r="1219">
          <cell r="AU1219">
            <v>31528.23</v>
          </cell>
          <cell r="AX1219">
            <v>24784.28</v>
          </cell>
          <cell r="AY1219">
            <v>6743.95</v>
          </cell>
          <cell r="AZ1219">
            <v>1743.43</v>
          </cell>
          <cell r="BA1219">
            <v>13524.25</v>
          </cell>
          <cell r="BV1219">
            <v>0</v>
          </cell>
          <cell r="BW1219">
            <v>1</v>
          </cell>
          <cell r="BX1219">
            <v>0</v>
          </cell>
          <cell r="BY1219">
            <v>0</v>
          </cell>
          <cell r="BZ1219">
            <v>0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1</v>
          </cell>
        </row>
        <row r="1220">
          <cell r="AU1220">
            <v>49758.82</v>
          </cell>
          <cell r="AX1220">
            <v>39867.42</v>
          </cell>
          <cell r="AY1220">
            <v>9891.4</v>
          </cell>
          <cell r="AZ1220">
            <v>1428.83</v>
          </cell>
          <cell r="BA1220">
            <v>19319.11</v>
          </cell>
          <cell r="BV1220">
            <v>0</v>
          </cell>
          <cell r="BW1220">
            <v>1</v>
          </cell>
          <cell r="BX1220">
            <v>0</v>
          </cell>
          <cell r="BY1220">
            <v>0</v>
          </cell>
          <cell r="BZ1220">
            <v>0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1</v>
          </cell>
        </row>
        <row r="1221">
          <cell r="AU1221">
            <v>-15633.68</v>
          </cell>
          <cell r="AX1221">
            <v>-10841.02</v>
          </cell>
          <cell r="AY1221">
            <v>-4792.66</v>
          </cell>
          <cell r="AZ1221">
            <v>0</v>
          </cell>
          <cell r="BA1221">
            <v>3101.48</v>
          </cell>
          <cell r="BV1221">
            <v>0</v>
          </cell>
          <cell r="BW1221">
            <v>1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1</v>
          </cell>
        </row>
        <row r="1222">
          <cell r="AU1222">
            <v>218</v>
          </cell>
          <cell r="AX1222">
            <v>218</v>
          </cell>
          <cell r="AY1222">
            <v>0</v>
          </cell>
          <cell r="AZ1222">
            <v>0</v>
          </cell>
          <cell r="BA1222">
            <v>0</v>
          </cell>
          <cell r="BV1222">
            <v>0</v>
          </cell>
          <cell r="BW1222">
            <v>0.95</v>
          </cell>
          <cell r="BX1222">
            <v>0.05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1</v>
          </cell>
        </row>
        <row r="1223">
          <cell r="AU1223">
            <v>715</v>
          </cell>
          <cell r="AX1223">
            <v>715</v>
          </cell>
          <cell r="AY1223">
            <v>0</v>
          </cell>
          <cell r="AZ1223">
            <v>0</v>
          </cell>
          <cell r="BA1223">
            <v>0</v>
          </cell>
          <cell r="BV1223">
            <v>0</v>
          </cell>
          <cell r="BW1223">
            <v>0</v>
          </cell>
          <cell r="BX1223">
            <v>0</v>
          </cell>
          <cell r="BY1223">
            <v>0</v>
          </cell>
          <cell r="BZ1223">
            <v>0</v>
          </cell>
          <cell r="CA1223">
            <v>0</v>
          </cell>
          <cell r="CB1223">
            <v>0</v>
          </cell>
          <cell r="CC1223">
            <v>0</v>
          </cell>
          <cell r="CD1223">
            <v>1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1</v>
          </cell>
        </row>
        <row r="1224">
          <cell r="AU1224">
            <v>194</v>
          </cell>
          <cell r="AX1224">
            <v>194</v>
          </cell>
          <cell r="AY1224">
            <v>0</v>
          </cell>
          <cell r="AZ1224">
            <v>0</v>
          </cell>
          <cell r="BA1224">
            <v>0</v>
          </cell>
          <cell r="BV1224">
            <v>0</v>
          </cell>
          <cell r="BW1224">
            <v>0.06</v>
          </cell>
          <cell r="BX1224">
            <v>0</v>
          </cell>
          <cell r="BY1224">
            <v>0</v>
          </cell>
          <cell r="BZ1224">
            <v>0</v>
          </cell>
          <cell r="CA1224">
            <v>0</v>
          </cell>
          <cell r="CB1224">
            <v>0</v>
          </cell>
          <cell r="CC1224">
            <v>0</v>
          </cell>
          <cell r="CD1224">
            <v>0.94</v>
          </cell>
          <cell r="CE1224">
            <v>0</v>
          </cell>
          <cell r="CF1224">
            <v>0</v>
          </cell>
          <cell r="CG1224">
            <v>0</v>
          </cell>
          <cell r="CH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1</v>
          </cell>
        </row>
        <row r="1225">
          <cell r="AU1225">
            <v>137</v>
          </cell>
          <cell r="AX1225">
            <v>137</v>
          </cell>
          <cell r="AY1225">
            <v>0</v>
          </cell>
          <cell r="AZ1225">
            <v>0</v>
          </cell>
          <cell r="BA1225">
            <v>0</v>
          </cell>
          <cell r="BV1225">
            <v>0</v>
          </cell>
          <cell r="BW1225">
            <v>1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1</v>
          </cell>
        </row>
        <row r="1226">
          <cell r="AU1226">
            <v>231</v>
          </cell>
          <cell r="AX1226">
            <v>231</v>
          </cell>
          <cell r="AY1226">
            <v>0</v>
          </cell>
          <cell r="AZ1226">
            <v>0</v>
          </cell>
          <cell r="BA1226">
            <v>0</v>
          </cell>
          <cell r="BV1226">
            <v>0</v>
          </cell>
          <cell r="BW1226">
            <v>0</v>
          </cell>
          <cell r="BX1226">
            <v>0.34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0.66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1</v>
          </cell>
        </row>
        <row r="1227">
          <cell r="AU1227">
            <v>1885148.92</v>
          </cell>
          <cell r="AX1227">
            <v>1379555.8499999999</v>
          </cell>
          <cell r="AY1227">
            <v>505593.07</v>
          </cell>
          <cell r="AZ1227">
            <v>516123.78</v>
          </cell>
          <cell r="BA1227">
            <v>280756.83</v>
          </cell>
          <cell r="BV1227">
            <v>0</v>
          </cell>
          <cell r="BW1227">
            <v>0</v>
          </cell>
          <cell r="BX1227">
            <v>7.4800000000000005E-2</v>
          </cell>
          <cell r="BY1227">
            <v>0</v>
          </cell>
          <cell r="BZ1227">
            <v>0.27337500000000003</v>
          </cell>
          <cell r="CA1227">
            <v>4.6200000000000005E-2</v>
          </cell>
          <cell r="CB1227">
            <v>9.1125000000000012E-2</v>
          </cell>
          <cell r="CC1227">
            <v>2.9300000000000003E-2</v>
          </cell>
          <cell r="CD1227">
            <v>2.4199999999999999E-2</v>
          </cell>
          <cell r="CE1227">
            <v>0</v>
          </cell>
          <cell r="CF1227">
            <v>0</v>
          </cell>
          <cell r="CG1227">
            <v>4.4000000000000003E-3</v>
          </cell>
          <cell r="CH1227">
            <v>0</v>
          </cell>
          <cell r="CJ1227">
            <v>0.45660000000000001</v>
          </cell>
          <cell r="CK1227">
            <v>0</v>
          </cell>
          <cell r="CL1227">
            <v>0</v>
          </cell>
          <cell r="CM1227">
            <v>0</v>
          </cell>
          <cell r="CN1227">
            <v>1</v>
          </cell>
        </row>
        <row r="1228">
          <cell r="AU1228">
            <v>52824.78</v>
          </cell>
          <cell r="AX1228">
            <v>38556.19</v>
          </cell>
          <cell r="AY1228">
            <v>14268.59</v>
          </cell>
          <cell r="AZ1228">
            <v>20006.89</v>
          </cell>
          <cell r="BA1228">
            <v>10309.94</v>
          </cell>
          <cell r="BV1228">
            <v>0</v>
          </cell>
          <cell r="BW1228">
            <v>0.05</v>
          </cell>
          <cell r="BX1228">
            <v>0.95</v>
          </cell>
          <cell r="BY1228">
            <v>0</v>
          </cell>
          <cell r="BZ1228">
            <v>0</v>
          </cell>
          <cell r="CA1228">
            <v>0</v>
          </cell>
          <cell r="CB1228">
            <v>0</v>
          </cell>
          <cell r="CC1228">
            <v>0</v>
          </cell>
          <cell r="CD1228">
            <v>0</v>
          </cell>
          <cell r="CE1228">
            <v>0</v>
          </cell>
          <cell r="CF1228">
            <v>0</v>
          </cell>
          <cell r="CG1228">
            <v>0</v>
          </cell>
          <cell r="CH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1</v>
          </cell>
        </row>
        <row r="1229">
          <cell r="AU1229">
            <v>277.95</v>
          </cell>
          <cell r="AX1229">
            <v>199.25</v>
          </cell>
          <cell r="AY1229">
            <v>78.7</v>
          </cell>
          <cell r="AZ1229">
            <v>199.25</v>
          </cell>
          <cell r="BA1229">
            <v>0</v>
          </cell>
          <cell r="BV1229">
            <v>0</v>
          </cell>
          <cell r="BW1229">
            <v>1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1</v>
          </cell>
        </row>
        <row r="1230">
          <cell r="AU1230">
            <v>250</v>
          </cell>
          <cell r="AX1230">
            <v>250</v>
          </cell>
          <cell r="AY1230">
            <v>0</v>
          </cell>
          <cell r="AZ1230">
            <v>0</v>
          </cell>
          <cell r="BA1230">
            <v>0</v>
          </cell>
          <cell r="BV1230">
            <v>0</v>
          </cell>
          <cell r="BW1230">
            <v>0.65</v>
          </cell>
          <cell r="BX1230">
            <v>0</v>
          </cell>
          <cell r="BY1230">
            <v>0</v>
          </cell>
          <cell r="BZ1230">
            <v>0</v>
          </cell>
          <cell r="CA1230">
            <v>0</v>
          </cell>
          <cell r="CB1230">
            <v>0</v>
          </cell>
          <cell r="CC1230">
            <v>0</v>
          </cell>
          <cell r="CD1230">
            <v>0.32</v>
          </cell>
          <cell r="CE1230">
            <v>0.03</v>
          </cell>
          <cell r="CF1230">
            <v>0</v>
          </cell>
          <cell r="CG1230">
            <v>0</v>
          </cell>
          <cell r="CH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1</v>
          </cell>
        </row>
        <row r="1231">
          <cell r="AU1231">
            <v>1882.04</v>
          </cell>
          <cell r="AX1231">
            <v>1856.27</v>
          </cell>
          <cell r="AY1231">
            <v>25.77</v>
          </cell>
          <cell r="AZ1231">
            <v>0</v>
          </cell>
          <cell r="BA1231">
            <v>57.71</v>
          </cell>
          <cell r="BV1231">
            <v>0</v>
          </cell>
          <cell r="BW1231">
            <v>7.0000000000000007E-2</v>
          </cell>
          <cell r="BX1231">
            <v>0.93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1</v>
          </cell>
        </row>
        <row r="1232">
          <cell r="AU1232">
            <v>637.33000000000004</v>
          </cell>
          <cell r="AX1232">
            <v>456.89000000000004</v>
          </cell>
          <cell r="AY1232">
            <v>180.44</v>
          </cell>
          <cell r="AZ1232">
            <v>0</v>
          </cell>
          <cell r="BA1232">
            <v>403.97</v>
          </cell>
          <cell r="BV1232">
            <v>0</v>
          </cell>
          <cell r="BW1232">
            <v>0</v>
          </cell>
          <cell r="BX1232">
            <v>0.49</v>
          </cell>
          <cell r="BY1232">
            <v>0</v>
          </cell>
          <cell r="BZ1232">
            <v>0</v>
          </cell>
          <cell r="CA1232">
            <v>0</v>
          </cell>
          <cell r="CB1232">
            <v>0</v>
          </cell>
          <cell r="CC1232">
            <v>0</v>
          </cell>
          <cell r="CD1232">
            <v>0.38</v>
          </cell>
          <cell r="CE1232">
            <v>0</v>
          </cell>
          <cell r="CF1232">
            <v>0</v>
          </cell>
          <cell r="CG1232">
            <v>0</v>
          </cell>
          <cell r="CH1232">
            <v>0</v>
          </cell>
          <cell r="CJ1232">
            <v>0</v>
          </cell>
          <cell r="CK1232">
            <v>0</v>
          </cell>
          <cell r="CL1232">
            <v>0</v>
          </cell>
          <cell r="CM1232">
            <v>0</v>
          </cell>
          <cell r="CN1232">
            <v>1</v>
          </cell>
        </row>
        <row r="1233">
          <cell r="AU1233">
            <v>1969.06</v>
          </cell>
          <cell r="AX1233">
            <v>1450.93</v>
          </cell>
          <cell r="AY1233">
            <v>518.13</v>
          </cell>
          <cell r="AZ1233">
            <v>0</v>
          </cell>
          <cell r="BA1233">
            <v>1159.99</v>
          </cell>
          <cell r="BV1233">
            <v>0</v>
          </cell>
          <cell r="BW1233">
            <v>0.01</v>
          </cell>
          <cell r="BX1233">
            <v>0.7</v>
          </cell>
          <cell r="BY1233">
            <v>0</v>
          </cell>
          <cell r="BZ1233">
            <v>0</v>
          </cell>
          <cell r="CA1233">
            <v>0</v>
          </cell>
          <cell r="CB1233">
            <v>0</v>
          </cell>
          <cell r="CC1233">
            <v>0</v>
          </cell>
          <cell r="CD1233">
            <v>0</v>
          </cell>
          <cell r="CE1233">
            <v>0</v>
          </cell>
          <cell r="CF1233">
            <v>0</v>
          </cell>
          <cell r="CG1233">
            <v>0</v>
          </cell>
          <cell r="CH1233">
            <v>0</v>
          </cell>
          <cell r="CJ1233">
            <v>0</v>
          </cell>
          <cell r="CK1233">
            <v>0</v>
          </cell>
          <cell r="CL1233">
            <v>0</v>
          </cell>
          <cell r="CM1233">
            <v>0</v>
          </cell>
          <cell r="CN1233">
            <v>1</v>
          </cell>
        </row>
        <row r="1234">
          <cell r="AU1234">
            <v>396</v>
          </cell>
          <cell r="AX1234">
            <v>396</v>
          </cell>
          <cell r="AY1234">
            <v>0</v>
          </cell>
          <cell r="AZ1234">
            <v>0</v>
          </cell>
          <cell r="BA1234">
            <v>0</v>
          </cell>
          <cell r="BV1234">
            <v>0</v>
          </cell>
          <cell r="BW1234">
            <v>0</v>
          </cell>
          <cell r="BX1234">
            <v>1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1</v>
          </cell>
        </row>
        <row r="1235">
          <cell r="AU1235">
            <v>-1262.8</v>
          </cell>
          <cell r="AX1235">
            <v>-1262.8000000000002</v>
          </cell>
          <cell r="AY1235">
            <v>0</v>
          </cell>
          <cell r="AZ1235">
            <v>0</v>
          </cell>
          <cell r="BA1235">
            <v>-537.44000000000005</v>
          </cell>
          <cell r="BV1235">
            <v>0</v>
          </cell>
          <cell r="BW1235">
            <v>0.03</v>
          </cell>
          <cell r="BX1235">
            <v>0.35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0.55000000000000004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1</v>
          </cell>
        </row>
        <row r="1236">
          <cell r="AU1236">
            <v>591.48</v>
          </cell>
          <cell r="AX1236">
            <v>424.02</v>
          </cell>
          <cell r="AY1236">
            <v>167.46</v>
          </cell>
          <cell r="AZ1236">
            <v>0</v>
          </cell>
          <cell r="BA1236">
            <v>0</v>
          </cell>
          <cell r="BV1236">
            <v>0</v>
          </cell>
          <cell r="BW1236">
            <v>1</v>
          </cell>
          <cell r="BX1236">
            <v>0</v>
          </cell>
          <cell r="BY1236">
            <v>0</v>
          </cell>
          <cell r="BZ1236">
            <v>0</v>
          </cell>
          <cell r="CA1236">
            <v>0</v>
          </cell>
          <cell r="CB1236">
            <v>0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0</v>
          </cell>
          <cell r="CH1236">
            <v>0</v>
          </cell>
          <cell r="CJ1236">
            <v>0</v>
          </cell>
          <cell r="CK1236">
            <v>0</v>
          </cell>
          <cell r="CL1236">
            <v>0</v>
          </cell>
          <cell r="CM1236">
            <v>0</v>
          </cell>
          <cell r="CN1236">
            <v>1</v>
          </cell>
        </row>
        <row r="1237">
          <cell r="AU1237">
            <v>1347</v>
          </cell>
          <cell r="AX1237">
            <v>1347</v>
          </cell>
          <cell r="AY1237">
            <v>0</v>
          </cell>
          <cell r="AZ1237">
            <v>0</v>
          </cell>
          <cell r="BA1237">
            <v>0</v>
          </cell>
          <cell r="BV1237">
            <v>0</v>
          </cell>
          <cell r="BW1237">
            <v>1</v>
          </cell>
          <cell r="BX1237">
            <v>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H1237">
            <v>0</v>
          </cell>
          <cell r="CJ1237">
            <v>0</v>
          </cell>
          <cell r="CK1237">
            <v>0</v>
          </cell>
          <cell r="CL1237">
            <v>0</v>
          </cell>
          <cell r="CM1237">
            <v>0</v>
          </cell>
          <cell r="CN1237">
            <v>1</v>
          </cell>
        </row>
        <row r="1238">
          <cell r="AU1238">
            <v>184</v>
          </cell>
          <cell r="AX1238">
            <v>184</v>
          </cell>
          <cell r="AY1238">
            <v>0</v>
          </cell>
          <cell r="AZ1238">
            <v>0</v>
          </cell>
          <cell r="BA1238">
            <v>0</v>
          </cell>
          <cell r="BV1238">
            <v>0</v>
          </cell>
          <cell r="BW1238">
            <v>0.88</v>
          </cell>
          <cell r="BX1238">
            <v>0</v>
          </cell>
          <cell r="BY1238">
            <v>0.12</v>
          </cell>
          <cell r="BZ1238">
            <v>0</v>
          </cell>
          <cell r="CA1238">
            <v>0</v>
          </cell>
          <cell r="CB1238">
            <v>0</v>
          </cell>
          <cell r="CC1238">
            <v>0</v>
          </cell>
          <cell r="CD1238">
            <v>0</v>
          </cell>
          <cell r="CE1238">
            <v>0</v>
          </cell>
          <cell r="CF1238">
            <v>0</v>
          </cell>
          <cell r="CG1238">
            <v>0</v>
          </cell>
          <cell r="CH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1</v>
          </cell>
        </row>
        <row r="1239">
          <cell r="AU1239">
            <v>272</v>
          </cell>
          <cell r="AX1239">
            <v>272</v>
          </cell>
          <cell r="AY1239">
            <v>0</v>
          </cell>
          <cell r="AZ1239">
            <v>0</v>
          </cell>
          <cell r="BA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1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1</v>
          </cell>
        </row>
        <row r="1240">
          <cell r="AU1240">
            <v>534.03</v>
          </cell>
          <cell r="AX1240">
            <v>382.82</v>
          </cell>
          <cell r="AY1240">
            <v>151.21</v>
          </cell>
          <cell r="AZ1240">
            <v>382.82</v>
          </cell>
          <cell r="BA1240">
            <v>0</v>
          </cell>
          <cell r="BV1240">
            <v>0</v>
          </cell>
          <cell r="BW1240">
            <v>0.87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0.08</v>
          </cell>
          <cell r="CF1240">
            <v>0</v>
          </cell>
          <cell r="CG1240">
            <v>0</v>
          </cell>
          <cell r="CH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1</v>
          </cell>
        </row>
        <row r="1241">
          <cell r="AU1241">
            <v>578</v>
          </cell>
          <cell r="AX1241">
            <v>578</v>
          </cell>
          <cell r="AY1241">
            <v>0</v>
          </cell>
          <cell r="AZ1241">
            <v>0</v>
          </cell>
          <cell r="BA1241">
            <v>0</v>
          </cell>
          <cell r="BV1241">
            <v>0</v>
          </cell>
          <cell r="BW1241">
            <v>0.2</v>
          </cell>
          <cell r="BX1241">
            <v>0.4</v>
          </cell>
          <cell r="BY1241">
            <v>0</v>
          </cell>
          <cell r="BZ1241">
            <v>0</v>
          </cell>
          <cell r="CA1241">
            <v>0</v>
          </cell>
          <cell r="CB1241">
            <v>0</v>
          </cell>
          <cell r="CC1241">
            <v>0</v>
          </cell>
          <cell r="CD1241">
            <v>0.34</v>
          </cell>
          <cell r="CE1241">
            <v>0.06</v>
          </cell>
          <cell r="CF1241">
            <v>0</v>
          </cell>
          <cell r="CG1241">
            <v>0</v>
          </cell>
          <cell r="CH1241">
            <v>0</v>
          </cell>
          <cell r="CJ1241">
            <v>0</v>
          </cell>
          <cell r="CK1241">
            <v>0</v>
          </cell>
          <cell r="CL1241">
            <v>0</v>
          </cell>
          <cell r="CM1241">
            <v>0</v>
          </cell>
          <cell r="CN1241">
            <v>1.0000000000000002</v>
          </cell>
        </row>
        <row r="1242">
          <cell r="AU1242">
            <v>1150.32</v>
          </cell>
          <cell r="AX1242">
            <v>824.63</v>
          </cell>
          <cell r="AY1242">
            <v>325.69</v>
          </cell>
          <cell r="AZ1242">
            <v>0</v>
          </cell>
          <cell r="BA1242">
            <v>729.13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1</v>
          </cell>
        </row>
        <row r="1243">
          <cell r="AU1243">
            <v>28144.47</v>
          </cell>
          <cell r="AX1243">
            <v>19775.199999999997</v>
          </cell>
          <cell r="AY1243">
            <v>8369.27</v>
          </cell>
          <cell r="AZ1243">
            <v>3464.8</v>
          </cell>
          <cell r="BA1243">
            <v>12260.98</v>
          </cell>
          <cell r="BV1243">
            <v>0</v>
          </cell>
          <cell r="BW1243">
            <v>0</v>
          </cell>
          <cell r="BX1243">
            <v>0</v>
          </cell>
          <cell r="BY1243">
            <v>1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1</v>
          </cell>
        </row>
        <row r="1244">
          <cell r="AU1244">
            <v>47933.599999999999</v>
          </cell>
          <cell r="AX1244">
            <v>45660.3</v>
          </cell>
          <cell r="AY1244">
            <v>2273.3000000000002</v>
          </cell>
          <cell r="AZ1244">
            <v>114.58</v>
          </cell>
          <cell r="BA1244">
            <v>4707.2299999999996</v>
          </cell>
          <cell r="BV1244">
            <v>0</v>
          </cell>
          <cell r="BW1244">
            <v>0</v>
          </cell>
          <cell r="BX1244">
            <v>0.44</v>
          </cell>
          <cell r="BY1244">
            <v>0</v>
          </cell>
          <cell r="BZ1244">
            <v>0</v>
          </cell>
          <cell r="CA1244">
            <v>0</v>
          </cell>
          <cell r="CB1244">
            <v>0</v>
          </cell>
          <cell r="CC1244">
            <v>0</v>
          </cell>
          <cell r="CD1244">
            <v>0.4</v>
          </cell>
          <cell r="CE1244">
            <v>0</v>
          </cell>
          <cell r="CF1244">
            <v>0</v>
          </cell>
          <cell r="CG1244">
            <v>0</v>
          </cell>
          <cell r="CH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1</v>
          </cell>
        </row>
        <row r="1245">
          <cell r="AU1245">
            <v>16345.86</v>
          </cell>
          <cell r="AX1245">
            <v>11886.060000000001</v>
          </cell>
          <cell r="AY1245">
            <v>4459.8</v>
          </cell>
          <cell r="AZ1245">
            <v>2619.23</v>
          </cell>
          <cell r="BA1245">
            <v>6459.64</v>
          </cell>
          <cell r="BV1245">
            <v>0</v>
          </cell>
          <cell r="BW1245">
            <v>0</v>
          </cell>
          <cell r="BX1245">
            <v>0</v>
          </cell>
          <cell r="BY1245">
            <v>1</v>
          </cell>
          <cell r="BZ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1</v>
          </cell>
        </row>
        <row r="1246">
          <cell r="AU1246">
            <v>347.08</v>
          </cell>
          <cell r="AX1246">
            <v>295.54000000000002</v>
          </cell>
          <cell r="AY1246">
            <v>51.54</v>
          </cell>
          <cell r="AZ1246">
            <v>0</v>
          </cell>
          <cell r="BA1246">
            <v>115.42</v>
          </cell>
          <cell r="BV1246">
            <v>0</v>
          </cell>
          <cell r="BW1246">
            <v>0</v>
          </cell>
          <cell r="BX1246">
            <v>0.82</v>
          </cell>
          <cell r="BY1246">
            <v>0</v>
          </cell>
          <cell r="BZ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0.17</v>
          </cell>
          <cell r="CE1246">
            <v>0</v>
          </cell>
          <cell r="CF1246">
            <v>0</v>
          </cell>
          <cell r="CG1246">
            <v>0</v>
          </cell>
          <cell r="CH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1</v>
          </cell>
        </row>
        <row r="1247">
          <cell r="AU1247">
            <v>24117.42</v>
          </cell>
          <cell r="AX1247">
            <v>17051.7</v>
          </cell>
          <cell r="AY1247">
            <v>7065.72</v>
          </cell>
          <cell r="AZ1247">
            <v>0</v>
          </cell>
          <cell r="BA1247">
            <v>907.75</v>
          </cell>
          <cell r="BV1247">
            <v>0</v>
          </cell>
          <cell r="BW1247">
            <v>0.04</v>
          </cell>
          <cell r="BX1247">
            <v>0.56000000000000005</v>
          </cell>
          <cell r="BY1247">
            <v>0</v>
          </cell>
          <cell r="BZ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0.28999999999999998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1.0000000000000002</v>
          </cell>
        </row>
        <row r="1248">
          <cell r="AU1248">
            <v>88</v>
          </cell>
          <cell r="AX1248">
            <v>88</v>
          </cell>
          <cell r="AY1248">
            <v>0</v>
          </cell>
          <cell r="AZ1248">
            <v>0</v>
          </cell>
          <cell r="BA1248">
            <v>0</v>
          </cell>
          <cell r="BV1248">
            <v>0</v>
          </cell>
          <cell r="BW1248">
            <v>0</v>
          </cell>
          <cell r="BX1248">
            <v>0</v>
          </cell>
          <cell r="BY1248">
            <v>0</v>
          </cell>
          <cell r="BZ1248">
            <v>0</v>
          </cell>
          <cell r="CA1248">
            <v>0</v>
          </cell>
          <cell r="CB1248">
            <v>0</v>
          </cell>
          <cell r="CC1248">
            <v>0</v>
          </cell>
          <cell r="CD1248">
            <v>0</v>
          </cell>
          <cell r="CE1248">
            <v>0</v>
          </cell>
          <cell r="CF1248">
            <v>0</v>
          </cell>
          <cell r="CG1248">
            <v>0</v>
          </cell>
          <cell r="CH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1</v>
          </cell>
        </row>
        <row r="1249">
          <cell r="AU1249">
            <v>-603.24</v>
          </cell>
          <cell r="AX1249">
            <v>-603.24</v>
          </cell>
          <cell r="AY1249">
            <v>0</v>
          </cell>
          <cell r="AZ1249">
            <v>0</v>
          </cell>
          <cell r="BA1249">
            <v>-258</v>
          </cell>
          <cell r="BV1249">
            <v>0</v>
          </cell>
          <cell r="BW1249">
            <v>0.6</v>
          </cell>
          <cell r="BX1249">
            <v>0.3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0.99999999999999989</v>
          </cell>
        </row>
        <row r="1250">
          <cell r="AU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V1250">
            <v>0</v>
          </cell>
          <cell r="BW1250">
            <v>0.86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0.14000000000000001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1</v>
          </cell>
        </row>
        <row r="1251">
          <cell r="AU1251">
            <v>16420.580000000002</v>
          </cell>
          <cell r="AX1251">
            <v>11771.250000000002</v>
          </cell>
          <cell r="AY1251">
            <v>4649.33</v>
          </cell>
          <cell r="AZ1251">
            <v>7909</v>
          </cell>
          <cell r="BA1251">
            <v>3188.54</v>
          </cell>
          <cell r="BV1251">
            <v>0</v>
          </cell>
          <cell r="BW1251">
            <v>0.28000000000000003</v>
          </cell>
          <cell r="BX1251">
            <v>0.62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1</v>
          </cell>
        </row>
        <row r="1252">
          <cell r="AU1252">
            <v>30426.27</v>
          </cell>
          <cell r="AX1252">
            <v>21384.530000000002</v>
          </cell>
          <cell r="AY1252">
            <v>9041.74</v>
          </cell>
          <cell r="AZ1252">
            <v>6999.49</v>
          </cell>
          <cell r="BA1252">
            <v>11133.49</v>
          </cell>
          <cell r="BV1252">
            <v>0</v>
          </cell>
          <cell r="BW1252">
            <v>0</v>
          </cell>
          <cell r="BX1252">
            <v>0</v>
          </cell>
          <cell r="BY1252">
            <v>1</v>
          </cell>
          <cell r="BZ1252">
            <v>0</v>
          </cell>
          <cell r="CA1252">
            <v>0</v>
          </cell>
          <cell r="CB1252">
            <v>0</v>
          </cell>
          <cell r="CC1252">
            <v>0</v>
          </cell>
          <cell r="CD1252">
            <v>0</v>
          </cell>
          <cell r="CE1252">
            <v>0</v>
          </cell>
          <cell r="CF1252">
            <v>0</v>
          </cell>
          <cell r="CG1252">
            <v>0</v>
          </cell>
          <cell r="CH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1</v>
          </cell>
        </row>
        <row r="1253">
          <cell r="AU1253">
            <v>1119</v>
          </cell>
          <cell r="AX1253">
            <v>1119</v>
          </cell>
          <cell r="AY1253">
            <v>0</v>
          </cell>
          <cell r="AZ1253">
            <v>0</v>
          </cell>
          <cell r="BA1253">
            <v>0</v>
          </cell>
          <cell r="BV1253">
            <v>0</v>
          </cell>
          <cell r="BW1253">
            <v>1</v>
          </cell>
          <cell r="BX1253">
            <v>0</v>
          </cell>
          <cell r="BY1253">
            <v>0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1</v>
          </cell>
        </row>
        <row r="1254">
          <cell r="AU1254">
            <v>143</v>
          </cell>
          <cell r="AX1254">
            <v>143</v>
          </cell>
          <cell r="AY1254">
            <v>0</v>
          </cell>
          <cell r="AZ1254">
            <v>0</v>
          </cell>
          <cell r="BA1254">
            <v>0</v>
          </cell>
          <cell r="BV1254">
            <v>0</v>
          </cell>
          <cell r="BW1254">
            <v>1</v>
          </cell>
          <cell r="BX1254">
            <v>0</v>
          </cell>
          <cell r="BY1254">
            <v>0</v>
          </cell>
          <cell r="BZ1254">
            <v>0</v>
          </cell>
          <cell r="CA1254">
            <v>0</v>
          </cell>
          <cell r="CB1254">
            <v>0</v>
          </cell>
          <cell r="CC1254">
            <v>0</v>
          </cell>
          <cell r="CD1254">
            <v>0</v>
          </cell>
          <cell r="CE1254">
            <v>0</v>
          </cell>
          <cell r="CF1254">
            <v>0</v>
          </cell>
          <cell r="CG1254">
            <v>0</v>
          </cell>
          <cell r="CH1254">
            <v>0</v>
          </cell>
          <cell r="CJ1254">
            <v>0</v>
          </cell>
          <cell r="CK1254">
            <v>0</v>
          </cell>
          <cell r="CL1254">
            <v>0</v>
          </cell>
          <cell r="CM1254">
            <v>0</v>
          </cell>
          <cell r="CN1254">
            <v>1</v>
          </cell>
        </row>
        <row r="1255">
          <cell r="AU1255">
            <v>3907.64</v>
          </cell>
          <cell r="AX1255">
            <v>3139.27</v>
          </cell>
          <cell r="AY1255">
            <v>768.37</v>
          </cell>
          <cell r="AZ1255">
            <v>1880</v>
          </cell>
          <cell r="BA1255">
            <v>57.71</v>
          </cell>
          <cell r="BV1255">
            <v>0</v>
          </cell>
          <cell r="BW1255">
            <v>0</v>
          </cell>
          <cell r="BX1255">
            <v>1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1</v>
          </cell>
        </row>
        <row r="1256">
          <cell r="AU1256">
            <v>187</v>
          </cell>
          <cell r="AX1256">
            <v>187</v>
          </cell>
          <cell r="AY1256">
            <v>0</v>
          </cell>
          <cell r="AZ1256">
            <v>0</v>
          </cell>
          <cell r="BA1256">
            <v>0</v>
          </cell>
          <cell r="BV1256">
            <v>0</v>
          </cell>
          <cell r="BW1256">
            <v>0</v>
          </cell>
          <cell r="BX1256">
            <v>0.33</v>
          </cell>
          <cell r="BY1256">
            <v>0</v>
          </cell>
          <cell r="BZ1256">
            <v>0</v>
          </cell>
          <cell r="CA1256">
            <v>0</v>
          </cell>
          <cell r="CB1256">
            <v>0</v>
          </cell>
          <cell r="CC1256">
            <v>0</v>
          </cell>
          <cell r="CD1256">
            <v>0.67</v>
          </cell>
          <cell r="CE1256">
            <v>0</v>
          </cell>
          <cell r="CF1256">
            <v>0</v>
          </cell>
          <cell r="CG1256">
            <v>0</v>
          </cell>
          <cell r="CH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1</v>
          </cell>
        </row>
        <row r="1257">
          <cell r="AU1257">
            <v>124</v>
          </cell>
          <cell r="AX1257">
            <v>124</v>
          </cell>
          <cell r="AY1257">
            <v>0</v>
          </cell>
          <cell r="AZ1257">
            <v>0</v>
          </cell>
          <cell r="BA1257">
            <v>0</v>
          </cell>
          <cell r="BV1257">
            <v>0</v>
          </cell>
          <cell r="BW1257">
            <v>0.7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0.25</v>
          </cell>
          <cell r="CE1257">
            <v>0.05</v>
          </cell>
          <cell r="CF1257">
            <v>0</v>
          </cell>
          <cell r="CG1257">
            <v>0</v>
          </cell>
          <cell r="CH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1</v>
          </cell>
        </row>
        <row r="1258">
          <cell r="AU1258">
            <v>113</v>
          </cell>
          <cell r="AX1258">
            <v>113</v>
          </cell>
          <cell r="AY1258">
            <v>0</v>
          </cell>
          <cell r="AZ1258">
            <v>0</v>
          </cell>
          <cell r="BA1258">
            <v>0</v>
          </cell>
          <cell r="BV1258">
            <v>0</v>
          </cell>
          <cell r="BW1258">
            <v>1</v>
          </cell>
          <cell r="BX1258">
            <v>0</v>
          </cell>
          <cell r="BY1258">
            <v>0</v>
          </cell>
          <cell r="BZ1258">
            <v>0</v>
          </cell>
          <cell r="CA1258">
            <v>0</v>
          </cell>
          <cell r="CB1258">
            <v>0</v>
          </cell>
          <cell r="CC1258">
            <v>0</v>
          </cell>
          <cell r="CD1258">
            <v>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1</v>
          </cell>
        </row>
        <row r="1259">
          <cell r="AU1259">
            <v>285</v>
          </cell>
          <cell r="AX1259">
            <v>285</v>
          </cell>
          <cell r="AY1259">
            <v>0</v>
          </cell>
          <cell r="AZ1259">
            <v>0</v>
          </cell>
          <cell r="BA1259">
            <v>0</v>
          </cell>
          <cell r="BV1259">
            <v>0</v>
          </cell>
          <cell r="BW1259">
            <v>0.28000000000000003</v>
          </cell>
          <cell r="BX1259">
            <v>0</v>
          </cell>
          <cell r="BY1259">
            <v>0</v>
          </cell>
          <cell r="BZ1259">
            <v>0</v>
          </cell>
          <cell r="CA1259">
            <v>0</v>
          </cell>
          <cell r="CB1259">
            <v>0</v>
          </cell>
          <cell r="CC1259">
            <v>0</v>
          </cell>
          <cell r="CD1259">
            <v>0.71</v>
          </cell>
          <cell r="CE1259">
            <v>0.01</v>
          </cell>
          <cell r="CF1259">
            <v>0</v>
          </cell>
          <cell r="CG1259">
            <v>0</v>
          </cell>
          <cell r="CH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1</v>
          </cell>
        </row>
        <row r="1260">
          <cell r="AU1260">
            <v>506</v>
          </cell>
          <cell r="AX1260">
            <v>506</v>
          </cell>
          <cell r="AY1260">
            <v>0</v>
          </cell>
          <cell r="AZ1260">
            <v>0</v>
          </cell>
          <cell r="BA1260">
            <v>0</v>
          </cell>
          <cell r="BV1260">
            <v>0</v>
          </cell>
          <cell r="BW1260">
            <v>0.82</v>
          </cell>
          <cell r="BX1260">
            <v>0</v>
          </cell>
          <cell r="BY1260">
            <v>0</v>
          </cell>
          <cell r="BZ1260">
            <v>0</v>
          </cell>
          <cell r="CA1260">
            <v>0</v>
          </cell>
          <cell r="CB1260">
            <v>0</v>
          </cell>
          <cell r="CC1260">
            <v>0</v>
          </cell>
          <cell r="CD1260">
            <v>0.18</v>
          </cell>
          <cell r="CE1260">
            <v>0</v>
          </cell>
          <cell r="CF1260">
            <v>0</v>
          </cell>
          <cell r="CG1260">
            <v>0</v>
          </cell>
          <cell r="CH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1</v>
          </cell>
        </row>
        <row r="1261">
          <cell r="AU1261">
            <v>228</v>
          </cell>
          <cell r="AX1261">
            <v>228</v>
          </cell>
          <cell r="AY1261">
            <v>0</v>
          </cell>
          <cell r="AZ1261">
            <v>0</v>
          </cell>
          <cell r="BA1261">
            <v>0</v>
          </cell>
          <cell r="BV1261">
            <v>0</v>
          </cell>
          <cell r="BW1261">
            <v>0.49</v>
          </cell>
          <cell r="BX1261">
            <v>0</v>
          </cell>
          <cell r="BY1261">
            <v>0</v>
          </cell>
          <cell r="BZ1261">
            <v>0</v>
          </cell>
          <cell r="CA1261">
            <v>0</v>
          </cell>
          <cell r="CB1261">
            <v>0</v>
          </cell>
          <cell r="CC1261">
            <v>0</v>
          </cell>
          <cell r="CD1261">
            <v>0.51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1</v>
          </cell>
        </row>
        <row r="1262">
          <cell r="AU1262">
            <v>546.29</v>
          </cell>
          <cell r="AX1262">
            <v>391.62</v>
          </cell>
          <cell r="AY1262">
            <v>154.66999999999999</v>
          </cell>
          <cell r="AZ1262">
            <v>0</v>
          </cell>
          <cell r="BA1262">
            <v>346.26</v>
          </cell>
          <cell r="BV1262">
            <v>0</v>
          </cell>
          <cell r="BW1262">
            <v>0</v>
          </cell>
          <cell r="BX1262">
            <v>0.39</v>
          </cell>
          <cell r="BY1262">
            <v>0</v>
          </cell>
          <cell r="BZ1262">
            <v>0</v>
          </cell>
          <cell r="CA1262">
            <v>0</v>
          </cell>
          <cell r="CB1262">
            <v>0</v>
          </cell>
          <cell r="CC1262">
            <v>0</v>
          </cell>
          <cell r="CD1262">
            <v>0.53</v>
          </cell>
          <cell r="CE1262">
            <v>0</v>
          </cell>
          <cell r="CF1262">
            <v>0</v>
          </cell>
          <cell r="CG1262">
            <v>0</v>
          </cell>
          <cell r="CH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1</v>
          </cell>
        </row>
        <row r="1263">
          <cell r="AU1263">
            <v>178</v>
          </cell>
          <cell r="AX1263">
            <v>178</v>
          </cell>
          <cell r="AY1263">
            <v>0</v>
          </cell>
          <cell r="AZ1263">
            <v>0</v>
          </cell>
          <cell r="BA1263">
            <v>0</v>
          </cell>
          <cell r="BV1263">
            <v>0</v>
          </cell>
          <cell r="BW1263">
            <v>0.2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0.55000000000000004</v>
          </cell>
          <cell r="CE1263">
            <v>0.06</v>
          </cell>
          <cell r="CF1263">
            <v>0</v>
          </cell>
          <cell r="CG1263">
            <v>0</v>
          </cell>
          <cell r="CH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1</v>
          </cell>
        </row>
        <row r="1264">
          <cell r="AU1264">
            <v>974</v>
          </cell>
          <cell r="AX1264">
            <v>974</v>
          </cell>
          <cell r="AY1264">
            <v>0</v>
          </cell>
          <cell r="AZ1264">
            <v>0</v>
          </cell>
          <cell r="BA1264">
            <v>0</v>
          </cell>
          <cell r="BV1264">
            <v>0</v>
          </cell>
          <cell r="BW1264">
            <v>0</v>
          </cell>
          <cell r="BX1264">
            <v>0</v>
          </cell>
          <cell r="BY1264">
            <v>0</v>
          </cell>
          <cell r="BZ1264">
            <v>0</v>
          </cell>
          <cell r="CA1264">
            <v>0</v>
          </cell>
          <cell r="CB1264">
            <v>0</v>
          </cell>
          <cell r="CC1264">
            <v>0</v>
          </cell>
          <cell r="CD1264">
            <v>0</v>
          </cell>
          <cell r="CE1264">
            <v>0</v>
          </cell>
          <cell r="CF1264">
            <v>0</v>
          </cell>
          <cell r="CG1264">
            <v>0</v>
          </cell>
          <cell r="CH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1</v>
          </cell>
        </row>
        <row r="1265">
          <cell r="AU1265">
            <v>471</v>
          </cell>
          <cell r="AX1265">
            <v>471</v>
          </cell>
          <cell r="AY1265">
            <v>0</v>
          </cell>
          <cell r="AZ1265">
            <v>0</v>
          </cell>
          <cell r="BA1265">
            <v>0</v>
          </cell>
          <cell r="BV1265">
            <v>0</v>
          </cell>
          <cell r="BW1265">
            <v>1</v>
          </cell>
          <cell r="BX1265">
            <v>0</v>
          </cell>
          <cell r="BY1265">
            <v>0</v>
          </cell>
          <cell r="BZ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1</v>
          </cell>
        </row>
        <row r="1266">
          <cell r="AU1266">
            <v>277</v>
          </cell>
          <cell r="AX1266">
            <v>277</v>
          </cell>
          <cell r="AY1266">
            <v>0</v>
          </cell>
          <cell r="AZ1266">
            <v>0</v>
          </cell>
          <cell r="BA1266">
            <v>0</v>
          </cell>
          <cell r="BV1266">
            <v>0</v>
          </cell>
          <cell r="BW1266">
            <v>0</v>
          </cell>
          <cell r="BX1266">
            <v>0</v>
          </cell>
          <cell r="BY1266">
            <v>0</v>
          </cell>
          <cell r="BZ1266">
            <v>0</v>
          </cell>
          <cell r="CA1266">
            <v>0</v>
          </cell>
          <cell r="CB1266">
            <v>0</v>
          </cell>
          <cell r="CC1266">
            <v>0</v>
          </cell>
          <cell r="CD1266">
            <v>1</v>
          </cell>
          <cell r="CE1266">
            <v>0</v>
          </cell>
          <cell r="CF1266">
            <v>0</v>
          </cell>
          <cell r="CG1266">
            <v>0</v>
          </cell>
          <cell r="CH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1</v>
          </cell>
        </row>
        <row r="1267">
          <cell r="AU1267">
            <v>377929.71</v>
          </cell>
          <cell r="AX1267">
            <v>283894.38</v>
          </cell>
          <cell r="AY1267">
            <v>94035.33</v>
          </cell>
          <cell r="AZ1267">
            <v>98928.67</v>
          </cell>
          <cell r="BA1267">
            <v>3683.03</v>
          </cell>
          <cell r="BV1267">
            <v>0</v>
          </cell>
          <cell r="BW1267">
            <v>0</v>
          </cell>
          <cell r="BX1267">
            <v>0.56999999999999995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0.3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0.99999999999999989</v>
          </cell>
        </row>
        <row r="1268">
          <cell r="AU1268">
            <v>139</v>
          </cell>
          <cell r="AX1268">
            <v>139</v>
          </cell>
          <cell r="AY1268">
            <v>0</v>
          </cell>
          <cell r="AZ1268">
            <v>0</v>
          </cell>
          <cell r="BA1268">
            <v>0</v>
          </cell>
          <cell r="BV1268">
            <v>0</v>
          </cell>
          <cell r="BW1268">
            <v>1</v>
          </cell>
          <cell r="BX1268">
            <v>0</v>
          </cell>
          <cell r="BY1268">
            <v>0</v>
          </cell>
          <cell r="BZ1268">
            <v>0</v>
          </cell>
          <cell r="CA1268">
            <v>0</v>
          </cell>
          <cell r="CB1268">
            <v>0</v>
          </cell>
          <cell r="CC1268">
            <v>0</v>
          </cell>
          <cell r="CD1268">
            <v>0</v>
          </cell>
          <cell r="CE1268">
            <v>0</v>
          </cell>
          <cell r="CF1268">
            <v>0</v>
          </cell>
          <cell r="CG1268">
            <v>0</v>
          </cell>
          <cell r="CH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1</v>
          </cell>
        </row>
        <row r="1269">
          <cell r="AU1269">
            <v>-215.96</v>
          </cell>
          <cell r="AX1269">
            <v>-215.95999999999998</v>
          </cell>
          <cell r="AY1269">
            <v>0</v>
          </cell>
          <cell r="AZ1269">
            <v>0</v>
          </cell>
          <cell r="BA1269">
            <v>-79.95</v>
          </cell>
          <cell r="BV1269">
            <v>0</v>
          </cell>
          <cell r="BW1269">
            <v>0</v>
          </cell>
          <cell r="BX1269">
            <v>0.43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0.46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1</v>
          </cell>
        </row>
        <row r="1270">
          <cell r="AU1270">
            <v>370</v>
          </cell>
          <cell r="AX1270">
            <v>370</v>
          </cell>
          <cell r="AY1270">
            <v>0</v>
          </cell>
          <cell r="AZ1270">
            <v>0</v>
          </cell>
          <cell r="BA1270">
            <v>0</v>
          </cell>
          <cell r="BV1270">
            <v>0</v>
          </cell>
          <cell r="BW1270">
            <v>0</v>
          </cell>
          <cell r="BX1270">
            <v>0.16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0.84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1</v>
          </cell>
        </row>
        <row r="1271">
          <cell r="AU1271">
            <v>59.45</v>
          </cell>
          <cell r="AX1271">
            <v>42.62</v>
          </cell>
          <cell r="AY1271">
            <v>16.829999999999998</v>
          </cell>
          <cell r="AZ1271">
            <v>0</v>
          </cell>
          <cell r="BA1271">
            <v>0</v>
          </cell>
          <cell r="BV1271">
            <v>0</v>
          </cell>
          <cell r="BW1271">
            <v>0.17</v>
          </cell>
          <cell r="BX1271">
            <v>0.83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1</v>
          </cell>
        </row>
        <row r="1272">
          <cell r="AU1272">
            <v>125</v>
          </cell>
          <cell r="AX1272">
            <v>125</v>
          </cell>
          <cell r="AY1272">
            <v>0</v>
          </cell>
          <cell r="AZ1272">
            <v>0</v>
          </cell>
          <cell r="BA1272">
            <v>0</v>
          </cell>
          <cell r="BV1272">
            <v>0</v>
          </cell>
          <cell r="BW1272">
            <v>0</v>
          </cell>
          <cell r="BX1272">
            <v>0</v>
          </cell>
          <cell r="BY1272">
            <v>0</v>
          </cell>
          <cell r="BZ1272">
            <v>0</v>
          </cell>
          <cell r="CA1272">
            <v>0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0</v>
          </cell>
          <cell r="CH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1</v>
          </cell>
        </row>
        <row r="1273">
          <cell r="AU1273">
            <v>111</v>
          </cell>
          <cell r="AX1273">
            <v>111</v>
          </cell>
          <cell r="AY1273">
            <v>0</v>
          </cell>
          <cell r="AZ1273">
            <v>0</v>
          </cell>
          <cell r="BA1273">
            <v>0</v>
          </cell>
          <cell r="BV1273">
            <v>0</v>
          </cell>
          <cell r="BW1273">
            <v>1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1</v>
          </cell>
        </row>
        <row r="1274">
          <cell r="AU1274">
            <v>115</v>
          </cell>
          <cell r="AX1274">
            <v>115</v>
          </cell>
          <cell r="AY1274">
            <v>0</v>
          </cell>
          <cell r="AZ1274">
            <v>0</v>
          </cell>
          <cell r="BA1274">
            <v>0</v>
          </cell>
          <cell r="BV1274">
            <v>0</v>
          </cell>
          <cell r="BW1274">
            <v>1</v>
          </cell>
          <cell r="BX1274">
            <v>0</v>
          </cell>
          <cell r="BY1274">
            <v>0</v>
          </cell>
          <cell r="BZ1274">
            <v>0</v>
          </cell>
          <cell r="CA1274">
            <v>0</v>
          </cell>
          <cell r="CB1274">
            <v>0</v>
          </cell>
          <cell r="CC1274">
            <v>0</v>
          </cell>
          <cell r="CD1274">
            <v>0</v>
          </cell>
          <cell r="CE1274">
            <v>0</v>
          </cell>
          <cell r="CF1274">
            <v>0</v>
          </cell>
          <cell r="CG1274">
            <v>0</v>
          </cell>
          <cell r="CH1274">
            <v>0</v>
          </cell>
          <cell r="CJ1274">
            <v>0</v>
          </cell>
          <cell r="CK1274">
            <v>0</v>
          </cell>
          <cell r="CL1274">
            <v>0</v>
          </cell>
          <cell r="CM1274">
            <v>0</v>
          </cell>
          <cell r="CN1274">
            <v>1</v>
          </cell>
        </row>
        <row r="1275">
          <cell r="AU1275">
            <v>290</v>
          </cell>
          <cell r="AX1275">
            <v>290</v>
          </cell>
          <cell r="AY1275">
            <v>0</v>
          </cell>
          <cell r="AZ1275">
            <v>0</v>
          </cell>
          <cell r="BA1275">
            <v>0</v>
          </cell>
          <cell r="BV1275">
            <v>0</v>
          </cell>
          <cell r="BW1275">
            <v>0.99</v>
          </cell>
          <cell r="BX1275">
            <v>0</v>
          </cell>
          <cell r="BY1275">
            <v>0</v>
          </cell>
          <cell r="BZ1275">
            <v>0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E1275">
            <v>0</v>
          </cell>
          <cell r="CF1275">
            <v>0</v>
          </cell>
          <cell r="CG1275">
            <v>0</v>
          </cell>
          <cell r="CH1275">
            <v>0</v>
          </cell>
          <cell r="CJ1275">
            <v>0</v>
          </cell>
          <cell r="CK1275">
            <v>0</v>
          </cell>
          <cell r="CL1275">
            <v>0</v>
          </cell>
          <cell r="CM1275">
            <v>0</v>
          </cell>
          <cell r="CN1275">
            <v>1</v>
          </cell>
        </row>
        <row r="1276">
          <cell r="AU1276">
            <v>214</v>
          </cell>
          <cell r="AX1276">
            <v>214</v>
          </cell>
          <cell r="AY1276">
            <v>0</v>
          </cell>
          <cell r="AZ1276">
            <v>0</v>
          </cell>
          <cell r="BA1276">
            <v>0</v>
          </cell>
          <cell r="BV1276">
            <v>0</v>
          </cell>
          <cell r="BW1276">
            <v>0</v>
          </cell>
          <cell r="BX1276">
            <v>0</v>
          </cell>
          <cell r="BY1276">
            <v>0</v>
          </cell>
          <cell r="BZ1276">
            <v>0</v>
          </cell>
          <cell r="CA1276">
            <v>0</v>
          </cell>
          <cell r="CB1276">
            <v>0</v>
          </cell>
          <cell r="CC1276">
            <v>0</v>
          </cell>
          <cell r="CD1276">
            <v>1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J1276">
            <v>0</v>
          </cell>
          <cell r="CK1276">
            <v>0</v>
          </cell>
          <cell r="CL1276">
            <v>0</v>
          </cell>
          <cell r="CM1276">
            <v>0</v>
          </cell>
          <cell r="CN1276">
            <v>1</v>
          </cell>
        </row>
        <row r="1277">
          <cell r="AU1277">
            <v>168</v>
          </cell>
          <cell r="AX1277">
            <v>168</v>
          </cell>
          <cell r="AY1277">
            <v>0</v>
          </cell>
          <cell r="AZ1277">
            <v>0</v>
          </cell>
          <cell r="BA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1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1</v>
          </cell>
        </row>
        <row r="1278">
          <cell r="AU1278">
            <v>121</v>
          </cell>
          <cell r="AX1278">
            <v>121</v>
          </cell>
          <cell r="AY1278">
            <v>0</v>
          </cell>
          <cell r="AZ1278">
            <v>0</v>
          </cell>
          <cell r="BA1278">
            <v>0</v>
          </cell>
          <cell r="BV1278">
            <v>0</v>
          </cell>
          <cell r="BW1278">
            <v>0</v>
          </cell>
          <cell r="BX1278">
            <v>1</v>
          </cell>
          <cell r="BY1278">
            <v>0</v>
          </cell>
          <cell r="BZ1278">
            <v>0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1</v>
          </cell>
        </row>
        <row r="1279">
          <cell r="AU1279">
            <v>155</v>
          </cell>
          <cell r="AX1279">
            <v>155</v>
          </cell>
          <cell r="AY1279">
            <v>0</v>
          </cell>
          <cell r="AZ1279">
            <v>0</v>
          </cell>
          <cell r="BA1279">
            <v>0</v>
          </cell>
          <cell r="BV1279">
            <v>0</v>
          </cell>
          <cell r="BW1279">
            <v>0.2</v>
          </cell>
          <cell r="BX1279">
            <v>0</v>
          </cell>
          <cell r="BY1279">
            <v>0</v>
          </cell>
          <cell r="BZ1279">
            <v>0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1</v>
          </cell>
        </row>
        <row r="1280">
          <cell r="AU1280">
            <v>113</v>
          </cell>
          <cell r="AX1280">
            <v>113</v>
          </cell>
          <cell r="AY1280">
            <v>0</v>
          </cell>
          <cell r="AZ1280">
            <v>0</v>
          </cell>
          <cell r="BA1280">
            <v>0</v>
          </cell>
          <cell r="BV1280">
            <v>0</v>
          </cell>
          <cell r="BW1280">
            <v>1</v>
          </cell>
          <cell r="BX1280">
            <v>0</v>
          </cell>
          <cell r="BY1280">
            <v>0</v>
          </cell>
          <cell r="BZ1280">
            <v>0</v>
          </cell>
          <cell r="CA1280">
            <v>0</v>
          </cell>
          <cell r="CB1280">
            <v>0</v>
          </cell>
          <cell r="CC1280">
            <v>0</v>
          </cell>
          <cell r="CD1280">
            <v>0</v>
          </cell>
          <cell r="CE1280">
            <v>0</v>
          </cell>
          <cell r="CF1280">
            <v>0</v>
          </cell>
          <cell r="CG1280">
            <v>0</v>
          </cell>
          <cell r="CH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1</v>
          </cell>
        </row>
        <row r="1281">
          <cell r="AU1281">
            <v>203</v>
          </cell>
          <cell r="AX1281">
            <v>203</v>
          </cell>
          <cell r="AY1281">
            <v>0</v>
          </cell>
          <cell r="AZ1281">
            <v>0</v>
          </cell>
          <cell r="BA1281">
            <v>0</v>
          </cell>
          <cell r="BV1281">
            <v>0</v>
          </cell>
          <cell r="BW1281">
            <v>0</v>
          </cell>
          <cell r="BX1281">
            <v>0</v>
          </cell>
          <cell r="BY1281">
            <v>0</v>
          </cell>
          <cell r="BZ1281">
            <v>0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1</v>
          </cell>
        </row>
        <row r="1282">
          <cell r="AU1282">
            <v>722</v>
          </cell>
          <cell r="AX1282">
            <v>722</v>
          </cell>
          <cell r="AY1282">
            <v>0</v>
          </cell>
          <cell r="AZ1282">
            <v>0</v>
          </cell>
          <cell r="BA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0</v>
          </cell>
          <cell r="CA1282">
            <v>0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1</v>
          </cell>
        </row>
        <row r="1283">
          <cell r="AU1283">
            <v>184</v>
          </cell>
          <cell r="AX1283">
            <v>184</v>
          </cell>
          <cell r="AY1283">
            <v>0</v>
          </cell>
          <cell r="AZ1283">
            <v>0</v>
          </cell>
          <cell r="BA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1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1</v>
          </cell>
        </row>
        <row r="1284">
          <cell r="AU1284">
            <v>408</v>
          </cell>
          <cell r="AX1284">
            <v>408</v>
          </cell>
          <cell r="AY1284">
            <v>0</v>
          </cell>
          <cell r="AZ1284">
            <v>0</v>
          </cell>
          <cell r="BA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0</v>
          </cell>
          <cell r="CC1284">
            <v>0</v>
          </cell>
          <cell r="CD1284">
            <v>1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1</v>
          </cell>
        </row>
        <row r="1285">
          <cell r="AU1285">
            <v>140</v>
          </cell>
          <cell r="AX1285">
            <v>140</v>
          </cell>
          <cell r="AY1285">
            <v>0</v>
          </cell>
          <cell r="AZ1285">
            <v>0</v>
          </cell>
          <cell r="BA1285">
            <v>0</v>
          </cell>
          <cell r="BV1285">
            <v>0</v>
          </cell>
          <cell r="BW1285">
            <v>0.75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0.2</v>
          </cell>
          <cell r="CE1285">
            <v>0.05</v>
          </cell>
          <cell r="CF1285">
            <v>0</v>
          </cell>
          <cell r="CG1285">
            <v>0</v>
          </cell>
          <cell r="CH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1</v>
          </cell>
        </row>
        <row r="1286">
          <cell r="AU1286">
            <v>504</v>
          </cell>
          <cell r="AX1286">
            <v>504</v>
          </cell>
          <cell r="AY1286">
            <v>0</v>
          </cell>
          <cell r="AZ1286">
            <v>0</v>
          </cell>
          <cell r="BA1286">
            <v>0</v>
          </cell>
          <cell r="BV1286">
            <v>0</v>
          </cell>
          <cell r="BW1286">
            <v>0</v>
          </cell>
          <cell r="BX1286">
            <v>0.45</v>
          </cell>
          <cell r="BY1286">
            <v>0</v>
          </cell>
          <cell r="BZ1286">
            <v>0</v>
          </cell>
          <cell r="CA1286">
            <v>0</v>
          </cell>
          <cell r="CB1286">
            <v>0</v>
          </cell>
          <cell r="CC1286">
            <v>0</v>
          </cell>
          <cell r="CD1286">
            <v>0.55000000000000004</v>
          </cell>
          <cell r="CE1286">
            <v>0</v>
          </cell>
          <cell r="CF1286">
            <v>0</v>
          </cell>
          <cell r="CG1286">
            <v>0</v>
          </cell>
          <cell r="CH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1</v>
          </cell>
        </row>
        <row r="1287">
          <cell r="AU1287">
            <v>17231.98</v>
          </cell>
          <cell r="AX1287">
            <v>12355.070000000002</v>
          </cell>
          <cell r="AY1287">
            <v>4876.91</v>
          </cell>
          <cell r="AZ1287">
            <v>1905.42</v>
          </cell>
          <cell r="BA1287">
            <v>5247.07</v>
          </cell>
          <cell r="BV1287">
            <v>0</v>
          </cell>
          <cell r="BW1287">
            <v>0.75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0.25</v>
          </cell>
          <cell r="CE1287">
            <v>0</v>
          </cell>
          <cell r="CF1287">
            <v>0</v>
          </cell>
          <cell r="CG1287">
            <v>0</v>
          </cell>
          <cell r="CH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1</v>
          </cell>
        </row>
        <row r="1288">
          <cell r="AU1288">
            <v>22154.2</v>
          </cell>
          <cell r="AX1288">
            <v>17037.760000000002</v>
          </cell>
          <cell r="AY1288">
            <v>5116.4399999999996</v>
          </cell>
          <cell r="AZ1288">
            <v>1875</v>
          </cell>
          <cell r="BA1288">
            <v>7439.85</v>
          </cell>
          <cell r="BV1288">
            <v>0</v>
          </cell>
          <cell r="BW1288">
            <v>0</v>
          </cell>
          <cell r="BX1288">
            <v>0</v>
          </cell>
          <cell r="BY1288">
            <v>0</v>
          </cell>
          <cell r="BZ1288">
            <v>0.12</v>
          </cell>
          <cell r="CA1288">
            <v>0.41</v>
          </cell>
          <cell r="CB1288">
            <v>0</v>
          </cell>
          <cell r="CC1288">
            <v>0</v>
          </cell>
          <cell r="CD1288">
            <v>0</v>
          </cell>
          <cell r="CE1288">
            <v>0</v>
          </cell>
          <cell r="CF1288">
            <v>0</v>
          </cell>
          <cell r="CG1288">
            <v>0</v>
          </cell>
          <cell r="CH1288">
            <v>0</v>
          </cell>
          <cell r="CJ1288">
            <v>0</v>
          </cell>
          <cell r="CK1288">
            <v>0</v>
          </cell>
          <cell r="CL1288">
            <v>0</v>
          </cell>
          <cell r="CM1288">
            <v>0</v>
          </cell>
          <cell r="CN1288">
            <v>1</v>
          </cell>
        </row>
        <row r="1289">
          <cell r="AU1289">
            <v>42417.24</v>
          </cell>
          <cell r="AX1289">
            <v>30174.880000000005</v>
          </cell>
          <cell r="AY1289">
            <v>12242.36</v>
          </cell>
          <cell r="AZ1289">
            <v>17042.490000000002</v>
          </cell>
          <cell r="BA1289">
            <v>11256.74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J1289">
            <v>0</v>
          </cell>
          <cell r="CK1289">
            <v>1</v>
          </cell>
          <cell r="CL1289">
            <v>0</v>
          </cell>
          <cell r="CM1289">
            <v>0</v>
          </cell>
          <cell r="CN1289">
            <v>1</v>
          </cell>
        </row>
        <row r="1290">
          <cell r="AU1290">
            <v>279</v>
          </cell>
          <cell r="AX1290">
            <v>279</v>
          </cell>
          <cell r="AY1290">
            <v>0</v>
          </cell>
          <cell r="AZ1290">
            <v>0</v>
          </cell>
          <cell r="BA1290">
            <v>0</v>
          </cell>
          <cell r="BV1290">
            <v>0</v>
          </cell>
          <cell r="BW1290">
            <v>0.08</v>
          </cell>
          <cell r="BX1290">
            <v>0.34</v>
          </cell>
          <cell r="BY1290">
            <v>0.1</v>
          </cell>
          <cell r="BZ1290">
            <v>0</v>
          </cell>
          <cell r="CA1290">
            <v>0</v>
          </cell>
          <cell r="CB1290">
            <v>0</v>
          </cell>
          <cell r="CC1290">
            <v>0</v>
          </cell>
          <cell r="CD1290">
            <v>0.48</v>
          </cell>
          <cell r="CE1290">
            <v>0</v>
          </cell>
          <cell r="CF1290">
            <v>0</v>
          </cell>
          <cell r="CG1290">
            <v>0</v>
          </cell>
          <cell r="CH1290">
            <v>0</v>
          </cell>
          <cell r="CJ1290">
            <v>0</v>
          </cell>
          <cell r="CK1290">
            <v>0</v>
          </cell>
          <cell r="CL1290">
            <v>0</v>
          </cell>
          <cell r="CM1290">
            <v>0</v>
          </cell>
          <cell r="CN1290">
            <v>1</v>
          </cell>
        </row>
        <row r="1291">
          <cell r="AU1291">
            <v>369</v>
          </cell>
          <cell r="AX1291">
            <v>369</v>
          </cell>
          <cell r="AY1291">
            <v>0</v>
          </cell>
          <cell r="AZ1291">
            <v>0</v>
          </cell>
          <cell r="BA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1</v>
          </cell>
          <cell r="BZ1291">
            <v>0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H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1</v>
          </cell>
        </row>
        <row r="1292">
          <cell r="AU1292">
            <v>1530485.39</v>
          </cell>
          <cell r="AX1292">
            <v>1115170.6300000001</v>
          </cell>
          <cell r="AY1292">
            <v>415314.76</v>
          </cell>
          <cell r="AZ1292">
            <v>557645.81000000006</v>
          </cell>
          <cell r="BA1292">
            <v>155169.97</v>
          </cell>
          <cell r="BV1292">
            <v>0</v>
          </cell>
          <cell r="BW1292">
            <v>0.34</v>
          </cell>
          <cell r="BX1292">
            <v>0</v>
          </cell>
          <cell r="BY1292">
            <v>0.02</v>
          </cell>
          <cell r="BZ1292">
            <v>0</v>
          </cell>
          <cell r="CA1292">
            <v>0.49</v>
          </cell>
          <cell r="CB1292">
            <v>0.03</v>
          </cell>
          <cell r="CC1292">
            <v>0.03</v>
          </cell>
          <cell r="CD1292">
            <v>0.01</v>
          </cell>
          <cell r="CE1292">
            <v>0</v>
          </cell>
          <cell r="CF1292">
            <v>0</v>
          </cell>
          <cell r="CG1292">
            <v>0</v>
          </cell>
          <cell r="CH1292">
            <v>0</v>
          </cell>
          <cell r="CJ1292">
            <v>0.05</v>
          </cell>
          <cell r="CK1292">
            <v>0</v>
          </cell>
          <cell r="CL1292">
            <v>0</v>
          </cell>
          <cell r="CM1292">
            <v>0</v>
          </cell>
          <cell r="CN1292">
            <v>1</v>
          </cell>
        </row>
        <row r="1293">
          <cell r="AU1293">
            <v>145</v>
          </cell>
          <cell r="AX1293">
            <v>145</v>
          </cell>
          <cell r="AY1293">
            <v>0</v>
          </cell>
          <cell r="AZ1293">
            <v>0</v>
          </cell>
          <cell r="BA1293">
            <v>0</v>
          </cell>
          <cell r="BV1293">
            <v>0</v>
          </cell>
          <cell r="BW1293">
            <v>0</v>
          </cell>
          <cell r="BX1293">
            <v>0</v>
          </cell>
          <cell r="BY1293">
            <v>0</v>
          </cell>
          <cell r="BZ1293">
            <v>0</v>
          </cell>
          <cell r="CA1293">
            <v>0</v>
          </cell>
          <cell r="CB1293">
            <v>0</v>
          </cell>
          <cell r="CC1293">
            <v>0</v>
          </cell>
          <cell r="CD1293">
            <v>1</v>
          </cell>
          <cell r="CE1293">
            <v>0</v>
          </cell>
          <cell r="CF1293">
            <v>0</v>
          </cell>
          <cell r="CG1293">
            <v>0</v>
          </cell>
          <cell r="CH1293">
            <v>0</v>
          </cell>
          <cell r="CJ1293">
            <v>0</v>
          </cell>
          <cell r="CK1293">
            <v>0</v>
          </cell>
          <cell r="CL1293">
            <v>0</v>
          </cell>
          <cell r="CM1293">
            <v>0</v>
          </cell>
          <cell r="CN1293">
            <v>1</v>
          </cell>
        </row>
        <row r="1294">
          <cell r="AU1294">
            <v>113</v>
          </cell>
          <cell r="AX1294">
            <v>113</v>
          </cell>
          <cell r="AY1294">
            <v>0</v>
          </cell>
          <cell r="AZ1294">
            <v>0</v>
          </cell>
          <cell r="BA1294">
            <v>0</v>
          </cell>
          <cell r="BV1294">
            <v>0</v>
          </cell>
          <cell r="BW1294">
            <v>1</v>
          </cell>
          <cell r="BX1294">
            <v>0</v>
          </cell>
          <cell r="BY1294">
            <v>0</v>
          </cell>
          <cell r="BZ1294">
            <v>0</v>
          </cell>
          <cell r="CA1294">
            <v>0</v>
          </cell>
          <cell r="CB1294">
            <v>0</v>
          </cell>
          <cell r="CC1294">
            <v>0</v>
          </cell>
          <cell r="CD1294">
            <v>0</v>
          </cell>
          <cell r="CE1294">
            <v>0</v>
          </cell>
          <cell r="CF1294">
            <v>0</v>
          </cell>
          <cell r="CG1294">
            <v>0</v>
          </cell>
          <cell r="CH1294">
            <v>0</v>
          </cell>
          <cell r="CJ1294">
            <v>0</v>
          </cell>
          <cell r="CK1294">
            <v>0</v>
          </cell>
          <cell r="CL1294">
            <v>0</v>
          </cell>
          <cell r="CM1294">
            <v>0</v>
          </cell>
          <cell r="CN1294">
            <v>1</v>
          </cell>
        </row>
        <row r="1295">
          <cell r="AU1295">
            <v>15409.8</v>
          </cell>
          <cell r="AX1295">
            <v>12038.249999999998</v>
          </cell>
          <cell r="AY1295">
            <v>3371.55</v>
          </cell>
          <cell r="AZ1295">
            <v>0</v>
          </cell>
          <cell r="BA1295">
            <v>2964.84</v>
          </cell>
          <cell r="BV1295">
            <v>0</v>
          </cell>
          <cell r="BW1295">
            <v>0.6</v>
          </cell>
          <cell r="BX1295">
            <v>0.4</v>
          </cell>
          <cell r="BY1295">
            <v>0</v>
          </cell>
          <cell r="BZ1295">
            <v>0</v>
          </cell>
          <cell r="CA1295">
            <v>0</v>
          </cell>
          <cell r="CB1295">
            <v>0</v>
          </cell>
          <cell r="CC1295">
            <v>0</v>
          </cell>
          <cell r="CD1295">
            <v>0</v>
          </cell>
          <cell r="CE1295">
            <v>0</v>
          </cell>
          <cell r="CF1295">
            <v>0</v>
          </cell>
          <cell r="CG1295">
            <v>0</v>
          </cell>
          <cell r="CH1295">
            <v>0</v>
          </cell>
          <cell r="CJ1295">
            <v>0</v>
          </cell>
          <cell r="CK1295">
            <v>0</v>
          </cell>
          <cell r="CL1295">
            <v>0</v>
          </cell>
          <cell r="CM1295">
            <v>0</v>
          </cell>
          <cell r="CN1295">
            <v>1</v>
          </cell>
        </row>
        <row r="1296">
          <cell r="AU1296">
            <v>988</v>
          </cell>
          <cell r="AX1296">
            <v>988</v>
          </cell>
          <cell r="AY1296">
            <v>0</v>
          </cell>
          <cell r="AZ1296">
            <v>0</v>
          </cell>
          <cell r="BA1296">
            <v>0</v>
          </cell>
          <cell r="BV1296">
            <v>0</v>
          </cell>
          <cell r="BW1296">
            <v>0</v>
          </cell>
          <cell r="BX1296">
            <v>0</v>
          </cell>
          <cell r="BY1296">
            <v>0</v>
          </cell>
          <cell r="BZ1296">
            <v>0</v>
          </cell>
          <cell r="CA1296">
            <v>0</v>
          </cell>
          <cell r="CB1296">
            <v>0</v>
          </cell>
          <cell r="CC1296">
            <v>0</v>
          </cell>
          <cell r="CD1296">
            <v>1</v>
          </cell>
          <cell r="CE1296">
            <v>0</v>
          </cell>
          <cell r="CF1296">
            <v>0</v>
          </cell>
          <cell r="CG1296">
            <v>0</v>
          </cell>
          <cell r="CH1296">
            <v>0</v>
          </cell>
          <cell r="CJ1296">
            <v>0</v>
          </cell>
          <cell r="CK1296">
            <v>0</v>
          </cell>
          <cell r="CL1296">
            <v>0</v>
          </cell>
          <cell r="CM1296">
            <v>0</v>
          </cell>
          <cell r="CN1296">
            <v>1</v>
          </cell>
        </row>
        <row r="1297">
          <cell r="AU1297">
            <v>388</v>
          </cell>
          <cell r="AX1297">
            <v>388</v>
          </cell>
          <cell r="AY1297">
            <v>0</v>
          </cell>
          <cell r="AZ1297">
            <v>0</v>
          </cell>
          <cell r="BA1297">
            <v>0</v>
          </cell>
          <cell r="BV1297">
            <v>0</v>
          </cell>
          <cell r="BW1297">
            <v>1</v>
          </cell>
          <cell r="BX1297">
            <v>0</v>
          </cell>
          <cell r="BY1297">
            <v>0</v>
          </cell>
          <cell r="BZ1297">
            <v>0</v>
          </cell>
          <cell r="CA1297">
            <v>0</v>
          </cell>
          <cell r="CB1297">
            <v>0</v>
          </cell>
          <cell r="CC1297">
            <v>0</v>
          </cell>
          <cell r="CD1297">
            <v>0</v>
          </cell>
          <cell r="CE1297">
            <v>0</v>
          </cell>
          <cell r="CF1297">
            <v>0</v>
          </cell>
          <cell r="CG1297">
            <v>0</v>
          </cell>
          <cell r="CH1297">
            <v>0</v>
          </cell>
          <cell r="CJ1297">
            <v>0</v>
          </cell>
          <cell r="CK1297">
            <v>0</v>
          </cell>
          <cell r="CL1297">
            <v>0</v>
          </cell>
          <cell r="CM1297">
            <v>0</v>
          </cell>
          <cell r="CN1297">
            <v>1</v>
          </cell>
        </row>
        <row r="1298">
          <cell r="AU1298">
            <v>107</v>
          </cell>
          <cell r="AX1298">
            <v>107</v>
          </cell>
          <cell r="AY1298">
            <v>0</v>
          </cell>
          <cell r="AZ1298">
            <v>0</v>
          </cell>
          <cell r="BA1298">
            <v>0</v>
          </cell>
          <cell r="BV1298">
            <v>0</v>
          </cell>
          <cell r="BW1298">
            <v>1</v>
          </cell>
          <cell r="BX1298">
            <v>0</v>
          </cell>
          <cell r="BY1298">
            <v>0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0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1</v>
          </cell>
        </row>
        <row r="1299">
          <cell r="AU1299">
            <v>12073.16</v>
          </cell>
          <cell r="AX1299">
            <v>11799.300000000001</v>
          </cell>
          <cell r="AY1299">
            <v>273.86</v>
          </cell>
          <cell r="AZ1299">
            <v>0</v>
          </cell>
          <cell r="BA1299">
            <v>613.16999999999996</v>
          </cell>
          <cell r="BV1299">
            <v>0</v>
          </cell>
          <cell r="BW1299">
            <v>1</v>
          </cell>
          <cell r="BX1299">
            <v>0</v>
          </cell>
          <cell r="BY1299">
            <v>0</v>
          </cell>
          <cell r="BZ1299">
            <v>0</v>
          </cell>
          <cell r="CA1299">
            <v>0</v>
          </cell>
          <cell r="CB1299">
            <v>0</v>
          </cell>
          <cell r="CC1299">
            <v>0</v>
          </cell>
          <cell r="CD1299">
            <v>0</v>
          </cell>
          <cell r="CE1299">
            <v>0</v>
          </cell>
          <cell r="CF1299">
            <v>0</v>
          </cell>
          <cell r="CG1299">
            <v>0</v>
          </cell>
          <cell r="CH1299">
            <v>0</v>
          </cell>
          <cell r="CJ1299">
            <v>0</v>
          </cell>
          <cell r="CK1299">
            <v>0</v>
          </cell>
          <cell r="CL1299">
            <v>0</v>
          </cell>
          <cell r="CM1299">
            <v>0</v>
          </cell>
          <cell r="CN1299">
            <v>1</v>
          </cell>
        </row>
        <row r="1300">
          <cell r="AU1300">
            <v>3593</v>
          </cell>
          <cell r="AX1300">
            <v>3593</v>
          </cell>
          <cell r="AY1300">
            <v>0</v>
          </cell>
          <cell r="AZ1300">
            <v>0</v>
          </cell>
          <cell r="BA1300">
            <v>0</v>
          </cell>
          <cell r="BV1300">
            <v>0</v>
          </cell>
          <cell r="BW1300">
            <v>1</v>
          </cell>
          <cell r="BX1300">
            <v>0</v>
          </cell>
          <cell r="BY1300">
            <v>0</v>
          </cell>
          <cell r="BZ1300">
            <v>0</v>
          </cell>
          <cell r="CA1300">
            <v>0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0</v>
          </cell>
          <cell r="CG1300">
            <v>0</v>
          </cell>
          <cell r="CH1300">
            <v>0</v>
          </cell>
          <cell r="CJ1300">
            <v>0</v>
          </cell>
          <cell r="CK1300">
            <v>0</v>
          </cell>
          <cell r="CL1300">
            <v>0</v>
          </cell>
          <cell r="CM1300">
            <v>0</v>
          </cell>
          <cell r="CN1300">
            <v>1</v>
          </cell>
        </row>
        <row r="1301">
          <cell r="AU1301">
            <v>54192.77</v>
          </cell>
          <cell r="AX1301">
            <v>38136.300000000003</v>
          </cell>
          <cell r="AY1301">
            <v>16056.47</v>
          </cell>
          <cell r="AZ1301">
            <v>6937.25</v>
          </cell>
          <cell r="BA1301">
            <v>12010.83</v>
          </cell>
          <cell r="BV1301">
            <v>0</v>
          </cell>
          <cell r="BW1301">
            <v>0</v>
          </cell>
          <cell r="BX1301">
            <v>0.5</v>
          </cell>
          <cell r="BY1301">
            <v>0.5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1</v>
          </cell>
        </row>
        <row r="1302">
          <cell r="AU1302">
            <v>1293</v>
          </cell>
          <cell r="AX1302">
            <v>1293</v>
          </cell>
          <cell r="AY1302">
            <v>0</v>
          </cell>
          <cell r="AZ1302">
            <v>0</v>
          </cell>
          <cell r="BA1302">
            <v>0</v>
          </cell>
          <cell r="BV1302">
            <v>0</v>
          </cell>
          <cell r="BW1302">
            <v>0</v>
          </cell>
          <cell r="BX1302">
            <v>0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0</v>
          </cell>
          <cell r="CD1302">
            <v>1</v>
          </cell>
          <cell r="CE1302">
            <v>0</v>
          </cell>
          <cell r="CF1302">
            <v>0</v>
          </cell>
          <cell r="CG1302">
            <v>0</v>
          </cell>
          <cell r="CH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1</v>
          </cell>
        </row>
        <row r="1303">
          <cell r="AU1303">
            <v>878.39</v>
          </cell>
          <cell r="AX1303">
            <v>925</v>
          </cell>
          <cell r="AY1303">
            <v>-46.61</v>
          </cell>
          <cell r="AZ1303">
            <v>-118</v>
          </cell>
          <cell r="BA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1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1</v>
          </cell>
        </row>
        <row r="1304">
          <cell r="AU1304">
            <v>16555.080000000002</v>
          </cell>
          <cell r="AX1304">
            <v>13448.77</v>
          </cell>
          <cell r="AY1304">
            <v>3106.31</v>
          </cell>
          <cell r="AZ1304">
            <v>0</v>
          </cell>
          <cell r="BA1304">
            <v>6594.96</v>
          </cell>
          <cell r="BV1304">
            <v>0</v>
          </cell>
          <cell r="BW1304">
            <v>0</v>
          </cell>
          <cell r="BX1304">
            <v>0</v>
          </cell>
          <cell r="BY1304">
            <v>0</v>
          </cell>
          <cell r="BZ1304">
            <v>0</v>
          </cell>
          <cell r="CA1304">
            <v>0</v>
          </cell>
          <cell r="CB1304">
            <v>0</v>
          </cell>
          <cell r="CC1304">
            <v>0</v>
          </cell>
          <cell r="CD1304">
            <v>1</v>
          </cell>
          <cell r="CE1304">
            <v>0</v>
          </cell>
          <cell r="CF1304">
            <v>0</v>
          </cell>
          <cell r="CG1304">
            <v>0</v>
          </cell>
          <cell r="CH1304">
            <v>0</v>
          </cell>
          <cell r="CJ1304">
            <v>0</v>
          </cell>
          <cell r="CK1304">
            <v>0</v>
          </cell>
          <cell r="CL1304">
            <v>0</v>
          </cell>
          <cell r="CM1304">
            <v>0</v>
          </cell>
          <cell r="CN1304">
            <v>1</v>
          </cell>
        </row>
        <row r="1305">
          <cell r="AU1305">
            <v>296659.36</v>
          </cell>
          <cell r="AX1305">
            <v>213569.36999999997</v>
          </cell>
          <cell r="AY1305">
            <v>83089.990000000005</v>
          </cell>
          <cell r="AZ1305">
            <v>13476.6</v>
          </cell>
          <cell r="BA1305">
            <v>8331.57</v>
          </cell>
          <cell r="BV1305">
            <v>0</v>
          </cell>
          <cell r="BW1305">
            <v>0</v>
          </cell>
          <cell r="BX1305">
            <v>0</v>
          </cell>
          <cell r="BY1305">
            <v>1</v>
          </cell>
          <cell r="BZ1305">
            <v>0</v>
          </cell>
          <cell r="CA1305">
            <v>0</v>
          </cell>
          <cell r="CB1305">
            <v>0</v>
          </cell>
          <cell r="CC1305">
            <v>0</v>
          </cell>
          <cell r="CD1305">
            <v>0</v>
          </cell>
          <cell r="CE1305">
            <v>0</v>
          </cell>
          <cell r="CF1305">
            <v>0</v>
          </cell>
          <cell r="CG1305">
            <v>0</v>
          </cell>
          <cell r="CH1305">
            <v>0</v>
          </cell>
          <cell r="CJ1305">
            <v>0</v>
          </cell>
          <cell r="CK1305">
            <v>0</v>
          </cell>
          <cell r="CL1305">
            <v>0</v>
          </cell>
          <cell r="CM1305">
            <v>0</v>
          </cell>
          <cell r="CN1305">
            <v>1</v>
          </cell>
        </row>
        <row r="1306">
          <cell r="AU1306">
            <v>12489.97</v>
          </cell>
          <cell r="AX1306">
            <v>9118.74</v>
          </cell>
          <cell r="AY1306">
            <v>3371.23</v>
          </cell>
          <cell r="AZ1306">
            <v>0</v>
          </cell>
          <cell r="BA1306">
            <v>7547.19</v>
          </cell>
          <cell r="BV1306">
            <v>0</v>
          </cell>
          <cell r="BW1306">
            <v>0</v>
          </cell>
          <cell r="BX1306">
            <v>0</v>
          </cell>
          <cell r="BY1306">
            <v>1</v>
          </cell>
          <cell r="BZ1306">
            <v>0</v>
          </cell>
          <cell r="CA1306">
            <v>0</v>
          </cell>
          <cell r="CB1306">
            <v>0</v>
          </cell>
          <cell r="CC1306">
            <v>0</v>
          </cell>
          <cell r="CD1306">
            <v>0</v>
          </cell>
          <cell r="CE1306">
            <v>0</v>
          </cell>
          <cell r="CF1306">
            <v>0</v>
          </cell>
          <cell r="CG1306">
            <v>0</v>
          </cell>
          <cell r="CH1306">
            <v>0</v>
          </cell>
          <cell r="CJ1306">
            <v>0</v>
          </cell>
          <cell r="CK1306">
            <v>0</v>
          </cell>
          <cell r="CL1306">
            <v>0</v>
          </cell>
          <cell r="CM1306">
            <v>0</v>
          </cell>
          <cell r="CN1306">
            <v>1</v>
          </cell>
        </row>
        <row r="1307">
          <cell r="AU1307">
            <v>3787</v>
          </cell>
          <cell r="AX1307">
            <v>3787</v>
          </cell>
          <cell r="AY1307">
            <v>0</v>
          </cell>
          <cell r="AZ1307">
            <v>0</v>
          </cell>
          <cell r="BA1307">
            <v>0</v>
          </cell>
          <cell r="BV1307">
            <v>0</v>
          </cell>
          <cell r="BW1307">
            <v>0</v>
          </cell>
          <cell r="BX1307">
            <v>1</v>
          </cell>
          <cell r="BY1307">
            <v>0</v>
          </cell>
          <cell r="BZ1307">
            <v>0</v>
          </cell>
          <cell r="CA1307">
            <v>0</v>
          </cell>
          <cell r="CB1307">
            <v>0</v>
          </cell>
          <cell r="CC1307">
            <v>0</v>
          </cell>
          <cell r="CD1307">
            <v>0</v>
          </cell>
          <cell r="CE1307">
            <v>0</v>
          </cell>
          <cell r="CF1307">
            <v>0</v>
          </cell>
          <cell r="CG1307">
            <v>0</v>
          </cell>
          <cell r="CH1307">
            <v>0</v>
          </cell>
          <cell r="CJ1307">
            <v>0</v>
          </cell>
          <cell r="CK1307">
            <v>0</v>
          </cell>
          <cell r="CL1307">
            <v>0</v>
          </cell>
          <cell r="CM1307">
            <v>0</v>
          </cell>
          <cell r="CN1307">
            <v>1</v>
          </cell>
        </row>
        <row r="1308">
          <cell r="AU1308">
            <v>15947.08</v>
          </cell>
          <cell r="AX1308">
            <v>14848.74</v>
          </cell>
          <cell r="AY1308">
            <v>1098.3399999999999</v>
          </cell>
          <cell r="AZ1308">
            <v>1997.5</v>
          </cell>
          <cell r="BA1308">
            <v>692.52</v>
          </cell>
          <cell r="BV1308">
            <v>0</v>
          </cell>
          <cell r="BW1308">
            <v>0</v>
          </cell>
          <cell r="BX1308">
            <v>0.95</v>
          </cell>
          <cell r="BY1308">
            <v>0.05</v>
          </cell>
          <cell r="BZ1308">
            <v>0</v>
          </cell>
          <cell r="CA1308">
            <v>0</v>
          </cell>
          <cell r="CB1308">
            <v>0</v>
          </cell>
          <cell r="CC1308">
            <v>0</v>
          </cell>
          <cell r="CD1308">
            <v>0</v>
          </cell>
          <cell r="CE1308">
            <v>0</v>
          </cell>
          <cell r="CF1308">
            <v>0</v>
          </cell>
          <cell r="CG1308">
            <v>0</v>
          </cell>
          <cell r="CH1308">
            <v>0</v>
          </cell>
          <cell r="CJ1308">
            <v>0</v>
          </cell>
          <cell r="CK1308">
            <v>0</v>
          </cell>
          <cell r="CL1308">
            <v>0</v>
          </cell>
          <cell r="CM1308">
            <v>0</v>
          </cell>
          <cell r="CN1308">
            <v>1</v>
          </cell>
        </row>
        <row r="1309">
          <cell r="AU1309">
            <v>587</v>
          </cell>
          <cell r="AX1309">
            <v>587</v>
          </cell>
          <cell r="AY1309">
            <v>0</v>
          </cell>
          <cell r="AZ1309">
            <v>0</v>
          </cell>
          <cell r="BA1309">
            <v>0</v>
          </cell>
          <cell r="BV1309">
            <v>0</v>
          </cell>
          <cell r="BW1309">
            <v>0</v>
          </cell>
          <cell r="BX1309">
            <v>1</v>
          </cell>
          <cell r="BY1309">
            <v>0</v>
          </cell>
          <cell r="BZ1309">
            <v>0</v>
          </cell>
          <cell r="CA1309">
            <v>0</v>
          </cell>
          <cell r="CB1309">
            <v>0</v>
          </cell>
          <cell r="CC1309">
            <v>0</v>
          </cell>
          <cell r="CD1309">
            <v>0</v>
          </cell>
          <cell r="CE1309">
            <v>0</v>
          </cell>
          <cell r="CF1309">
            <v>0</v>
          </cell>
          <cell r="CG1309">
            <v>0</v>
          </cell>
          <cell r="CH1309">
            <v>0</v>
          </cell>
          <cell r="CJ1309">
            <v>0</v>
          </cell>
          <cell r="CK1309">
            <v>0</v>
          </cell>
          <cell r="CL1309">
            <v>0</v>
          </cell>
          <cell r="CM1309">
            <v>0</v>
          </cell>
          <cell r="CN1309">
            <v>1</v>
          </cell>
        </row>
        <row r="1310">
          <cell r="AU1310">
            <v>37431.599999999999</v>
          </cell>
          <cell r="AX1310">
            <v>30263.530000000002</v>
          </cell>
          <cell r="AY1310">
            <v>7168.07</v>
          </cell>
          <cell r="AZ1310">
            <v>6679.78</v>
          </cell>
          <cell r="BA1310">
            <v>7497.05</v>
          </cell>
          <cell r="BV1310">
            <v>1</v>
          </cell>
          <cell r="BW1310">
            <v>0</v>
          </cell>
          <cell r="BX1310">
            <v>0</v>
          </cell>
          <cell r="BY1310">
            <v>0</v>
          </cell>
          <cell r="BZ1310">
            <v>0</v>
          </cell>
          <cell r="CA1310">
            <v>0</v>
          </cell>
          <cell r="CB1310">
            <v>0</v>
          </cell>
          <cell r="CC1310">
            <v>0</v>
          </cell>
          <cell r="CD1310">
            <v>0</v>
          </cell>
          <cell r="CE1310">
            <v>0</v>
          </cell>
          <cell r="CF1310">
            <v>0</v>
          </cell>
          <cell r="CG1310">
            <v>0</v>
          </cell>
          <cell r="CH1310">
            <v>0</v>
          </cell>
          <cell r="CJ1310">
            <v>0</v>
          </cell>
          <cell r="CK1310">
            <v>0</v>
          </cell>
          <cell r="CL1310">
            <v>0</v>
          </cell>
          <cell r="CM1310">
            <v>0</v>
          </cell>
          <cell r="CN1310">
            <v>1</v>
          </cell>
        </row>
        <row r="1311">
          <cell r="AU1311">
            <v>218450.29</v>
          </cell>
          <cell r="AX1311">
            <v>173637.58</v>
          </cell>
          <cell r="AY1311">
            <v>44812.71</v>
          </cell>
          <cell r="AZ1311">
            <v>82495.360000000001</v>
          </cell>
          <cell r="BA1311">
            <v>27887.01</v>
          </cell>
          <cell r="BV1311">
            <v>0</v>
          </cell>
          <cell r="BW1311">
            <v>1</v>
          </cell>
          <cell r="BX1311">
            <v>0</v>
          </cell>
          <cell r="BY1311">
            <v>0</v>
          </cell>
          <cell r="BZ1311">
            <v>0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1</v>
          </cell>
        </row>
        <row r="1312">
          <cell r="AU1312">
            <v>2790</v>
          </cell>
          <cell r="AX1312">
            <v>2000</v>
          </cell>
          <cell r="AY1312">
            <v>790</v>
          </cell>
          <cell r="AZ1312">
            <v>2000</v>
          </cell>
          <cell r="BA1312">
            <v>0</v>
          </cell>
          <cell r="BV1312">
            <v>0</v>
          </cell>
          <cell r="BW1312">
            <v>1</v>
          </cell>
          <cell r="BX1312">
            <v>0</v>
          </cell>
          <cell r="BY1312">
            <v>0</v>
          </cell>
          <cell r="BZ1312">
            <v>0</v>
          </cell>
          <cell r="CA1312">
            <v>0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0</v>
          </cell>
          <cell r="CH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1</v>
          </cell>
        </row>
        <row r="1313">
          <cell r="AU1313">
            <v>11733.73</v>
          </cell>
          <cell r="AX1313">
            <v>9374.6500000000015</v>
          </cell>
          <cell r="AY1313">
            <v>2359.08</v>
          </cell>
          <cell r="AZ1313">
            <v>5124.1400000000003</v>
          </cell>
          <cell r="BA1313">
            <v>750.23</v>
          </cell>
          <cell r="BV1313">
            <v>0</v>
          </cell>
          <cell r="BW1313">
            <v>0.08</v>
          </cell>
          <cell r="BX1313">
            <v>0.92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1</v>
          </cell>
        </row>
        <row r="1314">
          <cell r="AU1314">
            <v>1153595.54</v>
          </cell>
          <cell r="AX1314">
            <v>814962.22000000009</v>
          </cell>
          <cell r="AY1314">
            <v>338633.32</v>
          </cell>
          <cell r="AZ1314">
            <v>427026.44</v>
          </cell>
          <cell r="BA1314">
            <v>30807.53</v>
          </cell>
          <cell r="BV1314">
            <v>0</v>
          </cell>
          <cell r="BW1314">
            <v>1</v>
          </cell>
          <cell r="BX1314">
            <v>0</v>
          </cell>
          <cell r="BY1314">
            <v>0</v>
          </cell>
          <cell r="BZ1314">
            <v>0</v>
          </cell>
          <cell r="CA1314">
            <v>0</v>
          </cell>
          <cell r="CB1314">
            <v>0</v>
          </cell>
          <cell r="CC1314">
            <v>0</v>
          </cell>
          <cell r="CD1314">
            <v>0</v>
          </cell>
          <cell r="CE1314">
            <v>0</v>
          </cell>
          <cell r="CF1314">
            <v>0</v>
          </cell>
          <cell r="CG1314">
            <v>0</v>
          </cell>
          <cell r="CH1314">
            <v>0</v>
          </cell>
          <cell r="CJ1314">
            <v>0</v>
          </cell>
          <cell r="CK1314">
            <v>0</v>
          </cell>
          <cell r="CL1314">
            <v>0</v>
          </cell>
          <cell r="CM1314">
            <v>0</v>
          </cell>
          <cell r="CN1314">
            <v>1</v>
          </cell>
        </row>
        <row r="1315">
          <cell r="AU1315">
            <v>168353.76</v>
          </cell>
          <cell r="AX1315">
            <v>122955.62</v>
          </cell>
          <cell r="AY1315">
            <v>45398.14</v>
          </cell>
          <cell r="AZ1315">
            <v>39046.97</v>
          </cell>
          <cell r="BA1315">
            <v>17472.14</v>
          </cell>
          <cell r="BV1315">
            <v>0</v>
          </cell>
          <cell r="BW1315">
            <v>1</v>
          </cell>
          <cell r="BX1315">
            <v>0</v>
          </cell>
          <cell r="BY1315">
            <v>0</v>
          </cell>
          <cell r="BZ1315">
            <v>0</v>
          </cell>
          <cell r="CA1315">
            <v>0</v>
          </cell>
          <cell r="CB1315">
            <v>0</v>
          </cell>
          <cell r="CC1315">
            <v>0</v>
          </cell>
          <cell r="CD1315">
            <v>0</v>
          </cell>
          <cell r="CE1315">
            <v>0</v>
          </cell>
          <cell r="CF1315">
            <v>0</v>
          </cell>
          <cell r="CG1315">
            <v>0</v>
          </cell>
          <cell r="CH1315">
            <v>0</v>
          </cell>
          <cell r="CJ1315">
            <v>0</v>
          </cell>
          <cell r="CK1315">
            <v>0</v>
          </cell>
          <cell r="CL1315">
            <v>0</v>
          </cell>
          <cell r="CM1315">
            <v>0</v>
          </cell>
          <cell r="CN1315">
            <v>1</v>
          </cell>
        </row>
        <row r="1316">
          <cell r="AU1316">
            <v>67793.52</v>
          </cell>
          <cell r="AX1316">
            <v>47855.86</v>
          </cell>
          <cell r="AY1316">
            <v>19937.66</v>
          </cell>
          <cell r="AZ1316">
            <v>9497.2900000000009</v>
          </cell>
          <cell r="BA1316">
            <v>9645.49</v>
          </cell>
          <cell r="BV1316">
            <v>0</v>
          </cell>
          <cell r="BW1316">
            <v>1</v>
          </cell>
          <cell r="BX1316">
            <v>0</v>
          </cell>
          <cell r="BY1316">
            <v>0</v>
          </cell>
          <cell r="BZ1316">
            <v>0</v>
          </cell>
          <cell r="CA1316">
            <v>0</v>
          </cell>
          <cell r="CB1316">
            <v>0</v>
          </cell>
          <cell r="CC1316">
            <v>0</v>
          </cell>
          <cell r="CD1316">
            <v>0</v>
          </cell>
          <cell r="CE1316">
            <v>0</v>
          </cell>
          <cell r="CF1316">
            <v>0</v>
          </cell>
          <cell r="CG1316">
            <v>0</v>
          </cell>
          <cell r="CH1316">
            <v>0</v>
          </cell>
          <cell r="CJ1316">
            <v>0</v>
          </cell>
          <cell r="CK1316">
            <v>0</v>
          </cell>
          <cell r="CL1316">
            <v>0</v>
          </cell>
          <cell r="CM1316">
            <v>0</v>
          </cell>
          <cell r="CN1316">
            <v>1</v>
          </cell>
        </row>
        <row r="1317">
          <cell r="AU1317">
            <v>360284.15999999997</v>
          </cell>
          <cell r="AX1317">
            <v>256403.46</v>
          </cell>
          <cell r="AY1317">
            <v>103880.7</v>
          </cell>
          <cell r="AZ1317">
            <v>39858.58</v>
          </cell>
          <cell r="BA1317">
            <v>64924.56</v>
          </cell>
          <cell r="BV1317">
            <v>0</v>
          </cell>
          <cell r="BW1317">
            <v>1</v>
          </cell>
          <cell r="BX1317">
            <v>0</v>
          </cell>
          <cell r="BY1317">
            <v>0</v>
          </cell>
          <cell r="BZ1317">
            <v>0</v>
          </cell>
          <cell r="CA1317">
            <v>0</v>
          </cell>
          <cell r="CB1317">
            <v>0</v>
          </cell>
          <cell r="CC1317">
            <v>0</v>
          </cell>
          <cell r="CD1317">
            <v>0</v>
          </cell>
          <cell r="CE1317">
            <v>0</v>
          </cell>
          <cell r="CF1317">
            <v>0</v>
          </cell>
          <cell r="CG1317">
            <v>0</v>
          </cell>
          <cell r="CH1317">
            <v>0</v>
          </cell>
          <cell r="CJ1317">
            <v>0</v>
          </cell>
          <cell r="CK1317">
            <v>0</v>
          </cell>
          <cell r="CL1317">
            <v>0</v>
          </cell>
          <cell r="CM1317">
            <v>0</v>
          </cell>
          <cell r="CN1317">
            <v>1</v>
          </cell>
        </row>
        <row r="1318">
          <cell r="AU1318">
            <v>312745.34999999998</v>
          </cell>
          <cell r="AX1318">
            <v>225198.94999999995</v>
          </cell>
          <cell r="AY1318">
            <v>87546.4</v>
          </cell>
          <cell r="AZ1318">
            <v>105196</v>
          </cell>
          <cell r="BA1318">
            <v>28949.05</v>
          </cell>
          <cell r="BV1318">
            <v>0</v>
          </cell>
          <cell r="BW1318">
            <v>1</v>
          </cell>
          <cell r="BX1318">
            <v>0</v>
          </cell>
          <cell r="BY1318">
            <v>0</v>
          </cell>
          <cell r="BZ1318">
            <v>0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0</v>
          </cell>
          <cell r="CF1318">
            <v>0</v>
          </cell>
          <cell r="CG1318">
            <v>0</v>
          </cell>
          <cell r="CH1318">
            <v>0</v>
          </cell>
          <cell r="CJ1318">
            <v>0</v>
          </cell>
          <cell r="CK1318">
            <v>0</v>
          </cell>
          <cell r="CL1318">
            <v>0</v>
          </cell>
          <cell r="CM1318">
            <v>0</v>
          </cell>
          <cell r="CN1318">
            <v>1</v>
          </cell>
        </row>
        <row r="1319">
          <cell r="AU1319">
            <v>115198.95</v>
          </cell>
          <cell r="AX1319">
            <v>87960.26</v>
          </cell>
          <cell r="AY1319">
            <v>27238.69</v>
          </cell>
          <cell r="AZ1319">
            <v>16404.5</v>
          </cell>
          <cell r="BA1319">
            <v>30450.97</v>
          </cell>
          <cell r="BV1319">
            <v>1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1</v>
          </cell>
        </row>
        <row r="1320">
          <cell r="AU1320">
            <v>12126.63</v>
          </cell>
          <cell r="AX1320">
            <v>9455.68</v>
          </cell>
          <cell r="AY1320">
            <v>2670.95</v>
          </cell>
          <cell r="AZ1320">
            <v>0</v>
          </cell>
          <cell r="BA1320">
            <v>3799.65</v>
          </cell>
          <cell r="BV1320">
            <v>0</v>
          </cell>
          <cell r="BW1320">
            <v>1</v>
          </cell>
          <cell r="BX1320">
            <v>0</v>
          </cell>
          <cell r="BY1320">
            <v>0</v>
          </cell>
          <cell r="BZ1320">
            <v>0</v>
          </cell>
          <cell r="CA1320">
            <v>0</v>
          </cell>
          <cell r="CB1320">
            <v>0</v>
          </cell>
          <cell r="CC1320">
            <v>0</v>
          </cell>
          <cell r="CD1320">
            <v>0</v>
          </cell>
          <cell r="CE1320">
            <v>0</v>
          </cell>
          <cell r="CF1320">
            <v>0</v>
          </cell>
          <cell r="CG1320">
            <v>0</v>
          </cell>
          <cell r="CH1320">
            <v>0</v>
          </cell>
          <cell r="CJ1320">
            <v>0</v>
          </cell>
          <cell r="CK1320">
            <v>0</v>
          </cell>
          <cell r="CL1320">
            <v>0</v>
          </cell>
          <cell r="CM1320">
            <v>0</v>
          </cell>
          <cell r="CN1320">
            <v>1</v>
          </cell>
        </row>
        <row r="1321">
          <cell r="AU1321">
            <v>587557.04</v>
          </cell>
          <cell r="AX1321">
            <v>431962.97000000009</v>
          </cell>
          <cell r="AY1321">
            <v>155594.07</v>
          </cell>
          <cell r="AZ1321">
            <v>55843.19</v>
          </cell>
          <cell r="BA1321">
            <v>137426.1</v>
          </cell>
          <cell r="BV1321">
            <v>0</v>
          </cell>
          <cell r="BW1321">
            <v>1</v>
          </cell>
          <cell r="BX1321">
            <v>0</v>
          </cell>
          <cell r="BY1321">
            <v>0</v>
          </cell>
          <cell r="BZ1321">
            <v>0</v>
          </cell>
          <cell r="CA1321">
            <v>0</v>
          </cell>
          <cell r="CB1321">
            <v>0</v>
          </cell>
          <cell r="CC1321">
            <v>0</v>
          </cell>
          <cell r="CD1321">
            <v>0</v>
          </cell>
          <cell r="CE1321">
            <v>0</v>
          </cell>
          <cell r="CF1321">
            <v>0</v>
          </cell>
          <cell r="CG1321">
            <v>0</v>
          </cell>
          <cell r="CH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1</v>
          </cell>
        </row>
        <row r="1322">
          <cell r="AU1322">
            <v>385736.78</v>
          </cell>
          <cell r="AX1322">
            <v>271380.27</v>
          </cell>
          <cell r="AY1322">
            <v>114356.51</v>
          </cell>
          <cell r="AZ1322">
            <v>215211.44</v>
          </cell>
          <cell r="BA1322">
            <v>11221.41</v>
          </cell>
          <cell r="BV1322">
            <v>0</v>
          </cell>
          <cell r="BW1322">
            <v>1</v>
          </cell>
          <cell r="BX1322">
            <v>0</v>
          </cell>
          <cell r="BY1322">
            <v>0</v>
          </cell>
          <cell r="BZ1322">
            <v>0</v>
          </cell>
          <cell r="CA1322">
            <v>0</v>
          </cell>
          <cell r="CB1322">
            <v>0</v>
          </cell>
          <cell r="CC1322">
            <v>0</v>
          </cell>
          <cell r="CD1322">
            <v>0</v>
          </cell>
          <cell r="CE1322">
            <v>0</v>
          </cell>
          <cell r="CF1322">
            <v>0</v>
          </cell>
          <cell r="CG1322">
            <v>0</v>
          </cell>
          <cell r="CH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1</v>
          </cell>
        </row>
        <row r="1323">
          <cell r="AU1323">
            <v>176485.74</v>
          </cell>
          <cell r="AX1323">
            <v>126954.81000000001</v>
          </cell>
          <cell r="AY1323">
            <v>49530.93</v>
          </cell>
          <cell r="AZ1323">
            <v>11466.66</v>
          </cell>
          <cell r="BA1323">
            <v>47003.92</v>
          </cell>
          <cell r="BV1323">
            <v>0</v>
          </cell>
          <cell r="BW1323">
            <v>1</v>
          </cell>
          <cell r="BX1323">
            <v>0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0</v>
          </cell>
          <cell r="CF1323">
            <v>0</v>
          </cell>
          <cell r="CG1323">
            <v>0</v>
          </cell>
          <cell r="CH1323">
            <v>0</v>
          </cell>
          <cell r="CJ1323">
            <v>0</v>
          </cell>
          <cell r="CK1323">
            <v>0</v>
          </cell>
          <cell r="CL1323">
            <v>0</v>
          </cell>
          <cell r="CM1323">
            <v>0</v>
          </cell>
          <cell r="CN1323">
            <v>1</v>
          </cell>
        </row>
        <row r="1324">
          <cell r="AU1324">
            <v>1792.05</v>
          </cell>
          <cell r="AX1324">
            <v>1995.8000000000002</v>
          </cell>
          <cell r="AY1324">
            <v>-203.75</v>
          </cell>
          <cell r="AZ1324">
            <v>-1091.4000000000001</v>
          </cell>
          <cell r="BA1324">
            <v>508.79</v>
          </cell>
          <cell r="BV1324">
            <v>0</v>
          </cell>
          <cell r="BW1324">
            <v>1</v>
          </cell>
          <cell r="BX1324">
            <v>0</v>
          </cell>
          <cell r="BY1324">
            <v>0</v>
          </cell>
          <cell r="BZ1324">
            <v>0</v>
          </cell>
          <cell r="CA1324">
            <v>0</v>
          </cell>
          <cell r="CB1324">
            <v>0</v>
          </cell>
          <cell r="CC1324">
            <v>0</v>
          </cell>
          <cell r="CD1324">
            <v>0</v>
          </cell>
          <cell r="CE1324">
            <v>0</v>
          </cell>
          <cell r="CF1324">
            <v>0</v>
          </cell>
          <cell r="CG1324">
            <v>0</v>
          </cell>
          <cell r="CH1324">
            <v>0</v>
          </cell>
          <cell r="CJ1324">
            <v>0</v>
          </cell>
          <cell r="CK1324">
            <v>0</v>
          </cell>
          <cell r="CL1324">
            <v>0</v>
          </cell>
          <cell r="CM1324">
            <v>0</v>
          </cell>
          <cell r="CN1324">
            <v>1</v>
          </cell>
        </row>
        <row r="1325">
          <cell r="AU1325">
            <v>905</v>
          </cell>
          <cell r="AX1325">
            <v>905</v>
          </cell>
          <cell r="AY1325">
            <v>0</v>
          </cell>
          <cell r="AZ1325">
            <v>0</v>
          </cell>
          <cell r="BA1325">
            <v>0</v>
          </cell>
          <cell r="BV1325">
            <v>0</v>
          </cell>
          <cell r="BW1325">
            <v>0</v>
          </cell>
          <cell r="BX1325">
            <v>1</v>
          </cell>
          <cell r="BY1325">
            <v>0</v>
          </cell>
          <cell r="BZ1325">
            <v>0</v>
          </cell>
          <cell r="CA1325">
            <v>0</v>
          </cell>
          <cell r="CB1325">
            <v>0</v>
          </cell>
          <cell r="CC1325">
            <v>0</v>
          </cell>
          <cell r="CD1325">
            <v>0</v>
          </cell>
          <cell r="CE1325">
            <v>0</v>
          </cell>
          <cell r="CF1325">
            <v>0</v>
          </cell>
          <cell r="CG1325">
            <v>0</v>
          </cell>
          <cell r="CH1325">
            <v>0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1</v>
          </cell>
        </row>
        <row r="1326">
          <cell r="AU1326">
            <v>607698.57999999996</v>
          </cell>
          <cell r="AX1326">
            <v>442659.61000000004</v>
          </cell>
          <cell r="AY1326">
            <v>165038.97</v>
          </cell>
          <cell r="AZ1326">
            <v>163028.6</v>
          </cell>
          <cell r="BA1326">
            <v>70039.97</v>
          </cell>
          <cell r="BV1326">
            <v>0</v>
          </cell>
          <cell r="BW1326">
            <v>0</v>
          </cell>
          <cell r="BX1326">
            <v>0</v>
          </cell>
          <cell r="BY1326">
            <v>0</v>
          </cell>
          <cell r="BZ1326">
            <v>1</v>
          </cell>
          <cell r="CA1326">
            <v>0</v>
          </cell>
          <cell r="CB1326">
            <v>0</v>
          </cell>
          <cell r="CC1326">
            <v>0</v>
          </cell>
          <cell r="CD1326">
            <v>0</v>
          </cell>
          <cell r="CE1326">
            <v>0</v>
          </cell>
          <cell r="CF1326">
            <v>0</v>
          </cell>
          <cell r="CG1326">
            <v>0</v>
          </cell>
          <cell r="CH1326">
            <v>0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1</v>
          </cell>
        </row>
        <row r="1327">
          <cell r="AU1327">
            <v>454712.57</v>
          </cell>
          <cell r="AX1327">
            <v>332051.51</v>
          </cell>
          <cell r="AY1327">
            <v>122661.06</v>
          </cell>
          <cell r="AZ1327">
            <v>164835.35999999999</v>
          </cell>
          <cell r="BA1327">
            <v>72780.399999999994</v>
          </cell>
          <cell r="BV1327">
            <v>0.1</v>
          </cell>
          <cell r="BW1327">
            <v>0.01</v>
          </cell>
          <cell r="BX1327">
            <v>0.08</v>
          </cell>
          <cell r="BY1327">
            <v>0</v>
          </cell>
          <cell r="BZ1327">
            <v>0.185</v>
          </cell>
          <cell r="CA1327">
            <v>0.01</v>
          </cell>
          <cell r="CB1327">
            <v>2.5000000000000001E-2</v>
          </cell>
          <cell r="CC1327">
            <v>0.51</v>
          </cell>
          <cell r="CD1327">
            <v>0</v>
          </cell>
          <cell r="CE1327">
            <v>0</v>
          </cell>
          <cell r="CF1327">
            <v>0</v>
          </cell>
          <cell r="CG1327">
            <v>0.01</v>
          </cell>
          <cell r="CH1327">
            <v>0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1</v>
          </cell>
        </row>
        <row r="1328">
          <cell r="AU1328">
            <v>466</v>
          </cell>
          <cell r="AX1328">
            <v>466</v>
          </cell>
          <cell r="AY1328">
            <v>0</v>
          </cell>
          <cell r="AZ1328">
            <v>0</v>
          </cell>
          <cell r="BA1328">
            <v>0</v>
          </cell>
          <cell r="BV1328">
            <v>0</v>
          </cell>
          <cell r="BW1328">
            <v>0</v>
          </cell>
          <cell r="BX1328">
            <v>1</v>
          </cell>
          <cell r="BY1328">
            <v>0</v>
          </cell>
          <cell r="BZ1328">
            <v>0</v>
          </cell>
          <cell r="CA1328">
            <v>0</v>
          </cell>
          <cell r="CB1328">
            <v>0</v>
          </cell>
          <cell r="CC1328">
            <v>0</v>
          </cell>
          <cell r="CD1328">
            <v>0</v>
          </cell>
          <cell r="CE1328">
            <v>0</v>
          </cell>
          <cell r="CF1328">
            <v>0</v>
          </cell>
          <cell r="CG1328">
            <v>0</v>
          </cell>
          <cell r="CH1328">
            <v>0</v>
          </cell>
          <cell r="CJ1328">
            <v>0</v>
          </cell>
          <cell r="CK1328">
            <v>0</v>
          </cell>
          <cell r="CL1328">
            <v>0</v>
          </cell>
          <cell r="CM1328">
            <v>0</v>
          </cell>
          <cell r="CN1328">
            <v>1</v>
          </cell>
        </row>
        <row r="1329">
          <cell r="AU1329">
            <v>1781</v>
          </cell>
          <cell r="AX1329">
            <v>1781</v>
          </cell>
          <cell r="AY1329">
            <v>0</v>
          </cell>
          <cell r="AZ1329">
            <v>0</v>
          </cell>
          <cell r="BA1329">
            <v>0</v>
          </cell>
          <cell r="BV1329">
            <v>0</v>
          </cell>
          <cell r="BW1329">
            <v>0</v>
          </cell>
          <cell r="BX1329">
            <v>0.8</v>
          </cell>
          <cell r="BY1329">
            <v>0.2</v>
          </cell>
          <cell r="BZ1329">
            <v>0</v>
          </cell>
          <cell r="CA1329">
            <v>0</v>
          </cell>
          <cell r="CB1329">
            <v>0</v>
          </cell>
          <cell r="CC1329">
            <v>0</v>
          </cell>
          <cell r="CD1329">
            <v>0</v>
          </cell>
          <cell r="CE1329">
            <v>0</v>
          </cell>
          <cell r="CF1329">
            <v>0</v>
          </cell>
          <cell r="CG1329">
            <v>0</v>
          </cell>
          <cell r="CH1329">
            <v>0</v>
          </cell>
          <cell r="CJ1329">
            <v>0</v>
          </cell>
          <cell r="CK1329">
            <v>0</v>
          </cell>
          <cell r="CL1329">
            <v>0</v>
          </cell>
          <cell r="CM1329">
            <v>0</v>
          </cell>
          <cell r="CN1329">
            <v>1</v>
          </cell>
        </row>
        <row r="1330">
          <cell r="AU1330">
            <v>8025.2</v>
          </cell>
          <cell r="AX1330">
            <v>8394.89</v>
          </cell>
          <cell r="AY1330">
            <v>-369.69</v>
          </cell>
          <cell r="AZ1330">
            <v>3065.18</v>
          </cell>
          <cell r="BA1330">
            <v>3625.51</v>
          </cell>
          <cell r="BV1330">
            <v>0</v>
          </cell>
          <cell r="BW1330">
            <v>0</v>
          </cell>
          <cell r="BX1330">
            <v>0.9</v>
          </cell>
          <cell r="BY1330">
            <v>0.1</v>
          </cell>
          <cell r="BZ1330">
            <v>0</v>
          </cell>
          <cell r="CA1330">
            <v>0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1</v>
          </cell>
        </row>
        <row r="1331">
          <cell r="AU1331">
            <v>1340</v>
          </cell>
          <cell r="AX1331">
            <v>1340</v>
          </cell>
          <cell r="AY1331">
            <v>0</v>
          </cell>
          <cell r="AZ1331">
            <v>0</v>
          </cell>
          <cell r="BA1331">
            <v>0</v>
          </cell>
          <cell r="BV1331">
            <v>0</v>
          </cell>
          <cell r="BW1331">
            <v>0</v>
          </cell>
          <cell r="BX1331">
            <v>1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0</v>
          </cell>
          <cell r="CD1331">
            <v>0</v>
          </cell>
          <cell r="CE1331">
            <v>0</v>
          </cell>
          <cell r="CF1331">
            <v>0</v>
          </cell>
          <cell r="CG1331">
            <v>0</v>
          </cell>
          <cell r="CH1331">
            <v>0</v>
          </cell>
          <cell r="CJ1331">
            <v>0</v>
          </cell>
          <cell r="CK1331">
            <v>0</v>
          </cell>
          <cell r="CL1331">
            <v>0</v>
          </cell>
          <cell r="CM1331">
            <v>0</v>
          </cell>
          <cell r="CN1331">
            <v>1</v>
          </cell>
        </row>
        <row r="1332">
          <cell r="AU1332">
            <v>743</v>
          </cell>
          <cell r="AX1332">
            <v>743</v>
          </cell>
          <cell r="AY1332">
            <v>0</v>
          </cell>
          <cell r="AZ1332">
            <v>0</v>
          </cell>
          <cell r="BA1332">
            <v>0</v>
          </cell>
          <cell r="BV1332">
            <v>0</v>
          </cell>
          <cell r="BW1332">
            <v>0</v>
          </cell>
          <cell r="BX1332">
            <v>1</v>
          </cell>
          <cell r="BY1332">
            <v>0</v>
          </cell>
          <cell r="BZ1332">
            <v>0</v>
          </cell>
          <cell r="CA1332">
            <v>0</v>
          </cell>
          <cell r="CB1332">
            <v>0</v>
          </cell>
          <cell r="CC1332">
            <v>0</v>
          </cell>
          <cell r="CD1332">
            <v>0</v>
          </cell>
          <cell r="CE1332">
            <v>0</v>
          </cell>
          <cell r="CF1332">
            <v>0</v>
          </cell>
          <cell r="CG1332">
            <v>0</v>
          </cell>
          <cell r="CH1332">
            <v>0</v>
          </cell>
          <cell r="CJ1332">
            <v>0</v>
          </cell>
          <cell r="CK1332">
            <v>0</v>
          </cell>
          <cell r="CL1332">
            <v>0</v>
          </cell>
          <cell r="CM1332">
            <v>0</v>
          </cell>
          <cell r="CN1332">
            <v>1</v>
          </cell>
        </row>
        <row r="1333">
          <cell r="AU1333">
            <v>9835.64</v>
          </cell>
          <cell r="AX1333">
            <v>7327.0999999999995</v>
          </cell>
          <cell r="AY1333">
            <v>2508.54</v>
          </cell>
          <cell r="AZ1333">
            <v>0</v>
          </cell>
          <cell r="BA1333">
            <v>0</v>
          </cell>
          <cell r="BV1333">
            <v>0</v>
          </cell>
          <cell r="BW1333">
            <v>0.4</v>
          </cell>
          <cell r="BX1333">
            <v>0</v>
          </cell>
          <cell r="BY1333">
            <v>0.6</v>
          </cell>
          <cell r="BZ1333">
            <v>0</v>
          </cell>
          <cell r="CA1333">
            <v>0</v>
          </cell>
          <cell r="CB1333">
            <v>0</v>
          </cell>
          <cell r="CC1333">
            <v>0</v>
          </cell>
          <cell r="CD1333">
            <v>0</v>
          </cell>
          <cell r="CE1333">
            <v>0</v>
          </cell>
          <cell r="CF1333">
            <v>0</v>
          </cell>
          <cell r="CG1333">
            <v>0</v>
          </cell>
          <cell r="CH1333">
            <v>0</v>
          </cell>
          <cell r="CJ1333">
            <v>0</v>
          </cell>
          <cell r="CK1333">
            <v>0</v>
          </cell>
          <cell r="CL1333">
            <v>0</v>
          </cell>
          <cell r="CM1333">
            <v>0</v>
          </cell>
          <cell r="CN1333">
            <v>1</v>
          </cell>
        </row>
        <row r="1334">
          <cell r="AU1334">
            <v>1247</v>
          </cell>
          <cell r="AX1334">
            <v>1247</v>
          </cell>
          <cell r="AY1334">
            <v>0</v>
          </cell>
          <cell r="AZ1334">
            <v>0</v>
          </cell>
          <cell r="BA1334">
            <v>0</v>
          </cell>
          <cell r="BV1334">
            <v>0</v>
          </cell>
          <cell r="BW1334">
            <v>0.33</v>
          </cell>
          <cell r="BX1334">
            <v>0</v>
          </cell>
          <cell r="BY1334">
            <v>0.67</v>
          </cell>
          <cell r="BZ1334">
            <v>0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1</v>
          </cell>
        </row>
        <row r="1335">
          <cell r="AU1335">
            <v>2852.57</v>
          </cell>
          <cell r="AX1335">
            <v>2066.33</v>
          </cell>
          <cell r="AY1335">
            <v>786.24</v>
          </cell>
          <cell r="AZ1335">
            <v>0</v>
          </cell>
          <cell r="BA1335">
            <v>0</v>
          </cell>
          <cell r="BV1335">
            <v>0</v>
          </cell>
          <cell r="BW1335">
            <v>0.52</v>
          </cell>
          <cell r="BX1335">
            <v>0.04</v>
          </cell>
          <cell r="BY1335">
            <v>0.35</v>
          </cell>
          <cell r="BZ1335">
            <v>0</v>
          </cell>
          <cell r="CA1335">
            <v>0</v>
          </cell>
          <cell r="CB1335">
            <v>0</v>
          </cell>
          <cell r="CC1335">
            <v>0</v>
          </cell>
          <cell r="CD1335">
            <v>0.09</v>
          </cell>
          <cell r="CE1335">
            <v>0</v>
          </cell>
          <cell r="CF1335">
            <v>0</v>
          </cell>
          <cell r="CG1335">
            <v>0</v>
          </cell>
          <cell r="CH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1</v>
          </cell>
        </row>
        <row r="1336">
          <cell r="AU1336">
            <v>170901.93</v>
          </cell>
          <cell r="AX1336">
            <v>133626.33000000002</v>
          </cell>
          <cell r="AY1336">
            <v>37275.599999999999</v>
          </cell>
          <cell r="AZ1336">
            <v>72689.210000000006</v>
          </cell>
          <cell r="BA1336">
            <v>16818.16</v>
          </cell>
          <cell r="BV1336">
            <v>0.34</v>
          </cell>
          <cell r="BW1336">
            <v>0</v>
          </cell>
          <cell r="BX1336">
            <v>0.15</v>
          </cell>
          <cell r="BY1336">
            <v>0</v>
          </cell>
          <cell r="BZ1336">
            <v>0.215</v>
          </cell>
          <cell r="CA1336">
            <v>0.03</v>
          </cell>
          <cell r="CB1336">
            <v>1.4999999999999999E-2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0.03</v>
          </cell>
          <cell r="CH1336">
            <v>0</v>
          </cell>
          <cell r="CJ1336">
            <v>0.22</v>
          </cell>
          <cell r="CK1336">
            <v>0</v>
          </cell>
          <cell r="CL1336">
            <v>0</v>
          </cell>
          <cell r="CM1336">
            <v>0</v>
          </cell>
          <cell r="CN1336">
            <v>1</v>
          </cell>
        </row>
        <row r="1337">
          <cell r="AU1337">
            <v>260.89999999999998</v>
          </cell>
          <cell r="AX1337">
            <v>213.08</v>
          </cell>
          <cell r="AY1337">
            <v>47.82</v>
          </cell>
          <cell r="AZ1337">
            <v>0</v>
          </cell>
          <cell r="BA1337">
            <v>107.06</v>
          </cell>
          <cell r="BV1337">
            <v>0</v>
          </cell>
          <cell r="BW1337">
            <v>0.13</v>
          </cell>
          <cell r="BX1337">
            <v>0</v>
          </cell>
          <cell r="BY1337">
            <v>0.87</v>
          </cell>
          <cell r="BZ1337">
            <v>0</v>
          </cell>
          <cell r="CA1337">
            <v>0</v>
          </cell>
          <cell r="CB1337">
            <v>0</v>
          </cell>
          <cell r="CC1337">
            <v>0</v>
          </cell>
          <cell r="CD1337">
            <v>0</v>
          </cell>
          <cell r="CE1337">
            <v>0</v>
          </cell>
          <cell r="CF1337">
            <v>0</v>
          </cell>
          <cell r="CG1337">
            <v>0</v>
          </cell>
          <cell r="CH1337">
            <v>0</v>
          </cell>
          <cell r="CJ1337">
            <v>0</v>
          </cell>
          <cell r="CK1337">
            <v>0</v>
          </cell>
          <cell r="CL1337">
            <v>0</v>
          </cell>
          <cell r="CM1337">
            <v>0</v>
          </cell>
          <cell r="CN1337">
            <v>1</v>
          </cell>
        </row>
        <row r="1338">
          <cell r="AU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V1338">
            <v>0</v>
          </cell>
          <cell r="BW1338">
            <v>0.73</v>
          </cell>
          <cell r="BX1338">
            <v>0</v>
          </cell>
          <cell r="BY1338">
            <v>0.27</v>
          </cell>
          <cell r="BZ1338">
            <v>0</v>
          </cell>
          <cell r="CA1338">
            <v>0</v>
          </cell>
          <cell r="CB1338">
            <v>0</v>
          </cell>
          <cell r="CC1338">
            <v>0</v>
          </cell>
          <cell r="CD1338">
            <v>0</v>
          </cell>
          <cell r="CE1338">
            <v>0</v>
          </cell>
          <cell r="CF1338">
            <v>0</v>
          </cell>
          <cell r="CG1338">
            <v>0</v>
          </cell>
          <cell r="CH1338">
            <v>0</v>
          </cell>
          <cell r="CJ1338">
            <v>0</v>
          </cell>
          <cell r="CK1338">
            <v>0</v>
          </cell>
          <cell r="CL1338">
            <v>0</v>
          </cell>
          <cell r="CM1338">
            <v>0</v>
          </cell>
          <cell r="CN1338">
            <v>1</v>
          </cell>
        </row>
        <row r="1339">
          <cell r="AU1339">
            <v>18269.29</v>
          </cell>
          <cell r="AX1339">
            <v>14797.130000000001</v>
          </cell>
          <cell r="AY1339">
            <v>3472.16</v>
          </cell>
          <cell r="AZ1339">
            <v>4200</v>
          </cell>
          <cell r="BA1339">
            <v>7933.97</v>
          </cell>
          <cell r="BV1339">
            <v>0</v>
          </cell>
          <cell r="BW1339">
            <v>1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1</v>
          </cell>
        </row>
        <row r="1340">
          <cell r="AU1340">
            <v>30365.45</v>
          </cell>
          <cell r="AX1340">
            <v>22752.939999999995</v>
          </cell>
          <cell r="AY1340">
            <v>7612.51</v>
          </cell>
          <cell r="AZ1340">
            <v>0</v>
          </cell>
          <cell r="BA1340">
            <v>12127.18</v>
          </cell>
          <cell r="BV1340">
            <v>1</v>
          </cell>
          <cell r="BW1340">
            <v>0</v>
          </cell>
          <cell r="BX1340">
            <v>0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1</v>
          </cell>
        </row>
        <row r="1341">
          <cell r="AU1341">
            <v>810050.39</v>
          </cell>
          <cell r="AX1341">
            <v>601374.09000000008</v>
          </cell>
          <cell r="AY1341">
            <v>208676.3</v>
          </cell>
          <cell r="AZ1341">
            <v>106021.25</v>
          </cell>
          <cell r="BA1341">
            <v>228891.74</v>
          </cell>
          <cell r="BV1341">
            <v>0.04</v>
          </cell>
          <cell r="BW1341">
            <v>0.1</v>
          </cell>
          <cell r="BX1341">
            <v>0.05</v>
          </cell>
          <cell r="BY1341">
            <v>0.01</v>
          </cell>
          <cell r="BZ1341">
            <v>0.16</v>
          </cell>
          <cell r="CA1341">
            <v>0.03</v>
          </cell>
          <cell r="CB1341">
            <v>0.02</v>
          </cell>
          <cell r="CC1341">
            <v>0.56000000000000005</v>
          </cell>
          <cell r="CD1341">
            <v>0.02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1</v>
          </cell>
        </row>
        <row r="1342">
          <cell r="AU1342">
            <v>2338.1999999999998</v>
          </cell>
          <cell r="AX1342">
            <v>1676.17</v>
          </cell>
          <cell r="AY1342">
            <v>662.03</v>
          </cell>
          <cell r="AZ1342">
            <v>0</v>
          </cell>
          <cell r="BA1342">
            <v>1112</v>
          </cell>
          <cell r="BV1342">
            <v>0</v>
          </cell>
          <cell r="BW1342">
            <v>1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1</v>
          </cell>
        </row>
        <row r="1343">
          <cell r="AU1343">
            <v>115</v>
          </cell>
          <cell r="AX1343">
            <v>115</v>
          </cell>
          <cell r="AY1343">
            <v>0</v>
          </cell>
          <cell r="AZ1343">
            <v>0</v>
          </cell>
          <cell r="BA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1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1</v>
          </cell>
        </row>
        <row r="1344">
          <cell r="AU1344">
            <v>234</v>
          </cell>
          <cell r="AX1344">
            <v>234</v>
          </cell>
          <cell r="AY1344">
            <v>0</v>
          </cell>
          <cell r="AZ1344">
            <v>0</v>
          </cell>
          <cell r="BA1344">
            <v>0</v>
          </cell>
          <cell r="BV1344">
            <v>0</v>
          </cell>
          <cell r="BW1344">
            <v>1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1</v>
          </cell>
        </row>
        <row r="1345">
          <cell r="AU1345">
            <v>256398.98</v>
          </cell>
          <cell r="AX1345">
            <v>188740.06000000003</v>
          </cell>
          <cell r="AY1345">
            <v>67658.92</v>
          </cell>
          <cell r="AZ1345">
            <v>31895.57</v>
          </cell>
          <cell r="BA1345">
            <v>54121.64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0.28999999999999998</v>
          </cell>
          <cell r="CC1345">
            <v>0.7</v>
          </cell>
          <cell r="CD1345">
            <v>0</v>
          </cell>
          <cell r="CE1345">
            <v>0</v>
          </cell>
          <cell r="CF1345">
            <v>0</v>
          </cell>
          <cell r="CG1345">
            <v>0.01</v>
          </cell>
          <cell r="CH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1</v>
          </cell>
        </row>
        <row r="1346">
          <cell r="AU1346">
            <v>2421416.58</v>
          </cell>
          <cell r="AX1346">
            <v>1738102</v>
          </cell>
          <cell r="AY1346">
            <v>683314.58</v>
          </cell>
          <cell r="AZ1346">
            <v>477576.98</v>
          </cell>
          <cell r="BA1346">
            <v>204753.7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0.09</v>
          </cell>
          <cell r="CA1346">
            <v>0</v>
          </cell>
          <cell r="CB1346">
            <v>0.03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J1346">
            <v>0.88</v>
          </cell>
          <cell r="CK1346">
            <v>0</v>
          </cell>
          <cell r="CL1346">
            <v>0</v>
          </cell>
          <cell r="CM1346">
            <v>0</v>
          </cell>
          <cell r="CN1346">
            <v>1</v>
          </cell>
        </row>
        <row r="1347">
          <cell r="AU1347">
            <v>872225.75</v>
          </cell>
          <cell r="AX1347">
            <v>623617.2799999998</v>
          </cell>
          <cell r="AY1347">
            <v>248608.47</v>
          </cell>
          <cell r="AZ1347">
            <v>147562.04999999999</v>
          </cell>
          <cell r="BA1347">
            <v>140068.65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1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1</v>
          </cell>
        </row>
        <row r="1348">
          <cell r="AU1348">
            <v>79362.899999999994</v>
          </cell>
          <cell r="AX1348">
            <v>68757.859999999986</v>
          </cell>
          <cell r="AY1348">
            <v>10605.04</v>
          </cell>
          <cell r="AZ1348">
            <v>5250.04</v>
          </cell>
          <cell r="BA1348">
            <v>15620.83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1</v>
          </cell>
        </row>
        <row r="1349">
          <cell r="AU1349">
            <v>80</v>
          </cell>
          <cell r="AX1349">
            <v>80</v>
          </cell>
          <cell r="AY1349">
            <v>0</v>
          </cell>
          <cell r="AZ1349">
            <v>0</v>
          </cell>
          <cell r="BA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1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1</v>
          </cell>
        </row>
        <row r="1350">
          <cell r="AU1350">
            <v>97602.89</v>
          </cell>
          <cell r="AX1350">
            <v>68369.51999999999</v>
          </cell>
          <cell r="AY1350">
            <v>29233.37</v>
          </cell>
          <cell r="AZ1350">
            <v>46778.66</v>
          </cell>
          <cell r="BA1350">
            <v>9588.5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1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1</v>
          </cell>
        </row>
        <row r="1351">
          <cell r="AU1351">
            <v>28507.75</v>
          </cell>
          <cell r="AX1351">
            <v>20025.79</v>
          </cell>
          <cell r="AY1351">
            <v>8481.9599999999991</v>
          </cell>
          <cell r="AZ1351">
            <v>19630</v>
          </cell>
          <cell r="BA1351">
            <v>160.74</v>
          </cell>
          <cell r="BV1351">
            <v>0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1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1</v>
          </cell>
        </row>
        <row r="1352">
          <cell r="AU1352">
            <v>934888.21</v>
          </cell>
          <cell r="AX1352">
            <v>688253.03</v>
          </cell>
          <cell r="AY1352">
            <v>246635.18</v>
          </cell>
          <cell r="AZ1352">
            <v>468478.33</v>
          </cell>
          <cell r="BA1352">
            <v>72404.55</v>
          </cell>
          <cell r="BV1352">
            <v>0</v>
          </cell>
          <cell r="BW1352">
            <v>1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1</v>
          </cell>
        </row>
        <row r="1353">
          <cell r="AU1353">
            <v>3101</v>
          </cell>
          <cell r="AX1353">
            <v>3101</v>
          </cell>
          <cell r="AY1353">
            <v>0</v>
          </cell>
          <cell r="AZ1353">
            <v>0</v>
          </cell>
          <cell r="BA1353">
            <v>0</v>
          </cell>
          <cell r="BV1353">
            <v>0</v>
          </cell>
          <cell r="BW1353">
            <v>0</v>
          </cell>
          <cell r="BX1353">
            <v>0</v>
          </cell>
          <cell r="BY1353">
            <v>0</v>
          </cell>
          <cell r="BZ1353">
            <v>0</v>
          </cell>
          <cell r="CA1353">
            <v>1</v>
          </cell>
          <cell r="CB1353">
            <v>0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1</v>
          </cell>
        </row>
        <row r="1354">
          <cell r="AU1354">
            <v>3514540.72</v>
          </cell>
          <cell r="AX1354">
            <v>2542858.09</v>
          </cell>
          <cell r="AY1354">
            <v>971682.63</v>
          </cell>
          <cell r="AZ1354">
            <v>416686.35</v>
          </cell>
          <cell r="BA1354">
            <v>381929.76</v>
          </cell>
          <cell r="BV1354">
            <v>0</v>
          </cell>
          <cell r="BW1354">
            <v>0.01</v>
          </cell>
          <cell r="BX1354">
            <v>0.1</v>
          </cell>
          <cell r="BY1354">
            <v>0.01</v>
          </cell>
          <cell r="BZ1354">
            <v>0.17249999999999999</v>
          </cell>
          <cell r="CA1354">
            <v>0.04</v>
          </cell>
          <cell r="CB1354">
            <v>7.4999999999999997E-3</v>
          </cell>
          <cell r="CC1354">
            <v>0.65</v>
          </cell>
          <cell r="CD1354">
            <v>0.01</v>
          </cell>
          <cell r="CE1354">
            <v>0</v>
          </cell>
          <cell r="CF1354">
            <v>0</v>
          </cell>
          <cell r="CG1354">
            <v>0</v>
          </cell>
          <cell r="CH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1</v>
          </cell>
        </row>
        <row r="1355">
          <cell r="AU1355">
            <v>1082879.28</v>
          </cell>
          <cell r="AX1355">
            <v>764494.2</v>
          </cell>
          <cell r="AY1355">
            <v>318385.08</v>
          </cell>
          <cell r="AZ1355">
            <v>358087.08</v>
          </cell>
          <cell r="BA1355">
            <v>46957.49</v>
          </cell>
          <cell r="BV1355">
            <v>0</v>
          </cell>
          <cell r="BW1355">
            <v>0</v>
          </cell>
          <cell r="BX1355">
            <v>1</v>
          </cell>
          <cell r="BY1355">
            <v>0</v>
          </cell>
          <cell r="BZ1355">
            <v>0</v>
          </cell>
          <cell r="CA1355">
            <v>0</v>
          </cell>
          <cell r="CB1355">
            <v>0</v>
          </cell>
          <cell r="CC1355">
            <v>0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1</v>
          </cell>
        </row>
        <row r="1356">
          <cell r="AU1356">
            <v>1243.18</v>
          </cell>
          <cell r="AX1356">
            <v>920.08</v>
          </cell>
          <cell r="AY1356">
            <v>323.10000000000002</v>
          </cell>
          <cell r="AZ1356">
            <v>0</v>
          </cell>
          <cell r="BA1356">
            <v>723.33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1</v>
          </cell>
          <cell r="CB1356">
            <v>0</v>
          </cell>
          <cell r="CC1356">
            <v>0</v>
          </cell>
          <cell r="CD1356">
            <v>0</v>
          </cell>
          <cell r="CE1356">
            <v>0</v>
          </cell>
          <cell r="CF1356">
            <v>0</v>
          </cell>
          <cell r="CG1356">
            <v>0</v>
          </cell>
          <cell r="CH1356">
            <v>0</v>
          </cell>
          <cell r="CJ1356">
            <v>0</v>
          </cell>
          <cell r="CK1356">
            <v>0</v>
          </cell>
          <cell r="CL1356">
            <v>0</v>
          </cell>
          <cell r="CM1356">
            <v>0</v>
          </cell>
          <cell r="CN1356">
            <v>1</v>
          </cell>
        </row>
        <row r="1357">
          <cell r="AU1357">
            <v>29482344.629999977</v>
          </cell>
          <cell r="AX1357">
            <v>20604942.319999997</v>
          </cell>
          <cell r="AY1357">
            <v>8877402.3100000005</v>
          </cell>
          <cell r="AZ1357">
            <v>5722289.2700000005</v>
          </cell>
          <cell r="BA1357">
            <v>485123.63</v>
          </cell>
          <cell r="BV1357">
            <v>0.98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0.01</v>
          </cell>
          <cell r="CB1357">
            <v>0</v>
          </cell>
          <cell r="CC1357">
            <v>0</v>
          </cell>
          <cell r="CD1357">
            <v>0</v>
          </cell>
          <cell r="CE1357">
            <v>0</v>
          </cell>
          <cell r="CF1357">
            <v>0</v>
          </cell>
          <cell r="CG1357">
            <v>0</v>
          </cell>
          <cell r="CH1357">
            <v>0</v>
          </cell>
          <cell r="CJ1357">
            <v>0</v>
          </cell>
          <cell r="CK1357">
            <v>0</v>
          </cell>
          <cell r="CL1357">
            <v>0</v>
          </cell>
          <cell r="CM1357">
            <v>0</v>
          </cell>
          <cell r="CN1357">
            <v>1</v>
          </cell>
        </row>
        <row r="1358">
          <cell r="AU1358">
            <v>32679.27</v>
          </cell>
          <cell r="AX1358">
            <v>29109.819999999996</v>
          </cell>
          <cell r="AY1358">
            <v>3569.45</v>
          </cell>
          <cell r="AZ1358">
            <v>2621.17</v>
          </cell>
          <cell r="BA1358">
            <v>9620.2999999999993</v>
          </cell>
          <cell r="BV1358">
            <v>0</v>
          </cell>
          <cell r="BW1358">
            <v>0</v>
          </cell>
          <cell r="BX1358">
            <v>0.69</v>
          </cell>
          <cell r="BY1358">
            <v>0</v>
          </cell>
          <cell r="BZ1358">
            <v>0.23250000000000001</v>
          </cell>
          <cell r="CA1358">
            <v>0</v>
          </cell>
          <cell r="CB1358">
            <v>7.7499999999999999E-2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1</v>
          </cell>
        </row>
        <row r="1359">
          <cell r="AU1359">
            <v>3040496.86</v>
          </cell>
          <cell r="AX1359">
            <v>2170162.5300000003</v>
          </cell>
          <cell r="AY1359">
            <v>870334.33</v>
          </cell>
          <cell r="AZ1359">
            <v>432711.21</v>
          </cell>
          <cell r="BA1359">
            <v>239154.92</v>
          </cell>
          <cell r="BV1359">
            <v>0</v>
          </cell>
          <cell r="BW1359">
            <v>0.12</v>
          </cell>
          <cell r="BX1359">
            <v>0</v>
          </cell>
          <cell r="BY1359">
            <v>0</v>
          </cell>
          <cell r="BZ1359">
            <v>0</v>
          </cell>
          <cell r="CA1359">
            <v>0</v>
          </cell>
          <cell r="CB1359">
            <v>0</v>
          </cell>
          <cell r="CC1359">
            <v>0.88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1</v>
          </cell>
        </row>
        <row r="1360">
          <cell r="AU1360">
            <v>4228073.8899999997</v>
          </cell>
          <cell r="AX1360">
            <v>3071003.48</v>
          </cell>
          <cell r="AY1360">
            <v>1157070.4099999999</v>
          </cell>
          <cell r="AZ1360">
            <v>740033.1</v>
          </cell>
          <cell r="BA1360">
            <v>442012.19</v>
          </cell>
          <cell r="BV1360">
            <v>0</v>
          </cell>
          <cell r="BW1360">
            <v>0</v>
          </cell>
          <cell r="BX1360">
            <v>0.05</v>
          </cell>
          <cell r="BY1360">
            <v>0</v>
          </cell>
          <cell r="BZ1360">
            <v>0.11</v>
          </cell>
          <cell r="CA1360">
            <v>0</v>
          </cell>
          <cell r="CB1360">
            <v>0.02</v>
          </cell>
          <cell r="CC1360">
            <v>0.81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J1360">
            <v>0.01</v>
          </cell>
          <cell r="CK1360">
            <v>0</v>
          </cell>
          <cell r="CL1360">
            <v>0</v>
          </cell>
          <cell r="CM1360">
            <v>0</v>
          </cell>
          <cell r="CN1360">
            <v>1</v>
          </cell>
        </row>
        <row r="1361">
          <cell r="AU1361">
            <v>604255.79</v>
          </cell>
          <cell r="AX1361">
            <v>443828.26999999996</v>
          </cell>
          <cell r="AY1361">
            <v>160427.51999999999</v>
          </cell>
          <cell r="AZ1361">
            <v>167178.1</v>
          </cell>
          <cell r="BA1361">
            <v>116527.88</v>
          </cell>
          <cell r="BV1361">
            <v>0.16</v>
          </cell>
          <cell r="BW1361">
            <v>0.02</v>
          </cell>
          <cell r="BX1361">
            <v>0</v>
          </cell>
          <cell r="BY1361">
            <v>0</v>
          </cell>
          <cell r="BZ1361">
            <v>0</v>
          </cell>
          <cell r="CA1361">
            <v>0.02</v>
          </cell>
          <cell r="CB1361">
            <v>0</v>
          </cell>
          <cell r="CC1361">
            <v>0</v>
          </cell>
          <cell r="CD1361">
            <v>0</v>
          </cell>
          <cell r="CE1361">
            <v>0</v>
          </cell>
          <cell r="CF1361">
            <v>0</v>
          </cell>
          <cell r="CG1361">
            <v>0</v>
          </cell>
          <cell r="CH1361">
            <v>0</v>
          </cell>
          <cell r="CJ1361">
            <v>0</v>
          </cell>
          <cell r="CK1361">
            <v>0</v>
          </cell>
          <cell r="CL1361">
            <v>0</v>
          </cell>
          <cell r="CM1361">
            <v>0</v>
          </cell>
          <cell r="CN1361">
            <v>1</v>
          </cell>
        </row>
        <row r="1362">
          <cell r="AU1362">
            <v>-4259.92</v>
          </cell>
          <cell r="AX1362">
            <v>-4259.92</v>
          </cell>
          <cell r="AY1362">
            <v>0</v>
          </cell>
          <cell r="AZ1362">
            <v>0</v>
          </cell>
          <cell r="BA1362">
            <v>-2152.4299999999998</v>
          </cell>
          <cell r="BV1362">
            <v>0</v>
          </cell>
          <cell r="BW1362">
            <v>0</v>
          </cell>
          <cell r="BX1362">
            <v>0</v>
          </cell>
          <cell r="BY1362">
            <v>1</v>
          </cell>
          <cell r="BZ1362">
            <v>0</v>
          </cell>
          <cell r="CA1362">
            <v>0</v>
          </cell>
          <cell r="CB1362">
            <v>0</v>
          </cell>
          <cell r="CC1362">
            <v>0</v>
          </cell>
          <cell r="CD1362">
            <v>0</v>
          </cell>
          <cell r="CE1362">
            <v>0</v>
          </cell>
          <cell r="CF1362">
            <v>0</v>
          </cell>
          <cell r="CG1362">
            <v>0</v>
          </cell>
          <cell r="CH1362">
            <v>0</v>
          </cell>
          <cell r="CJ1362">
            <v>0</v>
          </cell>
          <cell r="CK1362">
            <v>0</v>
          </cell>
          <cell r="CL1362">
            <v>0</v>
          </cell>
          <cell r="CM1362">
            <v>0</v>
          </cell>
          <cell r="CN1362">
            <v>1</v>
          </cell>
        </row>
        <row r="1363">
          <cell r="AU1363">
            <v>133</v>
          </cell>
          <cell r="AX1363">
            <v>133</v>
          </cell>
          <cell r="AY1363">
            <v>0</v>
          </cell>
          <cell r="AZ1363">
            <v>0</v>
          </cell>
          <cell r="BA1363">
            <v>0</v>
          </cell>
          <cell r="BV1363">
            <v>0</v>
          </cell>
          <cell r="BW1363">
            <v>1</v>
          </cell>
          <cell r="BX1363">
            <v>0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1</v>
          </cell>
        </row>
        <row r="1364">
          <cell r="AU1364">
            <v>154</v>
          </cell>
          <cell r="AX1364">
            <v>154</v>
          </cell>
          <cell r="AY1364">
            <v>0</v>
          </cell>
          <cell r="AZ1364">
            <v>0</v>
          </cell>
          <cell r="BA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  <cell r="BZ1364">
            <v>0</v>
          </cell>
          <cell r="CA1364">
            <v>0</v>
          </cell>
          <cell r="CB1364">
            <v>0</v>
          </cell>
          <cell r="CC1364">
            <v>0</v>
          </cell>
          <cell r="CD1364">
            <v>0</v>
          </cell>
          <cell r="CE1364">
            <v>0</v>
          </cell>
          <cell r="CF1364">
            <v>0</v>
          </cell>
          <cell r="CG1364">
            <v>0</v>
          </cell>
          <cell r="CH1364">
            <v>0</v>
          </cell>
          <cell r="CJ1364">
            <v>0</v>
          </cell>
          <cell r="CK1364">
            <v>0</v>
          </cell>
          <cell r="CL1364">
            <v>0</v>
          </cell>
          <cell r="CM1364">
            <v>0</v>
          </cell>
          <cell r="CN1364">
            <v>1</v>
          </cell>
        </row>
        <row r="1365">
          <cell r="AU1365">
            <v>384618.75</v>
          </cell>
          <cell r="AX1365">
            <v>282288.82</v>
          </cell>
          <cell r="AY1365">
            <v>102329.93</v>
          </cell>
          <cell r="AZ1365">
            <v>102659.02</v>
          </cell>
          <cell r="BA1365">
            <v>98506.17</v>
          </cell>
          <cell r="BV1365">
            <v>0.97</v>
          </cell>
          <cell r="BW1365">
            <v>0</v>
          </cell>
          <cell r="BX1365">
            <v>0</v>
          </cell>
          <cell r="BY1365">
            <v>0</v>
          </cell>
          <cell r="BZ1365">
            <v>0.01</v>
          </cell>
          <cell r="CA1365">
            <v>0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1</v>
          </cell>
        </row>
        <row r="1366">
          <cell r="AU1366">
            <v>1743169.3</v>
          </cell>
          <cell r="AX1366">
            <v>1259323.1700000002</v>
          </cell>
          <cell r="AY1366">
            <v>483846.13</v>
          </cell>
          <cell r="AZ1366">
            <v>382989.65</v>
          </cell>
          <cell r="BA1366">
            <v>232132.25</v>
          </cell>
          <cell r="BV1366">
            <v>0</v>
          </cell>
          <cell r="BW1366">
            <v>0.15</v>
          </cell>
          <cell r="BX1366">
            <v>0.02</v>
          </cell>
          <cell r="BY1366">
            <v>0.02</v>
          </cell>
          <cell r="BZ1366">
            <v>8.2500000000000004E-2</v>
          </cell>
          <cell r="CA1366">
            <v>0.04</v>
          </cell>
          <cell r="CB1366">
            <v>0.17749999999999999</v>
          </cell>
          <cell r="CC1366">
            <v>0.24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J1366">
            <v>0.19</v>
          </cell>
          <cell r="CK1366">
            <v>0</v>
          </cell>
          <cell r="CL1366">
            <v>0</v>
          </cell>
          <cell r="CM1366">
            <v>0</v>
          </cell>
          <cell r="CN1366">
            <v>1</v>
          </cell>
        </row>
        <row r="1367">
          <cell r="AU1367">
            <v>351118.3</v>
          </cell>
          <cell r="AX1367">
            <v>259594.06</v>
          </cell>
          <cell r="AY1367">
            <v>91524.24</v>
          </cell>
          <cell r="AZ1367">
            <v>63067.13</v>
          </cell>
          <cell r="BA1367">
            <v>55545.01</v>
          </cell>
          <cell r="BV1367">
            <v>0</v>
          </cell>
          <cell r="BW1367">
            <v>0.04</v>
          </cell>
          <cell r="BX1367">
            <v>0.12</v>
          </cell>
          <cell r="BY1367">
            <v>0.01</v>
          </cell>
          <cell r="BZ1367">
            <v>0.15</v>
          </cell>
          <cell r="CA1367">
            <v>0</v>
          </cell>
          <cell r="CB1367">
            <v>0.05</v>
          </cell>
          <cell r="CC1367">
            <v>0.33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J1367">
            <v>0.3</v>
          </cell>
          <cell r="CK1367">
            <v>0</v>
          </cell>
          <cell r="CL1367">
            <v>0</v>
          </cell>
          <cell r="CM1367">
            <v>0</v>
          </cell>
          <cell r="CN1367">
            <v>1</v>
          </cell>
        </row>
        <row r="1368">
          <cell r="AU1368">
            <v>280461.18</v>
          </cell>
          <cell r="AX1368">
            <v>244604.99</v>
          </cell>
          <cell r="AY1368">
            <v>35856.19</v>
          </cell>
          <cell r="AZ1368">
            <v>4978.2999999999884</v>
          </cell>
          <cell r="BA1368">
            <v>43099.97</v>
          </cell>
          <cell r="BV1368">
            <v>0</v>
          </cell>
          <cell r="BW1368">
            <v>0.01</v>
          </cell>
          <cell r="BX1368">
            <v>0.23</v>
          </cell>
          <cell r="BY1368">
            <v>0</v>
          </cell>
          <cell r="BZ1368">
            <v>0.35499999999999998</v>
          </cell>
          <cell r="CA1368">
            <v>0</v>
          </cell>
          <cell r="CB1368">
            <v>0.115</v>
          </cell>
          <cell r="CC1368">
            <v>0.27</v>
          </cell>
          <cell r="CD1368">
            <v>0.02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1</v>
          </cell>
        </row>
        <row r="1369">
          <cell r="AU1369">
            <v>2098.37</v>
          </cell>
          <cell r="AX1369">
            <v>1504.27</v>
          </cell>
          <cell r="AY1369">
            <v>594.1</v>
          </cell>
          <cell r="AZ1369">
            <v>0</v>
          </cell>
          <cell r="BA1369">
            <v>1330.06</v>
          </cell>
          <cell r="BV1369">
            <v>0</v>
          </cell>
          <cell r="BW1369">
            <v>0</v>
          </cell>
          <cell r="BX1369">
            <v>1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0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1</v>
          </cell>
        </row>
        <row r="1370">
          <cell r="AU1370">
            <v>1507.53</v>
          </cell>
          <cell r="AX1370">
            <v>1080.73</v>
          </cell>
          <cell r="AY1370">
            <v>426.8</v>
          </cell>
          <cell r="AZ1370">
            <v>0</v>
          </cell>
          <cell r="BA1370">
            <v>955.58</v>
          </cell>
          <cell r="BV1370">
            <v>0</v>
          </cell>
          <cell r="BW1370">
            <v>0.03</v>
          </cell>
          <cell r="BX1370">
            <v>0.49</v>
          </cell>
          <cell r="BY1370">
            <v>0</v>
          </cell>
          <cell r="BZ1370">
            <v>0</v>
          </cell>
          <cell r="CA1370">
            <v>0</v>
          </cell>
          <cell r="CB1370">
            <v>0</v>
          </cell>
          <cell r="CC1370">
            <v>0</v>
          </cell>
          <cell r="CD1370">
            <v>0.35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1</v>
          </cell>
        </row>
        <row r="1371">
          <cell r="AU1371">
            <v>364.17</v>
          </cell>
          <cell r="AX1371">
            <v>261.08</v>
          </cell>
          <cell r="AY1371">
            <v>103.09</v>
          </cell>
          <cell r="AZ1371">
            <v>0</v>
          </cell>
          <cell r="BA1371">
            <v>230.84</v>
          </cell>
          <cell r="BV1371">
            <v>0</v>
          </cell>
          <cell r="BW1371">
            <v>0</v>
          </cell>
          <cell r="BX1371">
            <v>0.61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0.26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1</v>
          </cell>
        </row>
        <row r="1372">
          <cell r="AU1372">
            <v>209</v>
          </cell>
          <cell r="AX1372">
            <v>209</v>
          </cell>
          <cell r="AY1372">
            <v>0</v>
          </cell>
          <cell r="AZ1372">
            <v>0</v>
          </cell>
          <cell r="BA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0</v>
          </cell>
          <cell r="BZ1372">
            <v>0</v>
          </cell>
          <cell r="CA1372">
            <v>0</v>
          </cell>
          <cell r="CB1372">
            <v>0</v>
          </cell>
          <cell r="CC1372">
            <v>0</v>
          </cell>
          <cell r="CD1372">
            <v>1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1</v>
          </cell>
        </row>
        <row r="1373">
          <cell r="AU1373">
            <v>-2250.42</v>
          </cell>
          <cell r="AX1373">
            <v>-1612.99</v>
          </cell>
          <cell r="AY1373">
            <v>-637.42999999999995</v>
          </cell>
          <cell r="AZ1373">
            <v>0</v>
          </cell>
          <cell r="BA1373">
            <v>1488.92</v>
          </cell>
          <cell r="BV1373">
            <v>0</v>
          </cell>
          <cell r="BW1373">
            <v>0.87</v>
          </cell>
          <cell r="BX1373">
            <v>0.13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1</v>
          </cell>
        </row>
        <row r="1374">
          <cell r="AU1374">
            <v>1002</v>
          </cell>
          <cell r="AX1374">
            <v>1002</v>
          </cell>
          <cell r="AY1374">
            <v>0</v>
          </cell>
          <cell r="AZ1374">
            <v>0</v>
          </cell>
          <cell r="BA1374">
            <v>0</v>
          </cell>
          <cell r="BV1374">
            <v>0</v>
          </cell>
          <cell r="BW1374">
            <v>0</v>
          </cell>
          <cell r="BX1374">
            <v>0.12</v>
          </cell>
          <cell r="BY1374">
            <v>0</v>
          </cell>
          <cell r="BZ1374">
            <v>0</v>
          </cell>
          <cell r="CA1374">
            <v>0</v>
          </cell>
          <cell r="CB1374">
            <v>0</v>
          </cell>
          <cell r="CC1374">
            <v>0</v>
          </cell>
          <cell r="CD1374">
            <v>0.88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1</v>
          </cell>
        </row>
        <row r="1375">
          <cell r="AU1375">
            <v>23722.69</v>
          </cell>
          <cell r="AX1375">
            <v>23514.79</v>
          </cell>
          <cell r="AY1375">
            <v>207.9</v>
          </cell>
          <cell r="AZ1375">
            <v>0</v>
          </cell>
          <cell r="BA1375">
            <v>465.48</v>
          </cell>
          <cell r="BV1375">
            <v>0</v>
          </cell>
          <cell r="BW1375">
            <v>0.27</v>
          </cell>
          <cell r="BX1375">
            <v>0.73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1</v>
          </cell>
        </row>
        <row r="1376">
          <cell r="AU1376">
            <v>128</v>
          </cell>
          <cell r="AX1376">
            <v>128</v>
          </cell>
          <cell r="AY1376">
            <v>0</v>
          </cell>
          <cell r="AZ1376">
            <v>0</v>
          </cell>
          <cell r="BA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  <cell r="BZ1376">
            <v>0</v>
          </cell>
          <cell r="CA1376">
            <v>0</v>
          </cell>
          <cell r="CB1376">
            <v>0</v>
          </cell>
          <cell r="CC1376">
            <v>0</v>
          </cell>
          <cell r="CD1376">
            <v>1</v>
          </cell>
          <cell r="CE1376">
            <v>0</v>
          </cell>
          <cell r="CF1376">
            <v>0</v>
          </cell>
          <cell r="CG1376">
            <v>0</v>
          </cell>
          <cell r="CH1376">
            <v>0</v>
          </cell>
          <cell r="CJ1376">
            <v>0</v>
          </cell>
          <cell r="CK1376">
            <v>0</v>
          </cell>
          <cell r="CL1376">
            <v>0</v>
          </cell>
          <cell r="CM1376">
            <v>0</v>
          </cell>
          <cell r="CN1376">
            <v>1</v>
          </cell>
        </row>
        <row r="1377">
          <cell r="AU1377">
            <v>8938173.290000001</v>
          </cell>
          <cell r="AX1377">
            <v>6449017.5200000014</v>
          </cell>
          <cell r="AY1377">
            <v>2489155.77</v>
          </cell>
          <cell r="AZ1377">
            <v>1557769.78</v>
          </cell>
          <cell r="BA1377">
            <v>146107.93</v>
          </cell>
          <cell r="BV1377">
            <v>0.03</v>
          </cell>
          <cell r="BW1377">
            <v>0.09</v>
          </cell>
          <cell r="BX1377">
            <v>0.1</v>
          </cell>
          <cell r="BY1377">
            <v>0.01</v>
          </cell>
          <cell r="BZ1377">
            <v>0.155</v>
          </cell>
          <cell r="CA1377">
            <v>0</v>
          </cell>
          <cell r="CB1377">
            <v>2.5000000000000001E-2</v>
          </cell>
          <cell r="CC1377">
            <v>0.49</v>
          </cell>
          <cell r="CD1377">
            <v>0.01</v>
          </cell>
          <cell r="CE1377">
            <v>0</v>
          </cell>
          <cell r="CF1377">
            <v>0</v>
          </cell>
          <cell r="CG1377">
            <v>0</v>
          </cell>
          <cell r="CH1377">
            <v>0</v>
          </cell>
          <cell r="CJ1377">
            <v>0.09</v>
          </cell>
          <cell r="CK1377">
            <v>0</v>
          </cell>
          <cell r="CL1377">
            <v>0</v>
          </cell>
          <cell r="CM1377">
            <v>0</v>
          </cell>
          <cell r="CN1377">
            <v>1</v>
          </cell>
        </row>
        <row r="1378">
          <cell r="AU1378">
            <v>4355487.0900000064</v>
          </cell>
          <cell r="AX1378">
            <v>3126309.7499999995</v>
          </cell>
          <cell r="AY1378">
            <v>1229177.3400000001</v>
          </cell>
          <cell r="AZ1378">
            <v>894366.64</v>
          </cell>
          <cell r="BA1378">
            <v>322589.78000000003</v>
          </cell>
          <cell r="BV1378">
            <v>0</v>
          </cell>
          <cell r="BW1378">
            <v>0</v>
          </cell>
          <cell r="BX1378">
            <v>0.09</v>
          </cell>
          <cell r="BY1378">
            <v>0</v>
          </cell>
          <cell r="BZ1378">
            <v>0.45750000000000002</v>
          </cell>
          <cell r="CA1378">
            <v>0.27</v>
          </cell>
          <cell r="CB1378">
            <v>0.1525</v>
          </cell>
          <cell r="CC1378">
            <v>0.01</v>
          </cell>
          <cell r="CD1378">
            <v>0.02</v>
          </cell>
          <cell r="CE1378">
            <v>0</v>
          </cell>
          <cell r="CF1378">
            <v>0</v>
          </cell>
          <cell r="CG1378">
            <v>0</v>
          </cell>
          <cell r="CH1378">
            <v>0</v>
          </cell>
          <cell r="CJ1378">
            <v>0</v>
          </cell>
          <cell r="CK1378">
            <v>0</v>
          </cell>
          <cell r="CL1378">
            <v>0</v>
          </cell>
          <cell r="CM1378">
            <v>0</v>
          </cell>
          <cell r="CN1378">
            <v>1</v>
          </cell>
        </row>
        <row r="1379">
          <cell r="AU1379">
            <v>6634332.4299999978</v>
          </cell>
          <cell r="AX1379">
            <v>4765256.1400000006</v>
          </cell>
          <cell r="AY1379">
            <v>1869076.29</v>
          </cell>
          <cell r="AZ1379">
            <v>1798831.33</v>
          </cell>
          <cell r="BA1379">
            <v>246335.57</v>
          </cell>
          <cell r="BV1379">
            <v>0.13</v>
          </cell>
          <cell r="BW1379">
            <v>0.19</v>
          </cell>
          <cell r="BX1379">
            <v>0</v>
          </cell>
          <cell r="BY1379">
            <v>0</v>
          </cell>
          <cell r="BZ1379">
            <v>0.16</v>
          </cell>
          <cell r="CA1379">
            <v>0.01</v>
          </cell>
          <cell r="CB1379">
            <v>0</v>
          </cell>
          <cell r="CC1379">
            <v>0.17</v>
          </cell>
          <cell r="CD1379">
            <v>0</v>
          </cell>
          <cell r="CE1379">
            <v>0</v>
          </cell>
          <cell r="CF1379">
            <v>0</v>
          </cell>
          <cell r="CG1379">
            <v>0.01</v>
          </cell>
          <cell r="CH1379">
            <v>0</v>
          </cell>
          <cell r="CJ1379">
            <v>0.31</v>
          </cell>
          <cell r="CK1379">
            <v>0</v>
          </cell>
          <cell r="CL1379">
            <v>0</v>
          </cell>
          <cell r="CM1379">
            <v>0</v>
          </cell>
          <cell r="CN1379">
            <v>1</v>
          </cell>
        </row>
        <row r="1380">
          <cell r="AU1380">
            <v>2608670.06</v>
          </cell>
          <cell r="AX1380">
            <v>1875299.2300000004</v>
          </cell>
          <cell r="AY1380">
            <v>733370.82999999914</v>
          </cell>
          <cell r="AZ1380">
            <v>804769.76</v>
          </cell>
          <cell r="BA1380">
            <v>480003.76</v>
          </cell>
          <cell r="BV1380">
            <v>0.02</v>
          </cell>
          <cell r="BW1380">
            <v>0.17</v>
          </cell>
          <cell r="BX1380">
            <v>0.1</v>
          </cell>
          <cell r="BY1380">
            <v>0</v>
          </cell>
          <cell r="BZ1380">
            <v>0.01</v>
          </cell>
          <cell r="CA1380">
            <v>0.02</v>
          </cell>
          <cell r="CB1380">
            <v>0</v>
          </cell>
          <cell r="CC1380">
            <v>0.27</v>
          </cell>
          <cell r="CD1380">
            <v>0</v>
          </cell>
          <cell r="CE1380">
            <v>0</v>
          </cell>
          <cell r="CF1380">
            <v>0</v>
          </cell>
          <cell r="CG1380">
            <v>0.01</v>
          </cell>
          <cell r="CH1380">
            <v>0</v>
          </cell>
          <cell r="CJ1380">
            <v>0.31</v>
          </cell>
          <cell r="CK1380">
            <v>0</v>
          </cell>
          <cell r="CL1380">
            <v>0</v>
          </cell>
          <cell r="CM1380">
            <v>0</v>
          </cell>
          <cell r="CN1380">
            <v>1</v>
          </cell>
        </row>
        <row r="1381">
          <cell r="AU1381">
            <v>4143426.13</v>
          </cell>
          <cell r="AX1381">
            <v>2977258.6599999997</v>
          </cell>
          <cell r="AY1381">
            <v>1166167.47</v>
          </cell>
          <cell r="AZ1381">
            <v>1186072.28</v>
          </cell>
          <cell r="BA1381">
            <v>95898.69</v>
          </cell>
          <cell r="BV1381">
            <v>0.05</v>
          </cell>
          <cell r="BW1381">
            <v>0</v>
          </cell>
          <cell r="BX1381">
            <v>0.14000000000000001</v>
          </cell>
          <cell r="BY1381">
            <v>0</v>
          </cell>
          <cell r="BZ1381">
            <v>3.2500000000000001E-2</v>
          </cell>
          <cell r="CA1381">
            <v>0.22</v>
          </cell>
          <cell r="CB1381">
            <v>7.4999999999999997E-3</v>
          </cell>
          <cell r="CC1381">
            <v>0.42</v>
          </cell>
          <cell r="CD1381">
            <v>0</v>
          </cell>
          <cell r="CE1381">
            <v>0</v>
          </cell>
          <cell r="CF1381">
            <v>0</v>
          </cell>
          <cell r="CG1381">
            <v>0</v>
          </cell>
          <cell r="CH1381">
            <v>0</v>
          </cell>
          <cell r="CJ1381">
            <v>0.13</v>
          </cell>
          <cell r="CK1381">
            <v>0</v>
          </cell>
          <cell r="CL1381">
            <v>0</v>
          </cell>
          <cell r="CM1381">
            <v>0</v>
          </cell>
          <cell r="CN1381">
            <v>1</v>
          </cell>
        </row>
        <row r="1382">
          <cell r="AU1382">
            <v>5419948</v>
          </cell>
          <cell r="AX1382">
            <v>3879526.78</v>
          </cell>
          <cell r="AY1382">
            <v>1540421.22</v>
          </cell>
          <cell r="AZ1382">
            <v>1785056.49</v>
          </cell>
          <cell r="BA1382">
            <v>263317.86</v>
          </cell>
          <cell r="BV1382">
            <v>0.01</v>
          </cell>
          <cell r="BW1382">
            <v>0</v>
          </cell>
          <cell r="BX1382">
            <v>0.01</v>
          </cell>
          <cell r="BY1382">
            <v>7.0000000000000007E-2</v>
          </cell>
          <cell r="BZ1382">
            <v>5.7500000000000002E-2</v>
          </cell>
          <cell r="CA1382">
            <v>0.04</v>
          </cell>
          <cell r="CB1382">
            <v>1.2500000000000001E-2</v>
          </cell>
          <cell r="CC1382">
            <v>0.53</v>
          </cell>
          <cell r="CD1382">
            <v>0</v>
          </cell>
          <cell r="CE1382">
            <v>0</v>
          </cell>
          <cell r="CF1382">
            <v>0</v>
          </cell>
          <cell r="CG1382">
            <v>0</v>
          </cell>
          <cell r="CH1382">
            <v>0</v>
          </cell>
          <cell r="CJ1382">
            <v>0.27</v>
          </cell>
          <cell r="CK1382">
            <v>0</v>
          </cell>
          <cell r="CL1382">
            <v>0</v>
          </cell>
          <cell r="CM1382">
            <v>0</v>
          </cell>
          <cell r="CN1382">
            <v>1</v>
          </cell>
        </row>
        <row r="1383">
          <cell r="AU1383">
            <v>185</v>
          </cell>
          <cell r="AX1383">
            <v>185</v>
          </cell>
          <cell r="AY1383">
            <v>0</v>
          </cell>
          <cell r="AZ1383">
            <v>0</v>
          </cell>
          <cell r="BA1383">
            <v>0</v>
          </cell>
          <cell r="BV1383">
            <v>0</v>
          </cell>
          <cell r="BW1383">
            <v>1</v>
          </cell>
          <cell r="BX1383">
            <v>0</v>
          </cell>
          <cell r="BY1383">
            <v>0</v>
          </cell>
          <cell r="BZ1383">
            <v>0</v>
          </cell>
          <cell r="CA1383">
            <v>0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0</v>
          </cell>
          <cell r="CG1383">
            <v>0</v>
          </cell>
          <cell r="CH1383">
            <v>0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1</v>
          </cell>
        </row>
        <row r="1384">
          <cell r="AU1384">
            <v>155</v>
          </cell>
          <cell r="AX1384">
            <v>155</v>
          </cell>
          <cell r="AY1384">
            <v>0</v>
          </cell>
          <cell r="AZ1384">
            <v>0</v>
          </cell>
          <cell r="BA1384">
            <v>0</v>
          </cell>
          <cell r="BV1384">
            <v>0</v>
          </cell>
          <cell r="BW1384">
            <v>0.86</v>
          </cell>
          <cell r="BX1384">
            <v>0</v>
          </cell>
          <cell r="BY1384">
            <v>0</v>
          </cell>
          <cell r="BZ1384">
            <v>0</v>
          </cell>
          <cell r="CA1384">
            <v>0</v>
          </cell>
          <cell r="CB1384">
            <v>0</v>
          </cell>
          <cell r="CC1384">
            <v>0</v>
          </cell>
          <cell r="CD1384">
            <v>0.14000000000000001</v>
          </cell>
          <cell r="CE1384">
            <v>0</v>
          </cell>
          <cell r="CF1384">
            <v>0</v>
          </cell>
          <cell r="CG1384">
            <v>0</v>
          </cell>
          <cell r="CH1384">
            <v>0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1</v>
          </cell>
        </row>
        <row r="1385">
          <cell r="AU1385">
            <v>141</v>
          </cell>
          <cell r="AX1385">
            <v>141</v>
          </cell>
          <cell r="AY1385">
            <v>0</v>
          </cell>
          <cell r="AZ1385">
            <v>0</v>
          </cell>
          <cell r="BA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0</v>
          </cell>
          <cell r="CB1385">
            <v>0</v>
          </cell>
          <cell r="CC1385">
            <v>0</v>
          </cell>
          <cell r="CD1385">
            <v>1</v>
          </cell>
          <cell r="CE1385">
            <v>0</v>
          </cell>
          <cell r="CF1385">
            <v>0</v>
          </cell>
          <cell r="CG1385">
            <v>0</v>
          </cell>
          <cell r="CH1385">
            <v>0</v>
          </cell>
          <cell r="CJ1385">
            <v>0</v>
          </cell>
          <cell r="CK1385">
            <v>0</v>
          </cell>
          <cell r="CL1385">
            <v>0</v>
          </cell>
          <cell r="CM1385">
            <v>0</v>
          </cell>
          <cell r="CN1385">
            <v>1</v>
          </cell>
        </row>
        <row r="1386">
          <cell r="AU1386">
            <v>110</v>
          </cell>
          <cell r="AX1386">
            <v>110</v>
          </cell>
          <cell r="AY1386">
            <v>0</v>
          </cell>
          <cell r="AZ1386">
            <v>0</v>
          </cell>
          <cell r="BA1386">
            <v>0</v>
          </cell>
          <cell r="BV1386">
            <v>0</v>
          </cell>
          <cell r="BW1386">
            <v>0.8</v>
          </cell>
          <cell r="BX1386">
            <v>0</v>
          </cell>
          <cell r="BY1386">
            <v>0</v>
          </cell>
          <cell r="BZ1386">
            <v>0</v>
          </cell>
          <cell r="CA1386">
            <v>0</v>
          </cell>
          <cell r="CB1386">
            <v>0</v>
          </cell>
          <cell r="CC1386">
            <v>0</v>
          </cell>
          <cell r="CD1386">
            <v>0</v>
          </cell>
          <cell r="CE1386">
            <v>0.09</v>
          </cell>
          <cell r="CF1386">
            <v>0</v>
          </cell>
          <cell r="CG1386">
            <v>0</v>
          </cell>
          <cell r="CH1386">
            <v>0</v>
          </cell>
          <cell r="CJ1386">
            <v>0</v>
          </cell>
          <cell r="CK1386">
            <v>0</v>
          </cell>
          <cell r="CL1386">
            <v>0</v>
          </cell>
          <cell r="CM1386">
            <v>0</v>
          </cell>
          <cell r="CN1386">
            <v>1</v>
          </cell>
        </row>
        <row r="1387">
          <cell r="AU1387">
            <v>170</v>
          </cell>
          <cell r="AX1387">
            <v>170</v>
          </cell>
          <cell r="AY1387">
            <v>0</v>
          </cell>
          <cell r="AZ1387">
            <v>0</v>
          </cell>
          <cell r="BA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1</v>
          </cell>
          <cell r="CE1387">
            <v>0</v>
          </cell>
          <cell r="CF1387">
            <v>0</v>
          </cell>
          <cell r="CG1387">
            <v>0</v>
          </cell>
          <cell r="CH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1</v>
          </cell>
        </row>
        <row r="1388">
          <cell r="AU1388">
            <v>145</v>
          </cell>
          <cell r="AX1388">
            <v>145</v>
          </cell>
          <cell r="AY1388">
            <v>0</v>
          </cell>
          <cell r="AZ1388">
            <v>0</v>
          </cell>
          <cell r="BA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1</v>
          </cell>
          <cell r="CE1388">
            <v>0</v>
          </cell>
          <cell r="CF1388">
            <v>0</v>
          </cell>
          <cell r="CG1388">
            <v>0</v>
          </cell>
          <cell r="CH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1</v>
          </cell>
        </row>
        <row r="1389">
          <cell r="AU1389">
            <v>146</v>
          </cell>
          <cell r="AX1389">
            <v>146</v>
          </cell>
          <cell r="AY1389">
            <v>0</v>
          </cell>
          <cell r="AZ1389">
            <v>0</v>
          </cell>
          <cell r="BA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1</v>
          </cell>
          <cell r="CE1389">
            <v>0</v>
          </cell>
          <cell r="CF1389">
            <v>0</v>
          </cell>
          <cell r="CG1389">
            <v>0</v>
          </cell>
          <cell r="CH1389">
            <v>0</v>
          </cell>
          <cell r="CJ1389">
            <v>0</v>
          </cell>
          <cell r="CK1389">
            <v>0</v>
          </cell>
          <cell r="CL1389">
            <v>0</v>
          </cell>
          <cell r="CM1389">
            <v>0</v>
          </cell>
          <cell r="CN1389">
            <v>1</v>
          </cell>
        </row>
        <row r="1390">
          <cell r="AU1390">
            <v>127</v>
          </cell>
          <cell r="AX1390">
            <v>127</v>
          </cell>
          <cell r="AY1390">
            <v>0</v>
          </cell>
          <cell r="AZ1390">
            <v>0</v>
          </cell>
          <cell r="BA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0.13</v>
          </cell>
          <cell r="CF1390">
            <v>0</v>
          </cell>
          <cell r="CG1390">
            <v>0</v>
          </cell>
          <cell r="CH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1</v>
          </cell>
        </row>
        <row r="1391">
          <cell r="AU1391">
            <v>-1206.48</v>
          </cell>
          <cell r="AX1391">
            <v>-1206.48</v>
          </cell>
          <cell r="AY1391">
            <v>0</v>
          </cell>
          <cell r="AZ1391">
            <v>0</v>
          </cell>
          <cell r="BA1391">
            <v>-516</v>
          </cell>
          <cell r="BV1391">
            <v>0</v>
          </cell>
          <cell r="BW1391">
            <v>0</v>
          </cell>
          <cell r="BX1391">
            <v>1</v>
          </cell>
          <cell r="BY1391">
            <v>0</v>
          </cell>
          <cell r="BZ1391">
            <v>0</v>
          </cell>
          <cell r="CA1391">
            <v>0</v>
          </cell>
          <cell r="CB1391">
            <v>0</v>
          </cell>
          <cell r="CC1391">
            <v>0</v>
          </cell>
          <cell r="CD1391">
            <v>0</v>
          </cell>
          <cell r="CE1391">
            <v>0</v>
          </cell>
          <cell r="CF1391">
            <v>0</v>
          </cell>
          <cell r="CG1391">
            <v>0</v>
          </cell>
          <cell r="CH1391">
            <v>0</v>
          </cell>
          <cell r="CJ1391">
            <v>0</v>
          </cell>
          <cell r="CK1391">
            <v>0</v>
          </cell>
          <cell r="CL1391">
            <v>0</v>
          </cell>
          <cell r="CM1391">
            <v>0</v>
          </cell>
          <cell r="CN1391">
            <v>1</v>
          </cell>
        </row>
        <row r="1392">
          <cell r="AU1392">
            <v>44134.89</v>
          </cell>
          <cell r="AX1392">
            <v>42594.720000000001</v>
          </cell>
          <cell r="AY1392">
            <v>1540.17</v>
          </cell>
          <cell r="AZ1392">
            <v>369.01</v>
          </cell>
          <cell r="BA1392">
            <v>2897.17</v>
          </cell>
          <cell r="BV1392">
            <v>0</v>
          </cell>
          <cell r="BW1392">
            <v>0.1</v>
          </cell>
          <cell r="BX1392">
            <v>0.66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0</v>
          </cell>
          <cell r="CF1392">
            <v>0</v>
          </cell>
          <cell r="CG1392">
            <v>0</v>
          </cell>
          <cell r="CH1392">
            <v>0</v>
          </cell>
          <cell r="CJ1392">
            <v>0</v>
          </cell>
          <cell r="CK1392">
            <v>0</v>
          </cell>
          <cell r="CL1392">
            <v>0</v>
          </cell>
          <cell r="CM1392">
            <v>0</v>
          </cell>
          <cell r="CN1392">
            <v>1</v>
          </cell>
        </row>
        <row r="1393">
          <cell r="AU1393">
            <v>364.19</v>
          </cell>
          <cell r="AX1393">
            <v>261.08</v>
          </cell>
          <cell r="AY1393">
            <v>103.11</v>
          </cell>
          <cell r="AZ1393">
            <v>0</v>
          </cell>
          <cell r="BA1393">
            <v>230.84</v>
          </cell>
          <cell r="BV1393">
            <v>0</v>
          </cell>
          <cell r="BW1393">
            <v>0</v>
          </cell>
          <cell r="BX1393">
            <v>0.74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0</v>
          </cell>
          <cell r="CG1393">
            <v>0</v>
          </cell>
          <cell r="CH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1</v>
          </cell>
        </row>
        <row r="1394">
          <cell r="AU1394">
            <v>212</v>
          </cell>
          <cell r="AX1394">
            <v>212</v>
          </cell>
          <cell r="AY1394">
            <v>0</v>
          </cell>
          <cell r="AZ1394">
            <v>0</v>
          </cell>
          <cell r="BA1394">
            <v>0</v>
          </cell>
          <cell r="BV1394">
            <v>0</v>
          </cell>
          <cell r="BW1394">
            <v>0.61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0.39</v>
          </cell>
          <cell r="CE1394">
            <v>0</v>
          </cell>
          <cell r="CF1394">
            <v>0</v>
          </cell>
          <cell r="CG1394">
            <v>0</v>
          </cell>
          <cell r="CH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1</v>
          </cell>
        </row>
        <row r="1395">
          <cell r="AU1395">
            <v>169</v>
          </cell>
          <cell r="AX1395">
            <v>169</v>
          </cell>
          <cell r="AY1395">
            <v>0</v>
          </cell>
          <cell r="AZ1395">
            <v>0</v>
          </cell>
          <cell r="BA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1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J1395">
            <v>0</v>
          </cell>
          <cell r="CK1395">
            <v>0</v>
          </cell>
          <cell r="CL1395">
            <v>0</v>
          </cell>
          <cell r="CM1395">
            <v>0</v>
          </cell>
          <cell r="CN1395">
            <v>1</v>
          </cell>
        </row>
        <row r="1396">
          <cell r="AU1396">
            <v>219</v>
          </cell>
          <cell r="AX1396">
            <v>219</v>
          </cell>
          <cell r="AY1396">
            <v>0</v>
          </cell>
          <cell r="AZ1396">
            <v>0</v>
          </cell>
          <cell r="BA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J1396">
            <v>0</v>
          </cell>
          <cell r="CK1396">
            <v>0</v>
          </cell>
          <cell r="CL1396">
            <v>0</v>
          </cell>
          <cell r="CM1396">
            <v>0</v>
          </cell>
          <cell r="CN1396">
            <v>1</v>
          </cell>
        </row>
        <row r="1397">
          <cell r="AU1397">
            <v>1390.73</v>
          </cell>
          <cell r="AX1397">
            <v>996.98</v>
          </cell>
          <cell r="AY1397">
            <v>393.75</v>
          </cell>
          <cell r="AZ1397">
            <v>0</v>
          </cell>
          <cell r="BA1397">
            <v>881.52</v>
          </cell>
          <cell r="BV1397">
            <v>0</v>
          </cell>
          <cell r="BW1397">
            <v>0</v>
          </cell>
          <cell r="BX1397">
            <v>0.4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0.5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J1397">
            <v>0</v>
          </cell>
          <cell r="CK1397">
            <v>0</v>
          </cell>
          <cell r="CL1397">
            <v>0</v>
          </cell>
          <cell r="CM1397">
            <v>0</v>
          </cell>
          <cell r="CN1397">
            <v>1</v>
          </cell>
        </row>
        <row r="1398">
          <cell r="AU1398">
            <v>901.02</v>
          </cell>
          <cell r="AX1398">
            <v>645.91000000000008</v>
          </cell>
          <cell r="AY1398">
            <v>255.11</v>
          </cell>
          <cell r="AZ1398">
            <v>0</v>
          </cell>
          <cell r="BA1398">
            <v>0</v>
          </cell>
          <cell r="BV1398">
            <v>0</v>
          </cell>
          <cell r="BW1398">
            <v>0.04</v>
          </cell>
          <cell r="BX1398">
            <v>0.62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0.26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J1398">
            <v>0</v>
          </cell>
          <cell r="CK1398">
            <v>0</v>
          </cell>
          <cell r="CL1398">
            <v>0</v>
          </cell>
          <cell r="CM1398">
            <v>0</v>
          </cell>
          <cell r="CN1398">
            <v>1</v>
          </cell>
        </row>
        <row r="1399">
          <cell r="AU1399">
            <v>1142.6300000000001</v>
          </cell>
          <cell r="AX1399">
            <v>819.14</v>
          </cell>
          <cell r="AY1399">
            <v>323.49</v>
          </cell>
          <cell r="AZ1399">
            <v>0</v>
          </cell>
          <cell r="BA1399">
            <v>724.27</v>
          </cell>
          <cell r="BV1399">
            <v>0</v>
          </cell>
          <cell r="BW1399">
            <v>0.01</v>
          </cell>
          <cell r="BX1399">
            <v>0.52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0.35</v>
          </cell>
          <cell r="CE1399">
            <v>0</v>
          </cell>
          <cell r="CF1399">
            <v>0</v>
          </cell>
          <cell r="CG1399">
            <v>0</v>
          </cell>
          <cell r="CH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1</v>
          </cell>
        </row>
        <row r="1400">
          <cell r="AU1400">
            <v>663.88</v>
          </cell>
          <cell r="AX1400">
            <v>475.93</v>
          </cell>
          <cell r="AY1400">
            <v>187.95</v>
          </cell>
          <cell r="AZ1400">
            <v>0</v>
          </cell>
          <cell r="BA1400">
            <v>420.81</v>
          </cell>
          <cell r="BV1400">
            <v>0</v>
          </cell>
          <cell r="BW1400">
            <v>0.75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0</v>
          </cell>
          <cell r="CH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1</v>
          </cell>
        </row>
        <row r="1401">
          <cell r="AU1401">
            <v>22781.599999999999</v>
          </cell>
          <cell r="AX1401">
            <v>22574.77</v>
          </cell>
          <cell r="AY1401">
            <v>206.83</v>
          </cell>
          <cell r="AZ1401">
            <v>0</v>
          </cell>
          <cell r="BA1401">
            <v>463.12</v>
          </cell>
          <cell r="BV1401">
            <v>0</v>
          </cell>
          <cell r="BW1401">
            <v>0</v>
          </cell>
          <cell r="BX1401">
            <v>0.7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1</v>
          </cell>
        </row>
        <row r="1402">
          <cell r="AU1402">
            <v>449</v>
          </cell>
          <cell r="AX1402">
            <v>449</v>
          </cell>
          <cell r="AY1402">
            <v>0</v>
          </cell>
          <cell r="AZ1402">
            <v>0</v>
          </cell>
          <cell r="BA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1</v>
          </cell>
        </row>
        <row r="1403">
          <cell r="AU1403">
            <v>273.14</v>
          </cell>
          <cell r="AX1403">
            <v>195.81</v>
          </cell>
          <cell r="AY1403">
            <v>77.33</v>
          </cell>
          <cell r="AZ1403">
            <v>0</v>
          </cell>
          <cell r="BA1403">
            <v>173.13</v>
          </cell>
          <cell r="BV1403">
            <v>0</v>
          </cell>
          <cell r="BW1403">
            <v>0</v>
          </cell>
          <cell r="BX1403">
            <v>0.4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0.51</v>
          </cell>
          <cell r="CE1403">
            <v>0</v>
          </cell>
          <cell r="CF1403">
            <v>0</v>
          </cell>
          <cell r="CG1403">
            <v>0</v>
          </cell>
          <cell r="CH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1</v>
          </cell>
        </row>
        <row r="1404">
          <cell r="AU1404">
            <v>400</v>
          </cell>
          <cell r="AX1404">
            <v>400</v>
          </cell>
          <cell r="AY1404">
            <v>0</v>
          </cell>
          <cell r="AZ1404">
            <v>0</v>
          </cell>
          <cell r="BA1404">
            <v>0</v>
          </cell>
          <cell r="BV1404">
            <v>0</v>
          </cell>
          <cell r="BW1404">
            <v>1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1</v>
          </cell>
        </row>
        <row r="1405">
          <cell r="AU1405">
            <v>168</v>
          </cell>
          <cell r="AX1405">
            <v>168</v>
          </cell>
          <cell r="AY1405">
            <v>0</v>
          </cell>
          <cell r="AZ1405">
            <v>0</v>
          </cell>
          <cell r="BA1405">
            <v>0</v>
          </cell>
          <cell r="BV1405">
            <v>0</v>
          </cell>
          <cell r="BW1405">
            <v>1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1</v>
          </cell>
        </row>
        <row r="1406">
          <cell r="AU1406">
            <v>166</v>
          </cell>
          <cell r="AX1406">
            <v>166</v>
          </cell>
          <cell r="AY1406">
            <v>0</v>
          </cell>
          <cell r="AZ1406">
            <v>0</v>
          </cell>
          <cell r="BA1406">
            <v>0</v>
          </cell>
          <cell r="BV1406">
            <v>0</v>
          </cell>
          <cell r="BW1406">
            <v>0.23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0.76</v>
          </cell>
          <cell r="CE1406">
            <v>0.01</v>
          </cell>
          <cell r="CF1406">
            <v>0</v>
          </cell>
          <cell r="CG1406">
            <v>0</v>
          </cell>
          <cell r="CH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1</v>
          </cell>
        </row>
        <row r="1407">
          <cell r="AU1407">
            <v>457</v>
          </cell>
          <cell r="AX1407">
            <v>457</v>
          </cell>
          <cell r="AY1407">
            <v>0</v>
          </cell>
          <cell r="AZ1407">
            <v>0</v>
          </cell>
          <cell r="BA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1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1</v>
          </cell>
        </row>
        <row r="1408">
          <cell r="AU1408">
            <v>267</v>
          </cell>
          <cell r="AX1408">
            <v>267</v>
          </cell>
          <cell r="AY1408">
            <v>0</v>
          </cell>
          <cell r="AZ1408">
            <v>0</v>
          </cell>
          <cell r="BA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1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1</v>
          </cell>
        </row>
        <row r="1409">
          <cell r="AU1409">
            <v>370</v>
          </cell>
          <cell r="AX1409">
            <v>370</v>
          </cell>
          <cell r="AY1409">
            <v>0</v>
          </cell>
          <cell r="AZ1409">
            <v>0</v>
          </cell>
          <cell r="BA1409">
            <v>0</v>
          </cell>
          <cell r="BV1409">
            <v>0</v>
          </cell>
          <cell r="BW1409">
            <v>0.89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0.09</v>
          </cell>
          <cell r="CF1409">
            <v>0</v>
          </cell>
          <cell r="CG1409">
            <v>0</v>
          </cell>
          <cell r="CH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1</v>
          </cell>
        </row>
        <row r="1410">
          <cell r="AU1410">
            <v>128</v>
          </cell>
          <cell r="AX1410">
            <v>128</v>
          </cell>
          <cell r="AY1410">
            <v>0</v>
          </cell>
          <cell r="AZ1410">
            <v>0</v>
          </cell>
          <cell r="BA1410">
            <v>0</v>
          </cell>
          <cell r="BV1410">
            <v>0</v>
          </cell>
          <cell r="BW1410">
            <v>1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0</v>
          </cell>
          <cell r="CG1410">
            <v>0</v>
          </cell>
          <cell r="CH1410">
            <v>0</v>
          </cell>
          <cell r="CJ1410">
            <v>0</v>
          </cell>
          <cell r="CK1410">
            <v>0</v>
          </cell>
          <cell r="CL1410">
            <v>0</v>
          </cell>
          <cell r="CM1410">
            <v>0</v>
          </cell>
          <cell r="CN1410">
            <v>1</v>
          </cell>
        </row>
        <row r="1411">
          <cell r="AU1411">
            <v>211</v>
          </cell>
          <cell r="AX1411">
            <v>211</v>
          </cell>
          <cell r="AY1411">
            <v>0</v>
          </cell>
          <cell r="AZ1411">
            <v>0</v>
          </cell>
          <cell r="BA1411">
            <v>0</v>
          </cell>
          <cell r="BV1411">
            <v>0</v>
          </cell>
          <cell r="BW1411">
            <v>0</v>
          </cell>
          <cell r="BX1411">
            <v>0.43</v>
          </cell>
          <cell r="BY1411">
            <v>0.14000000000000001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0.43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1</v>
          </cell>
        </row>
        <row r="1412">
          <cell r="AU1412">
            <v>633.99</v>
          </cell>
          <cell r="AX1412">
            <v>454.49000000000137</v>
          </cell>
          <cell r="AY1412">
            <v>179.5</v>
          </cell>
          <cell r="AZ1412">
            <v>0</v>
          </cell>
          <cell r="BA1412">
            <v>401.85000000000127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0.75</v>
          </cell>
          <cell r="CA1412">
            <v>0</v>
          </cell>
          <cell r="CB1412">
            <v>0.25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1</v>
          </cell>
        </row>
        <row r="1413">
          <cell r="AU1413">
            <v>238.7</v>
          </cell>
          <cell r="AX1413">
            <v>171.12</v>
          </cell>
          <cell r="AY1413">
            <v>67.58</v>
          </cell>
          <cell r="AZ1413">
            <v>0</v>
          </cell>
          <cell r="BA1413">
            <v>151.31</v>
          </cell>
          <cell r="BV1413">
            <v>0</v>
          </cell>
          <cell r="BW1413">
            <v>1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1</v>
          </cell>
        </row>
        <row r="1414">
          <cell r="AU1414">
            <v>135.6</v>
          </cell>
          <cell r="AX1414">
            <v>97.210000000000008</v>
          </cell>
          <cell r="AY1414">
            <v>38.39</v>
          </cell>
          <cell r="AZ1414">
            <v>0</v>
          </cell>
          <cell r="BA1414">
            <v>28.85</v>
          </cell>
          <cell r="BV1414">
            <v>0</v>
          </cell>
          <cell r="BW1414">
            <v>0</v>
          </cell>
          <cell r="BX1414">
            <v>0.68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1</v>
          </cell>
        </row>
        <row r="1415">
          <cell r="AU1415">
            <v>196</v>
          </cell>
          <cell r="AX1415">
            <v>196</v>
          </cell>
          <cell r="AY1415">
            <v>0</v>
          </cell>
          <cell r="AZ1415">
            <v>0</v>
          </cell>
          <cell r="BA1415">
            <v>0</v>
          </cell>
          <cell r="BV1415">
            <v>0</v>
          </cell>
          <cell r="BW1415">
            <v>1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1</v>
          </cell>
        </row>
        <row r="1416">
          <cell r="AU1416">
            <v>375</v>
          </cell>
          <cell r="AX1416">
            <v>375</v>
          </cell>
          <cell r="AY1416">
            <v>0</v>
          </cell>
          <cell r="AZ1416">
            <v>0</v>
          </cell>
          <cell r="BA1416">
            <v>0</v>
          </cell>
          <cell r="BV1416">
            <v>0</v>
          </cell>
          <cell r="BW1416">
            <v>0.04</v>
          </cell>
          <cell r="BX1416">
            <v>0.45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0.39</v>
          </cell>
          <cell r="CE1416">
            <v>0.01</v>
          </cell>
          <cell r="CF1416">
            <v>0</v>
          </cell>
          <cell r="CG1416">
            <v>0</v>
          </cell>
          <cell r="CH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1</v>
          </cell>
        </row>
        <row r="1417">
          <cell r="AU1417">
            <v>364.19</v>
          </cell>
          <cell r="AX1417">
            <v>261.08</v>
          </cell>
          <cell r="AY1417">
            <v>103.11</v>
          </cell>
          <cell r="AZ1417">
            <v>0</v>
          </cell>
          <cell r="BA1417">
            <v>230.84</v>
          </cell>
          <cell r="BV1417">
            <v>0</v>
          </cell>
          <cell r="BW1417">
            <v>0</v>
          </cell>
          <cell r="BX1417">
            <v>0.75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1</v>
          </cell>
        </row>
        <row r="1418">
          <cell r="AU1418">
            <v>422</v>
          </cell>
          <cell r="AX1418">
            <v>422</v>
          </cell>
          <cell r="AY1418">
            <v>0</v>
          </cell>
          <cell r="AZ1418">
            <v>0</v>
          </cell>
          <cell r="BA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1</v>
          </cell>
        </row>
        <row r="1419">
          <cell r="AU1419">
            <v>205</v>
          </cell>
          <cell r="AX1419">
            <v>205</v>
          </cell>
          <cell r="AY1419">
            <v>0</v>
          </cell>
          <cell r="AZ1419">
            <v>0</v>
          </cell>
          <cell r="BA1419">
            <v>0</v>
          </cell>
          <cell r="BV1419">
            <v>0</v>
          </cell>
          <cell r="BW1419">
            <v>1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1</v>
          </cell>
        </row>
        <row r="1420">
          <cell r="AU1420">
            <v>364.19</v>
          </cell>
          <cell r="AX1420">
            <v>261.08</v>
          </cell>
          <cell r="AY1420">
            <v>103.11</v>
          </cell>
          <cell r="AZ1420">
            <v>0</v>
          </cell>
          <cell r="BA1420">
            <v>230.84</v>
          </cell>
          <cell r="BV1420">
            <v>0</v>
          </cell>
          <cell r="BW1420">
            <v>0</v>
          </cell>
          <cell r="BX1420">
            <v>0.74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1</v>
          </cell>
        </row>
        <row r="1421">
          <cell r="AU1421">
            <v>709</v>
          </cell>
          <cell r="AX1421">
            <v>709</v>
          </cell>
          <cell r="AY1421">
            <v>0</v>
          </cell>
          <cell r="AZ1421">
            <v>0</v>
          </cell>
          <cell r="BA1421">
            <v>0</v>
          </cell>
          <cell r="BV1421">
            <v>0</v>
          </cell>
          <cell r="BW1421">
            <v>0</v>
          </cell>
          <cell r="BX1421">
            <v>7.0000000000000007E-2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0.93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1</v>
          </cell>
        </row>
        <row r="1422">
          <cell r="AU1422">
            <v>728.39</v>
          </cell>
          <cell r="AX1422">
            <v>522.16</v>
          </cell>
          <cell r="AY1422">
            <v>206.23</v>
          </cell>
          <cell r="AZ1422">
            <v>0</v>
          </cell>
          <cell r="BA1422">
            <v>461.68</v>
          </cell>
          <cell r="BV1422">
            <v>0</v>
          </cell>
          <cell r="BW1422">
            <v>0</v>
          </cell>
          <cell r="BX1422">
            <v>0.75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1</v>
          </cell>
        </row>
        <row r="1423">
          <cell r="AU1423">
            <v>324.08999999999997</v>
          </cell>
          <cell r="AX1423">
            <v>272.54000000000002</v>
          </cell>
          <cell r="AY1423">
            <v>51.55</v>
          </cell>
          <cell r="AZ1423">
            <v>0</v>
          </cell>
          <cell r="BA1423">
            <v>115.42</v>
          </cell>
          <cell r="BV1423">
            <v>0</v>
          </cell>
          <cell r="BW1423">
            <v>0.02</v>
          </cell>
          <cell r="BX1423">
            <v>0.8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1</v>
          </cell>
        </row>
        <row r="1424">
          <cell r="AU1424">
            <v>273.14</v>
          </cell>
          <cell r="AX1424">
            <v>195.81</v>
          </cell>
          <cell r="AY1424">
            <v>77.33</v>
          </cell>
          <cell r="AZ1424">
            <v>0</v>
          </cell>
          <cell r="BA1424">
            <v>173.13</v>
          </cell>
          <cell r="BV1424">
            <v>0</v>
          </cell>
          <cell r="BW1424">
            <v>0</v>
          </cell>
          <cell r="BX1424">
            <v>0.63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0.27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1</v>
          </cell>
        </row>
        <row r="1425">
          <cell r="AU1425">
            <v>172</v>
          </cell>
          <cell r="AX1425">
            <v>172</v>
          </cell>
          <cell r="AY1425">
            <v>0</v>
          </cell>
          <cell r="AZ1425">
            <v>0</v>
          </cell>
          <cell r="BA1425">
            <v>0</v>
          </cell>
          <cell r="BV1425">
            <v>0</v>
          </cell>
          <cell r="BW1425">
            <v>1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1</v>
          </cell>
        </row>
        <row r="1426">
          <cell r="AU1426">
            <v>160527.38</v>
          </cell>
          <cell r="AX1426">
            <v>158170.03</v>
          </cell>
          <cell r="AY1426">
            <v>2357.35</v>
          </cell>
          <cell r="AZ1426">
            <v>192.1</v>
          </cell>
          <cell r="BA1426">
            <v>5107.95</v>
          </cell>
          <cell r="BV1426">
            <v>0</v>
          </cell>
          <cell r="BW1426">
            <v>0.01</v>
          </cell>
          <cell r="BX1426">
            <v>0.61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0.26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1</v>
          </cell>
        </row>
        <row r="1427">
          <cell r="AU1427">
            <v>477</v>
          </cell>
          <cell r="AX1427">
            <v>477</v>
          </cell>
          <cell r="AY1427">
            <v>0</v>
          </cell>
          <cell r="AZ1427">
            <v>0</v>
          </cell>
          <cell r="BA1427">
            <v>0</v>
          </cell>
          <cell r="BV1427">
            <v>0</v>
          </cell>
          <cell r="BW1427">
            <v>1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1</v>
          </cell>
        </row>
        <row r="1428">
          <cell r="AU1428">
            <v>935</v>
          </cell>
          <cell r="AX1428">
            <v>935</v>
          </cell>
          <cell r="AY1428">
            <v>0</v>
          </cell>
          <cell r="AZ1428">
            <v>0</v>
          </cell>
          <cell r="BA1428">
            <v>0</v>
          </cell>
          <cell r="BV1428">
            <v>0</v>
          </cell>
          <cell r="BW1428">
            <v>0.6</v>
          </cell>
          <cell r="BX1428">
            <v>0.4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1</v>
          </cell>
        </row>
        <row r="1429">
          <cell r="AU1429">
            <v>3630.94</v>
          </cell>
          <cell r="AX1429">
            <v>2602.9500000000003</v>
          </cell>
          <cell r="AY1429">
            <v>1027.99</v>
          </cell>
          <cell r="AZ1429">
            <v>0</v>
          </cell>
          <cell r="BA1429">
            <v>2301.5500000000002</v>
          </cell>
          <cell r="BV1429">
            <v>0</v>
          </cell>
          <cell r="BW1429">
            <v>0.04</v>
          </cell>
          <cell r="BX1429">
            <v>0.78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1</v>
          </cell>
        </row>
        <row r="1430">
          <cell r="AU1430">
            <v>1401.41</v>
          </cell>
          <cell r="AX1430">
            <v>1032.95</v>
          </cell>
          <cell r="AY1430">
            <v>368.46</v>
          </cell>
          <cell r="AZ1430">
            <v>0</v>
          </cell>
          <cell r="BA1430">
            <v>653.58000000000004</v>
          </cell>
          <cell r="BV1430">
            <v>0</v>
          </cell>
          <cell r="BW1430">
            <v>0.01</v>
          </cell>
          <cell r="BX1430">
            <v>0.48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0.4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1</v>
          </cell>
        </row>
        <row r="1431">
          <cell r="AU1431">
            <v>182</v>
          </cell>
          <cell r="AX1431">
            <v>182</v>
          </cell>
          <cell r="AY1431">
            <v>0</v>
          </cell>
          <cell r="AZ1431">
            <v>0</v>
          </cell>
          <cell r="BA1431">
            <v>0</v>
          </cell>
          <cell r="BV1431">
            <v>0</v>
          </cell>
          <cell r="BW1431">
            <v>0.38</v>
          </cell>
          <cell r="BX1431">
            <v>0.11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0.51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1</v>
          </cell>
        </row>
        <row r="1432">
          <cell r="AU1432">
            <v>161</v>
          </cell>
          <cell r="AX1432">
            <v>161</v>
          </cell>
          <cell r="AY1432">
            <v>0</v>
          </cell>
          <cell r="AZ1432">
            <v>0</v>
          </cell>
          <cell r="BA1432">
            <v>0</v>
          </cell>
          <cell r="BV1432">
            <v>0</v>
          </cell>
          <cell r="BW1432">
            <v>1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1</v>
          </cell>
        </row>
        <row r="1433">
          <cell r="AU1433">
            <v>1918.33</v>
          </cell>
          <cell r="AX1433">
            <v>1375.22</v>
          </cell>
          <cell r="AY1433">
            <v>543.11</v>
          </cell>
          <cell r="AZ1433">
            <v>0</v>
          </cell>
          <cell r="BA1433">
            <v>1215.95</v>
          </cell>
          <cell r="BV1433">
            <v>0</v>
          </cell>
          <cell r="BW1433">
            <v>0.02</v>
          </cell>
          <cell r="BX1433">
            <v>0.47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0.37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1</v>
          </cell>
        </row>
        <row r="1434">
          <cell r="AU1434">
            <v>279</v>
          </cell>
          <cell r="AX1434">
            <v>279</v>
          </cell>
          <cell r="AY1434">
            <v>0</v>
          </cell>
          <cell r="AZ1434">
            <v>0</v>
          </cell>
          <cell r="BA1434">
            <v>0</v>
          </cell>
          <cell r="BV1434">
            <v>0</v>
          </cell>
          <cell r="BW1434">
            <v>1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1</v>
          </cell>
        </row>
        <row r="1435">
          <cell r="AU1435">
            <v>20832.21</v>
          </cell>
          <cell r="AX1435">
            <v>20451.650000000001</v>
          </cell>
          <cell r="AY1435">
            <v>380.56</v>
          </cell>
          <cell r="AZ1435">
            <v>0</v>
          </cell>
          <cell r="BA1435">
            <v>852.06</v>
          </cell>
          <cell r="BV1435">
            <v>0</v>
          </cell>
          <cell r="BW1435">
            <v>0.6</v>
          </cell>
          <cell r="BX1435">
            <v>7.0000000000000007E-2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0.2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0.99999999999999989</v>
          </cell>
        </row>
        <row r="1436">
          <cell r="AU1436">
            <v>502.25</v>
          </cell>
          <cell r="AX1436">
            <v>360.07</v>
          </cell>
          <cell r="AY1436">
            <v>142.18</v>
          </cell>
          <cell r="AZ1436">
            <v>0</v>
          </cell>
          <cell r="BA1436">
            <v>318.37</v>
          </cell>
          <cell r="BV1436">
            <v>0</v>
          </cell>
          <cell r="BW1436">
            <v>0</v>
          </cell>
          <cell r="BX1436">
            <v>0.76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1</v>
          </cell>
        </row>
        <row r="1437">
          <cell r="AU1437">
            <v>-2494.88</v>
          </cell>
          <cell r="AX1437">
            <v>-2494.88</v>
          </cell>
          <cell r="AY1437">
            <v>0</v>
          </cell>
          <cell r="AZ1437">
            <v>0</v>
          </cell>
          <cell r="BA1437">
            <v>-700.4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1</v>
          </cell>
        </row>
        <row r="1438">
          <cell r="AU1438">
            <v>151</v>
          </cell>
          <cell r="AX1438">
            <v>151</v>
          </cell>
          <cell r="AY1438">
            <v>0</v>
          </cell>
          <cell r="AZ1438">
            <v>0</v>
          </cell>
          <cell r="BA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1</v>
          </cell>
        </row>
        <row r="1439">
          <cell r="AU1439">
            <v>155</v>
          </cell>
          <cell r="AX1439">
            <v>155</v>
          </cell>
          <cell r="AY1439">
            <v>0</v>
          </cell>
          <cell r="AZ1439">
            <v>0</v>
          </cell>
          <cell r="BA1439">
            <v>0</v>
          </cell>
          <cell r="BV1439">
            <v>0</v>
          </cell>
          <cell r="BW1439">
            <v>1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1</v>
          </cell>
        </row>
        <row r="1440">
          <cell r="AU1440">
            <v>156</v>
          </cell>
          <cell r="AX1440">
            <v>156</v>
          </cell>
          <cell r="AY1440">
            <v>0</v>
          </cell>
          <cell r="AZ1440">
            <v>0</v>
          </cell>
          <cell r="BA1440">
            <v>0</v>
          </cell>
          <cell r="BV1440">
            <v>0</v>
          </cell>
          <cell r="BW1440">
            <v>0.73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0.27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1</v>
          </cell>
        </row>
        <row r="1441">
          <cell r="AU1441">
            <v>145</v>
          </cell>
          <cell r="AX1441">
            <v>145</v>
          </cell>
          <cell r="AY1441">
            <v>0</v>
          </cell>
          <cell r="AZ1441">
            <v>0</v>
          </cell>
          <cell r="BA1441">
            <v>0</v>
          </cell>
          <cell r="BV1441">
            <v>0</v>
          </cell>
          <cell r="BW1441">
            <v>0.66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0.34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1</v>
          </cell>
        </row>
        <row r="1442">
          <cell r="AU1442">
            <v>5381.72</v>
          </cell>
          <cell r="AX1442">
            <v>3858.0099999999998</v>
          </cell>
          <cell r="AY1442">
            <v>1523.71</v>
          </cell>
          <cell r="AZ1442">
            <v>0</v>
          </cell>
          <cell r="BA1442">
            <v>534.04999999999995</v>
          </cell>
          <cell r="BV1442">
            <v>0</v>
          </cell>
          <cell r="BW1442">
            <v>1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1</v>
          </cell>
        </row>
        <row r="1443">
          <cell r="AU1443">
            <v>137</v>
          </cell>
          <cell r="AX1443">
            <v>137</v>
          </cell>
          <cell r="AY1443">
            <v>0</v>
          </cell>
          <cell r="AZ1443">
            <v>0</v>
          </cell>
          <cell r="BA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1</v>
          </cell>
        </row>
        <row r="1444">
          <cell r="AU1444">
            <v>3944.04</v>
          </cell>
          <cell r="AX1444">
            <v>3918.27</v>
          </cell>
          <cell r="AY1444">
            <v>25.77</v>
          </cell>
          <cell r="AZ1444">
            <v>0</v>
          </cell>
          <cell r="BA1444">
            <v>57.71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1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1</v>
          </cell>
        </row>
        <row r="1445">
          <cell r="AU1445">
            <v>273</v>
          </cell>
          <cell r="AX1445">
            <v>273</v>
          </cell>
          <cell r="AY1445">
            <v>0</v>
          </cell>
          <cell r="AZ1445">
            <v>0</v>
          </cell>
          <cell r="BA1445">
            <v>0</v>
          </cell>
          <cell r="BV1445">
            <v>0</v>
          </cell>
          <cell r="BW1445">
            <v>0.95</v>
          </cell>
          <cell r="BX1445">
            <v>0.05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1</v>
          </cell>
        </row>
        <row r="1446">
          <cell r="AU1446">
            <v>594</v>
          </cell>
          <cell r="AX1446">
            <v>594</v>
          </cell>
          <cell r="AY1446">
            <v>0</v>
          </cell>
          <cell r="AZ1446">
            <v>0</v>
          </cell>
          <cell r="BA1446">
            <v>0</v>
          </cell>
          <cell r="BV1446">
            <v>0</v>
          </cell>
          <cell r="BW1446">
            <v>1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1</v>
          </cell>
        </row>
        <row r="1447">
          <cell r="AU1447">
            <v>159</v>
          </cell>
          <cell r="AX1447">
            <v>159</v>
          </cell>
          <cell r="AY1447">
            <v>0</v>
          </cell>
          <cell r="AZ1447">
            <v>0</v>
          </cell>
          <cell r="BA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1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1</v>
          </cell>
        </row>
        <row r="1448">
          <cell r="AU1448">
            <v>145</v>
          </cell>
          <cell r="AX1448">
            <v>145</v>
          </cell>
          <cell r="AY1448">
            <v>0</v>
          </cell>
          <cell r="AZ1448">
            <v>0</v>
          </cell>
          <cell r="BA1448">
            <v>0</v>
          </cell>
          <cell r="BV1448">
            <v>0</v>
          </cell>
          <cell r="BW1448">
            <v>1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1</v>
          </cell>
        </row>
        <row r="1449">
          <cell r="AU1449">
            <v>223</v>
          </cell>
          <cell r="AX1449">
            <v>223</v>
          </cell>
          <cell r="AY1449">
            <v>0</v>
          </cell>
          <cell r="AZ1449">
            <v>0</v>
          </cell>
          <cell r="BA1449">
            <v>0</v>
          </cell>
          <cell r="BV1449">
            <v>0</v>
          </cell>
          <cell r="BW1449">
            <v>1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1</v>
          </cell>
        </row>
        <row r="1450">
          <cell r="AU1450">
            <v>231</v>
          </cell>
          <cell r="AX1450">
            <v>231</v>
          </cell>
          <cell r="AY1450">
            <v>0</v>
          </cell>
          <cell r="AZ1450">
            <v>0</v>
          </cell>
          <cell r="BA1450">
            <v>0</v>
          </cell>
          <cell r="BV1450">
            <v>0</v>
          </cell>
          <cell r="BW1450">
            <v>1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1</v>
          </cell>
        </row>
        <row r="1451">
          <cell r="AU1451">
            <v>384</v>
          </cell>
          <cell r="AX1451">
            <v>384</v>
          </cell>
          <cell r="AY1451">
            <v>0</v>
          </cell>
          <cell r="AZ1451">
            <v>0</v>
          </cell>
          <cell r="BA1451">
            <v>0</v>
          </cell>
          <cell r="BV1451">
            <v>0</v>
          </cell>
          <cell r="BW1451">
            <v>0</v>
          </cell>
          <cell r="BX1451">
            <v>0.12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0.87</v>
          </cell>
          <cell r="CE1451">
            <v>0.01</v>
          </cell>
          <cell r="CF1451">
            <v>0</v>
          </cell>
          <cell r="CG1451">
            <v>0</v>
          </cell>
          <cell r="CH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1</v>
          </cell>
        </row>
        <row r="1452">
          <cell r="AU1452">
            <v>1007.57</v>
          </cell>
          <cell r="AX1452">
            <v>722.31999999999994</v>
          </cell>
          <cell r="AY1452">
            <v>285.25</v>
          </cell>
          <cell r="AZ1452">
            <v>0</v>
          </cell>
          <cell r="BA1452">
            <v>638.66999999999996</v>
          </cell>
          <cell r="BV1452">
            <v>0</v>
          </cell>
          <cell r="BW1452">
            <v>0</v>
          </cell>
          <cell r="BX1452">
            <v>0.34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0.56999999999999995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0.99999999999999989</v>
          </cell>
        </row>
        <row r="1453">
          <cell r="AU1453">
            <v>20453.59</v>
          </cell>
          <cell r="AX1453">
            <v>18866.25</v>
          </cell>
          <cell r="AY1453">
            <v>1587.34</v>
          </cell>
          <cell r="AZ1453">
            <v>0</v>
          </cell>
          <cell r="BA1453">
            <v>289.99</v>
          </cell>
          <cell r="BV1453">
            <v>0</v>
          </cell>
          <cell r="BW1453">
            <v>0</v>
          </cell>
          <cell r="BX1453">
            <v>0.71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1</v>
          </cell>
        </row>
        <row r="1454">
          <cell r="AU1454">
            <v>159</v>
          </cell>
          <cell r="AX1454">
            <v>159</v>
          </cell>
          <cell r="AY1454">
            <v>0</v>
          </cell>
          <cell r="AZ1454">
            <v>0</v>
          </cell>
          <cell r="BA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1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1</v>
          </cell>
        </row>
        <row r="1455">
          <cell r="AU1455">
            <v>682.82</v>
          </cell>
          <cell r="AX1455">
            <v>489.51</v>
          </cell>
          <cell r="AY1455">
            <v>193.31</v>
          </cell>
          <cell r="AZ1455">
            <v>0</v>
          </cell>
          <cell r="BA1455">
            <v>432.82</v>
          </cell>
          <cell r="BV1455">
            <v>0</v>
          </cell>
          <cell r="BW1455">
            <v>0</v>
          </cell>
          <cell r="BX1455">
            <v>0.57999999999999996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0.26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1</v>
          </cell>
        </row>
        <row r="1456">
          <cell r="AU1456">
            <v>138531.81</v>
          </cell>
          <cell r="AX1456">
            <v>107894.39</v>
          </cell>
          <cell r="AY1456">
            <v>30637.42</v>
          </cell>
          <cell r="AZ1456">
            <v>0</v>
          </cell>
          <cell r="BA1456">
            <v>4042.6</v>
          </cell>
          <cell r="BV1456">
            <v>0</v>
          </cell>
          <cell r="BW1456">
            <v>0</v>
          </cell>
          <cell r="BX1456">
            <v>0.6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0.4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1</v>
          </cell>
        </row>
        <row r="1457">
          <cell r="AU1457">
            <v>721.16</v>
          </cell>
          <cell r="AX1457">
            <v>516.99</v>
          </cell>
          <cell r="AY1457">
            <v>204.17</v>
          </cell>
          <cell r="AZ1457">
            <v>0</v>
          </cell>
          <cell r="BA1457">
            <v>457.12</v>
          </cell>
          <cell r="BV1457">
            <v>0</v>
          </cell>
          <cell r="BW1457">
            <v>0</v>
          </cell>
          <cell r="BX1457">
            <v>0.74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1</v>
          </cell>
        </row>
        <row r="1458">
          <cell r="AU1458">
            <v>2134.7600000000002</v>
          </cell>
          <cell r="AX1458">
            <v>1530.3600000000001</v>
          </cell>
          <cell r="AY1458">
            <v>604.4</v>
          </cell>
          <cell r="AZ1458">
            <v>0</v>
          </cell>
          <cell r="BA1458">
            <v>1353.16</v>
          </cell>
          <cell r="BV1458">
            <v>0</v>
          </cell>
          <cell r="BW1458">
            <v>0</v>
          </cell>
          <cell r="BX1458">
            <v>0.73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1</v>
          </cell>
        </row>
        <row r="1459">
          <cell r="AU1459">
            <v>20460.27</v>
          </cell>
          <cell r="AX1459">
            <v>20185.009999999998</v>
          </cell>
          <cell r="AY1459">
            <v>275.26</v>
          </cell>
          <cell r="AZ1459">
            <v>0</v>
          </cell>
          <cell r="BA1459">
            <v>616.29999999999995</v>
          </cell>
          <cell r="BV1459">
            <v>0</v>
          </cell>
          <cell r="BW1459">
            <v>0.04</v>
          </cell>
          <cell r="BX1459">
            <v>0.67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1</v>
          </cell>
        </row>
        <row r="1460">
          <cell r="AU1460">
            <v>177</v>
          </cell>
          <cell r="AX1460">
            <v>177</v>
          </cell>
          <cell r="AY1460">
            <v>0</v>
          </cell>
          <cell r="AZ1460">
            <v>0</v>
          </cell>
          <cell r="BA1460">
            <v>0</v>
          </cell>
          <cell r="BV1460">
            <v>0</v>
          </cell>
          <cell r="BW1460">
            <v>1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1</v>
          </cell>
        </row>
        <row r="1461">
          <cell r="AU1461">
            <v>189600.99</v>
          </cell>
          <cell r="AX1461">
            <v>187037.84</v>
          </cell>
          <cell r="AY1461">
            <v>2563.15</v>
          </cell>
          <cell r="AZ1461">
            <v>2809.7</v>
          </cell>
          <cell r="BA1461">
            <v>3253.48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J1461">
            <v>0</v>
          </cell>
          <cell r="CK1461">
            <v>1</v>
          </cell>
          <cell r="CL1461">
            <v>0</v>
          </cell>
          <cell r="CM1461">
            <v>0</v>
          </cell>
          <cell r="CN1461">
            <v>1</v>
          </cell>
        </row>
        <row r="1462">
          <cell r="AU1462">
            <v>246</v>
          </cell>
          <cell r="AX1462">
            <v>246</v>
          </cell>
          <cell r="AY1462">
            <v>0</v>
          </cell>
          <cell r="AZ1462">
            <v>0</v>
          </cell>
          <cell r="BA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1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1</v>
          </cell>
        </row>
        <row r="1463">
          <cell r="AU1463">
            <v>827.85</v>
          </cell>
          <cell r="AX1463">
            <v>593.46</v>
          </cell>
          <cell r="AY1463">
            <v>234.39</v>
          </cell>
          <cell r="AZ1463">
            <v>173.88</v>
          </cell>
          <cell r="BA1463">
            <v>324.14</v>
          </cell>
          <cell r="BV1463">
            <v>0</v>
          </cell>
          <cell r="BW1463">
            <v>1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1</v>
          </cell>
        </row>
        <row r="1464">
          <cell r="AU1464">
            <v>347</v>
          </cell>
          <cell r="AX1464">
            <v>347</v>
          </cell>
          <cell r="AY1464">
            <v>0</v>
          </cell>
          <cell r="AZ1464">
            <v>0</v>
          </cell>
          <cell r="BA1464">
            <v>0</v>
          </cell>
          <cell r="BV1464">
            <v>0</v>
          </cell>
          <cell r="BW1464">
            <v>0</v>
          </cell>
          <cell r="BX1464">
            <v>0.15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0.85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1</v>
          </cell>
        </row>
        <row r="1465">
          <cell r="AU1465">
            <v>91.04</v>
          </cell>
          <cell r="AX1465">
            <v>65.27</v>
          </cell>
          <cell r="AY1465">
            <v>25.77</v>
          </cell>
          <cell r="AZ1465">
            <v>0</v>
          </cell>
          <cell r="BA1465">
            <v>57.71</v>
          </cell>
          <cell r="BV1465">
            <v>0</v>
          </cell>
          <cell r="BW1465">
            <v>0</v>
          </cell>
          <cell r="BX1465">
            <v>0.72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1</v>
          </cell>
        </row>
        <row r="1466">
          <cell r="AU1466">
            <v>525.78</v>
          </cell>
          <cell r="AX1466">
            <v>376.92999999999995</v>
          </cell>
          <cell r="AY1466">
            <v>148.85</v>
          </cell>
          <cell r="AZ1466">
            <v>0</v>
          </cell>
          <cell r="BA1466">
            <v>333.28</v>
          </cell>
          <cell r="BV1466">
            <v>0</v>
          </cell>
          <cell r="BW1466">
            <v>0.03</v>
          </cell>
          <cell r="BX1466">
            <v>0.73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1</v>
          </cell>
        </row>
        <row r="1467">
          <cell r="AU1467">
            <v>791</v>
          </cell>
          <cell r="AX1467">
            <v>791</v>
          </cell>
          <cell r="AY1467">
            <v>0</v>
          </cell>
          <cell r="AZ1467">
            <v>0</v>
          </cell>
          <cell r="BA1467">
            <v>0</v>
          </cell>
          <cell r="BV1467">
            <v>0</v>
          </cell>
          <cell r="BW1467">
            <v>1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1</v>
          </cell>
        </row>
        <row r="1468">
          <cell r="AU1468">
            <v>492</v>
          </cell>
          <cell r="AX1468">
            <v>492</v>
          </cell>
          <cell r="AY1468">
            <v>0</v>
          </cell>
          <cell r="AZ1468">
            <v>0</v>
          </cell>
          <cell r="BA1468">
            <v>0</v>
          </cell>
          <cell r="BV1468">
            <v>0</v>
          </cell>
          <cell r="BW1468">
            <v>1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1</v>
          </cell>
        </row>
        <row r="1469">
          <cell r="AU1469">
            <v>174580</v>
          </cell>
          <cell r="AX1469">
            <v>142606.22999999998</v>
          </cell>
          <cell r="AY1469">
            <v>31973.77</v>
          </cell>
          <cell r="AZ1469">
            <v>339.27</v>
          </cell>
          <cell r="BA1469">
            <v>3867.45</v>
          </cell>
          <cell r="BV1469">
            <v>0</v>
          </cell>
          <cell r="BW1469">
            <v>0</v>
          </cell>
          <cell r="BX1469">
            <v>0.66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0.21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1</v>
          </cell>
        </row>
        <row r="1470">
          <cell r="AU1470">
            <v>1211.6300000000001</v>
          </cell>
          <cell r="AX1470">
            <v>868.61</v>
          </cell>
          <cell r="AY1470">
            <v>343.02</v>
          </cell>
          <cell r="AZ1470">
            <v>0</v>
          </cell>
          <cell r="BA1470">
            <v>768.03</v>
          </cell>
          <cell r="BV1470">
            <v>0</v>
          </cell>
          <cell r="BW1470">
            <v>0</v>
          </cell>
          <cell r="BX1470">
            <v>0.83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1</v>
          </cell>
        </row>
        <row r="1471">
          <cell r="AU1471">
            <v>9080.98</v>
          </cell>
          <cell r="AX1471">
            <v>8843.17</v>
          </cell>
          <cell r="AY1471">
            <v>237.81</v>
          </cell>
          <cell r="AZ1471">
            <v>0</v>
          </cell>
          <cell r="BA1471">
            <v>532.45000000000005</v>
          </cell>
          <cell r="BV1471">
            <v>0</v>
          </cell>
          <cell r="BW1471">
            <v>0</v>
          </cell>
          <cell r="BX1471">
            <v>0.4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0.55000000000000004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1</v>
          </cell>
        </row>
        <row r="1472">
          <cell r="AU1472">
            <v>1686.5</v>
          </cell>
          <cell r="AX1472">
            <v>1252</v>
          </cell>
          <cell r="AY1472">
            <v>434.5</v>
          </cell>
          <cell r="AZ1472">
            <v>1100</v>
          </cell>
          <cell r="BA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1</v>
          </cell>
        </row>
        <row r="1473">
          <cell r="AU1473">
            <v>52062.18</v>
          </cell>
          <cell r="AX1473">
            <v>36914</v>
          </cell>
          <cell r="AY1473">
            <v>15148.18</v>
          </cell>
          <cell r="AZ1473">
            <v>34900</v>
          </cell>
          <cell r="BA1473">
            <v>0</v>
          </cell>
          <cell r="BV1473">
            <v>0</v>
          </cell>
          <cell r="BW1473">
            <v>1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1</v>
          </cell>
        </row>
        <row r="1474">
          <cell r="AU1474">
            <v>132</v>
          </cell>
          <cell r="AX1474">
            <v>132</v>
          </cell>
          <cell r="AY1474">
            <v>0</v>
          </cell>
          <cell r="AZ1474">
            <v>0</v>
          </cell>
          <cell r="BA1474">
            <v>0</v>
          </cell>
          <cell r="BV1474">
            <v>0</v>
          </cell>
          <cell r="BW1474">
            <v>1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1</v>
          </cell>
        </row>
        <row r="1475">
          <cell r="AU1475">
            <v>13696.28</v>
          </cell>
          <cell r="AX1475">
            <v>10116</v>
          </cell>
          <cell r="AY1475">
            <v>3580.28</v>
          </cell>
          <cell r="AZ1475">
            <v>9064</v>
          </cell>
          <cell r="BA1475">
            <v>0</v>
          </cell>
          <cell r="BV1475">
            <v>0</v>
          </cell>
          <cell r="BW1475">
            <v>1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1</v>
          </cell>
        </row>
        <row r="1476">
          <cell r="AU1476">
            <v>114</v>
          </cell>
          <cell r="AX1476">
            <v>114</v>
          </cell>
          <cell r="AY1476">
            <v>0</v>
          </cell>
          <cell r="AZ1476">
            <v>0</v>
          </cell>
          <cell r="BA1476">
            <v>0</v>
          </cell>
          <cell r="BV1476">
            <v>0</v>
          </cell>
          <cell r="BW1476">
            <v>1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1</v>
          </cell>
        </row>
        <row r="1477">
          <cell r="AU1477">
            <v>364.19</v>
          </cell>
          <cell r="AX1477">
            <v>261.08</v>
          </cell>
          <cell r="AY1477">
            <v>103.11</v>
          </cell>
          <cell r="AZ1477">
            <v>0</v>
          </cell>
          <cell r="BA1477">
            <v>230.84</v>
          </cell>
          <cell r="BV1477">
            <v>0</v>
          </cell>
          <cell r="BW1477">
            <v>0</v>
          </cell>
          <cell r="BX1477">
            <v>0.76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1</v>
          </cell>
        </row>
        <row r="1478">
          <cell r="AU1478">
            <v>130</v>
          </cell>
          <cell r="AX1478">
            <v>130</v>
          </cell>
          <cell r="AY1478">
            <v>0</v>
          </cell>
          <cell r="AZ1478">
            <v>0</v>
          </cell>
          <cell r="BA1478">
            <v>0</v>
          </cell>
          <cell r="BV1478">
            <v>0</v>
          </cell>
          <cell r="BW1478">
            <v>1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1</v>
          </cell>
        </row>
        <row r="1479">
          <cell r="AU1479">
            <v>225.24</v>
          </cell>
          <cell r="AX1479">
            <v>161.47</v>
          </cell>
          <cell r="AY1479">
            <v>63.77</v>
          </cell>
          <cell r="AZ1479">
            <v>0</v>
          </cell>
          <cell r="BA1479">
            <v>0</v>
          </cell>
          <cell r="BV1479">
            <v>0</v>
          </cell>
          <cell r="BW1479">
            <v>0</v>
          </cell>
          <cell r="BX1479">
            <v>0.74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1</v>
          </cell>
        </row>
        <row r="1480">
          <cell r="AU1480">
            <v>6419.15</v>
          </cell>
          <cell r="AX1480">
            <v>4601.67</v>
          </cell>
          <cell r="AY1480">
            <v>1817.48</v>
          </cell>
          <cell r="AZ1480">
            <v>605.4</v>
          </cell>
          <cell r="BA1480">
            <v>2742.6</v>
          </cell>
          <cell r="BV1480">
            <v>0</v>
          </cell>
          <cell r="BW1480">
            <v>1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1</v>
          </cell>
        </row>
        <row r="1481">
          <cell r="AU1481">
            <v>230</v>
          </cell>
          <cell r="AX1481">
            <v>230</v>
          </cell>
          <cell r="AY1481">
            <v>0</v>
          </cell>
          <cell r="AZ1481">
            <v>0</v>
          </cell>
          <cell r="BA1481">
            <v>0</v>
          </cell>
          <cell r="BV1481">
            <v>0</v>
          </cell>
          <cell r="BW1481">
            <v>0.79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0.21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1</v>
          </cell>
        </row>
        <row r="1482">
          <cell r="AU1482">
            <v>450.48</v>
          </cell>
          <cell r="AX1482">
            <v>322.94</v>
          </cell>
          <cell r="AY1482">
            <v>127.54</v>
          </cell>
          <cell r="AZ1482">
            <v>0</v>
          </cell>
          <cell r="BA1482">
            <v>0</v>
          </cell>
          <cell r="BV1482">
            <v>0</v>
          </cell>
          <cell r="BW1482">
            <v>0</v>
          </cell>
          <cell r="BX1482">
            <v>0.5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0.39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1</v>
          </cell>
        </row>
        <row r="1483">
          <cell r="AU1483">
            <v>286.42</v>
          </cell>
          <cell r="AX1483">
            <v>205.33</v>
          </cell>
          <cell r="AY1483">
            <v>81.09</v>
          </cell>
          <cell r="AZ1483">
            <v>0</v>
          </cell>
          <cell r="BA1483">
            <v>181.55</v>
          </cell>
          <cell r="BV1483">
            <v>0</v>
          </cell>
          <cell r="BW1483">
            <v>0</v>
          </cell>
          <cell r="BX1483">
            <v>0.6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0.26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1</v>
          </cell>
        </row>
        <row r="1484">
          <cell r="AU1484">
            <v>306.55</v>
          </cell>
          <cell r="AX1484">
            <v>267.89</v>
          </cell>
          <cell r="AY1484">
            <v>38.659999999999997</v>
          </cell>
          <cell r="AZ1484">
            <v>0</v>
          </cell>
          <cell r="BA1484">
            <v>86.56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1</v>
          </cell>
        </row>
        <row r="1485">
          <cell r="AU1485">
            <v>637.33000000000004</v>
          </cell>
          <cell r="AX1485">
            <v>456.89000000000004</v>
          </cell>
          <cell r="AY1485">
            <v>180.44</v>
          </cell>
          <cell r="AZ1485">
            <v>0</v>
          </cell>
          <cell r="BA1485">
            <v>403.97</v>
          </cell>
          <cell r="BV1485">
            <v>0</v>
          </cell>
          <cell r="BW1485">
            <v>0</v>
          </cell>
          <cell r="BX1485">
            <v>0.52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0.42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1</v>
          </cell>
        </row>
        <row r="1486">
          <cell r="AU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V1486">
            <v>0</v>
          </cell>
          <cell r="BW1486">
            <v>0</v>
          </cell>
          <cell r="BX1486">
            <v>0.55000000000000004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0.31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1</v>
          </cell>
        </row>
        <row r="1487">
          <cell r="AU1487">
            <v>458</v>
          </cell>
          <cell r="AX1487">
            <v>458</v>
          </cell>
          <cell r="AY1487">
            <v>0</v>
          </cell>
          <cell r="AZ1487">
            <v>0</v>
          </cell>
          <cell r="BA1487">
            <v>0</v>
          </cell>
          <cell r="BV1487">
            <v>0</v>
          </cell>
          <cell r="BW1487">
            <v>0</v>
          </cell>
          <cell r="BX1487">
            <v>1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0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J1487">
            <v>0</v>
          </cell>
          <cell r="CK1487">
            <v>0</v>
          </cell>
          <cell r="CL1487">
            <v>0</v>
          </cell>
          <cell r="CM1487">
            <v>0</v>
          </cell>
          <cell r="CN1487">
            <v>1</v>
          </cell>
        </row>
        <row r="1488">
          <cell r="AU1488">
            <v>119541.01</v>
          </cell>
          <cell r="AX1488">
            <v>89586.33</v>
          </cell>
          <cell r="AY1488">
            <v>29954.68</v>
          </cell>
          <cell r="AZ1488">
            <v>0</v>
          </cell>
          <cell r="BA1488">
            <v>2221.0700000000002</v>
          </cell>
          <cell r="BV1488">
            <v>0</v>
          </cell>
          <cell r="BW1488">
            <v>0</v>
          </cell>
          <cell r="BX1488">
            <v>0.46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0.46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J1488">
            <v>0</v>
          </cell>
          <cell r="CK1488">
            <v>0</v>
          </cell>
          <cell r="CL1488">
            <v>0</v>
          </cell>
          <cell r="CM1488">
            <v>0</v>
          </cell>
          <cell r="CN1488">
            <v>1</v>
          </cell>
        </row>
        <row r="1489">
          <cell r="AU1489">
            <v>2151.69</v>
          </cell>
          <cell r="AX1489">
            <v>1542.5300000000002</v>
          </cell>
          <cell r="AY1489">
            <v>609.16</v>
          </cell>
          <cell r="AZ1489">
            <v>0</v>
          </cell>
          <cell r="BA1489">
            <v>1363.9</v>
          </cell>
          <cell r="BV1489">
            <v>0</v>
          </cell>
          <cell r="BW1489">
            <v>0.17</v>
          </cell>
          <cell r="BX1489">
            <v>0.55000000000000004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0.14000000000000001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J1489">
            <v>0</v>
          </cell>
          <cell r="CK1489">
            <v>0</v>
          </cell>
          <cell r="CL1489">
            <v>0</v>
          </cell>
          <cell r="CM1489">
            <v>0</v>
          </cell>
          <cell r="CN1489">
            <v>1</v>
          </cell>
        </row>
        <row r="1490">
          <cell r="AU1490">
            <v>91.09</v>
          </cell>
          <cell r="AX1490">
            <v>65.3</v>
          </cell>
          <cell r="AY1490">
            <v>25.79</v>
          </cell>
          <cell r="AZ1490">
            <v>0</v>
          </cell>
          <cell r="BA1490">
            <v>57.74</v>
          </cell>
          <cell r="BV1490">
            <v>0</v>
          </cell>
          <cell r="BW1490">
            <v>1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1</v>
          </cell>
        </row>
        <row r="1491">
          <cell r="AU1491">
            <v>3218.15</v>
          </cell>
          <cell r="AX1491">
            <v>2307.0100000000002</v>
          </cell>
          <cell r="AY1491">
            <v>911.14</v>
          </cell>
          <cell r="AZ1491">
            <v>641.83000000000004</v>
          </cell>
          <cell r="BA1491">
            <v>1472.32</v>
          </cell>
          <cell r="BV1491">
            <v>0</v>
          </cell>
          <cell r="BW1491">
            <v>1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1</v>
          </cell>
        </row>
        <row r="1492">
          <cell r="AU1492">
            <v>117</v>
          </cell>
          <cell r="AX1492">
            <v>117</v>
          </cell>
          <cell r="AY1492">
            <v>0</v>
          </cell>
          <cell r="AZ1492">
            <v>0</v>
          </cell>
          <cell r="BA1492">
            <v>0</v>
          </cell>
          <cell r="BV1492">
            <v>0</v>
          </cell>
          <cell r="BW1492">
            <v>1</v>
          </cell>
          <cell r="BX1492">
            <v>0</v>
          </cell>
          <cell r="BY1492">
            <v>0</v>
          </cell>
          <cell r="BZ1492">
            <v>0</v>
          </cell>
          <cell r="CA1492">
            <v>0</v>
          </cell>
          <cell r="CB1492">
            <v>0</v>
          </cell>
          <cell r="CC1492">
            <v>0</v>
          </cell>
          <cell r="CD1492">
            <v>0</v>
          </cell>
          <cell r="CE1492">
            <v>0</v>
          </cell>
          <cell r="CF1492">
            <v>0</v>
          </cell>
          <cell r="CG1492">
            <v>0</v>
          </cell>
          <cell r="CH1492">
            <v>0</v>
          </cell>
          <cell r="CJ1492">
            <v>0</v>
          </cell>
          <cell r="CK1492">
            <v>0</v>
          </cell>
          <cell r="CL1492">
            <v>0</v>
          </cell>
          <cell r="CM1492">
            <v>0</v>
          </cell>
          <cell r="CN1492">
            <v>1</v>
          </cell>
        </row>
        <row r="1493">
          <cell r="AU1493">
            <v>3383.3</v>
          </cell>
          <cell r="AX1493">
            <v>2464.16</v>
          </cell>
          <cell r="AY1493">
            <v>919.14</v>
          </cell>
          <cell r="AZ1493">
            <v>1126.1300000000001</v>
          </cell>
          <cell r="BA1493">
            <v>533.58000000000004</v>
          </cell>
          <cell r="BV1493">
            <v>0</v>
          </cell>
          <cell r="BW1493">
            <v>1</v>
          </cell>
          <cell r="BX1493">
            <v>0</v>
          </cell>
          <cell r="BY1493">
            <v>0</v>
          </cell>
          <cell r="BZ1493">
            <v>0</v>
          </cell>
          <cell r="CA1493">
            <v>0</v>
          </cell>
          <cell r="CB1493">
            <v>0</v>
          </cell>
          <cell r="CC1493">
            <v>0</v>
          </cell>
          <cell r="CD1493">
            <v>0</v>
          </cell>
          <cell r="CE1493">
            <v>0</v>
          </cell>
          <cell r="CF1493">
            <v>0</v>
          </cell>
          <cell r="CG1493">
            <v>0</v>
          </cell>
          <cell r="CH1493">
            <v>0</v>
          </cell>
          <cell r="CJ1493">
            <v>0</v>
          </cell>
          <cell r="CK1493">
            <v>0</v>
          </cell>
          <cell r="CL1493">
            <v>0</v>
          </cell>
          <cell r="CM1493">
            <v>0</v>
          </cell>
          <cell r="CN1493">
            <v>1</v>
          </cell>
        </row>
        <row r="1494">
          <cell r="AU1494">
            <v>151</v>
          </cell>
          <cell r="AX1494">
            <v>151</v>
          </cell>
          <cell r="AY1494">
            <v>0</v>
          </cell>
          <cell r="AZ1494">
            <v>0</v>
          </cell>
          <cell r="BA1494">
            <v>0</v>
          </cell>
          <cell r="BV1494">
            <v>0</v>
          </cell>
          <cell r="BW1494">
            <v>1</v>
          </cell>
          <cell r="BX1494">
            <v>0</v>
          </cell>
          <cell r="BY1494">
            <v>0</v>
          </cell>
          <cell r="BZ1494">
            <v>0</v>
          </cell>
          <cell r="CA1494">
            <v>0</v>
          </cell>
          <cell r="CB1494">
            <v>0</v>
          </cell>
          <cell r="CC1494">
            <v>0</v>
          </cell>
          <cell r="CD1494">
            <v>0</v>
          </cell>
          <cell r="CE1494">
            <v>0</v>
          </cell>
          <cell r="CF1494">
            <v>0</v>
          </cell>
          <cell r="CG1494">
            <v>0</v>
          </cell>
          <cell r="CH1494">
            <v>0</v>
          </cell>
          <cell r="CJ1494">
            <v>0</v>
          </cell>
          <cell r="CK1494">
            <v>0</v>
          </cell>
          <cell r="CL1494">
            <v>0</v>
          </cell>
          <cell r="CM1494">
            <v>0</v>
          </cell>
          <cell r="CN1494">
            <v>1</v>
          </cell>
        </row>
        <row r="1495">
          <cell r="AU1495">
            <v>6842.76</v>
          </cell>
          <cell r="AX1495">
            <v>4905.4000000000005</v>
          </cell>
          <cell r="AY1495">
            <v>1937.36</v>
          </cell>
          <cell r="AZ1495">
            <v>684.5</v>
          </cell>
          <cell r="BA1495">
            <v>3319.75</v>
          </cell>
          <cell r="BV1495">
            <v>0</v>
          </cell>
          <cell r="BW1495">
            <v>1</v>
          </cell>
          <cell r="BX1495">
            <v>0</v>
          </cell>
          <cell r="BY1495">
            <v>0</v>
          </cell>
          <cell r="BZ1495">
            <v>0</v>
          </cell>
          <cell r="CA1495">
            <v>0</v>
          </cell>
          <cell r="CB1495">
            <v>0</v>
          </cell>
          <cell r="CC1495">
            <v>0</v>
          </cell>
          <cell r="CD1495">
            <v>0</v>
          </cell>
          <cell r="CE1495">
            <v>0</v>
          </cell>
          <cell r="CF1495">
            <v>0</v>
          </cell>
          <cell r="CG1495">
            <v>0</v>
          </cell>
          <cell r="CH1495">
            <v>0</v>
          </cell>
          <cell r="CJ1495">
            <v>0</v>
          </cell>
          <cell r="CK1495">
            <v>0</v>
          </cell>
          <cell r="CL1495">
            <v>0</v>
          </cell>
          <cell r="CM1495">
            <v>0</v>
          </cell>
          <cell r="CN1495">
            <v>1</v>
          </cell>
        </row>
        <row r="1496">
          <cell r="AU1496">
            <v>118</v>
          </cell>
          <cell r="AX1496">
            <v>118</v>
          </cell>
          <cell r="AY1496">
            <v>0</v>
          </cell>
          <cell r="AZ1496">
            <v>0</v>
          </cell>
          <cell r="BA1496">
            <v>0</v>
          </cell>
          <cell r="BV1496">
            <v>0</v>
          </cell>
          <cell r="BW1496">
            <v>1</v>
          </cell>
          <cell r="BX1496">
            <v>0</v>
          </cell>
          <cell r="BY1496">
            <v>0</v>
          </cell>
          <cell r="BZ1496">
            <v>0</v>
          </cell>
          <cell r="CA1496">
            <v>0</v>
          </cell>
          <cell r="CB1496">
            <v>0</v>
          </cell>
          <cell r="CC1496">
            <v>0</v>
          </cell>
          <cell r="CD1496">
            <v>0</v>
          </cell>
          <cell r="CE1496">
            <v>0</v>
          </cell>
          <cell r="CF1496">
            <v>0</v>
          </cell>
          <cell r="CG1496">
            <v>0</v>
          </cell>
          <cell r="CH1496">
            <v>0</v>
          </cell>
          <cell r="CJ1496">
            <v>0</v>
          </cell>
          <cell r="CK1496">
            <v>0</v>
          </cell>
          <cell r="CL1496">
            <v>0</v>
          </cell>
          <cell r="CM1496">
            <v>0</v>
          </cell>
          <cell r="CN1496">
            <v>1</v>
          </cell>
        </row>
        <row r="1497">
          <cell r="AU1497">
            <v>4754.92</v>
          </cell>
          <cell r="AX1497">
            <v>3408.64</v>
          </cell>
          <cell r="AY1497">
            <v>1346.28</v>
          </cell>
          <cell r="AZ1497">
            <v>466.1</v>
          </cell>
          <cell r="BA1497">
            <v>2049.69</v>
          </cell>
          <cell r="BV1497">
            <v>0</v>
          </cell>
          <cell r="BW1497">
            <v>1</v>
          </cell>
          <cell r="BX1497">
            <v>0</v>
          </cell>
          <cell r="BY1497">
            <v>0</v>
          </cell>
          <cell r="BZ1497">
            <v>0</v>
          </cell>
          <cell r="CA1497">
            <v>0</v>
          </cell>
          <cell r="CB1497">
            <v>0</v>
          </cell>
          <cell r="CC1497">
            <v>0</v>
          </cell>
          <cell r="CD1497">
            <v>0</v>
          </cell>
          <cell r="CE1497">
            <v>0</v>
          </cell>
          <cell r="CF1497">
            <v>0</v>
          </cell>
          <cell r="CG1497">
            <v>0</v>
          </cell>
          <cell r="CH1497">
            <v>0</v>
          </cell>
          <cell r="CJ1497">
            <v>0</v>
          </cell>
          <cell r="CK1497">
            <v>0</v>
          </cell>
          <cell r="CL1497">
            <v>0</v>
          </cell>
          <cell r="CM1497">
            <v>0</v>
          </cell>
          <cell r="CN1497">
            <v>1</v>
          </cell>
        </row>
        <row r="1498">
          <cell r="AU1498">
            <v>129</v>
          </cell>
          <cell r="AX1498">
            <v>129</v>
          </cell>
          <cell r="AY1498">
            <v>0</v>
          </cell>
          <cell r="AZ1498">
            <v>0</v>
          </cell>
          <cell r="BA1498">
            <v>0</v>
          </cell>
          <cell r="BV1498">
            <v>0</v>
          </cell>
          <cell r="BW1498">
            <v>1</v>
          </cell>
          <cell r="BX1498">
            <v>0</v>
          </cell>
          <cell r="BY1498">
            <v>0</v>
          </cell>
          <cell r="BZ1498">
            <v>0</v>
          </cell>
          <cell r="CA1498">
            <v>0</v>
          </cell>
          <cell r="CB1498">
            <v>0</v>
          </cell>
          <cell r="CC1498">
            <v>0</v>
          </cell>
          <cell r="CD1498">
            <v>0</v>
          </cell>
          <cell r="CE1498">
            <v>0</v>
          </cell>
          <cell r="CF1498">
            <v>0</v>
          </cell>
          <cell r="CG1498">
            <v>0</v>
          </cell>
          <cell r="CH1498">
            <v>0</v>
          </cell>
          <cell r="CJ1498">
            <v>0</v>
          </cell>
          <cell r="CK1498">
            <v>0</v>
          </cell>
          <cell r="CL1498">
            <v>0</v>
          </cell>
          <cell r="CM1498">
            <v>0</v>
          </cell>
          <cell r="CN1498">
            <v>1</v>
          </cell>
        </row>
        <row r="1499">
          <cell r="AU1499">
            <v>95497.66</v>
          </cell>
          <cell r="AX1499">
            <v>93913.72</v>
          </cell>
          <cell r="AY1499">
            <v>1583.94</v>
          </cell>
          <cell r="AZ1499">
            <v>0</v>
          </cell>
          <cell r="BA1499">
            <v>2700.21</v>
          </cell>
          <cell r="BV1499">
            <v>0</v>
          </cell>
          <cell r="BW1499">
            <v>0.05</v>
          </cell>
          <cell r="BX1499">
            <v>0.47</v>
          </cell>
          <cell r="BY1499">
            <v>0</v>
          </cell>
          <cell r="BZ1499">
            <v>0</v>
          </cell>
          <cell r="CA1499">
            <v>0</v>
          </cell>
          <cell r="CB1499">
            <v>0</v>
          </cell>
          <cell r="CC1499">
            <v>0</v>
          </cell>
          <cell r="CD1499">
            <v>0.41</v>
          </cell>
          <cell r="CE1499">
            <v>0</v>
          </cell>
          <cell r="CF1499">
            <v>0</v>
          </cell>
          <cell r="CG1499">
            <v>0</v>
          </cell>
          <cell r="CH1499">
            <v>0</v>
          </cell>
          <cell r="CJ1499">
            <v>0</v>
          </cell>
          <cell r="CK1499">
            <v>0</v>
          </cell>
          <cell r="CL1499">
            <v>0</v>
          </cell>
          <cell r="CM1499">
            <v>0</v>
          </cell>
          <cell r="CN1499">
            <v>1</v>
          </cell>
        </row>
        <row r="1500">
          <cell r="AU1500">
            <v>364.19</v>
          </cell>
          <cell r="AX1500">
            <v>261.08</v>
          </cell>
          <cell r="AY1500">
            <v>103.11</v>
          </cell>
          <cell r="AZ1500">
            <v>0</v>
          </cell>
          <cell r="BA1500">
            <v>230.84</v>
          </cell>
          <cell r="BV1500">
            <v>0</v>
          </cell>
          <cell r="BW1500">
            <v>0.22</v>
          </cell>
          <cell r="BX1500">
            <v>0.3</v>
          </cell>
          <cell r="BY1500">
            <v>0</v>
          </cell>
          <cell r="BZ1500">
            <v>0</v>
          </cell>
          <cell r="CA1500">
            <v>0</v>
          </cell>
          <cell r="CB1500">
            <v>0</v>
          </cell>
          <cell r="CC1500">
            <v>0</v>
          </cell>
          <cell r="CD1500">
            <v>0.39</v>
          </cell>
          <cell r="CE1500">
            <v>0</v>
          </cell>
          <cell r="CF1500">
            <v>0</v>
          </cell>
          <cell r="CG1500">
            <v>0</v>
          </cell>
          <cell r="CH1500">
            <v>0</v>
          </cell>
          <cell r="CJ1500">
            <v>0</v>
          </cell>
          <cell r="CK1500">
            <v>0</v>
          </cell>
          <cell r="CL1500">
            <v>0</v>
          </cell>
          <cell r="CM1500">
            <v>0</v>
          </cell>
          <cell r="CN1500">
            <v>1</v>
          </cell>
        </row>
        <row r="1501">
          <cell r="AU1501">
            <v>4930.17</v>
          </cell>
          <cell r="AX1501">
            <v>3534.2699999999995</v>
          </cell>
          <cell r="AY1501">
            <v>1395.9</v>
          </cell>
          <cell r="AZ1501">
            <v>801.93</v>
          </cell>
          <cell r="BA1501">
            <v>1963.13</v>
          </cell>
          <cell r="BV1501">
            <v>0</v>
          </cell>
          <cell r="BW1501">
            <v>1</v>
          </cell>
          <cell r="BX1501">
            <v>0</v>
          </cell>
          <cell r="BY1501">
            <v>0</v>
          </cell>
          <cell r="BZ1501">
            <v>0</v>
          </cell>
          <cell r="CA1501">
            <v>0</v>
          </cell>
          <cell r="CB1501">
            <v>0</v>
          </cell>
          <cell r="CC1501">
            <v>0</v>
          </cell>
          <cell r="CD1501">
            <v>0</v>
          </cell>
          <cell r="CE1501">
            <v>0</v>
          </cell>
          <cell r="CF1501">
            <v>0</v>
          </cell>
          <cell r="CG1501">
            <v>0</v>
          </cell>
          <cell r="CH1501">
            <v>0</v>
          </cell>
          <cell r="CJ1501">
            <v>0</v>
          </cell>
          <cell r="CK1501">
            <v>0</v>
          </cell>
          <cell r="CL1501">
            <v>0</v>
          </cell>
          <cell r="CM1501">
            <v>0</v>
          </cell>
          <cell r="CN1501">
            <v>1</v>
          </cell>
        </row>
        <row r="1502">
          <cell r="AU1502">
            <v>274</v>
          </cell>
          <cell r="AX1502">
            <v>274</v>
          </cell>
          <cell r="AY1502">
            <v>0</v>
          </cell>
          <cell r="AZ1502">
            <v>0</v>
          </cell>
          <cell r="BA1502">
            <v>0</v>
          </cell>
          <cell r="BV1502">
            <v>0</v>
          </cell>
          <cell r="BW1502">
            <v>0</v>
          </cell>
          <cell r="BX1502">
            <v>0</v>
          </cell>
          <cell r="BY1502">
            <v>0</v>
          </cell>
          <cell r="BZ1502">
            <v>0</v>
          </cell>
          <cell r="CA1502">
            <v>0</v>
          </cell>
          <cell r="CB1502">
            <v>0</v>
          </cell>
          <cell r="CC1502">
            <v>0</v>
          </cell>
          <cell r="CD1502">
            <v>0</v>
          </cell>
          <cell r="CE1502">
            <v>0</v>
          </cell>
          <cell r="CF1502">
            <v>0</v>
          </cell>
          <cell r="CG1502">
            <v>0</v>
          </cell>
          <cell r="CH1502">
            <v>0</v>
          </cell>
          <cell r="CJ1502">
            <v>0</v>
          </cell>
          <cell r="CK1502">
            <v>0</v>
          </cell>
          <cell r="CL1502">
            <v>0</v>
          </cell>
          <cell r="CM1502">
            <v>0</v>
          </cell>
          <cell r="CN1502">
            <v>1</v>
          </cell>
        </row>
        <row r="1503">
          <cell r="AU1503">
            <v>87436.13</v>
          </cell>
          <cell r="AX1503">
            <v>62915.519999999997</v>
          </cell>
          <cell r="AY1503">
            <v>24520.61</v>
          </cell>
          <cell r="AZ1503">
            <v>3005.53</v>
          </cell>
          <cell r="BA1503">
            <v>3309.99</v>
          </cell>
          <cell r="BV1503">
            <v>0</v>
          </cell>
          <cell r="BW1503">
            <v>0.47</v>
          </cell>
          <cell r="BX1503">
            <v>0.24</v>
          </cell>
          <cell r="BY1503">
            <v>0</v>
          </cell>
          <cell r="BZ1503">
            <v>0</v>
          </cell>
          <cell r="CA1503">
            <v>0</v>
          </cell>
          <cell r="CB1503">
            <v>0</v>
          </cell>
          <cell r="CC1503">
            <v>0</v>
          </cell>
          <cell r="CD1503">
            <v>0.28999999999999998</v>
          </cell>
          <cell r="CE1503">
            <v>0</v>
          </cell>
          <cell r="CF1503">
            <v>0</v>
          </cell>
          <cell r="CG1503">
            <v>0</v>
          </cell>
          <cell r="CH1503">
            <v>0</v>
          </cell>
          <cell r="CJ1503">
            <v>0</v>
          </cell>
          <cell r="CK1503">
            <v>0</v>
          </cell>
          <cell r="CL1503">
            <v>0</v>
          </cell>
          <cell r="CM1503">
            <v>0</v>
          </cell>
          <cell r="CN1503">
            <v>1</v>
          </cell>
        </row>
        <row r="1504">
          <cell r="AU1504">
            <v>242</v>
          </cell>
          <cell r="AX1504">
            <v>242</v>
          </cell>
          <cell r="AY1504">
            <v>0</v>
          </cell>
          <cell r="AZ1504">
            <v>0</v>
          </cell>
          <cell r="BA1504">
            <v>0</v>
          </cell>
          <cell r="BV1504">
            <v>0</v>
          </cell>
          <cell r="BW1504">
            <v>0</v>
          </cell>
          <cell r="BX1504">
            <v>0</v>
          </cell>
          <cell r="BY1504">
            <v>1</v>
          </cell>
          <cell r="BZ1504">
            <v>0</v>
          </cell>
          <cell r="CA1504">
            <v>0</v>
          </cell>
          <cell r="CB1504">
            <v>0</v>
          </cell>
          <cell r="CC1504">
            <v>0</v>
          </cell>
          <cell r="CD1504">
            <v>0</v>
          </cell>
          <cell r="CE1504">
            <v>0</v>
          </cell>
          <cell r="CF1504">
            <v>0</v>
          </cell>
          <cell r="CG1504">
            <v>0</v>
          </cell>
          <cell r="CH1504">
            <v>0</v>
          </cell>
          <cell r="CJ1504">
            <v>0</v>
          </cell>
          <cell r="CK1504">
            <v>0</v>
          </cell>
          <cell r="CL1504">
            <v>0</v>
          </cell>
          <cell r="CM1504">
            <v>0</v>
          </cell>
          <cell r="CN1504">
            <v>1</v>
          </cell>
        </row>
        <row r="1505">
          <cell r="AU1505">
            <v>151</v>
          </cell>
          <cell r="AX1505">
            <v>151</v>
          </cell>
          <cell r="AY1505">
            <v>0</v>
          </cell>
          <cell r="AZ1505">
            <v>0</v>
          </cell>
          <cell r="BA1505">
            <v>0</v>
          </cell>
          <cell r="BV1505">
            <v>0</v>
          </cell>
          <cell r="BW1505">
            <v>0</v>
          </cell>
          <cell r="BX1505">
            <v>0</v>
          </cell>
          <cell r="BY1505">
            <v>0</v>
          </cell>
          <cell r="BZ1505">
            <v>0</v>
          </cell>
          <cell r="CA1505">
            <v>0</v>
          </cell>
          <cell r="CB1505">
            <v>0</v>
          </cell>
          <cell r="CC1505">
            <v>0</v>
          </cell>
          <cell r="CD1505">
            <v>1</v>
          </cell>
          <cell r="CE1505">
            <v>0</v>
          </cell>
          <cell r="CF1505">
            <v>0</v>
          </cell>
          <cell r="CG1505">
            <v>0</v>
          </cell>
          <cell r="CH1505">
            <v>0</v>
          </cell>
          <cell r="CJ1505">
            <v>0</v>
          </cell>
          <cell r="CK1505">
            <v>0</v>
          </cell>
          <cell r="CL1505">
            <v>0</v>
          </cell>
          <cell r="CM1505">
            <v>0</v>
          </cell>
          <cell r="CN1505">
            <v>1</v>
          </cell>
        </row>
        <row r="1506">
          <cell r="AU1506">
            <v>163</v>
          </cell>
          <cell r="AX1506">
            <v>163</v>
          </cell>
          <cell r="AY1506">
            <v>0</v>
          </cell>
          <cell r="AZ1506">
            <v>0</v>
          </cell>
          <cell r="BA1506">
            <v>0</v>
          </cell>
          <cell r="BV1506">
            <v>0</v>
          </cell>
          <cell r="BW1506">
            <v>0</v>
          </cell>
          <cell r="BX1506">
            <v>0</v>
          </cell>
          <cell r="BY1506">
            <v>0</v>
          </cell>
          <cell r="BZ1506">
            <v>0</v>
          </cell>
          <cell r="CA1506">
            <v>0</v>
          </cell>
          <cell r="CB1506">
            <v>0</v>
          </cell>
          <cell r="CC1506">
            <v>0</v>
          </cell>
          <cell r="CD1506">
            <v>1</v>
          </cell>
          <cell r="CE1506">
            <v>0</v>
          </cell>
          <cell r="CF1506">
            <v>0</v>
          </cell>
          <cell r="CG1506">
            <v>0</v>
          </cell>
          <cell r="CH1506">
            <v>0</v>
          </cell>
          <cell r="CJ1506">
            <v>0</v>
          </cell>
          <cell r="CK1506">
            <v>0</v>
          </cell>
          <cell r="CL1506">
            <v>0</v>
          </cell>
          <cell r="CM1506">
            <v>0</v>
          </cell>
          <cell r="CN1506">
            <v>1</v>
          </cell>
        </row>
        <row r="1507">
          <cell r="AU1507">
            <v>1084</v>
          </cell>
          <cell r="AX1507">
            <v>1084</v>
          </cell>
          <cell r="AY1507">
            <v>0</v>
          </cell>
          <cell r="AZ1507">
            <v>0</v>
          </cell>
          <cell r="BA1507">
            <v>0</v>
          </cell>
          <cell r="BV1507">
            <v>0.4</v>
          </cell>
          <cell r="BW1507">
            <v>0</v>
          </cell>
          <cell r="BX1507">
            <v>0.5</v>
          </cell>
          <cell r="BY1507">
            <v>0</v>
          </cell>
          <cell r="BZ1507">
            <v>0</v>
          </cell>
          <cell r="CA1507">
            <v>0</v>
          </cell>
          <cell r="CB1507">
            <v>0</v>
          </cell>
          <cell r="CC1507">
            <v>0</v>
          </cell>
          <cell r="CD1507">
            <v>0</v>
          </cell>
          <cell r="CE1507">
            <v>0</v>
          </cell>
          <cell r="CF1507">
            <v>0</v>
          </cell>
          <cell r="CG1507">
            <v>0</v>
          </cell>
          <cell r="CH1507">
            <v>0</v>
          </cell>
          <cell r="CJ1507">
            <v>0</v>
          </cell>
          <cell r="CK1507">
            <v>0</v>
          </cell>
          <cell r="CL1507">
            <v>0</v>
          </cell>
          <cell r="CM1507">
            <v>0</v>
          </cell>
          <cell r="CN1507">
            <v>1</v>
          </cell>
        </row>
        <row r="1508">
          <cell r="AU1508">
            <v>78083.3</v>
          </cell>
          <cell r="AX1508">
            <v>59428.43</v>
          </cell>
          <cell r="AY1508">
            <v>18654.87</v>
          </cell>
          <cell r="AZ1508">
            <v>25674.16</v>
          </cell>
          <cell r="BA1508">
            <v>10601.74</v>
          </cell>
          <cell r="BV1508">
            <v>0</v>
          </cell>
          <cell r="BW1508">
            <v>0</v>
          </cell>
          <cell r="BX1508">
            <v>0</v>
          </cell>
          <cell r="BY1508">
            <v>0</v>
          </cell>
          <cell r="BZ1508">
            <v>0.58250000000000002</v>
          </cell>
          <cell r="CA1508">
            <v>0.16</v>
          </cell>
          <cell r="CB1508">
            <v>1.7500000000000002E-2</v>
          </cell>
          <cell r="CC1508">
            <v>0.21</v>
          </cell>
          <cell r="CD1508">
            <v>0.03</v>
          </cell>
          <cell r="CE1508">
            <v>0</v>
          </cell>
          <cell r="CF1508">
            <v>0</v>
          </cell>
          <cell r="CG1508">
            <v>0</v>
          </cell>
          <cell r="CH1508">
            <v>0</v>
          </cell>
          <cell r="CJ1508">
            <v>0</v>
          </cell>
          <cell r="CK1508">
            <v>0</v>
          </cell>
          <cell r="CL1508">
            <v>0</v>
          </cell>
          <cell r="CM1508">
            <v>0</v>
          </cell>
          <cell r="CN1508">
            <v>1</v>
          </cell>
        </row>
        <row r="1509">
          <cell r="AU1509">
            <v>569307.98</v>
          </cell>
          <cell r="AX1509">
            <v>455142.54000000004</v>
          </cell>
          <cell r="AY1509">
            <v>114165.44</v>
          </cell>
          <cell r="AZ1509">
            <v>54226.37</v>
          </cell>
          <cell r="BA1509">
            <v>121868.28</v>
          </cell>
          <cell r="BV1509">
            <v>0</v>
          </cell>
          <cell r="BW1509">
            <v>0</v>
          </cell>
          <cell r="BX1509">
            <v>0</v>
          </cell>
          <cell r="BY1509">
            <v>0</v>
          </cell>
          <cell r="BZ1509">
            <v>0</v>
          </cell>
          <cell r="CA1509">
            <v>0</v>
          </cell>
          <cell r="CB1509">
            <v>0</v>
          </cell>
          <cell r="CC1509">
            <v>0</v>
          </cell>
          <cell r="CD1509">
            <v>0</v>
          </cell>
          <cell r="CE1509">
            <v>0</v>
          </cell>
          <cell r="CF1509">
            <v>0</v>
          </cell>
          <cell r="CG1509">
            <v>0</v>
          </cell>
          <cell r="CH1509">
            <v>0</v>
          </cell>
          <cell r="CJ1509">
            <v>0</v>
          </cell>
          <cell r="CK1509">
            <v>0</v>
          </cell>
          <cell r="CL1509">
            <v>0</v>
          </cell>
          <cell r="CM1509">
            <v>1</v>
          </cell>
          <cell r="CN1509">
            <v>1</v>
          </cell>
        </row>
        <row r="1510">
          <cell r="AU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V1510">
            <v>0</v>
          </cell>
          <cell r="BW1510">
            <v>0</v>
          </cell>
          <cell r="BX1510">
            <v>0</v>
          </cell>
          <cell r="BY1510">
            <v>0</v>
          </cell>
          <cell r="BZ1510">
            <v>0</v>
          </cell>
          <cell r="CA1510">
            <v>0</v>
          </cell>
          <cell r="CB1510">
            <v>0</v>
          </cell>
          <cell r="CC1510">
            <v>0</v>
          </cell>
          <cell r="CD1510">
            <v>0</v>
          </cell>
          <cell r="CE1510">
            <v>0</v>
          </cell>
          <cell r="CF1510">
            <v>0</v>
          </cell>
          <cell r="CG1510">
            <v>0</v>
          </cell>
          <cell r="CH1510">
            <v>0</v>
          </cell>
          <cell r="CJ1510">
            <v>0</v>
          </cell>
          <cell r="CK1510">
            <v>0</v>
          </cell>
          <cell r="CL1510">
            <v>0</v>
          </cell>
          <cell r="CM1510">
            <v>1</v>
          </cell>
          <cell r="CN1510">
            <v>1</v>
          </cell>
        </row>
        <row r="1511">
          <cell r="AU1511">
            <v>678</v>
          </cell>
          <cell r="AX1511">
            <v>678</v>
          </cell>
          <cell r="AY1511">
            <v>0</v>
          </cell>
          <cell r="AZ1511">
            <v>0</v>
          </cell>
          <cell r="BA1511">
            <v>0</v>
          </cell>
          <cell r="BV1511">
            <v>0</v>
          </cell>
          <cell r="BW1511">
            <v>0</v>
          </cell>
          <cell r="BX1511">
            <v>0</v>
          </cell>
          <cell r="BY1511">
            <v>0</v>
          </cell>
          <cell r="BZ1511">
            <v>0</v>
          </cell>
          <cell r="CA1511">
            <v>0</v>
          </cell>
          <cell r="CB1511">
            <v>0</v>
          </cell>
          <cell r="CC1511">
            <v>0</v>
          </cell>
          <cell r="CD1511">
            <v>0</v>
          </cell>
          <cell r="CE1511">
            <v>0</v>
          </cell>
          <cell r="CF1511">
            <v>0</v>
          </cell>
          <cell r="CG1511">
            <v>0</v>
          </cell>
          <cell r="CH1511">
            <v>0</v>
          </cell>
          <cell r="CJ1511">
            <v>0</v>
          </cell>
          <cell r="CK1511">
            <v>0</v>
          </cell>
          <cell r="CL1511">
            <v>0</v>
          </cell>
          <cell r="CM1511">
            <v>1</v>
          </cell>
          <cell r="CN1511">
            <v>1</v>
          </cell>
        </row>
        <row r="1512">
          <cell r="AU1512">
            <v>951.69</v>
          </cell>
          <cell r="AX1512">
            <v>818.82999999999993</v>
          </cell>
          <cell r="AY1512">
            <v>132.86000000000001</v>
          </cell>
          <cell r="AZ1512">
            <v>336.37</v>
          </cell>
          <cell r="BA1512">
            <v>0</v>
          </cell>
          <cell r="BV1512">
            <v>0</v>
          </cell>
          <cell r="BW1512">
            <v>0</v>
          </cell>
          <cell r="BX1512">
            <v>0</v>
          </cell>
          <cell r="BY1512">
            <v>0</v>
          </cell>
          <cell r="BZ1512">
            <v>0</v>
          </cell>
          <cell r="CA1512">
            <v>0</v>
          </cell>
          <cell r="CB1512">
            <v>0</v>
          </cell>
          <cell r="CC1512">
            <v>0</v>
          </cell>
          <cell r="CD1512">
            <v>0</v>
          </cell>
          <cell r="CE1512">
            <v>0</v>
          </cell>
          <cell r="CF1512">
            <v>0</v>
          </cell>
          <cell r="CG1512">
            <v>0</v>
          </cell>
          <cell r="CH1512">
            <v>0</v>
          </cell>
          <cell r="CJ1512">
            <v>0</v>
          </cell>
          <cell r="CK1512">
            <v>0</v>
          </cell>
          <cell r="CL1512">
            <v>0</v>
          </cell>
          <cell r="CM1512">
            <v>1</v>
          </cell>
          <cell r="CN1512">
            <v>1</v>
          </cell>
        </row>
        <row r="1513">
          <cell r="AU1513">
            <v>13366.57</v>
          </cell>
          <cell r="AX1513">
            <v>9646.91</v>
          </cell>
          <cell r="AY1513">
            <v>3719.66</v>
          </cell>
          <cell r="AZ1513">
            <v>0</v>
          </cell>
          <cell r="BA1513">
            <v>8327.16</v>
          </cell>
          <cell r="BV1513">
            <v>0</v>
          </cell>
          <cell r="BW1513">
            <v>0</v>
          </cell>
          <cell r="BX1513">
            <v>0</v>
          </cell>
          <cell r="BY1513">
            <v>0</v>
          </cell>
          <cell r="BZ1513">
            <v>0</v>
          </cell>
          <cell r="CA1513">
            <v>0</v>
          </cell>
          <cell r="CB1513">
            <v>0</v>
          </cell>
          <cell r="CC1513">
            <v>0</v>
          </cell>
          <cell r="CD1513">
            <v>0</v>
          </cell>
          <cell r="CE1513">
            <v>0</v>
          </cell>
          <cell r="CF1513">
            <v>0</v>
          </cell>
          <cell r="CG1513">
            <v>0</v>
          </cell>
          <cell r="CH1513">
            <v>0</v>
          </cell>
          <cell r="CJ1513">
            <v>0</v>
          </cell>
          <cell r="CK1513">
            <v>0</v>
          </cell>
          <cell r="CL1513">
            <v>0</v>
          </cell>
          <cell r="CM1513">
            <v>1</v>
          </cell>
          <cell r="CN1513">
            <v>1</v>
          </cell>
        </row>
        <row r="1514">
          <cell r="AU1514">
            <v>48418.5</v>
          </cell>
          <cell r="AX1514">
            <v>34127.14</v>
          </cell>
          <cell r="AY1514">
            <v>14291.36</v>
          </cell>
          <cell r="AZ1514">
            <v>16440.48</v>
          </cell>
          <cell r="BA1514">
            <v>15109.56</v>
          </cell>
          <cell r="BV1514">
            <v>0</v>
          </cell>
          <cell r="BW1514">
            <v>0</v>
          </cell>
          <cell r="BX1514">
            <v>0</v>
          </cell>
          <cell r="BY1514">
            <v>0</v>
          </cell>
          <cell r="BZ1514">
            <v>0</v>
          </cell>
          <cell r="CA1514">
            <v>0</v>
          </cell>
          <cell r="CB1514">
            <v>0</v>
          </cell>
          <cell r="CC1514">
            <v>0</v>
          </cell>
          <cell r="CD1514">
            <v>0</v>
          </cell>
          <cell r="CE1514">
            <v>0</v>
          </cell>
          <cell r="CF1514">
            <v>0</v>
          </cell>
          <cell r="CG1514">
            <v>0</v>
          </cell>
          <cell r="CH1514">
            <v>0</v>
          </cell>
          <cell r="CJ1514">
            <v>0</v>
          </cell>
          <cell r="CK1514">
            <v>0</v>
          </cell>
          <cell r="CL1514">
            <v>0</v>
          </cell>
          <cell r="CM1514">
            <v>1</v>
          </cell>
          <cell r="CN1514">
            <v>1</v>
          </cell>
        </row>
        <row r="1515">
          <cell r="AU1515">
            <v>134</v>
          </cell>
          <cell r="AX1515">
            <v>134</v>
          </cell>
          <cell r="AY1515">
            <v>0</v>
          </cell>
          <cell r="AZ1515">
            <v>0</v>
          </cell>
          <cell r="BA1515">
            <v>0</v>
          </cell>
          <cell r="BV1515">
            <v>0</v>
          </cell>
          <cell r="BW1515">
            <v>0</v>
          </cell>
          <cell r="BX1515">
            <v>0</v>
          </cell>
          <cell r="BY1515">
            <v>0</v>
          </cell>
          <cell r="BZ1515">
            <v>0</v>
          </cell>
          <cell r="CA1515">
            <v>0</v>
          </cell>
          <cell r="CB1515">
            <v>0</v>
          </cell>
          <cell r="CC1515">
            <v>0</v>
          </cell>
          <cell r="CD1515">
            <v>1</v>
          </cell>
          <cell r="CE1515">
            <v>0</v>
          </cell>
          <cell r="CF1515">
            <v>0</v>
          </cell>
          <cell r="CG1515">
            <v>0</v>
          </cell>
          <cell r="CH1515">
            <v>0</v>
          </cell>
          <cell r="CJ1515">
            <v>0</v>
          </cell>
          <cell r="CK1515">
            <v>0</v>
          </cell>
          <cell r="CL1515">
            <v>0</v>
          </cell>
          <cell r="CM1515">
            <v>0</v>
          </cell>
          <cell r="CN1515">
            <v>1</v>
          </cell>
        </row>
        <row r="1516">
          <cell r="AU1516">
            <v>38494519.539999977</v>
          </cell>
          <cell r="AX1516">
            <v>27144577.240000006</v>
          </cell>
          <cell r="AY1516">
            <v>11349942.300000001</v>
          </cell>
          <cell r="AZ1516">
            <v>1471660.64</v>
          </cell>
          <cell r="BA1516">
            <v>9318435.8700000029</v>
          </cell>
          <cell r="BV1516">
            <v>0</v>
          </cell>
          <cell r="BW1516">
            <v>0</v>
          </cell>
          <cell r="BX1516">
            <v>0</v>
          </cell>
          <cell r="BY1516">
            <v>0</v>
          </cell>
          <cell r="BZ1516">
            <v>0</v>
          </cell>
          <cell r="CA1516">
            <v>0</v>
          </cell>
          <cell r="CB1516">
            <v>0</v>
          </cell>
          <cell r="CC1516">
            <v>0</v>
          </cell>
          <cell r="CD1516">
            <v>0</v>
          </cell>
          <cell r="CE1516">
            <v>1</v>
          </cell>
          <cell r="CF1516">
            <v>0</v>
          </cell>
          <cell r="CG1516">
            <v>0</v>
          </cell>
          <cell r="CH1516">
            <v>0</v>
          </cell>
          <cell r="CJ1516">
            <v>0</v>
          </cell>
          <cell r="CK1516">
            <v>0</v>
          </cell>
          <cell r="CL1516">
            <v>0</v>
          </cell>
          <cell r="CM1516">
            <v>0</v>
          </cell>
          <cell r="CN1516">
            <v>1</v>
          </cell>
        </row>
        <row r="1517">
          <cell r="AU1517">
            <v>111</v>
          </cell>
          <cell r="AX1517">
            <v>111</v>
          </cell>
          <cell r="AY1517">
            <v>0</v>
          </cell>
          <cell r="AZ1517">
            <v>0</v>
          </cell>
          <cell r="BA1517">
            <v>0</v>
          </cell>
          <cell r="BV1517">
            <v>0</v>
          </cell>
          <cell r="BW1517">
            <v>1</v>
          </cell>
          <cell r="BX1517">
            <v>0</v>
          </cell>
          <cell r="BY1517">
            <v>0</v>
          </cell>
          <cell r="BZ1517">
            <v>0</v>
          </cell>
          <cell r="CA1517">
            <v>0</v>
          </cell>
          <cell r="CB1517">
            <v>0</v>
          </cell>
          <cell r="CC1517">
            <v>0</v>
          </cell>
          <cell r="CD1517">
            <v>0</v>
          </cell>
          <cell r="CE1517">
            <v>0</v>
          </cell>
          <cell r="CF1517">
            <v>0</v>
          </cell>
          <cell r="CG1517">
            <v>0</v>
          </cell>
          <cell r="CH1517">
            <v>0</v>
          </cell>
          <cell r="CJ1517">
            <v>0</v>
          </cell>
          <cell r="CK1517">
            <v>0</v>
          </cell>
          <cell r="CL1517">
            <v>0</v>
          </cell>
          <cell r="CM1517">
            <v>0</v>
          </cell>
          <cell r="CN1517">
            <v>1</v>
          </cell>
        </row>
        <row r="1518">
          <cell r="AU1518">
            <v>676</v>
          </cell>
          <cell r="AX1518">
            <v>676</v>
          </cell>
          <cell r="AY1518">
            <v>0</v>
          </cell>
          <cell r="AZ1518">
            <v>0</v>
          </cell>
          <cell r="BA1518">
            <v>0</v>
          </cell>
          <cell r="BV1518">
            <v>0</v>
          </cell>
          <cell r="BW1518">
            <v>0</v>
          </cell>
          <cell r="BX1518">
            <v>1</v>
          </cell>
          <cell r="BY1518">
            <v>0</v>
          </cell>
          <cell r="BZ1518">
            <v>0</v>
          </cell>
          <cell r="CA1518">
            <v>0</v>
          </cell>
          <cell r="CB1518">
            <v>0</v>
          </cell>
          <cell r="CC1518">
            <v>0</v>
          </cell>
          <cell r="CD1518">
            <v>0</v>
          </cell>
          <cell r="CE1518">
            <v>0</v>
          </cell>
          <cell r="CF1518">
            <v>0</v>
          </cell>
          <cell r="CG1518">
            <v>0</v>
          </cell>
          <cell r="CH1518">
            <v>0</v>
          </cell>
          <cell r="CJ1518">
            <v>0</v>
          </cell>
          <cell r="CK1518">
            <v>0</v>
          </cell>
          <cell r="CL1518">
            <v>0</v>
          </cell>
          <cell r="CM1518">
            <v>0</v>
          </cell>
          <cell r="CN1518">
            <v>1</v>
          </cell>
        </row>
        <row r="1519">
          <cell r="AU1519">
            <v>190</v>
          </cell>
          <cell r="AX1519">
            <v>190</v>
          </cell>
          <cell r="AY1519">
            <v>0</v>
          </cell>
          <cell r="AZ1519">
            <v>0</v>
          </cell>
          <cell r="BA1519">
            <v>0</v>
          </cell>
          <cell r="BV1519">
            <v>0</v>
          </cell>
          <cell r="BW1519">
            <v>1</v>
          </cell>
          <cell r="BX1519">
            <v>0</v>
          </cell>
          <cell r="BY1519">
            <v>0</v>
          </cell>
          <cell r="BZ1519">
            <v>0</v>
          </cell>
          <cell r="CA1519">
            <v>0</v>
          </cell>
          <cell r="CB1519">
            <v>0</v>
          </cell>
          <cell r="CC1519">
            <v>0</v>
          </cell>
          <cell r="CD1519">
            <v>0</v>
          </cell>
          <cell r="CE1519">
            <v>0</v>
          </cell>
          <cell r="CF1519">
            <v>0</v>
          </cell>
          <cell r="CG1519">
            <v>0</v>
          </cell>
          <cell r="CH1519">
            <v>0</v>
          </cell>
          <cell r="CJ1519">
            <v>0</v>
          </cell>
          <cell r="CK1519">
            <v>0</v>
          </cell>
          <cell r="CL1519">
            <v>0</v>
          </cell>
          <cell r="CM1519">
            <v>0</v>
          </cell>
          <cell r="CN1519">
            <v>1</v>
          </cell>
        </row>
        <row r="1520">
          <cell r="AU1520">
            <v>366</v>
          </cell>
          <cell r="AX1520">
            <v>366</v>
          </cell>
          <cell r="AY1520">
            <v>0</v>
          </cell>
          <cell r="AZ1520">
            <v>0</v>
          </cell>
          <cell r="BA1520">
            <v>0</v>
          </cell>
          <cell r="BV1520">
            <v>0</v>
          </cell>
          <cell r="BW1520">
            <v>0.04</v>
          </cell>
          <cell r="BX1520">
            <v>0</v>
          </cell>
          <cell r="BY1520">
            <v>0</v>
          </cell>
          <cell r="BZ1520">
            <v>0</v>
          </cell>
          <cell r="CA1520">
            <v>0</v>
          </cell>
          <cell r="CB1520">
            <v>0</v>
          </cell>
          <cell r="CC1520">
            <v>0</v>
          </cell>
          <cell r="CD1520">
            <v>0.96</v>
          </cell>
          <cell r="CE1520">
            <v>0</v>
          </cell>
          <cell r="CF1520">
            <v>0</v>
          </cell>
          <cell r="CG1520">
            <v>0</v>
          </cell>
          <cell r="CH1520">
            <v>0</v>
          </cell>
          <cell r="CJ1520">
            <v>0</v>
          </cell>
          <cell r="CK1520">
            <v>0</v>
          </cell>
          <cell r="CL1520">
            <v>0</v>
          </cell>
          <cell r="CM1520">
            <v>0</v>
          </cell>
          <cell r="CN1520">
            <v>1</v>
          </cell>
        </row>
        <row r="1521">
          <cell r="AU1521">
            <v>124</v>
          </cell>
          <cell r="AX1521">
            <v>124</v>
          </cell>
          <cell r="AY1521">
            <v>0</v>
          </cell>
          <cell r="AZ1521">
            <v>0</v>
          </cell>
          <cell r="BA1521">
            <v>0</v>
          </cell>
          <cell r="BV1521">
            <v>0</v>
          </cell>
          <cell r="BW1521">
            <v>0</v>
          </cell>
          <cell r="BX1521">
            <v>0</v>
          </cell>
          <cell r="BY1521">
            <v>0</v>
          </cell>
          <cell r="BZ1521">
            <v>0</v>
          </cell>
          <cell r="CA1521">
            <v>0</v>
          </cell>
          <cell r="CB1521">
            <v>0</v>
          </cell>
          <cell r="CC1521">
            <v>0</v>
          </cell>
          <cell r="CD1521">
            <v>1</v>
          </cell>
          <cell r="CE1521">
            <v>0</v>
          </cell>
          <cell r="CF1521">
            <v>0</v>
          </cell>
          <cell r="CG1521">
            <v>0</v>
          </cell>
          <cell r="CH1521">
            <v>0</v>
          </cell>
          <cell r="CJ1521">
            <v>0</v>
          </cell>
          <cell r="CK1521">
            <v>0</v>
          </cell>
          <cell r="CL1521">
            <v>0</v>
          </cell>
          <cell r="CM1521">
            <v>0</v>
          </cell>
          <cell r="CN1521">
            <v>1</v>
          </cell>
        </row>
        <row r="1522">
          <cell r="AU1522">
            <v>667.72</v>
          </cell>
          <cell r="AX1522">
            <v>478.67</v>
          </cell>
          <cell r="AY1522">
            <v>189.05</v>
          </cell>
          <cell r="AZ1522">
            <v>0</v>
          </cell>
          <cell r="BA1522">
            <v>423.24</v>
          </cell>
          <cell r="BV1522">
            <v>0</v>
          </cell>
          <cell r="BW1522">
            <v>0</v>
          </cell>
          <cell r="BX1522">
            <v>0.52</v>
          </cell>
          <cell r="BY1522">
            <v>0</v>
          </cell>
          <cell r="BZ1522">
            <v>0</v>
          </cell>
          <cell r="CA1522">
            <v>0</v>
          </cell>
          <cell r="CB1522">
            <v>0</v>
          </cell>
          <cell r="CC1522">
            <v>0</v>
          </cell>
          <cell r="CD1522">
            <v>0.38</v>
          </cell>
          <cell r="CE1522">
            <v>0</v>
          </cell>
          <cell r="CF1522">
            <v>0</v>
          </cell>
          <cell r="CG1522">
            <v>0</v>
          </cell>
          <cell r="CH1522">
            <v>0</v>
          </cell>
          <cell r="CJ1522">
            <v>0</v>
          </cell>
          <cell r="CK1522">
            <v>0</v>
          </cell>
          <cell r="CL1522">
            <v>0</v>
          </cell>
          <cell r="CM1522">
            <v>0</v>
          </cell>
          <cell r="CN1522">
            <v>1</v>
          </cell>
        </row>
        <row r="1523">
          <cell r="AU1523">
            <v>113</v>
          </cell>
          <cell r="AX1523">
            <v>113</v>
          </cell>
          <cell r="AY1523">
            <v>0</v>
          </cell>
          <cell r="AZ1523">
            <v>0</v>
          </cell>
          <cell r="BA1523">
            <v>0</v>
          </cell>
          <cell r="BV1523">
            <v>0</v>
          </cell>
          <cell r="BW1523">
            <v>1</v>
          </cell>
          <cell r="BX1523">
            <v>0</v>
          </cell>
          <cell r="BY1523">
            <v>0</v>
          </cell>
          <cell r="BZ1523">
            <v>0</v>
          </cell>
          <cell r="CA1523">
            <v>0</v>
          </cell>
          <cell r="CB1523">
            <v>0</v>
          </cell>
          <cell r="CC1523">
            <v>0</v>
          </cell>
          <cell r="CD1523">
            <v>0</v>
          </cell>
          <cell r="CE1523">
            <v>0</v>
          </cell>
          <cell r="CF1523">
            <v>0</v>
          </cell>
          <cell r="CG1523">
            <v>0</v>
          </cell>
          <cell r="CH1523">
            <v>0</v>
          </cell>
          <cell r="CJ1523">
            <v>0</v>
          </cell>
          <cell r="CK1523">
            <v>0</v>
          </cell>
          <cell r="CL1523">
            <v>0</v>
          </cell>
          <cell r="CM1523">
            <v>0</v>
          </cell>
          <cell r="CN1523">
            <v>1</v>
          </cell>
        </row>
        <row r="1524">
          <cell r="AU1524">
            <v>754.91</v>
          </cell>
          <cell r="AX1524">
            <v>541.18999999999994</v>
          </cell>
          <cell r="AY1524">
            <v>213.72</v>
          </cell>
          <cell r="AZ1524">
            <v>0</v>
          </cell>
          <cell r="BA1524">
            <v>478.52</v>
          </cell>
          <cell r="BV1524">
            <v>0</v>
          </cell>
          <cell r="BW1524">
            <v>0.02</v>
          </cell>
          <cell r="BX1524">
            <v>0.38</v>
          </cell>
          <cell r="BY1524">
            <v>0</v>
          </cell>
          <cell r="BZ1524">
            <v>0</v>
          </cell>
          <cell r="CA1524">
            <v>0</v>
          </cell>
          <cell r="CB1524">
            <v>0</v>
          </cell>
          <cell r="CC1524">
            <v>0</v>
          </cell>
          <cell r="CD1524">
            <v>0.59</v>
          </cell>
          <cell r="CE1524">
            <v>0</v>
          </cell>
          <cell r="CF1524">
            <v>0</v>
          </cell>
          <cell r="CG1524">
            <v>0</v>
          </cell>
          <cell r="CH1524">
            <v>0</v>
          </cell>
          <cell r="CJ1524">
            <v>0</v>
          </cell>
          <cell r="CK1524">
            <v>0</v>
          </cell>
          <cell r="CL1524">
            <v>0</v>
          </cell>
          <cell r="CM1524">
            <v>0</v>
          </cell>
          <cell r="CN1524">
            <v>1</v>
          </cell>
        </row>
        <row r="1525">
          <cell r="AU1525">
            <v>855.05</v>
          </cell>
          <cell r="AX1525">
            <v>612.96</v>
          </cell>
          <cell r="AY1525">
            <v>242.09</v>
          </cell>
          <cell r="AZ1525">
            <v>0</v>
          </cell>
          <cell r="BA1525">
            <v>541.97</v>
          </cell>
          <cell r="BV1525">
            <v>0</v>
          </cell>
          <cell r="BW1525">
            <v>0</v>
          </cell>
          <cell r="BX1525">
            <v>0.56000000000000005</v>
          </cell>
          <cell r="BY1525">
            <v>0</v>
          </cell>
          <cell r="BZ1525">
            <v>0</v>
          </cell>
          <cell r="CA1525">
            <v>0</v>
          </cell>
          <cell r="CB1525">
            <v>0</v>
          </cell>
          <cell r="CC1525">
            <v>0</v>
          </cell>
          <cell r="CD1525">
            <v>0.28999999999999998</v>
          </cell>
          <cell r="CE1525">
            <v>0</v>
          </cell>
          <cell r="CF1525">
            <v>0</v>
          </cell>
          <cell r="CG1525">
            <v>0</v>
          </cell>
          <cell r="CH1525">
            <v>0</v>
          </cell>
          <cell r="CJ1525">
            <v>0</v>
          </cell>
          <cell r="CK1525">
            <v>0</v>
          </cell>
          <cell r="CL1525">
            <v>0</v>
          </cell>
          <cell r="CM1525">
            <v>0</v>
          </cell>
          <cell r="CN1525">
            <v>1</v>
          </cell>
        </row>
        <row r="1526">
          <cell r="AU1526">
            <v>47848.12</v>
          </cell>
          <cell r="AX1526">
            <v>33743.950000000004</v>
          </cell>
          <cell r="AY1526">
            <v>14104.17</v>
          </cell>
          <cell r="AZ1526">
            <v>24727.55</v>
          </cell>
          <cell r="BA1526">
            <v>1146.96</v>
          </cell>
          <cell r="BV1526">
            <v>0</v>
          </cell>
          <cell r="BW1526">
            <v>0.37</v>
          </cell>
          <cell r="BX1526">
            <v>0.63</v>
          </cell>
          <cell r="BY1526">
            <v>0</v>
          </cell>
          <cell r="BZ1526">
            <v>0</v>
          </cell>
          <cell r="CA1526">
            <v>0</v>
          </cell>
          <cell r="CB1526">
            <v>0</v>
          </cell>
          <cell r="CC1526">
            <v>0</v>
          </cell>
          <cell r="CD1526">
            <v>0</v>
          </cell>
          <cell r="CE1526">
            <v>0</v>
          </cell>
          <cell r="CF1526">
            <v>0</v>
          </cell>
          <cell r="CG1526">
            <v>0</v>
          </cell>
          <cell r="CH1526">
            <v>0</v>
          </cell>
          <cell r="CJ1526">
            <v>0</v>
          </cell>
          <cell r="CK1526">
            <v>0</v>
          </cell>
          <cell r="CL1526">
            <v>0</v>
          </cell>
          <cell r="CM1526">
            <v>0</v>
          </cell>
          <cell r="CN1526">
            <v>1</v>
          </cell>
        </row>
        <row r="1527">
          <cell r="AU1527">
            <v>364.19</v>
          </cell>
          <cell r="AX1527">
            <v>261.08</v>
          </cell>
          <cell r="AY1527">
            <v>103.11</v>
          </cell>
          <cell r="AZ1527">
            <v>0</v>
          </cell>
          <cell r="BA1527">
            <v>230.84</v>
          </cell>
          <cell r="BV1527">
            <v>0</v>
          </cell>
          <cell r="BW1527">
            <v>0.03</v>
          </cell>
          <cell r="BX1527">
            <v>0.24</v>
          </cell>
          <cell r="BY1527">
            <v>0</v>
          </cell>
          <cell r="BZ1527">
            <v>0</v>
          </cell>
          <cell r="CA1527">
            <v>0</v>
          </cell>
          <cell r="CB1527">
            <v>0</v>
          </cell>
          <cell r="CC1527">
            <v>0</v>
          </cell>
          <cell r="CD1527">
            <v>0.66</v>
          </cell>
          <cell r="CE1527">
            <v>0</v>
          </cell>
          <cell r="CF1527">
            <v>0</v>
          </cell>
          <cell r="CG1527">
            <v>0</v>
          </cell>
          <cell r="CH1527">
            <v>0</v>
          </cell>
          <cell r="CJ1527">
            <v>0</v>
          </cell>
          <cell r="CK1527">
            <v>0</v>
          </cell>
          <cell r="CL1527">
            <v>0</v>
          </cell>
          <cell r="CM1527">
            <v>0</v>
          </cell>
          <cell r="CN1527">
            <v>1</v>
          </cell>
        </row>
        <row r="1528">
          <cell r="AU1528">
            <v>3272.95</v>
          </cell>
          <cell r="AX1528">
            <v>2028.9199999999998</v>
          </cell>
          <cell r="AY1528">
            <v>1244.03</v>
          </cell>
          <cell r="AZ1528">
            <v>0</v>
          </cell>
          <cell r="BA1528">
            <v>2389.5</v>
          </cell>
          <cell r="BV1528">
            <v>0</v>
          </cell>
          <cell r="BW1528">
            <v>0</v>
          </cell>
          <cell r="BX1528">
            <v>0.74</v>
          </cell>
          <cell r="BY1528">
            <v>0</v>
          </cell>
          <cell r="BZ1528">
            <v>0</v>
          </cell>
          <cell r="CA1528">
            <v>0</v>
          </cell>
          <cell r="CB1528">
            <v>0</v>
          </cell>
          <cell r="CC1528">
            <v>0</v>
          </cell>
          <cell r="CD1528">
            <v>0</v>
          </cell>
          <cell r="CE1528">
            <v>0</v>
          </cell>
          <cell r="CF1528">
            <v>0</v>
          </cell>
          <cell r="CG1528">
            <v>0</v>
          </cell>
          <cell r="CH1528">
            <v>0</v>
          </cell>
          <cell r="CJ1528">
            <v>0</v>
          </cell>
          <cell r="CK1528">
            <v>0</v>
          </cell>
          <cell r="CL1528">
            <v>0</v>
          </cell>
          <cell r="CM1528">
            <v>0</v>
          </cell>
          <cell r="CN1528">
            <v>1</v>
          </cell>
        </row>
        <row r="1529">
          <cell r="AU1529">
            <v>31046.67</v>
          </cell>
          <cell r="AX1529">
            <v>30399.57</v>
          </cell>
          <cell r="AY1529">
            <v>647.1</v>
          </cell>
          <cell r="AZ1529">
            <v>0</v>
          </cell>
          <cell r="BA1529">
            <v>1448.84</v>
          </cell>
          <cell r="BV1529">
            <v>0</v>
          </cell>
          <cell r="BW1529">
            <v>0</v>
          </cell>
          <cell r="BX1529">
            <v>0.74</v>
          </cell>
          <cell r="BY1529">
            <v>0</v>
          </cell>
          <cell r="BZ1529">
            <v>0</v>
          </cell>
          <cell r="CA1529">
            <v>0</v>
          </cell>
          <cell r="CB1529">
            <v>0</v>
          </cell>
          <cell r="CC1529">
            <v>0</v>
          </cell>
          <cell r="CD1529">
            <v>0</v>
          </cell>
          <cell r="CE1529">
            <v>0</v>
          </cell>
          <cell r="CF1529">
            <v>0</v>
          </cell>
          <cell r="CG1529">
            <v>0</v>
          </cell>
          <cell r="CH1529">
            <v>0</v>
          </cell>
          <cell r="CJ1529">
            <v>0</v>
          </cell>
          <cell r="CK1529">
            <v>0</v>
          </cell>
          <cell r="CL1529">
            <v>0</v>
          </cell>
          <cell r="CM1529">
            <v>0</v>
          </cell>
          <cell r="CN1529">
            <v>1</v>
          </cell>
        </row>
        <row r="1530">
          <cell r="AU1530">
            <v>-624.84</v>
          </cell>
          <cell r="AX1530">
            <v>-624.84</v>
          </cell>
          <cell r="AY1530">
            <v>-1.9328288969333585E-14</v>
          </cell>
          <cell r="AZ1530">
            <v>0</v>
          </cell>
          <cell r="BA1530">
            <v>-262.16000000000003</v>
          </cell>
          <cell r="BV1530">
            <v>0</v>
          </cell>
          <cell r="BW1530">
            <v>0.02</v>
          </cell>
          <cell r="BX1530">
            <v>0.74</v>
          </cell>
          <cell r="BY1530">
            <v>0</v>
          </cell>
          <cell r="BZ1530">
            <v>0</v>
          </cell>
          <cell r="CA1530">
            <v>0</v>
          </cell>
          <cell r="CB1530">
            <v>0</v>
          </cell>
          <cell r="CC1530">
            <v>0</v>
          </cell>
          <cell r="CD1530">
            <v>0</v>
          </cell>
          <cell r="CE1530">
            <v>0</v>
          </cell>
          <cell r="CF1530">
            <v>0</v>
          </cell>
          <cell r="CG1530">
            <v>0</v>
          </cell>
          <cell r="CH1530">
            <v>0</v>
          </cell>
          <cell r="CJ1530">
            <v>0</v>
          </cell>
          <cell r="CK1530">
            <v>0</v>
          </cell>
          <cell r="CL1530">
            <v>0</v>
          </cell>
          <cell r="CM1530">
            <v>0</v>
          </cell>
          <cell r="CN1530">
            <v>1</v>
          </cell>
        </row>
        <row r="1531">
          <cell r="AU1531">
            <v>120</v>
          </cell>
          <cell r="AX1531">
            <v>120</v>
          </cell>
          <cell r="AY1531">
            <v>0</v>
          </cell>
          <cell r="AZ1531">
            <v>0</v>
          </cell>
          <cell r="BA1531">
            <v>0</v>
          </cell>
          <cell r="BV1531">
            <v>0</v>
          </cell>
          <cell r="BW1531">
            <v>0</v>
          </cell>
          <cell r="BX1531">
            <v>1</v>
          </cell>
          <cell r="BY1531">
            <v>0</v>
          </cell>
          <cell r="BZ1531">
            <v>0</v>
          </cell>
          <cell r="CA1531">
            <v>0</v>
          </cell>
          <cell r="CB1531">
            <v>0</v>
          </cell>
          <cell r="CC1531">
            <v>0</v>
          </cell>
          <cell r="CD1531">
            <v>0</v>
          </cell>
          <cell r="CE1531">
            <v>0</v>
          </cell>
          <cell r="CF1531">
            <v>0</v>
          </cell>
          <cell r="CG1531">
            <v>0</v>
          </cell>
          <cell r="CH1531">
            <v>0</v>
          </cell>
          <cell r="CJ1531">
            <v>0</v>
          </cell>
          <cell r="CK1531">
            <v>0</v>
          </cell>
          <cell r="CL1531">
            <v>0</v>
          </cell>
          <cell r="CM1531">
            <v>0</v>
          </cell>
          <cell r="CN1531">
            <v>1</v>
          </cell>
        </row>
        <row r="1532">
          <cell r="AU1532">
            <v>279</v>
          </cell>
          <cell r="AX1532">
            <v>279</v>
          </cell>
          <cell r="AY1532">
            <v>0</v>
          </cell>
          <cell r="AZ1532">
            <v>0</v>
          </cell>
          <cell r="BA1532">
            <v>0</v>
          </cell>
          <cell r="BV1532">
            <v>0</v>
          </cell>
          <cell r="BW1532">
            <v>0</v>
          </cell>
          <cell r="BX1532">
            <v>1</v>
          </cell>
          <cell r="BY1532">
            <v>0</v>
          </cell>
          <cell r="BZ1532">
            <v>0</v>
          </cell>
          <cell r="CA1532">
            <v>0</v>
          </cell>
          <cell r="CB1532">
            <v>0</v>
          </cell>
          <cell r="CC1532">
            <v>0</v>
          </cell>
          <cell r="CD1532">
            <v>0</v>
          </cell>
          <cell r="CE1532">
            <v>0</v>
          </cell>
          <cell r="CF1532">
            <v>0</v>
          </cell>
          <cell r="CG1532">
            <v>0</v>
          </cell>
          <cell r="CH1532">
            <v>0</v>
          </cell>
          <cell r="CJ1532">
            <v>0</v>
          </cell>
          <cell r="CK1532">
            <v>0</v>
          </cell>
          <cell r="CL1532">
            <v>0</v>
          </cell>
          <cell r="CM1532">
            <v>0</v>
          </cell>
          <cell r="CN1532">
            <v>1</v>
          </cell>
        </row>
        <row r="1533">
          <cell r="AU1533">
            <v>364</v>
          </cell>
          <cell r="AX1533">
            <v>364</v>
          </cell>
          <cell r="AY1533">
            <v>0</v>
          </cell>
          <cell r="AZ1533">
            <v>0</v>
          </cell>
          <cell r="BA1533">
            <v>0</v>
          </cell>
          <cell r="BV1533">
            <v>0</v>
          </cell>
          <cell r="BW1533">
            <v>0</v>
          </cell>
          <cell r="BX1533">
            <v>1</v>
          </cell>
          <cell r="BY1533">
            <v>0</v>
          </cell>
          <cell r="BZ1533">
            <v>0</v>
          </cell>
          <cell r="CA1533">
            <v>0</v>
          </cell>
          <cell r="CB1533">
            <v>0</v>
          </cell>
          <cell r="CC1533">
            <v>0</v>
          </cell>
          <cell r="CD1533">
            <v>0</v>
          </cell>
          <cell r="CE1533">
            <v>0</v>
          </cell>
          <cell r="CF1533">
            <v>0</v>
          </cell>
          <cell r="CG1533">
            <v>0</v>
          </cell>
          <cell r="CH1533">
            <v>0</v>
          </cell>
          <cell r="CJ1533">
            <v>0</v>
          </cell>
          <cell r="CK1533">
            <v>0</v>
          </cell>
          <cell r="CL1533">
            <v>0</v>
          </cell>
          <cell r="CM1533">
            <v>0</v>
          </cell>
          <cell r="CN1533">
            <v>1</v>
          </cell>
        </row>
        <row r="1534">
          <cell r="AU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V1534">
            <v>0</v>
          </cell>
          <cell r="BW1534">
            <v>0</v>
          </cell>
          <cell r="BX1534">
            <v>1</v>
          </cell>
          <cell r="BY1534">
            <v>0</v>
          </cell>
          <cell r="BZ1534">
            <v>0</v>
          </cell>
          <cell r="CA1534">
            <v>0</v>
          </cell>
          <cell r="CB1534">
            <v>0</v>
          </cell>
          <cell r="CC1534">
            <v>0</v>
          </cell>
          <cell r="CD1534">
            <v>0</v>
          </cell>
          <cell r="CE1534">
            <v>0</v>
          </cell>
          <cell r="CF1534">
            <v>0</v>
          </cell>
          <cell r="CG1534">
            <v>0</v>
          </cell>
          <cell r="CH1534">
            <v>0</v>
          </cell>
          <cell r="CJ1534">
            <v>0</v>
          </cell>
          <cell r="CK1534">
            <v>0</v>
          </cell>
          <cell r="CL1534">
            <v>0</v>
          </cell>
          <cell r="CM1534">
            <v>0</v>
          </cell>
          <cell r="CN1534">
            <v>1</v>
          </cell>
        </row>
        <row r="1535">
          <cell r="AU1535">
            <v>332</v>
          </cell>
          <cell r="AX1535">
            <v>332</v>
          </cell>
          <cell r="AY1535">
            <v>0</v>
          </cell>
          <cell r="AZ1535">
            <v>0</v>
          </cell>
          <cell r="BA1535">
            <v>0</v>
          </cell>
          <cell r="BV1535">
            <v>0</v>
          </cell>
          <cell r="BW1535">
            <v>0</v>
          </cell>
          <cell r="BX1535">
            <v>0.46</v>
          </cell>
          <cell r="BY1535">
            <v>0.54</v>
          </cell>
          <cell r="BZ1535">
            <v>0</v>
          </cell>
          <cell r="CA1535">
            <v>0</v>
          </cell>
          <cell r="CB1535">
            <v>0</v>
          </cell>
          <cell r="CC1535">
            <v>0</v>
          </cell>
          <cell r="CD1535">
            <v>0</v>
          </cell>
          <cell r="CE1535">
            <v>0</v>
          </cell>
          <cell r="CF1535">
            <v>0</v>
          </cell>
          <cell r="CG1535">
            <v>0</v>
          </cell>
          <cell r="CH1535">
            <v>0</v>
          </cell>
          <cell r="CJ1535">
            <v>0</v>
          </cell>
          <cell r="CK1535">
            <v>0</v>
          </cell>
          <cell r="CL1535">
            <v>0</v>
          </cell>
          <cell r="CM1535">
            <v>0</v>
          </cell>
          <cell r="CN1535">
            <v>1</v>
          </cell>
        </row>
        <row r="1536">
          <cell r="AU1536">
            <v>119</v>
          </cell>
          <cell r="AX1536">
            <v>119</v>
          </cell>
          <cell r="AY1536">
            <v>0</v>
          </cell>
          <cell r="AZ1536">
            <v>0</v>
          </cell>
          <cell r="BA1536">
            <v>0</v>
          </cell>
          <cell r="BV1536">
            <v>0</v>
          </cell>
          <cell r="BW1536">
            <v>0</v>
          </cell>
          <cell r="BX1536">
            <v>0</v>
          </cell>
          <cell r="BY1536">
            <v>0</v>
          </cell>
          <cell r="BZ1536">
            <v>0</v>
          </cell>
          <cell r="CA1536">
            <v>0</v>
          </cell>
          <cell r="CB1536">
            <v>0</v>
          </cell>
          <cell r="CC1536">
            <v>0</v>
          </cell>
          <cell r="CD1536">
            <v>1</v>
          </cell>
          <cell r="CE1536">
            <v>0</v>
          </cell>
          <cell r="CF1536">
            <v>0</v>
          </cell>
          <cell r="CG1536">
            <v>0</v>
          </cell>
          <cell r="CH1536">
            <v>0</v>
          </cell>
          <cell r="CJ1536">
            <v>0</v>
          </cell>
          <cell r="CK1536">
            <v>0</v>
          </cell>
          <cell r="CL1536">
            <v>0</v>
          </cell>
          <cell r="CM1536">
            <v>0</v>
          </cell>
          <cell r="CN1536">
            <v>1</v>
          </cell>
        </row>
        <row r="1537">
          <cell r="AU1537">
            <v>87</v>
          </cell>
          <cell r="AX1537">
            <v>87</v>
          </cell>
          <cell r="AY1537">
            <v>0</v>
          </cell>
          <cell r="AZ1537">
            <v>0</v>
          </cell>
          <cell r="BA1537">
            <v>0</v>
          </cell>
          <cell r="BV1537">
            <v>0</v>
          </cell>
          <cell r="BW1537">
            <v>1</v>
          </cell>
          <cell r="BX1537">
            <v>0</v>
          </cell>
          <cell r="BY1537">
            <v>0</v>
          </cell>
          <cell r="BZ1537">
            <v>0</v>
          </cell>
          <cell r="CA1537">
            <v>0</v>
          </cell>
          <cell r="CB1537">
            <v>0</v>
          </cell>
          <cell r="CC1537">
            <v>0</v>
          </cell>
          <cell r="CD1537">
            <v>0</v>
          </cell>
          <cell r="CE1537">
            <v>0</v>
          </cell>
          <cell r="CF1537">
            <v>0</v>
          </cell>
          <cell r="CG1537">
            <v>0</v>
          </cell>
          <cell r="CH1537">
            <v>0</v>
          </cell>
          <cell r="CJ1537">
            <v>0</v>
          </cell>
          <cell r="CK1537">
            <v>0</v>
          </cell>
          <cell r="CL1537">
            <v>0</v>
          </cell>
          <cell r="CM1537">
            <v>0</v>
          </cell>
          <cell r="CN1537">
            <v>1</v>
          </cell>
        </row>
        <row r="1538">
          <cell r="AU1538">
            <v>37148.71</v>
          </cell>
          <cell r="AX1538">
            <v>36933.519999999997</v>
          </cell>
          <cell r="AY1538">
            <v>215.19</v>
          </cell>
          <cell r="AZ1538">
            <v>0</v>
          </cell>
          <cell r="BA1538">
            <v>481.77</v>
          </cell>
          <cell r="BV1538">
            <v>0</v>
          </cell>
          <cell r="BW1538">
            <v>0</v>
          </cell>
          <cell r="BX1538">
            <v>0</v>
          </cell>
          <cell r="BY1538">
            <v>0</v>
          </cell>
          <cell r="BZ1538">
            <v>0</v>
          </cell>
          <cell r="CA1538">
            <v>0</v>
          </cell>
          <cell r="CB1538">
            <v>0</v>
          </cell>
          <cell r="CC1538">
            <v>0</v>
          </cell>
          <cell r="CD1538">
            <v>0</v>
          </cell>
          <cell r="CE1538">
            <v>0</v>
          </cell>
          <cell r="CF1538">
            <v>0</v>
          </cell>
          <cell r="CG1538">
            <v>0</v>
          </cell>
          <cell r="CH1538">
            <v>0</v>
          </cell>
          <cell r="CJ1538">
            <v>0</v>
          </cell>
          <cell r="CK1538">
            <v>1</v>
          </cell>
          <cell r="CL1538">
            <v>0</v>
          </cell>
          <cell r="CM1538">
            <v>0</v>
          </cell>
          <cell r="CN1538">
            <v>1</v>
          </cell>
        </row>
        <row r="1539">
          <cell r="AU1539">
            <v>318</v>
          </cell>
          <cell r="AX1539">
            <v>318</v>
          </cell>
          <cell r="AY1539">
            <v>0</v>
          </cell>
          <cell r="AZ1539">
            <v>0</v>
          </cell>
          <cell r="BA1539">
            <v>0</v>
          </cell>
          <cell r="BV1539">
            <v>0</v>
          </cell>
          <cell r="BW1539">
            <v>0</v>
          </cell>
          <cell r="BX1539">
            <v>0</v>
          </cell>
          <cell r="BY1539">
            <v>0</v>
          </cell>
          <cell r="BZ1539">
            <v>0</v>
          </cell>
          <cell r="CA1539">
            <v>0</v>
          </cell>
          <cell r="CB1539">
            <v>0</v>
          </cell>
          <cell r="CC1539">
            <v>0</v>
          </cell>
          <cell r="CD1539">
            <v>1</v>
          </cell>
          <cell r="CE1539">
            <v>0</v>
          </cell>
          <cell r="CF1539">
            <v>0</v>
          </cell>
          <cell r="CG1539">
            <v>0</v>
          </cell>
          <cell r="CH1539">
            <v>0</v>
          </cell>
          <cell r="CJ1539">
            <v>0</v>
          </cell>
          <cell r="CK1539">
            <v>0</v>
          </cell>
          <cell r="CL1539">
            <v>0</v>
          </cell>
          <cell r="CM1539">
            <v>0</v>
          </cell>
          <cell r="CN1539">
            <v>1</v>
          </cell>
        </row>
        <row r="1540">
          <cell r="AU1540">
            <v>18539.240000000002</v>
          </cell>
          <cell r="AX1540">
            <v>13289.470000000001</v>
          </cell>
          <cell r="AY1540">
            <v>5249.77</v>
          </cell>
          <cell r="AZ1540">
            <v>0</v>
          </cell>
          <cell r="BA1540">
            <v>1058.49</v>
          </cell>
          <cell r="BV1540">
            <v>0</v>
          </cell>
          <cell r="BW1540">
            <v>0.04</v>
          </cell>
          <cell r="BX1540">
            <v>0.56000000000000005</v>
          </cell>
          <cell r="BY1540">
            <v>0</v>
          </cell>
          <cell r="BZ1540">
            <v>0</v>
          </cell>
          <cell r="CA1540">
            <v>0</v>
          </cell>
          <cell r="CB1540">
            <v>0</v>
          </cell>
          <cell r="CC1540">
            <v>0</v>
          </cell>
          <cell r="CD1540">
            <v>0.22</v>
          </cell>
          <cell r="CE1540">
            <v>0</v>
          </cell>
          <cell r="CF1540">
            <v>0</v>
          </cell>
          <cell r="CG1540">
            <v>0</v>
          </cell>
          <cell r="CH1540">
            <v>0</v>
          </cell>
          <cell r="CJ1540">
            <v>0</v>
          </cell>
          <cell r="CK1540">
            <v>0</v>
          </cell>
          <cell r="CL1540">
            <v>0</v>
          </cell>
          <cell r="CM1540">
            <v>0</v>
          </cell>
          <cell r="CN1540">
            <v>1</v>
          </cell>
        </row>
        <row r="1541">
          <cell r="AU1541">
            <v>255</v>
          </cell>
          <cell r="AX1541">
            <v>255</v>
          </cell>
          <cell r="AY1541">
            <v>0</v>
          </cell>
          <cell r="AZ1541">
            <v>0</v>
          </cell>
          <cell r="BA1541">
            <v>0</v>
          </cell>
          <cell r="BV1541">
            <v>0</v>
          </cell>
          <cell r="BW1541">
            <v>0</v>
          </cell>
          <cell r="BX1541">
            <v>0</v>
          </cell>
          <cell r="BY1541">
            <v>0</v>
          </cell>
          <cell r="BZ1541">
            <v>0</v>
          </cell>
          <cell r="CA1541">
            <v>0</v>
          </cell>
          <cell r="CB1541">
            <v>0</v>
          </cell>
          <cell r="CC1541">
            <v>0</v>
          </cell>
          <cell r="CD1541">
            <v>1</v>
          </cell>
          <cell r="CE1541">
            <v>0</v>
          </cell>
          <cell r="CF1541">
            <v>0</v>
          </cell>
          <cell r="CG1541">
            <v>0</v>
          </cell>
          <cell r="CH1541">
            <v>0</v>
          </cell>
          <cell r="CJ1541">
            <v>0</v>
          </cell>
          <cell r="CK1541">
            <v>0</v>
          </cell>
          <cell r="CL1541">
            <v>0</v>
          </cell>
          <cell r="CM1541">
            <v>0</v>
          </cell>
          <cell r="CN1541">
            <v>1</v>
          </cell>
        </row>
        <row r="1542">
          <cell r="AU1542">
            <v>-581.91999999999996</v>
          </cell>
          <cell r="AX1542">
            <v>-581.92000000000007</v>
          </cell>
          <cell r="AY1542">
            <v>0</v>
          </cell>
          <cell r="AZ1542">
            <v>0</v>
          </cell>
          <cell r="BA1542">
            <v>-219.24</v>
          </cell>
          <cell r="BV1542">
            <v>0</v>
          </cell>
          <cell r="BW1542">
            <v>0</v>
          </cell>
          <cell r="BX1542">
            <v>0.73</v>
          </cell>
          <cell r="BY1542">
            <v>0</v>
          </cell>
          <cell r="BZ1542">
            <v>0</v>
          </cell>
          <cell r="CA1542">
            <v>0</v>
          </cell>
          <cell r="CB1542">
            <v>0</v>
          </cell>
          <cell r="CC1542">
            <v>0</v>
          </cell>
          <cell r="CD1542">
            <v>0</v>
          </cell>
          <cell r="CE1542">
            <v>0</v>
          </cell>
          <cell r="CF1542">
            <v>0</v>
          </cell>
          <cell r="CG1542">
            <v>0</v>
          </cell>
          <cell r="CH1542">
            <v>0</v>
          </cell>
          <cell r="CJ1542">
            <v>0</v>
          </cell>
          <cell r="CK1542">
            <v>0</v>
          </cell>
          <cell r="CL1542">
            <v>0</v>
          </cell>
          <cell r="CM1542">
            <v>0</v>
          </cell>
          <cell r="CN1542">
            <v>1</v>
          </cell>
        </row>
        <row r="1543">
          <cell r="AU1543">
            <v>584.21</v>
          </cell>
          <cell r="AX1543">
            <v>418.81</v>
          </cell>
          <cell r="AY1543">
            <v>165.4</v>
          </cell>
          <cell r="AZ1543">
            <v>0</v>
          </cell>
          <cell r="BA1543">
            <v>145.24</v>
          </cell>
          <cell r="BV1543">
            <v>0</v>
          </cell>
          <cell r="BW1543">
            <v>0</v>
          </cell>
          <cell r="BX1543">
            <v>0.8</v>
          </cell>
          <cell r="BY1543">
            <v>0</v>
          </cell>
          <cell r="BZ1543">
            <v>0</v>
          </cell>
          <cell r="CA1543">
            <v>0</v>
          </cell>
          <cell r="CB1543">
            <v>0</v>
          </cell>
          <cell r="CC1543">
            <v>0</v>
          </cell>
          <cell r="CD1543">
            <v>0</v>
          </cell>
          <cell r="CE1543">
            <v>0</v>
          </cell>
          <cell r="CF1543">
            <v>0</v>
          </cell>
          <cell r="CG1543">
            <v>0</v>
          </cell>
          <cell r="CH1543">
            <v>0</v>
          </cell>
          <cell r="CJ1543">
            <v>0</v>
          </cell>
          <cell r="CK1543">
            <v>0</v>
          </cell>
          <cell r="CL1543">
            <v>0</v>
          </cell>
          <cell r="CM1543">
            <v>0</v>
          </cell>
          <cell r="CN1543">
            <v>1</v>
          </cell>
        </row>
        <row r="1544">
          <cell r="AU1544">
            <v>22507.17</v>
          </cell>
          <cell r="AX1544">
            <v>17113.230000000003</v>
          </cell>
          <cell r="AY1544">
            <v>5393.94</v>
          </cell>
          <cell r="AZ1544">
            <v>3602.78</v>
          </cell>
          <cell r="BA1544">
            <v>3089.09</v>
          </cell>
          <cell r="BV1544">
            <v>0</v>
          </cell>
          <cell r="BW1544">
            <v>0</v>
          </cell>
          <cell r="BX1544">
            <v>0</v>
          </cell>
          <cell r="BY1544">
            <v>1</v>
          </cell>
          <cell r="BZ1544">
            <v>0</v>
          </cell>
          <cell r="CA1544">
            <v>0</v>
          </cell>
          <cell r="CB1544">
            <v>0</v>
          </cell>
          <cell r="CC1544">
            <v>0</v>
          </cell>
          <cell r="CD1544">
            <v>0</v>
          </cell>
          <cell r="CE1544">
            <v>0</v>
          </cell>
          <cell r="CF1544">
            <v>0</v>
          </cell>
          <cell r="CG1544">
            <v>0</v>
          </cell>
          <cell r="CH1544">
            <v>0</v>
          </cell>
          <cell r="CJ1544">
            <v>0</v>
          </cell>
          <cell r="CK1544">
            <v>0</v>
          </cell>
          <cell r="CL1544">
            <v>0</v>
          </cell>
          <cell r="CM1544">
            <v>0</v>
          </cell>
          <cell r="CN1544">
            <v>1</v>
          </cell>
        </row>
        <row r="1545">
          <cell r="AU1545">
            <v>303</v>
          </cell>
          <cell r="AX1545">
            <v>303</v>
          </cell>
          <cell r="AY1545">
            <v>0</v>
          </cell>
          <cell r="AZ1545">
            <v>0</v>
          </cell>
          <cell r="BA1545">
            <v>0</v>
          </cell>
          <cell r="BV1545">
            <v>0</v>
          </cell>
          <cell r="BW1545">
            <v>1</v>
          </cell>
          <cell r="BX1545">
            <v>0</v>
          </cell>
          <cell r="BY1545">
            <v>0</v>
          </cell>
          <cell r="BZ1545">
            <v>0</v>
          </cell>
          <cell r="CA1545">
            <v>0</v>
          </cell>
          <cell r="CB1545">
            <v>0</v>
          </cell>
          <cell r="CC1545">
            <v>0</v>
          </cell>
          <cell r="CD1545">
            <v>0</v>
          </cell>
          <cell r="CE1545">
            <v>0</v>
          </cell>
          <cell r="CF1545">
            <v>0</v>
          </cell>
          <cell r="CG1545">
            <v>0</v>
          </cell>
          <cell r="CH1545">
            <v>0</v>
          </cell>
          <cell r="CJ1545">
            <v>0</v>
          </cell>
          <cell r="CK1545">
            <v>0</v>
          </cell>
          <cell r="CL1545">
            <v>0</v>
          </cell>
          <cell r="CM1545">
            <v>0</v>
          </cell>
          <cell r="CN1545">
            <v>1</v>
          </cell>
        </row>
        <row r="1546">
          <cell r="AU1546">
            <v>412</v>
          </cell>
          <cell r="AX1546">
            <v>412</v>
          </cell>
          <cell r="AY1546">
            <v>0</v>
          </cell>
          <cell r="AZ1546">
            <v>0</v>
          </cell>
          <cell r="BA1546">
            <v>0</v>
          </cell>
          <cell r="BV1546">
            <v>0</v>
          </cell>
          <cell r="BW1546">
            <v>0</v>
          </cell>
          <cell r="BX1546">
            <v>1</v>
          </cell>
          <cell r="BY1546">
            <v>0</v>
          </cell>
          <cell r="BZ1546">
            <v>0</v>
          </cell>
          <cell r="CA1546">
            <v>0</v>
          </cell>
          <cell r="CB1546">
            <v>0</v>
          </cell>
          <cell r="CC1546">
            <v>0</v>
          </cell>
          <cell r="CD1546">
            <v>0</v>
          </cell>
          <cell r="CE1546">
            <v>0</v>
          </cell>
          <cell r="CF1546">
            <v>0</v>
          </cell>
          <cell r="CG1546">
            <v>0</v>
          </cell>
          <cell r="CH1546">
            <v>0</v>
          </cell>
          <cell r="CJ1546">
            <v>0</v>
          </cell>
          <cell r="CK1546">
            <v>0</v>
          </cell>
          <cell r="CL1546">
            <v>0</v>
          </cell>
          <cell r="CM1546">
            <v>0</v>
          </cell>
          <cell r="CN1546">
            <v>1</v>
          </cell>
        </row>
        <row r="1547">
          <cell r="AU1547">
            <v>113</v>
          </cell>
          <cell r="AX1547">
            <v>113</v>
          </cell>
          <cell r="AY1547">
            <v>0</v>
          </cell>
          <cell r="AZ1547">
            <v>0</v>
          </cell>
          <cell r="BA1547">
            <v>0</v>
          </cell>
          <cell r="BV1547">
            <v>0</v>
          </cell>
          <cell r="BW1547">
            <v>0</v>
          </cell>
          <cell r="BX1547">
            <v>0</v>
          </cell>
          <cell r="BY1547">
            <v>1</v>
          </cell>
          <cell r="BZ1547">
            <v>0</v>
          </cell>
          <cell r="CA1547">
            <v>0</v>
          </cell>
          <cell r="CB1547">
            <v>0</v>
          </cell>
          <cell r="CC1547">
            <v>0</v>
          </cell>
          <cell r="CD1547">
            <v>0</v>
          </cell>
          <cell r="CE1547">
            <v>0</v>
          </cell>
          <cell r="CF1547">
            <v>0</v>
          </cell>
          <cell r="CG1547">
            <v>0</v>
          </cell>
          <cell r="CH1547">
            <v>0</v>
          </cell>
          <cell r="CJ1547">
            <v>0</v>
          </cell>
          <cell r="CK1547">
            <v>0</v>
          </cell>
          <cell r="CL1547">
            <v>0</v>
          </cell>
          <cell r="CM1547">
            <v>0</v>
          </cell>
          <cell r="CN1547">
            <v>1</v>
          </cell>
        </row>
        <row r="1548">
          <cell r="AU1548">
            <v>137</v>
          </cell>
          <cell r="AX1548">
            <v>137</v>
          </cell>
          <cell r="AY1548">
            <v>0</v>
          </cell>
          <cell r="AZ1548">
            <v>0</v>
          </cell>
          <cell r="BA1548">
            <v>0</v>
          </cell>
          <cell r="BV1548">
            <v>0</v>
          </cell>
          <cell r="BW1548">
            <v>1</v>
          </cell>
          <cell r="BX1548">
            <v>0</v>
          </cell>
          <cell r="BY1548">
            <v>0</v>
          </cell>
          <cell r="BZ1548">
            <v>0</v>
          </cell>
          <cell r="CA1548">
            <v>0</v>
          </cell>
          <cell r="CB1548">
            <v>0</v>
          </cell>
          <cell r="CC1548">
            <v>0</v>
          </cell>
          <cell r="CD1548">
            <v>0</v>
          </cell>
          <cell r="CE1548">
            <v>0</v>
          </cell>
          <cell r="CF1548">
            <v>0</v>
          </cell>
          <cell r="CG1548">
            <v>0</v>
          </cell>
          <cell r="CH1548">
            <v>0</v>
          </cell>
          <cell r="CJ1548">
            <v>0</v>
          </cell>
          <cell r="CK1548">
            <v>0</v>
          </cell>
          <cell r="CL1548">
            <v>0</v>
          </cell>
          <cell r="CM1548">
            <v>0</v>
          </cell>
          <cell r="CN1548">
            <v>1</v>
          </cell>
        </row>
        <row r="1549">
          <cell r="AU1549">
            <v>134</v>
          </cell>
          <cell r="AX1549">
            <v>134</v>
          </cell>
          <cell r="AY1549">
            <v>0</v>
          </cell>
          <cell r="AZ1549">
            <v>0</v>
          </cell>
          <cell r="BA1549">
            <v>0</v>
          </cell>
          <cell r="BV1549">
            <v>0</v>
          </cell>
          <cell r="BW1549">
            <v>0.23</v>
          </cell>
          <cell r="BX1549">
            <v>0</v>
          </cell>
          <cell r="BY1549">
            <v>0.77</v>
          </cell>
          <cell r="BZ1549">
            <v>0</v>
          </cell>
          <cell r="CA1549">
            <v>0</v>
          </cell>
          <cell r="CB1549">
            <v>0</v>
          </cell>
          <cell r="CC1549">
            <v>0</v>
          </cell>
          <cell r="CD1549">
            <v>0</v>
          </cell>
          <cell r="CE1549">
            <v>0</v>
          </cell>
          <cell r="CF1549">
            <v>0</v>
          </cell>
          <cell r="CG1549">
            <v>0</v>
          </cell>
          <cell r="CH1549">
            <v>0</v>
          </cell>
          <cell r="CJ1549">
            <v>0</v>
          </cell>
          <cell r="CK1549">
            <v>0</v>
          </cell>
          <cell r="CL1549">
            <v>0</v>
          </cell>
          <cell r="CM1549">
            <v>0</v>
          </cell>
          <cell r="CN1549">
            <v>1</v>
          </cell>
        </row>
        <row r="1550">
          <cell r="AU1550">
            <v>114</v>
          </cell>
          <cell r="AX1550">
            <v>114</v>
          </cell>
          <cell r="AY1550">
            <v>0</v>
          </cell>
          <cell r="AZ1550">
            <v>0</v>
          </cell>
          <cell r="BA1550">
            <v>0</v>
          </cell>
          <cell r="BV1550">
            <v>0</v>
          </cell>
          <cell r="BW1550">
            <v>0</v>
          </cell>
          <cell r="BX1550">
            <v>0</v>
          </cell>
          <cell r="BY1550">
            <v>0</v>
          </cell>
          <cell r="BZ1550">
            <v>0</v>
          </cell>
          <cell r="CA1550">
            <v>0</v>
          </cell>
          <cell r="CB1550">
            <v>0</v>
          </cell>
          <cell r="CC1550">
            <v>0</v>
          </cell>
          <cell r="CD1550">
            <v>1</v>
          </cell>
          <cell r="CE1550">
            <v>0</v>
          </cell>
          <cell r="CF1550">
            <v>0</v>
          </cell>
          <cell r="CG1550">
            <v>0</v>
          </cell>
          <cell r="CH1550">
            <v>0</v>
          </cell>
          <cell r="CJ1550">
            <v>0</v>
          </cell>
          <cell r="CK1550">
            <v>0</v>
          </cell>
          <cell r="CL1550">
            <v>0</v>
          </cell>
          <cell r="CM1550">
            <v>0</v>
          </cell>
          <cell r="CN1550">
            <v>1</v>
          </cell>
        </row>
        <row r="1551">
          <cell r="AU1551">
            <v>179</v>
          </cell>
          <cell r="AX1551">
            <v>179</v>
          </cell>
          <cell r="AY1551">
            <v>0</v>
          </cell>
          <cell r="AZ1551">
            <v>0</v>
          </cell>
          <cell r="BA1551">
            <v>0</v>
          </cell>
          <cell r="BV1551">
            <v>0</v>
          </cell>
          <cell r="BW1551">
            <v>0</v>
          </cell>
          <cell r="BX1551">
            <v>1</v>
          </cell>
          <cell r="BY1551">
            <v>0</v>
          </cell>
          <cell r="BZ1551">
            <v>0</v>
          </cell>
          <cell r="CA1551">
            <v>0</v>
          </cell>
          <cell r="CB1551">
            <v>0</v>
          </cell>
          <cell r="CC1551">
            <v>0</v>
          </cell>
          <cell r="CD1551">
            <v>0</v>
          </cell>
          <cell r="CE1551">
            <v>0</v>
          </cell>
          <cell r="CF1551">
            <v>0</v>
          </cell>
          <cell r="CG1551">
            <v>0</v>
          </cell>
          <cell r="CH1551">
            <v>0</v>
          </cell>
          <cell r="CJ1551">
            <v>0</v>
          </cell>
          <cell r="CK1551">
            <v>0</v>
          </cell>
          <cell r="CL1551">
            <v>0</v>
          </cell>
          <cell r="CM1551">
            <v>0</v>
          </cell>
          <cell r="CN1551">
            <v>1</v>
          </cell>
        </row>
        <row r="1552">
          <cell r="AU1552">
            <v>137</v>
          </cell>
          <cell r="AX1552">
            <v>137</v>
          </cell>
          <cell r="AY1552">
            <v>0</v>
          </cell>
          <cell r="AZ1552">
            <v>0</v>
          </cell>
          <cell r="BA1552">
            <v>0</v>
          </cell>
          <cell r="BV1552">
            <v>0</v>
          </cell>
          <cell r="BW1552">
            <v>1</v>
          </cell>
          <cell r="BX1552">
            <v>0</v>
          </cell>
          <cell r="BY1552">
            <v>0</v>
          </cell>
          <cell r="BZ1552">
            <v>0</v>
          </cell>
          <cell r="CA1552">
            <v>0</v>
          </cell>
          <cell r="CB1552">
            <v>0</v>
          </cell>
          <cell r="CC1552">
            <v>0</v>
          </cell>
          <cell r="CD1552">
            <v>0</v>
          </cell>
          <cell r="CE1552">
            <v>0</v>
          </cell>
          <cell r="CF1552">
            <v>0</v>
          </cell>
          <cell r="CG1552">
            <v>0</v>
          </cell>
          <cell r="CH1552">
            <v>0</v>
          </cell>
          <cell r="CJ1552">
            <v>0</v>
          </cell>
          <cell r="CK1552">
            <v>0</v>
          </cell>
          <cell r="CL1552">
            <v>0</v>
          </cell>
          <cell r="CM1552">
            <v>0</v>
          </cell>
          <cell r="CN1552">
            <v>1</v>
          </cell>
        </row>
        <row r="1553">
          <cell r="AU1553">
            <v>1197.1300000000001</v>
          </cell>
          <cell r="AX1553">
            <v>858.18000000000006</v>
          </cell>
          <cell r="AY1553">
            <v>338.95</v>
          </cell>
          <cell r="AZ1553">
            <v>279.95999999999998</v>
          </cell>
          <cell r="BA1553">
            <v>511.28</v>
          </cell>
          <cell r="BV1553">
            <v>0</v>
          </cell>
          <cell r="BW1553">
            <v>1</v>
          </cell>
          <cell r="BX1553">
            <v>0</v>
          </cell>
          <cell r="BY1553">
            <v>0</v>
          </cell>
          <cell r="BZ1553">
            <v>0</v>
          </cell>
          <cell r="CA1553">
            <v>0</v>
          </cell>
          <cell r="CB1553">
            <v>0</v>
          </cell>
          <cell r="CC1553">
            <v>0</v>
          </cell>
          <cell r="CD1553">
            <v>0</v>
          </cell>
          <cell r="CE1553">
            <v>0</v>
          </cell>
          <cell r="CF1553">
            <v>0</v>
          </cell>
          <cell r="CG1553">
            <v>0</v>
          </cell>
          <cell r="CH1553">
            <v>0</v>
          </cell>
          <cell r="CJ1553">
            <v>0</v>
          </cell>
          <cell r="CK1553">
            <v>0</v>
          </cell>
          <cell r="CL1553">
            <v>0</v>
          </cell>
          <cell r="CM1553">
            <v>0</v>
          </cell>
          <cell r="CN1553">
            <v>1</v>
          </cell>
        </row>
        <row r="1554">
          <cell r="AU1554">
            <v>234</v>
          </cell>
          <cell r="AX1554">
            <v>234</v>
          </cell>
          <cell r="AY1554">
            <v>0</v>
          </cell>
          <cell r="AZ1554">
            <v>0</v>
          </cell>
          <cell r="BA1554">
            <v>0</v>
          </cell>
          <cell r="BV1554">
            <v>0</v>
          </cell>
          <cell r="BW1554">
            <v>0.82</v>
          </cell>
          <cell r="BX1554">
            <v>0</v>
          </cell>
          <cell r="BY1554">
            <v>0</v>
          </cell>
          <cell r="BZ1554">
            <v>0</v>
          </cell>
          <cell r="CA1554">
            <v>0</v>
          </cell>
          <cell r="CB1554">
            <v>0</v>
          </cell>
          <cell r="CC1554">
            <v>0</v>
          </cell>
          <cell r="CD1554">
            <v>0.18</v>
          </cell>
          <cell r="CE1554">
            <v>0</v>
          </cell>
          <cell r="CF1554">
            <v>0</v>
          </cell>
          <cell r="CG1554">
            <v>0</v>
          </cell>
          <cell r="CH1554">
            <v>0</v>
          </cell>
          <cell r="CJ1554">
            <v>0</v>
          </cell>
          <cell r="CK1554">
            <v>0</v>
          </cell>
          <cell r="CL1554">
            <v>0</v>
          </cell>
          <cell r="CM1554">
            <v>0</v>
          </cell>
          <cell r="CN1554">
            <v>1</v>
          </cell>
        </row>
        <row r="1555">
          <cell r="AU1555">
            <v>688</v>
          </cell>
          <cell r="AX1555">
            <v>688</v>
          </cell>
          <cell r="AY1555">
            <v>0</v>
          </cell>
          <cell r="AZ1555">
            <v>0</v>
          </cell>
          <cell r="BA1555">
            <v>0</v>
          </cell>
          <cell r="BV1555">
            <v>0</v>
          </cell>
          <cell r="BW1555">
            <v>0</v>
          </cell>
          <cell r="BX1555">
            <v>0.65</v>
          </cell>
          <cell r="BY1555">
            <v>0</v>
          </cell>
          <cell r="BZ1555">
            <v>0</v>
          </cell>
          <cell r="CA1555">
            <v>0</v>
          </cell>
          <cell r="CB1555">
            <v>0</v>
          </cell>
          <cell r="CC1555">
            <v>0</v>
          </cell>
          <cell r="CD1555">
            <v>0.35</v>
          </cell>
          <cell r="CE1555">
            <v>0</v>
          </cell>
          <cell r="CF1555">
            <v>0</v>
          </cell>
          <cell r="CG1555">
            <v>0</v>
          </cell>
          <cell r="CH1555">
            <v>0</v>
          </cell>
          <cell r="CJ1555">
            <v>0</v>
          </cell>
          <cell r="CK1555">
            <v>0</v>
          </cell>
          <cell r="CL1555">
            <v>0</v>
          </cell>
          <cell r="CM1555">
            <v>0</v>
          </cell>
          <cell r="CN1555">
            <v>1</v>
          </cell>
        </row>
        <row r="1556">
          <cell r="AU1556">
            <v>327</v>
          </cell>
          <cell r="AX1556">
            <v>327</v>
          </cell>
          <cell r="AY1556">
            <v>0</v>
          </cell>
          <cell r="AZ1556">
            <v>0</v>
          </cell>
          <cell r="BA1556">
            <v>0</v>
          </cell>
          <cell r="BV1556">
            <v>0</v>
          </cell>
          <cell r="BW1556">
            <v>0</v>
          </cell>
          <cell r="BX1556">
            <v>0</v>
          </cell>
          <cell r="BY1556">
            <v>1</v>
          </cell>
          <cell r="BZ1556">
            <v>0</v>
          </cell>
          <cell r="CA1556">
            <v>0</v>
          </cell>
          <cell r="CB1556">
            <v>0</v>
          </cell>
          <cell r="CC1556">
            <v>0</v>
          </cell>
          <cell r="CD1556">
            <v>0</v>
          </cell>
          <cell r="CE1556">
            <v>0</v>
          </cell>
          <cell r="CF1556">
            <v>0</v>
          </cell>
          <cell r="CG1556">
            <v>0</v>
          </cell>
          <cell r="CH1556">
            <v>0</v>
          </cell>
          <cell r="CJ1556">
            <v>0</v>
          </cell>
          <cell r="CK1556">
            <v>0</v>
          </cell>
          <cell r="CL1556">
            <v>0</v>
          </cell>
          <cell r="CM1556">
            <v>0</v>
          </cell>
          <cell r="CN1556">
            <v>1</v>
          </cell>
        </row>
        <row r="1557">
          <cell r="AU1557">
            <v>124</v>
          </cell>
          <cell r="AX1557">
            <v>124</v>
          </cell>
          <cell r="AY1557">
            <v>0</v>
          </cell>
          <cell r="AZ1557">
            <v>0</v>
          </cell>
          <cell r="BA1557">
            <v>0</v>
          </cell>
          <cell r="BV1557">
            <v>0</v>
          </cell>
          <cell r="BW1557">
            <v>1</v>
          </cell>
          <cell r="BX1557">
            <v>0</v>
          </cell>
          <cell r="BY1557">
            <v>0</v>
          </cell>
          <cell r="BZ1557">
            <v>0</v>
          </cell>
          <cell r="CA1557">
            <v>0</v>
          </cell>
          <cell r="CB1557">
            <v>0</v>
          </cell>
          <cell r="CC1557">
            <v>0</v>
          </cell>
          <cell r="CD1557">
            <v>0</v>
          </cell>
          <cell r="CE1557">
            <v>0</v>
          </cell>
          <cell r="CF1557">
            <v>0</v>
          </cell>
          <cell r="CG1557">
            <v>0</v>
          </cell>
          <cell r="CH1557">
            <v>0</v>
          </cell>
          <cell r="CJ1557">
            <v>0</v>
          </cell>
          <cell r="CK1557">
            <v>0</v>
          </cell>
          <cell r="CL1557">
            <v>0</v>
          </cell>
          <cell r="CM1557">
            <v>0</v>
          </cell>
          <cell r="CN1557">
            <v>1</v>
          </cell>
        </row>
        <row r="1558">
          <cell r="AU1558">
            <v>90655.15</v>
          </cell>
          <cell r="AX1558">
            <v>90312.540000000008</v>
          </cell>
          <cell r="AY1558">
            <v>342.61</v>
          </cell>
          <cell r="AZ1558">
            <v>0</v>
          </cell>
          <cell r="BA1558">
            <v>767.07</v>
          </cell>
          <cell r="BV1558">
            <v>0</v>
          </cell>
          <cell r="BW1558">
            <v>0</v>
          </cell>
          <cell r="BX1558">
            <v>0.49</v>
          </cell>
          <cell r="BY1558">
            <v>0</v>
          </cell>
          <cell r="BZ1558">
            <v>0</v>
          </cell>
          <cell r="CA1558">
            <v>0</v>
          </cell>
          <cell r="CB1558">
            <v>0</v>
          </cell>
          <cell r="CC1558">
            <v>0</v>
          </cell>
          <cell r="CD1558">
            <v>0.39</v>
          </cell>
          <cell r="CE1558">
            <v>0</v>
          </cell>
          <cell r="CF1558">
            <v>0</v>
          </cell>
          <cell r="CG1558">
            <v>0</v>
          </cell>
          <cell r="CH1558">
            <v>0</v>
          </cell>
          <cell r="CJ1558">
            <v>0</v>
          </cell>
          <cell r="CK1558">
            <v>0</v>
          </cell>
          <cell r="CL1558">
            <v>0</v>
          </cell>
          <cell r="CM1558">
            <v>0</v>
          </cell>
          <cell r="CN1558">
            <v>1</v>
          </cell>
        </row>
        <row r="1559">
          <cell r="AU1559">
            <v>187</v>
          </cell>
          <cell r="AX1559">
            <v>187</v>
          </cell>
          <cell r="AY1559">
            <v>0</v>
          </cell>
          <cell r="AZ1559">
            <v>0</v>
          </cell>
          <cell r="BA1559">
            <v>0</v>
          </cell>
          <cell r="BV1559">
            <v>0</v>
          </cell>
          <cell r="BW1559">
            <v>1</v>
          </cell>
          <cell r="BX1559">
            <v>0</v>
          </cell>
          <cell r="BY1559">
            <v>0</v>
          </cell>
          <cell r="BZ1559">
            <v>0</v>
          </cell>
          <cell r="CA1559">
            <v>0</v>
          </cell>
          <cell r="CB1559">
            <v>0</v>
          </cell>
          <cell r="CC1559">
            <v>0</v>
          </cell>
          <cell r="CD1559">
            <v>0</v>
          </cell>
          <cell r="CE1559">
            <v>0</v>
          </cell>
          <cell r="CF1559">
            <v>0</v>
          </cell>
          <cell r="CG1559">
            <v>0</v>
          </cell>
          <cell r="CH1559">
            <v>0</v>
          </cell>
          <cell r="CJ1559">
            <v>0</v>
          </cell>
          <cell r="CK1559">
            <v>0</v>
          </cell>
          <cell r="CL1559">
            <v>0</v>
          </cell>
          <cell r="CM1559">
            <v>0</v>
          </cell>
          <cell r="CN1559">
            <v>1</v>
          </cell>
        </row>
        <row r="1560">
          <cell r="AU1560">
            <v>405</v>
          </cell>
          <cell r="AX1560">
            <v>405</v>
          </cell>
          <cell r="AY1560">
            <v>0</v>
          </cell>
          <cell r="AZ1560">
            <v>0</v>
          </cell>
          <cell r="BA1560">
            <v>0</v>
          </cell>
          <cell r="BV1560">
            <v>0</v>
          </cell>
          <cell r="BW1560">
            <v>0</v>
          </cell>
          <cell r="BX1560">
            <v>0</v>
          </cell>
          <cell r="BY1560">
            <v>0</v>
          </cell>
          <cell r="BZ1560">
            <v>0</v>
          </cell>
          <cell r="CA1560">
            <v>0</v>
          </cell>
          <cell r="CB1560">
            <v>0</v>
          </cell>
          <cell r="CC1560">
            <v>0</v>
          </cell>
          <cell r="CD1560">
            <v>1</v>
          </cell>
          <cell r="CE1560">
            <v>0</v>
          </cell>
          <cell r="CF1560">
            <v>0</v>
          </cell>
          <cell r="CG1560">
            <v>0</v>
          </cell>
          <cell r="CH1560">
            <v>0</v>
          </cell>
          <cell r="CJ1560">
            <v>0</v>
          </cell>
          <cell r="CK1560">
            <v>0</v>
          </cell>
          <cell r="CL1560">
            <v>0</v>
          </cell>
          <cell r="CM1560">
            <v>0</v>
          </cell>
          <cell r="CN1560">
            <v>1</v>
          </cell>
        </row>
        <row r="1561">
          <cell r="AU1561">
            <v>145583.42000000001</v>
          </cell>
          <cell r="AX1561">
            <v>101893.15</v>
          </cell>
          <cell r="AY1561">
            <v>43690.27</v>
          </cell>
          <cell r="AZ1561">
            <v>10555.46</v>
          </cell>
          <cell r="BA1561">
            <v>15282.3</v>
          </cell>
          <cell r="BV1561">
            <v>0</v>
          </cell>
          <cell r="BW1561">
            <v>0</v>
          </cell>
          <cell r="BX1561">
            <v>0</v>
          </cell>
          <cell r="BY1561">
            <v>0</v>
          </cell>
          <cell r="BZ1561">
            <v>0</v>
          </cell>
          <cell r="CA1561">
            <v>0</v>
          </cell>
          <cell r="CB1561">
            <v>0</v>
          </cell>
          <cell r="CC1561">
            <v>0</v>
          </cell>
          <cell r="CD1561">
            <v>1</v>
          </cell>
          <cell r="CE1561">
            <v>0</v>
          </cell>
          <cell r="CF1561">
            <v>0</v>
          </cell>
          <cell r="CG1561">
            <v>0</v>
          </cell>
          <cell r="CH1561">
            <v>0</v>
          </cell>
          <cell r="CJ1561">
            <v>0</v>
          </cell>
          <cell r="CK1561">
            <v>0</v>
          </cell>
          <cell r="CL1561">
            <v>0</v>
          </cell>
          <cell r="CM1561">
            <v>0</v>
          </cell>
          <cell r="CN1561">
            <v>1</v>
          </cell>
        </row>
        <row r="1562">
          <cell r="AU1562">
            <v>248</v>
          </cell>
          <cell r="AX1562">
            <v>248</v>
          </cell>
          <cell r="AY1562">
            <v>0</v>
          </cell>
          <cell r="AZ1562">
            <v>0</v>
          </cell>
          <cell r="BA1562">
            <v>0</v>
          </cell>
          <cell r="BV1562">
            <v>0</v>
          </cell>
          <cell r="BW1562">
            <v>0</v>
          </cell>
          <cell r="BX1562">
            <v>0.63</v>
          </cell>
          <cell r="BY1562">
            <v>0</v>
          </cell>
          <cell r="BZ1562">
            <v>0</v>
          </cell>
          <cell r="CA1562">
            <v>0</v>
          </cell>
          <cell r="CB1562">
            <v>0</v>
          </cell>
          <cell r="CC1562">
            <v>0</v>
          </cell>
          <cell r="CD1562">
            <v>0.37</v>
          </cell>
          <cell r="CE1562">
            <v>0</v>
          </cell>
          <cell r="CF1562">
            <v>0</v>
          </cell>
          <cell r="CG1562">
            <v>0</v>
          </cell>
          <cell r="CH1562">
            <v>0</v>
          </cell>
          <cell r="CJ1562">
            <v>0</v>
          </cell>
          <cell r="CK1562">
            <v>0</v>
          </cell>
          <cell r="CL1562">
            <v>0</v>
          </cell>
          <cell r="CM1562">
            <v>0</v>
          </cell>
          <cell r="CN1562">
            <v>1</v>
          </cell>
        </row>
        <row r="1563">
          <cell r="AU1563">
            <v>1095</v>
          </cell>
          <cell r="AX1563">
            <v>1095</v>
          </cell>
          <cell r="AY1563">
            <v>0</v>
          </cell>
          <cell r="AZ1563">
            <v>0</v>
          </cell>
          <cell r="BA1563">
            <v>0</v>
          </cell>
          <cell r="BV1563">
            <v>0</v>
          </cell>
          <cell r="BW1563">
            <v>0.89</v>
          </cell>
          <cell r="BX1563">
            <v>0</v>
          </cell>
          <cell r="BY1563">
            <v>0</v>
          </cell>
          <cell r="BZ1563">
            <v>0</v>
          </cell>
          <cell r="CA1563">
            <v>0</v>
          </cell>
          <cell r="CB1563">
            <v>0</v>
          </cell>
          <cell r="CC1563">
            <v>0</v>
          </cell>
          <cell r="CD1563">
            <v>0</v>
          </cell>
          <cell r="CE1563">
            <v>0</v>
          </cell>
          <cell r="CF1563">
            <v>0</v>
          </cell>
          <cell r="CG1563">
            <v>0</v>
          </cell>
          <cell r="CH1563">
            <v>0</v>
          </cell>
          <cell r="CJ1563">
            <v>0</v>
          </cell>
          <cell r="CK1563">
            <v>0</v>
          </cell>
          <cell r="CL1563">
            <v>0</v>
          </cell>
          <cell r="CM1563">
            <v>0</v>
          </cell>
          <cell r="CN1563">
            <v>1</v>
          </cell>
        </row>
        <row r="1564">
          <cell r="AU1564">
            <v>1510.66</v>
          </cell>
          <cell r="AX1564">
            <v>1082.97</v>
          </cell>
          <cell r="AY1564">
            <v>427.69</v>
          </cell>
          <cell r="AZ1564">
            <v>394.4</v>
          </cell>
          <cell r="BA1564">
            <v>608.84</v>
          </cell>
          <cell r="BV1564">
            <v>0</v>
          </cell>
          <cell r="BW1564">
            <v>0.01</v>
          </cell>
          <cell r="BX1564">
            <v>0.55000000000000004</v>
          </cell>
          <cell r="BY1564">
            <v>0</v>
          </cell>
          <cell r="BZ1564">
            <v>0</v>
          </cell>
          <cell r="CA1564">
            <v>0</v>
          </cell>
          <cell r="CB1564">
            <v>0</v>
          </cell>
          <cell r="CC1564">
            <v>0</v>
          </cell>
          <cell r="CD1564">
            <v>0.27</v>
          </cell>
          <cell r="CE1564">
            <v>0</v>
          </cell>
          <cell r="CF1564">
            <v>0</v>
          </cell>
          <cell r="CG1564">
            <v>0</v>
          </cell>
          <cell r="CH1564">
            <v>0</v>
          </cell>
          <cell r="CJ1564">
            <v>0</v>
          </cell>
          <cell r="CK1564">
            <v>0</v>
          </cell>
          <cell r="CL1564">
            <v>0</v>
          </cell>
          <cell r="CM1564">
            <v>0</v>
          </cell>
          <cell r="CN1564">
            <v>1</v>
          </cell>
        </row>
        <row r="1565">
          <cell r="AU1565">
            <v>328</v>
          </cell>
          <cell r="AX1565">
            <v>328</v>
          </cell>
          <cell r="AY1565">
            <v>0</v>
          </cell>
          <cell r="AZ1565">
            <v>0</v>
          </cell>
          <cell r="BA1565">
            <v>0</v>
          </cell>
          <cell r="BV1565">
            <v>0</v>
          </cell>
          <cell r="BW1565">
            <v>1</v>
          </cell>
          <cell r="BX1565">
            <v>0</v>
          </cell>
          <cell r="BY1565">
            <v>0</v>
          </cell>
          <cell r="BZ1565">
            <v>0</v>
          </cell>
          <cell r="CA1565">
            <v>0</v>
          </cell>
          <cell r="CB1565">
            <v>0</v>
          </cell>
          <cell r="CC1565">
            <v>0</v>
          </cell>
          <cell r="CD1565">
            <v>0</v>
          </cell>
          <cell r="CE1565">
            <v>0</v>
          </cell>
          <cell r="CF1565">
            <v>0</v>
          </cell>
          <cell r="CG1565">
            <v>0</v>
          </cell>
          <cell r="CH1565">
            <v>0</v>
          </cell>
          <cell r="CJ1565">
            <v>0</v>
          </cell>
          <cell r="CK1565">
            <v>0</v>
          </cell>
          <cell r="CL1565">
            <v>0</v>
          </cell>
          <cell r="CM1565">
            <v>0</v>
          </cell>
          <cell r="CN1565">
            <v>1</v>
          </cell>
        </row>
        <row r="1566">
          <cell r="AU1566">
            <v>49427.87</v>
          </cell>
          <cell r="AX1566">
            <v>34677.009999999995</v>
          </cell>
          <cell r="AY1566">
            <v>14750.86</v>
          </cell>
          <cell r="AZ1566">
            <v>7926.04</v>
          </cell>
          <cell r="BA1566">
            <v>9432.7199999999993</v>
          </cell>
          <cell r="BV1566">
            <v>0</v>
          </cell>
          <cell r="BW1566">
            <v>0</v>
          </cell>
          <cell r="BX1566">
            <v>0</v>
          </cell>
          <cell r="BY1566">
            <v>1</v>
          </cell>
          <cell r="BZ1566">
            <v>0</v>
          </cell>
          <cell r="CA1566">
            <v>0</v>
          </cell>
          <cell r="CB1566">
            <v>0</v>
          </cell>
          <cell r="CC1566">
            <v>0</v>
          </cell>
          <cell r="CD1566">
            <v>0</v>
          </cell>
          <cell r="CE1566">
            <v>0</v>
          </cell>
          <cell r="CF1566">
            <v>0</v>
          </cell>
          <cell r="CG1566">
            <v>0</v>
          </cell>
          <cell r="CH1566">
            <v>0</v>
          </cell>
          <cell r="CJ1566">
            <v>0</v>
          </cell>
          <cell r="CK1566">
            <v>0</v>
          </cell>
          <cell r="CL1566">
            <v>0</v>
          </cell>
          <cell r="CM1566">
            <v>0</v>
          </cell>
          <cell r="CN1566">
            <v>1</v>
          </cell>
        </row>
        <row r="1567">
          <cell r="AU1567">
            <v>-1143.17</v>
          </cell>
          <cell r="AX1567">
            <v>-1040.01</v>
          </cell>
          <cell r="AY1567">
            <v>-103.16</v>
          </cell>
          <cell r="AZ1567">
            <v>0</v>
          </cell>
          <cell r="BA1567">
            <v>-491.9</v>
          </cell>
          <cell r="BV1567">
            <v>0</v>
          </cell>
          <cell r="BW1567">
            <v>0</v>
          </cell>
          <cell r="BX1567">
            <v>0</v>
          </cell>
          <cell r="BY1567">
            <v>0</v>
          </cell>
          <cell r="BZ1567">
            <v>0</v>
          </cell>
          <cell r="CA1567">
            <v>0</v>
          </cell>
          <cell r="CB1567">
            <v>0</v>
          </cell>
          <cell r="CC1567">
            <v>0</v>
          </cell>
          <cell r="CD1567">
            <v>1</v>
          </cell>
          <cell r="CE1567">
            <v>0</v>
          </cell>
          <cell r="CF1567">
            <v>0</v>
          </cell>
          <cell r="CG1567">
            <v>0</v>
          </cell>
          <cell r="CH1567">
            <v>0</v>
          </cell>
          <cell r="CJ1567">
            <v>0</v>
          </cell>
          <cell r="CK1567">
            <v>0</v>
          </cell>
          <cell r="CL1567">
            <v>0</v>
          </cell>
          <cell r="CM1567">
            <v>0</v>
          </cell>
          <cell r="CN1567">
            <v>1</v>
          </cell>
        </row>
        <row r="1568">
          <cell r="AU1568">
            <v>225</v>
          </cell>
          <cell r="AX1568">
            <v>225</v>
          </cell>
          <cell r="AY1568">
            <v>0</v>
          </cell>
          <cell r="AZ1568">
            <v>0</v>
          </cell>
          <cell r="BA1568">
            <v>0</v>
          </cell>
          <cell r="BV1568">
            <v>0</v>
          </cell>
          <cell r="BW1568">
            <v>1</v>
          </cell>
          <cell r="BX1568">
            <v>0</v>
          </cell>
          <cell r="BY1568">
            <v>0</v>
          </cell>
          <cell r="BZ1568">
            <v>0</v>
          </cell>
          <cell r="CA1568">
            <v>0</v>
          </cell>
          <cell r="CB1568">
            <v>0</v>
          </cell>
          <cell r="CC1568">
            <v>0</v>
          </cell>
          <cell r="CD1568">
            <v>0</v>
          </cell>
          <cell r="CE1568">
            <v>0</v>
          </cell>
          <cell r="CF1568">
            <v>0</v>
          </cell>
          <cell r="CG1568">
            <v>0</v>
          </cell>
          <cell r="CH1568">
            <v>0</v>
          </cell>
          <cell r="CJ1568">
            <v>0</v>
          </cell>
          <cell r="CK1568">
            <v>0</v>
          </cell>
          <cell r="CL1568">
            <v>0</v>
          </cell>
          <cell r="CM1568">
            <v>0</v>
          </cell>
          <cell r="CN1568">
            <v>1</v>
          </cell>
        </row>
        <row r="1569">
          <cell r="AU1569">
            <v>224</v>
          </cell>
          <cell r="AX1569">
            <v>224</v>
          </cell>
          <cell r="AY1569">
            <v>0</v>
          </cell>
          <cell r="AZ1569">
            <v>0</v>
          </cell>
          <cell r="BA1569">
            <v>0</v>
          </cell>
          <cell r="BV1569">
            <v>0</v>
          </cell>
          <cell r="BW1569">
            <v>0.2</v>
          </cell>
          <cell r="BX1569">
            <v>0</v>
          </cell>
          <cell r="BY1569">
            <v>0</v>
          </cell>
          <cell r="BZ1569">
            <v>0</v>
          </cell>
          <cell r="CA1569">
            <v>0</v>
          </cell>
          <cell r="CB1569">
            <v>0</v>
          </cell>
          <cell r="CC1569">
            <v>0</v>
          </cell>
          <cell r="CD1569">
            <v>0.56999999999999995</v>
          </cell>
          <cell r="CE1569">
            <v>0</v>
          </cell>
          <cell r="CF1569">
            <v>0</v>
          </cell>
          <cell r="CG1569">
            <v>0</v>
          </cell>
          <cell r="CH1569">
            <v>0</v>
          </cell>
          <cell r="CJ1569">
            <v>0</v>
          </cell>
          <cell r="CK1569">
            <v>0</v>
          </cell>
          <cell r="CL1569">
            <v>0</v>
          </cell>
          <cell r="CM1569">
            <v>0</v>
          </cell>
          <cell r="CN1569">
            <v>1</v>
          </cell>
        </row>
        <row r="1570">
          <cell r="AU1570">
            <v>252</v>
          </cell>
          <cell r="AX1570">
            <v>252</v>
          </cell>
          <cell r="AY1570">
            <v>0</v>
          </cell>
          <cell r="AZ1570">
            <v>0</v>
          </cell>
          <cell r="BA1570">
            <v>0</v>
          </cell>
          <cell r="BV1570">
            <v>0</v>
          </cell>
          <cell r="BW1570">
            <v>0</v>
          </cell>
          <cell r="BX1570">
            <v>0</v>
          </cell>
          <cell r="BY1570">
            <v>0</v>
          </cell>
          <cell r="BZ1570">
            <v>0</v>
          </cell>
          <cell r="CA1570">
            <v>0</v>
          </cell>
          <cell r="CB1570">
            <v>0</v>
          </cell>
          <cell r="CC1570">
            <v>0</v>
          </cell>
          <cell r="CD1570">
            <v>0</v>
          </cell>
          <cell r="CE1570">
            <v>0</v>
          </cell>
          <cell r="CF1570">
            <v>0</v>
          </cell>
          <cell r="CG1570">
            <v>0</v>
          </cell>
          <cell r="CH1570">
            <v>0</v>
          </cell>
          <cell r="CJ1570">
            <v>0</v>
          </cell>
          <cell r="CK1570">
            <v>0</v>
          </cell>
          <cell r="CL1570">
            <v>0</v>
          </cell>
          <cell r="CM1570">
            <v>0</v>
          </cell>
          <cell r="CN1570">
            <v>1</v>
          </cell>
        </row>
        <row r="1571">
          <cell r="AU1571">
            <v>839</v>
          </cell>
          <cell r="AX1571">
            <v>839</v>
          </cell>
          <cell r="AY1571">
            <v>0</v>
          </cell>
          <cell r="AZ1571">
            <v>0</v>
          </cell>
          <cell r="BA1571">
            <v>0</v>
          </cell>
          <cell r="BV1571">
            <v>0</v>
          </cell>
          <cell r="BW1571">
            <v>0.53</v>
          </cell>
          <cell r="BX1571">
            <v>0.25</v>
          </cell>
          <cell r="BY1571">
            <v>0.14000000000000001</v>
          </cell>
          <cell r="BZ1571">
            <v>0</v>
          </cell>
          <cell r="CA1571">
            <v>0</v>
          </cell>
          <cell r="CB1571">
            <v>0</v>
          </cell>
          <cell r="CC1571">
            <v>0</v>
          </cell>
          <cell r="CD1571">
            <v>0</v>
          </cell>
          <cell r="CE1571">
            <v>0</v>
          </cell>
          <cell r="CF1571">
            <v>0.08</v>
          </cell>
          <cell r="CG1571">
            <v>0</v>
          </cell>
          <cell r="CH1571">
            <v>0</v>
          </cell>
          <cell r="CJ1571">
            <v>0</v>
          </cell>
          <cell r="CK1571">
            <v>0</v>
          </cell>
          <cell r="CL1571">
            <v>0</v>
          </cell>
          <cell r="CM1571">
            <v>0</v>
          </cell>
          <cell r="CN1571">
            <v>1</v>
          </cell>
        </row>
        <row r="1572">
          <cell r="AU1572">
            <v>354</v>
          </cell>
          <cell r="AX1572">
            <v>354</v>
          </cell>
          <cell r="AY1572">
            <v>0</v>
          </cell>
          <cell r="AZ1572">
            <v>0</v>
          </cell>
          <cell r="BA1572">
            <v>0</v>
          </cell>
          <cell r="BV1572">
            <v>0</v>
          </cell>
          <cell r="BW1572">
            <v>0.84</v>
          </cell>
          <cell r="BX1572">
            <v>0</v>
          </cell>
          <cell r="BY1572">
            <v>0</v>
          </cell>
          <cell r="BZ1572">
            <v>0</v>
          </cell>
          <cell r="CA1572">
            <v>0</v>
          </cell>
          <cell r="CB1572">
            <v>0</v>
          </cell>
          <cell r="CC1572">
            <v>0</v>
          </cell>
          <cell r="CD1572">
            <v>0</v>
          </cell>
          <cell r="CE1572">
            <v>0.15</v>
          </cell>
          <cell r="CF1572">
            <v>0</v>
          </cell>
          <cell r="CG1572">
            <v>0</v>
          </cell>
          <cell r="CH1572">
            <v>0</v>
          </cell>
          <cell r="CJ1572">
            <v>0</v>
          </cell>
          <cell r="CK1572">
            <v>0</v>
          </cell>
          <cell r="CL1572">
            <v>0</v>
          </cell>
          <cell r="CM1572">
            <v>0</v>
          </cell>
          <cell r="CN1572">
            <v>1</v>
          </cell>
        </row>
        <row r="1573">
          <cell r="AU1573">
            <v>132</v>
          </cell>
          <cell r="AX1573">
            <v>132</v>
          </cell>
          <cell r="AY1573">
            <v>0</v>
          </cell>
          <cell r="AZ1573">
            <v>0</v>
          </cell>
          <cell r="BA1573">
            <v>0</v>
          </cell>
          <cell r="BV1573">
            <v>0</v>
          </cell>
          <cell r="BW1573">
            <v>1</v>
          </cell>
          <cell r="BX1573">
            <v>0</v>
          </cell>
          <cell r="BY1573">
            <v>0</v>
          </cell>
          <cell r="BZ1573">
            <v>0</v>
          </cell>
          <cell r="CA1573">
            <v>0</v>
          </cell>
          <cell r="CB1573">
            <v>0</v>
          </cell>
          <cell r="CC1573">
            <v>0</v>
          </cell>
          <cell r="CD1573">
            <v>0</v>
          </cell>
          <cell r="CE1573">
            <v>0</v>
          </cell>
          <cell r="CF1573">
            <v>0</v>
          </cell>
          <cell r="CG1573">
            <v>0</v>
          </cell>
          <cell r="CH1573">
            <v>0</v>
          </cell>
          <cell r="CJ1573">
            <v>0</v>
          </cell>
          <cell r="CK1573">
            <v>0</v>
          </cell>
          <cell r="CL1573">
            <v>0</v>
          </cell>
          <cell r="CM1573">
            <v>0</v>
          </cell>
          <cell r="CN1573">
            <v>1</v>
          </cell>
        </row>
        <row r="1574">
          <cell r="AU1574">
            <v>162</v>
          </cell>
          <cell r="AX1574">
            <v>162</v>
          </cell>
          <cell r="AY1574">
            <v>0</v>
          </cell>
          <cell r="AZ1574">
            <v>0</v>
          </cell>
          <cell r="BA1574">
            <v>0</v>
          </cell>
          <cell r="BV1574">
            <v>0</v>
          </cell>
          <cell r="BW1574">
            <v>1</v>
          </cell>
          <cell r="BX1574">
            <v>0</v>
          </cell>
          <cell r="BY1574">
            <v>0</v>
          </cell>
          <cell r="BZ1574">
            <v>0</v>
          </cell>
          <cell r="CA1574">
            <v>0</v>
          </cell>
          <cell r="CB1574">
            <v>0</v>
          </cell>
          <cell r="CC1574">
            <v>0</v>
          </cell>
          <cell r="CD1574">
            <v>0</v>
          </cell>
          <cell r="CE1574">
            <v>0</v>
          </cell>
          <cell r="CF1574">
            <v>0</v>
          </cell>
          <cell r="CG1574">
            <v>0</v>
          </cell>
          <cell r="CH1574">
            <v>0</v>
          </cell>
          <cell r="CJ1574">
            <v>0</v>
          </cell>
          <cell r="CK1574">
            <v>0</v>
          </cell>
          <cell r="CL1574">
            <v>0</v>
          </cell>
          <cell r="CM1574">
            <v>0</v>
          </cell>
          <cell r="CN1574">
            <v>1</v>
          </cell>
        </row>
        <row r="1575">
          <cell r="AU1575">
            <v>1086</v>
          </cell>
          <cell r="AX1575">
            <v>1086</v>
          </cell>
          <cell r="AY1575">
            <v>0</v>
          </cell>
          <cell r="AZ1575">
            <v>0</v>
          </cell>
          <cell r="BA1575">
            <v>0</v>
          </cell>
          <cell r="BV1575">
            <v>0</v>
          </cell>
          <cell r="BW1575">
            <v>0</v>
          </cell>
          <cell r="BX1575">
            <v>0.44</v>
          </cell>
          <cell r="BY1575">
            <v>0</v>
          </cell>
          <cell r="BZ1575">
            <v>0</v>
          </cell>
          <cell r="CA1575">
            <v>0</v>
          </cell>
          <cell r="CB1575">
            <v>0</v>
          </cell>
          <cell r="CC1575">
            <v>0</v>
          </cell>
          <cell r="CD1575">
            <v>0.56000000000000005</v>
          </cell>
          <cell r="CE1575">
            <v>0</v>
          </cell>
          <cell r="CF1575">
            <v>0</v>
          </cell>
          <cell r="CG1575">
            <v>0</v>
          </cell>
          <cell r="CH1575">
            <v>0</v>
          </cell>
          <cell r="CJ1575">
            <v>0</v>
          </cell>
          <cell r="CK1575">
            <v>0</v>
          </cell>
          <cell r="CL1575">
            <v>0</v>
          </cell>
          <cell r="CM1575">
            <v>0</v>
          </cell>
          <cell r="CN1575">
            <v>1</v>
          </cell>
        </row>
        <row r="1576">
          <cell r="AU1576">
            <v>120</v>
          </cell>
          <cell r="AX1576">
            <v>120</v>
          </cell>
          <cell r="AY1576">
            <v>0</v>
          </cell>
          <cell r="AZ1576">
            <v>0</v>
          </cell>
          <cell r="BA1576">
            <v>0</v>
          </cell>
          <cell r="BV1576">
            <v>0</v>
          </cell>
          <cell r="BW1576">
            <v>1</v>
          </cell>
          <cell r="BX1576">
            <v>0</v>
          </cell>
          <cell r="BY1576">
            <v>0</v>
          </cell>
          <cell r="BZ1576">
            <v>0</v>
          </cell>
          <cell r="CA1576">
            <v>0</v>
          </cell>
          <cell r="CB1576">
            <v>0</v>
          </cell>
          <cell r="CC1576">
            <v>0</v>
          </cell>
          <cell r="CD1576">
            <v>0</v>
          </cell>
          <cell r="CE1576">
            <v>0</v>
          </cell>
          <cell r="CF1576">
            <v>0</v>
          </cell>
          <cell r="CG1576">
            <v>0</v>
          </cell>
          <cell r="CH1576">
            <v>0</v>
          </cell>
          <cell r="CJ1576">
            <v>0</v>
          </cell>
          <cell r="CK1576">
            <v>0</v>
          </cell>
          <cell r="CL1576">
            <v>0</v>
          </cell>
          <cell r="CM1576">
            <v>0</v>
          </cell>
          <cell r="CN1576">
            <v>1</v>
          </cell>
        </row>
        <row r="1577">
          <cell r="AU1577">
            <v>147</v>
          </cell>
          <cell r="AX1577">
            <v>147</v>
          </cell>
          <cell r="AY1577">
            <v>0</v>
          </cell>
          <cell r="AZ1577">
            <v>0</v>
          </cell>
          <cell r="BA1577">
            <v>0</v>
          </cell>
          <cell r="BV1577">
            <v>0</v>
          </cell>
          <cell r="BW1577">
            <v>0.62</v>
          </cell>
          <cell r="BX1577">
            <v>0</v>
          </cell>
          <cell r="BY1577">
            <v>0</v>
          </cell>
          <cell r="BZ1577">
            <v>0</v>
          </cell>
          <cell r="CA1577">
            <v>0</v>
          </cell>
          <cell r="CB1577">
            <v>0</v>
          </cell>
          <cell r="CC1577">
            <v>0</v>
          </cell>
          <cell r="CD1577">
            <v>0.38</v>
          </cell>
          <cell r="CE1577">
            <v>0</v>
          </cell>
          <cell r="CF1577">
            <v>0</v>
          </cell>
          <cell r="CG1577">
            <v>0</v>
          </cell>
          <cell r="CH1577">
            <v>0</v>
          </cell>
          <cell r="CJ1577">
            <v>0</v>
          </cell>
          <cell r="CK1577">
            <v>0</v>
          </cell>
          <cell r="CL1577">
            <v>0</v>
          </cell>
          <cell r="CM1577">
            <v>0</v>
          </cell>
          <cell r="CN1577">
            <v>1</v>
          </cell>
        </row>
        <row r="1578">
          <cell r="AU1578">
            <v>244</v>
          </cell>
          <cell r="AX1578">
            <v>244</v>
          </cell>
          <cell r="AY1578">
            <v>0</v>
          </cell>
          <cell r="AZ1578">
            <v>0</v>
          </cell>
          <cell r="BA1578">
            <v>0</v>
          </cell>
          <cell r="BV1578">
            <v>0</v>
          </cell>
          <cell r="BW1578">
            <v>0.91</v>
          </cell>
          <cell r="BX1578">
            <v>0</v>
          </cell>
          <cell r="BY1578">
            <v>0</v>
          </cell>
          <cell r="BZ1578">
            <v>0</v>
          </cell>
          <cell r="CA1578">
            <v>0</v>
          </cell>
          <cell r="CB1578">
            <v>0</v>
          </cell>
          <cell r="CC1578">
            <v>0</v>
          </cell>
          <cell r="CD1578">
            <v>0</v>
          </cell>
          <cell r="CE1578">
            <v>0.09</v>
          </cell>
          <cell r="CF1578">
            <v>0</v>
          </cell>
          <cell r="CG1578">
            <v>0</v>
          </cell>
          <cell r="CH1578">
            <v>0</v>
          </cell>
          <cell r="CJ1578">
            <v>0</v>
          </cell>
          <cell r="CK1578">
            <v>0</v>
          </cell>
          <cell r="CL1578">
            <v>0</v>
          </cell>
          <cell r="CM1578">
            <v>0</v>
          </cell>
          <cell r="CN1578">
            <v>1</v>
          </cell>
        </row>
        <row r="1579">
          <cell r="AU1579">
            <v>136</v>
          </cell>
          <cell r="AX1579">
            <v>136</v>
          </cell>
          <cell r="AY1579">
            <v>0</v>
          </cell>
          <cell r="AZ1579">
            <v>0</v>
          </cell>
          <cell r="BA1579">
            <v>0</v>
          </cell>
          <cell r="BV1579">
            <v>0</v>
          </cell>
          <cell r="BW1579">
            <v>1</v>
          </cell>
          <cell r="BX1579">
            <v>0</v>
          </cell>
          <cell r="BY1579">
            <v>0</v>
          </cell>
          <cell r="BZ1579">
            <v>0</v>
          </cell>
          <cell r="CA1579">
            <v>0</v>
          </cell>
          <cell r="CB1579">
            <v>0</v>
          </cell>
          <cell r="CC1579">
            <v>0</v>
          </cell>
          <cell r="CD1579">
            <v>0</v>
          </cell>
          <cell r="CE1579">
            <v>0</v>
          </cell>
          <cell r="CF1579">
            <v>0</v>
          </cell>
          <cell r="CG1579">
            <v>0</v>
          </cell>
          <cell r="CH1579">
            <v>0</v>
          </cell>
          <cell r="CJ1579">
            <v>0</v>
          </cell>
          <cell r="CK1579">
            <v>0</v>
          </cell>
          <cell r="CL1579">
            <v>0</v>
          </cell>
          <cell r="CM1579">
            <v>0</v>
          </cell>
          <cell r="CN1579">
            <v>1</v>
          </cell>
        </row>
        <row r="1580">
          <cell r="AU1580">
            <v>131</v>
          </cell>
          <cell r="AX1580">
            <v>131</v>
          </cell>
          <cell r="AY1580">
            <v>0</v>
          </cell>
          <cell r="AZ1580">
            <v>0</v>
          </cell>
          <cell r="BA1580">
            <v>0</v>
          </cell>
          <cell r="BV1580">
            <v>0</v>
          </cell>
          <cell r="BW1580">
            <v>1</v>
          </cell>
          <cell r="BX1580">
            <v>0</v>
          </cell>
          <cell r="BY1580">
            <v>0</v>
          </cell>
          <cell r="BZ1580">
            <v>0</v>
          </cell>
          <cell r="CA1580">
            <v>0</v>
          </cell>
          <cell r="CB1580">
            <v>0</v>
          </cell>
          <cell r="CC1580">
            <v>0</v>
          </cell>
          <cell r="CD1580">
            <v>0</v>
          </cell>
          <cell r="CE1580">
            <v>0</v>
          </cell>
          <cell r="CF1580">
            <v>0</v>
          </cell>
          <cell r="CG1580">
            <v>0</v>
          </cell>
          <cell r="CH1580">
            <v>0</v>
          </cell>
          <cell r="CJ1580">
            <v>0</v>
          </cell>
          <cell r="CK1580">
            <v>0</v>
          </cell>
          <cell r="CL1580">
            <v>0</v>
          </cell>
          <cell r="CM1580">
            <v>0</v>
          </cell>
          <cell r="CN1580">
            <v>1</v>
          </cell>
        </row>
        <row r="1581">
          <cell r="AU1581">
            <v>132</v>
          </cell>
          <cell r="AX1581">
            <v>132</v>
          </cell>
          <cell r="AY1581">
            <v>0</v>
          </cell>
          <cell r="AZ1581">
            <v>0</v>
          </cell>
          <cell r="BA1581">
            <v>0</v>
          </cell>
          <cell r="BV1581">
            <v>0</v>
          </cell>
          <cell r="BW1581">
            <v>0</v>
          </cell>
          <cell r="BX1581">
            <v>0</v>
          </cell>
          <cell r="BY1581">
            <v>0</v>
          </cell>
          <cell r="BZ1581">
            <v>0</v>
          </cell>
          <cell r="CA1581">
            <v>0</v>
          </cell>
          <cell r="CB1581">
            <v>0</v>
          </cell>
          <cell r="CC1581">
            <v>0</v>
          </cell>
          <cell r="CD1581">
            <v>1</v>
          </cell>
          <cell r="CE1581">
            <v>0</v>
          </cell>
          <cell r="CF1581">
            <v>0</v>
          </cell>
          <cell r="CG1581">
            <v>0</v>
          </cell>
          <cell r="CH1581">
            <v>0</v>
          </cell>
          <cell r="CJ1581">
            <v>0</v>
          </cell>
          <cell r="CK1581">
            <v>0</v>
          </cell>
          <cell r="CL1581">
            <v>0</v>
          </cell>
          <cell r="CM1581">
            <v>0</v>
          </cell>
          <cell r="CN1581">
            <v>1</v>
          </cell>
        </row>
        <row r="1582">
          <cell r="AU1582">
            <v>438</v>
          </cell>
          <cell r="AX1582">
            <v>438</v>
          </cell>
          <cell r="AY1582">
            <v>0</v>
          </cell>
          <cell r="AZ1582">
            <v>0</v>
          </cell>
          <cell r="BA1582">
            <v>0</v>
          </cell>
          <cell r="BV1582">
            <v>0</v>
          </cell>
          <cell r="BW1582">
            <v>0</v>
          </cell>
          <cell r="BX1582">
            <v>0.55000000000000004</v>
          </cell>
          <cell r="BY1582">
            <v>0</v>
          </cell>
          <cell r="BZ1582">
            <v>0</v>
          </cell>
          <cell r="CA1582">
            <v>0</v>
          </cell>
          <cell r="CB1582">
            <v>0</v>
          </cell>
          <cell r="CC1582">
            <v>0</v>
          </cell>
          <cell r="CD1582">
            <v>0.45</v>
          </cell>
          <cell r="CE1582">
            <v>0</v>
          </cell>
          <cell r="CF1582">
            <v>0</v>
          </cell>
          <cell r="CG1582">
            <v>0</v>
          </cell>
          <cell r="CH1582">
            <v>0</v>
          </cell>
          <cell r="CJ1582">
            <v>0</v>
          </cell>
          <cell r="CK1582">
            <v>0</v>
          </cell>
          <cell r="CL1582">
            <v>0</v>
          </cell>
          <cell r="CM1582">
            <v>0</v>
          </cell>
          <cell r="CN1582">
            <v>1</v>
          </cell>
        </row>
        <row r="1583">
          <cell r="AU1583">
            <v>87</v>
          </cell>
          <cell r="AX1583">
            <v>87</v>
          </cell>
          <cell r="AY1583">
            <v>0</v>
          </cell>
          <cell r="AZ1583">
            <v>0</v>
          </cell>
          <cell r="BA1583">
            <v>0</v>
          </cell>
          <cell r="BV1583">
            <v>0</v>
          </cell>
          <cell r="BW1583">
            <v>1</v>
          </cell>
          <cell r="BX1583">
            <v>0</v>
          </cell>
          <cell r="BY1583">
            <v>0</v>
          </cell>
          <cell r="BZ1583">
            <v>0</v>
          </cell>
          <cell r="CA1583">
            <v>0</v>
          </cell>
          <cell r="CB1583">
            <v>0</v>
          </cell>
          <cell r="CC1583">
            <v>0</v>
          </cell>
          <cell r="CD1583">
            <v>0</v>
          </cell>
          <cell r="CE1583">
            <v>0</v>
          </cell>
          <cell r="CF1583">
            <v>0</v>
          </cell>
          <cell r="CG1583">
            <v>0</v>
          </cell>
          <cell r="CH1583">
            <v>0</v>
          </cell>
          <cell r="CJ1583">
            <v>0</v>
          </cell>
          <cell r="CK1583">
            <v>0</v>
          </cell>
          <cell r="CL1583">
            <v>0</v>
          </cell>
          <cell r="CM1583">
            <v>0</v>
          </cell>
          <cell r="CN1583">
            <v>1</v>
          </cell>
        </row>
        <row r="1584">
          <cell r="AU1584">
            <v>222</v>
          </cell>
          <cell r="AX1584">
            <v>222</v>
          </cell>
          <cell r="AY1584">
            <v>0</v>
          </cell>
          <cell r="AZ1584">
            <v>0</v>
          </cell>
          <cell r="BA1584">
            <v>0</v>
          </cell>
          <cell r="BV1584">
            <v>0</v>
          </cell>
          <cell r="BW1584">
            <v>0.41</v>
          </cell>
          <cell r="BX1584">
            <v>0</v>
          </cell>
          <cell r="BY1584">
            <v>0</v>
          </cell>
          <cell r="BZ1584">
            <v>0</v>
          </cell>
          <cell r="CA1584">
            <v>0</v>
          </cell>
          <cell r="CB1584">
            <v>0</v>
          </cell>
          <cell r="CC1584">
            <v>0</v>
          </cell>
          <cell r="CD1584">
            <v>0.59</v>
          </cell>
          <cell r="CE1584">
            <v>0</v>
          </cell>
          <cell r="CF1584">
            <v>0</v>
          </cell>
          <cell r="CG1584">
            <v>0</v>
          </cell>
          <cell r="CH1584">
            <v>0</v>
          </cell>
          <cell r="CJ1584">
            <v>0</v>
          </cell>
          <cell r="CK1584">
            <v>0</v>
          </cell>
          <cell r="CL1584">
            <v>0</v>
          </cell>
          <cell r="CM1584">
            <v>0</v>
          </cell>
          <cell r="CN1584">
            <v>1</v>
          </cell>
        </row>
        <row r="1585">
          <cell r="AU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V1585">
            <v>0</v>
          </cell>
          <cell r="BW1585">
            <v>0.02</v>
          </cell>
          <cell r="BX1585">
            <v>0.55000000000000004</v>
          </cell>
          <cell r="BY1585">
            <v>0</v>
          </cell>
          <cell r="BZ1585">
            <v>0</v>
          </cell>
          <cell r="CA1585">
            <v>0</v>
          </cell>
          <cell r="CB1585">
            <v>0</v>
          </cell>
          <cell r="CC1585">
            <v>0</v>
          </cell>
          <cell r="CD1585">
            <v>0.31</v>
          </cell>
          <cell r="CE1585">
            <v>0</v>
          </cell>
          <cell r="CF1585">
            <v>0</v>
          </cell>
          <cell r="CG1585">
            <v>0</v>
          </cell>
          <cell r="CH1585">
            <v>0</v>
          </cell>
          <cell r="CJ1585">
            <v>0</v>
          </cell>
          <cell r="CK1585">
            <v>0</v>
          </cell>
          <cell r="CL1585">
            <v>0</v>
          </cell>
          <cell r="CM1585">
            <v>0</v>
          </cell>
          <cell r="CN1585">
            <v>1</v>
          </cell>
        </row>
        <row r="1586">
          <cell r="AU1586">
            <v>171.84</v>
          </cell>
          <cell r="AX1586">
            <v>123.19000000000001</v>
          </cell>
          <cell r="AY1586">
            <v>48.65</v>
          </cell>
          <cell r="AZ1586">
            <v>0</v>
          </cell>
          <cell r="BA1586">
            <v>108.93</v>
          </cell>
          <cell r="BV1586">
            <v>0</v>
          </cell>
          <cell r="BW1586">
            <v>0.05</v>
          </cell>
          <cell r="BX1586">
            <v>0.84</v>
          </cell>
          <cell r="BY1586">
            <v>0</v>
          </cell>
          <cell r="BZ1586">
            <v>0</v>
          </cell>
          <cell r="CA1586">
            <v>0</v>
          </cell>
          <cell r="CB1586">
            <v>0</v>
          </cell>
          <cell r="CC1586">
            <v>0</v>
          </cell>
          <cell r="CD1586">
            <v>0</v>
          </cell>
          <cell r="CE1586">
            <v>0</v>
          </cell>
          <cell r="CF1586">
            <v>0</v>
          </cell>
          <cell r="CG1586">
            <v>0</v>
          </cell>
          <cell r="CH1586">
            <v>0</v>
          </cell>
          <cell r="CJ1586">
            <v>0</v>
          </cell>
          <cell r="CK1586">
            <v>0</v>
          </cell>
          <cell r="CL1586">
            <v>0</v>
          </cell>
          <cell r="CM1586">
            <v>0</v>
          </cell>
          <cell r="CN1586">
            <v>1</v>
          </cell>
        </row>
        <row r="1587">
          <cell r="AU1587">
            <v>145</v>
          </cell>
          <cell r="AX1587">
            <v>145</v>
          </cell>
          <cell r="AY1587">
            <v>0</v>
          </cell>
          <cell r="AZ1587">
            <v>0</v>
          </cell>
          <cell r="BA1587">
            <v>0</v>
          </cell>
          <cell r="BV1587">
            <v>0</v>
          </cell>
          <cell r="BW1587">
            <v>1</v>
          </cell>
          <cell r="BX1587">
            <v>0</v>
          </cell>
          <cell r="BY1587">
            <v>0</v>
          </cell>
          <cell r="BZ1587">
            <v>0</v>
          </cell>
          <cell r="CA1587">
            <v>0</v>
          </cell>
          <cell r="CB1587">
            <v>0</v>
          </cell>
          <cell r="CC1587">
            <v>0</v>
          </cell>
          <cell r="CD1587">
            <v>0</v>
          </cell>
          <cell r="CE1587">
            <v>0</v>
          </cell>
          <cell r="CF1587">
            <v>0</v>
          </cell>
          <cell r="CG1587">
            <v>0</v>
          </cell>
          <cell r="CH1587">
            <v>0</v>
          </cell>
          <cell r="CJ1587">
            <v>0</v>
          </cell>
          <cell r="CK1587">
            <v>0</v>
          </cell>
          <cell r="CL1587">
            <v>0</v>
          </cell>
          <cell r="CM1587">
            <v>0</v>
          </cell>
          <cell r="CN1587">
            <v>1</v>
          </cell>
        </row>
        <row r="1588">
          <cell r="AU1588">
            <v>341</v>
          </cell>
          <cell r="AX1588">
            <v>341</v>
          </cell>
          <cell r="AY1588">
            <v>0</v>
          </cell>
          <cell r="AZ1588">
            <v>0</v>
          </cell>
          <cell r="BA1588">
            <v>0</v>
          </cell>
          <cell r="BV1588">
            <v>0</v>
          </cell>
          <cell r="BW1588">
            <v>0.5</v>
          </cell>
          <cell r="BX1588">
            <v>0</v>
          </cell>
          <cell r="BY1588">
            <v>0</v>
          </cell>
          <cell r="BZ1588">
            <v>0</v>
          </cell>
          <cell r="CA1588">
            <v>0</v>
          </cell>
          <cell r="CB1588">
            <v>0</v>
          </cell>
          <cell r="CC1588">
            <v>0</v>
          </cell>
          <cell r="CD1588">
            <v>0.5</v>
          </cell>
          <cell r="CE1588">
            <v>0</v>
          </cell>
          <cell r="CF1588">
            <v>0</v>
          </cell>
          <cell r="CG1588">
            <v>0</v>
          </cell>
          <cell r="CH1588">
            <v>0</v>
          </cell>
          <cell r="CJ1588">
            <v>0</v>
          </cell>
          <cell r="CK1588">
            <v>0</v>
          </cell>
          <cell r="CL1588">
            <v>0</v>
          </cell>
          <cell r="CM1588">
            <v>0</v>
          </cell>
          <cell r="CN1588">
            <v>1</v>
          </cell>
        </row>
        <row r="1589">
          <cell r="AU1589">
            <v>197</v>
          </cell>
          <cell r="AX1589">
            <v>197</v>
          </cell>
          <cell r="AY1589">
            <v>0</v>
          </cell>
          <cell r="AZ1589">
            <v>0</v>
          </cell>
          <cell r="BA1589">
            <v>0</v>
          </cell>
          <cell r="BV1589">
            <v>0</v>
          </cell>
          <cell r="BW1589">
            <v>1</v>
          </cell>
          <cell r="BX1589">
            <v>0</v>
          </cell>
          <cell r="BY1589">
            <v>0</v>
          </cell>
          <cell r="BZ1589">
            <v>0</v>
          </cell>
          <cell r="CA1589">
            <v>0</v>
          </cell>
          <cell r="CB1589">
            <v>0</v>
          </cell>
          <cell r="CC1589">
            <v>0</v>
          </cell>
          <cell r="CD1589">
            <v>0</v>
          </cell>
          <cell r="CE1589">
            <v>0</v>
          </cell>
          <cell r="CF1589">
            <v>0</v>
          </cell>
          <cell r="CG1589">
            <v>0</v>
          </cell>
          <cell r="CH1589">
            <v>0</v>
          </cell>
          <cell r="CJ1589">
            <v>0</v>
          </cell>
          <cell r="CK1589">
            <v>0</v>
          </cell>
          <cell r="CL1589">
            <v>0</v>
          </cell>
          <cell r="CM1589">
            <v>0</v>
          </cell>
          <cell r="CN1589">
            <v>1</v>
          </cell>
        </row>
        <row r="1590">
          <cell r="AU1590">
            <v>93</v>
          </cell>
          <cell r="AX1590">
            <v>93</v>
          </cell>
          <cell r="AY1590">
            <v>0</v>
          </cell>
          <cell r="AZ1590">
            <v>0</v>
          </cell>
          <cell r="BA1590">
            <v>0</v>
          </cell>
          <cell r="BV1590">
            <v>0</v>
          </cell>
          <cell r="BW1590">
            <v>1</v>
          </cell>
          <cell r="BX1590">
            <v>0</v>
          </cell>
          <cell r="BY1590">
            <v>0</v>
          </cell>
          <cell r="BZ1590">
            <v>0</v>
          </cell>
          <cell r="CA1590">
            <v>0</v>
          </cell>
          <cell r="CB1590">
            <v>0</v>
          </cell>
          <cell r="CC1590">
            <v>0</v>
          </cell>
          <cell r="CD1590">
            <v>0</v>
          </cell>
          <cell r="CE1590">
            <v>0</v>
          </cell>
          <cell r="CF1590">
            <v>0</v>
          </cell>
          <cell r="CG1590">
            <v>0</v>
          </cell>
          <cell r="CH1590">
            <v>0</v>
          </cell>
          <cell r="CJ1590">
            <v>0</v>
          </cell>
          <cell r="CK1590">
            <v>0</v>
          </cell>
          <cell r="CL1590">
            <v>0</v>
          </cell>
          <cell r="CM1590">
            <v>0</v>
          </cell>
          <cell r="CN1590">
            <v>1</v>
          </cell>
        </row>
        <row r="1591">
          <cell r="AU1591">
            <v>104</v>
          </cell>
          <cell r="AX1591">
            <v>104</v>
          </cell>
          <cell r="AY1591">
            <v>0</v>
          </cell>
          <cell r="AZ1591">
            <v>0</v>
          </cell>
          <cell r="BA1591">
            <v>0</v>
          </cell>
          <cell r="BV1591">
            <v>0</v>
          </cell>
          <cell r="BW1591">
            <v>0</v>
          </cell>
          <cell r="BX1591">
            <v>1</v>
          </cell>
          <cell r="BY1591">
            <v>0</v>
          </cell>
          <cell r="BZ1591">
            <v>0</v>
          </cell>
          <cell r="CA1591">
            <v>0</v>
          </cell>
          <cell r="CB1591">
            <v>0</v>
          </cell>
          <cell r="CC1591">
            <v>0</v>
          </cell>
          <cell r="CD1591">
            <v>0</v>
          </cell>
          <cell r="CE1591">
            <v>0</v>
          </cell>
          <cell r="CF1591">
            <v>0</v>
          </cell>
          <cell r="CG1591">
            <v>0</v>
          </cell>
          <cell r="CH1591">
            <v>0</v>
          </cell>
          <cell r="CJ1591">
            <v>0</v>
          </cell>
          <cell r="CK1591">
            <v>0</v>
          </cell>
          <cell r="CL1591">
            <v>0</v>
          </cell>
          <cell r="CM1591">
            <v>0</v>
          </cell>
          <cell r="CN1591">
            <v>1</v>
          </cell>
        </row>
        <row r="1592">
          <cell r="AU1592">
            <v>195</v>
          </cell>
          <cell r="AX1592">
            <v>195</v>
          </cell>
          <cell r="AY1592">
            <v>0</v>
          </cell>
          <cell r="AZ1592">
            <v>0</v>
          </cell>
          <cell r="BA1592">
            <v>0</v>
          </cell>
          <cell r="BV1592">
            <v>0</v>
          </cell>
          <cell r="BW1592">
            <v>0</v>
          </cell>
          <cell r="BX1592">
            <v>0</v>
          </cell>
          <cell r="BY1592">
            <v>0</v>
          </cell>
          <cell r="BZ1592">
            <v>0</v>
          </cell>
          <cell r="CA1592">
            <v>0</v>
          </cell>
          <cell r="CB1592">
            <v>0</v>
          </cell>
          <cell r="CC1592">
            <v>0</v>
          </cell>
          <cell r="CD1592">
            <v>1</v>
          </cell>
          <cell r="CE1592">
            <v>0</v>
          </cell>
          <cell r="CF1592">
            <v>0</v>
          </cell>
          <cell r="CG1592">
            <v>0</v>
          </cell>
          <cell r="CH1592">
            <v>0</v>
          </cell>
          <cell r="CJ1592">
            <v>0</v>
          </cell>
          <cell r="CK1592">
            <v>0</v>
          </cell>
          <cell r="CL1592">
            <v>0</v>
          </cell>
          <cell r="CM1592">
            <v>0</v>
          </cell>
          <cell r="CN1592">
            <v>1</v>
          </cell>
        </row>
        <row r="1593">
          <cell r="AU1593">
            <v>1323</v>
          </cell>
          <cell r="AX1593">
            <v>1323</v>
          </cell>
          <cell r="AY1593">
            <v>0</v>
          </cell>
          <cell r="AZ1593">
            <v>0</v>
          </cell>
          <cell r="BA1593">
            <v>0</v>
          </cell>
          <cell r="BV1593">
            <v>0</v>
          </cell>
          <cell r="BW1593">
            <v>0.16</v>
          </cell>
          <cell r="BX1593">
            <v>0.51</v>
          </cell>
          <cell r="BY1593">
            <v>0</v>
          </cell>
          <cell r="BZ1593">
            <v>0</v>
          </cell>
          <cell r="CA1593">
            <v>0</v>
          </cell>
          <cell r="CB1593">
            <v>0</v>
          </cell>
          <cell r="CC1593">
            <v>0</v>
          </cell>
          <cell r="CD1593">
            <v>0.33</v>
          </cell>
          <cell r="CE1593">
            <v>0</v>
          </cell>
          <cell r="CF1593">
            <v>0</v>
          </cell>
          <cell r="CG1593">
            <v>0</v>
          </cell>
          <cell r="CH1593">
            <v>0</v>
          </cell>
          <cell r="CJ1593">
            <v>0</v>
          </cell>
          <cell r="CK1593">
            <v>0</v>
          </cell>
          <cell r="CL1593">
            <v>0</v>
          </cell>
          <cell r="CM1593">
            <v>0</v>
          </cell>
          <cell r="CN1593">
            <v>1</v>
          </cell>
        </row>
        <row r="1594">
          <cell r="AU1594">
            <v>137</v>
          </cell>
          <cell r="AX1594">
            <v>137</v>
          </cell>
          <cell r="AY1594">
            <v>0</v>
          </cell>
          <cell r="AZ1594">
            <v>0</v>
          </cell>
          <cell r="BA1594">
            <v>0</v>
          </cell>
          <cell r="BV1594">
            <v>0</v>
          </cell>
          <cell r="BW1594">
            <v>1</v>
          </cell>
          <cell r="BX1594">
            <v>0</v>
          </cell>
          <cell r="BY1594">
            <v>0</v>
          </cell>
          <cell r="BZ1594">
            <v>0</v>
          </cell>
          <cell r="CA1594">
            <v>0</v>
          </cell>
          <cell r="CB1594">
            <v>0</v>
          </cell>
          <cell r="CC1594">
            <v>0</v>
          </cell>
          <cell r="CD1594">
            <v>0</v>
          </cell>
          <cell r="CE1594">
            <v>0</v>
          </cell>
          <cell r="CF1594">
            <v>0</v>
          </cell>
          <cell r="CG1594">
            <v>0</v>
          </cell>
          <cell r="CH1594">
            <v>0</v>
          </cell>
          <cell r="CJ1594">
            <v>0</v>
          </cell>
          <cell r="CK1594">
            <v>0</v>
          </cell>
          <cell r="CL1594">
            <v>0</v>
          </cell>
          <cell r="CM1594">
            <v>0</v>
          </cell>
          <cell r="CN1594">
            <v>1</v>
          </cell>
        </row>
        <row r="1595">
          <cell r="AU1595">
            <v>117</v>
          </cell>
          <cell r="AX1595">
            <v>117</v>
          </cell>
          <cell r="AY1595">
            <v>0</v>
          </cell>
          <cell r="AZ1595">
            <v>0</v>
          </cell>
          <cell r="BA1595">
            <v>0</v>
          </cell>
          <cell r="BV1595">
            <v>0</v>
          </cell>
          <cell r="BW1595">
            <v>1</v>
          </cell>
          <cell r="BX1595">
            <v>0</v>
          </cell>
          <cell r="BY1595">
            <v>0</v>
          </cell>
          <cell r="BZ1595">
            <v>0</v>
          </cell>
          <cell r="CA1595">
            <v>0</v>
          </cell>
          <cell r="CB1595">
            <v>0</v>
          </cell>
          <cell r="CC1595">
            <v>0</v>
          </cell>
          <cell r="CD1595">
            <v>0</v>
          </cell>
          <cell r="CE1595">
            <v>0</v>
          </cell>
          <cell r="CF1595">
            <v>0</v>
          </cell>
          <cell r="CG1595">
            <v>0</v>
          </cell>
          <cell r="CH1595">
            <v>0</v>
          </cell>
          <cell r="CJ1595">
            <v>0</v>
          </cell>
          <cell r="CK1595">
            <v>0</v>
          </cell>
          <cell r="CL1595">
            <v>0</v>
          </cell>
          <cell r="CM1595">
            <v>0</v>
          </cell>
          <cell r="CN1595">
            <v>1</v>
          </cell>
        </row>
        <row r="1596">
          <cell r="AU1596">
            <v>101147.93</v>
          </cell>
          <cell r="AX1596">
            <v>97869.72</v>
          </cell>
          <cell r="AY1596">
            <v>3278.21</v>
          </cell>
          <cell r="AZ1596">
            <v>764.58</v>
          </cell>
          <cell r="BA1596">
            <v>5801.51</v>
          </cell>
          <cell r="BV1596">
            <v>0</v>
          </cell>
          <cell r="BW1596">
            <v>0</v>
          </cell>
          <cell r="BX1596">
            <v>0.57999999999999996</v>
          </cell>
          <cell r="BY1596">
            <v>0</v>
          </cell>
          <cell r="BZ1596">
            <v>0</v>
          </cell>
          <cell r="CA1596">
            <v>0</v>
          </cell>
          <cell r="CB1596">
            <v>0</v>
          </cell>
          <cell r="CC1596">
            <v>0</v>
          </cell>
          <cell r="CD1596">
            <v>0.36</v>
          </cell>
          <cell r="CE1596">
            <v>0</v>
          </cell>
          <cell r="CF1596">
            <v>0</v>
          </cell>
          <cell r="CG1596">
            <v>0</v>
          </cell>
          <cell r="CH1596">
            <v>0</v>
          </cell>
          <cell r="CJ1596">
            <v>0</v>
          </cell>
          <cell r="CK1596">
            <v>0</v>
          </cell>
          <cell r="CL1596">
            <v>0</v>
          </cell>
          <cell r="CM1596">
            <v>0</v>
          </cell>
          <cell r="CN1596">
            <v>1</v>
          </cell>
        </row>
        <row r="1597">
          <cell r="AU1597">
            <v>1992.51</v>
          </cell>
          <cell r="AX1597">
            <v>1428.41</v>
          </cell>
          <cell r="AY1597">
            <v>564.1</v>
          </cell>
          <cell r="AZ1597">
            <v>0</v>
          </cell>
          <cell r="BA1597">
            <v>1263</v>
          </cell>
          <cell r="BV1597">
            <v>0</v>
          </cell>
          <cell r="BW1597">
            <v>0.03</v>
          </cell>
          <cell r="BX1597">
            <v>0.43</v>
          </cell>
          <cell r="BY1597">
            <v>0</v>
          </cell>
          <cell r="BZ1597">
            <v>0</v>
          </cell>
          <cell r="CA1597">
            <v>0</v>
          </cell>
          <cell r="CB1597">
            <v>0</v>
          </cell>
          <cell r="CC1597">
            <v>0</v>
          </cell>
          <cell r="CD1597">
            <v>0.38</v>
          </cell>
          <cell r="CE1597">
            <v>0</v>
          </cell>
          <cell r="CF1597">
            <v>0</v>
          </cell>
          <cell r="CG1597">
            <v>0</v>
          </cell>
          <cell r="CH1597">
            <v>0</v>
          </cell>
          <cell r="CJ1597">
            <v>0</v>
          </cell>
          <cell r="CK1597">
            <v>0</v>
          </cell>
          <cell r="CL1597">
            <v>0</v>
          </cell>
          <cell r="CM1597">
            <v>0</v>
          </cell>
          <cell r="CN1597">
            <v>1</v>
          </cell>
        </row>
        <row r="1598">
          <cell r="AU1598">
            <v>854.24</v>
          </cell>
          <cell r="AX1598">
            <v>725.34999999999991</v>
          </cell>
          <cell r="AY1598">
            <v>128.88999999999999</v>
          </cell>
          <cell r="AZ1598">
            <v>0</v>
          </cell>
          <cell r="BA1598">
            <v>288.55</v>
          </cell>
          <cell r="BV1598">
            <v>0</v>
          </cell>
          <cell r="BW1598">
            <v>0.03</v>
          </cell>
          <cell r="BX1598">
            <v>0.65</v>
          </cell>
          <cell r="BY1598">
            <v>0</v>
          </cell>
          <cell r="BZ1598">
            <v>0</v>
          </cell>
          <cell r="CA1598">
            <v>0</v>
          </cell>
          <cell r="CB1598">
            <v>0</v>
          </cell>
          <cell r="CC1598">
            <v>0</v>
          </cell>
          <cell r="CD1598">
            <v>0.24</v>
          </cell>
          <cell r="CE1598">
            <v>0</v>
          </cell>
          <cell r="CF1598">
            <v>0</v>
          </cell>
          <cell r="CG1598">
            <v>0</v>
          </cell>
          <cell r="CH1598">
            <v>0</v>
          </cell>
          <cell r="CJ1598">
            <v>0</v>
          </cell>
          <cell r="CK1598">
            <v>0</v>
          </cell>
          <cell r="CL1598">
            <v>0</v>
          </cell>
          <cell r="CM1598">
            <v>0</v>
          </cell>
          <cell r="CN1598">
            <v>1</v>
          </cell>
        </row>
        <row r="1599">
          <cell r="AU1599">
            <v>138</v>
          </cell>
          <cell r="AX1599">
            <v>138</v>
          </cell>
          <cell r="AY1599">
            <v>0</v>
          </cell>
          <cell r="AZ1599">
            <v>0</v>
          </cell>
          <cell r="BA1599">
            <v>0</v>
          </cell>
          <cell r="BV1599">
            <v>0</v>
          </cell>
          <cell r="BW1599">
            <v>0.75</v>
          </cell>
          <cell r="BX1599">
            <v>0</v>
          </cell>
          <cell r="BY1599">
            <v>0</v>
          </cell>
          <cell r="BZ1599">
            <v>0</v>
          </cell>
          <cell r="CA1599">
            <v>0</v>
          </cell>
          <cell r="CB1599">
            <v>0</v>
          </cell>
          <cell r="CC1599">
            <v>0</v>
          </cell>
          <cell r="CD1599">
            <v>0</v>
          </cell>
          <cell r="CE1599">
            <v>0.25</v>
          </cell>
          <cell r="CF1599">
            <v>0</v>
          </cell>
          <cell r="CG1599">
            <v>0</v>
          </cell>
          <cell r="CH1599">
            <v>0</v>
          </cell>
          <cell r="CJ1599">
            <v>0</v>
          </cell>
          <cell r="CK1599">
            <v>0</v>
          </cell>
          <cell r="CL1599">
            <v>0</v>
          </cell>
          <cell r="CM1599">
            <v>0</v>
          </cell>
          <cell r="CN1599">
            <v>1</v>
          </cell>
        </row>
        <row r="1600">
          <cell r="AU1600">
            <v>-14865.2</v>
          </cell>
          <cell r="AX1600">
            <v>-14865.2</v>
          </cell>
          <cell r="AY1600">
            <v>0</v>
          </cell>
          <cell r="AZ1600">
            <v>-10503.39</v>
          </cell>
          <cell r="BA1600">
            <v>0</v>
          </cell>
          <cell r="BV1600">
            <v>0</v>
          </cell>
          <cell r="BW1600">
            <v>1</v>
          </cell>
          <cell r="BX1600">
            <v>0</v>
          </cell>
          <cell r="BY1600">
            <v>0</v>
          </cell>
          <cell r="BZ1600">
            <v>0</v>
          </cell>
          <cell r="CA1600">
            <v>0</v>
          </cell>
          <cell r="CB1600">
            <v>0</v>
          </cell>
          <cell r="CC1600">
            <v>0</v>
          </cell>
          <cell r="CD1600">
            <v>0</v>
          </cell>
          <cell r="CE1600">
            <v>0</v>
          </cell>
          <cell r="CF1600">
            <v>0</v>
          </cell>
          <cell r="CG1600">
            <v>0</v>
          </cell>
          <cell r="CH1600">
            <v>0</v>
          </cell>
          <cell r="CJ1600">
            <v>0</v>
          </cell>
          <cell r="CK1600">
            <v>0</v>
          </cell>
          <cell r="CL1600">
            <v>0</v>
          </cell>
          <cell r="CM1600">
            <v>0</v>
          </cell>
          <cell r="CN1600">
            <v>1</v>
          </cell>
        </row>
        <row r="1601">
          <cell r="AU1601">
            <v>1163.54</v>
          </cell>
          <cell r="AX1601">
            <v>894.11</v>
          </cell>
          <cell r="AY1601">
            <v>269.43</v>
          </cell>
          <cell r="AZ1601">
            <v>682.11</v>
          </cell>
          <cell r="BA1601">
            <v>0</v>
          </cell>
          <cell r="BV1601">
            <v>0</v>
          </cell>
          <cell r="BW1601">
            <v>1</v>
          </cell>
          <cell r="BX1601">
            <v>0</v>
          </cell>
          <cell r="BY1601">
            <v>0</v>
          </cell>
          <cell r="BZ1601">
            <v>0</v>
          </cell>
          <cell r="CA1601">
            <v>0</v>
          </cell>
          <cell r="CB1601">
            <v>0</v>
          </cell>
          <cell r="CC1601">
            <v>0</v>
          </cell>
          <cell r="CD1601">
            <v>0</v>
          </cell>
          <cell r="CE1601">
            <v>0</v>
          </cell>
          <cell r="CF1601">
            <v>0</v>
          </cell>
          <cell r="CG1601">
            <v>0</v>
          </cell>
          <cell r="CH1601">
            <v>0</v>
          </cell>
          <cell r="CJ1601">
            <v>0</v>
          </cell>
          <cell r="CK1601">
            <v>0</v>
          </cell>
          <cell r="CL1601">
            <v>0</v>
          </cell>
          <cell r="CM1601">
            <v>0</v>
          </cell>
          <cell r="CN1601">
            <v>1</v>
          </cell>
        </row>
        <row r="1602">
          <cell r="AU1602">
            <v>329</v>
          </cell>
          <cell r="AX1602">
            <v>329</v>
          </cell>
          <cell r="AY1602">
            <v>0</v>
          </cell>
          <cell r="AZ1602">
            <v>0</v>
          </cell>
          <cell r="BA1602">
            <v>0</v>
          </cell>
          <cell r="BV1602">
            <v>0</v>
          </cell>
          <cell r="BW1602">
            <v>0</v>
          </cell>
          <cell r="BX1602">
            <v>0.41</v>
          </cell>
          <cell r="BY1602">
            <v>0</v>
          </cell>
          <cell r="BZ1602">
            <v>0</v>
          </cell>
          <cell r="CA1602">
            <v>0</v>
          </cell>
          <cell r="CB1602">
            <v>0</v>
          </cell>
          <cell r="CC1602">
            <v>0</v>
          </cell>
          <cell r="CD1602">
            <v>0.59</v>
          </cell>
          <cell r="CE1602">
            <v>0</v>
          </cell>
          <cell r="CF1602">
            <v>0</v>
          </cell>
          <cell r="CG1602">
            <v>0</v>
          </cell>
          <cell r="CH1602">
            <v>0</v>
          </cell>
          <cell r="CJ1602">
            <v>0</v>
          </cell>
          <cell r="CK1602">
            <v>0</v>
          </cell>
          <cell r="CL1602">
            <v>0</v>
          </cell>
          <cell r="CM1602">
            <v>0</v>
          </cell>
          <cell r="CN1602">
            <v>1</v>
          </cell>
        </row>
        <row r="1603">
          <cell r="AU1603">
            <v>184</v>
          </cell>
          <cell r="AX1603">
            <v>184</v>
          </cell>
          <cell r="AY1603">
            <v>0</v>
          </cell>
          <cell r="AZ1603">
            <v>0</v>
          </cell>
          <cell r="BA1603">
            <v>0</v>
          </cell>
          <cell r="BV1603">
            <v>0</v>
          </cell>
          <cell r="BW1603">
            <v>1</v>
          </cell>
          <cell r="BX1603">
            <v>0</v>
          </cell>
          <cell r="BY1603">
            <v>0</v>
          </cell>
          <cell r="BZ1603">
            <v>0</v>
          </cell>
          <cell r="CA1603">
            <v>0</v>
          </cell>
          <cell r="CB1603">
            <v>0</v>
          </cell>
          <cell r="CC1603">
            <v>0</v>
          </cell>
          <cell r="CD1603">
            <v>0</v>
          </cell>
          <cell r="CE1603">
            <v>0</v>
          </cell>
          <cell r="CF1603">
            <v>0</v>
          </cell>
          <cell r="CG1603">
            <v>0</v>
          </cell>
          <cell r="CH1603">
            <v>0</v>
          </cell>
          <cell r="CJ1603">
            <v>0</v>
          </cell>
          <cell r="CK1603">
            <v>0</v>
          </cell>
          <cell r="CL1603">
            <v>0</v>
          </cell>
          <cell r="CM1603">
            <v>0</v>
          </cell>
          <cell r="CN1603">
            <v>1</v>
          </cell>
        </row>
        <row r="1604">
          <cell r="AU1604">
            <v>139865.39000000001</v>
          </cell>
          <cell r="AX1604">
            <v>97532.7</v>
          </cell>
          <cell r="AY1604">
            <v>42332.69</v>
          </cell>
          <cell r="AZ1604">
            <v>70445.69</v>
          </cell>
          <cell r="BA1604">
            <v>11497.25</v>
          </cell>
          <cell r="BV1604">
            <v>0</v>
          </cell>
          <cell r="BW1604">
            <v>1</v>
          </cell>
          <cell r="BX1604">
            <v>0</v>
          </cell>
          <cell r="BY1604">
            <v>0</v>
          </cell>
          <cell r="BZ1604">
            <v>0</v>
          </cell>
          <cell r="CA1604">
            <v>0</v>
          </cell>
          <cell r="CB1604">
            <v>0</v>
          </cell>
          <cell r="CC1604">
            <v>0</v>
          </cell>
          <cell r="CD1604">
            <v>0</v>
          </cell>
          <cell r="CE1604">
            <v>0</v>
          </cell>
          <cell r="CF1604">
            <v>0</v>
          </cell>
          <cell r="CG1604">
            <v>0</v>
          </cell>
          <cell r="CH1604">
            <v>0</v>
          </cell>
          <cell r="CJ1604">
            <v>0</v>
          </cell>
          <cell r="CK1604">
            <v>0</v>
          </cell>
          <cell r="CL1604">
            <v>0</v>
          </cell>
          <cell r="CM1604">
            <v>0</v>
          </cell>
          <cell r="CN1604">
            <v>1</v>
          </cell>
        </row>
        <row r="1605">
          <cell r="AU1605">
            <v>124</v>
          </cell>
          <cell r="AX1605">
            <v>124</v>
          </cell>
          <cell r="AY1605">
            <v>0</v>
          </cell>
          <cell r="AZ1605">
            <v>0</v>
          </cell>
          <cell r="BA1605">
            <v>0</v>
          </cell>
          <cell r="BV1605">
            <v>0</v>
          </cell>
          <cell r="BW1605">
            <v>0</v>
          </cell>
          <cell r="BX1605">
            <v>0</v>
          </cell>
          <cell r="BY1605">
            <v>0</v>
          </cell>
          <cell r="BZ1605">
            <v>0</v>
          </cell>
          <cell r="CA1605">
            <v>0</v>
          </cell>
          <cell r="CB1605">
            <v>0</v>
          </cell>
          <cell r="CC1605">
            <v>0</v>
          </cell>
          <cell r="CD1605">
            <v>1</v>
          </cell>
          <cell r="CE1605">
            <v>0</v>
          </cell>
          <cell r="CF1605">
            <v>0</v>
          </cell>
          <cell r="CG1605">
            <v>0</v>
          </cell>
          <cell r="CH1605">
            <v>0</v>
          </cell>
          <cell r="CJ1605">
            <v>0</v>
          </cell>
          <cell r="CK1605">
            <v>0</v>
          </cell>
          <cell r="CL1605">
            <v>0</v>
          </cell>
          <cell r="CM1605">
            <v>0</v>
          </cell>
          <cell r="CN1605">
            <v>1</v>
          </cell>
        </row>
        <row r="1606">
          <cell r="AU1606">
            <v>508</v>
          </cell>
          <cell r="AX1606">
            <v>508</v>
          </cell>
          <cell r="AY1606">
            <v>0</v>
          </cell>
          <cell r="AZ1606">
            <v>0</v>
          </cell>
          <cell r="BA1606">
            <v>0</v>
          </cell>
          <cell r="BV1606">
            <v>0</v>
          </cell>
          <cell r="BW1606">
            <v>1</v>
          </cell>
          <cell r="BX1606">
            <v>0</v>
          </cell>
          <cell r="BY1606">
            <v>0</v>
          </cell>
          <cell r="BZ1606">
            <v>0</v>
          </cell>
          <cell r="CA1606">
            <v>0</v>
          </cell>
          <cell r="CB1606">
            <v>0</v>
          </cell>
          <cell r="CC1606">
            <v>0</v>
          </cell>
          <cell r="CD1606">
            <v>0</v>
          </cell>
          <cell r="CE1606">
            <v>0</v>
          </cell>
          <cell r="CF1606">
            <v>0</v>
          </cell>
          <cell r="CG1606">
            <v>0</v>
          </cell>
          <cell r="CH1606">
            <v>0</v>
          </cell>
          <cell r="CJ1606">
            <v>0</v>
          </cell>
          <cell r="CK1606">
            <v>0</v>
          </cell>
          <cell r="CL1606">
            <v>0</v>
          </cell>
          <cell r="CM1606">
            <v>0</v>
          </cell>
          <cell r="CN1606">
            <v>1</v>
          </cell>
        </row>
        <row r="1607">
          <cell r="AU1607">
            <v>159</v>
          </cell>
          <cell r="AX1607">
            <v>159</v>
          </cell>
          <cell r="AY1607">
            <v>0</v>
          </cell>
          <cell r="AZ1607">
            <v>0</v>
          </cell>
          <cell r="BA1607">
            <v>0</v>
          </cell>
          <cell r="BV1607">
            <v>0</v>
          </cell>
          <cell r="BW1607">
            <v>0</v>
          </cell>
          <cell r="BX1607">
            <v>0</v>
          </cell>
          <cell r="BY1607">
            <v>0</v>
          </cell>
          <cell r="BZ1607">
            <v>0</v>
          </cell>
          <cell r="CA1607">
            <v>0</v>
          </cell>
          <cell r="CB1607">
            <v>0</v>
          </cell>
          <cell r="CC1607">
            <v>0</v>
          </cell>
          <cell r="CD1607">
            <v>1</v>
          </cell>
          <cell r="CE1607">
            <v>0</v>
          </cell>
          <cell r="CF1607">
            <v>0</v>
          </cell>
          <cell r="CG1607">
            <v>0</v>
          </cell>
          <cell r="CH1607">
            <v>0</v>
          </cell>
          <cell r="CJ1607">
            <v>0</v>
          </cell>
          <cell r="CK1607">
            <v>0</v>
          </cell>
          <cell r="CL1607">
            <v>0</v>
          </cell>
          <cell r="CM1607">
            <v>0</v>
          </cell>
          <cell r="CN1607">
            <v>1</v>
          </cell>
        </row>
        <row r="1608">
          <cell r="AU1608">
            <v>219</v>
          </cell>
          <cell r="AX1608">
            <v>219</v>
          </cell>
          <cell r="AY1608">
            <v>0</v>
          </cell>
          <cell r="AZ1608">
            <v>0</v>
          </cell>
          <cell r="BA1608">
            <v>0</v>
          </cell>
          <cell r="BV1608">
            <v>0</v>
          </cell>
          <cell r="BW1608">
            <v>0.87</v>
          </cell>
          <cell r="BX1608">
            <v>0</v>
          </cell>
          <cell r="BY1608">
            <v>0</v>
          </cell>
          <cell r="BZ1608">
            <v>0</v>
          </cell>
          <cell r="CA1608">
            <v>0</v>
          </cell>
          <cell r="CB1608">
            <v>0</v>
          </cell>
          <cell r="CC1608">
            <v>0</v>
          </cell>
          <cell r="CD1608">
            <v>0.13</v>
          </cell>
          <cell r="CE1608">
            <v>0</v>
          </cell>
          <cell r="CF1608">
            <v>0</v>
          </cell>
          <cell r="CG1608">
            <v>0</v>
          </cell>
          <cell r="CH1608">
            <v>0</v>
          </cell>
          <cell r="CJ1608">
            <v>0</v>
          </cell>
          <cell r="CK1608">
            <v>0</v>
          </cell>
          <cell r="CL1608">
            <v>0</v>
          </cell>
          <cell r="CM1608">
            <v>0</v>
          </cell>
          <cell r="CN1608">
            <v>1</v>
          </cell>
        </row>
        <row r="1609">
          <cell r="AU1609">
            <v>139</v>
          </cell>
          <cell r="AX1609">
            <v>139</v>
          </cell>
          <cell r="AY1609">
            <v>0</v>
          </cell>
          <cell r="AZ1609">
            <v>0</v>
          </cell>
          <cell r="BA1609">
            <v>0</v>
          </cell>
          <cell r="BV1609">
            <v>0</v>
          </cell>
          <cell r="BW1609">
            <v>0.26</v>
          </cell>
          <cell r="BX1609">
            <v>0</v>
          </cell>
          <cell r="BY1609">
            <v>0</v>
          </cell>
          <cell r="BZ1609">
            <v>0</v>
          </cell>
          <cell r="CA1609">
            <v>0</v>
          </cell>
          <cell r="CB1609">
            <v>0</v>
          </cell>
          <cell r="CC1609">
            <v>0</v>
          </cell>
          <cell r="CD1609">
            <v>0.74</v>
          </cell>
          <cell r="CE1609">
            <v>0</v>
          </cell>
          <cell r="CF1609">
            <v>0</v>
          </cell>
          <cell r="CG1609">
            <v>0</v>
          </cell>
          <cell r="CH1609">
            <v>0</v>
          </cell>
          <cell r="CJ1609">
            <v>0</v>
          </cell>
          <cell r="CK1609">
            <v>0</v>
          </cell>
          <cell r="CL1609">
            <v>0</v>
          </cell>
          <cell r="CM1609">
            <v>0</v>
          </cell>
          <cell r="CN1609">
            <v>1</v>
          </cell>
        </row>
        <row r="1610">
          <cell r="AU1610">
            <v>145</v>
          </cell>
          <cell r="AX1610">
            <v>145</v>
          </cell>
          <cell r="AY1610">
            <v>0</v>
          </cell>
          <cell r="AZ1610">
            <v>0</v>
          </cell>
          <cell r="BA1610">
            <v>0</v>
          </cell>
          <cell r="BV1610">
            <v>0</v>
          </cell>
          <cell r="BW1610">
            <v>1</v>
          </cell>
          <cell r="BX1610">
            <v>0</v>
          </cell>
          <cell r="BY1610">
            <v>0</v>
          </cell>
          <cell r="BZ1610">
            <v>0</v>
          </cell>
          <cell r="CA1610">
            <v>0</v>
          </cell>
          <cell r="CB1610">
            <v>0</v>
          </cell>
          <cell r="CC1610">
            <v>0</v>
          </cell>
          <cell r="CD1610">
            <v>0</v>
          </cell>
          <cell r="CE1610">
            <v>0</v>
          </cell>
          <cell r="CF1610">
            <v>0</v>
          </cell>
          <cell r="CG1610">
            <v>0</v>
          </cell>
          <cell r="CH1610">
            <v>0</v>
          </cell>
          <cell r="CJ1610">
            <v>0</v>
          </cell>
          <cell r="CK1610">
            <v>0</v>
          </cell>
          <cell r="CL1610">
            <v>0</v>
          </cell>
          <cell r="CM1610">
            <v>0</v>
          </cell>
          <cell r="CN1610">
            <v>1</v>
          </cell>
        </row>
        <row r="1611">
          <cell r="AU1611">
            <v>307</v>
          </cell>
          <cell r="AX1611">
            <v>307</v>
          </cell>
          <cell r="AY1611">
            <v>0</v>
          </cell>
          <cell r="AZ1611">
            <v>0</v>
          </cell>
          <cell r="BA1611">
            <v>0</v>
          </cell>
          <cell r="BV1611">
            <v>0</v>
          </cell>
          <cell r="BW1611">
            <v>0</v>
          </cell>
          <cell r="BX1611">
            <v>0</v>
          </cell>
          <cell r="BY1611">
            <v>0</v>
          </cell>
          <cell r="BZ1611">
            <v>0</v>
          </cell>
          <cell r="CA1611">
            <v>0</v>
          </cell>
          <cell r="CB1611">
            <v>0</v>
          </cell>
          <cell r="CC1611">
            <v>0</v>
          </cell>
          <cell r="CD1611">
            <v>1</v>
          </cell>
          <cell r="CE1611">
            <v>0</v>
          </cell>
          <cell r="CF1611">
            <v>0</v>
          </cell>
          <cell r="CG1611">
            <v>0</v>
          </cell>
          <cell r="CH1611">
            <v>0</v>
          </cell>
          <cell r="CJ1611">
            <v>0</v>
          </cell>
          <cell r="CK1611">
            <v>0</v>
          </cell>
          <cell r="CL1611">
            <v>0</v>
          </cell>
          <cell r="CM1611">
            <v>0</v>
          </cell>
          <cell r="CN1611">
            <v>1</v>
          </cell>
        </row>
        <row r="1612">
          <cell r="AU1612">
            <v>213</v>
          </cell>
          <cell r="AX1612">
            <v>213</v>
          </cell>
          <cell r="AY1612">
            <v>0</v>
          </cell>
          <cell r="AZ1612">
            <v>0</v>
          </cell>
          <cell r="BA1612">
            <v>0</v>
          </cell>
          <cell r="BV1612">
            <v>0</v>
          </cell>
          <cell r="BW1612">
            <v>0</v>
          </cell>
          <cell r="BX1612">
            <v>0</v>
          </cell>
          <cell r="BY1612">
            <v>0</v>
          </cell>
          <cell r="BZ1612">
            <v>0</v>
          </cell>
          <cell r="CA1612">
            <v>0</v>
          </cell>
          <cell r="CB1612">
            <v>0</v>
          </cell>
          <cell r="CC1612">
            <v>0</v>
          </cell>
          <cell r="CD1612">
            <v>1</v>
          </cell>
          <cell r="CE1612">
            <v>0</v>
          </cell>
          <cell r="CF1612">
            <v>0</v>
          </cell>
          <cell r="CG1612">
            <v>0</v>
          </cell>
          <cell r="CH1612">
            <v>0</v>
          </cell>
          <cell r="CJ1612">
            <v>0</v>
          </cell>
          <cell r="CK1612">
            <v>0</v>
          </cell>
          <cell r="CL1612">
            <v>0</v>
          </cell>
          <cell r="CM1612">
            <v>0</v>
          </cell>
          <cell r="CN1612">
            <v>1</v>
          </cell>
        </row>
        <row r="1613">
          <cell r="AU1613">
            <v>143</v>
          </cell>
          <cell r="AX1613">
            <v>143</v>
          </cell>
          <cell r="AY1613">
            <v>0</v>
          </cell>
          <cell r="AZ1613">
            <v>0</v>
          </cell>
          <cell r="BA1613">
            <v>0</v>
          </cell>
          <cell r="BV1613">
            <v>0</v>
          </cell>
          <cell r="BW1613">
            <v>0.52</v>
          </cell>
          <cell r="BX1613">
            <v>0</v>
          </cell>
          <cell r="BY1613">
            <v>0</v>
          </cell>
          <cell r="BZ1613">
            <v>0</v>
          </cell>
          <cell r="CA1613">
            <v>0</v>
          </cell>
          <cell r="CB1613">
            <v>0</v>
          </cell>
          <cell r="CC1613">
            <v>0</v>
          </cell>
          <cell r="CD1613">
            <v>0.48</v>
          </cell>
          <cell r="CE1613">
            <v>0</v>
          </cell>
          <cell r="CF1613">
            <v>0</v>
          </cell>
          <cell r="CG1613">
            <v>0</v>
          </cell>
          <cell r="CH1613">
            <v>0</v>
          </cell>
          <cell r="CJ1613">
            <v>0</v>
          </cell>
          <cell r="CK1613">
            <v>0</v>
          </cell>
          <cell r="CL1613">
            <v>0</v>
          </cell>
          <cell r="CM1613">
            <v>0</v>
          </cell>
          <cell r="CN1613">
            <v>1</v>
          </cell>
        </row>
        <row r="1614">
          <cell r="AU1614">
            <v>450</v>
          </cell>
          <cell r="AX1614">
            <v>450</v>
          </cell>
          <cell r="AY1614">
            <v>0</v>
          </cell>
          <cell r="AZ1614">
            <v>0</v>
          </cell>
          <cell r="BA1614">
            <v>0</v>
          </cell>
          <cell r="BV1614">
            <v>0</v>
          </cell>
          <cell r="BW1614">
            <v>1</v>
          </cell>
          <cell r="BX1614">
            <v>0</v>
          </cell>
          <cell r="BY1614">
            <v>0</v>
          </cell>
          <cell r="BZ1614">
            <v>0</v>
          </cell>
          <cell r="CA1614">
            <v>0</v>
          </cell>
          <cell r="CB1614">
            <v>0</v>
          </cell>
          <cell r="CC1614">
            <v>0</v>
          </cell>
          <cell r="CD1614">
            <v>0</v>
          </cell>
          <cell r="CE1614">
            <v>0</v>
          </cell>
          <cell r="CF1614">
            <v>0</v>
          </cell>
          <cell r="CG1614">
            <v>0</v>
          </cell>
          <cell r="CH1614">
            <v>0</v>
          </cell>
          <cell r="CJ1614">
            <v>0</v>
          </cell>
          <cell r="CK1614">
            <v>0</v>
          </cell>
          <cell r="CL1614">
            <v>0</v>
          </cell>
          <cell r="CM1614">
            <v>0</v>
          </cell>
          <cell r="CN1614">
            <v>1</v>
          </cell>
        </row>
        <row r="1615">
          <cell r="AU1615">
            <v>343</v>
          </cell>
          <cell r="AX1615">
            <v>343</v>
          </cell>
          <cell r="AY1615">
            <v>0</v>
          </cell>
          <cell r="AZ1615">
            <v>0</v>
          </cell>
          <cell r="BA1615">
            <v>0</v>
          </cell>
          <cell r="BV1615">
            <v>0</v>
          </cell>
          <cell r="BW1615">
            <v>0.73</v>
          </cell>
          <cell r="BX1615">
            <v>0</v>
          </cell>
          <cell r="BY1615">
            <v>0</v>
          </cell>
          <cell r="BZ1615">
            <v>0</v>
          </cell>
          <cell r="CA1615">
            <v>0</v>
          </cell>
          <cell r="CB1615">
            <v>0</v>
          </cell>
          <cell r="CC1615">
            <v>0</v>
          </cell>
          <cell r="CD1615">
            <v>0.27</v>
          </cell>
          <cell r="CE1615">
            <v>0</v>
          </cell>
          <cell r="CF1615">
            <v>0</v>
          </cell>
          <cell r="CG1615">
            <v>0</v>
          </cell>
          <cell r="CH1615">
            <v>0</v>
          </cell>
          <cell r="CJ1615">
            <v>0</v>
          </cell>
          <cell r="CK1615">
            <v>0</v>
          </cell>
          <cell r="CL1615">
            <v>0</v>
          </cell>
          <cell r="CM1615">
            <v>0</v>
          </cell>
          <cell r="CN1615">
            <v>1</v>
          </cell>
        </row>
        <row r="1616">
          <cell r="AU1616">
            <v>444</v>
          </cell>
          <cell r="AX1616">
            <v>444</v>
          </cell>
          <cell r="AY1616">
            <v>0</v>
          </cell>
          <cell r="AZ1616">
            <v>0</v>
          </cell>
          <cell r="BA1616">
            <v>0</v>
          </cell>
          <cell r="BV1616">
            <v>0</v>
          </cell>
          <cell r="BW1616">
            <v>1</v>
          </cell>
          <cell r="BX1616">
            <v>0</v>
          </cell>
          <cell r="BY1616">
            <v>0</v>
          </cell>
          <cell r="BZ1616">
            <v>0</v>
          </cell>
          <cell r="CA1616">
            <v>0</v>
          </cell>
          <cell r="CB1616">
            <v>0</v>
          </cell>
          <cell r="CC1616">
            <v>0</v>
          </cell>
          <cell r="CD1616">
            <v>0</v>
          </cell>
          <cell r="CE1616">
            <v>0</v>
          </cell>
          <cell r="CF1616">
            <v>0</v>
          </cell>
          <cell r="CG1616">
            <v>0</v>
          </cell>
          <cell r="CH1616">
            <v>0</v>
          </cell>
          <cell r="CJ1616">
            <v>0</v>
          </cell>
          <cell r="CK1616">
            <v>0</v>
          </cell>
          <cell r="CL1616">
            <v>0</v>
          </cell>
          <cell r="CM1616">
            <v>0</v>
          </cell>
          <cell r="CN1616">
            <v>1</v>
          </cell>
        </row>
        <row r="1617">
          <cell r="AU1617">
            <v>57.27</v>
          </cell>
          <cell r="AX1617">
            <v>41.06</v>
          </cell>
          <cell r="AY1617">
            <v>16.21</v>
          </cell>
          <cell r="AZ1617">
            <v>0</v>
          </cell>
          <cell r="BA1617">
            <v>36.31</v>
          </cell>
          <cell r="BV1617">
            <v>0</v>
          </cell>
          <cell r="BW1617">
            <v>0</v>
          </cell>
          <cell r="BX1617">
            <v>0.74</v>
          </cell>
          <cell r="BY1617">
            <v>0</v>
          </cell>
          <cell r="BZ1617">
            <v>0</v>
          </cell>
          <cell r="CA1617">
            <v>0</v>
          </cell>
          <cell r="CB1617">
            <v>0</v>
          </cell>
          <cell r="CC1617">
            <v>0</v>
          </cell>
          <cell r="CD1617">
            <v>0</v>
          </cell>
          <cell r="CE1617">
            <v>0</v>
          </cell>
          <cell r="CF1617">
            <v>0</v>
          </cell>
          <cell r="CG1617">
            <v>0</v>
          </cell>
          <cell r="CH1617">
            <v>0</v>
          </cell>
          <cell r="CJ1617">
            <v>0</v>
          </cell>
          <cell r="CK1617">
            <v>0</v>
          </cell>
          <cell r="CL1617">
            <v>0</v>
          </cell>
          <cell r="CM1617">
            <v>0</v>
          </cell>
          <cell r="CN1617">
            <v>1</v>
          </cell>
        </row>
        <row r="1618">
          <cell r="AU1618">
            <v>139</v>
          </cell>
          <cell r="AX1618">
            <v>139</v>
          </cell>
          <cell r="AY1618">
            <v>0</v>
          </cell>
          <cell r="AZ1618">
            <v>0</v>
          </cell>
          <cell r="BA1618">
            <v>0</v>
          </cell>
          <cell r="BV1618">
            <v>0</v>
          </cell>
          <cell r="BW1618">
            <v>1</v>
          </cell>
          <cell r="BX1618">
            <v>0</v>
          </cell>
          <cell r="BY1618">
            <v>0</v>
          </cell>
          <cell r="BZ1618">
            <v>0</v>
          </cell>
          <cell r="CA1618">
            <v>0</v>
          </cell>
          <cell r="CB1618">
            <v>0</v>
          </cell>
          <cell r="CC1618">
            <v>0</v>
          </cell>
          <cell r="CD1618">
            <v>0</v>
          </cell>
          <cell r="CE1618">
            <v>0</v>
          </cell>
          <cell r="CF1618">
            <v>0</v>
          </cell>
          <cell r="CG1618">
            <v>0</v>
          </cell>
          <cell r="CH1618">
            <v>0</v>
          </cell>
          <cell r="CJ1618">
            <v>0</v>
          </cell>
          <cell r="CK1618">
            <v>0</v>
          </cell>
          <cell r="CL1618">
            <v>0</v>
          </cell>
          <cell r="CM1618">
            <v>0</v>
          </cell>
          <cell r="CN1618">
            <v>1</v>
          </cell>
        </row>
        <row r="1619">
          <cell r="AU1619">
            <v>106</v>
          </cell>
          <cell r="AX1619">
            <v>106</v>
          </cell>
          <cell r="AY1619">
            <v>0</v>
          </cell>
          <cell r="AZ1619">
            <v>0</v>
          </cell>
          <cell r="BA1619">
            <v>0</v>
          </cell>
          <cell r="BV1619">
            <v>0</v>
          </cell>
          <cell r="BW1619">
            <v>0.06</v>
          </cell>
          <cell r="BX1619">
            <v>0</v>
          </cell>
          <cell r="BY1619">
            <v>0.94</v>
          </cell>
          <cell r="BZ1619">
            <v>0</v>
          </cell>
          <cell r="CA1619">
            <v>0</v>
          </cell>
          <cell r="CB1619">
            <v>0</v>
          </cell>
          <cell r="CC1619">
            <v>0</v>
          </cell>
          <cell r="CD1619">
            <v>0</v>
          </cell>
          <cell r="CE1619">
            <v>0</v>
          </cell>
          <cell r="CF1619">
            <v>0</v>
          </cell>
          <cell r="CG1619">
            <v>0</v>
          </cell>
          <cell r="CH1619">
            <v>0</v>
          </cell>
          <cell r="CJ1619">
            <v>0</v>
          </cell>
          <cell r="CK1619">
            <v>0</v>
          </cell>
          <cell r="CL1619">
            <v>0</v>
          </cell>
          <cell r="CM1619">
            <v>0</v>
          </cell>
          <cell r="CN1619">
            <v>1</v>
          </cell>
        </row>
        <row r="1620">
          <cell r="AU1620">
            <v>140087.47</v>
          </cell>
          <cell r="AX1620">
            <v>115231.86000000002</v>
          </cell>
          <cell r="AY1620">
            <v>24855.61</v>
          </cell>
          <cell r="AZ1620">
            <v>980.78</v>
          </cell>
          <cell r="BA1620">
            <v>3256.55</v>
          </cell>
          <cell r="BV1620">
            <v>0</v>
          </cell>
          <cell r="BW1620">
            <v>0</v>
          </cell>
          <cell r="BX1620">
            <v>0.52</v>
          </cell>
          <cell r="BY1620">
            <v>0</v>
          </cell>
          <cell r="BZ1620">
            <v>0</v>
          </cell>
          <cell r="CA1620">
            <v>0</v>
          </cell>
          <cell r="CB1620">
            <v>0</v>
          </cell>
          <cell r="CC1620">
            <v>0</v>
          </cell>
          <cell r="CD1620">
            <v>0.3</v>
          </cell>
          <cell r="CE1620">
            <v>0</v>
          </cell>
          <cell r="CF1620">
            <v>0</v>
          </cell>
          <cell r="CG1620">
            <v>0</v>
          </cell>
          <cell r="CH1620">
            <v>0</v>
          </cell>
          <cell r="CJ1620">
            <v>0</v>
          </cell>
          <cell r="CK1620">
            <v>0</v>
          </cell>
          <cell r="CL1620">
            <v>0</v>
          </cell>
          <cell r="CM1620">
            <v>0</v>
          </cell>
          <cell r="CN1620">
            <v>1</v>
          </cell>
        </row>
        <row r="1621">
          <cell r="AU1621">
            <v>4094.67</v>
          </cell>
          <cell r="AX1621">
            <v>2935.3399999999997</v>
          </cell>
          <cell r="AY1621">
            <v>1159.33</v>
          </cell>
          <cell r="AZ1621">
            <v>0</v>
          </cell>
          <cell r="BA1621">
            <v>1960.74</v>
          </cell>
          <cell r="BV1621">
            <v>0</v>
          </cell>
          <cell r="BW1621">
            <v>0.09</v>
          </cell>
          <cell r="BX1621">
            <v>0.24</v>
          </cell>
          <cell r="BY1621">
            <v>0</v>
          </cell>
          <cell r="BZ1621">
            <v>0</v>
          </cell>
          <cell r="CA1621">
            <v>0</v>
          </cell>
          <cell r="CB1621">
            <v>0</v>
          </cell>
          <cell r="CC1621">
            <v>0</v>
          </cell>
          <cell r="CD1621">
            <v>0.67</v>
          </cell>
          <cell r="CE1621">
            <v>0</v>
          </cell>
          <cell r="CF1621">
            <v>0</v>
          </cell>
          <cell r="CG1621">
            <v>0</v>
          </cell>
          <cell r="CH1621">
            <v>0</v>
          </cell>
          <cell r="CJ1621">
            <v>0</v>
          </cell>
          <cell r="CK1621">
            <v>0</v>
          </cell>
          <cell r="CL1621">
            <v>0</v>
          </cell>
          <cell r="CM1621">
            <v>0</v>
          </cell>
          <cell r="CN1621">
            <v>1</v>
          </cell>
        </row>
        <row r="1622">
          <cell r="AU1622">
            <v>120</v>
          </cell>
          <cell r="AX1622">
            <v>120</v>
          </cell>
          <cell r="AY1622">
            <v>0</v>
          </cell>
          <cell r="AZ1622">
            <v>0</v>
          </cell>
          <cell r="BA1622">
            <v>0</v>
          </cell>
          <cell r="BV1622">
            <v>0</v>
          </cell>
          <cell r="BW1622">
            <v>0</v>
          </cell>
          <cell r="BX1622">
            <v>0</v>
          </cell>
          <cell r="BY1622">
            <v>0.94</v>
          </cell>
          <cell r="BZ1622">
            <v>0</v>
          </cell>
          <cell r="CA1622">
            <v>0</v>
          </cell>
          <cell r="CB1622">
            <v>0</v>
          </cell>
          <cell r="CC1622">
            <v>0</v>
          </cell>
          <cell r="CD1622">
            <v>0</v>
          </cell>
          <cell r="CE1622">
            <v>0</v>
          </cell>
          <cell r="CF1622">
            <v>0</v>
          </cell>
          <cell r="CG1622">
            <v>0</v>
          </cell>
          <cell r="CH1622">
            <v>0</v>
          </cell>
          <cell r="CJ1622">
            <v>0</v>
          </cell>
          <cell r="CK1622">
            <v>0</v>
          </cell>
          <cell r="CL1622">
            <v>0</v>
          </cell>
          <cell r="CM1622">
            <v>0</v>
          </cell>
          <cell r="CN1622">
            <v>1</v>
          </cell>
        </row>
        <row r="1623">
          <cell r="AU1623">
            <v>258</v>
          </cell>
          <cell r="AX1623">
            <v>258</v>
          </cell>
          <cell r="AY1623">
            <v>0</v>
          </cell>
          <cell r="AZ1623">
            <v>0</v>
          </cell>
          <cell r="BA1623">
            <v>0</v>
          </cell>
          <cell r="BV1623">
            <v>0</v>
          </cell>
          <cell r="BW1623">
            <v>0.93</v>
          </cell>
          <cell r="BX1623">
            <v>7.0000000000000007E-2</v>
          </cell>
          <cell r="BY1623">
            <v>0</v>
          </cell>
          <cell r="BZ1623">
            <v>0</v>
          </cell>
          <cell r="CA1623">
            <v>0</v>
          </cell>
          <cell r="CB1623">
            <v>0</v>
          </cell>
          <cell r="CC1623">
            <v>0</v>
          </cell>
          <cell r="CD1623">
            <v>0</v>
          </cell>
          <cell r="CE1623">
            <v>0</v>
          </cell>
          <cell r="CF1623">
            <v>0</v>
          </cell>
          <cell r="CG1623">
            <v>0</v>
          </cell>
          <cell r="CH1623">
            <v>0</v>
          </cell>
          <cell r="CJ1623">
            <v>0</v>
          </cell>
          <cell r="CK1623">
            <v>0</v>
          </cell>
          <cell r="CL1623">
            <v>0</v>
          </cell>
          <cell r="CM1623">
            <v>0</v>
          </cell>
          <cell r="CN1623">
            <v>1</v>
          </cell>
        </row>
        <row r="1624">
          <cell r="AU1624">
            <v>221</v>
          </cell>
          <cell r="AX1624">
            <v>221</v>
          </cell>
          <cell r="AY1624">
            <v>0</v>
          </cell>
          <cell r="AZ1624">
            <v>0</v>
          </cell>
          <cell r="BA1624">
            <v>0</v>
          </cell>
          <cell r="BV1624">
            <v>0</v>
          </cell>
          <cell r="BW1624">
            <v>0.09</v>
          </cell>
          <cell r="BX1624">
            <v>0.56000000000000005</v>
          </cell>
          <cell r="BY1624">
            <v>0</v>
          </cell>
          <cell r="BZ1624">
            <v>0</v>
          </cell>
          <cell r="CA1624">
            <v>0</v>
          </cell>
          <cell r="CB1624">
            <v>0</v>
          </cell>
          <cell r="CC1624">
            <v>0</v>
          </cell>
          <cell r="CD1624">
            <v>0.24</v>
          </cell>
          <cell r="CE1624">
            <v>0</v>
          </cell>
          <cell r="CF1624">
            <v>0</v>
          </cell>
          <cell r="CG1624">
            <v>0</v>
          </cell>
          <cell r="CH1624">
            <v>0</v>
          </cell>
          <cell r="CJ1624">
            <v>0</v>
          </cell>
          <cell r="CK1624">
            <v>0</v>
          </cell>
          <cell r="CL1624">
            <v>0</v>
          </cell>
          <cell r="CM1624">
            <v>0</v>
          </cell>
          <cell r="CN1624">
            <v>1</v>
          </cell>
        </row>
        <row r="1625">
          <cell r="AU1625">
            <v>420</v>
          </cell>
          <cell r="AX1625">
            <v>420</v>
          </cell>
          <cell r="AY1625">
            <v>0</v>
          </cell>
          <cell r="AZ1625">
            <v>0</v>
          </cell>
          <cell r="BA1625">
            <v>0</v>
          </cell>
          <cell r="BV1625">
            <v>0</v>
          </cell>
          <cell r="BW1625">
            <v>0</v>
          </cell>
          <cell r="BX1625">
            <v>0</v>
          </cell>
          <cell r="BY1625">
            <v>0</v>
          </cell>
          <cell r="BZ1625">
            <v>0</v>
          </cell>
          <cell r="CA1625">
            <v>0</v>
          </cell>
          <cell r="CB1625">
            <v>0</v>
          </cell>
          <cell r="CC1625">
            <v>0</v>
          </cell>
          <cell r="CD1625">
            <v>1</v>
          </cell>
          <cell r="CE1625">
            <v>0</v>
          </cell>
          <cell r="CF1625">
            <v>0</v>
          </cell>
          <cell r="CG1625">
            <v>0</v>
          </cell>
          <cell r="CH1625">
            <v>0</v>
          </cell>
          <cell r="CJ1625">
            <v>0</v>
          </cell>
          <cell r="CK1625">
            <v>0</v>
          </cell>
          <cell r="CL1625">
            <v>0</v>
          </cell>
          <cell r="CM1625">
            <v>0</v>
          </cell>
          <cell r="CN1625">
            <v>1</v>
          </cell>
        </row>
        <row r="1626">
          <cell r="AU1626">
            <v>527</v>
          </cell>
          <cell r="AX1626">
            <v>527</v>
          </cell>
          <cell r="AY1626">
            <v>0</v>
          </cell>
          <cell r="AZ1626">
            <v>0</v>
          </cell>
          <cell r="BA1626">
            <v>0</v>
          </cell>
          <cell r="BV1626">
            <v>0</v>
          </cell>
          <cell r="BW1626">
            <v>1</v>
          </cell>
          <cell r="BX1626">
            <v>0</v>
          </cell>
          <cell r="BY1626">
            <v>0</v>
          </cell>
          <cell r="BZ1626">
            <v>0</v>
          </cell>
          <cell r="CA1626">
            <v>0</v>
          </cell>
          <cell r="CB1626">
            <v>0</v>
          </cell>
          <cell r="CC1626">
            <v>0</v>
          </cell>
          <cell r="CD1626">
            <v>0</v>
          </cell>
          <cell r="CE1626">
            <v>0</v>
          </cell>
          <cell r="CF1626">
            <v>0</v>
          </cell>
          <cell r="CG1626">
            <v>0</v>
          </cell>
          <cell r="CH1626">
            <v>0</v>
          </cell>
          <cell r="CJ1626">
            <v>0</v>
          </cell>
          <cell r="CK1626">
            <v>0</v>
          </cell>
          <cell r="CL1626">
            <v>0</v>
          </cell>
          <cell r="CM1626">
            <v>0</v>
          </cell>
          <cell r="CN1626">
            <v>1</v>
          </cell>
        </row>
        <row r="1627">
          <cell r="AU1627">
            <v>211523.11</v>
          </cell>
          <cell r="AX1627">
            <v>147602.73000000001</v>
          </cell>
          <cell r="AY1627">
            <v>63920.38</v>
          </cell>
          <cell r="AZ1627">
            <v>2299.87</v>
          </cell>
          <cell r="BA1627">
            <v>7683.4</v>
          </cell>
          <cell r="BV1627">
            <v>0</v>
          </cell>
          <cell r="BW1627">
            <v>0.04</v>
          </cell>
          <cell r="BX1627">
            <v>0.68</v>
          </cell>
          <cell r="BY1627">
            <v>0</v>
          </cell>
          <cell r="BZ1627">
            <v>0</v>
          </cell>
          <cell r="CA1627">
            <v>0</v>
          </cell>
          <cell r="CB1627">
            <v>0</v>
          </cell>
          <cell r="CC1627">
            <v>0</v>
          </cell>
          <cell r="CD1627">
            <v>0.26</v>
          </cell>
          <cell r="CE1627">
            <v>0</v>
          </cell>
          <cell r="CF1627">
            <v>0</v>
          </cell>
          <cell r="CG1627">
            <v>0</v>
          </cell>
          <cell r="CH1627">
            <v>0</v>
          </cell>
          <cell r="CJ1627">
            <v>0</v>
          </cell>
          <cell r="CK1627">
            <v>0</v>
          </cell>
          <cell r="CL1627">
            <v>0</v>
          </cell>
          <cell r="CM1627">
            <v>0</v>
          </cell>
          <cell r="CN1627">
            <v>1</v>
          </cell>
        </row>
        <row r="1628">
          <cell r="AU1628">
            <v>200</v>
          </cell>
          <cell r="AX1628">
            <v>200</v>
          </cell>
          <cell r="AY1628">
            <v>0</v>
          </cell>
          <cell r="AZ1628">
            <v>0</v>
          </cell>
          <cell r="BA1628">
            <v>0</v>
          </cell>
          <cell r="BV1628">
            <v>0</v>
          </cell>
          <cell r="BW1628">
            <v>0.52</v>
          </cell>
          <cell r="BX1628">
            <v>0</v>
          </cell>
          <cell r="BY1628">
            <v>0</v>
          </cell>
          <cell r="BZ1628">
            <v>0</v>
          </cell>
          <cell r="CA1628">
            <v>0</v>
          </cell>
          <cell r="CB1628">
            <v>0</v>
          </cell>
          <cell r="CC1628">
            <v>0</v>
          </cell>
          <cell r="CD1628">
            <v>0.48</v>
          </cell>
          <cell r="CE1628">
            <v>0</v>
          </cell>
          <cell r="CF1628">
            <v>0</v>
          </cell>
          <cell r="CG1628">
            <v>0</v>
          </cell>
          <cell r="CH1628">
            <v>0</v>
          </cell>
          <cell r="CJ1628">
            <v>0</v>
          </cell>
          <cell r="CK1628">
            <v>0</v>
          </cell>
          <cell r="CL1628">
            <v>0</v>
          </cell>
          <cell r="CM1628">
            <v>0</v>
          </cell>
          <cell r="CN1628">
            <v>1</v>
          </cell>
        </row>
        <row r="1629">
          <cell r="AU1629">
            <v>182</v>
          </cell>
          <cell r="AX1629">
            <v>182</v>
          </cell>
          <cell r="AY1629">
            <v>0</v>
          </cell>
          <cell r="AZ1629">
            <v>0</v>
          </cell>
          <cell r="BA1629">
            <v>0</v>
          </cell>
          <cell r="BV1629">
            <v>0</v>
          </cell>
          <cell r="BW1629">
            <v>0</v>
          </cell>
          <cell r="BX1629">
            <v>0</v>
          </cell>
          <cell r="BY1629">
            <v>0</v>
          </cell>
          <cell r="BZ1629">
            <v>0</v>
          </cell>
          <cell r="CA1629">
            <v>0</v>
          </cell>
          <cell r="CB1629">
            <v>0</v>
          </cell>
          <cell r="CC1629">
            <v>0</v>
          </cell>
          <cell r="CD1629">
            <v>1</v>
          </cell>
          <cell r="CE1629">
            <v>0</v>
          </cell>
          <cell r="CF1629">
            <v>0</v>
          </cell>
          <cell r="CG1629">
            <v>0</v>
          </cell>
          <cell r="CH1629">
            <v>0</v>
          </cell>
          <cell r="CJ1629">
            <v>0</v>
          </cell>
          <cell r="CK1629">
            <v>0</v>
          </cell>
          <cell r="CL1629">
            <v>0</v>
          </cell>
          <cell r="CM1629">
            <v>0</v>
          </cell>
          <cell r="CN1629">
            <v>1</v>
          </cell>
        </row>
        <row r="1630">
          <cell r="AU1630">
            <v>124</v>
          </cell>
          <cell r="AX1630">
            <v>124</v>
          </cell>
          <cell r="AY1630">
            <v>0</v>
          </cell>
          <cell r="AZ1630">
            <v>0</v>
          </cell>
          <cell r="BA1630">
            <v>0</v>
          </cell>
          <cell r="BV1630">
            <v>0</v>
          </cell>
          <cell r="BW1630">
            <v>0</v>
          </cell>
          <cell r="BX1630">
            <v>0</v>
          </cell>
          <cell r="BY1630">
            <v>0</v>
          </cell>
          <cell r="BZ1630">
            <v>0</v>
          </cell>
          <cell r="CA1630">
            <v>0</v>
          </cell>
          <cell r="CB1630">
            <v>0</v>
          </cell>
          <cell r="CC1630">
            <v>0</v>
          </cell>
          <cell r="CD1630">
            <v>0</v>
          </cell>
          <cell r="CE1630">
            <v>0</v>
          </cell>
          <cell r="CF1630">
            <v>0</v>
          </cell>
          <cell r="CG1630">
            <v>0</v>
          </cell>
          <cell r="CH1630">
            <v>0</v>
          </cell>
          <cell r="CJ1630">
            <v>0</v>
          </cell>
          <cell r="CK1630">
            <v>0</v>
          </cell>
          <cell r="CL1630">
            <v>0</v>
          </cell>
          <cell r="CM1630">
            <v>0</v>
          </cell>
          <cell r="CN1630">
            <v>1</v>
          </cell>
        </row>
        <row r="1631">
          <cell r="AU1631">
            <v>321</v>
          </cell>
          <cell r="AX1631">
            <v>321</v>
          </cell>
          <cell r="AY1631">
            <v>0</v>
          </cell>
          <cell r="AZ1631">
            <v>0</v>
          </cell>
          <cell r="BA1631">
            <v>0</v>
          </cell>
          <cell r="BV1631">
            <v>0</v>
          </cell>
          <cell r="BW1631">
            <v>0.5</v>
          </cell>
          <cell r="BX1631">
            <v>0</v>
          </cell>
          <cell r="BY1631">
            <v>0</v>
          </cell>
          <cell r="BZ1631">
            <v>0</v>
          </cell>
          <cell r="CA1631">
            <v>0</v>
          </cell>
          <cell r="CB1631">
            <v>0</v>
          </cell>
          <cell r="CC1631">
            <v>0</v>
          </cell>
          <cell r="CD1631">
            <v>0.49</v>
          </cell>
          <cell r="CE1631">
            <v>0.01</v>
          </cell>
          <cell r="CF1631">
            <v>0</v>
          </cell>
          <cell r="CG1631">
            <v>0</v>
          </cell>
          <cell r="CH1631">
            <v>0</v>
          </cell>
          <cell r="CJ1631">
            <v>0</v>
          </cell>
          <cell r="CK1631">
            <v>0</v>
          </cell>
          <cell r="CL1631">
            <v>0</v>
          </cell>
          <cell r="CM1631">
            <v>0</v>
          </cell>
          <cell r="CN1631">
            <v>1</v>
          </cell>
        </row>
        <row r="1632">
          <cell r="AU1632">
            <v>251</v>
          </cell>
          <cell r="AX1632">
            <v>251</v>
          </cell>
          <cell r="AY1632">
            <v>0</v>
          </cell>
          <cell r="AZ1632">
            <v>0</v>
          </cell>
          <cell r="BA1632">
            <v>0</v>
          </cell>
          <cell r="BV1632">
            <v>0</v>
          </cell>
          <cell r="BW1632">
            <v>0.13</v>
          </cell>
          <cell r="BX1632">
            <v>0</v>
          </cell>
          <cell r="BY1632">
            <v>0</v>
          </cell>
          <cell r="BZ1632">
            <v>0</v>
          </cell>
          <cell r="CA1632">
            <v>0</v>
          </cell>
          <cell r="CB1632">
            <v>0</v>
          </cell>
          <cell r="CC1632">
            <v>0</v>
          </cell>
          <cell r="CD1632">
            <v>0.87</v>
          </cell>
          <cell r="CE1632">
            <v>0</v>
          </cell>
          <cell r="CF1632">
            <v>0</v>
          </cell>
          <cell r="CG1632">
            <v>0</v>
          </cell>
          <cell r="CH1632">
            <v>0</v>
          </cell>
          <cell r="CJ1632">
            <v>0</v>
          </cell>
          <cell r="CK1632">
            <v>0</v>
          </cell>
          <cell r="CL1632">
            <v>0</v>
          </cell>
          <cell r="CM1632">
            <v>0</v>
          </cell>
          <cell r="CN1632">
            <v>1</v>
          </cell>
        </row>
        <row r="1633">
          <cell r="AU1633">
            <v>279</v>
          </cell>
          <cell r="AX1633">
            <v>279</v>
          </cell>
          <cell r="AY1633">
            <v>0</v>
          </cell>
          <cell r="AZ1633">
            <v>0</v>
          </cell>
          <cell r="BA1633">
            <v>0</v>
          </cell>
          <cell r="BV1633">
            <v>0</v>
          </cell>
          <cell r="BW1633">
            <v>0.33</v>
          </cell>
          <cell r="BX1633">
            <v>0</v>
          </cell>
          <cell r="BY1633">
            <v>0</v>
          </cell>
          <cell r="BZ1633">
            <v>0</v>
          </cell>
          <cell r="CA1633">
            <v>0</v>
          </cell>
          <cell r="CB1633">
            <v>0</v>
          </cell>
          <cell r="CC1633">
            <v>0</v>
          </cell>
          <cell r="CD1633">
            <v>0.63</v>
          </cell>
          <cell r="CE1633">
            <v>0.04</v>
          </cell>
          <cell r="CF1633">
            <v>0</v>
          </cell>
          <cell r="CG1633">
            <v>0</v>
          </cell>
          <cell r="CH1633">
            <v>0</v>
          </cell>
          <cell r="CJ1633">
            <v>0</v>
          </cell>
          <cell r="CK1633">
            <v>0</v>
          </cell>
          <cell r="CL1633">
            <v>0</v>
          </cell>
          <cell r="CM1633">
            <v>0</v>
          </cell>
          <cell r="CN1633">
            <v>1</v>
          </cell>
        </row>
        <row r="1634">
          <cell r="AU1634">
            <v>28321.24</v>
          </cell>
          <cell r="AX1634">
            <v>19926.850000000002</v>
          </cell>
          <cell r="AY1634">
            <v>8394.39</v>
          </cell>
          <cell r="AZ1634">
            <v>882</v>
          </cell>
          <cell r="BA1634">
            <v>2911.63</v>
          </cell>
          <cell r="BV1634">
            <v>0</v>
          </cell>
          <cell r="BW1634">
            <v>0</v>
          </cell>
          <cell r="BX1634">
            <v>0</v>
          </cell>
          <cell r="BY1634">
            <v>1</v>
          </cell>
          <cell r="BZ1634">
            <v>0</v>
          </cell>
          <cell r="CA1634">
            <v>0</v>
          </cell>
          <cell r="CB1634">
            <v>0</v>
          </cell>
          <cell r="CC1634">
            <v>0</v>
          </cell>
          <cell r="CD1634">
            <v>0</v>
          </cell>
          <cell r="CE1634">
            <v>0</v>
          </cell>
          <cell r="CF1634">
            <v>0</v>
          </cell>
          <cell r="CG1634">
            <v>0</v>
          </cell>
          <cell r="CH1634">
            <v>0</v>
          </cell>
          <cell r="CJ1634">
            <v>0</v>
          </cell>
          <cell r="CK1634">
            <v>0</v>
          </cell>
          <cell r="CL1634">
            <v>0</v>
          </cell>
          <cell r="CM1634">
            <v>0</v>
          </cell>
          <cell r="CN1634">
            <v>1</v>
          </cell>
        </row>
        <row r="1635">
          <cell r="AU1635">
            <v>75392.09</v>
          </cell>
          <cell r="AX1635">
            <v>52939.030000000006</v>
          </cell>
          <cell r="AY1635">
            <v>22453.06</v>
          </cell>
          <cell r="AZ1635">
            <v>4719.1499999999996</v>
          </cell>
          <cell r="BA1635">
            <v>20330.11</v>
          </cell>
          <cell r="BV1635">
            <v>0</v>
          </cell>
          <cell r="BW1635">
            <v>0</v>
          </cell>
          <cell r="BX1635">
            <v>0</v>
          </cell>
          <cell r="BY1635">
            <v>1</v>
          </cell>
          <cell r="BZ1635">
            <v>0</v>
          </cell>
          <cell r="CA1635">
            <v>0</v>
          </cell>
          <cell r="CB1635">
            <v>0</v>
          </cell>
          <cell r="CC1635">
            <v>0</v>
          </cell>
          <cell r="CD1635">
            <v>0</v>
          </cell>
          <cell r="CE1635">
            <v>0</v>
          </cell>
          <cell r="CF1635">
            <v>0</v>
          </cell>
          <cell r="CG1635">
            <v>0</v>
          </cell>
          <cell r="CH1635">
            <v>0</v>
          </cell>
          <cell r="CJ1635">
            <v>0</v>
          </cell>
          <cell r="CK1635">
            <v>0</v>
          </cell>
          <cell r="CL1635">
            <v>0</v>
          </cell>
          <cell r="CM1635">
            <v>0</v>
          </cell>
          <cell r="CN1635">
            <v>1</v>
          </cell>
        </row>
        <row r="1636">
          <cell r="AU1636">
            <v>248253.78</v>
          </cell>
          <cell r="AX1636">
            <v>179082.52000000002</v>
          </cell>
          <cell r="AY1636">
            <v>69171.259999999995</v>
          </cell>
          <cell r="AZ1636">
            <v>90034.22</v>
          </cell>
          <cell r="BA1636">
            <v>28748.39</v>
          </cell>
          <cell r="BV1636">
            <v>0</v>
          </cell>
          <cell r="BW1636">
            <v>0.4</v>
          </cell>
          <cell r="BX1636">
            <v>0</v>
          </cell>
          <cell r="BY1636">
            <v>0.6</v>
          </cell>
          <cell r="BZ1636">
            <v>0</v>
          </cell>
          <cell r="CA1636">
            <v>0</v>
          </cell>
          <cell r="CB1636">
            <v>0</v>
          </cell>
          <cell r="CC1636">
            <v>0</v>
          </cell>
          <cell r="CD1636">
            <v>0</v>
          </cell>
          <cell r="CE1636">
            <v>0</v>
          </cell>
          <cell r="CF1636">
            <v>0</v>
          </cell>
          <cell r="CG1636">
            <v>0</v>
          </cell>
          <cell r="CH1636">
            <v>0</v>
          </cell>
          <cell r="CJ1636">
            <v>0</v>
          </cell>
          <cell r="CK1636">
            <v>0</v>
          </cell>
          <cell r="CL1636">
            <v>0</v>
          </cell>
          <cell r="CM1636">
            <v>0</v>
          </cell>
          <cell r="CN1636">
            <v>1</v>
          </cell>
        </row>
        <row r="1637">
          <cell r="AU1637">
            <v>173738.07</v>
          </cell>
          <cell r="AX1637">
            <v>123404.81999999999</v>
          </cell>
          <cell r="AY1637">
            <v>50333.25</v>
          </cell>
          <cell r="AZ1637">
            <v>17605.8</v>
          </cell>
          <cell r="BA1637">
            <v>44530.1</v>
          </cell>
          <cell r="BV1637">
            <v>0</v>
          </cell>
          <cell r="BW1637">
            <v>0</v>
          </cell>
          <cell r="BX1637">
            <v>0</v>
          </cell>
          <cell r="BY1637">
            <v>1</v>
          </cell>
          <cell r="BZ1637">
            <v>0</v>
          </cell>
          <cell r="CA1637">
            <v>0</v>
          </cell>
          <cell r="CB1637">
            <v>0</v>
          </cell>
          <cell r="CC1637">
            <v>0</v>
          </cell>
          <cell r="CD1637">
            <v>0</v>
          </cell>
          <cell r="CE1637">
            <v>0</v>
          </cell>
          <cell r="CF1637">
            <v>0</v>
          </cell>
          <cell r="CG1637">
            <v>0</v>
          </cell>
          <cell r="CH1637">
            <v>0</v>
          </cell>
          <cell r="CJ1637">
            <v>0</v>
          </cell>
          <cell r="CK1637">
            <v>0</v>
          </cell>
          <cell r="CL1637">
            <v>0</v>
          </cell>
          <cell r="CM1637">
            <v>0</v>
          </cell>
          <cell r="CN1637">
            <v>1</v>
          </cell>
        </row>
        <row r="1638">
          <cell r="AU1638">
            <v>1888.78</v>
          </cell>
          <cell r="AX1638">
            <v>1354.04</v>
          </cell>
          <cell r="AY1638">
            <v>534.74</v>
          </cell>
          <cell r="AZ1638">
            <v>0</v>
          </cell>
          <cell r="BA1638">
            <v>1197.26</v>
          </cell>
          <cell r="BV1638">
            <v>0</v>
          </cell>
          <cell r="BW1638">
            <v>0</v>
          </cell>
          <cell r="BX1638">
            <v>0.54</v>
          </cell>
          <cell r="BY1638">
            <v>0</v>
          </cell>
          <cell r="BZ1638">
            <v>0</v>
          </cell>
          <cell r="CA1638">
            <v>0</v>
          </cell>
          <cell r="CB1638">
            <v>0</v>
          </cell>
          <cell r="CC1638">
            <v>0</v>
          </cell>
          <cell r="CD1638">
            <v>0.34</v>
          </cell>
          <cell r="CE1638">
            <v>0</v>
          </cell>
          <cell r="CF1638">
            <v>0</v>
          </cell>
          <cell r="CG1638">
            <v>0</v>
          </cell>
          <cell r="CH1638">
            <v>0</v>
          </cell>
          <cell r="CJ1638">
            <v>0</v>
          </cell>
          <cell r="CK1638">
            <v>0</v>
          </cell>
          <cell r="CL1638">
            <v>0</v>
          </cell>
          <cell r="CM1638">
            <v>0</v>
          </cell>
          <cell r="CN1638">
            <v>1</v>
          </cell>
        </row>
        <row r="1639">
          <cell r="AU1639">
            <v>164557.17000000001</v>
          </cell>
          <cell r="AX1639">
            <v>142125.45000000001</v>
          </cell>
          <cell r="AY1639">
            <v>22431.72</v>
          </cell>
          <cell r="AZ1639">
            <v>464.1</v>
          </cell>
          <cell r="BA1639">
            <v>5309.4</v>
          </cell>
          <cell r="BV1639">
            <v>0</v>
          </cell>
          <cell r="BW1639">
            <v>0.05</v>
          </cell>
          <cell r="BX1639">
            <v>0.45</v>
          </cell>
          <cell r="BY1639">
            <v>0</v>
          </cell>
          <cell r="BZ1639">
            <v>0</v>
          </cell>
          <cell r="CA1639">
            <v>0</v>
          </cell>
          <cell r="CB1639">
            <v>0</v>
          </cell>
          <cell r="CC1639">
            <v>0</v>
          </cell>
          <cell r="CD1639">
            <v>0.36</v>
          </cell>
          <cell r="CE1639">
            <v>0</v>
          </cell>
          <cell r="CF1639">
            <v>0</v>
          </cell>
          <cell r="CG1639">
            <v>0</v>
          </cell>
          <cell r="CH1639">
            <v>0</v>
          </cell>
          <cell r="CJ1639">
            <v>0</v>
          </cell>
          <cell r="CK1639">
            <v>0</v>
          </cell>
          <cell r="CL1639">
            <v>0</v>
          </cell>
          <cell r="CM1639">
            <v>0</v>
          </cell>
          <cell r="CN1639">
            <v>1</v>
          </cell>
        </row>
        <row r="1640">
          <cell r="AU1640">
            <v>1230</v>
          </cell>
          <cell r="AX1640">
            <v>1230</v>
          </cell>
          <cell r="AY1640">
            <v>0</v>
          </cell>
          <cell r="AZ1640">
            <v>0</v>
          </cell>
          <cell r="BA1640">
            <v>0</v>
          </cell>
          <cell r="BV1640">
            <v>0</v>
          </cell>
          <cell r="BW1640">
            <v>1</v>
          </cell>
          <cell r="BX1640">
            <v>0</v>
          </cell>
          <cell r="BY1640">
            <v>0</v>
          </cell>
          <cell r="BZ1640">
            <v>0</v>
          </cell>
          <cell r="CA1640">
            <v>0</v>
          </cell>
          <cell r="CB1640">
            <v>0</v>
          </cell>
          <cell r="CC1640">
            <v>0</v>
          </cell>
          <cell r="CD1640">
            <v>0</v>
          </cell>
          <cell r="CE1640">
            <v>0</v>
          </cell>
          <cell r="CF1640">
            <v>0</v>
          </cell>
          <cell r="CG1640">
            <v>0</v>
          </cell>
          <cell r="CH1640">
            <v>0</v>
          </cell>
          <cell r="CJ1640">
            <v>0</v>
          </cell>
          <cell r="CK1640">
            <v>0</v>
          </cell>
          <cell r="CL1640">
            <v>0</v>
          </cell>
          <cell r="CM1640">
            <v>0</v>
          </cell>
          <cell r="CN1640">
            <v>1</v>
          </cell>
        </row>
        <row r="1641">
          <cell r="AU1641">
            <v>644051.62</v>
          </cell>
          <cell r="AX1641">
            <v>454901.35999999993</v>
          </cell>
          <cell r="AY1641">
            <v>189150.26</v>
          </cell>
          <cell r="AZ1641">
            <v>309243.28999999998</v>
          </cell>
          <cell r="BA1641">
            <v>13421.05</v>
          </cell>
          <cell r="BV1641">
            <v>0</v>
          </cell>
          <cell r="BW1641">
            <v>1</v>
          </cell>
          <cell r="BX1641">
            <v>0</v>
          </cell>
          <cell r="BY1641">
            <v>0</v>
          </cell>
          <cell r="BZ1641">
            <v>0</v>
          </cell>
          <cell r="CA1641">
            <v>0</v>
          </cell>
          <cell r="CB1641">
            <v>0</v>
          </cell>
          <cell r="CC1641">
            <v>0</v>
          </cell>
          <cell r="CD1641">
            <v>0</v>
          </cell>
          <cell r="CE1641">
            <v>0</v>
          </cell>
          <cell r="CF1641">
            <v>0</v>
          </cell>
          <cell r="CG1641">
            <v>0</v>
          </cell>
          <cell r="CH1641">
            <v>0</v>
          </cell>
          <cell r="CJ1641">
            <v>0</v>
          </cell>
          <cell r="CK1641">
            <v>0</v>
          </cell>
          <cell r="CL1641">
            <v>0</v>
          </cell>
          <cell r="CM1641">
            <v>0</v>
          </cell>
          <cell r="CN1641">
            <v>1</v>
          </cell>
        </row>
        <row r="1642">
          <cell r="AU1642">
            <v>295115.28000000003</v>
          </cell>
          <cell r="AX1642">
            <v>214390.81999999998</v>
          </cell>
          <cell r="AY1642">
            <v>80724.460000000006</v>
          </cell>
          <cell r="AZ1642">
            <v>39090.339999999997</v>
          </cell>
          <cell r="BA1642">
            <v>105474.06</v>
          </cell>
          <cell r="BV1642">
            <v>0</v>
          </cell>
          <cell r="BW1642">
            <v>1</v>
          </cell>
          <cell r="BX1642">
            <v>0</v>
          </cell>
          <cell r="BY1642">
            <v>0</v>
          </cell>
          <cell r="BZ1642">
            <v>0</v>
          </cell>
          <cell r="CA1642">
            <v>0</v>
          </cell>
          <cell r="CB1642">
            <v>0</v>
          </cell>
          <cell r="CC1642">
            <v>0</v>
          </cell>
          <cell r="CD1642">
            <v>0</v>
          </cell>
          <cell r="CE1642">
            <v>0</v>
          </cell>
          <cell r="CF1642">
            <v>0</v>
          </cell>
          <cell r="CG1642">
            <v>0</v>
          </cell>
          <cell r="CH1642">
            <v>0</v>
          </cell>
          <cell r="CJ1642">
            <v>0</v>
          </cell>
          <cell r="CK1642">
            <v>0</v>
          </cell>
          <cell r="CL1642">
            <v>0</v>
          </cell>
          <cell r="CM1642">
            <v>0</v>
          </cell>
          <cell r="CN1642">
            <v>1</v>
          </cell>
        </row>
        <row r="1643">
          <cell r="AU1643">
            <v>-1831.6</v>
          </cell>
          <cell r="AX1643">
            <v>-1831.6</v>
          </cell>
          <cell r="AY1643">
            <v>0</v>
          </cell>
          <cell r="AZ1643">
            <v>0</v>
          </cell>
          <cell r="BA1643">
            <v>-743.56</v>
          </cell>
          <cell r="BV1643">
            <v>0</v>
          </cell>
          <cell r="BW1643">
            <v>0</v>
          </cell>
          <cell r="BX1643">
            <v>0.47</v>
          </cell>
          <cell r="BY1643">
            <v>0</v>
          </cell>
          <cell r="BZ1643">
            <v>0</v>
          </cell>
          <cell r="CA1643">
            <v>0</v>
          </cell>
          <cell r="CB1643">
            <v>0</v>
          </cell>
          <cell r="CC1643">
            <v>0</v>
          </cell>
          <cell r="CD1643">
            <v>0.46</v>
          </cell>
          <cell r="CE1643">
            <v>0</v>
          </cell>
          <cell r="CF1643">
            <v>0</v>
          </cell>
          <cell r="CG1643">
            <v>0</v>
          </cell>
          <cell r="CH1643">
            <v>0</v>
          </cell>
          <cell r="CJ1643">
            <v>0</v>
          </cell>
          <cell r="CK1643">
            <v>0</v>
          </cell>
          <cell r="CL1643">
            <v>0</v>
          </cell>
          <cell r="CM1643">
            <v>0</v>
          </cell>
          <cell r="CN1643">
            <v>1</v>
          </cell>
        </row>
        <row r="1644">
          <cell r="AU1644">
            <v>182.09</v>
          </cell>
          <cell r="AX1644">
            <v>130.54</v>
          </cell>
          <cell r="AY1644">
            <v>51.55</v>
          </cell>
          <cell r="AZ1644">
            <v>0</v>
          </cell>
          <cell r="BA1644">
            <v>115.42</v>
          </cell>
          <cell r="BV1644">
            <v>0</v>
          </cell>
          <cell r="BW1644">
            <v>0</v>
          </cell>
          <cell r="BX1644">
            <v>0.75</v>
          </cell>
          <cell r="BY1644">
            <v>0</v>
          </cell>
          <cell r="BZ1644">
            <v>0</v>
          </cell>
          <cell r="CA1644">
            <v>0</v>
          </cell>
          <cell r="CB1644">
            <v>0</v>
          </cell>
          <cell r="CC1644">
            <v>0</v>
          </cell>
          <cell r="CD1644">
            <v>0</v>
          </cell>
          <cell r="CE1644">
            <v>0</v>
          </cell>
          <cell r="CF1644">
            <v>0</v>
          </cell>
          <cell r="CG1644">
            <v>0</v>
          </cell>
          <cell r="CH1644">
            <v>0</v>
          </cell>
          <cell r="CJ1644">
            <v>0</v>
          </cell>
          <cell r="CK1644">
            <v>0</v>
          </cell>
          <cell r="CL1644">
            <v>0</v>
          </cell>
          <cell r="CM1644">
            <v>0</v>
          </cell>
          <cell r="CN1644">
            <v>1</v>
          </cell>
        </row>
        <row r="1645">
          <cell r="AU1645">
            <v>217</v>
          </cell>
          <cell r="AX1645">
            <v>217</v>
          </cell>
          <cell r="AY1645">
            <v>0</v>
          </cell>
          <cell r="AZ1645">
            <v>0</v>
          </cell>
          <cell r="BA1645">
            <v>0</v>
          </cell>
          <cell r="BV1645">
            <v>0</v>
          </cell>
          <cell r="BW1645">
            <v>0.82</v>
          </cell>
          <cell r="BX1645">
            <v>0</v>
          </cell>
          <cell r="BY1645">
            <v>0</v>
          </cell>
          <cell r="BZ1645">
            <v>0</v>
          </cell>
          <cell r="CA1645">
            <v>0</v>
          </cell>
          <cell r="CB1645">
            <v>0</v>
          </cell>
          <cell r="CC1645">
            <v>0</v>
          </cell>
          <cell r="CD1645">
            <v>0.04</v>
          </cell>
          <cell r="CE1645">
            <v>0.14000000000000001</v>
          </cell>
          <cell r="CF1645">
            <v>0</v>
          </cell>
          <cell r="CG1645">
            <v>0</v>
          </cell>
          <cell r="CH1645">
            <v>0</v>
          </cell>
          <cell r="CJ1645">
            <v>0</v>
          </cell>
          <cell r="CK1645">
            <v>0</v>
          </cell>
          <cell r="CL1645">
            <v>0</v>
          </cell>
          <cell r="CM1645">
            <v>0</v>
          </cell>
          <cell r="CN1645">
            <v>1</v>
          </cell>
        </row>
        <row r="1646">
          <cell r="AU1646">
            <v>418</v>
          </cell>
          <cell r="AX1646">
            <v>418</v>
          </cell>
          <cell r="AY1646">
            <v>0</v>
          </cell>
          <cell r="AZ1646">
            <v>0</v>
          </cell>
          <cell r="BA1646">
            <v>0</v>
          </cell>
          <cell r="BV1646">
            <v>0</v>
          </cell>
          <cell r="BW1646">
            <v>0</v>
          </cell>
          <cell r="BX1646">
            <v>0.46</v>
          </cell>
          <cell r="BY1646">
            <v>0</v>
          </cell>
          <cell r="BZ1646">
            <v>0</v>
          </cell>
          <cell r="CA1646">
            <v>0</v>
          </cell>
          <cell r="CB1646">
            <v>0</v>
          </cell>
          <cell r="CC1646">
            <v>0</v>
          </cell>
          <cell r="CD1646">
            <v>0.54</v>
          </cell>
          <cell r="CE1646">
            <v>0</v>
          </cell>
          <cell r="CF1646">
            <v>0</v>
          </cell>
          <cell r="CG1646">
            <v>0</v>
          </cell>
          <cell r="CH1646">
            <v>0</v>
          </cell>
          <cell r="CJ1646">
            <v>0</v>
          </cell>
          <cell r="CK1646">
            <v>0</v>
          </cell>
          <cell r="CL1646">
            <v>0</v>
          </cell>
          <cell r="CM1646">
            <v>0</v>
          </cell>
          <cell r="CN1646">
            <v>1</v>
          </cell>
        </row>
        <row r="1647">
          <cell r="AU1647">
            <v>7765</v>
          </cell>
          <cell r="AX1647">
            <v>7765</v>
          </cell>
          <cell r="AY1647">
            <v>0</v>
          </cell>
          <cell r="AZ1647">
            <v>0</v>
          </cell>
          <cell r="BA1647">
            <v>0</v>
          </cell>
          <cell r="BV1647">
            <v>0</v>
          </cell>
          <cell r="BW1647">
            <v>0</v>
          </cell>
          <cell r="BX1647">
            <v>1</v>
          </cell>
          <cell r="BY1647">
            <v>0</v>
          </cell>
          <cell r="BZ1647">
            <v>0</v>
          </cell>
          <cell r="CA1647">
            <v>0</v>
          </cell>
          <cell r="CB1647">
            <v>0</v>
          </cell>
          <cell r="CC1647">
            <v>0</v>
          </cell>
          <cell r="CD1647">
            <v>0</v>
          </cell>
          <cell r="CE1647">
            <v>0</v>
          </cell>
          <cell r="CF1647">
            <v>0</v>
          </cell>
          <cell r="CG1647">
            <v>0</v>
          </cell>
          <cell r="CH1647">
            <v>0</v>
          </cell>
          <cell r="CJ1647">
            <v>0</v>
          </cell>
          <cell r="CK1647">
            <v>0</v>
          </cell>
          <cell r="CL1647">
            <v>0</v>
          </cell>
          <cell r="CM1647">
            <v>0</v>
          </cell>
          <cell r="CN1647">
            <v>1</v>
          </cell>
        </row>
        <row r="1648">
          <cell r="AU1648">
            <v>232717.79</v>
          </cell>
          <cell r="AX1648">
            <v>169711.91</v>
          </cell>
          <cell r="AY1648">
            <v>63005.88</v>
          </cell>
          <cell r="AZ1648">
            <v>107254.19</v>
          </cell>
          <cell r="BA1648">
            <v>26177.23</v>
          </cell>
          <cell r="BV1648">
            <v>0</v>
          </cell>
          <cell r="BW1648">
            <v>0.7</v>
          </cell>
          <cell r="BX1648">
            <v>0</v>
          </cell>
          <cell r="BY1648">
            <v>0.3</v>
          </cell>
          <cell r="BZ1648">
            <v>0</v>
          </cell>
          <cell r="CA1648">
            <v>0</v>
          </cell>
          <cell r="CB1648">
            <v>0</v>
          </cell>
          <cell r="CC1648">
            <v>0</v>
          </cell>
          <cell r="CD1648">
            <v>0</v>
          </cell>
          <cell r="CE1648">
            <v>0</v>
          </cell>
          <cell r="CF1648">
            <v>0</v>
          </cell>
          <cell r="CG1648">
            <v>0</v>
          </cell>
          <cell r="CH1648">
            <v>0</v>
          </cell>
          <cell r="CJ1648">
            <v>0</v>
          </cell>
          <cell r="CK1648">
            <v>0</v>
          </cell>
          <cell r="CL1648">
            <v>0</v>
          </cell>
          <cell r="CM1648">
            <v>0</v>
          </cell>
          <cell r="CN1648">
            <v>1</v>
          </cell>
        </row>
        <row r="1649">
          <cell r="AU1649">
            <v>46252.480000000003</v>
          </cell>
          <cell r="AX1649">
            <v>32596.329999999998</v>
          </cell>
          <cell r="AY1649">
            <v>13656.15</v>
          </cell>
          <cell r="AZ1649">
            <v>0</v>
          </cell>
          <cell r="BA1649">
            <v>10938.73</v>
          </cell>
          <cell r="BV1649">
            <v>0</v>
          </cell>
          <cell r="BW1649">
            <v>0</v>
          </cell>
          <cell r="BX1649">
            <v>0</v>
          </cell>
          <cell r="BY1649">
            <v>1</v>
          </cell>
          <cell r="BZ1649">
            <v>0</v>
          </cell>
          <cell r="CA1649">
            <v>0</v>
          </cell>
          <cell r="CB1649">
            <v>0</v>
          </cell>
          <cell r="CC1649">
            <v>0</v>
          </cell>
          <cell r="CD1649">
            <v>0</v>
          </cell>
          <cell r="CE1649">
            <v>0</v>
          </cell>
          <cell r="CF1649">
            <v>0</v>
          </cell>
          <cell r="CG1649">
            <v>0</v>
          </cell>
          <cell r="CH1649">
            <v>0</v>
          </cell>
          <cell r="CJ1649">
            <v>0</v>
          </cell>
          <cell r="CK1649">
            <v>0</v>
          </cell>
          <cell r="CL1649">
            <v>0</v>
          </cell>
          <cell r="CM1649">
            <v>0</v>
          </cell>
          <cell r="CN1649">
            <v>1</v>
          </cell>
        </row>
        <row r="1650">
          <cell r="AU1650">
            <v>15634.23</v>
          </cell>
          <cell r="AX1650">
            <v>11207.410000000002</v>
          </cell>
          <cell r="AY1650">
            <v>4426.82</v>
          </cell>
          <cell r="AZ1650">
            <v>9054.44</v>
          </cell>
          <cell r="BA1650">
            <v>1903.62</v>
          </cell>
          <cell r="BV1650">
            <v>0</v>
          </cell>
          <cell r="BW1650">
            <v>0</v>
          </cell>
          <cell r="BX1650">
            <v>1</v>
          </cell>
          <cell r="BY1650">
            <v>0</v>
          </cell>
          <cell r="BZ1650">
            <v>0</v>
          </cell>
          <cell r="CA1650">
            <v>0</v>
          </cell>
          <cell r="CB1650">
            <v>0</v>
          </cell>
          <cell r="CC1650">
            <v>0</v>
          </cell>
          <cell r="CD1650">
            <v>0</v>
          </cell>
          <cell r="CE1650">
            <v>0</v>
          </cell>
          <cell r="CF1650">
            <v>0</v>
          </cell>
          <cell r="CG1650">
            <v>0</v>
          </cell>
          <cell r="CH1650">
            <v>0</v>
          </cell>
          <cell r="CJ1650">
            <v>0</v>
          </cell>
          <cell r="CK1650">
            <v>0</v>
          </cell>
          <cell r="CL1650">
            <v>0</v>
          </cell>
          <cell r="CM1650">
            <v>0</v>
          </cell>
          <cell r="CN1650">
            <v>1</v>
          </cell>
        </row>
        <row r="1651">
          <cell r="AU1651">
            <v>9192.93</v>
          </cell>
          <cell r="AX1651">
            <v>6589.92</v>
          </cell>
          <cell r="AY1651">
            <v>2603.0100000000002</v>
          </cell>
          <cell r="AZ1651">
            <v>6589.92</v>
          </cell>
          <cell r="BA1651">
            <v>0</v>
          </cell>
          <cell r="BV1651">
            <v>0</v>
          </cell>
          <cell r="BW1651">
            <v>0</v>
          </cell>
          <cell r="BX1651">
            <v>1</v>
          </cell>
          <cell r="BY1651">
            <v>0</v>
          </cell>
          <cell r="BZ1651">
            <v>0</v>
          </cell>
          <cell r="CA1651">
            <v>0</v>
          </cell>
          <cell r="CB1651">
            <v>0</v>
          </cell>
          <cell r="CC1651">
            <v>0</v>
          </cell>
          <cell r="CD1651">
            <v>0</v>
          </cell>
          <cell r="CE1651">
            <v>0</v>
          </cell>
          <cell r="CF1651">
            <v>0</v>
          </cell>
          <cell r="CG1651">
            <v>0</v>
          </cell>
          <cell r="CH1651">
            <v>0</v>
          </cell>
          <cell r="CJ1651">
            <v>0</v>
          </cell>
          <cell r="CK1651">
            <v>0</v>
          </cell>
          <cell r="CL1651">
            <v>0</v>
          </cell>
          <cell r="CM1651">
            <v>0</v>
          </cell>
          <cell r="CN1651">
            <v>1</v>
          </cell>
        </row>
        <row r="1652">
          <cell r="AU1652">
            <v>340654.69</v>
          </cell>
          <cell r="AX1652">
            <v>247743.19000000003</v>
          </cell>
          <cell r="AY1652">
            <v>92911.5</v>
          </cell>
          <cell r="AZ1652">
            <v>188071.98</v>
          </cell>
          <cell r="BA1652">
            <v>20337.02</v>
          </cell>
          <cell r="BV1652">
            <v>0</v>
          </cell>
          <cell r="BW1652">
            <v>0.2</v>
          </cell>
          <cell r="BX1652">
            <v>0</v>
          </cell>
          <cell r="BY1652">
            <v>0.8</v>
          </cell>
          <cell r="BZ1652">
            <v>0</v>
          </cell>
          <cell r="CA1652">
            <v>0</v>
          </cell>
          <cell r="CB1652">
            <v>0</v>
          </cell>
          <cell r="CC1652">
            <v>0</v>
          </cell>
          <cell r="CD1652">
            <v>0</v>
          </cell>
          <cell r="CE1652">
            <v>0</v>
          </cell>
          <cell r="CF1652">
            <v>0</v>
          </cell>
          <cell r="CG1652">
            <v>0</v>
          </cell>
          <cell r="CH1652">
            <v>0</v>
          </cell>
          <cell r="CJ1652">
            <v>0</v>
          </cell>
          <cell r="CK1652">
            <v>0</v>
          </cell>
          <cell r="CL1652">
            <v>0</v>
          </cell>
          <cell r="CM1652">
            <v>0</v>
          </cell>
          <cell r="CN1652">
            <v>1</v>
          </cell>
        </row>
        <row r="1653">
          <cell r="AU1653">
            <v>126626.83</v>
          </cell>
          <cell r="AX1653">
            <v>89507.37999999999</v>
          </cell>
          <cell r="AY1653">
            <v>37119.449999999997</v>
          </cell>
          <cell r="AZ1653">
            <v>61225.47</v>
          </cell>
          <cell r="BA1653">
            <v>1069.78</v>
          </cell>
          <cell r="BV1653">
            <v>0</v>
          </cell>
          <cell r="BW1653">
            <v>0.01</v>
          </cell>
          <cell r="BX1653">
            <v>0.99</v>
          </cell>
          <cell r="BY1653">
            <v>0</v>
          </cell>
          <cell r="BZ1653">
            <v>0</v>
          </cell>
          <cell r="CA1653">
            <v>0</v>
          </cell>
          <cell r="CB1653">
            <v>0</v>
          </cell>
          <cell r="CC1653">
            <v>0</v>
          </cell>
          <cell r="CD1653">
            <v>0</v>
          </cell>
          <cell r="CE1653">
            <v>0</v>
          </cell>
          <cell r="CF1653">
            <v>0</v>
          </cell>
          <cell r="CG1653">
            <v>0</v>
          </cell>
          <cell r="CH1653">
            <v>0</v>
          </cell>
          <cell r="CJ1653">
            <v>0</v>
          </cell>
          <cell r="CK1653">
            <v>0</v>
          </cell>
          <cell r="CL1653">
            <v>0</v>
          </cell>
          <cell r="CM1653">
            <v>0</v>
          </cell>
          <cell r="CN1653">
            <v>1</v>
          </cell>
        </row>
        <row r="1654">
          <cell r="AU1654">
            <v>10330.629999999999</v>
          </cell>
          <cell r="AX1654">
            <v>7810.03</v>
          </cell>
          <cell r="AY1654">
            <v>2520.6</v>
          </cell>
          <cell r="AZ1654">
            <v>0</v>
          </cell>
          <cell r="BA1654">
            <v>5642.92</v>
          </cell>
          <cell r="BV1654">
            <v>0</v>
          </cell>
          <cell r="BW1654">
            <v>0.9</v>
          </cell>
          <cell r="BX1654">
            <v>0</v>
          </cell>
          <cell r="BY1654">
            <v>0</v>
          </cell>
          <cell r="BZ1654">
            <v>0</v>
          </cell>
          <cell r="CA1654">
            <v>0.1</v>
          </cell>
          <cell r="CB1654">
            <v>0</v>
          </cell>
          <cell r="CC1654">
            <v>0</v>
          </cell>
          <cell r="CD1654">
            <v>0</v>
          </cell>
          <cell r="CE1654">
            <v>0</v>
          </cell>
          <cell r="CF1654">
            <v>0</v>
          </cell>
          <cell r="CG1654">
            <v>0</v>
          </cell>
          <cell r="CH1654">
            <v>0</v>
          </cell>
          <cell r="CJ1654">
            <v>0</v>
          </cell>
          <cell r="CK1654">
            <v>0</v>
          </cell>
          <cell r="CL1654">
            <v>0</v>
          </cell>
          <cell r="CM1654">
            <v>0</v>
          </cell>
          <cell r="CN1654">
            <v>1</v>
          </cell>
        </row>
        <row r="1655">
          <cell r="AU1655">
            <v>68008.639999999999</v>
          </cell>
          <cell r="AX1655">
            <v>48361.75</v>
          </cell>
          <cell r="AY1655">
            <v>19646.89</v>
          </cell>
          <cell r="AZ1655">
            <v>772.89</v>
          </cell>
          <cell r="BA1655">
            <v>1137.2</v>
          </cell>
          <cell r="BV1655">
            <v>0</v>
          </cell>
          <cell r="BW1655">
            <v>1</v>
          </cell>
          <cell r="BX1655">
            <v>0</v>
          </cell>
          <cell r="BY1655">
            <v>0</v>
          </cell>
          <cell r="BZ1655">
            <v>0</v>
          </cell>
          <cell r="CA1655">
            <v>0</v>
          </cell>
          <cell r="CB1655">
            <v>0</v>
          </cell>
          <cell r="CC1655">
            <v>0</v>
          </cell>
          <cell r="CD1655">
            <v>0</v>
          </cell>
          <cell r="CE1655">
            <v>0</v>
          </cell>
          <cell r="CF1655">
            <v>0</v>
          </cell>
          <cell r="CG1655">
            <v>0</v>
          </cell>
          <cell r="CH1655">
            <v>0</v>
          </cell>
          <cell r="CJ1655">
            <v>0</v>
          </cell>
          <cell r="CK1655">
            <v>0</v>
          </cell>
          <cell r="CL1655">
            <v>0</v>
          </cell>
          <cell r="CM1655">
            <v>0</v>
          </cell>
          <cell r="CN1655">
            <v>1</v>
          </cell>
        </row>
        <row r="1656">
          <cell r="AU1656">
            <v>109813.12</v>
          </cell>
          <cell r="AX1656">
            <v>77741.63</v>
          </cell>
          <cell r="AY1656">
            <v>32071.49</v>
          </cell>
          <cell r="AZ1656">
            <v>12416.84</v>
          </cell>
          <cell r="BA1656">
            <v>11895.02</v>
          </cell>
          <cell r="BV1656">
            <v>0</v>
          </cell>
          <cell r="BW1656">
            <v>1</v>
          </cell>
          <cell r="BX1656">
            <v>0</v>
          </cell>
          <cell r="BY1656">
            <v>0</v>
          </cell>
          <cell r="BZ1656">
            <v>0</v>
          </cell>
          <cell r="CA1656">
            <v>0</v>
          </cell>
          <cell r="CB1656">
            <v>0</v>
          </cell>
          <cell r="CC1656">
            <v>0</v>
          </cell>
          <cell r="CD1656">
            <v>0</v>
          </cell>
          <cell r="CE1656">
            <v>0</v>
          </cell>
          <cell r="CF1656">
            <v>0</v>
          </cell>
          <cell r="CG1656">
            <v>0</v>
          </cell>
          <cell r="CH1656">
            <v>0</v>
          </cell>
          <cell r="CJ1656">
            <v>0</v>
          </cell>
          <cell r="CK1656">
            <v>0</v>
          </cell>
          <cell r="CL1656">
            <v>0</v>
          </cell>
          <cell r="CM1656">
            <v>0</v>
          </cell>
          <cell r="CN1656">
            <v>1</v>
          </cell>
        </row>
        <row r="1657">
          <cell r="AU1657">
            <v>7022.95</v>
          </cell>
          <cell r="AX1657">
            <v>5131.07</v>
          </cell>
          <cell r="AY1657">
            <v>1891.88</v>
          </cell>
          <cell r="AZ1657">
            <v>0</v>
          </cell>
          <cell r="BA1657">
            <v>3307.34</v>
          </cell>
          <cell r="BV1657">
            <v>0</v>
          </cell>
          <cell r="BW1657">
            <v>1</v>
          </cell>
          <cell r="BX1657">
            <v>0</v>
          </cell>
          <cell r="BY1657">
            <v>0</v>
          </cell>
          <cell r="BZ1657">
            <v>0</v>
          </cell>
          <cell r="CA1657">
            <v>0</v>
          </cell>
          <cell r="CB1657">
            <v>0</v>
          </cell>
          <cell r="CC1657">
            <v>0</v>
          </cell>
          <cell r="CD1657">
            <v>0</v>
          </cell>
          <cell r="CE1657">
            <v>0</v>
          </cell>
          <cell r="CF1657">
            <v>0</v>
          </cell>
          <cell r="CG1657">
            <v>0</v>
          </cell>
          <cell r="CH1657">
            <v>0</v>
          </cell>
          <cell r="CJ1657">
            <v>0</v>
          </cell>
          <cell r="CK1657">
            <v>0</v>
          </cell>
          <cell r="CL1657">
            <v>0</v>
          </cell>
          <cell r="CM1657">
            <v>0</v>
          </cell>
          <cell r="CN1657">
            <v>1</v>
          </cell>
        </row>
        <row r="1658">
          <cell r="AU1658">
            <v>126809.86</v>
          </cell>
          <cell r="AX1658">
            <v>91816.969999999972</v>
          </cell>
          <cell r="AY1658">
            <v>34992.89</v>
          </cell>
          <cell r="AZ1658">
            <v>63293.24</v>
          </cell>
          <cell r="BA1658">
            <v>10540.5</v>
          </cell>
          <cell r="BV1658">
            <v>0</v>
          </cell>
          <cell r="BW1658">
            <v>1</v>
          </cell>
          <cell r="BX1658">
            <v>0</v>
          </cell>
          <cell r="BY1658">
            <v>0</v>
          </cell>
          <cell r="BZ1658">
            <v>0</v>
          </cell>
          <cell r="CA1658">
            <v>0</v>
          </cell>
          <cell r="CB1658">
            <v>0</v>
          </cell>
          <cell r="CC1658">
            <v>0</v>
          </cell>
          <cell r="CD1658">
            <v>0</v>
          </cell>
          <cell r="CE1658">
            <v>0</v>
          </cell>
          <cell r="CF1658">
            <v>0</v>
          </cell>
          <cell r="CG1658">
            <v>0</v>
          </cell>
          <cell r="CH1658">
            <v>0</v>
          </cell>
          <cell r="CJ1658">
            <v>0</v>
          </cell>
          <cell r="CK1658">
            <v>0</v>
          </cell>
          <cell r="CL1658">
            <v>0</v>
          </cell>
          <cell r="CM1658">
            <v>0</v>
          </cell>
          <cell r="CN1658">
            <v>1</v>
          </cell>
        </row>
        <row r="1659">
          <cell r="AU1659">
            <v>91166.74</v>
          </cell>
          <cell r="AX1659">
            <v>72515.419999999984</v>
          </cell>
          <cell r="AY1659">
            <v>18651.32</v>
          </cell>
          <cell r="AZ1659">
            <v>1295.9000000000001</v>
          </cell>
          <cell r="BA1659">
            <v>33839.589999999997</v>
          </cell>
          <cell r="BV1659">
            <v>0</v>
          </cell>
          <cell r="BW1659">
            <v>0</v>
          </cell>
          <cell r="BX1659">
            <v>1</v>
          </cell>
          <cell r="BY1659">
            <v>0</v>
          </cell>
          <cell r="BZ1659">
            <v>0</v>
          </cell>
          <cell r="CA1659">
            <v>0</v>
          </cell>
          <cell r="CB1659">
            <v>0</v>
          </cell>
          <cell r="CC1659">
            <v>0</v>
          </cell>
          <cell r="CD1659">
            <v>0</v>
          </cell>
          <cell r="CE1659">
            <v>0</v>
          </cell>
          <cell r="CF1659">
            <v>0</v>
          </cell>
          <cell r="CG1659">
            <v>0</v>
          </cell>
          <cell r="CH1659">
            <v>0</v>
          </cell>
          <cell r="CJ1659">
            <v>0</v>
          </cell>
          <cell r="CK1659">
            <v>0</v>
          </cell>
          <cell r="CL1659">
            <v>0</v>
          </cell>
          <cell r="CM1659">
            <v>0</v>
          </cell>
          <cell r="CN1659">
            <v>1</v>
          </cell>
        </row>
        <row r="1660">
          <cell r="AU1660">
            <v>27008.2</v>
          </cell>
          <cell r="AX1660">
            <v>19835.86</v>
          </cell>
          <cell r="AY1660">
            <v>7172.34</v>
          </cell>
          <cell r="AZ1660">
            <v>1997.5</v>
          </cell>
          <cell r="BA1660">
            <v>10163.07</v>
          </cell>
          <cell r="BV1660">
            <v>0</v>
          </cell>
          <cell r="BW1660">
            <v>0.14000000000000001</v>
          </cell>
          <cell r="BX1660">
            <v>0.37</v>
          </cell>
          <cell r="BY1660">
            <v>0.49</v>
          </cell>
          <cell r="BZ1660">
            <v>0</v>
          </cell>
          <cell r="CA1660">
            <v>0</v>
          </cell>
          <cell r="CB1660">
            <v>0</v>
          </cell>
          <cell r="CC1660">
            <v>0</v>
          </cell>
          <cell r="CD1660">
            <v>0</v>
          </cell>
          <cell r="CE1660">
            <v>0</v>
          </cell>
          <cell r="CF1660">
            <v>0</v>
          </cell>
          <cell r="CG1660">
            <v>0</v>
          </cell>
          <cell r="CH1660">
            <v>0</v>
          </cell>
          <cell r="CJ1660">
            <v>0</v>
          </cell>
          <cell r="CK1660">
            <v>0</v>
          </cell>
          <cell r="CL1660">
            <v>0</v>
          </cell>
          <cell r="CM1660">
            <v>0</v>
          </cell>
          <cell r="CN1660">
            <v>1</v>
          </cell>
        </row>
        <row r="1661">
          <cell r="AU1661">
            <v>148780.79</v>
          </cell>
          <cell r="AX1661">
            <v>107123.65000000001</v>
          </cell>
          <cell r="AY1661">
            <v>41657.14</v>
          </cell>
          <cell r="AZ1661">
            <v>2514.5700000000002</v>
          </cell>
          <cell r="BA1661">
            <v>23607.52</v>
          </cell>
          <cell r="BV1661">
            <v>0</v>
          </cell>
          <cell r="BW1661">
            <v>0</v>
          </cell>
          <cell r="BX1661">
            <v>0</v>
          </cell>
          <cell r="BY1661">
            <v>1</v>
          </cell>
          <cell r="BZ1661">
            <v>0</v>
          </cell>
          <cell r="CA1661">
            <v>0</v>
          </cell>
          <cell r="CB1661">
            <v>0</v>
          </cell>
          <cell r="CC1661">
            <v>0</v>
          </cell>
          <cell r="CD1661">
            <v>0</v>
          </cell>
          <cell r="CE1661">
            <v>0</v>
          </cell>
          <cell r="CF1661">
            <v>0</v>
          </cell>
          <cell r="CG1661">
            <v>0</v>
          </cell>
          <cell r="CH1661">
            <v>0</v>
          </cell>
          <cell r="CJ1661">
            <v>0</v>
          </cell>
          <cell r="CK1661">
            <v>0</v>
          </cell>
          <cell r="CL1661">
            <v>0</v>
          </cell>
          <cell r="CM1661">
            <v>0</v>
          </cell>
          <cell r="CN1661">
            <v>1</v>
          </cell>
        </row>
        <row r="1662">
          <cell r="AU1662">
            <v>8900.89</v>
          </cell>
          <cell r="AX1662">
            <v>6510.45</v>
          </cell>
          <cell r="AY1662">
            <v>2390.44</v>
          </cell>
          <cell r="AZ1662">
            <v>0</v>
          </cell>
          <cell r="BA1662">
            <v>5351.5</v>
          </cell>
          <cell r="BV1662">
            <v>0</v>
          </cell>
          <cell r="BW1662">
            <v>0</v>
          </cell>
          <cell r="BX1662">
            <v>0</v>
          </cell>
          <cell r="BY1662">
            <v>1</v>
          </cell>
          <cell r="BZ1662">
            <v>0</v>
          </cell>
          <cell r="CA1662">
            <v>0</v>
          </cell>
          <cell r="CB1662">
            <v>0</v>
          </cell>
          <cell r="CC1662">
            <v>0</v>
          </cell>
          <cell r="CD1662">
            <v>0</v>
          </cell>
          <cell r="CE1662">
            <v>0</v>
          </cell>
          <cell r="CF1662">
            <v>0</v>
          </cell>
          <cell r="CG1662">
            <v>0</v>
          </cell>
          <cell r="CH1662">
            <v>0</v>
          </cell>
          <cell r="CJ1662">
            <v>0</v>
          </cell>
          <cell r="CK1662">
            <v>0</v>
          </cell>
          <cell r="CL1662">
            <v>0</v>
          </cell>
          <cell r="CM1662">
            <v>0</v>
          </cell>
          <cell r="CN1662">
            <v>1</v>
          </cell>
        </row>
        <row r="1663">
          <cell r="AU1663">
            <v>47994.48</v>
          </cell>
          <cell r="AX1663">
            <v>37817.979999999996</v>
          </cell>
          <cell r="AY1663">
            <v>10176.5</v>
          </cell>
          <cell r="AZ1663">
            <v>10594.69</v>
          </cell>
          <cell r="BA1663">
            <v>7791.56</v>
          </cell>
          <cell r="BV1663">
            <v>0</v>
          </cell>
          <cell r="BW1663">
            <v>1</v>
          </cell>
          <cell r="BX1663">
            <v>0</v>
          </cell>
          <cell r="BY1663">
            <v>0</v>
          </cell>
          <cell r="BZ1663">
            <v>0</v>
          </cell>
          <cell r="CA1663">
            <v>0</v>
          </cell>
          <cell r="CB1663">
            <v>0</v>
          </cell>
          <cell r="CC1663">
            <v>0</v>
          </cell>
          <cell r="CD1663">
            <v>0</v>
          </cell>
          <cell r="CE1663">
            <v>0</v>
          </cell>
          <cell r="CF1663">
            <v>0</v>
          </cell>
          <cell r="CG1663">
            <v>0</v>
          </cell>
          <cell r="CH1663">
            <v>0</v>
          </cell>
          <cell r="CJ1663">
            <v>0</v>
          </cell>
          <cell r="CK1663">
            <v>0</v>
          </cell>
          <cell r="CL1663">
            <v>0</v>
          </cell>
          <cell r="CM1663">
            <v>0</v>
          </cell>
          <cell r="CN1663">
            <v>1</v>
          </cell>
        </row>
        <row r="1664">
          <cell r="AU1664">
            <v>951</v>
          </cell>
          <cell r="AX1664">
            <v>951</v>
          </cell>
          <cell r="AY1664">
            <v>0</v>
          </cell>
          <cell r="AZ1664">
            <v>0</v>
          </cell>
          <cell r="BA1664">
            <v>0</v>
          </cell>
          <cell r="BV1664">
            <v>0</v>
          </cell>
          <cell r="BW1664">
            <v>0.05</v>
          </cell>
          <cell r="BX1664">
            <v>0.55000000000000004</v>
          </cell>
          <cell r="BY1664">
            <v>0</v>
          </cell>
          <cell r="BZ1664">
            <v>0</v>
          </cell>
          <cell r="CA1664">
            <v>0</v>
          </cell>
          <cell r="CB1664">
            <v>0</v>
          </cell>
          <cell r="CC1664">
            <v>0</v>
          </cell>
          <cell r="CD1664">
            <v>0.4</v>
          </cell>
          <cell r="CE1664">
            <v>0</v>
          </cell>
          <cell r="CF1664">
            <v>0</v>
          </cell>
          <cell r="CG1664">
            <v>0</v>
          </cell>
          <cell r="CH1664">
            <v>0</v>
          </cell>
          <cell r="CJ1664">
            <v>0</v>
          </cell>
          <cell r="CK1664">
            <v>0</v>
          </cell>
          <cell r="CL1664">
            <v>0</v>
          </cell>
          <cell r="CM1664">
            <v>0</v>
          </cell>
          <cell r="CN1664">
            <v>1</v>
          </cell>
        </row>
        <row r="1665">
          <cell r="AU1665">
            <v>122</v>
          </cell>
          <cell r="AX1665">
            <v>122</v>
          </cell>
          <cell r="AY1665">
            <v>0</v>
          </cell>
          <cell r="AZ1665">
            <v>0</v>
          </cell>
          <cell r="BA1665">
            <v>0</v>
          </cell>
          <cell r="BV1665">
            <v>0</v>
          </cell>
          <cell r="BW1665">
            <v>1</v>
          </cell>
          <cell r="BX1665">
            <v>0</v>
          </cell>
          <cell r="BY1665">
            <v>0</v>
          </cell>
          <cell r="BZ1665">
            <v>0</v>
          </cell>
          <cell r="CA1665">
            <v>0</v>
          </cell>
          <cell r="CB1665">
            <v>0</v>
          </cell>
          <cell r="CC1665">
            <v>0</v>
          </cell>
          <cell r="CD1665">
            <v>0</v>
          </cell>
          <cell r="CE1665">
            <v>0</v>
          </cell>
          <cell r="CF1665">
            <v>0</v>
          </cell>
          <cell r="CG1665">
            <v>0</v>
          </cell>
          <cell r="CH1665">
            <v>0</v>
          </cell>
          <cell r="CJ1665">
            <v>0</v>
          </cell>
          <cell r="CK1665">
            <v>0</v>
          </cell>
          <cell r="CL1665">
            <v>0</v>
          </cell>
          <cell r="CM1665">
            <v>0</v>
          </cell>
          <cell r="CN1665">
            <v>1</v>
          </cell>
        </row>
        <row r="1666">
          <cell r="AU1666">
            <v>320</v>
          </cell>
          <cell r="AX1666">
            <v>320</v>
          </cell>
          <cell r="AY1666">
            <v>0</v>
          </cell>
          <cell r="AZ1666">
            <v>0</v>
          </cell>
          <cell r="BA1666">
            <v>0</v>
          </cell>
          <cell r="BV1666">
            <v>0</v>
          </cell>
          <cell r="BW1666">
            <v>1</v>
          </cell>
          <cell r="BX1666">
            <v>0</v>
          </cell>
          <cell r="BY1666">
            <v>0</v>
          </cell>
          <cell r="BZ1666">
            <v>0</v>
          </cell>
          <cell r="CA1666">
            <v>0</v>
          </cell>
          <cell r="CB1666">
            <v>0</v>
          </cell>
          <cell r="CC1666">
            <v>0</v>
          </cell>
          <cell r="CD1666">
            <v>0</v>
          </cell>
          <cell r="CE1666">
            <v>0</v>
          </cell>
          <cell r="CF1666">
            <v>0</v>
          </cell>
          <cell r="CG1666">
            <v>0</v>
          </cell>
          <cell r="CH1666">
            <v>0</v>
          </cell>
          <cell r="CJ1666">
            <v>0</v>
          </cell>
          <cell r="CK1666">
            <v>0</v>
          </cell>
          <cell r="CL1666">
            <v>0</v>
          </cell>
          <cell r="CM1666">
            <v>0</v>
          </cell>
          <cell r="CN1666">
            <v>1</v>
          </cell>
        </row>
        <row r="1667">
          <cell r="AU1667">
            <v>25958.97</v>
          </cell>
          <cell r="AX1667">
            <v>23863.780000000002</v>
          </cell>
          <cell r="AY1667">
            <v>2095.19</v>
          </cell>
          <cell r="AZ1667">
            <v>0</v>
          </cell>
          <cell r="BA1667">
            <v>130.33000000000001</v>
          </cell>
          <cell r="BV1667">
            <v>0</v>
          </cell>
          <cell r="BW1667">
            <v>0</v>
          </cell>
          <cell r="BX1667">
            <v>0.71</v>
          </cell>
          <cell r="BY1667">
            <v>0</v>
          </cell>
          <cell r="BZ1667">
            <v>0</v>
          </cell>
          <cell r="CA1667">
            <v>0</v>
          </cell>
          <cell r="CB1667">
            <v>0</v>
          </cell>
          <cell r="CC1667">
            <v>0</v>
          </cell>
          <cell r="CD1667">
            <v>0</v>
          </cell>
          <cell r="CE1667">
            <v>0</v>
          </cell>
          <cell r="CF1667">
            <v>0</v>
          </cell>
          <cell r="CG1667">
            <v>0</v>
          </cell>
          <cell r="CH1667">
            <v>0</v>
          </cell>
          <cell r="CJ1667">
            <v>0</v>
          </cell>
          <cell r="CK1667">
            <v>0</v>
          </cell>
          <cell r="CL1667">
            <v>0</v>
          </cell>
          <cell r="CM1667">
            <v>0</v>
          </cell>
          <cell r="CN1667">
            <v>1</v>
          </cell>
        </row>
        <row r="1668">
          <cell r="AU1668">
            <v>527.69000000000005</v>
          </cell>
          <cell r="AX1668">
            <v>411.7</v>
          </cell>
          <cell r="AY1668">
            <v>115.99</v>
          </cell>
          <cell r="AZ1668">
            <v>0</v>
          </cell>
          <cell r="BA1668">
            <v>259.69</v>
          </cell>
          <cell r="BV1668">
            <v>0</v>
          </cell>
          <cell r="BW1668">
            <v>0</v>
          </cell>
          <cell r="BX1668">
            <v>0.6</v>
          </cell>
          <cell r="BY1668">
            <v>0</v>
          </cell>
          <cell r="BZ1668">
            <v>0</v>
          </cell>
          <cell r="CA1668">
            <v>0</v>
          </cell>
          <cell r="CB1668">
            <v>0</v>
          </cell>
          <cell r="CC1668">
            <v>0</v>
          </cell>
          <cell r="CD1668">
            <v>0.24</v>
          </cell>
          <cell r="CE1668">
            <v>0</v>
          </cell>
          <cell r="CF1668">
            <v>0</v>
          </cell>
          <cell r="CG1668">
            <v>0</v>
          </cell>
          <cell r="CH1668">
            <v>0</v>
          </cell>
          <cell r="CJ1668">
            <v>0</v>
          </cell>
          <cell r="CK1668">
            <v>0</v>
          </cell>
          <cell r="CL1668">
            <v>0</v>
          </cell>
          <cell r="CM1668">
            <v>0</v>
          </cell>
          <cell r="CN1668">
            <v>1</v>
          </cell>
        </row>
        <row r="1669">
          <cell r="AU1669">
            <v>182</v>
          </cell>
          <cell r="AX1669">
            <v>182</v>
          </cell>
          <cell r="AY1669">
            <v>0</v>
          </cell>
          <cell r="AZ1669">
            <v>0</v>
          </cell>
          <cell r="BA1669">
            <v>0</v>
          </cell>
          <cell r="BV1669">
            <v>0</v>
          </cell>
          <cell r="BW1669">
            <v>1</v>
          </cell>
          <cell r="BX1669">
            <v>0</v>
          </cell>
          <cell r="BY1669">
            <v>0</v>
          </cell>
          <cell r="BZ1669">
            <v>0</v>
          </cell>
          <cell r="CA1669">
            <v>0</v>
          </cell>
          <cell r="CB1669">
            <v>0</v>
          </cell>
          <cell r="CC1669">
            <v>0</v>
          </cell>
          <cell r="CD1669">
            <v>0</v>
          </cell>
          <cell r="CE1669">
            <v>0</v>
          </cell>
          <cell r="CF1669">
            <v>0</v>
          </cell>
          <cell r="CG1669">
            <v>0</v>
          </cell>
          <cell r="CH1669">
            <v>0</v>
          </cell>
          <cell r="CJ1669">
            <v>0</v>
          </cell>
          <cell r="CK1669">
            <v>0</v>
          </cell>
          <cell r="CL1669">
            <v>0</v>
          </cell>
          <cell r="CM1669">
            <v>0</v>
          </cell>
          <cell r="CN1669">
            <v>1</v>
          </cell>
        </row>
        <row r="1670">
          <cell r="AU1670">
            <v>2698.12</v>
          </cell>
          <cell r="AX1670">
            <v>1934.13</v>
          </cell>
          <cell r="AY1670">
            <v>763.99</v>
          </cell>
          <cell r="AZ1670">
            <v>0</v>
          </cell>
          <cell r="BA1670">
            <v>290.48</v>
          </cell>
          <cell r="BV1670">
            <v>0</v>
          </cell>
          <cell r="BW1670">
            <v>0</v>
          </cell>
          <cell r="BX1670">
            <v>0.72</v>
          </cell>
          <cell r="BY1670">
            <v>0</v>
          </cell>
          <cell r="BZ1670">
            <v>0</v>
          </cell>
          <cell r="CA1670">
            <v>0</v>
          </cell>
          <cell r="CB1670">
            <v>0</v>
          </cell>
          <cell r="CC1670">
            <v>0</v>
          </cell>
          <cell r="CD1670">
            <v>0</v>
          </cell>
          <cell r="CE1670">
            <v>0</v>
          </cell>
          <cell r="CF1670">
            <v>0</v>
          </cell>
          <cell r="CG1670">
            <v>0</v>
          </cell>
          <cell r="CH1670">
            <v>0</v>
          </cell>
          <cell r="CJ1670">
            <v>0</v>
          </cell>
          <cell r="CK1670">
            <v>0</v>
          </cell>
          <cell r="CL1670">
            <v>0</v>
          </cell>
          <cell r="CM1670">
            <v>0</v>
          </cell>
          <cell r="CN1670">
            <v>1</v>
          </cell>
        </row>
        <row r="1671">
          <cell r="AU1671">
            <v>219</v>
          </cell>
          <cell r="AX1671">
            <v>219</v>
          </cell>
          <cell r="AY1671">
            <v>0</v>
          </cell>
          <cell r="AZ1671">
            <v>0</v>
          </cell>
          <cell r="BA1671">
            <v>0</v>
          </cell>
          <cell r="BV1671">
            <v>0</v>
          </cell>
          <cell r="BW1671">
            <v>0.02</v>
          </cell>
          <cell r="BX1671">
            <v>0.98</v>
          </cell>
          <cell r="BY1671">
            <v>0</v>
          </cell>
          <cell r="BZ1671">
            <v>0</v>
          </cell>
          <cell r="CA1671">
            <v>0</v>
          </cell>
          <cell r="CB1671">
            <v>0</v>
          </cell>
          <cell r="CC1671">
            <v>0</v>
          </cell>
          <cell r="CD1671">
            <v>0</v>
          </cell>
          <cell r="CE1671">
            <v>0</v>
          </cell>
          <cell r="CF1671">
            <v>0</v>
          </cell>
          <cell r="CG1671">
            <v>0</v>
          </cell>
          <cell r="CH1671">
            <v>0</v>
          </cell>
          <cell r="CJ1671">
            <v>0</v>
          </cell>
          <cell r="CK1671">
            <v>0</v>
          </cell>
          <cell r="CL1671">
            <v>0</v>
          </cell>
          <cell r="CM1671">
            <v>0</v>
          </cell>
          <cell r="CN1671">
            <v>1</v>
          </cell>
        </row>
        <row r="1672">
          <cell r="AU1672">
            <v>118</v>
          </cell>
          <cell r="AX1672">
            <v>118</v>
          </cell>
          <cell r="AY1672">
            <v>0</v>
          </cell>
          <cell r="AZ1672">
            <v>0</v>
          </cell>
          <cell r="BA1672">
            <v>0</v>
          </cell>
          <cell r="BV1672">
            <v>0</v>
          </cell>
          <cell r="BW1672">
            <v>1</v>
          </cell>
          <cell r="BX1672">
            <v>0</v>
          </cell>
          <cell r="BY1672">
            <v>0</v>
          </cell>
          <cell r="BZ1672">
            <v>0</v>
          </cell>
          <cell r="CA1672">
            <v>0</v>
          </cell>
          <cell r="CB1672">
            <v>0</v>
          </cell>
          <cell r="CC1672">
            <v>0</v>
          </cell>
          <cell r="CD1672">
            <v>0</v>
          </cell>
          <cell r="CE1672">
            <v>0</v>
          </cell>
          <cell r="CF1672">
            <v>0</v>
          </cell>
          <cell r="CG1672">
            <v>0</v>
          </cell>
          <cell r="CH1672">
            <v>0</v>
          </cell>
          <cell r="CJ1672">
            <v>0</v>
          </cell>
          <cell r="CK1672">
            <v>0</v>
          </cell>
          <cell r="CL1672">
            <v>0</v>
          </cell>
          <cell r="CM1672">
            <v>0</v>
          </cell>
          <cell r="CN1672">
            <v>1</v>
          </cell>
        </row>
        <row r="1673">
          <cell r="AU1673">
            <v>506.04</v>
          </cell>
          <cell r="AX1673">
            <v>480.27</v>
          </cell>
          <cell r="AY1673">
            <v>25.77</v>
          </cell>
          <cell r="AZ1673">
            <v>0</v>
          </cell>
          <cell r="BA1673">
            <v>57.71</v>
          </cell>
          <cell r="BV1673">
            <v>0</v>
          </cell>
          <cell r="BW1673">
            <v>0</v>
          </cell>
          <cell r="BX1673">
            <v>0.18</v>
          </cell>
          <cell r="BY1673">
            <v>0.17</v>
          </cell>
          <cell r="BZ1673">
            <v>0</v>
          </cell>
          <cell r="CA1673">
            <v>0</v>
          </cell>
          <cell r="CB1673">
            <v>0</v>
          </cell>
          <cell r="CC1673">
            <v>0</v>
          </cell>
          <cell r="CD1673">
            <v>0.65</v>
          </cell>
          <cell r="CE1673">
            <v>0</v>
          </cell>
          <cell r="CF1673">
            <v>0</v>
          </cell>
          <cell r="CG1673">
            <v>0</v>
          </cell>
          <cell r="CH1673">
            <v>0</v>
          </cell>
          <cell r="CJ1673">
            <v>0</v>
          </cell>
          <cell r="CK1673">
            <v>0</v>
          </cell>
          <cell r="CL1673">
            <v>0</v>
          </cell>
          <cell r="CM1673">
            <v>0</v>
          </cell>
          <cell r="CN1673">
            <v>1</v>
          </cell>
        </row>
        <row r="1674">
          <cell r="AU1674">
            <v>140</v>
          </cell>
          <cell r="AX1674">
            <v>140</v>
          </cell>
          <cell r="AY1674">
            <v>0</v>
          </cell>
          <cell r="AZ1674">
            <v>0</v>
          </cell>
          <cell r="BA1674">
            <v>0</v>
          </cell>
          <cell r="BV1674">
            <v>0</v>
          </cell>
          <cell r="BW1674">
            <v>0</v>
          </cell>
          <cell r="BX1674">
            <v>0</v>
          </cell>
          <cell r="BY1674">
            <v>0</v>
          </cell>
          <cell r="BZ1674">
            <v>0</v>
          </cell>
          <cell r="CA1674">
            <v>0</v>
          </cell>
          <cell r="CB1674">
            <v>0</v>
          </cell>
          <cell r="CC1674">
            <v>0</v>
          </cell>
          <cell r="CD1674">
            <v>1</v>
          </cell>
          <cell r="CE1674">
            <v>0</v>
          </cell>
          <cell r="CF1674">
            <v>0</v>
          </cell>
          <cell r="CG1674">
            <v>0</v>
          </cell>
          <cell r="CH1674">
            <v>0</v>
          </cell>
          <cell r="CJ1674">
            <v>0</v>
          </cell>
          <cell r="CK1674">
            <v>0</v>
          </cell>
          <cell r="CL1674">
            <v>0</v>
          </cell>
          <cell r="CM1674">
            <v>0</v>
          </cell>
          <cell r="CN1674">
            <v>1</v>
          </cell>
        </row>
        <row r="1675">
          <cell r="AU1675">
            <v>124</v>
          </cell>
          <cell r="AX1675">
            <v>124</v>
          </cell>
          <cell r="AY1675">
            <v>0</v>
          </cell>
          <cell r="AZ1675">
            <v>0</v>
          </cell>
          <cell r="BA1675">
            <v>0</v>
          </cell>
          <cell r="BV1675">
            <v>0</v>
          </cell>
          <cell r="BW1675">
            <v>0.05</v>
          </cell>
          <cell r="BX1675">
            <v>0</v>
          </cell>
          <cell r="BY1675">
            <v>0.95</v>
          </cell>
          <cell r="BZ1675">
            <v>0</v>
          </cell>
          <cell r="CA1675">
            <v>0</v>
          </cell>
          <cell r="CB1675">
            <v>0</v>
          </cell>
          <cell r="CC1675">
            <v>0</v>
          </cell>
          <cell r="CD1675">
            <v>0</v>
          </cell>
          <cell r="CE1675">
            <v>0</v>
          </cell>
          <cell r="CF1675">
            <v>0</v>
          </cell>
          <cell r="CG1675">
            <v>0</v>
          </cell>
          <cell r="CH1675">
            <v>0</v>
          </cell>
          <cell r="CJ1675">
            <v>0</v>
          </cell>
          <cell r="CK1675">
            <v>0</v>
          </cell>
          <cell r="CL1675">
            <v>0</v>
          </cell>
          <cell r="CM1675">
            <v>0</v>
          </cell>
          <cell r="CN1675">
            <v>1</v>
          </cell>
        </row>
        <row r="1676">
          <cell r="AU1676">
            <v>204</v>
          </cell>
          <cell r="AX1676">
            <v>204</v>
          </cell>
          <cell r="AY1676">
            <v>0</v>
          </cell>
          <cell r="AZ1676">
            <v>0</v>
          </cell>
          <cell r="BA1676">
            <v>0</v>
          </cell>
          <cell r="BV1676">
            <v>0</v>
          </cell>
          <cell r="BW1676">
            <v>1</v>
          </cell>
          <cell r="BX1676">
            <v>0</v>
          </cell>
          <cell r="BY1676">
            <v>0</v>
          </cell>
          <cell r="BZ1676">
            <v>0</v>
          </cell>
          <cell r="CA1676">
            <v>0</v>
          </cell>
          <cell r="CB1676">
            <v>0</v>
          </cell>
          <cell r="CC1676">
            <v>0</v>
          </cell>
          <cell r="CD1676">
            <v>0</v>
          </cell>
          <cell r="CE1676">
            <v>0</v>
          </cell>
          <cell r="CF1676">
            <v>0</v>
          </cell>
          <cell r="CG1676">
            <v>0</v>
          </cell>
          <cell r="CH1676">
            <v>0</v>
          </cell>
          <cell r="CJ1676">
            <v>0</v>
          </cell>
          <cell r="CK1676">
            <v>0</v>
          </cell>
          <cell r="CL1676">
            <v>0</v>
          </cell>
          <cell r="CM1676">
            <v>0</v>
          </cell>
          <cell r="CN1676">
            <v>1</v>
          </cell>
        </row>
        <row r="1677">
          <cell r="AU1677">
            <v>113</v>
          </cell>
          <cell r="AX1677">
            <v>113</v>
          </cell>
          <cell r="AY1677">
            <v>0</v>
          </cell>
          <cell r="AZ1677">
            <v>0</v>
          </cell>
          <cell r="BA1677">
            <v>0</v>
          </cell>
          <cell r="BV1677">
            <v>0</v>
          </cell>
          <cell r="BW1677">
            <v>0</v>
          </cell>
          <cell r="BX1677">
            <v>0</v>
          </cell>
          <cell r="BY1677">
            <v>0</v>
          </cell>
          <cell r="BZ1677">
            <v>0</v>
          </cell>
          <cell r="CA1677">
            <v>0</v>
          </cell>
          <cell r="CB1677">
            <v>0</v>
          </cell>
          <cell r="CC1677">
            <v>0</v>
          </cell>
          <cell r="CD1677">
            <v>1</v>
          </cell>
          <cell r="CE1677">
            <v>0</v>
          </cell>
          <cell r="CF1677">
            <v>0</v>
          </cell>
          <cell r="CG1677">
            <v>0</v>
          </cell>
          <cell r="CH1677">
            <v>0</v>
          </cell>
          <cell r="CJ1677">
            <v>0</v>
          </cell>
          <cell r="CK1677">
            <v>0</v>
          </cell>
          <cell r="CL1677">
            <v>0</v>
          </cell>
          <cell r="CM1677">
            <v>0</v>
          </cell>
          <cell r="CN1677">
            <v>1</v>
          </cell>
        </row>
        <row r="1678">
          <cell r="AU1678">
            <v>114</v>
          </cell>
          <cell r="AX1678">
            <v>114</v>
          </cell>
          <cell r="AY1678">
            <v>0</v>
          </cell>
          <cell r="AZ1678">
            <v>0</v>
          </cell>
          <cell r="BA1678">
            <v>0</v>
          </cell>
          <cell r="BV1678">
            <v>0</v>
          </cell>
          <cell r="BW1678">
            <v>1</v>
          </cell>
          <cell r="BX1678">
            <v>0</v>
          </cell>
          <cell r="BY1678">
            <v>0</v>
          </cell>
          <cell r="BZ1678">
            <v>0</v>
          </cell>
          <cell r="CA1678">
            <v>0</v>
          </cell>
          <cell r="CB1678">
            <v>0</v>
          </cell>
          <cell r="CC1678">
            <v>0</v>
          </cell>
          <cell r="CD1678">
            <v>0</v>
          </cell>
          <cell r="CE1678">
            <v>0</v>
          </cell>
          <cell r="CF1678">
            <v>0</v>
          </cell>
          <cell r="CG1678">
            <v>0</v>
          </cell>
          <cell r="CH1678">
            <v>0</v>
          </cell>
          <cell r="CJ1678">
            <v>0</v>
          </cell>
          <cell r="CK1678">
            <v>0</v>
          </cell>
          <cell r="CL1678">
            <v>0</v>
          </cell>
          <cell r="CM1678">
            <v>0</v>
          </cell>
          <cell r="CN1678">
            <v>1</v>
          </cell>
        </row>
        <row r="1679">
          <cell r="AU1679">
            <v>14721.98</v>
          </cell>
          <cell r="AX1679">
            <v>14494.92</v>
          </cell>
          <cell r="AY1679">
            <v>227.06</v>
          </cell>
          <cell r="AZ1679">
            <v>0</v>
          </cell>
          <cell r="BA1679">
            <v>508.34</v>
          </cell>
          <cell r="BV1679">
            <v>0</v>
          </cell>
          <cell r="BW1679">
            <v>0</v>
          </cell>
          <cell r="BX1679">
            <v>0.81</v>
          </cell>
          <cell r="BY1679">
            <v>0</v>
          </cell>
          <cell r="BZ1679">
            <v>0</v>
          </cell>
          <cell r="CA1679">
            <v>0</v>
          </cell>
          <cell r="CB1679">
            <v>0</v>
          </cell>
          <cell r="CC1679">
            <v>0</v>
          </cell>
          <cell r="CD1679">
            <v>0</v>
          </cell>
          <cell r="CE1679">
            <v>0</v>
          </cell>
          <cell r="CF1679">
            <v>0</v>
          </cell>
          <cell r="CG1679">
            <v>0</v>
          </cell>
          <cell r="CH1679">
            <v>0</v>
          </cell>
          <cell r="CJ1679">
            <v>0</v>
          </cell>
          <cell r="CK1679">
            <v>0</v>
          </cell>
          <cell r="CL1679">
            <v>0</v>
          </cell>
          <cell r="CM1679">
            <v>0</v>
          </cell>
          <cell r="CN1679">
            <v>1</v>
          </cell>
        </row>
        <row r="1680">
          <cell r="AU1680">
            <v>2357.58</v>
          </cell>
          <cell r="AX1680">
            <v>2009.71</v>
          </cell>
          <cell r="AY1680">
            <v>347.87</v>
          </cell>
          <cell r="AZ1680">
            <v>735.7</v>
          </cell>
          <cell r="BA1680">
            <v>0</v>
          </cell>
          <cell r="BV1680">
            <v>0</v>
          </cell>
          <cell r="BW1680">
            <v>0.56999999999999995</v>
          </cell>
          <cell r="BX1680">
            <v>0.02</v>
          </cell>
          <cell r="BY1680">
            <v>0.09</v>
          </cell>
          <cell r="BZ1680">
            <v>0</v>
          </cell>
          <cell r="CA1680">
            <v>0</v>
          </cell>
          <cell r="CB1680">
            <v>0</v>
          </cell>
          <cell r="CC1680">
            <v>0</v>
          </cell>
          <cell r="CD1680">
            <v>0.3</v>
          </cell>
          <cell r="CE1680">
            <v>0.01</v>
          </cell>
          <cell r="CF1680">
            <v>0</v>
          </cell>
          <cell r="CG1680">
            <v>0</v>
          </cell>
          <cell r="CH1680">
            <v>0</v>
          </cell>
          <cell r="CJ1680">
            <v>0</v>
          </cell>
          <cell r="CK1680">
            <v>0</v>
          </cell>
          <cell r="CL1680">
            <v>0</v>
          </cell>
          <cell r="CM1680">
            <v>0</v>
          </cell>
          <cell r="CN1680">
            <v>1</v>
          </cell>
        </row>
        <row r="1681">
          <cell r="AU1681">
            <v>192</v>
          </cell>
          <cell r="AX1681">
            <v>192</v>
          </cell>
          <cell r="AY1681">
            <v>0</v>
          </cell>
          <cell r="AZ1681">
            <v>0</v>
          </cell>
          <cell r="BA1681">
            <v>0</v>
          </cell>
          <cell r="BV1681">
            <v>0</v>
          </cell>
          <cell r="BW1681">
            <v>0.24</v>
          </cell>
          <cell r="BX1681">
            <v>0</v>
          </cell>
          <cell r="BY1681">
            <v>0</v>
          </cell>
          <cell r="BZ1681">
            <v>0</v>
          </cell>
          <cell r="CA1681">
            <v>0</v>
          </cell>
          <cell r="CB1681">
            <v>0</v>
          </cell>
          <cell r="CC1681">
            <v>0</v>
          </cell>
          <cell r="CD1681">
            <v>0.62</v>
          </cell>
          <cell r="CE1681">
            <v>0.14000000000000001</v>
          </cell>
          <cell r="CF1681">
            <v>0</v>
          </cell>
          <cell r="CG1681">
            <v>0</v>
          </cell>
          <cell r="CH1681">
            <v>0</v>
          </cell>
          <cell r="CJ1681">
            <v>0</v>
          </cell>
          <cell r="CK1681">
            <v>0</v>
          </cell>
          <cell r="CL1681">
            <v>0</v>
          </cell>
          <cell r="CM1681">
            <v>0</v>
          </cell>
          <cell r="CN1681">
            <v>1</v>
          </cell>
        </row>
        <row r="1682">
          <cell r="AU1682">
            <v>1516.78</v>
          </cell>
          <cell r="AX1682">
            <v>1122.17</v>
          </cell>
          <cell r="AY1682">
            <v>394.61</v>
          </cell>
          <cell r="AZ1682">
            <v>0</v>
          </cell>
          <cell r="BA1682">
            <v>883.46</v>
          </cell>
          <cell r="BV1682">
            <v>0</v>
          </cell>
          <cell r="BW1682">
            <v>0</v>
          </cell>
          <cell r="BX1682">
            <v>1</v>
          </cell>
          <cell r="BY1682">
            <v>0</v>
          </cell>
          <cell r="BZ1682">
            <v>0</v>
          </cell>
          <cell r="CA1682">
            <v>0</v>
          </cell>
          <cell r="CB1682">
            <v>0</v>
          </cell>
          <cell r="CC1682">
            <v>0</v>
          </cell>
          <cell r="CD1682">
            <v>0</v>
          </cell>
          <cell r="CE1682">
            <v>0</v>
          </cell>
          <cell r="CF1682">
            <v>0</v>
          </cell>
          <cell r="CG1682">
            <v>0</v>
          </cell>
          <cell r="CH1682">
            <v>0</v>
          </cell>
          <cell r="CJ1682">
            <v>0</v>
          </cell>
          <cell r="CK1682">
            <v>0</v>
          </cell>
          <cell r="CL1682">
            <v>0</v>
          </cell>
          <cell r="CM1682">
            <v>0</v>
          </cell>
          <cell r="CN1682">
            <v>1</v>
          </cell>
        </row>
        <row r="1683">
          <cell r="AU1683">
            <v>127</v>
          </cell>
          <cell r="AX1683">
            <v>127</v>
          </cell>
          <cell r="AY1683">
            <v>0</v>
          </cell>
          <cell r="AZ1683">
            <v>0</v>
          </cell>
          <cell r="BA1683">
            <v>0</v>
          </cell>
          <cell r="BV1683">
            <v>0</v>
          </cell>
          <cell r="BW1683">
            <v>0</v>
          </cell>
          <cell r="BX1683">
            <v>0</v>
          </cell>
          <cell r="BY1683">
            <v>0</v>
          </cell>
          <cell r="BZ1683">
            <v>0</v>
          </cell>
          <cell r="CA1683">
            <v>0</v>
          </cell>
          <cell r="CB1683">
            <v>0</v>
          </cell>
          <cell r="CC1683">
            <v>0</v>
          </cell>
          <cell r="CD1683">
            <v>1</v>
          </cell>
          <cell r="CE1683">
            <v>0</v>
          </cell>
          <cell r="CF1683">
            <v>0</v>
          </cell>
          <cell r="CG1683">
            <v>0</v>
          </cell>
          <cell r="CH1683">
            <v>0</v>
          </cell>
          <cell r="CJ1683">
            <v>0</v>
          </cell>
          <cell r="CK1683">
            <v>0</v>
          </cell>
          <cell r="CL1683">
            <v>0</v>
          </cell>
          <cell r="CM1683">
            <v>0</v>
          </cell>
          <cell r="CN1683">
            <v>1</v>
          </cell>
        </row>
        <row r="1684">
          <cell r="AU1684">
            <v>306</v>
          </cell>
          <cell r="AX1684">
            <v>306</v>
          </cell>
          <cell r="AY1684">
            <v>0</v>
          </cell>
          <cell r="AZ1684">
            <v>0</v>
          </cell>
          <cell r="BA1684">
            <v>0</v>
          </cell>
          <cell r="BV1684">
            <v>0</v>
          </cell>
          <cell r="BW1684">
            <v>0</v>
          </cell>
          <cell r="BX1684">
            <v>1</v>
          </cell>
          <cell r="BY1684">
            <v>0</v>
          </cell>
          <cell r="BZ1684">
            <v>0</v>
          </cell>
          <cell r="CA1684">
            <v>0</v>
          </cell>
          <cell r="CB1684">
            <v>0</v>
          </cell>
          <cell r="CC1684">
            <v>0</v>
          </cell>
          <cell r="CD1684">
            <v>0</v>
          </cell>
          <cell r="CE1684">
            <v>0</v>
          </cell>
          <cell r="CF1684">
            <v>0</v>
          </cell>
          <cell r="CG1684">
            <v>0</v>
          </cell>
          <cell r="CH1684">
            <v>0</v>
          </cell>
          <cell r="CJ1684">
            <v>0</v>
          </cell>
          <cell r="CK1684">
            <v>0</v>
          </cell>
          <cell r="CL1684">
            <v>0</v>
          </cell>
          <cell r="CM1684">
            <v>0</v>
          </cell>
          <cell r="CN1684">
            <v>1</v>
          </cell>
        </row>
        <row r="1685">
          <cell r="AU1685">
            <v>974</v>
          </cell>
          <cell r="AX1685">
            <v>974</v>
          </cell>
          <cell r="AY1685">
            <v>0</v>
          </cell>
          <cell r="AZ1685">
            <v>0</v>
          </cell>
          <cell r="BA1685">
            <v>0</v>
          </cell>
          <cell r="BV1685">
            <v>0</v>
          </cell>
          <cell r="BW1685">
            <v>0</v>
          </cell>
          <cell r="BX1685">
            <v>0.57999999999999996</v>
          </cell>
          <cell r="BY1685">
            <v>0</v>
          </cell>
          <cell r="BZ1685">
            <v>0</v>
          </cell>
          <cell r="CA1685">
            <v>0</v>
          </cell>
          <cell r="CB1685">
            <v>0</v>
          </cell>
          <cell r="CC1685">
            <v>0</v>
          </cell>
          <cell r="CD1685">
            <v>0.42</v>
          </cell>
          <cell r="CE1685">
            <v>0</v>
          </cell>
          <cell r="CF1685">
            <v>0</v>
          </cell>
          <cell r="CG1685">
            <v>0</v>
          </cell>
          <cell r="CH1685">
            <v>0</v>
          </cell>
          <cell r="CJ1685">
            <v>0</v>
          </cell>
          <cell r="CK1685">
            <v>0</v>
          </cell>
          <cell r="CL1685">
            <v>0</v>
          </cell>
          <cell r="CM1685">
            <v>0</v>
          </cell>
          <cell r="CN1685">
            <v>1</v>
          </cell>
        </row>
        <row r="1686">
          <cell r="AU1686">
            <v>118</v>
          </cell>
          <cell r="AX1686">
            <v>118</v>
          </cell>
          <cell r="AY1686">
            <v>0</v>
          </cell>
          <cell r="AZ1686">
            <v>0</v>
          </cell>
          <cell r="BA1686">
            <v>0</v>
          </cell>
          <cell r="BV1686">
            <v>0</v>
          </cell>
          <cell r="BW1686">
            <v>1</v>
          </cell>
          <cell r="BX1686">
            <v>0</v>
          </cell>
          <cell r="BY1686">
            <v>0</v>
          </cell>
          <cell r="BZ1686">
            <v>0</v>
          </cell>
          <cell r="CA1686">
            <v>0</v>
          </cell>
          <cell r="CB1686">
            <v>0</v>
          </cell>
          <cell r="CC1686">
            <v>0</v>
          </cell>
          <cell r="CD1686">
            <v>0</v>
          </cell>
          <cell r="CE1686">
            <v>0</v>
          </cell>
          <cell r="CF1686">
            <v>0</v>
          </cell>
          <cell r="CG1686">
            <v>0</v>
          </cell>
          <cell r="CH1686">
            <v>0</v>
          </cell>
          <cell r="CJ1686">
            <v>0</v>
          </cell>
          <cell r="CK1686">
            <v>0</v>
          </cell>
          <cell r="CL1686">
            <v>0</v>
          </cell>
          <cell r="CM1686">
            <v>0</v>
          </cell>
          <cell r="CN1686">
            <v>1</v>
          </cell>
        </row>
        <row r="1687">
          <cell r="AU1687">
            <v>119</v>
          </cell>
          <cell r="AX1687">
            <v>119</v>
          </cell>
          <cell r="AY1687">
            <v>0</v>
          </cell>
          <cell r="AZ1687">
            <v>0</v>
          </cell>
          <cell r="BA1687">
            <v>0</v>
          </cell>
          <cell r="BV1687">
            <v>0</v>
          </cell>
          <cell r="BW1687">
            <v>0</v>
          </cell>
          <cell r="BX1687">
            <v>0</v>
          </cell>
          <cell r="BY1687">
            <v>0</v>
          </cell>
          <cell r="BZ1687">
            <v>0</v>
          </cell>
          <cell r="CA1687">
            <v>0</v>
          </cell>
          <cell r="CB1687">
            <v>0</v>
          </cell>
          <cell r="CC1687">
            <v>0</v>
          </cell>
          <cell r="CD1687">
            <v>1</v>
          </cell>
          <cell r="CE1687">
            <v>0</v>
          </cell>
          <cell r="CF1687">
            <v>0</v>
          </cell>
          <cell r="CG1687">
            <v>0</v>
          </cell>
          <cell r="CH1687">
            <v>0</v>
          </cell>
          <cell r="CJ1687">
            <v>0</v>
          </cell>
          <cell r="CK1687">
            <v>0</v>
          </cell>
          <cell r="CL1687">
            <v>0</v>
          </cell>
          <cell r="CM1687">
            <v>0</v>
          </cell>
          <cell r="CN1687">
            <v>1</v>
          </cell>
        </row>
        <row r="1688">
          <cell r="AU1688">
            <v>2661.65</v>
          </cell>
          <cell r="AX1688">
            <v>1941.1800000000003</v>
          </cell>
          <cell r="AY1688">
            <v>720.47</v>
          </cell>
          <cell r="AZ1688">
            <v>0</v>
          </cell>
          <cell r="BA1688">
            <v>1331.19</v>
          </cell>
          <cell r="BV1688">
            <v>0</v>
          </cell>
          <cell r="BW1688">
            <v>0.02</v>
          </cell>
          <cell r="BX1688">
            <v>0.51</v>
          </cell>
          <cell r="BY1688">
            <v>0</v>
          </cell>
          <cell r="BZ1688">
            <v>0</v>
          </cell>
          <cell r="CA1688">
            <v>0</v>
          </cell>
          <cell r="CB1688">
            <v>0</v>
          </cell>
          <cell r="CC1688">
            <v>0</v>
          </cell>
          <cell r="CD1688">
            <v>0.33</v>
          </cell>
          <cell r="CE1688">
            <v>0</v>
          </cell>
          <cell r="CF1688">
            <v>0</v>
          </cell>
          <cell r="CG1688">
            <v>0</v>
          </cell>
          <cell r="CH1688">
            <v>0</v>
          </cell>
          <cell r="CJ1688">
            <v>0</v>
          </cell>
          <cell r="CK1688">
            <v>0</v>
          </cell>
          <cell r="CL1688">
            <v>0</v>
          </cell>
          <cell r="CM1688">
            <v>0</v>
          </cell>
          <cell r="CN1688">
            <v>1</v>
          </cell>
        </row>
        <row r="1689">
          <cell r="AU1689">
            <v>224</v>
          </cell>
          <cell r="AX1689">
            <v>224</v>
          </cell>
          <cell r="AY1689">
            <v>0</v>
          </cell>
          <cell r="AZ1689">
            <v>0</v>
          </cell>
          <cell r="BA1689">
            <v>0</v>
          </cell>
          <cell r="BV1689">
            <v>0</v>
          </cell>
          <cell r="BW1689">
            <v>0</v>
          </cell>
          <cell r="BX1689">
            <v>0</v>
          </cell>
          <cell r="BY1689">
            <v>0.33</v>
          </cell>
          <cell r="BZ1689">
            <v>0</v>
          </cell>
          <cell r="CA1689">
            <v>0</v>
          </cell>
          <cell r="CB1689">
            <v>0</v>
          </cell>
          <cell r="CC1689">
            <v>0</v>
          </cell>
          <cell r="CD1689">
            <v>0.67</v>
          </cell>
          <cell r="CE1689">
            <v>0</v>
          </cell>
          <cell r="CF1689">
            <v>0</v>
          </cell>
          <cell r="CG1689">
            <v>0</v>
          </cell>
          <cell r="CH1689">
            <v>0</v>
          </cell>
          <cell r="CJ1689">
            <v>0</v>
          </cell>
          <cell r="CK1689">
            <v>0</v>
          </cell>
          <cell r="CL1689">
            <v>0</v>
          </cell>
          <cell r="CM1689">
            <v>0</v>
          </cell>
          <cell r="CN1689">
            <v>1</v>
          </cell>
        </row>
        <row r="1690">
          <cell r="AU1690">
            <v>892.99</v>
          </cell>
          <cell r="AX1690">
            <v>640.17999999999995</v>
          </cell>
          <cell r="AY1690">
            <v>252.81</v>
          </cell>
          <cell r="AZ1690">
            <v>0</v>
          </cell>
          <cell r="BA1690">
            <v>566.04999999999995</v>
          </cell>
          <cell r="BV1690">
            <v>0</v>
          </cell>
          <cell r="BW1690">
            <v>0.02</v>
          </cell>
          <cell r="BX1690">
            <v>0.4</v>
          </cell>
          <cell r="BY1690">
            <v>0</v>
          </cell>
          <cell r="BZ1690">
            <v>0</v>
          </cell>
          <cell r="CA1690">
            <v>0</v>
          </cell>
          <cell r="CB1690">
            <v>0</v>
          </cell>
          <cell r="CC1690">
            <v>0</v>
          </cell>
          <cell r="CD1690">
            <v>0.45</v>
          </cell>
          <cell r="CE1690">
            <v>0</v>
          </cell>
          <cell r="CF1690">
            <v>0</v>
          </cell>
          <cell r="CG1690">
            <v>0</v>
          </cell>
          <cell r="CH1690">
            <v>0</v>
          </cell>
          <cell r="CJ1690">
            <v>0</v>
          </cell>
          <cell r="CK1690">
            <v>0</v>
          </cell>
          <cell r="CL1690">
            <v>0</v>
          </cell>
          <cell r="CM1690">
            <v>0</v>
          </cell>
          <cell r="CN1690">
            <v>1</v>
          </cell>
        </row>
        <row r="1691">
          <cell r="AU1691">
            <v>1389</v>
          </cell>
          <cell r="AX1691">
            <v>1389</v>
          </cell>
          <cell r="AY1691">
            <v>0</v>
          </cell>
          <cell r="AZ1691">
            <v>0</v>
          </cell>
          <cell r="BA1691">
            <v>0</v>
          </cell>
          <cell r="BV1691">
            <v>0</v>
          </cell>
          <cell r="BW1691">
            <v>0.5</v>
          </cell>
          <cell r="BX1691">
            <v>0</v>
          </cell>
          <cell r="BY1691">
            <v>0</v>
          </cell>
          <cell r="BZ1691">
            <v>0</v>
          </cell>
          <cell r="CA1691">
            <v>0</v>
          </cell>
          <cell r="CB1691">
            <v>0</v>
          </cell>
          <cell r="CC1691">
            <v>0</v>
          </cell>
          <cell r="CD1691">
            <v>0.5</v>
          </cell>
          <cell r="CE1691">
            <v>0</v>
          </cell>
          <cell r="CF1691">
            <v>0</v>
          </cell>
          <cell r="CG1691">
            <v>0</v>
          </cell>
          <cell r="CH1691">
            <v>0</v>
          </cell>
          <cell r="CJ1691">
            <v>0</v>
          </cell>
          <cell r="CK1691">
            <v>0</v>
          </cell>
          <cell r="CL1691">
            <v>0</v>
          </cell>
          <cell r="CM1691">
            <v>0</v>
          </cell>
          <cell r="CN1691">
            <v>1</v>
          </cell>
        </row>
        <row r="1692">
          <cell r="AU1692">
            <v>147</v>
          </cell>
          <cell r="AX1692">
            <v>147</v>
          </cell>
          <cell r="AY1692">
            <v>0</v>
          </cell>
          <cell r="AZ1692">
            <v>0</v>
          </cell>
          <cell r="BA1692">
            <v>0</v>
          </cell>
          <cell r="BV1692">
            <v>0</v>
          </cell>
          <cell r="BW1692">
            <v>0</v>
          </cell>
          <cell r="BX1692">
            <v>0</v>
          </cell>
          <cell r="BY1692">
            <v>0</v>
          </cell>
          <cell r="BZ1692">
            <v>0</v>
          </cell>
          <cell r="CA1692">
            <v>0</v>
          </cell>
          <cell r="CB1692">
            <v>0</v>
          </cell>
          <cell r="CC1692">
            <v>0</v>
          </cell>
          <cell r="CD1692">
            <v>1</v>
          </cell>
          <cell r="CE1692">
            <v>0</v>
          </cell>
          <cell r="CF1692">
            <v>0</v>
          </cell>
          <cell r="CG1692">
            <v>0</v>
          </cell>
          <cell r="CH1692">
            <v>0</v>
          </cell>
          <cell r="CJ1692">
            <v>0</v>
          </cell>
          <cell r="CK1692">
            <v>0</v>
          </cell>
          <cell r="CL1692">
            <v>0</v>
          </cell>
          <cell r="CM1692">
            <v>0</v>
          </cell>
          <cell r="CN1692">
            <v>1</v>
          </cell>
        </row>
        <row r="1693">
          <cell r="AU1693">
            <v>137</v>
          </cell>
          <cell r="AX1693">
            <v>137</v>
          </cell>
          <cell r="AY1693">
            <v>0</v>
          </cell>
          <cell r="AZ1693">
            <v>0</v>
          </cell>
          <cell r="BA1693">
            <v>0</v>
          </cell>
          <cell r="BV1693">
            <v>0</v>
          </cell>
          <cell r="BW1693">
            <v>0</v>
          </cell>
          <cell r="BX1693">
            <v>0</v>
          </cell>
          <cell r="BY1693">
            <v>0</v>
          </cell>
          <cell r="BZ1693">
            <v>0</v>
          </cell>
          <cell r="CA1693">
            <v>0</v>
          </cell>
          <cell r="CB1693">
            <v>0</v>
          </cell>
          <cell r="CC1693">
            <v>0</v>
          </cell>
          <cell r="CD1693">
            <v>1</v>
          </cell>
          <cell r="CE1693">
            <v>0</v>
          </cell>
          <cell r="CF1693">
            <v>0</v>
          </cell>
          <cell r="CG1693">
            <v>0</v>
          </cell>
          <cell r="CH1693">
            <v>0</v>
          </cell>
          <cell r="CJ1693">
            <v>0</v>
          </cell>
          <cell r="CK1693">
            <v>0</v>
          </cell>
          <cell r="CL1693">
            <v>0</v>
          </cell>
          <cell r="CM1693">
            <v>0</v>
          </cell>
          <cell r="CN1693">
            <v>1</v>
          </cell>
        </row>
        <row r="1694">
          <cell r="AU1694">
            <v>147</v>
          </cell>
          <cell r="AX1694">
            <v>147</v>
          </cell>
          <cell r="AY1694">
            <v>0</v>
          </cell>
          <cell r="AZ1694">
            <v>0</v>
          </cell>
          <cell r="BA1694">
            <v>0</v>
          </cell>
          <cell r="BV1694">
            <v>0</v>
          </cell>
          <cell r="BW1694">
            <v>0</v>
          </cell>
          <cell r="BX1694">
            <v>0</v>
          </cell>
          <cell r="BY1694">
            <v>0</v>
          </cell>
          <cell r="BZ1694">
            <v>0</v>
          </cell>
          <cell r="CA1694">
            <v>0</v>
          </cell>
          <cell r="CB1694">
            <v>0</v>
          </cell>
          <cell r="CC1694">
            <v>0</v>
          </cell>
          <cell r="CD1694">
            <v>1</v>
          </cell>
          <cell r="CE1694">
            <v>0</v>
          </cell>
          <cell r="CF1694">
            <v>0</v>
          </cell>
          <cell r="CG1694">
            <v>0</v>
          </cell>
          <cell r="CH1694">
            <v>0</v>
          </cell>
          <cell r="CJ1694">
            <v>0</v>
          </cell>
          <cell r="CK1694">
            <v>0</v>
          </cell>
          <cell r="CL1694">
            <v>0</v>
          </cell>
          <cell r="CM1694">
            <v>0</v>
          </cell>
          <cell r="CN1694">
            <v>1</v>
          </cell>
        </row>
        <row r="1695">
          <cell r="AU1695">
            <v>316</v>
          </cell>
          <cell r="AX1695">
            <v>316</v>
          </cell>
          <cell r="AY1695">
            <v>0</v>
          </cell>
          <cell r="AZ1695">
            <v>0</v>
          </cell>
          <cell r="BA1695">
            <v>0</v>
          </cell>
          <cell r="BV1695">
            <v>0</v>
          </cell>
          <cell r="BW1695">
            <v>0</v>
          </cell>
          <cell r="BX1695">
            <v>0</v>
          </cell>
          <cell r="BY1695">
            <v>1</v>
          </cell>
          <cell r="BZ1695">
            <v>0</v>
          </cell>
          <cell r="CA1695">
            <v>0</v>
          </cell>
          <cell r="CB1695">
            <v>0</v>
          </cell>
          <cell r="CC1695">
            <v>0</v>
          </cell>
          <cell r="CD1695">
            <v>0</v>
          </cell>
          <cell r="CE1695">
            <v>0</v>
          </cell>
          <cell r="CF1695">
            <v>0</v>
          </cell>
          <cell r="CG1695">
            <v>0</v>
          </cell>
          <cell r="CH1695">
            <v>0</v>
          </cell>
          <cell r="CJ1695">
            <v>0</v>
          </cell>
          <cell r="CK1695">
            <v>0</v>
          </cell>
          <cell r="CL1695">
            <v>0</v>
          </cell>
          <cell r="CM1695">
            <v>0</v>
          </cell>
          <cell r="CN1695">
            <v>1</v>
          </cell>
        </row>
        <row r="1696">
          <cell r="AU1696">
            <v>238</v>
          </cell>
          <cell r="AX1696">
            <v>238</v>
          </cell>
          <cell r="AY1696">
            <v>0</v>
          </cell>
          <cell r="AZ1696">
            <v>0</v>
          </cell>
          <cell r="BA1696">
            <v>0</v>
          </cell>
          <cell r="BV1696">
            <v>0</v>
          </cell>
          <cell r="BW1696">
            <v>0</v>
          </cell>
          <cell r="BX1696">
            <v>0</v>
          </cell>
          <cell r="BY1696">
            <v>0</v>
          </cell>
          <cell r="BZ1696">
            <v>0</v>
          </cell>
          <cell r="CA1696">
            <v>0</v>
          </cell>
          <cell r="CB1696">
            <v>0</v>
          </cell>
          <cell r="CC1696">
            <v>0</v>
          </cell>
          <cell r="CD1696">
            <v>1</v>
          </cell>
          <cell r="CE1696">
            <v>0</v>
          </cell>
          <cell r="CF1696">
            <v>0</v>
          </cell>
          <cell r="CG1696">
            <v>0</v>
          </cell>
          <cell r="CH1696">
            <v>0</v>
          </cell>
          <cell r="CJ1696">
            <v>0</v>
          </cell>
          <cell r="CK1696">
            <v>0</v>
          </cell>
          <cell r="CL1696">
            <v>0</v>
          </cell>
          <cell r="CM1696">
            <v>0</v>
          </cell>
          <cell r="CN1696">
            <v>1</v>
          </cell>
        </row>
        <row r="1697">
          <cell r="AU1697">
            <v>131</v>
          </cell>
          <cell r="AX1697">
            <v>131</v>
          </cell>
          <cell r="AY1697">
            <v>0</v>
          </cell>
          <cell r="AZ1697">
            <v>0</v>
          </cell>
          <cell r="BA1697">
            <v>0</v>
          </cell>
          <cell r="BV1697">
            <v>0</v>
          </cell>
          <cell r="BW1697">
            <v>0</v>
          </cell>
          <cell r="BX1697">
            <v>0</v>
          </cell>
          <cell r="BY1697">
            <v>1</v>
          </cell>
          <cell r="BZ1697">
            <v>0</v>
          </cell>
          <cell r="CA1697">
            <v>0</v>
          </cell>
          <cell r="CB1697">
            <v>0</v>
          </cell>
          <cell r="CC1697">
            <v>0</v>
          </cell>
          <cell r="CD1697">
            <v>0</v>
          </cell>
          <cell r="CE1697">
            <v>0</v>
          </cell>
          <cell r="CF1697">
            <v>0</v>
          </cell>
          <cell r="CG1697">
            <v>0</v>
          </cell>
          <cell r="CH1697">
            <v>0</v>
          </cell>
          <cell r="CJ1697">
            <v>0</v>
          </cell>
          <cell r="CK1697">
            <v>0</v>
          </cell>
          <cell r="CL1697">
            <v>0</v>
          </cell>
          <cell r="CM1697">
            <v>0</v>
          </cell>
          <cell r="CN1697">
            <v>1</v>
          </cell>
        </row>
        <row r="1698">
          <cell r="AU1698">
            <v>161</v>
          </cell>
          <cell r="AX1698">
            <v>161</v>
          </cell>
          <cell r="AY1698">
            <v>0</v>
          </cell>
          <cell r="AZ1698">
            <v>0</v>
          </cell>
          <cell r="BA1698">
            <v>0</v>
          </cell>
          <cell r="BV1698">
            <v>0</v>
          </cell>
          <cell r="BW1698">
            <v>0</v>
          </cell>
          <cell r="BX1698">
            <v>0</v>
          </cell>
          <cell r="BY1698">
            <v>0</v>
          </cell>
          <cell r="BZ1698">
            <v>0</v>
          </cell>
          <cell r="CA1698">
            <v>0</v>
          </cell>
          <cell r="CB1698">
            <v>0</v>
          </cell>
          <cell r="CC1698">
            <v>0</v>
          </cell>
          <cell r="CD1698">
            <v>1</v>
          </cell>
          <cell r="CE1698">
            <v>0</v>
          </cell>
          <cell r="CF1698">
            <v>0</v>
          </cell>
          <cell r="CG1698">
            <v>0</v>
          </cell>
          <cell r="CH1698">
            <v>0</v>
          </cell>
          <cell r="CJ1698">
            <v>0</v>
          </cell>
          <cell r="CK1698">
            <v>0</v>
          </cell>
          <cell r="CL1698">
            <v>0</v>
          </cell>
          <cell r="CM1698">
            <v>0</v>
          </cell>
          <cell r="CN1698">
            <v>1</v>
          </cell>
        </row>
        <row r="1699">
          <cell r="AU1699">
            <v>493</v>
          </cell>
          <cell r="AX1699">
            <v>493</v>
          </cell>
          <cell r="AY1699">
            <v>0</v>
          </cell>
          <cell r="AZ1699">
            <v>0</v>
          </cell>
          <cell r="BA1699">
            <v>0</v>
          </cell>
          <cell r="BV1699">
            <v>0</v>
          </cell>
          <cell r="BW1699">
            <v>0.53</v>
          </cell>
          <cell r="BX1699">
            <v>0</v>
          </cell>
          <cell r="BY1699">
            <v>0</v>
          </cell>
          <cell r="BZ1699">
            <v>0</v>
          </cell>
          <cell r="CA1699">
            <v>0</v>
          </cell>
          <cell r="CB1699">
            <v>0</v>
          </cell>
          <cell r="CC1699">
            <v>0</v>
          </cell>
          <cell r="CD1699">
            <v>0.47</v>
          </cell>
          <cell r="CE1699">
            <v>0</v>
          </cell>
          <cell r="CF1699">
            <v>0</v>
          </cell>
          <cell r="CG1699">
            <v>0</v>
          </cell>
          <cell r="CH1699">
            <v>0</v>
          </cell>
          <cell r="CJ1699">
            <v>0</v>
          </cell>
          <cell r="CK1699">
            <v>0</v>
          </cell>
          <cell r="CL1699">
            <v>0</v>
          </cell>
          <cell r="CM1699">
            <v>0</v>
          </cell>
          <cell r="CN1699">
            <v>1</v>
          </cell>
        </row>
        <row r="1700">
          <cell r="AU1700">
            <v>183</v>
          </cell>
          <cell r="AX1700">
            <v>183</v>
          </cell>
          <cell r="AY1700">
            <v>0</v>
          </cell>
          <cell r="AZ1700">
            <v>0</v>
          </cell>
          <cell r="BA1700">
            <v>0</v>
          </cell>
          <cell r="BV1700">
            <v>0</v>
          </cell>
          <cell r="BW1700">
            <v>0</v>
          </cell>
          <cell r="BX1700">
            <v>0</v>
          </cell>
          <cell r="BY1700">
            <v>0</v>
          </cell>
          <cell r="BZ1700">
            <v>0</v>
          </cell>
          <cell r="CA1700">
            <v>0</v>
          </cell>
          <cell r="CB1700">
            <v>0</v>
          </cell>
          <cell r="CC1700">
            <v>0</v>
          </cell>
          <cell r="CD1700">
            <v>1</v>
          </cell>
          <cell r="CE1700">
            <v>0</v>
          </cell>
          <cell r="CF1700">
            <v>0</v>
          </cell>
          <cell r="CG1700">
            <v>0</v>
          </cell>
          <cell r="CH1700">
            <v>0</v>
          </cell>
          <cell r="CJ1700">
            <v>0</v>
          </cell>
          <cell r="CK1700">
            <v>0</v>
          </cell>
          <cell r="CL1700">
            <v>0</v>
          </cell>
          <cell r="CM1700">
            <v>0</v>
          </cell>
          <cell r="CN1700">
            <v>1</v>
          </cell>
        </row>
        <row r="1701">
          <cell r="AU1701">
            <v>197</v>
          </cell>
          <cell r="AX1701">
            <v>197</v>
          </cell>
          <cell r="AY1701">
            <v>0</v>
          </cell>
          <cell r="AZ1701">
            <v>0</v>
          </cell>
          <cell r="BA1701">
            <v>0</v>
          </cell>
          <cell r="BV1701">
            <v>0</v>
          </cell>
          <cell r="BW1701">
            <v>0</v>
          </cell>
          <cell r="BX1701">
            <v>0</v>
          </cell>
          <cell r="BY1701">
            <v>1</v>
          </cell>
          <cell r="BZ1701">
            <v>0</v>
          </cell>
          <cell r="CA1701">
            <v>0</v>
          </cell>
          <cell r="CB1701">
            <v>0</v>
          </cell>
          <cell r="CC1701">
            <v>0</v>
          </cell>
          <cell r="CD1701">
            <v>0</v>
          </cell>
          <cell r="CE1701">
            <v>0</v>
          </cell>
          <cell r="CF1701">
            <v>0</v>
          </cell>
          <cell r="CG1701">
            <v>0</v>
          </cell>
          <cell r="CH1701">
            <v>0</v>
          </cell>
          <cell r="CJ1701">
            <v>0</v>
          </cell>
          <cell r="CK1701">
            <v>0</v>
          </cell>
          <cell r="CL1701">
            <v>0</v>
          </cell>
          <cell r="CM1701">
            <v>0</v>
          </cell>
          <cell r="CN1701">
            <v>1</v>
          </cell>
        </row>
        <row r="1702">
          <cell r="AU1702">
            <v>223</v>
          </cell>
          <cell r="AX1702">
            <v>223</v>
          </cell>
          <cell r="AY1702">
            <v>0</v>
          </cell>
          <cell r="AZ1702">
            <v>0</v>
          </cell>
          <cell r="BA1702">
            <v>0</v>
          </cell>
          <cell r="BV1702">
            <v>0</v>
          </cell>
          <cell r="BW1702">
            <v>0</v>
          </cell>
          <cell r="BX1702">
            <v>0</v>
          </cell>
          <cell r="BY1702">
            <v>0</v>
          </cell>
          <cell r="BZ1702">
            <v>0</v>
          </cell>
          <cell r="CA1702">
            <v>0</v>
          </cell>
          <cell r="CB1702">
            <v>0</v>
          </cell>
          <cell r="CC1702">
            <v>0</v>
          </cell>
          <cell r="CD1702">
            <v>1</v>
          </cell>
          <cell r="CE1702">
            <v>0</v>
          </cell>
          <cell r="CF1702">
            <v>0</v>
          </cell>
          <cell r="CG1702">
            <v>0</v>
          </cell>
          <cell r="CH1702">
            <v>0</v>
          </cell>
          <cell r="CJ1702">
            <v>0</v>
          </cell>
          <cell r="CK1702">
            <v>0</v>
          </cell>
          <cell r="CL1702">
            <v>0</v>
          </cell>
          <cell r="CM1702">
            <v>0</v>
          </cell>
          <cell r="CN1702">
            <v>1</v>
          </cell>
        </row>
        <row r="1703">
          <cell r="AU1703">
            <v>149</v>
          </cell>
          <cell r="AX1703">
            <v>149</v>
          </cell>
          <cell r="AY1703">
            <v>0</v>
          </cell>
          <cell r="AZ1703">
            <v>0</v>
          </cell>
          <cell r="BA1703">
            <v>0</v>
          </cell>
          <cell r="BV1703">
            <v>0</v>
          </cell>
          <cell r="BW1703">
            <v>0</v>
          </cell>
          <cell r="BX1703">
            <v>0</v>
          </cell>
          <cell r="BY1703">
            <v>0</v>
          </cell>
          <cell r="BZ1703">
            <v>0</v>
          </cell>
          <cell r="CA1703">
            <v>0</v>
          </cell>
          <cell r="CB1703">
            <v>0</v>
          </cell>
          <cell r="CC1703">
            <v>0</v>
          </cell>
          <cell r="CD1703">
            <v>1</v>
          </cell>
          <cell r="CE1703">
            <v>0</v>
          </cell>
          <cell r="CF1703">
            <v>0</v>
          </cell>
          <cell r="CG1703">
            <v>0</v>
          </cell>
          <cell r="CH1703">
            <v>0</v>
          </cell>
          <cell r="CJ1703">
            <v>0</v>
          </cell>
          <cell r="CK1703">
            <v>0</v>
          </cell>
          <cell r="CL1703">
            <v>0</v>
          </cell>
          <cell r="CM1703">
            <v>0</v>
          </cell>
          <cell r="CN1703">
            <v>1</v>
          </cell>
        </row>
        <row r="1704">
          <cell r="AU1704">
            <v>301305.90999999997</v>
          </cell>
          <cell r="AX1704">
            <v>216809.4</v>
          </cell>
          <cell r="AY1704">
            <v>84496.51</v>
          </cell>
          <cell r="AZ1704">
            <v>106665.45</v>
          </cell>
          <cell r="BA1704">
            <v>28446.6</v>
          </cell>
          <cell r="BV1704">
            <v>0</v>
          </cell>
          <cell r="BW1704">
            <v>0</v>
          </cell>
          <cell r="BX1704">
            <v>1</v>
          </cell>
          <cell r="BY1704">
            <v>0</v>
          </cell>
          <cell r="BZ1704">
            <v>0</v>
          </cell>
          <cell r="CA1704">
            <v>0</v>
          </cell>
          <cell r="CB1704">
            <v>0</v>
          </cell>
          <cell r="CC1704">
            <v>0</v>
          </cell>
          <cell r="CD1704">
            <v>0</v>
          </cell>
          <cell r="CE1704">
            <v>0</v>
          </cell>
          <cell r="CF1704">
            <v>0</v>
          </cell>
          <cell r="CG1704">
            <v>0</v>
          </cell>
          <cell r="CH1704">
            <v>0</v>
          </cell>
          <cell r="CJ1704">
            <v>0</v>
          </cell>
          <cell r="CK1704">
            <v>0</v>
          </cell>
          <cell r="CL1704">
            <v>0</v>
          </cell>
          <cell r="CM1704">
            <v>0</v>
          </cell>
          <cell r="CN1704">
            <v>1</v>
          </cell>
        </row>
        <row r="1705">
          <cell r="AU1705">
            <v>20692.27</v>
          </cell>
          <cell r="AX1705">
            <v>15023.58</v>
          </cell>
          <cell r="AY1705">
            <v>5668.69</v>
          </cell>
          <cell r="AZ1705">
            <v>163.6</v>
          </cell>
          <cell r="BA1705">
            <v>12545.67</v>
          </cell>
          <cell r="BV1705">
            <v>0</v>
          </cell>
          <cell r="BW1705">
            <v>0</v>
          </cell>
          <cell r="BX1705">
            <v>0</v>
          </cell>
          <cell r="BY1705">
            <v>0</v>
          </cell>
          <cell r="BZ1705">
            <v>1</v>
          </cell>
          <cell r="CA1705">
            <v>0</v>
          </cell>
          <cell r="CB1705">
            <v>0</v>
          </cell>
          <cell r="CC1705">
            <v>0</v>
          </cell>
          <cell r="CD1705">
            <v>0</v>
          </cell>
          <cell r="CE1705">
            <v>0</v>
          </cell>
          <cell r="CF1705">
            <v>0</v>
          </cell>
          <cell r="CG1705">
            <v>0</v>
          </cell>
          <cell r="CH1705">
            <v>0</v>
          </cell>
          <cell r="CJ1705">
            <v>0</v>
          </cell>
          <cell r="CK1705">
            <v>0</v>
          </cell>
          <cell r="CL1705">
            <v>0</v>
          </cell>
          <cell r="CM1705">
            <v>0</v>
          </cell>
          <cell r="CN1705">
            <v>1</v>
          </cell>
        </row>
        <row r="1706">
          <cell r="AU1706">
            <v>57760.58</v>
          </cell>
          <cell r="AX1706">
            <v>40707.680000000008</v>
          </cell>
          <cell r="AY1706">
            <v>17052.900000000001</v>
          </cell>
          <cell r="AZ1706">
            <v>8095.02</v>
          </cell>
          <cell r="BA1706">
            <v>18635.36</v>
          </cell>
          <cell r="BV1706">
            <v>0</v>
          </cell>
          <cell r="BW1706">
            <v>1</v>
          </cell>
          <cell r="BX1706">
            <v>0</v>
          </cell>
          <cell r="BY1706">
            <v>0</v>
          </cell>
          <cell r="BZ1706">
            <v>0</v>
          </cell>
          <cell r="CA1706">
            <v>0</v>
          </cell>
          <cell r="CB1706">
            <v>0</v>
          </cell>
          <cell r="CC1706">
            <v>0</v>
          </cell>
          <cell r="CD1706">
            <v>0</v>
          </cell>
          <cell r="CE1706">
            <v>0</v>
          </cell>
          <cell r="CF1706">
            <v>0</v>
          </cell>
          <cell r="CG1706">
            <v>0</v>
          </cell>
          <cell r="CH1706">
            <v>0</v>
          </cell>
          <cell r="CJ1706">
            <v>0</v>
          </cell>
          <cell r="CK1706">
            <v>0</v>
          </cell>
          <cell r="CL1706">
            <v>0</v>
          </cell>
          <cell r="CM1706">
            <v>0</v>
          </cell>
          <cell r="CN1706">
            <v>1</v>
          </cell>
        </row>
        <row r="1707">
          <cell r="AU1707">
            <v>205</v>
          </cell>
          <cell r="AX1707">
            <v>205</v>
          </cell>
          <cell r="AY1707">
            <v>0</v>
          </cell>
          <cell r="AZ1707">
            <v>0</v>
          </cell>
          <cell r="BA1707">
            <v>0</v>
          </cell>
          <cell r="BV1707">
            <v>0</v>
          </cell>
          <cell r="BW1707">
            <v>1</v>
          </cell>
          <cell r="BX1707">
            <v>0</v>
          </cell>
          <cell r="BY1707">
            <v>0</v>
          </cell>
          <cell r="BZ1707">
            <v>0</v>
          </cell>
          <cell r="CA1707">
            <v>0</v>
          </cell>
          <cell r="CB1707">
            <v>0</v>
          </cell>
          <cell r="CC1707">
            <v>0</v>
          </cell>
          <cell r="CD1707">
            <v>0</v>
          </cell>
          <cell r="CE1707">
            <v>0</v>
          </cell>
          <cell r="CF1707">
            <v>0</v>
          </cell>
          <cell r="CG1707">
            <v>0</v>
          </cell>
          <cell r="CH1707">
            <v>0</v>
          </cell>
          <cell r="CJ1707">
            <v>0</v>
          </cell>
          <cell r="CK1707">
            <v>0</v>
          </cell>
          <cell r="CL1707">
            <v>0</v>
          </cell>
          <cell r="CM1707">
            <v>0</v>
          </cell>
          <cell r="CN1707">
            <v>1</v>
          </cell>
        </row>
        <row r="1708">
          <cell r="AU1708">
            <v>4480.51</v>
          </cell>
          <cell r="AX1708">
            <v>3691.5</v>
          </cell>
          <cell r="AY1708">
            <v>789.01</v>
          </cell>
          <cell r="AZ1708">
            <v>1997.5</v>
          </cell>
          <cell r="BA1708">
            <v>0</v>
          </cell>
          <cell r="BV1708">
            <v>0</v>
          </cell>
          <cell r="BW1708">
            <v>0</v>
          </cell>
          <cell r="BX1708">
            <v>1</v>
          </cell>
          <cell r="BY1708">
            <v>0</v>
          </cell>
          <cell r="BZ1708">
            <v>0</v>
          </cell>
          <cell r="CA1708">
            <v>0</v>
          </cell>
          <cell r="CB1708">
            <v>0</v>
          </cell>
          <cell r="CC1708">
            <v>0</v>
          </cell>
          <cell r="CD1708">
            <v>0</v>
          </cell>
          <cell r="CE1708">
            <v>0</v>
          </cell>
          <cell r="CF1708">
            <v>0</v>
          </cell>
          <cell r="CG1708">
            <v>0</v>
          </cell>
          <cell r="CH1708">
            <v>0</v>
          </cell>
          <cell r="CJ1708">
            <v>0</v>
          </cell>
          <cell r="CK1708">
            <v>0</v>
          </cell>
          <cell r="CL1708">
            <v>0</v>
          </cell>
          <cell r="CM1708">
            <v>0</v>
          </cell>
          <cell r="CN1708">
            <v>1</v>
          </cell>
        </row>
        <row r="1709">
          <cell r="AU1709">
            <v>151</v>
          </cell>
          <cell r="AX1709">
            <v>151</v>
          </cell>
          <cell r="AY1709">
            <v>0</v>
          </cell>
          <cell r="AZ1709">
            <v>0</v>
          </cell>
          <cell r="BA1709">
            <v>0</v>
          </cell>
          <cell r="BV1709">
            <v>0</v>
          </cell>
          <cell r="BW1709">
            <v>0</v>
          </cell>
          <cell r="BX1709">
            <v>0</v>
          </cell>
          <cell r="BY1709">
            <v>0</v>
          </cell>
          <cell r="BZ1709">
            <v>0</v>
          </cell>
          <cell r="CA1709">
            <v>0</v>
          </cell>
          <cell r="CB1709">
            <v>0</v>
          </cell>
          <cell r="CC1709">
            <v>0</v>
          </cell>
          <cell r="CD1709">
            <v>1</v>
          </cell>
          <cell r="CE1709">
            <v>0</v>
          </cell>
          <cell r="CF1709">
            <v>0</v>
          </cell>
          <cell r="CG1709">
            <v>0</v>
          </cell>
          <cell r="CH1709">
            <v>0</v>
          </cell>
          <cell r="CJ1709">
            <v>0</v>
          </cell>
          <cell r="CK1709">
            <v>0</v>
          </cell>
          <cell r="CL1709">
            <v>0</v>
          </cell>
          <cell r="CM1709">
            <v>0</v>
          </cell>
          <cell r="CN1709">
            <v>1</v>
          </cell>
        </row>
        <row r="1710">
          <cell r="AU1710">
            <v>340</v>
          </cell>
          <cell r="AX1710">
            <v>340</v>
          </cell>
          <cell r="AY1710">
            <v>0</v>
          </cell>
          <cell r="AZ1710">
            <v>0</v>
          </cell>
          <cell r="BA1710">
            <v>0</v>
          </cell>
          <cell r="BV1710">
            <v>0</v>
          </cell>
          <cell r="BW1710">
            <v>0.2</v>
          </cell>
          <cell r="BX1710">
            <v>0.26</v>
          </cell>
          <cell r="BY1710">
            <v>0</v>
          </cell>
          <cell r="BZ1710">
            <v>0</v>
          </cell>
          <cell r="CA1710">
            <v>0</v>
          </cell>
          <cell r="CB1710">
            <v>0</v>
          </cell>
          <cell r="CC1710">
            <v>0</v>
          </cell>
          <cell r="CD1710">
            <v>0.54</v>
          </cell>
          <cell r="CE1710">
            <v>0</v>
          </cell>
          <cell r="CF1710">
            <v>0</v>
          </cell>
          <cell r="CG1710">
            <v>0</v>
          </cell>
          <cell r="CH1710">
            <v>0</v>
          </cell>
          <cell r="CJ1710">
            <v>0</v>
          </cell>
          <cell r="CK1710">
            <v>0</v>
          </cell>
          <cell r="CL1710">
            <v>0</v>
          </cell>
          <cell r="CM1710">
            <v>0</v>
          </cell>
          <cell r="CN1710">
            <v>1</v>
          </cell>
        </row>
        <row r="1711">
          <cell r="AU1711">
            <v>166</v>
          </cell>
          <cell r="AX1711">
            <v>166</v>
          </cell>
          <cell r="AY1711">
            <v>0</v>
          </cell>
          <cell r="AZ1711">
            <v>0</v>
          </cell>
          <cell r="BA1711">
            <v>0</v>
          </cell>
          <cell r="BV1711">
            <v>0</v>
          </cell>
          <cell r="BW1711">
            <v>0</v>
          </cell>
          <cell r="BX1711">
            <v>0</v>
          </cell>
          <cell r="BY1711">
            <v>0</v>
          </cell>
          <cell r="BZ1711">
            <v>0</v>
          </cell>
          <cell r="CA1711">
            <v>0</v>
          </cell>
          <cell r="CB1711">
            <v>0</v>
          </cell>
          <cell r="CC1711">
            <v>0</v>
          </cell>
          <cell r="CD1711">
            <v>1</v>
          </cell>
          <cell r="CE1711">
            <v>0</v>
          </cell>
          <cell r="CF1711">
            <v>0</v>
          </cell>
          <cell r="CG1711">
            <v>0</v>
          </cell>
          <cell r="CH1711">
            <v>0</v>
          </cell>
          <cell r="CJ1711">
            <v>0</v>
          </cell>
          <cell r="CK1711">
            <v>0</v>
          </cell>
          <cell r="CL1711">
            <v>0</v>
          </cell>
          <cell r="CM1711">
            <v>0</v>
          </cell>
          <cell r="CN1711">
            <v>1</v>
          </cell>
        </row>
        <row r="1712">
          <cell r="AU1712">
            <v>118</v>
          </cell>
          <cell r="AX1712">
            <v>118</v>
          </cell>
          <cell r="AY1712">
            <v>0</v>
          </cell>
          <cell r="AZ1712">
            <v>0</v>
          </cell>
          <cell r="BA1712">
            <v>0</v>
          </cell>
          <cell r="BV1712">
            <v>0</v>
          </cell>
          <cell r="BW1712">
            <v>0</v>
          </cell>
          <cell r="BX1712">
            <v>0</v>
          </cell>
          <cell r="BY1712">
            <v>0</v>
          </cell>
          <cell r="BZ1712">
            <v>0</v>
          </cell>
          <cell r="CA1712">
            <v>0</v>
          </cell>
          <cell r="CB1712">
            <v>0</v>
          </cell>
          <cell r="CC1712">
            <v>0</v>
          </cell>
          <cell r="CD1712">
            <v>1</v>
          </cell>
          <cell r="CE1712">
            <v>0</v>
          </cell>
          <cell r="CF1712">
            <v>0</v>
          </cell>
          <cell r="CG1712">
            <v>0</v>
          </cell>
          <cell r="CH1712">
            <v>0</v>
          </cell>
          <cell r="CJ1712">
            <v>0</v>
          </cell>
          <cell r="CK1712">
            <v>0</v>
          </cell>
          <cell r="CL1712">
            <v>0</v>
          </cell>
          <cell r="CM1712">
            <v>0</v>
          </cell>
          <cell r="CN1712">
            <v>1</v>
          </cell>
        </row>
        <row r="1713">
          <cell r="AU1713">
            <v>334</v>
          </cell>
          <cell r="AX1713">
            <v>334</v>
          </cell>
          <cell r="AY1713">
            <v>0</v>
          </cell>
          <cell r="AZ1713">
            <v>0</v>
          </cell>
          <cell r="BA1713">
            <v>0</v>
          </cell>
          <cell r="BV1713">
            <v>0</v>
          </cell>
          <cell r="BW1713">
            <v>0</v>
          </cell>
          <cell r="BX1713">
            <v>0</v>
          </cell>
          <cell r="BY1713">
            <v>0</v>
          </cell>
          <cell r="BZ1713">
            <v>0</v>
          </cell>
          <cell r="CA1713">
            <v>0</v>
          </cell>
          <cell r="CB1713">
            <v>0</v>
          </cell>
          <cell r="CC1713">
            <v>0</v>
          </cell>
          <cell r="CD1713">
            <v>1</v>
          </cell>
          <cell r="CE1713">
            <v>0</v>
          </cell>
          <cell r="CF1713">
            <v>0</v>
          </cell>
          <cell r="CG1713">
            <v>0</v>
          </cell>
          <cell r="CH1713">
            <v>0</v>
          </cell>
          <cell r="CJ1713">
            <v>0</v>
          </cell>
          <cell r="CK1713">
            <v>0</v>
          </cell>
          <cell r="CL1713">
            <v>0</v>
          </cell>
          <cell r="CM1713">
            <v>0</v>
          </cell>
          <cell r="CN1713">
            <v>1</v>
          </cell>
        </row>
        <row r="1714">
          <cell r="AU1714">
            <v>189</v>
          </cell>
          <cell r="AX1714">
            <v>189</v>
          </cell>
          <cell r="AY1714">
            <v>0</v>
          </cell>
          <cell r="AZ1714">
            <v>0</v>
          </cell>
          <cell r="BA1714">
            <v>0</v>
          </cell>
          <cell r="BV1714">
            <v>0</v>
          </cell>
          <cell r="BW1714">
            <v>0</v>
          </cell>
          <cell r="BX1714">
            <v>0</v>
          </cell>
          <cell r="BY1714">
            <v>0</v>
          </cell>
          <cell r="BZ1714">
            <v>0</v>
          </cell>
          <cell r="CA1714">
            <v>0</v>
          </cell>
          <cell r="CB1714">
            <v>0</v>
          </cell>
          <cell r="CC1714">
            <v>0</v>
          </cell>
          <cell r="CD1714">
            <v>1</v>
          </cell>
          <cell r="CE1714">
            <v>0</v>
          </cell>
          <cell r="CF1714">
            <v>0</v>
          </cell>
          <cell r="CG1714">
            <v>0</v>
          </cell>
          <cell r="CH1714">
            <v>0</v>
          </cell>
          <cell r="CJ1714">
            <v>0</v>
          </cell>
          <cell r="CK1714">
            <v>0</v>
          </cell>
          <cell r="CL1714">
            <v>0</v>
          </cell>
          <cell r="CM1714">
            <v>0</v>
          </cell>
          <cell r="CN1714">
            <v>1</v>
          </cell>
        </row>
        <row r="1715">
          <cell r="AU1715">
            <v>147</v>
          </cell>
          <cell r="AX1715">
            <v>147</v>
          </cell>
          <cell r="AY1715">
            <v>0</v>
          </cell>
          <cell r="AZ1715">
            <v>0</v>
          </cell>
          <cell r="BA1715">
            <v>0</v>
          </cell>
          <cell r="BV1715">
            <v>0</v>
          </cell>
          <cell r="BW1715">
            <v>0</v>
          </cell>
          <cell r="BX1715">
            <v>0</v>
          </cell>
          <cell r="BY1715">
            <v>0</v>
          </cell>
          <cell r="BZ1715">
            <v>0</v>
          </cell>
          <cell r="CA1715">
            <v>0</v>
          </cell>
          <cell r="CB1715">
            <v>0</v>
          </cell>
          <cell r="CC1715">
            <v>0</v>
          </cell>
          <cell r="CD1715">
            <v>1</v>
          </cell>
          <cell r="CE1715">
            <v>0</v>
          </cell>
          <cell r="CF1715">
            <v>0</v>
          </cell>
          <cell r="CG1715">
            <v>0</v>
          </cell>
          <cell r="CH1715">
            <v>0</v>
          </cell>
          <cell r="CJ1715">
            <v>0</v>
          </cell>
          <cell r="CK1715">
            <v>0</v>
          </cell>
          <cell r="CL1715">
            <v>0</v>
          </cell>
          <cell r="CM1715">
            <v>0</v>
          </cell>
          <cell r="CN1715">
            <v>1</v>
          </cell>
        </row>
        <row r="1716">
          <cell r="AU1716">
            <v>192</v>
          </cell>
          <cell r="AX1716">
            <v>192</v>
          </cell>
          <cell r="AY1716">
            <v>0</v>
          </cell>
          <cell r="AZ1716">
            <v>0</v>
          </cell>
          <cell r="BA1716">
            <v>0</v>
          </cell>
          <cell r="BV1716">
            <v>0</v>
          </cell>
          <cell r="BW1716">
            <v>0</v>
          </cell>
          <cell r="BX1716">
            <v>0</v>
          </cell>
          <cell r="BY1716">
            <v>0</v>
          </cell>
          <cell r="BZ1716">
            <v>0</v>
          </cell>
          <cell r="CA1716">
            <v>0</v>
          </cell>
          <cell r="CB1716">
            <v>0</v>
          </cell>
          <cell r="CC1716">
            <v>0</v>
          </cell>
          <cell r="CD1716">
            <v>1</v>
          </cell>
          <cell r="CE1716">
            <v>0</v>
          </cell>
          <cell r="CF1716">
            <v>0</v>
          </cell>
          <cell r="CG1716">
            <v>0</v>
          </cell>
          <cell r="CH1716">
            <v>0</v>
          </cell>
          <cell r="CJ1716">
            <v>0</v>
          </cell>
          <cell r="CK1716">
            <v>0</v>
          </cell>
          <cell r="CL1716">
            <v>0</v>
          </cell>
          <cell r="CM1716">
            <v>0</v>
          </cell>
          <cell r="CN1716">
            <v>1</v>
          </cell>
        </row>
        <row r="1717">
          <cell r="AU1717">
            <v>152</v>
          </cell>
          <cell r="AX1717">
            <v>152</v>
          </cell>
          <cell r="AY1717">
            <v>0</v>
          </cell>
          <cell r="AZ1717">
            <v>0</v>
          </cell>
          <cell r="BA1717">
            <v>0</v>
          </cell>
          <cell r="BV1717">
            <v>0</v>
          </cell>
          <cell r="BW1717">
            <v>0</v>
          </cell>
          <cell r="BX1717">
            <v>0</v>
          </cell>
          <cell r="BY1717">
            <v>0</v>
          </cell>
          <cell r="BZ1717">
            <v>0</v>
          </cell>
          <cell r="CA1717">
            <v>0</v>
          </cell>
          <cell r="CB1717">
            <v>0</v>
          </cell>
          <cell r="CC1717">
            <v>0</v>
          </cell>
          <cell r="CD1717">
            <v>1</v>
          </cell>
          <cell r="CE1717">
            <v>0</v>
          </cell>
          <cell r="CF1717">
            <v>0</v>
          </cell>
          <cell r="CG1717">
            <v>0</v>
          </cell>
          <cell r="CH1717">
            <v>0</v>
          </cell>
          <cell r="CJ1717">
            <v>0</v>
          </cell>
          <cell r="CK1717">
            <v>0</v>
          </cell>
          <cell r="CL1717">
            <v>0</v>
          </cell>
          <cell r="CM1717">
            <v>0</v>
          </cell>
          <cell r="CN1717">
            <v>1</v>
          </cell>
        </row>
        <row r="1718">
          <cell r="AU1718">
            <v>148</v>
          </cell>
          <cell r="AX1718">
            <v>148</v>
          </cell>
          <cell r="AY1718">
            <v>0</v>
          </cell>
          <cell r="AZ1718">
            <v>0</v>
          </cell>
          <cell r="BA1718">
            <v>0</v>
          </cell>
          <cell r="BV1718">
            <v>0</v>
          </cell>
          <cell r="BW1718">
            <v>0</v>
          </cell>
          <cell r="BX1718">
            <v>0</v>
          </cell>
          <cell r="BY1718">
            <v>1</v>
          </cell>
          <cell r="BZ1718">
            <v>0</v>
          </cell>
          <cell r="CA1718">
            <v>0</v>
          </cell>
          <cell r="CB1718">
            <v>0</v>
          </cell>
          <cell r="CC1718">
            <v>0</v>
          </cell>
          <cell r="CD1718">
            <v>0</v>
          </cell>
          <cell r="CE1718">
            <v>0</v>
          </cell>
          <cell r="CF1718">
            <v>0</v>
          </cell>
          <cell r="CG1718">
            <v>0</v>
          </cell>
          <cell r="CH1718">
            <v>0</v>
          </cell>
          <cell r="CJ1718">
            <v>0</v>
          </cell>
          <cell r="CK1718">
            <v>0</v>
          </cell>
          <cell r="CL1718">
            <v>0</v>
          </cell>
          <cell r="CM1718">
            <v>0</v>
          </cell>
          <cell r="CN1718">
            <v>1</v>
          </cell>
        </row>
        <row r="1719">
          <cell r="AU1719">
            <v>111</v>
          </cell>
          <cell r="AX1719">
            <v>111</v>
          </cell>
          <cell r="AY1719">
            <v>0</v>
          </cell>
          <cell r="AZ1719">
            <v>0</v>
          </cell>
          <cell r="BA1719">
            <v>0</v>
          </cell>
          <cell r="BV1719">
            <v>0</v>
          </cell>
          <cell r="BW1719">
            <v>0</v>
          </cell>
          <cell r="BX1719">
            <v>0</v>
          </cell>
          <cell r="BY1719">
            <v>0</v>
          </cell>
          <cell r="BZ1719">
            <v>0</v>
          </cell>
          <cell r="CA1719">
            <v>0</v>
          </cell>
          <cell r="CB1719">
            <v>0</v>
          </cell>
          <cell r="CC1719">
            <v>0</v>
          </cell>
          <cell r="CD1719">
            <v>1</v>
          </cell>
          <cell r="CE1719">
            <v>0</v>
          </cell>
          <cell r="CF1719">
            <v>0</v>
          </cell>
          <cell r="CG1719">
            <v>0</v>
          </cell>
          <cell r="CH1719">
            <v>0</v>
          </cell>
          <cell r="CJ1719">
            <v>0</v>
          </cell>
          <cell r="CK1719">
            <v>0</v>
          </cell>
          <cell r="CL1719">
            <v>0</v>
          </cell>
          <cell r="CM1719">
            <v>0</v>
          </cell>
          <cell r="CN1719">
            <v>1</v>
          </cell>
        </row>
        <row r="1720">
          <cell r="AU1720">
            <v>665</v>
          </cell>
          <cell r="AX1720">
            <v>665</v>
          </cell>
          <cell r="AY1720">
            <v>0</v>
          </cell>
          <cell r="AZ1720">
            <v>0</v>
          </cell>
          <cell r="BA1720">
            <v>0</v>
          </cell>
          <cell r="BV1720">
            <v>0</v>
          </cell>
          <cell r="BW1720">
            <v>0.11</v>
          </cell>
          <cell r="BX1720">
            <v>0.38</v>
          </cell>
          <cell r="BY1720">
            <v>0</v>
          </cell>
          <cell r="BZ1720">
            <v>0</v>
          </cell>
          <cell r="CA1720">
            <v>0</v>
          </cell>
          <cell r="CB1720">
            <v>0</v>
          </cell>
          <cell r="CC1720">
            <v>0</v>
          </cell>
          <cell r="CD1720">
            <v>0.5</v>
          </cell>
          <cell r="CE1720">
            <v>0</v>
          </cell>
          <cell r="CF1720">
            <v>0</v>
          </cell>
          <cell r="CG1720">
            <v>0</v>
          </cell>
          <cell r="CH1720">
            <v>0</v>
          </cell>
          <cell r="CJ1720">
            <v>0</v>
          </cell>
          <cell r="CK1720">
            <v>0</v>
          </cell>
          <cell r="CL1720">
            <v>0</v>
          </cell>
          <cell r="CM1720">
            <v>0</v>
          </cell>
          <cell r="CN1720">
            <v>1</v>
          </cell>
        </row>
        <row r="1721">
          <cell r="AU1721">
            <v>600</v>
          </cell>
          <cell r="AX1721">
            <v>600</v>
          </cell>
          <cell r="AY1721">
            <v>0</v>
          </cell>
          <cell r="AZ1721">
            <v>0</v>
          </cell>
          <cell r="BA1721">
            <v>0</v>
          </cell>
          <cell r="BV1721">
            <v>0</v>
          </cell>
          <cell r="BW1721">
            <v>0.8</v>
          </cell>
          <cell r="BX1721">
            <v>0</v>
          </cell>
          <cell r="BY1721">
            <v>0</v>
          </cell>
          <cell r="BZ1721">
            <v>0</v>
          </cell>
          <cell r="CA1721">
            <v>0</v>
          </cell>
          <cell r="CB1721">
            <v>0</v>
          </cell>
          <cell r="CC1721">
            <v>0</v>
          </cell>
          <cell r="CD1721">
            <v>0.2</v>
          </cell>
          <cell r="CE1721">
            <v>0</v>
          </cell>
          <cell r="CF1721">
            <v>0</v>
          </cell>
          <cell r="CG1721">
            <v>0</v>
          </cell>
          <cell r="CH1721">
            <v>0</v>
          </cell>
          <cell r="CJ1721">
            <v>0</v>
          </cell>
          <cell r="CK1721">
            <v>0</v>
          </cell>
          <cell r="CL1721">
            <v>0</v>
          </cell>
          <cell r="CM1721">
            <v>0</v>
          </cell>
          <cell r="CN1721">
            <v>1</v>
          </cell>
        </row>
        <row r="1722">
          <cell r="AU1722">
            <v>113</v>
          </cell>
          <cell r="AX1722">
            <v>113</v>
          </cell>
          <cell r="AY1722">
            <v>0</v>
          </cell>
          <cell r="AZ1722">
            <v>0</v>
          </cell>
          <cell r="BA1722">
            <v>0</v>
          </cell>
          <cell r="BV1722">
            <v>0</v>
          </cell>
          <cell r="BW1722">
            <v>1</v>
          </cell>
          <cell r="BX1722">
            <v>0</v>
          </cell>
          <cell r="BY1722">
            <v>0</v>
          </cell>
          <cell r="BZ1722">
            <v>0</v>
          </cell>
          <cell r="CA1722">
            <v>0</v>
          </cell>
          <cell r="CB1722">
            <v>0</v>
          </cell>
          <cell r="CC1722">
            <v>0</v>
          </cell>
          <cell r="CD1722">
            <v>0</v>
          </cell>
          <cell r="CE1722">
            <v>0</v>
          </cell>
          <cell r="CF1722">
            <v>0</v>
          </cell>
          <cell r="CG1722">
            <v>0</v>
          </cell>
          <cell r="CH1722">
            <v>0</v>
          </cell>
          <cell r="CJ1722">
            <v>0</v>
          </cell>
          <cell r="CK1722">
            <v>0</v>
          </cell>
          <cell r="CL1722">
            <v>0</v>
          </cell>
          <cell r="CM1722">
            <v>0</v>
          </cell>
          <cell r="CN1722">
            <v>1</v>
          </cell>
        </row>
        <row r="1723">
          <cell r="AU1723">
            <v>192</v>
          </cell>
          <cell r="AX1723">
            <v>192</v>
          </cell>
          <cell r="AY1723">
            <v>0</v>
          </cell>
          <cell r="AZ1723">
            <v>0</v>
          </cell>
          <cell r="BA1723">
            <v>0</v>
          </cell>
          <cell r="BV1723">
            <v>0</v>
          </cell>
          <cell r="BW1723">
            <v>0.76</v>
          </cell>
          <cell r="BX1723">
            <v>0</v>
          </cell>
          <cell r="BY1723">
            <v>0</v>
          </cell>
          <cell r="BZ1723">
            <v>0</v>
          </cell>
          <cell r="CA1723">
            <v>0</v>
          </cell>
          <cell r="CB1723">
            <v>0</v>
          </cell>
          <cell r="CC1723">
            <v>0</v>
          </cell>
          <cell r="CD1723">
            <v>0.24</v>
          </cell>
          <cell r="CE1723">
            <v>0</v>
          </cell>
          <cell r="CF1723">
            <v>0</v>
          </cell>
          <cell r="CG1723">
            <v>0</v>
          </cell>
          <cell r="CH1723">
            <v>0</v>
          </cell>
          <cell r="CJ1723">
            <v>0</v>
          </cell>
          <cell r="CK1723">
            <v>0</v>
          </cell>
          <cell r="CL1723">
            <v>0</v>
          </cell>
          <cell r="CM1723">
            <v>0</v>
          </cell>
          <cell r="CN1723">
            <v>1</v>
          </cell>
        </row>
        <row r="1724">
          <cell r="AU1724">
            <v>155</v>
          </cell>
          <cell r="AX1724">
            <v>155</v>
          </cell>
          <cell r="AY1724">
            <v>0</v>
          </cell>
          <cell r="AZ1724">
            <v>0</v>
          </cell>
          <cell r="BA1724">
            <v>0</v>
          </cell>
          <cell r="BV1724">
            <v>0</v>
          </cell>
          <cell r="BW1724">
            <v>0.64</v>
          </cell>
          <cell r="BX1724">
            <v>0</v>
          </cell>
          <cell r="BY1724">
            <v>0</v>
          </cell>
          <cell r="BZ1724">
            <v>0</v>
          </cell>
          <cell r="CA1724">
            <v>0</v>
          </cell>
          <cell r="CB1724">
            <v>0</v>
          </cell>
          <cell r="CC1724">
            <v>0</v>
          </cell>
          <cell r="CD1724">
            <v>0.35</v>
          </cell>
          <cell r="CE1724">
            <v>0.01</v>
          </cell>
          <cell r="CF1724">
            <v>0</v>
          </cell>
          <cell r="CG1724">
            <v>0</v>
          </cell>
          <cell r="CH1724">
            <v>0</v>
          </cell>
          <cell r="CJ1724">
            <v>0</v>
          </cell>
          <cell r="CK1724">
            <v>0</v>
          </cell>
          <cell r="CL1724">
            <v>0</v>
          </cell>
          <cell r="CM1724">
            <v>0</v>
          </cell>
          <cell r="CN1724">
            <v>1</v>
          </cell>
        </row>
        <row r="1725">
          <cell r="AU1725">
            <v>118</v>
          </cell>
          <cell r="AX1725">
            <v>118</v>
          </cell>
          <cell r="AY1725">
            <v>0</v>
          </cell>
          <cell r="AZ1725">
            <v>0</v>
          </cell>
          <cell r="BA1725">
            <v>0</v>
          </cell>
          <cell r="BV1725">
            <v>0</v>
          </cell>
          <cell r="BW1725">
            <v>1</v>
          </cell>
          <cell r="BX1725">
            <v>0</v>
          </cell>
          <cell r="BY1725">
            <v>0</v>
          </cell>
          <cell r="BZ1725">
            <v>0</v>
          </cell>
          <cell r="CA1725">
            <v>0</v>
          </cell>
          <cell r="CB1725">
            <v>0</v>
          </cell>
          <cell r="CC1725">
            <v>0</v>
          </cell>
          <cell r="CD1725">
            <v>0</v>
          </cell>
          <cell r="CE1725">
            <v>0</v>
          </cell>
          <cell r="CF1725">
            <v>0</v>
          </cell>
          <cell r="CG1725">
            <v>0</v>
          </cell>
          <cell r="CH1725">
            <v>0</v>
          </cell>
          <cell r="CJ1725">
            <v>0</v>
          </cell>
          <cell r="CK1725">
            <v>0</v>
          </cell>
          <cell r="CL1725">
            <v>0</v>
          </cell>
          <cell r="CM1725">
            <v>0</v>
          </cell>
          <cell r="CN1725">
            <v>1</v>
          </cell>
        </row>
        <row r="1726">
          <cell r="AU1726">
            <v>120</v>
          </cell>
          <cell r="AX1726">
            <v>120</v>
          </cell>
          <cell r="AY1726">
            <v>0</v>
          </cell>
          <cell r="AZ1726">
            <v>0</v>
          </cell>
          <cell r="BA1726">
            <v>0</v>
          </cell>
          <cell r="BV1726">
            <v>0</v>
          </cell>
          <cell r="BW1726">
            <v>0</v>
          </cell>
          <cell r="BX1726">
            <v>0</v>
          </cell>
          <cell r="BY1726">
            <v>1</v>
          </cell>
          <cell r="BZ1726">
            <v>0</v>
          </cell>
          <cell r="CA1726">
            <v>0</v>
          </cell>
          <cell r="CB1726">
            <v>0</v>
          </cell>
          <cell r="CC1726">
            <v>0</v>
          </cell>
          <cell r="CD1726">
            <v>0</v>
          </cell>
          <cell r="CE1726">
            <v>0</v>
          </cell>
          <cell r="CF1726">
            <v>0</v>
          </cell>
          <cell r="CG1726">
            <v>0</v>
          </cell>
          <cell r="CH1726">
            <v>0</v>
          </cell>
          <cell r="CJ1726">
            <v>0</v>
          </cell>
          <cell r="CK1726">
            <v>0</v>
          </cell>
          <cell r="CL1726">
            <v>0</v>
          </cell>
          <cell r="CM1726">
            <v>0</v>
          </cell>
          <cell r="CN1726">
            <v>1</v>
          </cell>
        </row>
        <row r="1727">
          <cell r="AU1727">
            <v>160880.26999999999</v>
          </cell>
          <cell r="AX1727">
            <v>135470.90999999997</v>
          </cell>
          <cell r="AY1727">
            <v>25409.360000000001</v>
          </cell>
          <cell r="AZ1727">
            <v>0</v>
          </cell>
          <cell r="BA1727">
            <v>0</v>
          </cell>
          <cell r="BV1727">
            <v>0</v>
          </cell>
          <cell r="BW1727">
            <v>0</v>
          </cell>
          <cell r="BX1727">
            <v>0</v>
          </cell>
          <cell r="BY1727">
            <v>0</v>
          </cell>
          <cell r="BZ1727">
            <v>0</v>
          </cell>
          <cell r="CA1727">
            <v>0</v>
          </cell>
          <cell r="CB1727">
            <v>0</v>
          </cell>
          <cell r="CC1727">
            <v>0</v>
          </cell>
          <cell r="CD1727">
            <v>0</v>
          </cell>
          <cell r="CE1727">
            <v>1</v>
          </cell>
          <cell r="CF1727">
            <v>0</v>
          </cell>
          <cell r="CG1727">
            <v>0</v>
          </cell>
          <cell r="CH1727">
            <v>0</v>
          </cell>
          <cell r="CJ1727">
            <v>0</v>
          </cell>
          <cell r="CK1727">
            <v>0</v>
          </cell>
          <cell r="CL1727">
            <v>0</v>
          </cell>
          <cell r="CM1727">
            <v>0</v>
          </cell>
          <cell r="CN1727">
            <v>1</v>
          </cell>
        </row>
        <row r="1728">
          <cell r="AU1728">
            <v>497</v>
          </cell>
          <cell r="AX1728">
            <v>497</v>
          </cell>
          <cell r="AY1728">
            <v>0</v>
          </cell>
          <cell r="AZ1728">
            <v>0</v>
          </cell>
          <cell r="BA1728">
            <v>0</v>
          </cell>
          <cell r="BV1728">
            <v>0</v>
          </cell>
          <cell r="BW1728">
            <v>1</v>
          </cell>
          <cell r="BX1728">
            <v>0</v>
          </cell>
          <cell r="BY1728">
            <v>0</v>
          </cell>
          <cell r="BZ1728">
            <v>0</v>
          </cell>
          <cell r="CA1728">
            <v>0</v>
          </cell>
          <cell r="CB1728">
            <v>0</v>
          </cell>
          <cell r="CC1728">
            <v>0</v>
          </cell>
          <cell r="CD1728">
            <v>0</v>
          </cell>
          <cell r="CE1728">
            <v>0</v>
          </cell>
          <cell r="CF1728">
            <v>0</v>
          </cell>
          <cell r="CG1728">
            <v>0</v>
          </cell>
          <cell r="CH1728">
            <v>0</v>
          </cell>
          <cell r="CJ1728">
            <v>0</v>
          </cell>
          <cell r="CK1728">
            <v>0</v>
          </cell>
          <cell r="CL1728">
            <v>0</v>
          </cell>
          <cell r="CM1728">
            <v>0</v>
          </cell>
          <cell r="CN1728">
            <v>1</v>
          </cell>
        </row>
        <row r="1729">
          <cell r="AU1729">
            <v>425</v>
          </cell>
          <cell r="AX1729">
            <v>425</v>
          </cell>
          <cell r="AY1729">
            <v>0</v>
          </cell>
          <cell r="AZ1729">
            <v>0</v>
          </cell>
          <cell r="BA1729">
            <v>0</v>
          </cell>
          <cell r="BV1729">
            <v>0</v>
          </cell>
          <cell r="BW1729">
            <v>0.31</v>
          </cell>
          <cell r="BX1729">
            <v>0.16</v>
          </cell>
          <cell r="BY1729">
            <v>0.15</v>
          </cell>
          <cell r="BZ1729">
            <v>0</v>
          </cell>
          <cell r="CA1729">
            <v>0</v>
          </cell>
          <cell r="CB1729">
            <v>0</v>
          </cell>
          <cell r="CC1729">
            <v>0</v>
          </cell>
          <cell r="CD1729">
            <v>0.25</v>
          </cell>
          <cell r="CE1729">
            <v>0.13</v>
          </cell>
          <cell r="CF1729">
            <v>0</v>
          </cell>
          <cell r="CG1729">
            <v>0</v>
          </cell>
          <cell r="CH1729">
            <v>0</v>
          </cell>
          <cell r="CJ1729">
            <v>0</v>
          </cell>
          <cell r="CK1729">
            <v>0</v>
          </cell>
          <cell r="CL1729">
            <v>0</v>
          </cell>
          <cell r="CM1729">
            <v>0</v>
          </cell>
          <cell r="CN1729">
            <v>1</v>
          </cell>
        </row>
        <row r="1730">
          <cell r="AU1730">
            <v>440</v>
          </cell>
          <cell r="AX1730">
            <v>440</v>
          </cell>
          <cell r="AY1730">
            <v>0</v>
          </cell>
          <cell r="AZ1730">
            <v>0</v>
          </cell>
          <cell r="BA1730">
            <v>0</v>
          </cell>
          <cell r="BV1730">
            <v>0</v>
          </cell>
          <cell r="BW1730">
            <v>0.49</v>
          </cell>
          <cell r="BX1730">
            <v>0</v>
          </cell>
          <cell r="BY1730">
            <v>0.48</v>
          </cell>
          <cell r="BZ1730">
            <v>0</v>
          </cell>
          <cell r="CA1730">
            <v>0</v>
          </cell>
          <cell r="CB1730">
            <v>0</v>
          </cell>
          <cell r="CC1730">
            <v>0</v>
          </cell>
          <cell r="CD1730">
            <v>0</v>
          </cell>
          <cell r="CE1730">
            <v>0.03</v>
          </cell>
          <cell r="CF1730">
            <v>0</v>
          </cell>
          <cell r="CG1730">
            <v>0</v>
          </cell>
          <cell r="CH1730">
            <v>0</v>
          </cell>
          <cell r="CJ1730">
            <v>0</v>
          </cell>
          <cell r="CK1730">
            <v>0</v>
          </cell>
          <cell r="CL1730">
            <v>0</v>
          </cell>
          <cell r="CM1730">
            <v>0</v>
          </cell>
          <cell r="CN1730">
            <v>1</v>
          </cell>
        </row>
        <row r="1731">
          <cell r="AU1731">
            <v>4659.95</v>
          </cell>
          <cell r="AX1731">
            <v>3340.47</v>
          </cell>
          <cell r="AY1731">
            <v>1319.48</v>
          </cell>
          <cell r="AZ1731">
            <v>3340.47</v>
          </cell>
          <cell r="BA1731">
            <v>0</v>
          </cell>
          <cell r="BV1731">
            <v>0</v>
          </cell>
          <cell r="BW1731">
            <v>1</v>
          </cell>
          <cell r="BX1731">
            <v>0</v>
          </cell>
          <cell r="BY1731">
            <v>0</v>
          </cell>
          <cell r="BZ1731">
            <v>0</v>
          </cell>
          <cell r="CA1731">
            <v>0</v>
          </cell>
          <cell r="CB1731">
            <v>0</v>
          </cell>
          <cell r="CC1731">
            <v>0</v>
          </cell>
          <cell r="CD1731">
            <v>0</v>
          </cell>
          <cell r="CE1731">
            <v>0</v>
          </cell>
          <cell r="CF1731">
            <v>0</v>
          </cell>
          <cell r="CG1731">
            <v>0</v>
          </cell>
          <cell r="CH1731">
            <v>0</v>
          </cell>
          <cell r="CJ1731">
            <v>0</v>
          </cell>
          <cell r="CK1731">
            <v>0</v>
          </cell>
          <cell r="CL1731">
            <v>0</v>
          </cell>
          <cell r="CM1731">
            <v>0</v>
          </cell>
          <cell r="CN1731">
            <v>1</v>
          </cell>
        </row>
        <row r="1732">
          <cell r="AU1732">
            <v>172</v>
          </cell>
          <cell r="AX1732">
            <v>172</v>
          </cell>
          <cell r="AY1732">
            <v>0</v>
          </cell>
          <cell r="AZ1732">
            <v>0</v>
          </cell>
          <cell r="BA1732">
            <v>0</v>
          </cell>
          <cell r="BV1732">
            <v>0</v>
          </cell>
          <cell r="BW1732">
            <v>0</v>
          </cell>
          <cell r="BX1732">
            <v>1</v>
          </cell>
          <cell r="BY1732">
            <v>0</v>
          </cell>
          <cell r="BZ1732">
            <v>0</v>
          </cell>
          <cell r="CA1732">
            <v>0</v>
          </cell>
          <cell r="CB1732">
            <v>0</v>
          </cell>
          <cell r="CC1732">
            <v>0</v>
          </cell>
          <cell r="CD1732">
            <v>0</v>
          </cell>
          <cell r="CE1732">
            <v>0</v>
          </cell>
          <cell r="CF1732">
            <v>0</v>
          </cell>
          <cell r="CG1732">
            <v>0</v>
          </cell>
          <cell r="CH1732">
            <v>0</v>
          </cell>
          <cell r="CJ1732">
            <v>0</v>
          </cell>
          <cell r="CK1732">
            <v>0</v>
          </cell>
          <cell r="CL1732">
            <v>0</v>
          </cell>
          <cell r="CM1732">
            <v>0</v>
          </cell>
          <cell r="CN1732">
            <v>1</v>
          </cell>
        </row>
        <row r="1733">
          <cell r="AU1733">
            <v>132</v>
          </cell>
          <cell r="AX1733">
            <v>132</v>
          </cell>
          <cell r="AY1733">
            <v>0</v>
          </cell>
          <cell r="AZ1733">
            <v>0</v>
          </cell>
          <cell r="BA1733">
            <v>0</v>
          </cell>
          <cell r="BV1733">
            <v>0</v>
          </cell>
          <cell r="BW1733">
            <v>1</v>
          </cell>
          <cell r="BX1733">
            <v>0</v>
          </cell>
          <cell r="BY1733">
            <v>0</v>
          </cell>
          <cell r="BZ1733">
            <v>0</v>
          </cell>
          <cell r="CA1733">
            <v>0</v>
          </cell>
          <cell r="CB1733">
            <v>0</v>
          </cell>
          <cell r="CC1733">
            <v>0</v>
          </cell>
          <cell r="CD1733">
            <v>0</v>
          </cell>
          <cell r="CE1733">
            <v>0</v>
          </cell>
          <cell r="CF1733">
            <v>0</v>
          </cell>
          <cell r="CG1733">
            <v>0</v>
          </cell>
          <cell r="CH1733">
            <v>0</v>
          </cell>
          <cell r="CJ1733">
            <v>0</v>
          </cell>
          <cell r="CK1733">
            <v>0</v>
          </cell>
          <cell r="CL1733">
            <v>0</v>
          </cell>
          <cell r="CM1733">
            <v>0</v>
          </cell>
          <cell r="CN1733">
            <v>1</v>
          </cell>
        </row>
        <row r="1734">
          <cell r="AU1734">
            <v>184</v>
          </cell>
          <cell r="AX1734">
            <v>184</v>
          </cell>
          <cell r="AY1734">
            <v>0</v>
          </cell>
          <cell r="AZ1734">
            <v>0</v>
          </cell>
          <cell r="BA1734">
            <v>0</v>
          </cell>
          <cell r="BV1734">
            <v>0</v>
          </cell>
          <cell r="BW1734">
            <v>1</v>
          </cell>
          <cell r="BX1734">
            <v>0</v>
          </cell>
          <cell r="BY1734">
            <v>0</v>
          </cell>
          <cell r="BZ1734">
            <v>0</v>
          </cell>
          <cell r="CA1734">
            <v>0</v>
          </cell>
          <cell r="CB1734">
            <v>0</v>
          </cell>
          <cell r="CC1734">
            <v>0</v>
          </cell>
          <cell r="CD1734">
            <v>0</v>
          </cell>
          <cell r="CE1734">
            <v>0</v>
          </cell>
          <cell r="CF1734">
            <v>0</v>
          </cell>
          <cell r="CG1734">
            <v>0</v>
          </cell>
          <cell r="CH1734">
            <v>0</v>
          </cell>
          <cell r="CJ1734">
            <v>0</v>
          </cell>
          <cell r="CK1734">
            <v>0</v>
          </cell>
          <cell r="CL1734">
            <v>0</v>
          </cell>
          <cell r="CM1734">
            <v>0</v>
          </cell>
          <cell r="CN1734">
            <v>1</v>
          </cell>
        </row>
        <row r="1735">
          <cell r="AU1735">
            <v>49320.349999999897</v>
          </cell>
          <cell r="AX1735">
            <v>37866.199999999997</v>
          </cell>
          <cell r="AY1735">
            <v>11454.15</v>
          </cell>
          <cell r="AZ1735">
            <v>1348.96</v>
          </cell>
          <cell r="BA1735">
            <v>22972.5</v>
          </cell>
          <cell r="BV1735">
            <v>0</v>
          </cell>
          <cell r="BW1735">
            <v>0</v>
          </cell>
          <cell r="BX1735">
            <v>1</v>
          </cell>
          <cell r="BY1735">
            <v>0</v>
          </cell>
          <cell r="BZ1735">
            <v>0</v>
          </cell>
          <cell r="CA1735">
            <v>0</v>
          </cell>
          <cell r="CB1735">
            <v>0</v>
          </cell>
          <cell r="CC1735">
            <v>0</v>
          </cell>
          <cell r="CD1735">
            <v>0</v>
          </cell>
          <cell r="CE1735">
            <v>0</v>
          </cell>
          <cell r="CF1735">
            <v>0</v>
          </cell>
          <cell r="CG1735">
            <v>0</v>
          </cell>
          <cell r="CH1735">
            <v>0</v>
          </cell>
          <cell r="CJ1735">
            <v>0</v>
          </cell>
          <cell r="CK1735">
            <v>0</v>
          </cell>
          <cell r="CL1735">
            <v>0</v>
          </cell>
          <cell r="CM1735">
            <v>0</v>
          </cell>
          <cell r="CN1735">
            <v>1</v>
          </cell>
        </row>
        <row r="1736">
          <cell r="AU1736">
            <v>4969.25</v>
          </cell>
          <cell r="AX1736">
            <v>3562.32</v>
          </cell>
          <cell r="AY1736">
            <v>1406.93</v>
          </cell>
          <cell r="AZ1736">
            <v>0</v>
          </cell>
          <cell r="BA1736">
            <v>3111.8</v>
          </cell>
          <cell r="BV1736">
            <v>0</v>
          </cell>
          <cell r="BW1736">
            <v>0</v>
          </cell>
          <cell r="BX1736">
            <v>1</v>
          </cell>
          <cell r="BY1736">
            <v>0</v>
          </cell>
          <cell r="BZ1736">
            <v>0</v>
          </cell>
          <cell r="CA1736">
            <v>0</v>
          </cell>
          <cell r="CB1736">
            <v>0</v>
          </cell>
          <cell r="CC1736">
            <v>0</v>
          </cell>
          <cell r="CD1736">
            <v>0</v>
          </cell>
          <cell r="CE1736">
            <v>0</v>
          </cell>
          <cell r="CF1736">
            <v>0</v>
          </cell>
          <cell r="CG1736">
            <v>0</v>
          </cell>
          <cell r="CH1736">
            <v>0</v>
          </cell>
          <cell r="CJ1736">
            <v>0</v>
          </cell>
          <cell r="CK1736">
            <v>0</v>
          </cell>
          <cell r="CL1736">
            <v>0</v>
          </cell>
          <cell r="CM1736">
            <v>0</v>
          </cell>
          <cell r="CN1736">
            <v>1</v>
          </cell>
        </row>
        <row r="1737">
          <cell r="AU1737">
            <v>193</v>
          </cell>
          <cell r="AX1737">
            <v>193</v>
          </cell>
          <cell r="AY1737">
            <v>0</v>
          </cell>
          <cell r="AZ1737">
            <v>0</v>
          </cell>
          <cell r="BA1737">
            <v>0</v>
          </cell>
          <cell r="BV1737">
            <v>0</v>
          </cell>
          <cell r="BW1737">
            <v>1</v>
          </cell>
          <cell r="BX1737">
            <v>0</v>
          </cell>
          <cell r="BY1737">
            <v>0</v>
          </cell>
          <cell r="BZ1737">
            <v>0</v>
          </cell>
          <cell r="CA1737">
            <v>0</v>
          </cell>
          <cell r="CB1737">
            <v>0</v>
          </cell>
          <cell r="CC1737">
            <v>0</v>
          </cell>
          <cell r="CD1737">
            <v>0</v>
          </cell>
          <cell r="CE1737">
            <v>0</v>
          </cell>
          <cell r="CF1737">
            <v>0</v>
          </cell>
          <cell r="CG1737">
            <v>0</v>
          </cell>
          <cell r="CH1737">
            <v>0</v>
          </cell>
          <cell r="CJ1737">
            <v>0</v>
          </cell>
          <cell r="CK1737">
            <v>0</v>
          </cell>
          <cell r="CL1737">
            <v>0</v>
          </cell>
          <cell r="CM1737">
            <v>0</v>
          </cell>
          <cell r="CN1737">
            <v>1</v>
          </cell>
        </row>
        <row r="1738">
          <cell r="AU1738">
            <v>273.27999999999997</v>
          </cell>
          <cell r="AX1738">
            <v>195.91</v>
          </cell>
          <cell r="AY1738">
            <v>77.37</v>
          </cell>
          <cell r="AZ1738">
            <v>0</v>
          </cell>
          <cell r="BA1738">
            <v>173.22</v>
          </cell>
          <cell r="BV1738">
            <v>0</v>
          </cell>
          <cell r="BW1738">
            <v>1</v>
          </cell>
          <cell r="BX1738">
            <v>0</v>
          </cell>
          <cell r="BY1738">
            <v>0</v>
          </cell>
          <cell r="BZ1738">
            <v>0</v>
          </cell>
          <cell r="CA1738">
            <v>0</v>
          </cell>
          <cell r="CB1738">
            <v>0</v>
          </cell>
          <cell r="CC1738">
            <v>0</v>
          </cell>
          <cell r="CD1738">
            <v>0</v>
          </cell>
          <cell r="CE1738">
            <v>0</v>
          </cell>
          <cell r="CF1738">
            <v>0</v>
          </cell>
          <cell r="CG1738">
            <v>0</v>
          </cell>
          <cell r="CH1738">
            <v>0</v>
          </cell>
          <cell r="CJ1738">
            <v>0</v>
          </cell>
          <cell r="CK1738">
            <v>0</v>
          </cell>
          <cell r="CL1738">
            <v>0</v>
          </cell>
          <cell r="CM1738">
            <v>0</v>
          </cell>
          <cell r="CN1738">
            <v>1</v>
          </cell>
        </row>
        <row r="1739">
          <cell r="AU1739">
            <v>268</v>
          </cell>
          <cell r="AX1739">
            <v>268</v>
          </cell>
          <cell r="AY1739">
            <v>0</v>
          </cell>
          <cell r="AZ1739">
            <v>0</v>
          </cell>
          <cell r="BA1739">
            <v>0</v>
          </cell>
          <cell r="BV1739">
            <v>0</v>
          </cell>
          <cell r="BW1739">
            <v>0.59</v>
          </cell>
          <cell r="BX1739">
            <v>0</v>
          </cell>
          <cell r="BY1739">
            <v>0</v>
          </cell>
          <cell r="BZ1739">
            <v>0</v>
          </cell>
          <cell r="CA1739">
            <v>0</v>
          </cell>
          <cell r="CB1739">
            <v>0</v>
          </cell>
          <cell r="CC1739">
            <v>0</v>
          </cell>
          <cell r="CD1739">
            <v>0.36</v>
          </cell>
          <cell r="CE1739">
            <v>0.05</v>
          </cell>
          <cell r="CF1739">
            <v>0</v>
          </cell>
          <cell r="CG1739">
            <v>0</v>
          </cell>
          <cell r="CH1739">
            <v>0</v>
          </cell>
          <cell r="CJ1739">
            <v>0</v>
          </cell>
          <cell r="CK1739">
            <v>0</v>
          </cell>
          <cell r="CL1739">
            <v>0</v>
          </cell>
          <cell r="CM1739">
            <v>0</v>
          </cell>
          <cell r="CN1739">
            <v>1</v>
          </cell>
        </row>
        <row r="1740">
          <cell r="AU1740">
            <v>295</v>
          </cell>
          <cell r="AX1740">
            <v>295</v>
          </cell>
          <cell r="AY1740">
            <v>0</v>
          </cell>
          <cell r="AZ1740">
            <v>0</v>
          </cell>
          <cell r="BA1740">
            <v>0</v>
          </cell>
          <cell r="BV1740">
            <v>0</v>
          </cell>
          <cell r="BW1740">
            <v>1</v>
          </cell>
          <cell r="BX1740">
            <v>0</v>
          </cell>
          <cell r="BY1740">
            <v>0</v>
          </cell>
          <cell r="BZ1740">
            <v>0</v>
          </cell>
          <cell r="CA1740">
            <v>0</v>
          </cell>
          <cell r="CB1740">
            <v>0</v>
          </cell>
          <cell r="CC1740">
            <v>0</v>
          </cell>
          <cell r="CD1740">
            <v>0</v>
          </cell>
          <cell r="CE1740">
            <v>0</v>
          </cell>
          <cell r="CF1740">
            <v>0</v>
          </cell>
          <cell r="CG1740">
            <v>0</v>
          </cell>
          <cell r="CH1740">
            <v>0</v>
          </cell>
          <cell r="CJ1740">
            <v>0</v>
          </cell>
          <cell r="CK1740">
            <v>0</v>
          </cell>
          <cell r="CL1740">
            <v>0</v>
          </cell>
          <cell r="CM1740">
            <v>0</v>
          </cell>
          <cell r="CN1740">
            <v>1</v>
          </cell>
        </row>
        <row r="1741">
          <cell r="AU1741">
            <v>138</v>
          </cell>
          <cell r="AX1741">
            <v>138</v>
          </cell>
          <cell r="AY1741">
            <v>0</v>
          </cell>
          <cell r="AZ1741">
            <v>0</v>
          </cell>
          <cell r="BA1741">
            <v>0</v>
          </cell>
          <cell r="BV1741">
            <v>0</v>
          </cell>
          <cell r="BW1741">
            <v>0.86</v>
          </cell>
          <cell r="BX1741">
            <v>0</v>
          </cell>
          <cell r="BY1741">
            <v>0</v>
          </cell>
          <cell r="BZ1741">
            <v>0</v>
          </cell>
          <cell r="CA1741">
            <v>0</v>
          </cell>
          <cell r="CB1741">
            <v>0</v>
          </cell>
          <cell r="CC1741">
            <v>0</v>
          </cell>
          <cell r="CD1741">
            <v>0</v>
          </cell>
          <cell r="CE1741">
            <v>0</v>
          </cell>
          <cell r="CF1741">
            <v>0</v>
          </cell>
          <cell r="CG1741">
            <v>0</v>
          </cell>
          <cell r="CH1741">
            <v>0</v>
          </cell>
          <cell r="CJ1741">
            <v>0</v>
          </cell>
          <cell r="CK1741">
            <v>0</v>
          </cell>
          <cell r="CL1741">
            <v>0</v>
          </cell>
          <cell r="CM1741">
            <v>0</v>
          </cell>
          <cell r="CN1741">
            <v>1</v>
          </cell>
        </row>
        <row r="1742">
          <cell r="AU1742">
            <v>500</v>
          </cell>
          <cell r="AX1742">
            <v>500</v>
          </cell>
          <cell r="AY1742">
            <v>0</v>
          </cell>
          <cell r="AZ1742">
            <v>0</v>
          </cell>
          <cell r="BA1742">
            <v>0</v>
          </cell>
          <cell r="BV1742">
            <v>0</v>
          </cell>
          <cell r="BW1742">
            <v>0</v>
          </cell>
          <cell r="BX1742">
            <v>0</v>
          </cell>
          <cell r="BY1742">
            <v>0</v>
          </cell>
          <cell r="BZ1742">
            <v>0</v>
          </cell>
          <cell r="CA1742">
            <v>0</v>
          </cell>
          <cell r="CB1742">
            <v>0</v>
          </cell>
          <cell r="CC1742">
            <v>0</v>
          </cell>
          <cell r="CD1742">
            <v>1</v>
          </cell>
          <cell r="CE1742">
            <v>0</v>
          </cell>
          <cell r="CF1742">
            <v>0</v>
          </cell>
          <cell r="CG1742">
            <v>0</v>
          </cell>
          <cell r="CH1742">
            <v>0</v>
          </cell>
          <cell r="CJ1742">
            <v>0</v>
          </cell>
          <cell r="CK1742">
            <v>0</v>
          </cell>
          <cell r="CL1742">
            <v>0</v>
          </cell>
          <cell r="CM1742">
            <v>0</v>
          </cell>
          <cell r="CN1742">
            <v>1</v>
          </cell>
        </row>
        <row r="1743">
          <cell r="AU1743">
            <v>951</v>
          </cell>
          <cell r="AX1743">
            <v>951</v>
          </cell>
          <cell r="AY1743">
            <v>0</v>
          </cell>
          <cell r="AZ1743">
            <v>0</v>
          </cell>
          <cell r="BA1743">
            <v>0</v>
          </cell>
          <cell r="BV1743">
            <v>0</v>
          </cell>
          <cell r="BW1743">
            <v>0</v>
          </cell>
          <cell r="BX1743">
            <v>1</v>
          </cell>
          <cell r="BY1743">
            <v>0</v>
          </cell>
          <cell r="BZ1743">
            <v>0</v>
          </cell>
          <cell r="CA1743">
            <v>0</v>
          </cell>
          <cell r="CB1743">
            <v>0</v>
          </cell>
          <cell r="CC1743">
            <v>0</v>
          </cell>
          <cell r="CD1743">
            <v>0</v>
          </cell>
          <cell r="CE1743">
            <v>0</v>
          </cell>
          <cell r="CF1743">
            <v>0</v>
          </cell>
          <cell r="CG1743">
            <v>0</v>
          </cell>
          <cell r="CH1743">
            <v>0</v>
          </cell>
          <cell r="CJ1743">
            <v>0</v>
          </cell>
          <cell r="CK1743">
            <v>0</v>
          </cell>
          <cell r="CL1743">
            <v>0</v>
          </cell>
          <cell r="CM1743">
            <v>0</v>
          </cell>
          <cell r="CN1743">
            <v>1</v>
          </cell>
        </row>
        <row r="1744">
          <cell r="AU1744">
            <v>119</v>
          </cell>
          <cell r="AX1744">
            <v>119</v>
          </cell>
          <cell r="AY1744">
            <v>0</v>
          </cell>
          <cell r="AZ1744">
            <v>0</v>
          </cell>
          <cell r="BA1744">
            <v>0</v>
          </cell>
          <cell r="BV1744">
            <v>0</v>
          </cell>
          <cell r="BW1744">
            <v>0</v>
          </cell>
          <cell r="BX1744">
            <v>0</v>
          </cell>
          <cell r="BY1744">
            <v>1</v>
          </cell>
          <cell r="BZ1744">
            <v>0</v>
          </cell>
          <cell r="CA1744">
            <v>0</v>
          </cell>
          <cell r="CB1744">
            <v>0</v>
          </cell>
          <cell r="CC1744">
            <v>0</v>
          </cell>
          <cell r="CD1744">
            <v>0</v>
          </cell>
          <cell r="CE1744">
            <v>0</v>
          </cell>
          <cell r="CF1744">
            <v>0</v>
          </cell>
          <cell r="CG1744">
            <v>0</v>
          </cell>
          <cell r="CH1744">
            <v>0</v>
          </cell>
          <cell r="CJ1744">
            <v>0</v>
          </cell>
          <cell r="CK1744">
            <v>0</v>
          </cell>
          <cell r="CL1744">
            <v>0</v>
          </cell>
          <cell r="CM1744">
            <v>0</v>
          </cell>
          <cell r="CN1744">
            <v>1</v>
          </cell>
        </row>
        <row r="1745">
          <cell r="AU1745">
            <v>433.96</v>
          </cell>
          <cell r="AX1745">
            <v>311.09999999999997</v>
          </cell>
          <cell r="AY1745">
            <v>122.86</v>
          </cell>
          <cell r="AZ1745">
            <v>0</v>
          </cell>
          <cell r="BA1745">
            <v>275.08</v>
          </cell>
          <cell r="BV1745">
            <v>0</v>
          </cell>
          <cell r="BW1745">
            <v>0</v>
          </cell>
          <cell r="BX1745">
            <v>1</v>
          </cell>
          <cell r="BY1745">
            <v>0</v>
          </cell>
          <cell r="BZ1745">
            <v>0</v>
          </cell>
          <cell r="CA1745">
            <v>0</v>
          </cell>
          <cell r="CB1745">
            <v>0</v>
          </cell>
          <cell r="CC1745">
            <v>0</v>
          </cell>
          <cell r="CD1745">
            <v>0</v>
          </cell>
          <cell r="CE1745">
            <v>0</v>
          </cell>
          <cell r="CF1745">
            <v>0</v>
          </cell>
          <cell r="CG1745">
            <v>0</v>
          </cell>
          <cell r="CH1745">
            <v>0</v>
          </cell>
          <cell r="CJ1745">
            <v>0</v>
          </cell>
          <cell r="CK1745">
            <v>0</v>
          </cell>
          <cell r="CL1745">
            <v>0</v>
          </cell>
          <cell r="CM1745">
            <v>0</v>
          </cell>
          <cell r="CN1745">
            <v>1</v>
          </cell>
        </row>
        <row r="1746">
          <cell r="AU1746">
            <v>149</v>
          </cell>
          <cell r="AX1746">
            <v>149</v>
          </cell>
          <cell r="AY1746">
            <v>0</v>
          </cell>
          <cell r="AZ1746">
            <v>0</v>
          </cell>
          <cell r="BA1746">
            <v>0</v>
          </cell>
          <cell r="BV1746">
            <v>0</v>
          </cell>
          <cell r="BW1746">
            <v>0.09</v>
          </cell>
          <cell r="BX1746">
            <v>0.52</v>
          </cell>
          <cell r="BY1746">
            <v>0.32</v>
          </cell>
          <cell r="BZ1746">
            <v>0</v>
          </cell>
          <cell r="CA1746">
            <v>0</v>
          </cell>
          <cell r="CB1746">
            <v>0</v>
          </cell>
          <cell r="CC1746">
            <v>0</v>
          </cell>
          <cell r="CD1746">
            <v>7.0000000000000007E-2</v>
          </cell>
          <cell r="CE1746">
            <v>0</v>
          </cell>
          <cell r="CF1746">
            <v>0</v>
          </cell>
          <cell r="CG1746">
            <v>0</v>
          </cell>
          <cell r="CH1746">
            <v>0</v>
          </cell>
          <cell r="CJ1746">
            <v>0</v>
          </cell>
          <cell r="CK1746">
            <v>0</v>
          </cell>
          <cell r="CL1746">
            <v>0</v>
          </cell>
          <cell r="CM1746">
            <v>0</v>
          </cell>
          <cell r="CN1746">
            <v>1</v>
          </cell>
        </row>
        <row r="1747">
          <cell r="AU1747">
            <v>1431</v>
          </cell>
          <cell r="AX1747">
            <v>1431</v>
          </cell>
          <cell r="AY1747">
            <v>0</v>
          </cell>
          <cell r="AZ1747">
            <v>0</v>
          </cell>
          <cell r="BA1747">
            <v>0</v>
          </cell>
          <cell r="BV1747">
            <v>0</v>
          </cell>
          <cell r="BW1747">
            <v>1</v>
          </cell>
          <cell r="BX1747">
            <v>0</v>
          </cell>
          <cell r="BY1747">
            <v>0</v>
          </cell>
          <cell r="BZ1747">
            <v>0</v>
          </cell>
          <cell r="CA1747">
            <v>0</v>
          </cell>
          <cell r="CB1747">
            <v>0</v>
          </cell>
          <cell r="CC1747">
            <v>0</v>
          </cell>
          <cell r="CD1747">
            <v>0</v>
          </cell>
          <cell r="CE1747">
            <v>0</v>
          </cell>
          <cell r="CF1747">
            <v>0</v>
          </cell>
          <cell r="CG1747">
            <v>0</v>
          </cell>
          <cell r="CH1747">
            <v>0</v>
          </cell>
          <cell r="CJ1747">
            <v>0</v>
          </cell>
          <cell r="CK1747">
            <v>0</v>
          </cell>
          <cell r="CL1747">
            <v>0</v>
          </cell>
          <cell r="CM1747">
            <v>0</v>
          </cell>
          <cell r="CN1747">
            <v>1</v>
          </cell>
        </row>
        <row r="1748">
          <cell r="AU1748">
            <v>155</v>
          </cell>
          <cell r="AX1748">
            <v>155</v>
          </cell>
          <cell r="AY1748">
            <v>0</v>
          </cell>
          <cell r="AZ1748">
            <v>0</v>
          </cell>
          <cell r="BA1748">
            <v>0</v>
          </cell>
          <cell r="BV1748">
            <v>0</v>
          </cell>
          <cell r="BW1748">
            <v>0.64</v>
          </cell>
          <cell r="BX1748">
            <v>0</v>
          </cell>
          <cell r="BY1748">
            <v>0</v>
          </cell>
          <cell r="BZ1748">
            <v>0</v>
          </cell>
          <cell r="CA1748">
            <v>0</v>
          </cell>
          <cell r="CB1748">
            <v>0</v>
          </cell>
          <cell r="CC1748">
            <v>0</v>
          </cell>
          <cell r="CD1748">
            <v>0.36</v>
          </cell>
          <cell r="CE1748">
            <v>0</v>
          </cell>
          <cell r="CF1748">
            <v>0</v>
          </cell>
          <cell r="CG1748">
            <v>0</v>
          </cell>
          <cell r="CH1748">
            <v>0</v>
          </cell>
          <cell r="CJ1748">
            <v>0</v>
          </cell>
          <cell r="CK1748">
            <v>0</v>
          </cell>
          <cell r="CL1748">
            <v>0</v>
          </cell>
          <cell r="CM1748">
            <v>0</v>
          </cell>
          <cell r="CN1748">
            <v>1</v>
          </cell>
        </row>
        <row r="1749">
          <cell r="AU1749">
            <v>664064.6</v>
          </cell>
          <cell r="AX1749">
            <v>469171.72000000003</v>
          </cell>
          <cell r="AY1749">
            <v>194892.88</v>
          </cell>
          <cell r="AZ1749">
            <v>259086.34</v>
          </cell>
          <cell r="BA1749">
            <v>35202.910000000003</v>
          </cell>
          <cell r="BV1749">
            <v>0</v>
          </cell>
          <cell r="BW1749">
            <v>0.05</v>
          </cell>
          <cell r="BX1749">
            <v>0.06</v>
          </cell>
          <cell r="BY1749">
            <v>0.01</v>
          </cell>
          <cell r="BZ1749">
            <v>0</v>
          </cell>
          <cell r="CA1749">
            <v>0</v>
          </cell>
          <cell r="CB1749">
            <v>0</v>
          </cell>
          <cell r="CC1749">
            <v>0</v>
          </cell>
          <cell r="CD1749">
            <v>0</v>
          </cell>
          <cell r="CE1749">
            <v>0</v>
          </cell>
          <cell r="CF1749">
            <v>0</v>
          </cell>
          <cell r="CG1749">
            <v>0.01</v>
          </cell>
          <cell r="CH1749">
            <v>0</v>
          </cell>
          <cell r="CJ1749">
            <v>0</v>
          </cell>
          <cell r="CK1749">
            <v>0</v>
          </cell>
          <cell r="CL1749">
            <v>0</v>
          </cell>
          <cell r="CM1749">
            <v>0</v>
          </cell>
          <cell r="CN1749">
            <v>1</v>
          </cell>
        </row>
        <row r="1750">
          <cell r="AU1750">
            <v>219</v>
          </cell>
          <cell r="AX1750">
            <v>219</v>
          </cell>
          <cell r="AY1750">
            <v>0</v>
          </cell>
          <cell r="AZ1750">
            <v>0</v>
          </cell>
          <cell r="BA1750">
            <v>0</v>
          </cell>
          <cell r="BV1750">
            <v>0</v>
          </cell>
          <cell r="BW1750">
            <v>1</v>
          </cell>
          <cell r="BX1750">
            <v>0</v>
          </cell>
          <cell r="BY1750">
            <v>0</v>
          </cell>
          <cell r="BZ1750">
            <v>0</v>
          </cell>
          <cell r="CA1750">
            <v>0</v>
          </cell>
          <cell r="CB1750">
            <v>0</v>
          </cell>
          <cell r="CC1750">
            <v>0</v>
          </cell>
          <cell r="CD1750">
            <v>0</v>
          </cell>
          <cell r="CE1750">
            <v>0</v>
          </cell>
          <cell r="CF1750">
            <v>0</v>
          </cell>
          <cell r="CG1750">
            <v>0</v>
          </cell>
          <cell r="CH1750">
            <v>0</v>
          </cell>
          <cell r="CJ1750">
            <v>0</v>
          </cell>
          <cell r="CK1750">
            <v>0</v>
          </cell>
          <cell r="CL1750">
            <v>0</v>
          </cell>
          <cell r="CM1750">
            <v>0</v>
          </cell>
          <cell r="CN1750">
            <v>1</v>
          </cell>
        </row>
        <row r="1751">
          <cell r="AU1751">
            <v>190</v>
          </cell>
          <cell r="AX1751">
            <v>190</v>
          </cell>
          <cell r="AY1751">
            <v>0</v>
          </cell>
          <cell r="AZ1751">
            <v>0</v>
          </cell>
          <cell r="BA1751">
            <v>0</v>
          </cell>
          <cell r="BV1751">
            <v>0</v>
          </cell>
          <cell r="BW1751">
            <v>1</v>
          </cell>
          <cell r="BX1751">
            <v>0</v>
          </cell>
          <cell r="BY1751">
            <v>0</v>
          </cell>
          <cell r="BZ1751">
            <v>0</v>
          </cell>
          <cell r="CA1751">
            <v>0</v>
          </cell>
          <cell r="CB1751">
            <v>0</v>
          </cell>
          <cell r="CC1751">
            <v>0</v>
          </cell>
          <cell r="CD1751">
            <v>0</v>
          </cell>
          <cell r="CE1751">
            <v>0</v>
          </cell>
          <cell r="CF1751">
            <v>0</v>
          </cell>
          <cell r="CG1751">
            <v>0</v>
          </cell>
          <cell r="CH1751">
            <v>0</v>
          </cell>
          <cell r="CJ1751">
            <v>0</v>
          </cell>
          <cell r="CK1751">
            <v>0</v>
          </cell>
          <cell r="CL1751">
            <v>0</v>
          </cell>
          <cell r="CM1751">
            <v>0</v>
          </cell>
          <cell r="CN1751">
            <v>1</v>
          </cell>
        </row>
        <row r="1752">
          <cell r="AU1752">
            <v>126</v>
          </cell>
          <cell r="AX1752">
            <v>126</v>
          </cell>
          <cell r="AY1752">
            <v>0</v>
          </cell>
          <cell r="AZ1752">
            <v>0</v>
          </cell>
          <cell r="BA1752">
            <v>0</v>
          </cell>
          <cell r="BV1752">
            <v>0</v>
          </cell>
          <cell r="BW1752">
            <v>1</v>
          </cell>
          <cell r="BX1752">
            <v>0</v>
          </cell>
          <cell r="BY1752">
            <v>0</v>
          </cell>
          <cell r="BZ1752">
            <v>0</v>
          </cell>
          <cell r="CA1752">
            <v>0</v>
          </cell>
          <cell r="CB1752">
            <v>0</v>
          </cell>
          <cell r="CC1752">
            <v>0</v>
          </cell>
          <cell r="CD1752">
            <v>0</v>
          </cell>
          <cell r="CE1752">
            <v>0</v>
          </cell>
          <cell r="CF1752">
            <v>0</v>
          </cell>
          <cell r="CG1752">
            <v>0</v>
          </cell>
          <cell r="CH1752">
            <v>0</v>
          </cell>
          <cell r="CJ1752">
            <v>0</v>
          </cell>
          <cell r="CK1752">
            <v>0</v>
          </cell>
          <cell r="CL1752">
            <v>0</v>
          </cell>
          <cell r="CM1752">
            <v>0</v>
          </cell>
          <cell r="CN1752">
            <v>1</v>
          </cell>
        </row>
        <row r="1753">
          <cell r="AU1753">
            <v>138</v>
          </cell>
          <cell r="AX1753">
            <v>138</v>
          </cell>
          <cell r="AY1753">
            <v>0</v>
          </cell>
          <cell r="AZ1753">
            <v>0</v>
          </cell>
          <cell r="BA1753">
            <v>0</v>
          </cell>
          <cell r="BV1753">
            <v>0</v>
          </cell>
          <cell r="BW1753">
            <v>0</v>
          </cell>
          <cell r="BX1753">
            <v>0</v>
          </cell>
          <cell r="BY1753">
            <v>0</v>
          </cell>
          <cell r="BZ1753">
            <v>0</v>
          </cell>
          <cell r="CA1753">
            <v>0</v>
          </cell>
          <cell r="CB1753">
            <v>0</v>
          </cell>
          <cell r="CC1753">
            <v>0</v>
          </cell>
          <cell r="CD1753">
            <v>1</v>
          </cell>
          <cell r="CE1753">
            <v>0</v>
          </cell>
          <cell r="CF1753">
            <v>0</v>
          </cell>
          <cell r="CG1753">
            <v>0</v>
          </cell>
          <cell r="CH1753">
            <v>0</v>
          </cell>
          <cell r="CJ1753">
            <v>0</v>
          </cell>
          <cell r="CK1753">
            <v>0</v>
          </cell>
          <cell r="CL1753">
            <v>0</v>
          </cell>
          <cell r="CM1753">
            <v>0</v>
          </cell>
          <cell r="CN1753">
            <v>1</v>
          </cell>
        </row>
        <row r="1754">
          <cell r="AU1754">
            <v>179</v>
          </cell>
          <cell r="AX1754">
            <v>179</v>
          </cell>
          <cell r="AY1754">
            <v>0</v>
          </cell>
          <cell r="AZ1754">
            <v>0</v>
          </cell>
          <cell r="BA1754">
            <v>0</v>
          </cell>
          <cell r="BV1754">
            <v>0</v>
          </cell>
          <cell r="BW1754">
            <v>1</v>
          </cell>
          <cell r="BX1754">
            <v>0</v>
          </cell>
          <cell r="BY1754">
            <v>0</v>
          </cell>
          <cell r="BZ1754">
            <v>0</v>
          </cell>
          <cell r="CA1754">
            <v>0</v>
          </cell>
          <cell r="CB1754">
            <v>0</v>
          </cell>
          <cell r="CC1754">
            <v>0</v>
          </cell>
          <cell r="CD1754">
            <v>0</v>
          </cell>
          <cell r="CE1754">
            <v>0</v>
          </cell>
          <cell r="CF1754">
            <v>0</v>
          </cell>
          <cell r="CG1754">
            <v>0</v>
          </cell>
          <cell r="CH1754">
            <v>0</v>
          </cell>
          <cell r="CJ1754">
            <v>0</v>
          </cell>
          <cell r="CK1754">
            <v>0</v>
          </cell>
          <cell r="CL1754">
            <v>0</v>
          </cell>
          <cell r="CM1754">
            <v>0</v>
          </cell>
          <cell r="CN1754">
            <v>1</v>
          </cell>
        </row>
        <row r="1755">
          <cell r="AU1755">
            <v>150</v>
          </cell>
          <cell r="AX1755">
            <v>150</v>
          </cell>
          <cell r="AY1755">
            <v>0</v>
          </cell>
          <cell r="AZ1755">
            <v>0</v>
          </cell>
          <cell r="BA1755">
            <v>0</v>
          </cell>
          <cell r="BV1755">
            <v>0</v>
          </cell>
          <cell r="BW1755">
            <v>0</v>
          </cell>
          <cell r="BX1755">
            <v>0</v>
          </cell>
          <cell r="BY1755">
            <v>0</v>
          </cell>
          <cell r="BZ1755">
            <v>0</v>
          </cell>
          <cell r="CA1755">
            <v>0</v>
          </cell>
          <cell r="CB1755">
            <v>0</v>
          </cell>
          <cell r="CC1755">
            <v>0</v>
          </cell>
          <cell r="CD1755">
            <v>1</v>
          </cell>
          <cell r="CE1755">
            <v>0</v>
          </cell>
          <cell r="CF1755">
            <v>0</v>
          </cell>
          <cell r="CG1755">
            <v>0</v>
          </cell>
          <cell r="CH1755">
            <v>0</v>
          </cell>
          <cell r="CJ1755">
            <v>0</v>
          </cell>
          <cell r="CK1755">
            <v>0</v>
          </cell>
          <cell r="CL1755">
            <v>0</v>
          </cell>
          <cell r="CM1755">
            <v>0</v>
          </cell>
          <cell r="CN1755">
            <v>1</v>
          </cell>
        </row>
        <row r="1756">
          <cell r="AU1756">
            <v>122</v>
          </cell>
          <cell r="AX1756">
            <v>122</v>
          </cell>
          <cell r="AY1756">
            <v>0</v>
          </cell>
          <cell r="AZ1756">
            <v>0</v>
          </cell>
          <cell r="BA1756">
            <v>0</v>
          </cell>
          <cell r="BV1756">
            <v>0</v>
          </cell>
          <cell r="BW1756">
            <v>0</v>
          </cell>
          <cell r="BX1756">
            <v>0</v>
          </cell>
          <cell r="BY1756">
            <v>0</v>
          </cell>
          <cell r="BZ1756">
            <v>0</v>
          </cell>
          <cell r="CA1756">
            <v>0</v>
          </cell>
          <cell r="CB1756">
            <v>0</v>
          </cell>
          <cell r="CC1756">
            <v>0</v>
          </cell>
          <cell r="CD1756">
            <v>1</v>
          </cell>
          <cell r="CE1756">
            <v>0</v>
          </cell>
          <cell r="CF1756">
            <v>0</v>
          </cell>
          <cell r="CG1756">
            <v>0</v>
          </cell>
          <cell r="CH1756">
            <v>0</v>
          </cell>
          <cell r="CJ1756">
            <v>0</v>
          </cell>
          <cell r="CK1756">
            <v>0</v>
          </cell>
          <cell r="CL1756">
            <v>0</v>
          </cell>
          <cell r="CM1756">
            <v>0</v>
          </cell>
          <cell r="CN1756">
            <v>1</v>
          </cell>
        </row>
        <row r="1757">
          <cell r="AU1757">
            <v>140</v>
          </cell>
          <cell r="AX1757">
            <v>140</v>
          </cell>
          <cell r="AY1757">
            <v>0</v>
          </cell>
          <cell r="AZ1757">
            <v>0</v>
          </cell>
          <cell r="BA1757">
            <v>0</v>
          </cell>
          <cell r="BV1757">
            <v>0</v>
          </cell>
          <cell r="BW1757">
            <v>0</v>
          </cell>
          <cell r="BX1757">
            <v>0</v>
          </cell>
          <cell r="BY1757">
            <v>0</v>
          </cell>
          <cell r="BZ1757">
            <v>0</v>
          </cell>
          <cell r="CA1757">
            <v>0</v>
          </cell>
          <cell r="CB1757">
            <v>0</v>
          </cell>
          <cell r="CC1757">
            <v>0</v>
          </cell>
          <cell r="CD1757">
            <v>1</v>
          </cell>
          <cell r="CE1757">
            <v>0</v>
          </cell>
          <cell r="CF1757">
            <v>0</v>
          </cell>
          <cell r="CG1757">
            <v>0</v>
          </cell>
          <cell r="CH1757">
            <v>0</v>
          </cell>
          <cell r="CJ1757">
            <v>0</v>
          </cell>
          <cell r="CK1757">
            <v>0</v>
          </cell>
          <cell r="CL1757">
            <v>0</v>
          </cell>
          <cell r="CM1757">
            <v>0</v>
          </cell>
          <cell r="CN1757">
            <v>1</v>
          </cell>
        </row>
        <row r="1758">
          <cell r="AU1758">
            <v>132</v>
          </cell>
          <cell r="AX1758">
            <v>132</v>
          </cell>
          <cell r="AY1758">
            <v>0</v>
          </cell>
          <cell r="AZ1758">
            <v>0</v>
          </cell>
          <cell r="BA1758">
            <v>0</v>
          </cell>
          <cell r="BV1758">
            <v>0</v>
          </cell>
          <cell r="BW1758">
            <v>1</v>
          </cell>
          <cell r="BX1758">
            <v>0</v>
          </cell>
          <cell r="BY1758">
            <v>0</v>
          </cell>
          <cell r="BZ1758">
            <v>0</v>
          </cell>
          <cell r="CA1758">
            <v>0</v>
          </cell>
          <cell r="CB1758">
            <v>0</v>
          </cell>
          <cell r="CC1758">
            <v>0</v>
          </cell>
          <cell r="CD1758">
            <v>0</v>
          </cell>
          <cell r="CE1758">
            <v>0</v>
          </cell>
          <cell r="CF1758">
            <v>0</v>
          </cell>
          <cell r="CG1758">
            <v>0</v>
          </cell>
          <cell r="CH1758">
            <v>0</v>
          </cell>
          <cell r="CJ1758">
            <v>0</v>
          </cell>
          <cell r="CK1758">
            <v>0</v>
          </cell>
          <cell r="CL1758">
            <v>0</v>
          </cell>
          <cell r="CM1758">
            <v>0</v>
          </cell>
          <cell r="CN1758">
            <v>1</v>
          </cell>
        </row>
        <row r="1759">
          <cell r="AU1759">
            <v>124</v>
          </cell>
          <cell r="AX1759">
            <v>124</v>
          </cell>
          <cell r="AY1759">
            <v>0</v>
          </cell>
          <cell r="AZ1759">
            <v>0</v>
          </cell>
          <cell r="BA1759">
            <v>0</v>
          </cell>
          <cell r="BV1759">
            <v>0</v>
          </cell>
          <cell r="BW1759">
            <v>1</v>
          </cell>
          <cell r="BX1759">
            <v>0</v>
          </cell>
          <cell r="BY1759">
            <v>0</v>
          </cell>
          <cell r="BZ1759">
            <v>0</v>
          </cell>
          <cell r="CA1759">
            <v>0</v>
          </cell>
          <cell r="CB1759">
            <v>0</v>
          </cell>
          <cell r="CC1759">
            <v>0</v>
          </cell>
          <cell r="CD1759">
            <v>0</v>
          </cell>
          <cell r="CE1759">
            <v>0</v>
          </cell>
          <cell r="CF1759">
            <v>0</v>
          </cell>
          <cell r="CG1759">
            <v>0</v>
          </cell>
          <cell r="CH1759">
            <v>0</v>
          </cell>
          <cell r="CJ1759">
            <v>0</v>
          </cell>
          <cell r="CK1759">
            <v>0</v>
          </cell>
          <cell r="CL1759">
            <v>0</v>
          </cell>
          <cell r="CM1759">
            <v>0</v>
          </cell>
          <cell r="CN1759">
            <v>1</v>
          </cell>
        </row>
        <row r="1760">
          <cell r="AU1760">
            <v>111</v>
          </cell>
          <cell r="AX1760">
            <v>111</v>
          </cell>
          <cell r="AY1760">
            <v>0</v>
          </cell>
          <cell r="AZ1760">
            <v>0</v>
          </cell>
          <cell r="BA1760">
            <v>0</v>
          </cell>
          <cell r="BV1760">
            <v>0</v>
          </cell>
          <cell r="BW1760">
            <v>0</v>
          </cell>
          <cell r="BX1760">
            <v>0</v>
          </cell>
          <cell r="BY1760">
            <v>0</v>
          </cell>
          <cell r="BZ1760">
            <v>0</v>
          </cell>
          <cell r="CA1760">
            <v>0</v>
          </cell>
          <cell r="CB1760">
            <v>0</v>
          </cell>
          <cell r="CC1760">
            <v>0</v>
          </cell>
          <cell r="CD1760">
            <v>1</v>
          </cell>
          <cell r="CE1760">
            <v>0</v>
          </cell>
          <cell r="CF1760">
            <v>0</v>
          </cell>
          <cell r="CG1760">
            <v>0</v>
          </cell>
          <cell r="CH1760">
            <v>0</v>
          </cell>
          <cell r="CJ1760">
            <v>0</v>
          </cell>
          <cell r="CK1760">
            <v>0</v>
          </cell>
          <cell r="CL1760">
            <v>0</v>
          </cell>
          <cell r="CM1760">
            <v>0</v>
          </cell>
          <cell r="CN1760">
            <v>1</v>
          </cell>
        </row>
        <row r="1761">
          <cell r="AU1761">
            <v>60333.69</v>
          </cell>
          <cell r="AX1761">
            <v>42237.659999999996</v>
          </cell>
          <cell r="AY1761">
            <v>18096.03</v>
          </cell>
          <cell r="AZ1761">
            <v>6997.3</v>
          </cell>
          <cell r="BA1761">
            <v>13201.09</v>
          </cell>
          <cell r="BV1761">
            <v>0</v>
          </cell>
          <cell r="BW1761">
            <v>1</v>
          </cell>
          <cell r="BX1761">
            <v>0</v>
          </cell>
          <cell r="BY1761">
            <v>0</v>
          </cell>
          <cell r="BZ1761">
            <v>0</v>
          </cell>
          <cell r="CA1761">
            <v>0</v>
          </cell>
          <cell r="CB1761">
            <v>0</v>
          </cell>
          <cell r="CC1761">
            <v>0</v>
          </cell>
          <cell r="CD1761">
            <v>0</v>
          </cell>
          <cell r="CE1761">
            <v>0</v>
          </cell>
          <cell r="CF1761">
            <v>0</v>
          </cell>
          <cell r="CG1761">
            <v>0</v>
          </cell>
          <cell r="CH1761">
            <v>0</v>
          </cell>
          <cell r="CJ1761">
            <v>0</v>
          </cell>
          <cell r="CK1761">
            <v>0</v>
          </cell>
          <cell r="CL1761">
            <v>0</v>
          </cell>
          <cell r="CM1761">
            <v>0</v>
          </cell>
          <cell r="CN1761">
            <v>1</v>
          </cell>
        </row>
        <row r="1762">
          <cell r="AU1762">
            <v>173</v>
          </cell>
          <cell r="AX1762">
            <v>173</v>
          </cell>
          <cell r="AY1762">
            <v>0</v>
          </cell>
          <cell r="AZ1762">
            <v>0</v>
          </cell>
          <cell r="BA1762">
            <v>0</v>
          </cell>
          <cell r="BV1762">
            <v>0</v>
          </cell>
          <cell r="BW1762">
            <v>0</v>
          </cell>
          <cell r="BX1762">
            <v>0</v>
          </cell>
          <cell r="BY1762">
            <v>0</v>
          </cell>
          <cell r="BZ1762">
            <v>0</v>
          </cell>
          <cell r="CA1762">
            <v>0</v>
          </cell>
          <cell r="CB1762">
            <v>0</v>
          </cell>
          <cell r="CC1762">
            <v>0</v>
          </cell>
          <cell r="CD1762">
            <v>1</v>
          </cell>
          <cell r="CE1762">
            <v>0</v>
          </cell>
          <cell r="CF1762">
            <v>0</v>
          </cell>
          <cell r="CG1762">
            <v>0</v>
          </cell>
          <cell r="CH1762">
            <v>0</v>
          </cell>
          <cell r="CJ1762">
            <v>0</v>
          </cell>
          <cell r="CK1762">
            <v>0</v>
          </cell>
          <cell r="CL1762">
            <v>0</v>
          </cell>
          <cell r="CM1762">
            <v>0</v>
          </cell>
          <cell r="CN1762">
            <v>1</v>
          </cell>
        </row>
        <row r="1763">
          <cell r="AU1763">
            <v>124</v>
          </cell>
          <cell r="AX1763">
            <v>124</v>
          </cell>
          <cell r="AY1763">
            <v>0</v>
          </cell>
          <cell r="AZ1763">
            <v>0</v>
          </cell>
          <cell r="BA1763">
            <v>0</v>
          </cell>
          <cell r="BV1763">
            <v>0</v>
          </cell>
          <cell r="BW1763">
            <v>0</v>
          </cell>
          <cell r="BX1763">
            <v>0</v>
          </cell>
          <cell r="BY1763">
            <v>0</v>
          </cell>
          <cell r="BZ1763">
            <v>0</v>
          </cell>
          <cell r="CA1763">
            <v>0</v>
          </cell>
          <cell r="CB1763">
            <v>0</v>
          </cell>
          <cell r="CC1763">
            <v>0</v>
          </cell>
          <cell r="CD1763">
            <v>1</v>
          </cell>
          <cell r="CE1763">
            <v>0</v>
          </cell>
          <cell r="CF1763">
            <v>0</v>
          </cell>
          <cell r="CG1763">
            <v>0</v>
          </cell>
          <cell r="CH1763">
            <v>0</v>
          </cell>
          <cell r="CJ1763">
            <v>0</v>
          </cell>
          <cell r="CK1763">
            <v>0</v>
          </cell>
          <cell r="CL1763">
            <v>0</v>
          </cell>
          <cell r="CM1763">
            <v>0</v>
          </cell>
          <cell r="CN1763">
            <v>1</v>
          </cell>
        </row>
        <row r="1764">
          <cell r="AU1764">
            <v>184</v>
          </cell>
          <cell r="AX1764">
            <v>184</v>
          </cell>
          <cell r="AY1764">
            <v>0</v>
          </cell>
          <cell r="AZ1764">
            <v>0</v>
          </cell>
          <cell r="BA1764">
            <v>0</v>
          </cell>
          <cell r="BV1764">
            <v>0</v>
          </cell>
          <cell r="BW1764">
            <v>0.62</v>
          </cell>
          <cell r="BX1764">
            <v>0</v>
          </cell>
          <cell r="BY1764">
            <v>0</v>
          </cell>
          <cell r="BZ1764">
            <v>0</v>
          </cell>
          <cell r="CA1764">
            <v>0</v>
          </cell>
          <cell r="CB1764">
            <v>0</v>
          </cell>
          <cell r="CC1764">
            <v>0</v>
          </cell>
          <cell r="CD1764">
            <v>0.36</v>
          </cell>
          <cell r="CE1764">
            <v>0.02</v>
          </cell>
          <cell r="CF1764">
            <v>0</v>
          </cell>
          <cell r="CG1764">
            <v>0</v>
          </cell>
          <cell r="CH1764">
            <v>0</v>
          </cell>
          <cell r="CJ1764">
            <v>0</v>
          </cell>
          <cell r="CK1764">
            <v>0</v>
          </cell>
          <cell r="CL1764">
            <v>0</v>
          </cell>
          <cell r="CM1764">
            <v>0</v>
          </cell>
          <cell r="CN1764">
            <v>1</v>
          </cell>
        </row>
        <row r="1765">
          <cell r="AU1765">
            <v>154</v>
          </cell>
          <cell r="AX1765">
            <v>154</v>
          </cell>
          <cell r="AY1765">
            <v>0</v>
          </cell>
          <cell r="AZ1765">
            <v>0</v>
          </cell>
          <cell r="BA1765">
            <v>0</v>
          </cell>
          <cell r="BV1765">
            <v>0</v>
          </cell>
          <cell r="BW1765">
            <v>0</v>
          </cell>
          <cell r="BX1765">
            <v>0</v>
          </cell>
          <cell r="BY1765">
            <v>0</v>
          </cell>
          <cell r="BZ1765">
            <v>0</v>
          </cell>
          <cell r="CA1765">
            <v>0</v>
          </cell>
          <cell r="CB1765">
            <v>0</v>
          </cell>
          <cell r="CC1765">
            <v>0</v>
          </cell>
          <cell r="CD1765">
            <v>1</v>
          </cell>
          <cell r="CE1765">
            <v>0</v>
          </cell>
          <cell r="CF1765">
            <v>0</v>
          </cell>
          <cell r="CG1765">
            <v>0</v>
          </cell>
          <cell r="CH1765">
            <v>0</v>
          </cell>
          <cell r="CJ1765">
            <v>0</v>
          </cell>
          <cell r="CK1765">
            <v>0</v>
          </cell>
          <cell r="CL1765">
            <v>0</v>
          </cell>
          <cell r="CM1765">
            <v>0</v>
          </cell>
          <cell r="CN1765">
            <v>1</v>
          </cell>
        </row>
        <row r="1766">
          <cell r="AU1766">
            <v>164</v>
          </cell>
          <cell r="AX1766">
            <v>164</v>
          </cell>
          <cell r="AY1766">
            <v>0</v>
          </cell>
          <cell r="AZ1766">
            <v>0</v>
          </cell>
          <cell r="BA1766">
            <v>0</v>
          </cell>
          <cell r="BV1766">
            <v>0</v>
          </cell>
          <cell r="BW1766">
            <v>0</v>
          </cell>
          <cell r="BX1766">
            <v>0.43</v>
          </cell>
          <cell r="BY1766">
            <v>0</v>
          </cell>
          <cell r="BZ1766">
            <v>0</v>
          </cell>
          <cell r="CA1766">
            <v>0</v>
          </cell>
          <cell r="CB1766">
            <v>0</v>
          </cell>
          <cell r="CC1766">
            <v>0</v>
          </cell>
          <cell r="CD1766">
            <v>0.56999999999999995</v>
          </cell>
          <cell r="CE1766">
            <v>0</v>
          </cell>
          <cell r="CF1766">
            <v>0</v>
          </cell>
          <cell r="CG1766">
            <v>0</v>
          </cell>
          <cell r="CH1766">
            <v>0</v>
          </cell>
          <cell r="CJ1766">
            <v>0</v>
          </cell>
          <cell r="CK1766">
            <v>0</v>
          </cell>
          <cell r="CL1766">
            <v>0</v>
          </cell>
          <cell r="CM1766">
            <v>0</v>
          </cell>
          <cell r="CN1766">
            <v>1</v>
          </cell>
        </row>
        <row r="1767">
          <cell r="AU1767">
            <v>111</v>
          </cell>
          <cell r="AX1767">
            <v>111</v>
          </cell>
          <cell r="AY1767">
            <v>0</v>
          </cell>
          <cell r="AZ1767">
            <v>0</v>
          </cell>
          <cell r="BA1767">
            <v>0</v>
          </cell>
          <cell r="BV1767">
            <v>0</v>
          </cell>
          <cell r="BW1767">
            <v>0</v>
          </cell>
          <cell r="BX1767">
            <v>0</v>
          </cell>
          <cell r="BY1767">
            <v>0</v>
          </cell>
          <cell r="BZ1767">
            <v>0</v>
          </cell>
          <cell r="CA1767">
            <v>0</v>
          </cell>
          <cell r="CB1767">
            <v>0</v>
          </cell>
          <cell r="CC1767">
            <v>0</v>
          </cell>
          <cell r="CD1767">
            <v>0</v>
          </cell>
          <cell r="CE1767">
            <v>0</v>
          </cell>
          <cell r="CF1767">
            <v>0</v>
          </cell>
          <cell r="CG1767">
            <v>0</v>
          </cell>
          <cell r="CH1767">
            <v>0</v>
          </cell>
          <cell r="CJ1767">
            <v>0</v>
          </cell>
          <cell r="CK1767">
            <v>0</v>
          </cell>
          <cell r="CL1767">
            <v>0</v>
          </cell>
          <cell r="CM1767">
            <v>0</v>
          </cell>
          <cell r="CN1767">
            <v>1</v>
          </cell>
        </row>
        <row r="1768">
          <cell r="AU1768">
            <v>164</v>
          </cell>
          <cell r="AX1768">
            <v>164</v>
          </cell>
          <cell r="AY1768">
            <v>0</v>
          </cell>
          <cell r="AZ1768">
            <v>0</v>
          </cell>
          <cell r="BA1768">
            <v>0</v>
          </cell>
          <cell r="BV1768">
            <v>0</v>
          </cell>
          <cell r="BW1768">
            <v>0</v>
          </cell>
          <cell r="BX1768">
            <v>0.6</v>
          </cell>
          <cell r="BY1768">
            <v>0</v>
          </cell>
          <cell r="BZ1768">
            <v>0</v>
          </cell>
          <cell r="CA1768">
            <v>0</v>
          </cell>
          <cell r="CB1768">
            <v>0</v>
          </cell>
          <cell r="CC1768">
            <v>0</v>
          </cell>
          <cell r="CD1768">
            <v>0.4</v>
          </cell>
          <cell r="CE1768">
            <v>0</v>
          </cell>
          <cell r="CF1768">
            <v>0</v>
          </cell>
          <cell r="CG1768">
            <v>0</v>
          </cell>
          <cell r="CH1768">
            <v>0</v>
          </cell>
          <cell r="CJ1768">
            <v>0</v>
          </cell>
          <cell r="CK1768">
            <v>0</v>
          </cell>
          <cell r="CL1768">
            <v>0</v>
          </cell>
          <cell r="CM1768">
            <v>0</v>
          </cell>
          <cell r="CN1768">
            <v>1</v>
          </cell>
        </row>
        <row r="1769">
          <cell r="AU1769">
            <v>174</v>
          </cell>
          <cell r="AX1769">
            <v>174</v>
          </cell>
          <cell r="AY1769">
            <v>0</v>
          </cell>
          <cell r="AZ1769">
            <v>0</v>
          </cell>
          <cell r="BA1769">
            <v>0</v>
          </cell>
          <cell r="BV1769">
            <v>0</v>
          </cell>
          <cell r="BW1769">
            <v>0</v>
          </cell>
          <cell r="BX1769">
            <v>0</v>
          </cell>
          <cell r="BY1769">
            <v>1</v>
          </cell>
          <cell r="BZ1769">
            <v>0</v>
          </cell>
          <cell r="CA1769">
            <v>0</v>
          </cell>
          <cell r="CB1769">
            <v>0</v>
          </cell>
          <cell r="CC1769">
            <v>0</v>
          </cell>
          <cell r="CD1769">
            <v>0</v>
          </cell>
          <cell r="CE1769">
            <v>0</v>
          </cell>
          <cell r="CF1769">
            <v>0</v>
          </cell>
          <cell r="CG1769">
            <v>0</v>
          </cell>
          <cell r="CH1769">
            <v>0</v>
          </cell>
          <cell r="CJ1769">
            <v>0</v>
          </cell>
          <cell r="CK1769">
            <v>0</v>
          </cell>
          <cell r="CL1769">
            <v>0</v>
          </cell>
          <cell r="CM1769">
            <v>0</v>
          </cell>
          <cell r="CN1769">
            <v>1</v>
          </cell>
        </row>
        <row r="1770">
          <cell r="AU1770">
            <v>188.06</v>
          </cell>
          <cell r="AX1770">
            <v>134.82</v>
          </cell>
          <cell r="AY1770">
            <v>53.24</v>
          </cell>
          <cell r="AZ1770">
            <v>0</v>
          </cell>
          <cell r="BA1770">
            <v>119.21</v>
          </cell>
          <cell r="BV1770">
            <v>0</v>
          </cell>
          <cell r="BW1770">
            <v>0</v>
          </cell>
          <cell r="BX1770">
            <v>0</v>
          </cell>
          <cell r="BY1770">
            <v>1</v>
          </cell>
          <cell r="BZ1770">
            <v>0</v>
          </cell>
          <cell r="CA1770">
            <v>0</v>
          </cell>
          <cell r="CB1770">
            <v>0</v>
          </cell>
          <cell r="CC1770">
            <v>0</v>
          </cell>
          <cell r="CD1770">
            <v>0</v>
          </cell>
          <cell r="CE1770">
            <v>0</v>
          </cell>
          <cell r="CF1770">
            <v>0</v>
          </cell>
          <cell r="CG1770">
            <v>0</v>
          </cell>
          <cell r="CH1770">
            <v>0</v>
          </cell>
          <cell r="CJ1770">
            <v>0</v>
          </cell>
          <cell r="CK1770">
            <v>0</v>
          </cell>
          <cell r="CL1770">
            <v>0</v>
          </cell>
          <cell r="CM1770">
            <v>0</v>
          </cell>
          <cell r="CN1770">
            <v>1</v>
          </cell>
        </row>
        <row r="1771">
          <cell r="AU1771">
            <v>549.29999999999995</v>
          </cell>
          <cell r="AX1771">
            <v>393.79</v>
          </cell>
          <cell r="AY1771">
            <v>155.51</v>
          </cell>
          <cell r="AZ1771">
            <v>0</v>
          </cell>
          <cell r="BA1771">
            <v>348.19</v>
          </cell>
          <cell r="BV1771">
            <v>0</v>
          </cell>
          <cell r="BW1771">
            <v>0.02</v>
          </cell>
          <cell r="BX1771">
            <v>0.69</v>
          </cell>
          <cell r="BY1771">
            <v>0</v>
          </cell>
          <cell r="BZ1771">
            <v>0</v>
          </cell>
          <cell r="CA1771">
            <v>0</v>
          </cell>
          <cell r="CB1771">
            <v>0</v>
          </cell>
          <cell r="CC1771">
            <v>0</v>
          </cell>
          <cell r="CD1771">
            <v>0</v>
          </cell>
          <cell r="CE1771">
            <v>0</v>
          </cell>
          <cell r="CF1771">
            <v>0</v>
          </cell>
          <cell r="CG1771">
            <v>0</v>
          </cell>
          <cell r="CH1771">
            <v>0</v>
          </cell>
          <cell r="CJ1771">
            <v>0</v>
          </cell>
          <cell r="CK1771">
            <v>0</v>
          </cell>
          <cell r="CL1771">
            <v>0</v>
          </cell>
          <cell r="CM1771">
            <v>0</v>
          </cell>
          <cell r="CN1771">
            <v>1</v>
          </cell>
        </row>
        <row r="1772">
          <cell r="AU1772">
            <v>240</v>
          </cell>
          <cell r="AX1772">
            <v>240</v>
          </cell>
          <cell r="AY1772">
            <v>0</v>
          </cell>
          <cell r="AZ1772">
            <v>0</v>
          </cell>
          <cell r="BA1772">
            <v>0</v>
          </cell>
          <cell r="BV1772">
            <v>0</v>
          </cell>
          <cell r="BW1772">
            <v>1</v>
          </cell>
          <cell r="BX1772">
            <v>0</v>
          </cell>
          <cell r="BY1772">
            <v>0</v>
          </cell>
          <cell r="BZ1772">
            <v>0</v>
          </cell>
          <cell r="CA1772">
            <v>0</v>
          </cell>
          <cell r="CB1772">
            <v>0</v>
          </cell>
          <cell r="CC1772">
            <v>0</v>
          </cell>
          <cell r="CD1772">
            <v>0</v>
          </cell>
          <cell r="CE1772">
            <v>0</v>
          </cell>
          <cell r="CF1772">
            <v>0</v>
          </cell>
          <cell r="CG1772">
            <v>0</v>
          </cell>
          <cell r="CH1772">
            <v>0</v>
          </cell>
          <cell r="CJ1772">
            <v>0</v>
          </cell>
          <cell r="CK1772">
            <v>0</v>
          </cell>
          <cell r="CL1772">
            <v>0</v>
          </cell>
          <cell r="CM1772">
            <v>0</v>
          </cell>
          <cell r="CN1772">
            <v>1</v>
          </cell>
        </row>
        <row r="1773">
          <cell r="AU1773">
            <v>469</v>
          </cell>
          <cell r="AX1773">
            <v>469</v>
          </cell>
          <cell r="AY1773">
            <v>0</v>
          </cell>
          <cell r="AZ1773">
            <v>0</v>
          </cell>
          <cell r="BA1773">
            <v>0</v>
          </cell>
          <cell r="BV1773">
            <v>0</v>
          </cell>
          <cell r="BW1773">
            <v>0</v>
          </cell>
          <cell r="BX1773">
            <v>0.62</v>
          </cell>
          <cell r="BY1773">
            <v>0</v>
          </cell>
          <cell r="BZ1773">
            <v>0</v>
          </cell>
          <cell r="CA1773">
            <v>0</v>
          </cell>
          <cell r="CB1773">
            <v>0</v>
          </cell>
          <cell r="CC1773">
            <v>0</v>
          </cell>
          <cell r="CD1773">
            <v>0.38</v>
          </cell>
          <cell r="CE1773">
            <v>0</v>
          </cell>
          <cell r="CF1773">
            <v>0</v>
          </cell>
          <cell r="CG1773">
            <v>0</v>
          </cell>
          <cell r="CH1773">
            <v>0</v>
          </cell>
          <cell r="CJ1773">
            <v>0</v>
          </cell>
          <cell r="CK1773">
            <v>0</v>
          </cell>
          <cell r="CL1773">
            <v>0</v>
          </cell>
          <cell r="CM1773">
            <v>0</v>
          </cell>
          <cell r="CN1773">
            <v>1</v>
          </cell>
        </row>
        <row r="1774">
          <cell r="AU1774">
            <v>134</v>
          </cell>
          <cell r="AX1774">
            <v>134</v>
          </cell>
          <cell r="AY1774">
            <v>0</v>
          </cell>
          <cell r="AZ1774">
            <v>0</v>
          </cell>
          <cell r="BA1774">
            <v>0</v>
          </cell>
          <cell r="BV1774">
            <v>0</v>
          </cell>
          <cell r="BW1774">
            <v>1</v>
          </cell>
          <cell r="BX1774">
            <v>0</v>
          </cell>
          <cell r="BY1774">
            <v>0</v>
          </cell>
          <cell r="BZ1774">
            <v>0</v>
          </cell>
          <cell r="CA1774">
            <v>0</v>
          </cell>
          <cell r="CB1774">
            <v>0</v>
          </cell>
          <cell r="CC1774">
            <v>0</v>
          </cell>
          <cell r="CD1774">
            <v>0</v>
          </cell>
          <cell r="CE1774">
            <v>0</v>
          </cell>
          <cell r="CF1774">
            <v>0</v>
          </cell>
          <cell r="CG1774">
            <v>0</v>
          </cell>
          <cell r="CH1774">
            <v>0</v>
          </cell>
          <cell r="CJ1774">
            <v>0</v>
          </cell>
          <cell r="CK1774">
            <v>0</v>
          </cell>
          <cell r="CL1774">
            <v>0</v>
          </cell>
          <cell r="CM1774">
            <v>0</v>
          </cell>
          <cell r="CN1774">
            <v>1</v>
          </cell>
        </row>
        <row r="1775">
          <cell r="AU1775">
            <v>512</v>
          </cell>
          <cell r="AX1775">
            <v>512</v>
          </cell>
          <cell r="AY1775">
            <v>0</v>
          </cell>
          <cell r="AZ1775">
            <v>0</v>
          </cell>
          <cell r="BA1775">
            <v>0</v>
          </cell>
          <cell r="BV1775">
            <v>0</v>
          </cell>
          <cell r="BW1775">
            <v>1</v>
          </cell>
          <cell r="BX1775">
            <v>0</v>
          </cell>
          <cell r="BY1775">
            <v>0</v>
          </cell>
          <cell r="BZ1775">
            <v>0</v>
          </cell>
          <cell r="CA1775">
            <v>0</v>
          </cell>
          <cell r="CB1775">
            <v>0</v>
          </cell>
          <cell r="CC1775">
            <v>0</v>
          </cell>
          <cell r="CD1775">
            <v>0</v>
          </cell>
          <cell r="CE1775">
            <v>0</v>
          </cell>
          <cell r="CF1775">
            <v>0</v>
          </cell>
          <cell r="CG1775">
            <v>0</v>
          </cell>
          <cell r="CH1775">
            <v>0</v>
          </cell>
          <cell r="CJ1775">
            <v>0</v>
          </cell>
          <cell r="CK1775">
            <v>0</v>
          </cell>
          <cell r="CL1775">
            <v>0</v>
          </cell>
          <cell r="CM1775">
            <v>0</v>
          </cell>
          <cell r="CN1775">
            <v>1</v>
          </cell>
        </row>
        <row r="1776">
          <cell r="AU1776">
            <v>737</v>
          </cell>
          <cell r="AX1776">
            <v>737</v>
          </cell>
          <cell r="AY1776">
            <v>0</v>
          </cell>
          <cell r="AZ1776">
            <v>0</v>
          </cell>
          <cell r="BA1776">
            <v>0</v>
          </cell>
          <cell r="BV1776">
            <v>0</v>
          </cell>
          <cell r="BW1776">
            <v>0</v>
          </cell>
          <cell r="BX1776">
            <v>1</v>
          </cell>
          <cell r="BY1776">
            <v>0</v>
          </cell>
          <cell r="BZ1776">
            <v>0</v>
          </cell>
          <cell r="CA1776">
            <v>0</v>
          </cell>
          <cell r="CB1776">
            <v>0</v>
          </cell>
          <cell r="CC1776">
            <v>0</v>
          </cell>
          <cell r="CD1776">
            <v>0</v>
          </cell>
          <cell r="CE1776">
            <v>0</v>
          </cell>
          <cell r="CF1776">
            <v>0</v>
          </cell>
          <cell r="CG1776">
            <v>0</v>
          </cell>
          <cell r="CH1776">
            <v>0</v>
          </cell>
          <cell r="CJ1776">
            <v>0</v>
          </cell>
          <cell r="CK1776">
            <v>0</v>
          </cell>
          <cell r="CL1776">
            <v>0</v>
          </cell>
          <cell r="CM1776">
            <v>0</v>
          </cell>
          <cell r="CN1776">
            <v>1</v>
          </cell>
        </row>
        <row r="1777">
          <cell r="AU1777">
            <v>279</v>
          </cell>
          <cell r="AX1777">
            <v>279</v>
          </cell>
          <cell r="AY1777">
            <v>0</v>
          </cell>
          <cell r="AZ1777">
            <v>0</v>
          </cell>
          <cell r="BA1777">
            <v>0</v>
          </cell>
          <cell r="BV1777">
            <v>0</v>
          </cell>
          <cell r="BW1777">
            <v>1</v>
          </cell>
          <cell r="BX1777">
            <v>0</v>
          </cell>
          <cell r="BY1777">
            <v>0</v>
          </cell>
          <cell r="BZ1777">
            <v>0</v>
          </cell>
          <cell r="CA1777">
            <v>0</v>
          </cell>
          <cell r="CB1777">
            <v>0</v>
          </cell>
          <cell r="CC1777">
            <v>0</v>
          </cell>
          <cell r="CD1777">
            <v>0</v>
          </cell>
          <cell r="CE1777">
            <v>0</v>
          </cell>
          <cell r="CF1777">
            <v>0</v>
          </cell>
          <cell r="CG1777">
            <v>0</v>
          </cell>
          <cell r="CH1777">
            <v>0</v>
          </cell>
          <cell r="CJ1777">
            <v>0</v>
          </cell>
          <cell r="CK1777">
            <v>0</v>
          </cell>
          <cell r="CL1777">
            <v>0</v>
          </cell>
          <cell r="CM1777">
            <v>0</v>
          </cell>
          <cell r="CN1777">
            <v>1</v>
          </cell>
        </row>
        <row r="1778">
          <cell r="AU1778">
            <v>346</v>
          </cell>
          <cell r="AX1778">
            <v>346</v>
          </cell>
          <cell r="AY1778">
            <v>0</v>
          </cell>
          <cell r="AZ1778">
            <v>0</v>
          </cell>
          <cell r="BA1778">
            <v>0</v>
          </cell>
          <cell r="BV1778">
            <v>0</v>
          </cell>
          <cell r="BW1778">
            <v>1</v>
          </cell>
          <cell r="BX1778">
            <v>0</v>
          </cell>
          <cell r="BY1778">
            <v>0</v>
          </cell>
          <cell r="BZ1778">
            <v>0</v>
          </cell>
          <cell r="CA1778">
            <v>0</v>
          </cell>
          <cell r="CB1778">
            <v>0</v>
          </cell>
          <cell r="CC1778">
            <v>0</v>
          </cell>
          <cell r="CD1778">
            <v>0</v>
          </cell>
          <cell r="CE1778">
            <v>0</v>
          </cell>
          <cell r="CF1778">
            <v>0</v>
          </cell>
          <cell r="CG1778">
            <v>0</v>
          </cell>
          <cell r="CH1778">
            <v>0</v>
          </cell>
          <cell r="CJ1778">
            <v>0</v>
          </cell>
          <cell r="CK1778">
            <v>0</v>
          </cell>
          <cell r="CL1778">
            <v>0</v>
          </cell>
          <cell r="CM1778">
            <v>0</v>
          </cell>
          <cell r="CN1778">
            <v>1</v>
          </cell>
        </row>
        <row r="1779">
          <cell r="AU1779">
            <v>638</v>
          </cell>
          <cell r="AX1779">
            <v>638</v>
          </cell>
          <cell r="AY1779">
            <v>0</v>
          </cell>
          <cell r="AZ1779">
            <v>0</v>
          </cell>
          <cell r="BA1779">
            <v>0</v>
          </cell>
          <cell r="BV1779">
            <v>0</v>
          </cell>
          <cell r="BW1779">
            <v>0</v>
          </cell>
          <cell r="BX1779">
            <v>0</v>
          </cell>
          <cell r="BY1779">
            <v>1</v>
          </cell>
          <cell r="BZ1779">
            <v>0</v>
          </cell>
          <cell r="CA1779">
            <v>0</v>
          </cell>
          <cell r="CB1779">
            <v>0</v>
          </cell>
          <cell r="CC1779">
            <v>0</v>
          </cell>
          <cell r="CD1779">
            <v>0</v>
          </cell>
          <cell r="CE1779">
            <v>0</v>
          </cell>
          <cell r="CF1779">
            <v>0</v>
          </cell>
          <cell r="CG1779">
            <v>0</v>
          </cell>
          <cell r="CH1779">
            <v>0</v>
          </cell>
          <cell r="CJ1779">
            <v>0</v>
          </cell>
          <cell r="CK1779">
            <v>0</v>
          </cell>
          <cell r="CL1779">
            <v>0</v>
          </cell>
          <cell r="CM1779">
            <v>0</v>
          </cell>
          <cell r="CN1779">
            <v>1</v>
          </cell>
        </row>
        <row r="1780">
          <cell r="AU1780">
            <v>997</v>
          </cell>
          <cell r="AX1780">
            <v>997</v>
          </cell>
          <cell r="AY1780">
            <v>0</v>
          </cell>
          <cell r="AZ1780">
            <v>0</v>
          </cell>
          <cell r="BA1780">
            <v>0</v>
          </cell>
          <cell r="BV1780">
            <v>0</v>
          </cell>
          <cell r="BW1780">
            <v>0</v>
          </cell>
          <cell r="BX1780">
            <v>0</v>
          </cell>
          <cell r="BY1780">
            <v>0</v>
          </cell>
          <cell r="BZ1780">
            <v>0</v>
          </cell>
          <cell r="CA1780">
            <v>0</v>
          </cell>
          <cell r="CB1780">
            <v>0</v>
          </cell>
          <cell r="CC1780">
            <v>0</v>
          </cell>
          <cell r="CD1780">
            <v>0</v>
          </cell>
          <cell r="CE1780">
            <v>1</v>
          </cell>
          <cell r="CF1780">
            <v>0</v>
          </cell>
          <cell r="CG1780">
            <v>0</v>
          </cell>
          <cell r="CH1780">
            <v>0</v>
          </cell>
          <cell r="CJ1780">
            <v>0</v>
          </cell>
          <cell r="CK1780">
            <v>0</v>
          </cell>
          <cell r="CL1780">
            <v>0</v>
          </cell>
          <cell r="CM1780">
            <v>0</v>
          </cell>
          <cell r="CN1780">
            <v>1</v>
          </cell>
        </row>
        <row r="1781">
          <cell r="AU1781">
            <v>438</v>
          </cell>
          <cell r="AX1781">
            <v>438</v>
          </cell>
          <cell r="AY1781">
            <v>0</v>
          </cell>
          <cell r="AZ1781">
            <v>0</v>
          </cell>
          <cell r="BA1781">
            <v>0</v>
          </cell>
          <cell r="BV1781">
            <v>0</v>
          </cell>
          <cell r="BW1781">
            <v>1</v>
          </cell>
          <cell r="BX1781">
            <v>0</v>
          </cell>
          <cell r="BY1781">
            <v>0</v>
          </cell>
          <cell r="BZ1781">
            <v>0</v>
          </cell>
          <cell r="CA1781">
            <v>0</v>
          </cell>
          <cell r="CB1781">
            <v>0</v>
          </cell>
          <cell r="CC1781">
            <v>0</v>
          </cell>
          <cell r="CD1781">
            <v>0</v>
          </cell>
          <cell r="CE1781">
            <v>0</v>
          </cell>
          <cell r="CF1781">
            <v>0</v>
          </cell>
          <cell r="CG1781">
            <v>0</v>
          </cell>
          <cell r="CH1781">
            <v>0</v>
          </cell>
          <cell r="CJ1781">
            <v>0</v>
          </cell>
          <cell r="CK1781">
            <v>0</v>
          </cell>
          <cell r="CL1781">
            <v>0</v>
          </cell>
          <cell r="CM1781">
            <v>0</v>
          </cell>
          <cell r="CN1781">
            <v>1</v>
          </cell>
        </row>
        <row r="1782">
          <cell r="AU1782">
            <v>175</v>
          </cell>
          <cell r="AX1782">
            <v>175</v>
          </cell>
          <cell r="AY1782">
            <v>0</v>
          </cell>
          <cell r="AZ1782">
            <v>0</v>
          </cell>
          <cell r="BA1782">
            <v>0</v>
          </cell>
          <cell r="BV1782">
            <v>0</v>
          </cell>
          <cell r="BW1782">
            <v>1</v>
          </cell>
          <cell r="BX1782">
            <v>0</v>
          </cell>
          <cell r="BY1782">
            <v>0</v>
          </cell>
          <cell r="BZ1782">
            <v>0</v>
          </cell>
          <cell r="CA1782">
            <v>0</v>
          </cell>
          <cell r="CB1782">
            <v>0</v>
          </cell>
          <cell r="CC1782">
            <v>0</v>
          </cell>
          <cell r="CD1782">
            <v>0</v>
          </cell>
          <cell r="CE1782">
            <v>0</v>
          </cell>
          <cell r="CF1782">
            <v>0</v>
          </cell>
          <cell r="CG1782">
            <v>0</v>
          </cell>
          <cell r="CH1782">
            <v>0</v>
          </cell>
          <cell r="CJ1782">
            <v>0</v>
          </cell>
          <cell r="CK1782">
            <v>0</v>
          </cell>
          <cell r="CL1782">
            <v>0</v>
          </cell>
          <cell r="CM1782">
            <v>0</v>
          </cell>
          <cell r="CN1782">
            <v>1</v>
          </cell>
        </row>
        <row r="1783">
          <cell r="AU1783">
            <v>174</v>
          </cell>
          <cell r="AX1783">
            <v>174</v>
          </cell>
          <cell r="AY1783">
            <v>0</v>
          </cell>
          <cell r="AZ1783">
            <v>0</v>
          </cell>
          <cell r="BA1783">
            <v>0</v>
          </cell>
          <cell r="BV1783">
            <v>0</v>
          </cell>
          <cell r="BW1783">
            <v>1</v>
          </cell>
          <cell r="BX1783">
            <v>0</v>
          </cell>
          <cell r="BY1783">
            <v>0</v>
          </cell>
          <cell r="BZ1783">
            <v>0</v>
          </cell>
          <cell r="CA1783">
            <v>0</v>
          </cell>
          <cell r="CB1783">
            <v>0</v>
          </cell>
          <cell r="CC1783">
            <v>0</v>
          </cell>
          <cell r="CD1783">
            <v>0</v>
          </cell>
          <cell r="CE1783">
            <v>0</v>
          </cell>
          <cell r="CF1783">
            <v>0</v>
          </cell>
          <cell r="CG1783">
            <v>0</v>
          </cell>
          <cell r="CH1783">
            <v>0</v>
          </cell>
          <cell r="CJ1783">
            <v>0</v>
          </cell>
          <cell r="CK1783">
            <v>0</v>
          </cell>
          <cell r="CL1783">
            <v>0</v>
          </cell>
          <cell r="CM1783">
            <v>0</v>
          </cell>
          <cell r="CN1783">
            <v>1</v>
          </cell>
        </row>
        <row r="1784">
          <cell r="AU1784">
            <v>176</v>
          </cell>
          <cell r="AX1784">
            <v>176</v>
          </cell>
          <cell r="AY1784">
            <v>0</v>
          </cell>
          <cell r="AZ1784">
            <v>0</v>
          </cell>
          <cell r="BA1784">
            <v>0</v>
          </cell>
          <cell r="BV1784">
            <v>0</v>
          </cell>
          <cell r="BW1784">
            <v>0.79</v>
          </cell>
          <cell r="BX1784">
            <v>0</v>
          </cell>
          <cell r="BY1784">
            <v>0</v>
          </cell>
          <cell r="BZ1784">
            <v>0</v>
          </cell>
          <cell r="CA1784">
            <v>0</v>
          </cell>
          <cell r="CB1784">
            <v>0</v>
          </cell>
          <cell r="CC1784">
            <v>0</v>
          </cell>
          <cell r="CD1784">
            <v>0.21</v>
          </cell>
          <cell r="CE1784">
            <v>0</v>
          </cell>
          <cell r="CF1784">
            <v>0</v>
          </cell>
          <cell r="CG1784">
            <v>0</v>
          </cell>
          <cell r="CH1784">
            <v>0</v>
          </cell>
          <cell r="CJ1784">
            <v>0</v>
          </cell>
          <cell r="CK1784">
            <v>0</v>
          </cell>
          <cell r="CL1784">
            <v>0</v>
          </cell>
          <cell r="CM1784">
            <v>0</v>
          </cell>
          <cell r="CN1784">
            <v>1</v>
          </cell>
        </row>
        <row r="1785">
          <cell r="AU1785">
            <v>140</v>
          </cell>
          <cell r="AX1785">
            <v>140</v>
          </cell>
          <cell r="AY1785">
            <v>0</v>
          </cell>
          <cell r="AZ1785">
            <v>0</v>
          </cell>
          <cell r="BA1785">
            <v>0</v>
          </cell>
          <cell r="BV1785">
            <v>0</v>
          </cell>
          <cell r="BW1785">
            <v>1</v>
          </cell>
          <cell r="BX1785">
            <v>0</v>
          </cell>
          <cell r="BY1785">
            <v>0</v>
          </cell>
          <cell r="BZ1785">
            <v>0</v>
          </cell>
          <cell r="CA1785">
            <v>0</v>
          </cell>
          <cell r="CB1785">
            <v>0</v>
          </cell>
          <cell r="CC1785">
            <v>0</v>
          </cell>
          <cell r="CD1785">
            <v>0</v>
          </cell>
          <cell r="CE1785">
            <v>0</v>
          </cell>
          <cell r="CF1785">
            <v>0</v>
          </cell>
          <cell r="CG1785">
            <v>0</v>
          </cell>
          <cell r="CH1785">
            <v>0</v>
          </cell>
          <cell r="CJ1785">
            <v>0</v>
          </cell>
          <cell r="CK1785">
            <v>0</v>
          </cell>
          <cell r="CL1785">
            <v>0</v>
          </cell>
          <cell r="CM1785">
            <v>0</v>
          </cell>
          <cell r="CN1785">
            <v>1</v>
          </cell>
        </row>
        <row r="1786">
          <cell r="AU1786">
            <v>237</v>
          </cell>
          <cell r="AX1786">
            <v>237</v>
          </cell>
          <cell r="AY1786">
            <v>0</v>
          </cell>
          <cell r="AZ1786">
            <v>0</v>
          </cell>
          <cell r="BA1786">
            <v>0</v>
          </cell>
          <cell r="BV1786">
            <v>0</v>
          </cell>
          <cell r="BW1786">
            <v>0.56000000000000005</v>
          </cell>
          <cell r="BX1786">
            <v>0.11</v>
          </cell>
          <cell r="BY1786">
            <v>0</v>
          </cell>
          <cell r="BZ1786">
            <v>0</v>
          </cell>
          <cell r="CA1786">
            <v>0</v>
          </cell>
          <cell r="CB1786">
            <v>0</v>
          </cell>
          <cell r="CC1786">
            <v>0</v>
          </cell>
          <cell r="CD1786">
            <v>0.22</v>
          </cell>
          <cell r="CE1786">
            <v>0.08</v>
          </cell>
          <cell r="CF1786">
            <v>0</v>
          </cell>
          <cell r="CG1786">
            <v>0</v>
          </cell>
          <cell r="CH1786">
            <v>0</v>
          </cell>
          <cell r="CJ1786">
            <v>0</v>
          </cell>
          <cell r="CK1786">
            <v>0</v>
          </cell>
          <cell r="CL1786">
            <v>0</v>
          </cell>
          <cell r="CM1786">
            <v>0</v>
          </cell>
          <cell r="CN1786">
            <v>1</v>
          </cell>
        </row>
        <row r="1787">
          <cell r="AU1787">
            <v>113</v>
          </cell>
          <cell r="AX1787">
            <v>113</v>
          </cell>
          <cell r="AY1787">
            <v>0</v>
          </cell>
          <cell r="AZ1787">
            <v>0</v>
          </cell>
          <cell r="BA1787">
            <v>0</v>
          </cell>
          <cell r="BV1787">
            <v>0</v>
          </cell>
          <cell r="BW1787">
            <v>0</v>
          </cell>
          <cell r="BX1787">
            <v>1</v>
          </cell>
          <cell r="BY1787">
            <v>0</v>
          </cell>
          <cell r="BZ1787">
            <v>0</v>
          </cell>
          <cell r="CA1787">
            <v>0</v>
          </cell>
          <cell r="CB1787">
            <v>0</v>
          </cell>
          <cell r="CC1787">
            <v>0</v>
          </cell>
          <cell r="CD1787">
            <v>0</v>
          </cell>
          <cell r="CE1787">
            <v>0</v>
          </cell>
          <cell r="CF1787">
            <v>0</v>
          </cell>
          <cell r="CG1787">
            <v>0</v>
          </cell>
          <cell r="CH1787">
            <v>0</v>
          </cell>
          <cell r="CJ1787">
            <v>0</v>
          </cell>
          <cell r="CK1787">
            <v>0</v>
          </cell>
          <cell r="CL1787">
            <v>0</v>
          </cell>
          <cell r="CM1787">
            <v>0</v>
          </cell>
          <cell r="CN1787">
            <v>1</v>
          </cell>
        </row>
        <row r="1788">
          <cell r="AU1788">
            <v>129</v>
          </cell>
          <cell r="AX1788">
            <v>129</v>
          </cell>
          <cell r="AY1788">
            <v>0</v>
          </cell>
          <cell r="AZ1788">
            <v>0</v>
          </cell>
          <cell r="BA1788">
            <v>0</v>
          </cell>
          <cell r="BV1788">
            <v>0</v>
          </cell>
          <cell r="BW1788">
            <v>0.94</v>
          </cell>
          <cell r="BX1788">
            <v>0</v>
          </cell>
          <cell r="BY1788">
            <v>0</v>
          </cell>
          <cell r="BZ1788">
            <v>0</v>
          </cell>
          <cell r="CA1788">
            <v>0</v>
          </cell>
          <cell r="CB1788">
            <v>0</v>
          </cell>
          <cell r="CC1788">
            <v>0</v>
          </cell>
          <cell r="CD1788">
            <v>0</v>
          </cell>
          <cell r="CE1788">
            <v>0.06</v>
          </cell>
          <cell r="CF1788">
            <v>0</v>
          </cell>
          <cell r="CG1788">
            <v>0</v>
          </cell>
          <cell r="CH1788">
            <v>0</v>
          </cell>
          <cell r="CJ1788">
            <v>0</v>
          </cell>
          <cell r="CK1788">
            <v>0</v>
          </cell>
          <cell r="CL1788">
            <v>0</v>
          </cell>
          <cell r="CM1788">
            <v>0</v>
          </cell>
          <cell r="CN1788">
            <v>1</v>
          </cell>
        </row>
        <row r="1789">
          <cell r="AU1789">
            <v>207</v>
          </cell>
          <cell r="AX1789">
            <v>207</v>
          </cell>
          <cell r="AY1789">
            <v>0</v>
          </cell>
          <cell r="AZ1789">
            <v>0</v>
          </cell>
          <cell r="BA1789">
            <v>0</v>
          </cell>
          <cell r="BV1789">
            <v>0</v>
          </cell>
          <cell r="BW1789">
            <v>1</v>
          </cell>
          <cell r="BX1789">
            <v>0</v>
          </cell>
          <cell r="BY1789">
            <v>0</v>
          </cell>
          <cell r="BZ1789">
            <v>0</v>
          </cell>
          <cell r="CA1789">
            <v>0</v>
          </cell>
          <cell r="CB1789">
            <v>0</v>
          </cell>
          <cell r="CC1789">
            <v>0</v>
          </cell>
          <cell r="CD1789">
            <v>0</v>
          </cell>
          <cell r="CE1789">
            <v>0</v>
          </cell>
          <cell r="CF1789">
            <v>0</v>
          </cell>
          <cell r="CG1789">
            <v>0</v>
          </cell>
          <cell r="CH1789">
            <v>0</v>
          </cell>
          <cell r="CJ1789">
            <v>0</v>
          </cell>
          <cell r="CK1789">
            <v>0</v>
          </cell>
          <cell r="CL1789">
            <v>0</v>
          </cell>
          <cell r="CM1789">
            <v>0</v>
          </cell>
          <cell r="CN1789">
            <v>1</v>
          </cell>
        </row>
        <row r="1790">
          <cell r="AU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V1790">
            <v>0</v>
          </cell>
          <cell r="BW1790">
            <v>0</v>
          </cell>
          <cell r="BX1790">
            <v>0.31</v>
          </cell>
          <cell r="BY1790">
            <v>0</v>
          </cell>
          <cell r="BZ1790">
            <v>0</v>
          </cell>
          <cell r="CA1790">
            <v>0</v>
          </cell>
          <cell r="CB1790">
            <v>0</v>
          </cell>
          <cell r="CC1790">
            <v>0</v>
          </cell>
          <cell r="CD1790">
            <v>0.59</v>
          </cell>
          <cell r="CE1790">
            <v>0</v>
          </cell>
          <cell r="CF1790">
            <v>0</v>
          </cell>
          <cell r="CG1790">
            <v>0</v>
          </cell>
          <cell r="CH1790">
            <v>0</v>
          </cell>
          <cell r="CJ1790">
            <v>0</v>
          </cell>
          <cell r="CK1790">
            <v>0</v>
          </cell>
          <cell r="CL1790">
            <v>0</v>
          </cell>
          <cell r="CM1790">
            <v>0</v>
          </cell>
          <cell r="CN1790">
            <v>0.99999999999999989</v>
          </cell>
        </row>
        <row r="1791">
          <cell r="AU1791">
            <v>640.35</v>
          </cell>
          <cell r="AX1791">
            <v>459.05999999999995</v>
          </cell>
          <cell r="AY1791">
            <v>181.29</v>
          </cell>
          <cell r="AZ1791">
            <v>0</v>
          </cell>
          <cell r="BA1791">
            <v>405.9</v>
          </cell>
          <cell r="BV1791">
            <v>0</v>
          </cell>
          <cell r="BW1791">
            <v>0</v>
          </cell>
          <cell r="BX1791">
            <v>0.72</v>
          </cell>
          <cell r="BY1791">
            <v>0</v>
          </cell>
          <cell r="BZ1791">
            <v>0</v>
          </cell>
          <cell r="CA1791">
            <v>0</v>
          </cell>
          <cell r="CB1791">
            <v>0</v>
          </cell>
          <cell r="CC1791">
            <v>0</v>
          </cell>
          <cell r="CD1791">
            <v>0</v>
          </cell>
          <cell r="CE1791">
            <v>0</v>
          </cell>
          <cell r="CF1791">
            <v>0</v>
          </cell>
          <cell r="CG1791">
            <v>0</v>
          </cell>
          <cell r="CH1791">
            <v>0</v>
          </cell>
          <cell r="CJ1791">
            <v>0</v>
          </cell>
          <cell r="CK1791">
            <v>0</v>
          </cell>
          <cell r="CL1791">
            <v>0</v>
          </cell>
          <cell r="CM1791">
            <v>0</v>
          </cell>
          <cell r="CN1791">
            <v>1</v>
          </cell>
        </row>
        <row r="1792">
          <cell r="AU1792">
            <v>141</v>
          </cell>
          <cell r="AX1792">
            <v>141</v>
          </cell>
          <cell r="AY1792">
            <v>0</v>
          </cell>
          <cell r="AZ1792">
            <v>0</v>
          </cell>
          <cell r="BA1792">
            <v>0</v>
          </cell>
          <cell r="BV1792">
            <v>0</v>
          </cell>
          <cell r="BW1792">
            <v>0</v>
          </cell>
          <cell r="BX1792">
            <v>1</v>
          </cell>
          <cell r="BY1792">
            <v>0</v>
          </cell>
          <cell r="BZ1792">
            <v>0</v>
          </cell>
          <cell r="CA1792">
            <v>0</v>
          </cell>
          <cell r="CB1792">
            <v>0</v>
          </cell>
          <cell r="CC1792">
            <v>0</v>
          </cell>
          <cell r="CD1792">
            <v>0</v>
          </cell>
          <cell r="CE1792">
            <v>0</v>
          </cell>
          <cell r="CF1792">
            <v>0</v>
          </cell>
          <cell r="CG1792">
            <v>0</v>
          </cell>
          <cell r="CH1792">
            <v>0</v>
          </cell>
          <cell r="CJ1792">
            <v>0</v>
          </cell>
          <cell r="CK1792">
            <v>0</v>
          </cell>
          <cell r="CL1792">
            <v>0</v>
          </cell>
          <cell r="CM1792">
            <v>0</v>
          </cell>
          <cell r="CN1792">
            <v>1</v>
          </cell>
        </row>
        <row r="1793">
          <cell r="AU1793">
            <v>193</v>
          </cell>
          <cell r="AX1793">
            <v>193</v>
          </cell>
          <cell r="AY1793">
            <v>0</v>
          </cell>
          <cell r="AZ1793">
            <v>0</v>
          </cell>
          <cell r="BA1793">
            <v>0</v>
          </cell>
          <cell r="BV1793">
            <v>0</v>
          </cell>
          <cell r="BW1793">
            <v>0.06</v>
          </cell>
          <cell r="BX1793">
            <v>0</v>
          </cell>
          <cell r="BY1793">
            <v>0</v>
          </cell>
          <cell r="BZ1793">
            <v>0</v>
          </cell>
          <cell r="CA1793">
            <v>0</v>
          </cell>
          <cell r="CB1793">
            <v>0</v>
          </cell>
          <cell r="CC1793">
            <v>0</v>
          </cell>
          <cell r="CD1793">
            <v>0.9</v>
          </cell>
          <cell r="CE1793">
            <v>0.04</v>
          </cell>
          <cell r="CF1793">
            <v>0</v>
          </cell>
          <cell r="CG1793">
            <v>0</v>
          </cell>
          <cell r="CH1793">
            <v>0</v>
          </cell>
          <cell r="CJ1793">
            <v>0</v>
          </cell>
          <cell r="CK1793">
            <v>0</v>
          </cell>
          <cell r="CL1793">
            <v>0</v>
          </cell>
          <cell r="CM1793">
            <v>0</v>
          </cell>
          <cell r="CN1793">
            <v>1</v>
          </cell>
        </row>
        <row r="1794">
          <cell r="AU1794">
            <v>3787766.62</v>
          </cell>
          <cell r="AX1794">
            <v>2721703.48</v>
          </cell>
          <cell r="AY1794">
            <v>1066063.1399999999</v>
          </cell>
          <cell r="AZ1794">
            <v>797816.41</v>
          </cell>
          <cell r="BA1794">
            <v>188253.7</v>
          </cell>
          <cell r="BV1794">
            <v>0.15</v>
          </cell>
          <cell r="BW1794">
            <v>0</v>
          </cell>
          <cell r="BX1794">
            <v>0</v>
          </cell>
          <cell r="BY1794">
            <v>0</v>
          </cell>
          <cell r="BZ1794">
            <v>0.11</v>
          </cell>
          <cell r="CA1794">
            <v>0</v>
          </cell>
          <cell r="CB1794">
            <v>0</v>
          </cell>
          <cell r="CC1794">
            <v>0</v>
          </cell>
          <cell r="CD1794">
            <v>0</v>
          </cell>
          <cell r="CE1794">
            <v>0</v>
          </cell>
          <cell r="CF1794">
            <v>0</v>
          </cell>
          <cell r="CG1794">
            <v>0</v>
          </cell>
          <cell r="CH1794">
            <v>0</v>
          </cell>
          <cell r="CJ1794">
            <v>0.74</v>
          </cell>
          <cell r="CK1794">
            <v>0</v>
          </cell>
          <cell r="CL1794">
            <v>0</v>
          </cell>
          <cell r="CM1794">
            <v>0</v>
          </cell>
          <cell r="CN1794">
            <v>1</v>
          </cell>
        </row>
        <row r="1795">
          <cell r="AU1795">
            <v>395</v>
          </cell>
          <cell r="AX1795">
            <v>395</v>
          </cell>
          <cell r="AY1795">
            <v>0</v>
          </cell>
          <cell r="AZ1795">
            <v>0</v>
          </cell>
          <cell r="BA1795">
            <v>0</v>
          </cell>
          <cell r="BV1795">
            <v>0</v>
          </cell>
          <cell r="BW1795">
            <v>1</v>
          </cell>
          <cell r="BX1795">
            <v>0</v>
          </cell>
          <cell r="BY1795">
            <v>0</v>
          </cell>
          <cell r="BZ1795">
            <v>0</v>
          </cell>
          <cell r="CA1795">
            <v>0</v>
          </cell>
          <cell r="CB1795">
            <v>0</v>
          </cell>
          <cell r="CC1795">
            <v>0</v>
          </cell>
          <cell r="CD1795">
            <v>0</v>
          </cell>
          <cell r="CE1795">
            <v>0</v>
          </cell>
          <cell r="CF1795">
            <v>0</v>
          </cell>
          <cell r="CG1795">
            <v>0</v>
          </cell>
          <cell r="CH1795">
            <v>0</v>
          </cell>
          <cell r="CJ1795">
            <v>0</v>
          </cell>
          <cell r="CK1795">
            <v>0</v>
          </cell>
          <cell r="CL1795">
            <v>0</v>
          </cell>
          <cell r="CM1795">
            <v>0</v>
          </cell>
          <cell r="CN1795">
            <v>1</v>
          </cell>
        </row>
        <row r="1796">
          <cell r="AU1796">
            <v>162</v>
          </cell>
          <cell r="AX1796">
            <v>162</v>
          </cell>
          <cell r="AY1796">
            <v>0</v>
          </cell>
          <cell r="AZ1796">
            <v>0</v>
          </cell>
          <cell r="BA1796">
            <v>0</v>
          </cell>
          <cell r="BV1796">
            <v>0</v>
          </cell>
          <cell r="BW1796">
            <v>1</v>
          </cell>
          <cell r="BX1796">
            <v>0</v>
          </cell>
          <cell r="BY1796">
            <v>0</v>
          </cell>
          <cell r="BZ1796">
            <v>0</v>
          </cell>
          <cell r="CA1796">
            <v>0</v>
          </cell>
          <cell r="CB1796">
            <v>0</v>
          </cell>
          <cell r="CC1796">
            <v>0</v>
          </cell>
          <cell r="CD1796">
            <v>0</v>
          </cell>
          <cell r="CE1796">
            <v>0</v>
          </cell>
          <cell r="CF1796">
            <v>0</v>
          </cell>
          <cell r="CG1796">
            <v>0</v>
          </cell>
          <cell r="CH1796">
            <v>0</v>
          </cell>
          <cell r="CJ1796">
            <v>0</v>
          </cell>
          <cell r="CK1796">
            <v>0</v>
          </cell>
          <cell r="CL1796">
            <v>0</v>
          </cell>
          <cell r="CM1796">
            <v>0</v>
          </cell>
          <cell r="CN1796">
            <v>1</v>
          </cell>
        </row>
        <row r="1797">
          <cell r="AU1797">
            <v>138</v>
          </cell>
          <cell r="AX1797">
            <v>138</v>
          </cell>
          <cell r="AY1797">
            <v>0</v>
          </cell>
          <cell r="AZ1797">
            <v>0</v>
          </cell>
          <cell r="BA1797">
            <v>0</v>
          </cell>
          <cell r="BV1797">
            <v>0</v>
          </cell>
          <cell r="BW1797">
            <v>1</v>
          </cell>
          <cell r="BX1797">
            <v>0</v>
          </cell>
          <cell r="BY1797">
            <v>0</v>
          </cell>
          <cell r="BZ1797">
            <v>0</v>
          </cell>
          <cell r="CA1797">
            <v>0</v>
          </cell>
          <cell r="CB1797">
            <v>0</v>
          </cell>
          <cell r="CC1797">
            <v>0</v>
          </cell>
          <cell r="CD1797">
            <v>0</v>
          </cell>
          <cell r="CE1797">
            <v>0</v>
          </cell>
          <cell r="CF1797">
            <v>0</v>
          </cell>
          <cell r="CG1797">
            <v>0</v>
          </cell>
          <cell r="CH1797">
            <v>0</v>
          </cell>
          <cell r="CJ1797">
            <v>0</v>
          </cell>
          <cell r="CK1797">
            <v>0</v>
          </cell>
          <cell r="CL1797">
            <v>0</v>
          </cell>
          <cell r="CM1797">
            <v>0</v>
          </cell>
          <cell r="CN1797">
            <v>1</v>
          </cell>
        </row>
        <row r="1798">
          <cell r="AU1798">
            <v>229</v>
          </cell>
          <cell r="AX1798">
            <v>229</v>
          </cell>
          <cell r="AY1798">
            <v>0</v>
          </cell>
          <cell r="AZ1798">
            <v>0</v>
          </cell>
          <cell r="BA1798">
            <v>0</v>
          </cell>
          <cell r="BV1798">
            <v>0</v>
          </cell>
          <cell r="BW1798">
            <v>0.25</v>
          </cell>
          <cell r="BX1798">
            <v>0.75</v>
          </cell>
          <cell r="BY1798">
            <v>0</v>
          </cell>
          <cell r="BZ1798">
            <v>0</v>
          </cell>
          <cell r="CA1798">
            <v>0</v>
          </cell>
          <cell r="CB1798">
            <v>0</v>
          </cell>
          <cell r="CC1798">
            <v>0</v>
          </cell>
          <cell r="CD1798">
            <v>0</v>
          </cell>
          <cell r="CE1798">
            <v>0</v>
          </cell>
          <cell r="CF1798">
            <v>0</v>
          </cell>
          <cell r="CG1798">
            <v>0</v>
          </cell>
          <cell r="CH1798">
            <v>0</v>
          </cell>
          <cell r="CJ1798">
            <v>0</v>
          </cell>
          <cell r="CK1798">
            <v>0</v>
          </cell>
          <cell r="CL1798">
            <v>0</v>
          </cell>
          <cell r="CM1798">
            <v>0</v>
          </cell>
          <cell r="CN1798">
            <v>1</v>
          </cell>
        </row>
        <row r="1799">
          <cell r="AU1799">
            <v>116</v>
          </cell>
          <cell r="AX1799">
            <v>116</v>
          </cell>
          <cell r="AY1799">
            <v>0</v>
          </cell>
          <cell r="AZ1799">
            <v>0</v>
          </cell>
          <cell r="BA1799">
            <v>0</v>
          </cell>
          <cell r="BV1799">
            <v>0</v>
          </cell>
          <cell r="BW1799">
            <v>0</v>
          </cell>
          <cell r="BX1799">
            <v>0</v>
          </cell>
          <cell r="BY1799">
            <v>0</v>
          </cell>
          <cell r="BZ1799">
            <v>0</v>
          </cell>
          <cell r="CA1799">
            <v>0</v>
          </cell>
          <cell r="CB1799">
            <v>0</v>
          </cell>
          <cell r="CC1799">
            <v>0</v>
          </cell>
          <cell r="CD1799">
            <v>1</v>
          </cell>
          <cell r="CE1799">
            <v>0</v>
          </cell>
          <cell r="CF1799">
            <v>0</v>
          </cell>
          <cell r="CG1799">
            <v>0</v>
          </cell>
          <cell r="CH1799">
            <v>0</v>
          </cell>
          <cell r="CJ1799">
            <v>0</v>
          </cell>
          <cell r="CK1799">
            <v>0</v>
          </cell>
          <cell r="CL1799">
            <v>0</v>
          </cell>
          <cell r="CM1799">
            <v>0</v>
          </cell>
          <cell r="CN1799">
            <v>1</v>
          </cell>
        </row>
        <row r="1800">
          <cell r="AU1800">
            <v>90</v>
          </cell>
          <cell r="AX1800">
            <v>90</v>
          </cell>
          <cell r="AY1800">
            <v>0</v>
          </cell>
          <cell r="AZ1800">
            <v>0</v>
          </cell>
          <cell r="BA1800">
            <v>0</v>
          </cell>
          <cell r="BV1800">
            <v>0</v>
          </cell>
          <cell r="BW1800">
            <v>0</v>
          </cell>
          <cell r="BX1800">
            <v>0</v>
          </cell>
          <cell r="BY1800">
            <v>0</v>
          </cell>
          <cell r="BZ1800">
            <v>0</v>
          </cell>
          <cell r="CA1800">
            <v>0</v>
          </cell>
          <cell r="CB1800">
            <v>0</v>
          </cell>
          <cell r="CC1800">
            <v>0</v>
          </cell>
          <cell r="CD1800">
            <v>1</v>
          </cell>
          <cell r="CE1800">
            <v>0</v>
          </cell>
          <cell r="CF1800">
            <v>0</v>
          </cell>
          <cell r="CG1800">
            <v>0</v>
          </cell>
          <cell r="CH1800">
            <v>0</v>
          </cell>
          <cell r="CJ1800">
            <v>0</v>
          </cell>
          <cell r="CK1800">
            <v>0</v>
          </cell>
          <cell r="CL1800">
            <v>0</v>
          </cell>
          <cell r="CM1800">
            <v>0</v>
          </cell>
          <cell r="CN1800">
            <v>1</v>
          </cell>
        </row>
        <row r="1801">
          <cell r="AU1801">
            <v>1208</v>
          </cell>
          <cell r="AX1801">
            <v>1208</v>
          </cell>
          <cell r="AY1801">
            <v>0</v>
          </cell>
          <cell r="AZ1801">
            <v>0</v>
          </cell>
          <cell r="BA1801">
            <v>0</v>
          </cell>
          <cell r="BV1801">
            <v>0</v>
          </cell>
          <cell r="BW1801">
            <v>0</v>
          </cell>
          <cell r="BX1801">
            <v>0.63</v>
          </cell>
          <cell r="BY1801">
            <v>0</v>
          </cell>
          <cell r="BZ1801">
            <v>0</v>
          </cell>
          <cell r="CA1801">
            <v>0</v>
          </cell>
          <cell r="CB1801">
            <v>0</v>
          </cell>
          <cell r="CC1801">
            <v>0</v>
          </cell>
          <cell r="CD1801">
            <v>0.37</v>
          </cell>
          <cell r="CE1801">
            <v>0</v>
          </cell>
          <cell r="CF1801">
            <v>0</v>
          </cell>
          <cell r="CG1801">
            <v>0</v>
          </cell>
          <cell r="CH1801">
            <v>0</v>
          </cell>
          <cell r="CJ1801">
            <v>0</v>
          </cell>
          <cell r="CK1801">
            <v>0</v>
          </cell>
          <cell r="CL1801">
            <v>0</v>
          </cell>
          <cell r="CM1801">
            <v>0</v>
          </cell>
          <cell r="CN1801">
            <v>1</v>
          </cell>
        </row>
        <row r="1802">
          <cell r="AU1802">
            <v>155</v>
          </cell>
          <cell r="AX1802">
            <v>155</v>
          </cell>
          <cell r="AY1802">
            <v>0</v>
          </cell>
          <cell r="AZ1802">
            <v>0</v>
          </cell>
          <cell r="BA1802">
            <v>0</v>
          </cell>
          <cell r="BV1802">
            <v>0</v>
          </cell>
          <cell r="BW1802">
            <v>0.05</v>
          </cell>
          <cell r="BX1802">
            <v>0</v>
          </cell>
          <cell r="BY1802">
            <v>0.95</v>
          </cell>
          <cell r="BZ1802">
            <v>0</v>
          </cell>
          <cell r="CA1802">
            <v>0</v>
          </cell>
          <cell r="CB1802">
            <v>0</v>
          </cell>
          <cell r="CC1802">
            <v>0</v>
          </cell>
          <cell r="CD1802">
            <v>0</v>
          </cell>
          <cell r="CE1802">
            <v>0</v>
          </cell>
          <cell r="CF1802">
            <v>0</v>
          </cell>
          <cell r="CG1802">
            <v>0</v>
          </cell>
          <cell r="CH1802">
            <v>0</v>
          </cell>
          <cell r="CJ1802">
            <v>0</v>
          </cell>
          <cell r="CK1802">
            <v>0</v>
          </cell>
          <cell r="CL1802">
            <v>0</v>
          </cell>
          <cell r="CM1802">
            <v>0</v>
          </cell>
          <cell r="CN1802">
            <v>1</v>
          </cell>
        </row>
        <row r="1803">
          <cell r="AU1803">
            <v>131</v>
          </cell>
          <cell r="AX1803">
            <v>131</v>
          </cell>
          <cell r="AY1803">
            <v>0</v>
          </cell>
          <cell r="AZ1803">
            <v>0</v>
          </cell>
          <cell r="BA1803">
            <v>0</v>
          </cell>
          <cell r="BV1803">
            <v>0</v>
          </cell>
          <cell r="BW1803">
            <v>0</v>
          </cell>
          <cell r="BX1803">
            <v>0</v>
          </cell>
          <cell r="BY1803">
            <v>1</v>
          </cell>
          <cell r="BZ1803">
            <v>0</v>
          </cell>
          <cell r="CA1803">
            <v>0</v>
          </cell>
          <cell r="CB1803">
            <v>0</v>
          </cell>
          <cell r="CC1803">
            <v>0</v>
          </cell>
          <cell r="CD1803">
            <v>0</v>
          </cell>
          <cell r="CE1803">
            <v>0</v>
          </cell>
          <cell r="CF1803">
            <v>0</v>
          </cell>
          <cell r="CG1803">
            <v>0</v>
          </cell>
          <cell r="CH1803">
            <v>0</v>
          </cell>
          <cell r="CJ1803">
            <v>0</v>
          </cell>
          <cell r="CK1803">
            <v>0</v>
          </cell>
          <cell r="CL1803">
            <v>0</v>
          </cell>
          <cell r="CM1803">
            <v>0</v>
          </cell>
          <cell r="CN1803">
            <v>1</v>
          </cell>
        </row>
        <row r="1804">
          <cell r="AU1804">
            <v>123</v>
          </cell>
          <cell r="AX1804">
            <v>123</v>
          </cell>
          <cell r="AY1804">
            <v>0</v>
          </cell>
          <cell r="AZ1804">
            <v>0</v>
          </cell>
          <cell r="BA1804">
            <v>0</v>
          </cell>
          <cell r="BV1804">
            <v>0</v>
          </cell>
          <cell r="BW1804">
            <v>0.05</v>
          </cell>
          <cell r="BX1804">
            <v>0</v>
          </cell>
          <cell r="BY1804">
            <v>0.95</v>
          </cell>
          <cell r="BZ1804">
            <v>0</v>
          </cell>
          <cell r="CA1804">
            <v>0</v>
          </cell>
          <cell r="CB1804">
            <v>0</v>
          </cell>
          <cell r="CC1804">
            <v>0</v>
          </cell>
          <cell r="CD1804">
            <v>0</v>
          </cell>
          <cell r="CE1804">
            <v>0</v>
          </cell>
          <cell r="CF1804">
            <v>0</v>
          </cell>
          <cell r="CG1804">
            <v>0</v>
          </cell>
          <cell r="CH1804">
            <v>0</v>
          </cell>
          <cell r="CJ1804">
            <v>0</v>
          </cell>
          <cell r="CK1804">
            <v>0</v>
          </cell>
          <cell r="CL1804">
            <v>0</v>
          </cell>
          <cell r="CM1804">
            <v>0</v>
          </cell>
          <cell r="CN1804">
            <v>1</v>
          </cell>
        </row>
        <row r="1805">
          <cell r="AU1805">
            <v>245</v>
          </cell>
          <cell r="AX1805">
            <v>245</v>
          </cell>
          <cell r="AY1805">
            <v>0</v>
          </cell>
          <cell r="AZ1805">
            <v>0</v>
          </cell>
          <cell r="BA1805">
            <v>0</v>
          </cell>
          <cell r="BV1805">
            <v>0</v>
          </cell>
          <cell r="BW1805">
            <v>0</v>
          </cell>
          <cell r="BX1805">
            <v>0</v>
          </cell>
          <cell r="BY1805">
            <v>1</v>
          </cell>
          <cell r="BZ1805">
            <v>0</v>
          </cell>
          <cell r="CA1805">
            <v>0</v>
          </cell>
          <cell r="CB1805">
            <v>0</v>
          </cell>
          <cell r="CC1805">
            <v>0</v>
          </cell>
          <cell r="CD1805">
            <v>0</v>
          </cell>
          <cell r="CE1805">
            <v>0</v>
          </cell>
          <cell r="CF1805">
            <v>0</v>
          </cell>
          <cell r="CG1805">
            <v>0</v>
          </cell>
          <cell r="CH1805">
            <v>0</v>
          </cell>
          <cell r="CJ1805">
            <v>0</v>
          </cell>
          <cell r="CK1805">
            <v>0</v>
          </cell>
          <cell r="CL1805">
            <v>0</v>
          </cell>
          <cell r="CM1805">
            <v>0</v>
          </cell>
          <cell r="CN1805">
            <v>1</v>
          </cell>
        </row>
        <row r="1806">
          <cell r="AU1806">
            <v>309</v>
          </cell>
          <cell r="AX1806">
            <v>309</v>
          </cell>
          <cell r="AY1806">
            <v>0</v>
          </cell>
          <cell r="AZ1806">
            <v>0</v>
          </cell>
          <cell r="BA1806">
            <v>0</v>
          </cell>
          <cell r="BV1806">
            <v>0</v>
          </cell>
          <cell r="BW1806">
            <v>0</v>
          </cell>
          <cell r="BX1806">
            <v>0</v>
          </cell>
          <cell r="BY1806">
            <v>1</v>
          </cell>
          <cell r="BZ1806">
            <v>0</v>
          </cell>
          <cell r="CA1806">
            <v>0</v>
          </cell>
          <cell r="CB1806">
            <v>0</v>
          </cell>
          <cell r="CC1806">
            <v>0</v>
          </cell>
          <cell r="CD1806">
            <v>0</v>
          </cell>
          <cell r="CE1806">
            <v>0</v>
          </cell>
          <cell r="CF1806">
            <v>0</v>
          </cell>
          <cell r="CG1806">
            <v>0</v>
          </cell>
          <cell r="CH1806">
            <v>0</v>
          </cell>
          <cell r="CJ1806">
            <v>0</v>
          </cell>
          <cell r="CK1806">
            <v>0</v>
          </cell>
          <cell r="CL1806">
            <v>0</v>
          </cell>
          <cell r="CM1806">
            <v>0</v>
          </cell>
          <cell r="CN1806">
            <v>1</v>
          </cell>
        </row>
        <row r="1807">
          <cell r="AU1807">
            <v>120</v>
          </cell>
          <cell r="AX1807">
            <v>120</v>
          </cell>
          <cell r="AY1807">
            <v>0</v>
          </cell>
          <cell r="AZ1807">
            <v>0</v>
          </cell>
          <cell r="BA1807">
            <v>0</v>
          </cell>
          <cell r="BV1807">
            <v>0</v>
          </cell>
          <cell r="BW1807">
            <v>0</v>
          </cell>
          <cell r="BX1807">
            <v>0</v>
          </cell>
          <cell r="BY1807">
            <v>0</v>
          </cell>
          <cell r="BZ1807">
            <v>0</v>
          </cell>
          <cell r="CA1807">
            <v>0</v>
          </cell>
          <cell r="CB1807">
            <v>0</v>
          </cell>
          <cell r="CC1807">
            <v>0</v>
          </cell>
          <cell r="CD1807">
            <v>1</v>
          </cell>
          <cell r="CE1807">
            <v>0</v>
          </cell>
          <cell r="CF1807">
            <v>0</v>
          </cell>
          <cell r="CG1807">
            <v>0</v>
          </cell>
          <cell r="CH1807">
            <v>0</v>
          </cell>
          <cell r="CJ1807">
            <v>0</v>
          </cell>
          <cell r="CK1807">
            <v>0</v>
          </cell>
          <cell r="CL1807">
            <v>0</v>
          </cell>
          <cell r="CM1807">
            <v>0</v>
          </cell>
          <cell r="CN1807">
            <v>1</v>
          </cell>
        </row>
        <row r="1808">
          <cell r="AU1808">
            <v>1160</v>
          </cell>
          <cell r="AX1808">
            <v>1160</v>
          </cell>
          <cell r="AY1808">
            <v>0</v>
          </cell>
          <cell r="AZ1808">
            <v>0</v>
          </cell>
          <cell r="BA1808">
            <v>0</v>
          </cell>
          <cell r="BV1808">
            <v>0</v>
          </cell>
          <cell r="BW1808">
            <v>0</v>
          </cell>
          <cell r="BX1808">
            <v>0</v>
          </cell>
          <cell r="BY1808">
            <v>0</v>
          </cell>
          <cell r="BZ1808">
            <v>0</v>
          </cell>
          <cell r="CA1808">
            <v>0</v>
          </cell>
          <cell r="CB1808">
            <v>0</v>
          </cell>
          <cell r="CC1808">
            <v>0</v>
          </cell>
          <cell r="CD1808">
            <v>1</v>
          </cell>
          <cell r="CE1808">
            <v>0</v>
          </cell>
          <cell r="CF1808">
            <v>0</v>
          </cell>
          <cell r="CG1808">
            <v>0</v>
          </cell>
          <cell r="CH1808">
            <v>0</v>
          </cell>
          <cell r="CJ1808">
            <v>0</v>
          </cell>
          <cell r="CK1808">
            <v>0</v>
          </cell>
          <cell r="CL1808">
            <v>0</v>
          </cell>
          <cell r="CM1808">
            <v>0</v>
          </cell>
          <cell r="CN1808">
            <v>1</v>
          </cell>
        </row>
        <row r="1809">
          <cell r="AU1809">
            <v>174</v>
          </cell>
          <cell r="AX1809">
            <v>174</v>
          </cell>
          <cell r="AY1809">
            <v>0</v>
          </cell>
          <cell r="AZ1809">
            <v>0</v>
          </cell>
          <cell r="BA1809">
            <v>0</v>
          </cell>
          <cell r="BV1809">
            <v>0</v>
          </cell>
          <cell r="BW1809">
            <v>0</v>
          </cell>
          <cell r="BX1809">
            <v>0</v>
          </cell>
          <cell r="BY1809">
            <v>1</v>
          </cell>
          <cell r="BZ1809">
            <v>0</v>
          </cell>
          <cell r="CA1809">
            <v>0</v>
          </cell>
          <cell r="CB1809">
            <v>0</v>
          </cell>
          <cell r="CC1809">
            <v>0</v>
          </cell>
          <cell r="CD1809">
            <v>0</v>
          </cell>
          <cell r="CE1809">
            <v>0</v>
          </cell>
          <cell r="CF1809">
            <v>0</v>
          </cell>
          <cell r="CG1809">
            <v>0</v>
          </cell>
          <cell r="CH1809">
            <v>0</v>
          </cell>
          <cell r="CJ1809">
            <v>0</v>
          </cell>
          <cell r="CK1809">
            <v>0</v>
          </cell>
          <cell r="CL1809">
            <v>0</v>
          </cell>
          <cell r="CM1809">
            <v>0</v>
          </cell>
          <cell r="CN1809">
            <v>1</v>
          </cell>
        </row>
        <row r="1810">
          <cell r="AU1810">
            <v>177</v>
          </cell>
          <cell r="AX1810">
            <v>177</v>
          </cell>
          <cell r="AY1810">
            <v>0</v>
          </cell>
          <cell r="AZ1810">
            <v>0</v>
          </cell>
          <cell r="BA1810">
            <v>0</v>
          </cell>
          <cell r="BV1810">
            <v>0</v>
          </cell>
          <cell r="BW1810">
            <v>1</v>
          </cell>
          <cell r="BX1810">
            <v>0</v>
          </cell>
          <cell r="BY1810">
            <v>0</v>
          </cell>
          <cell r="BZ1810">
            <v>0</v>
          </cell>
          <cell r="CA1810">
            <v>0</v>
          </cell>
          <cell r="CB1810">
            <v>0</v>
          </cell>
          <cell r="CC1810">
            <v>0</v>
          </cell>
          <cell r="CD1810">
            <v>0</v>
          </cell>
          <cell r="CE1810">
            <v>0</v>
          </cell>
          <cell r="CF1810">
            <v>0</v>
          </cell>
          <cell r="CG1810">
            <v>0</v>
          </cell>
          <cell r="CH1810">
            <v>0</v>
          </cell>
          <cell r="CJ1810">
            <v>0</v>
          </cell>
          <cell r="CK1810">
            <v>0</v>
          </cell>
          <cell r="CL1810">
            <v>0</v>
          </cell>
          <cell r="CM1810">
            <v>0</v>
          </cell>
          <cell r="CN1810">
            <v>1</v>
          </cell>
        </row>
        <row r="1811">
          <cell r="AU1811">
            <v>924</v>
          </cell>
          <cell r="AX1811">
            <v>924</v>
          </cell>
          <cell r="AY1811">
            <v>0</v>
          </cell>
          <cell r="AZ1811">
            <v>0</v>
          </cell>
          <cell r="BA1811">
            <v>0</v>
          </cell>
          <cell r="BV1811">
            <v>0</v>
          </cell>
          <cell r="BW1811">
            <v>0</v>
          </cell>
          <cell r="BX1811">
            <v>1</v>
          </cell>
          <cell r="BY1811">
            <v>0</v>
          </cell>
          <cell r="BZ1811">
            <v>0</v>
          </cell>
          <cell r="CA1811">
            <v>0</v>
          </cell>
          <cell r="CB1811">
            <v>0</v>
          </cell>
          <cell r="CC1811">
            <v>0</v>
          </cell>
          <cell r="CD1811">
            <v>0</v>
          </cell>
          <cell r="CE1811">
            <v>0</v>
          </cell>
          <cell r="CF1811">
            <v>0</v>
          </cell>
          <cell r="CG1811">
            <v>0</v>
          </cell>
          <cell r="CH1811">
            <v>0</v>
          </cell>
          <cell r="CJ1811">
            <v>0</v>
          </cell>
          <cell r="CK1811">
            <v>0</v>
          </cell>
          <cell r="CL1811">
            <v>0</v>
          </cell>
          <cell r="CM1811">
            <v>0</v>
          </cell>
          <cell r="CN1811">
            <v>1</v>
          </cell>
        </row>
        <row r="1812">
          <cell r="AU1812">
            <v>251</v>
          </cell>
          <cell r="AX1812">
            <v>251</v>
          </cell>
          <cell r="AY1812">
            <v>0</v>
          </cell>
          <cell r="AZ1812">
            <v>0</v>
          </cell>
          <cell r="BA1812">
            <v>0</v>
          </cell>
          <cell r="BV1812">
            <v>0</v>
          </cell>
          <cell r="BW1812">
            <v>0</v>
          </cell>
          <cell r="BX1812">
            <v>0</v>
          </cell>
          <cell r="BY1812">
            <v>0</v>
          </cell>
          <cell r="BZ1812">
            <v>0</v>
          </cell>
          <cell r="CA1812">
            <v>0</v>
          </cell>
          <cell r="CB1812">
            <v>0</v>
          </cell>
          <cell r="CC1812">
            <v>0</v>
          </cell>
          <cell r="CD1812">
            <v>1</v>
          </cell>
          <cell r="CE1812">
            <v>0</v>
          </cell>
          <cell r="CF1812">
            <v>0</v>
          </cell>
          <cell r="CG1812">
            <v>0</v>
          </cell>
          <cell r="CH1812">
            <v>0</v>
          </cell>
          <cell r="CJ1812">
            <v>0</v>
          </cell>
          <cell r="CK1812">
            <v>0</v>
          </cell>
          <cell r="CL1812">
            <v>0</v>
          </cell>
          <cell r="CM1812">
            <v>0</v>
          </cell>
          <cell r="CN1812">
            <v>1</v>
          </cell>
        </row>
        <row r="1813">
          <cell r="AU1813">
            <v>448</v>
          </cell>
          <cell r="AX1813">
            <v>448</v>
          </cell>
          <cell r="AY1813">
            <v>0</v>
          </cell>
          <cell r="AZ1813">
            <v>0</v>
          </cell>
          <cell r="BA1813">
            <v>0</v>
          </cell>
          <cell r="BV1813">
            <v>0</v>
          </cell>
          <cell r="BW1813">
            <v>0</v>
          </cell>
          <cell r="BX1813">
            <v>0</v>
          </cell>
          <cell r="BY1813">
            <v>0</v>
          </cell>
          <cell r="BZ1813">
            <v>0</v>
          </cell>
          <cell r="CA1813">
            <v>0</v>
          </cell>
          <cell r="CB1813">
            <v>0</v>
          </cell>
          <cell r="CC1813">
            <v>0</v>
          </cell>
          <cell r="CD1813">
            <v>1</v>
          </cell>
          <cell r="CE1813">
            <v>0</v>
          </cell>
          <cell r="CF1813">
            <v>0</v>
          </cell>
          <cell r="CG1813">
            <v>0</v>
          </cell>
          <cell r="CH1813">
            <v>0</v>
          </cell>
          <cell r="CJ1813">
            <v>0</v>
          </cell>
          <cell r="CK1813">
            <v>0</v>
          </cell>
          <cell r="CL1813">
            <v>0</v>
          </cell>
          <cell r="CM1813">
            <v>0</v>
          </cell>
          <cell r="CN1813">
            <v>1</v>
          </cell>
        </row>
        <row r="1814">
          <cell r="AU1814">
            <v>229.13</v>
          </cell>
          <cell r="AX1814">
            <v>164.26000000000002</v>
          </cell>
          <cell r="AY1814">
            <v>64.87</v>
          </cell>
          <cell r="AZ1814">
            <v>0</v>
          </cell>
          <cell r="BA1814">
            <v>145.24</v>
          </cell>
          <cell r="BV1814">
            <v>0</v>
          </cell>
          <cell r="BW1814">
            <v>1</v>
          </cell>
          <cell r="BX1814">
            <v>0</v>
          </cell>
          <cell r="BY1814">
            <v>0</v>
          </cell>
          <cell r="BZ1814">
            <v>0</v>
          </cell>
          <cell r="CA1814">
            <v>0</v>
          </cell>
          <cell r="CB1814">
            <v>0</v>
          </cell>
          <cell r="CC1814">
            <v>0</v>
          </cell>
          <cell r="CD1814">
            <v>0</v>
          </cell>
          <cell r="CE1814">
            <v>0</v>
          </cell>
          <cell r="CF1814">
            <v>0</v>
          </cell>
          <cell r="CG1814">
            <v>0</v>
          </cell>
          <cell r="CH1814">
            <v>0</v>
          </cell>
          <cell r="CJ1814">
            <v>0</v>
          </cell>
          <cell r="CK1814">
            <v>0</v>
          </cell>
          <cell r="CL1814">
            <v>0</v>
          </cell>
          <cell r="CM1814">
            <v>0</v>
          </cell>
          <cell r="CN1814">
            <v>1</v>
          </cell>
        </row>
        <row r="1815">
          <cell r="AU1815">
            <v>165</v>
          </cell>
          <cell r="AX1815">
            <v>165</v>
          </cell>
          <cell r="AY1815">
            <v>0</v>
          </cell>
          <cell r="AZ1815">
            <v>0</v>
          </cell>
          <cell r="BA1815">
            <v>0</v>
          </cell>
          <cell r="BV1815">
            <v>0</v>
          </cell>
          <cell r="BW1815">
            <v>0</v>
          </cell>
          <cell r="BX1815">
            <v>0</v>
          </cell>
          <cell r="BY1815">
            <v>1</v>
          </cell>
          <cell r="BZ1815">
            <v>0</v>
          </cell>
          <cell r="CA1815">
            <v>0</v>
          </cell>
          <cell r="CB1815">
            <v>0</v>
          </cell>
          <cell r="CC1815">
            <v>0</v>
          </cell>
          <cell r="CD1815">
            <v>0</v>
          </cell>
          <cell r="CE1815">
            <v>0</v>
          </cell>
          <cell r="CF1815">
            <v>0</v>
          </cell>
          <cell r="CG1815">
            <v>0</v>
          </cell>
          <cell r="CH1815">
            <v>0</v>
          </cell>
          <cell r="CJ1815">
            <v>0</v>
          </cell>
          <cell r="CK1815">
            <v>0</v>
          </cell>
          <cell r="CL1815">
            <v>0</v>
          </cell>
          <cell r="CM1815">
            <v>0</v>
          </cell>
          <cell r="CN1815">
            <v>1</v>
          </cell>
        </row>
        <row r="1816">
          <cell r="AU1816">
            <v>257</v>
          </cell>
          <cell r="AX1816">
            <v>257</v>
          </cell>
          <cell r="AY1816">
            <v>0</v>
          </cell>
          <cell r="AZ1816">
            <v>0</v>
          </cell>
          <cell r="BA1816">
            <v>0</v>
          </cell>
          <cell r="BV1816">
            <v>0</v>
          </cell>
          <cell r="BW1816">
            <v>0</v>
          </cell>
          <cell r="BX1816">
            <v>0</v>
          </cell>
          <cell r="BY1816">
            <v>1</v>
          </cell>
          <cell r="BZ1816">
            <v>0</v>
          </cell>
          <cell r="CA1816">
            <v>0</v>
          </cell>
          <cell r="CB1816">
            <v>0</v>
          </cell>
          <cell r="CC1816">
            <v>0</v>
          </cell>
          <cell r="CD1816">
            <v>0</v>
          </cell>
          <cell r="CE1816">
            <v>0</v>
          </cell>
          <cell r="CF1816">
            <v>0</v>
          </cell>
          <cell r="CG1816">
            <v>0</v>
          </cell>
          <cell r="CH1816">
            <v>0</v>
          </cell>
          <cell r="CJ1816">
            <v>0</v>
          </cell>
          <cell r="CK1816">
            <v>0</v>
          </cell>
          <cell r="CL1816">
            <v>0</v>
          </cell>
          <cell r="CM1816">
            <v>0</v>
          </cell>
          <cell r="CN1816">
            <v>1</v>
          </cell>
        </row>
        <row r="1817">
          <cell r="AU1817">
            <v>625</v>
          </cell>
          <cell r="AX1817">
            <v>625</v>
          </cell>
          <cell r="AY1817">
            <v>0</v>
          </cell>
          <cell r="AZ1817">
            <v>0</v>
          </cell>
          <cell r="BA1817">
            <v>0</v>
          </cell>
          <cell r="BV1817">
            <v>0</v>
          </cell>
          <cell r="BW1817">
            <v>1</v>
          </cell>
          <cell r="BX1817">
            <v>0</v>
          </cell>
          <cell r="BY1817">
            <v>0</v>
          </cell>
          <cell r="BZ1817">
            <v>0</v>
          </cell>
          <cell r="CA1817">
            <v>0</v>
          </cell>
          <cell r="CB1817">
            <v>0</v>
          </cell>
          <cell r="CC1817">
            <v>0</v>
          </cell>
          <cell r="CD1817">
            <v>0</v>
          </cell>
          <cell r="CE1817">
            <v>0</v>
          </cell>
          <cell r="CF1817">
            <v>0</v>
          </cell>
          <cell r="CG1817">
            <v>0</v>
          </cell>
          <cell r="CH1817">
            <v>0</v>
          </cell>
          <cell r="CJ1817">
            <v>0</v>
          </cell>
          <cell r="CK1817">
            <v>0</v>
          </cell>
          <cell r="CL1817">
            <v>0</v>
          </cell>
          <cell r="CM1817">
            <v>0</v>
          </cell>
          <cell r="CN1817">
            <v>1</v>
          </cell>
        </row>
        <row r="1818">
          <cell r="AU1818">
            <v>395</v>
          </cell>
          <cell r="AX1818">
            <v>395</v>
          </cell>
          <cell r="AY1818">
            <v>0</v>
          </cell>
          <cell r="AZ1818">
            <v>0</v>
          </cell>
          <cell r="BA1818">
            <v>0</v>
          </cell>
          <cell r="BV1818">
            <v>0</v>
          </cell>
          <cell r="BW1818">
            <v>0.86</v>
          </cell>
          <cell r="BX1818">
            <v>0</v>
          </cell>
          <cell r="BY1818">
            <v>0</v>
          </cell>
          <cell r="BZ1818">
            <v>0</v>
          </cell>
          <cell r="CA1818">
            <v>0</v>
          </cell>
          <cell r="CB1818">
            <v>0</v>
          </cell>
          <cell r="CC1818">
            <v>0</v>
          </cell>
          <cell r="CD1818">
            <v>0.13</v>
          </cell>
          <cell r="CE1818">
            <v>0.01</v>
          </cell>
          <cell r="CF1818">
            <v>0</v>
          </cell>
          <cell r="CG1818">
            <v>0</v>
          </cell>
          <cell r="CH1818">
            <v>0</v>
          </cell>
          <cell r="CJ1818">
            <v>0</v>
          </cell>
          <cell r="CK1818">
            <v>0</v>
          </cell>
          <cell r="CL1818">
            <v>0</v>
          </cell>
          <cell r="CM1818">
            <v>0</v>
          </cell>
          <cell r="CN1818">
            <v>1</v>
          </cell>
        </row>
        <row r="1819">
          <cell r="AU1819">
            <v>18448.82</v>
          </cell>
          <cell r="AX1819">
            <v>13258.210000000001</v>
          </cell>
          <cell r="AY1819">
            <v>5190.6099999999997</v>
          </cell>
          <cell r="AZ1819">
            <v>1819.66</v>
          </cell>
          <cell r="BA1819">
            <v>2598.27</v>
          </cell>
          <cell r="BV1819">
            <v>0</v>
          </cell>
          <cell r="BW1819">
            <v>0</v>
          </cell>
          <cell r="BX1819">
            <v>0</v>
          </cell>
          <cell r="BY1819">
            <v>1</v>
          </cell>
          <cell r="BZ1819">
            <v>0</v>
          </cell>
          <cell r="CA1819">
            <v>0</v>
          </cell>
          <cell r="CB1819">
            <v>0</v>
          </cell>
          <cell r="CC1819">
            <v>0</v>
          </cell>
          <cell r="CD1819">
            <v>0</v>
          </cell>
          <cell r="CE1819">
            <v>0</v>
          </cell>
          <cell r="CF1819">
            <v>0</v>
          </cell>
          <cell r="CG1819">
            <v>0</v>
          </cell>
          <cell r="CH1819">
            <v>0</v>
          </cell>
          <cell r="CJ1819">
            <v>0</v>
          </cell>
          <cell r="CK1819">
            <v>0</v>
          </cell>
          <cell r="CL1819">
            <v>0</v>
          </cell>
          <cell r="CM1819">
            <v>0</v>
          </cell>
          <cell r="CN1819">
            <v>1</v>
          </cell>
        </row>
        <row r="1820">
          <cell r="AU1820">
            <v>126</v>
          </cell>
          <cell r="AX1820">
            <v>126</v>
          </cell>
          <cell r="AY1820">
            <v>0</v>
          </cell>
          <cell r="AZ1820">
            <v>0</v>
          </cell>
          <cell r="BA1820">
            <v>0</v>
          </cell>
          <cell r="BV1820">
            <v>0</v>
          </cell>
          <cell r="BW1820">
            <v>0</v>
          </cell>
          <cell r="BX1820">
            <v>0</v>
          </cell>
          <cell r="BY1820">
            <v>1</v>
          </cell>
          <cell r="BZ1820">
            <v>0</v>
          </cell>
          <cell r="CA1820">
            <v>0</v>
          </cell>
          <cell r="CB1820">
            <v>0</v>
          </cell>
          <cell r="CC1820">
            <v>0</v>
          </cell>
          <cell r="CD1820">
            <v>0</v>
          </cell>
          <cell r="CE1820">
            <v>0</v>
          </cell>
          <cell r="CF1820">
            <v>0</v>
          </cell>
          <cell r="CG1820">
            <v>0</v>
          </cell>
          <cell r="CH1820">
            <v>0</v>
          </cell>
          <cell r="CJ1820">
            <v>0</v>
          </cell>
          <cell r="CK1820">
            <v>0</v>
          </cell>
          <cell r="CL1820">
            <v>0</v>
          </cell>
          <cell r="CM1820">
            <v>0</v>
          </cell>
          <cell r="CN1820">
            <v>1</v>
          </cell>
        </row>
        <row r="1821">
          <cell r="AU1821">
            <v>1805.01</v>
          </cell>
          <cell r="AX1821">
            <v>1293.9699999999998</v>
          </cell>
          <cell r="AY1821">
            <v>511.04</v>
          </cell>
          <cell r="AZ1821">
            <v>0</v>
          </cell>
          <cell r="BA1821">
            <v>1144.1099999999999</v>
          </cell>
          <cell r="BV1821">
            <v>0</v>
          </cell>
          <cell r="BW1821">
            <v>0</v>
          </cell>
          <cell r="BX1821">
            <v>0</v>
          </cell>
          <cell r="BY1821">
            <v>0</v>
          </cell>
          <cell r="BZ1821">
            <v>0</v>
          </cell>
          <cell r="CA1821">
            <v>0</v>
          </cell>
          <cell r="CB1821">
            <v>0</v>
          </cell>
          <cell r="CC1821">
            <v>0</v>
          </cell>
          <cell r="CD1821">
            <v>0</v>
          </cell>
          <cell r="CE1821">
            <v>0</v>
          </cell>
          <cell r="CF1821">
            <v>0</v>
          </cell>
          <cell r="CG1821">
            <v>0</v>
          </cell>
          <cell r="CH1821">
            <v>0</v>
          </cell>
          <cell r="CJ1821">
            <v>0</v>
          </cell>
          <cell r="CK1821">
            <v>0</v>
          </cell>
          <cell r="CL1821">
            <v>0</v>
          </cell>
          <cell r="CM1821">
            <v>0</v>
          </cell>
          <cell r="CN1821">
            <v>1</v>
          </cell>
        </row>
        <row r="1822">
          <cell r="AU1822">
            <v>234</v>
          </cell>
          <cell r="AX1822">
            <v>234</v>
          </cell>
          <cell r="AY1822">
            <v>0</v>
          </cell>
          <cell r="AZ1822">
            <v>0</v>
          </cell>
          <cell r="BA1822">
            <v>0</v>
          </cell>
          <cell r="BV1822">
            <v>0</v>
          </cell>
          <cell r="BW1822">
            <v>1</v>
          </cell>
          <cell r="BX1822">
            <v>0</v>
          </cell>
          <cell r="BY1822">
            <v>0</v>
          </cell>
          <cell r="BZ1822">
            <v>0</v>
          </cell>
          <cell r="CA1822">
            <v>0</v>
          </cell>
          <cell r="CB1822">
            <v>0</v>
          </cell>
          <cell r="CC1822">
            <v>0</v>
          </cell>
          <cell r="CD1822">
            <v>0</v>
          </cell>
          <cell r="CE1822">
            <v>0</v>
          </cell>
          <cell r="CF1822">
            <v>0</v>
          </cell>
          <cell r="CG1822">
            <v>0</v>
          </cell>
          <cell r="CH1822">
            <v>0</v>
          </cell>
          <cell r="CJ1822">
            <v>0</v>
          </cell>
          <cell r="CK1822">
            <v>0</v>
          </cell>
          <cell r="CL1822">
            <v>0</v>
          </cell>
          <cell r="CM1822">
            <v>0</v>
          </cell>
          <cell r="CN1822">
            <v>1</v>
          </cell>
        </row>
        <row r="1823">
          <cell r="AU1823">
            <v>154</v>
          </cell>
          <cell r="AX1823">
            <v>154</v>
          </cell>
          <cell r="AY1823">
            <v>0</v>
          </cell>
          <cell r="AZ1823">
            <v>0</v>
          </cell>
          <cell r="BA1823">
            <v>0</v>
          </cell>
          <cell r="BV1823">
            <v>0</v>
          </cell>
          <cell r="BW1823">
            <v>0</v>
          </cell>
          <cell r="BX1823">
            <v>0</v>
          </cell>
          <cell r="BY1823">
            <v>0</v>
          </cell>
          <cell r="BZ1823">
            <v>0</v>
          </cell>
          <cell r="CA1823">
            <v>0</v>
          </cell>
          <cell r="CB1823">
            <v>0</v>
          </cell>
          <cell r="CC1823">
            <v>0</v>
          </cell>
          <cell r="CD1823">
            <v>1</v>
          </cell>
          <cell r="CE1823">
            <v>0</v>
          </cell>
          <cell r="CF1823">
            <v>0</v>
          </cell>
          <cell r="CG1823">
            <v>0</v>
          </cell>
          <cell r="CH1823">
            <v>0</v>
          </cell>
          <cell r="CJ1823">
            <v>0</v>
          </cell>
          <cell r="CK1823">
            <v>0</v>
          </cell>
          <cell r="CL1823">
            <v>0</v>
          </cell>
          <cell r="CM1823">
            <v>0</v>
          </cell>
          <cell r="CN1823">
            <v>1</v>
          </cell>
        </row>
        <row r="1824">
          <cell r="AU1824">
            <v>69117.210000000006</v>
          </cell>
          <cell r="AX1824">
            <v>48804.03</v>
          </cell>
          <cell r="AY1824">
            <v>20313.18</v>
          </cell>
          <cell r="AZ1824">
            <v>15785.5</v>
          </cell>
          <cell r="BA1824">
            <v>19008.310000000001</v>
          </cell>
          <cell r="BV1824">
            <v>0</v>
          </cell>
          <cell r="BW1824">
            <v>0</v>
          </cell>
          <cell r="BX1824">
            <v>1</v>
          </cell>
          <cell r="BY1824">
            <v>0</v>
          </cell>
          <cell r="BZ1824">
            <v>0</v>
          </cell>
          <cell r="CA1824">
            <v>0</v>
          </cell>
          <cell r="CB1824">
            <v>0</v>
          </cell>
          <cell r="CC1824">
            <v>0</v>
          </cell>
          <cell r="CD1824">
            <v>0</v>
          </cell>
          <cell r="CE1824">
            <v>0</v>
          </cell>
          <cell r="CF1824">
            <v>0</v>
          </cell>
          <cell r="CG1824">
            <v>0</v>
          </cell>
          <cell r="CH1824">
            <v>0</v>
          </cell>
          <cell r="CJ1824">
            <v>0</v>
          </cell>
          <cell r="CK1824">
            <v>0</v>
          </cell>
          <cell r="CL1824">
            <v>0</v>
          </cell>
          <cell r="CM1824">
            <v>0</v>
          </cell>
          <cell r="CN1824">
            <v>1</v>
          </cell>
        </row>
        <row r="1825">
          <cell r="AU1825">
            <v>155</v>
          </cell>
          <cell r="AX1825">
            <v>155</v>
          </cell>
          <cell r="AY1825">
            <v>0</v>
          </cell>
          <cell r="AZ1825">
            <v>0</v>
          </cell>
          <cell r="BA1825">
            <v>0</v>
          </cell>
          <cell r="BV1825">
            <v>0</v>
          </cell>
          <cell r="BW1825">
            <v>0</v>
          </cell>
          <cell r="BX1825">
            <v>0</v>
          </cell>
          <cell r="BY1825">
            <v>0</v>
          </cell>
          <cell r="BZ1825">
            <v>0</v>
          </cell>
          <cell r="CA1825">
            <v>0</v>
          </cell>
          <cell r="CB1825">
            <v>0</v>
          </cell>
          <cell r="CC1825">
            <v>0</v>
          </cell>
          <cell r="CD1825">
            <v>1</v>
          </cell>
          <cell r="CE1825">
            <v>0</v>
          </cell>
          <cell r="CF1825">
            <v>0</v>
          </cell>
          <cell r="CG1825">
            <v>0</v>
          </cell>
          <cell r="CH1825">
            <v>0</v>
          </cell>
          <cell r="CJ1825">
            <v>0</v>
          </cell>
          <cell r="CK1825">
            <v>0</v>
          </cell>
          <cell r="CL1825">
            <v>0</v>
          </cell>
          <cell r="CM1825">
            <v>0</v>
          </cell>
          <cell r="CN1825">
            <v>1</v>
          </cell>
        </row>
        <row r="1826">
          <cell r="AU1826">
            <v>153</v>
          </cell>
          <cell r="AX1826">
            <v>153</v>
          </cell>
          <cell r="AY1826">
            <v>0</v>
          </cell>
          <cell r="AZ1826">
            <v>0</v>
          </cell>
          <cell r="BA1826">
            <v>0</v>
          </cell>
          <cell r="BV1826">
            <v>0</v>
          </cell>
          <cell r="BW1826">
            <v>0</v>
          </cell>
          <cell r="BX1826">
            <v>0</v>
          </cell>
          <cell r="BY1826">
            <v>0</v>
          </cell>
          <cell r="BZ1826">
            <v>0</v>
          </cell>
          <cell r="CA1826">
            <v>0</v>
          </cell>
          <cell r="CB1826">
            <v>0</v>
          </cell>
          <cell r="CC1826">
            <v>0</v>
          </cell>
          <cell r="CD1826">
            <v>1</v>
          </cell>
          <cell r="CE1826">
            <v>0</v>
          </cell>
          <cell r="CF1826">
            <v>0</v>
          </cell>
          <cell r="CG1826">
            <v>0</v>
          </cell>
          <cell r="CH1826">
            <v>0</v>
          </cell>
          <cell r="CJ1826">
            <v>0</v>
          </cell>
          <cell r="CK1826">
            <v>0</v>
          </cell>
          <cell r="CL1826">
            <v>0</v>
          </cell>
          <cell r="CM1826">
            <v>0</v>
          </cell>
          <cell r="CN1826">
            <v>1</v>
          </cell>
        </row>
        <row r="1827">
          <cell r="AU1827">
            <v>1639.69</v>
          </cell>
          <cell r="AX1827">
            <v>1175.44</v>
          </cell>
          <cell r="AY1827">
            <v>464.25</v>
          </cell>
          <cell r="AZ1827">
            <v>0</v>
          </cell>
          <cell r="BA1827">
            <v>1039.32</v>
          </cell>
          <cell r="BV1827">
            <v>0</v>
          </cell>
          <cell r="BW1827">
            <v>1</v>
          </cell>
          <cell r="BX1827">
            <v>0</v>
          </cell>
          <cell r="BY1827">
            <v>0</v>
          </cell>
          <cell r="BZ1827">
            <v>0</v>
          </cell>
          <cell r="CA1827">
            <v>0</v>
          </cell>
          <cell r="CB1827">
            <v>0</v>
          </cell>
          <cell r="CC1827">
            <v>0</v>
          </cell>
          <cell r="CD1827">
            <v>0</v>
          </cell>
          <cell r="CE1827">
            <v>0</v>
          </cell>
          <cell r="CF1827">
            <v>0</v>
          </cell>
          <cell r="CG1827">
            <v>0</v>
          </cell>
          <cell r="CH1827">
            <v>0</v>
          </cell>
          <cell r="CJ1827">
            <v>0</v>
          </cell>
          <cell r="CK1827">
            <v>0</v>
          </cell>
          <cell r="CL1827">
            <v>0</v>
          </cell>
          <cell r="CM1827">
            <v>0</v>
          </cell>
          <cell r="CN1827">
            <v>1</v>
          </cell>
        </row>
        <row r="1828">
          <cell r="AU1828">
            <v>118</v>
          </cell>
          <cell r="AX1828">
            <v>118</v>
          </cell>
          <cell r="AY1828">
            <v>0</v>
          </cell>
          <cell r="AZ1828">
            <v>0</v>
          </cell>
          <cell r="BA1828">
            <v>0</v>
          </cell>
          <cell r="BV1828">
            <v>0</v>
          </cell>
          <cell r="BW1828">
            <v>1</v>
          </cell>
          <cell r="BX1828">
            <v>0</v>
          </cell>
          <cell r="BY1828">
            <v>0</v>
          </cell>
          <cell r="BZ1828">
            <v>0</v>
          </cell>
          <cell r="CA1828">
            <v>0</v>
          </cell>
          <cell r="CB1828">
            <v>0</v>
          </cell>
          <cell r="CC1828">
            <v>0</v>
          </cell>
          <cell r="CD1828">
            <v>0</v>
          </cell>
          <cell r="CE1828">
            <v>0</v>
          </cell>
          <cell r="CF1828">
            <v>0</v>
          </cell>
          <cell r="CG1828">
            <v>0</v>
          </cell>
          <cell r="CH1828">
            <v>0</v>
          </cell>
          <cell r="CJ1828">
            <v>0</v>
          </cell>
          <cell r="CK1828">
            <v>0</v>
          </cell>
          <cell r="CL1828">
            <v>0</v>
          </cell>
          <cell r="CM1828">
            <v>0</v>
          </cell>
          <cell r="CN1828">
            <v>1</v>
          </cell>
        </row>
        <row r="1829">
          <cell r="AU1829">
            <v>91729.29</v>
          </cell>
          <cell r="AX1829">
            <v>69201.290000000008</v>
          </cell>
          <cell r="AY1829">
            <v>22528</v>
          </cell>
          <cell r="AZ1829">
            <v>16037.01</v>
          </cell>
          <cell r="BA1829">
            <v>21538.54</v>
          </cell>
          <cell r="BV1829">
            <v>0</v>
          </cell>
          <cell r="BW1829">
            <v>0</v>
          </cell>
          <cell r="BX1829">
            <v>1</v>
          </cell>
          <cell r="BY1829">
            <v>0</v>
          </cell>
          <cell r="BZ1829">
            <v>0</v>
          </cell>
          <cell r="CA1829">
            <v>0</v>
          </cell>
          <cell r="CB1829">
            <v>0</v>
          </cell>
          <cell r="CC1829">
            <v>0</v>
          </cell>
          <cell r="CD1829">
            <v>0</v>
          </cell>
          <cell r="CE1829">
            <v>0</v>
          </cell>
          <cell r="CF1829">
            <v>0</v>
          </cell>
          <cell r="CG1829">
            <v>0</v>
          </cell>
          <cell r="CH1829">
            <v>0</v>
          </cell>
          <cell r="CJ1829">
            <v>0</v>
          </cell>
          <cell r="CK1829">
            <v>0</v>
          </cell>
          <cell r="CL1829">
            <v>0</v>
          </cell>
          <cell r="CM1829">
            <v>0</v>
          </cell>
          <cell r="CN1829">
            <v>1</v>
          </cell>
        </row>
        <row r="1830">
          <cell r="AU1830">
            <v>138</v>
          </cell>
          <cell r="AX1830">
            <v>138</v>
          </cell>
          <cell r="AY1830">
            <v>0</v>
          </cell>
          <cell r="AZ1830">
            <v>0</v>
          </cell>
          <cell r="BA1830">
            <v>0</v>
          </cell>
          <cell r="BV1830">
            <v>0</v>
          </cell>
          <cell r="BW1830">
            <v>0</v>
          </cell>
          <cell r="BX1830">
            <v>0</v>
          </cell>
          <cell r="BY1830">
            <v>0</v>
          </cell>
          <cell r="BZ1830">
            <v>0</v>
          </cell>
          <cell r="CA1830">
            <v>0</v>
          </cell>
          <cell r="CB1830">
            <v>0</v>
          </cell>
          <cell r="CC1830">
            <v>0</v>
          </cell>
          <cell r="CD1830">
            <v>1</v>
          </cell>
          <cell r="CE1830">
            <v>0</v>
          </cell>
          <cell r="CF1830">
            <v>0</v>
          </cell>
          <cell r="CG1830">
            <v>0</v>
          </cell>
          <cell r="CH1830">
            <v>0</v>
          </cell>
          <cell r="CJ1830">
            <v>0</v>
          </cell>
          <cell r="CK1830">
            <v>0</v>
          </cell>
          <cell r="CL1830">
            <v>0</v>
          </cell>
          <cell r="CM1830">
            <v>0</v>
          </cell>
          <cell r="CN1830">
            <v>1</v>
          </cell>
        </row>
        <row r="1831">
          <cell r="AU1831">
            <v>115</v>
          </cell>
          <cell r="AX1831">
            <v>115</v>
          </cell>
          <cell r="AY1831">
            <v>0</v>
          </cell>
          <cell r="AZ1831">
            <v>0</v>
          </cell>
          <cell r="BA1831">
            <v>0</v>
          </cell>
          <cell r="BV1831">
            <v>0</v>
          </cell>
          <cell r="BW1831">
            <v>0</v>
          </cell>
          <cell r="BX1831">
            <v>0</v>
          </cell>
          <cell r="BY1831">
            <v>0</v>
          </cell>
          <cell r="BZ1831">
            <v>0</v>
          </cell>
          <cell r="CA1831">
            <v>0</v>
          </cell>
          <cell r="CB1831">
            <v>0</v>
          </cell>
          <cell r="CC1831">
            <v>0</v>
          </cell>
          <cell r="CD1831">
            <v>1</v>
          </cell>
          <cell r="CE1831">
            <v>0</v>
          </cell>
          <cell r="CF1831">
            <v>0</v>
          </cell>
          <cell r="CG1831">
            <v>0</v>
          </cell>
          <cell r="CH1831">
            <v>0</v>
          </cell>
          <cell r="CJ1831">
            <v>0</v>
          </cell>
          <cell r="CK1831">
            <v>0</v>
          </cell>
          <cell r="CL1831">
            <v>0</v>
          </cell>
          <cell r="CM1831">
            <v>0</v>
          </cell>
          <cell r="CN1831">
            <v>1</v>
          </cell>
        </row>
        <row r="1832">
          <cell r="AU1832">
            <v>142</v>
          </cell>
          <cell r="AX1832">
            <v>142</v>
          </cell>
          <cell r="AY1832">
            <v>0</v>
          </cell>
          <cell r="AZ1832">
            <v>0</v>
          </cell>
          <cell r="BA1832">
            <v>0</v>
          </cell>
          <cell r="BV1832">
            <v>0</v>
          </cell>
          <cell r="BW1832">
            <v>0</v>
          </cell>
          <cell r="BX1832">
            <v>0</v>
          </cell>
          <cell r="BY1832">
            <v>0</v>
          </cell>
          <cell r="BZ1832">
            <v>0</v>
          </cell>
          <cell r="CA1832">
            <v>0</v>
          </cell>
          <cell r="CB1832">
            <v>0</v>
          </cell>
          <cell r="CC1832">
            <v>0</v>
          </cell>
          <cell r="CD1832">
            <v>1</v>
          </cell>
          <cell r="CE1832">
            <v>0</v>
          </cell>
          <cell r="CF1832">
            <v>0</v>
          </cell>
          <cell r="CG1832">
            <v>0</v>
          </cell>
          <cell r="CH1832">
            <v>0</v>
          </cell>
          <cell r="CJ1832">
            <v>0</v>
          </cell>
          <cell r="CK1832">
            <v>0</v>
          </cell>
          <cell r="CL1832">
            <v>0</v>
          </cell>
          <cell r="CM1832">
            <v>0</v>
          </cell>
          <cell r="CN1832">
            <v>1</v>
          </cell>
        </row>
        <row r="1833">
          <cell r="AU1833">
            <v>122</v>
          </cell>
          <cell r="AX1833">
            <v>122</v>
          </cell>
          <cell r="AY1833">
            <v>0</v>
          </cell>
          <cell r="AZ1833">
            <v>0</v>
          </cell>
          <cell r="BA1833">
            <v>0</v>
          </cell>
          <cell r="BV1833">
            <v>0</v>
          </cell>
          <cell r="BW1833">
            <v>0</v>
          </cell>
          <cell r="BX1833">
            <v>0</v>
          </cell>
          <cell r="BY1833">
            <v>0</v>
          </cell>
          <cell r="BZ1833">
            <v>0</v>
          </cell>
          <cell r="CA1833">
            <v>0</v>
          </cell>
          <cell r="CB1833">
            <v>0</v>
          </cell>
          <cell r="CC1833">
            <v>0</v>
          </cell>
          <cell r="CD1833">
            <v>1</v>
          </cell>
          <cell r="CE1833">
            <v>0</v>
          </cell>
          <cell r="CF1833">
            <v>0</v>
          </cell>
          <cell r="CG1833">
            <v>0</v>
          </cell>
          <cell r="CH1833">
            <v>0</v>
          </cell>
          <cell r="CJ1833">
            <v>0</v>
          </cell>
          <cell r="CK1833">
            <v>0</v>
          </cell>
          <cell r="CL1833">
            <v>0</v>
          </cell>
          <cell r="CM1833">
            <v>0</v>
          </cell>
          <cell r="CN1833">
            <v>1</v>
          </cell>
        </row>
        <row r="1834">
          <cell r="AU1834">
            <v>38151.519999999997</v>
          </cell>
          <cell r="AX1834">
            <v>26456.59</v>
          </cell>
          <cell r="AY1834">
            <v>11694.93</v>
          </cell>
          <cell r="AZ1834">
            <v>26851.42</v>
          </cell>
          <cell r="BA1834">
            <v>-176.3</v>
          </cell>
          <cell r="BV1834">
            <v>0</v>
          </cell>
          <cell r="BW1834">
            <v>0.05</v>
          </cell>
          <cell r="BX1834">
            <v>0</v>
          </cell>
          <cell r="BY1834">
            <v>0.95</v>
          </cell>
          <cell r="BZ1834">
            <v>0</v>
          </cell>
          <cell r="CA1834">
            <v>0</v>
          </cell>
          <cell r="CB1834">
            <v>0</v>
          </cell>
          <cell r="CC1834">
            <v>0</v>
          </cell>
          <cell r="CD1834">
            <v>0</v>
          </cell>
          <cell r="CE1834">
            <v>0</v>
          </cell>
          <cell r="CF1834">
            <v>0</v>
          </cell>
          <cell r="CG1834">
            <v>0</v>
          </cell>
          <cell r="CH1834">
            <v>0</v>
          </cell>
          <cell r="CJ1834">
            <v>0</v>
          </cell>
          <cell r="CK1834">
            <v>0</v>
          </cell>
          <cell r="CL1834">
            <v>0</v>
          </cell>
          <cell r="CM1834">
            <v>0</v>
          </cell>
          <cell r="CN1834">
            <v>1</v>
          </cell>
        </row>
        <row r="1835">
          <cell r="AU1835">
            <v>27219651.579999987</v>
          </cell>
          <cell r="AX1835">
            <v>19571506.180000011</v>
          </cell>
          <cell r="AY1835">
            <v>7648145.400000005</v>
          </cell>
          <cell r="AZ1835">
            <v>6538143.2599999998</v>
          </cell>
          <cell r="BA1835">
            <v>1033315.1</v>
          </cell>
          <cell r="BV1835">
            <v>0.26</v>
          </cell>
          <cell r="BW1835">
            <v>0</v>
          </cell>
          <cell r="BX1835">
            <v>0</v>
          </cell>
          <cell r="BY1835">
            <v>0</v>
          </cell>
          <cell r="BZ1835">
            <v>0.08</v>
          </cell>
          <cell r="CA1835">
            <v>0.02</v>
          </cell>
          <cell r="CB1835">
            <v>0.15</v>
          </cell>
          <cell r="CC1835">
            <v>0.31</v>
          </cell>
          <cell r="CD1835">
            <v>0</v>
          </cell>
          <cell r="CE1835">
            <v>0</v>
          </cell>
          <cell r="CF1835">
            <v>0</v>
          </cell>
          <cell r="CG1835">
            <v>0</v>
          </cell>
          <cell r="CH1835">
            <v>0</v>
          </cell>
          <cell r="CJ1835">
            <v>0.1</v>
          </cell>
          <cell r="CK1835">
            <v>0</v>
          </cell>
          <cell r="CL1835">
            <v>0</v>
          </cell>
          <cell r="CM1835">
            <v>0</v>
          </cell>
          <cell r="CN1835">
            <v>1.0000000000000002</v>
          </cell>
        </row>
        <row r="1836">
          <cell r="AU1836">
            <v>120</v>
          </cell>
          <cell r="AX1836">
            <v>120</v>
          </cell>
          <cell r="AY1836">
            <v>0</v>
          </cell>
          <cell r="AZ1836">
            <v>0</v>
          </cell>
          <cell r="BA1836">
            <v>0</v>
          </cell>
          <cell r="BV1836">
            <v>0</v>
          </cell>
          <cell r="BW1836">
            <v>0</v>
          </cell>
          <cell r="BX1836">
            <v>0</v>
          </cell>
          <cell r="BY1836">
            <v>0</v>
          </cell>
          <cell r="BZ1836">
            <v>0</v>
          </cell>
          <cell r="CA1836">
            <v>0</v>
          </cell>
          <cell r="CB1836">
            <v>0</v>
          </cell>
          <cell r="CC1836">
            <v>0</v>
          </cell>
          <cell r="CD1836">
            <v>1</v>
          </cell>
          <cell r="CE1836">
            <v>0</v>
          </cell>
          <cell r="CF1836">
            <v>0</v>
          </cell>
          <cell r="CG1836">
            <v>0</v>
          </cell>
          <cell r="CH1836">
            <v>0</v>
          </cell>
          <cell r="CJ1836">
            <v>0</v>
          </cell>
          <cell r="CK1836">
            <v>0</v>
          </cell>
          <cell r="CL1836">
            <v>0</v>
          </cell>
          <cell r="CM1836">
            <v>0</v>
          </cell>
          <cell r="CN1836">
            <v>1</v>
          </cell>
        </row>
        <row r="1837">
          <cell r="AU1837">
            <v>203</v>
          </cell>
          <cell r="AX1837">
            <v>203</v>
          </cell>
          <cell r="AY1837">
            <v>0</v>
          </cell>
          <cell r="AZ1837">
            <v>0</v>
          </cell>
          <cell r="BA1837">
            <v>0</v>
          </cell>
          <cell r="BV1837">
            <v>0</v>
          </cell>
          <cell r="BW1837">
            <v>0</v>
          </cell>
          <cell r="BX1837">
            <v>0</v>
          </cell>
          <cell r="BY1837">
            <v>0</v>
          </cell>
          <cell r="BZ1837">
            <v>0</v>
          </cell>
          <cell r="CA1837">
            <v>0</v>
          </cell>
          <cell r="CB1837">
            <v>0</v>
          </cell>
          <cell r="CC1837">
            <v>0</v>
          </cell>
          <cell r="CD1837">
            <v>1</v>
          </cell>
          <cell r="CE1837">
            <v>0</v>
          </cell>
          <cell r="CF1837">
            <v>0</v>
          </cell>
          <cell r="CG1837">
            <v>0</v>
          </cell>
          <cell r="CH1837">
            <v>0</v>
          </cell>
          <cell r="CJ1837">
            <v>0</v>
          </cell>
          <cell r="CK1837">
            <v>0</v>
          </cell>
          <cell r="CL1837">
            <v>0</v>
          </cell>
          <cell r="CM1837">
            <v>0</v>
          </cell>
          <cell r="CN1837">
            <v>1</v>
          </cell>
        </row>
        <row r="1838">
          <cell r="AU1838">
            <v>192</v>
          </cell>
          <cell r="AX1838">
            <v>192</v>
          </cell>
          <cell r="AY1838">
            <v>0</v>
          </cell>
          <cell r="AZ1838">
            <v>0</v>
          </cell>
          <cell r="BA1838">
            <v>0</v>
          </cell>
          <cell r="BV1838">
            <v>0</v>
          </cell>
          <cell r="BW1838">
            <v>0</v>
          </cell>
          <cell r="BX1838">
            <v>0</v>
          </cell>
          <cell r="BY1838">
            <v>0</v>
          </cell>
          <cell r="BZ1838">
            <v>0</v>
          </cell>
          <cell r="CA1838">
            <v>0</v>
          </cell>
          <cell r="CB1838">
            <v>0</v>
          </cell>
          <cell r="CC1838">
            <v>0</v>
          </cell>
          <cell r="CD1838">
            <v>1</v>
          </cell>
          <cell r="CE1838">
            <v>0</v>
          </cell>
          <cell r="CF1838">
            <v>0</v>
          </cell>
          <cell r="CG1838">
            <v>0</v>
          </cell>
          <cell r="CH1838">
            <v>0</v>
          </cell>
          <cell r="CJ1838">
            <v>0</v>
          </cell>
          <cell r="CK1838">
            <v>0</v>
          </cell>
          <cell r="CL1838">
            <v>0</v>
          </cell>
          <cell r="CM1838">
            <v>0</v>
          </cell>
          <cell r="CN1838">
            <v>1</v>
          </cell>
        </row>
        <row r="1839">
          <cell r="AU1839">
            <v>2364.7600000000002</v>
          </cell>
          <cell r="AX1839">
            <v>1695.2299999999998</v>
          </cell>
          <cell r="AY1839">
            <v>669.53</v>
          </cell>
          <cell r="AZ1839">
            <v>0</v>
          </cell>
          <cell r="BA1839">
            <v>1497.12</v>
          </cell>
          <cell r="BV1839">
            <v>0</v>
          </cell>
          <cell r="BW1839">
            <v>0</v>
          </cell>
          <cell r="BX1839">
            <v>0</v>
          </cell>
          <cell r="BY1839">
            <v>1</v>
          </cell>
          <cell r="BZ1839">
            <v>0</v>
          </cell>
          <cell r="CA1839">
            <v>0</v>
          </cell>
          <cell r="CB1839">
            <v>0</v>
          </cell>
          <cell r="CC1839">
            <v>0</v>
          </cell>
          <cell r="CD1839">
            <v>0</v>
          </cell>
          <cell r="CE1839">
            <v>0</v>
          </cell>
          <cell r="CF1839">
            <v>0</v>
          </cell>
          <cell r="CG1839">
            <v>0</v>
          </cell>
          <cell r="CH1839">
            <v>0</v>
          </cell>
          <cell r="CJ1839">
            <v>0</v>
          </cell>
          <cell r="CK1839">
            <v>0</v>
          </cell>
          <cell r="CL1839">
            <v>0</v>
          </cell>
          <cell r="CM1839">
            <v>0</v>
          </cell>
          <cell r="CN1839">
            <v>1</v>
          </cell>
        </row>
        <row r="1840">
          <cell r="AU1840">
            <v>158</v>
          </cell>
          <cell r="AX1840">
            <v>158</v>
          </cell>
          <cell r="AY1840">
            <v>0</v>
          </cell>
          <cell r="AZ1840">
            <v>0</v>
          </cell>
          <cell r="BA1840">
            <v>0</v>
          </cell>
          <cell r="BV1840">
            <v>0</v>
          </cell>
          <cell r="BW1840">
            <v>1</v>
          </cell>
          <cell r="BX1840">
            <v>0</v>
          </cell>
          <cell r="BY1840">
            <v>0</v>
          </cell>
          <cell r="BZ1840">
            <v>0</v>
          </cell>
          <cell r="CA1840">
            <v>0</v>
          </cell>
          <cell r="CB1840">
            <v>0</v>
          </cell>
          <cell r="CC1840">
            <v>0</v>
          </cell>
          <cell r="CD1840">
            <v>0</v>
          </cell>
          <cell r="CE1840">
            <v>0</v>
          </cell>
          <cell r="CF1840">
            <v>0</v>
          </cell>
          <cell r="CG1840">
            <v>0</v>
          </cell>
          <cell r="CH1840">
            <v>0</v>
          </cell>
          <cell r="CJ1840">
            <v>0</v>
          </cell>
          <cell r="CK1840">
            <v>0</v>
          </cell>
          <cell r="CL1840">
            <v>0</v>
          </cell>
          <cell r="CM1840">
            <v>0</v>
          </cell>
          <cell r="CN1840">
            <v>1</v>
          </cell>
        </row>
        <row r="1841">
          <cell r="AU1841">
            <v>110</v>
          </cell>
          <cell r="AX1841">
            <v>110</v>
          </cell>
          <cell r="AY1841">
            <v>0</v>
          </cell>
          <cell r="AZ1841">
            <v>0</v>
          </cell>
          <cell r="BA1841">
            <v>0</v>
          </cell>
          <cell r="BV1841">
            <v>0</v>
          </cell>
          <cell r="BW1841">
            <v>1</v>
          </cell>
          <cell r="BX1841">
            <v>0</v>
          </cell>
          <cell r="BY1841">
            <v>0</v>
          </cell>
          <cell r="BZ1841">
            <v>0</v>
          </cell>
          <cell r="CA1841">
            <v>0</v>
          </cell>
          <cell r="CB1841">
            <v>0</v>
          </cell>
          <cell r="CC1841">
            <v>0</v>
          </cell>
          <cell r="CD1841">
            <v>0</v>
          </cell>
          <cell r="CE1841">
            <v>0</v>
          </cell>
          <cell r="CF1841">
            <v>0</v>
          </cell>
          <cell r="CG1841">
            <v>0</v>
          </cell>
          <cell r="CH1841">
            <v>0</v>
          </cell>
          <cell r="CJ1841">
            <v>0</v>
          </cell>
          <cell r="CK1841">
            <v>0</v>
          </cell>
          <cell r="CL1841">
            <v>0</v>
          </cell>
          <cell r="CM1841">
            <v>0</v>
          </cell>
          <cell r="CN1841">
            <v>1</v>
          </cell>
        </row>
        <row r="1842">
          <cell r="AU1842">
            <v>58609.58</v>
          </cell>
          <cell r="AX1842">
            <v>41395.210000000006</v>
          </cell>
          <cell r="AY1842">
            <v>17214.37</v>
          </cell>
          <cell r="AZ1842">
            <v>8636.01</v>
          </cell>
          <cell r="BA1842">
            <v>17444.91</v>
          </cell>
          <cell r="BV1842">
            <v>0</v>
          </cell>
          <cell r="BW1842">
            <v>0</v>
          </cell>
          <cell r="BX1842">
            <v>1</v>
          </cell>
          <cell r="BY1842">
            <v>0</v>
          </cell>
          <cell r="BZ1842">
            <v>0</v>
          </cell>
          <cell r="CA1842">
            <v>0</v>
          </cell>
          <cell r="CB1842">
            <v>0</v>
          </cell>
          <cell r="CC1842">
            <v>0</v>
          </cell>
          <cell r="CD1842">
            <v>0</v>
          </cell>
          <cell r="CE1842">
            <v>0</v>
          </cell>
          <cell r="CF1842">
            <v>0</v>
          </cell>
          <cell r="CG1842">
            <v>0</v>
          </cell>
          <cell r="CH1842">
            <v>0</v>
          </cell>
          <cell r="CJ1842">
            <v>0</v>
          </cell>
          <cell r="CK1842">
            <v>0</v>
          </cell>
          <cell r="CL1842">
            <v>0</v>
          </cell>
          <cell r="CM1842">
            <v>0</v>
          </cell>
          <cell r="CN1842">
            <v>1</v>
          </cell>
        </row>
        <row r="1843">
          <cell r="AU1843">
            <v>199</v>
          </cell>
          <cell r="AX1843">
            <v>199</v>
          </cell>
          <cell r="AY1843">
            <v>0</v>
          </cell>
          <cell r="AZ1843">
            <v>0</v>
          </cell>
          <cell r="BA1843">
            <v>0</v>
          </cell>
          <cell r="BV1843">
            <v>0</v>
          </cell>
          <cell r="BW1843">
            <v>1</v>
          </cell>
          <cell r="BX1843">
            <v>0</v>
          </cell>
          <cell r="BY1843">
            <v>0</v>
          </cell>
          <cell r="BZ1843">
            <v>0</v>
          </cell>
          <cell r="CA1843">
            <v>0</v>
          </cell>
          <cell r="CB1843">
            <v>0</v>
          </cell>
          <cell r="CC1843">
            <v>0</v>
          </cell>
          <cell r="CD1843">
            <v>0</v>
          </cell>
          <cell r="CE1843">
            <v>0</v>
          </cell>
          <cell r="CF1843">
            <v>0</v>
          </cell>
          <cell r="CG1843">
            <v>0</v>
          </cell>
          <cell r="CH1843">
            <v>0</v>
          </cell>
          <cell r="CJ1843">
            <v>0</v>
          </cell>
          <cell r="CK1843">
            <v>0</v>
          </cell>
          <cell r="CL1843">
            <v>0</v>
          </cell>
          <cell r="CM1843">
            <v>0</v>
          </cell>
          <cell r="CN1843">
            <v>1</v>
          </cell>
        </row>
        <row r="1844">
          <cell r="AU1844">
            <v>161</v>
          </cell>
          <cell r="AX1844">
            <v>161</v>
          </cell>
          <cell r="AY1844">
            <v>0</v>
          </cell>
          <cell r="AZ1844">
            <v>0</v>
          </cell>
          <cell r="BA1844">
            <v>0</v>
          </cell>
          <cell r="BV1844">
            <v>0</v>
          </cell>
          <cell r="BW1844">
            <v>1</v>
          </cell>
          <cell r="BX1844">
            <v>0</v>
          </cell>
          <cell r="BY1844">
            <v>0</v>
          </cell>
          <cell r="BZ1844">
            <v>0</v>
          </cell>
          <cell r="CA1844">
            <v>0</v>
          </cell>
          <cell r="CB1844">
            <v>0</v>
          </cell>
          <cell r="CC1844">
            <v>0</v>
          </cell>
          <cell r="CD1844">
            <v>0</v>
          </cell>
          <cell r="CE1844">
            <v>0</v>
          </cell>
          <cell r="CF1844">
            <v>0</v>
          </cell>
          <cell r="CG1844">
            <v>0</v>
          </cell>
          <cell r="CH1844">
            <v>0</v>
          </cell>
          <cell r="CJ1844">
            <v>0</v>
          </cell>
          <cell r="CK1844">
            <v>0</v>
          </cell>
          <cell r="CL1844">
            <v>0</v>
          </cell>
          <cell r="CM1844">
            <v>0</v>
          </cell>
          <cell r="CN1844">
            <v>1</v>
          </cell>
        </row>
        <row r="1845">
          <cell r="AU1845">
            <v>134</v>
          </cell>
          <cell r="AX1845">
            <v>134</v>
          </cell>
          <cell r="AY1845">
            <v>0</v>
          </cell>
          <cell r="AZ1845">
            <v>0</v>
          </cell>
          <cell r="BA1845">
            <v>0</v>
          </cell>
          <cell r="BV1845">
            <v>0</v>
          </cell>
          <cell r="BW1845">
            <v>1</v>
          </cell>
          <cell r="BX1845">
            <v>0</v>
          </cell>
          <cell r="BY1845">
            <v>0</v>
          </cell>
          <cell r="BZ1845">
            <v>0</v>
          </cell>
          <cell r="CA1845">
            <v>0</v>
          </cell>
          <cell r="CB1845">
            <v>0</v>
          </cell>
          <cell r="CC1845">
            <v>0</v>
          </cell>
          <cell r="CD1845">
            <v>0</v>
          </cell>
          <cell r="CE1845">
            <v>0</v>
          </cell>
          <cell r="CF1845">
            <v>0</v>
          </cell>
          <cell r="CG1845">
            <v>0</v>
          </cell>
          <cell r="CH1845">
            <v>0</v>
          </cell>
          <cell r="CJ1845">
            <v>0</v>
          </cell>
          <cell r="CK1845">
            <v>0</v>
          </cell>
          <cell r="CL1845">
            <v>0</v>
          </cell>
          <cell r="CM1845">
            <v>0</v>
          </cell>
          <cell r="CN1845">
            <v>1</v>
          </cell>
        </row>
        <row r="1846">
          <cell r="AU1846">
            <v>222</v>
          </cell>
          <cell r="AX1846">
            <v>222</v>
          </cell>
          <cell r="AY1846">
            <v>0</v>
          </cell>
          <cell r="AZ1846">
            <v>0</v>
          </cell>
          <cell r="BA1846">
            <v>0</v>
          </cell>
          <cell r="BV1846">
            <v>0</v>
          </cell>
          <cell r="BW1846">
            <v>0.13</v>
          </cell>
          <cell r="BX1846">
            <v>0</v>
          </cell>
          <cell r="BY1846">
            <v>0</v>
          </cell>
          <cell r="BZ1846">
            <v>0</v>
          </cell>
          <cell r="CA1846">
            <v>0</v>
          </cell>
          <cell r="CB1846">
            <v>0</v>
          </cell>
          <cell r="CC1846">
            <v>0</v>
          </cell>
          <cell r="CD1846">
            <v>0.87</v>
          </cell>
          <cell r="CE1846">
            <v>0</v>
          </cell>
          <cell r="CF1846">
            <v>0</v>
          </cell>
          <cell r="CG1846">
            <v>0</v>
          </cell>
          <cell r="CH1846">
            <v>0</v>
          </cell>
          <cell r="CJ1846">
            <v>0</v>
          </cell>
          <cell r="CK1846">
            <v>0</v>
          </cell>
          <cell r="CL1846">
            <v>0</v>
          </cell>
          <cell r="CM1846">
            <v>0</v>
          </cell>
          <cell r="CN1846">
            <v>1</v>
          </cell>
        </row>
        <row r="1847">
          <cell r="AU1847">
            <v>119</v>
          </cell>
          <cell r="AX1847">
            <v>119</v>
          </cell>
          <cell r="AY1847">
            <v>0</v>
          </cell>
          <cell r="AZ1847">
            <v>0</v>
          </cell>
          <cell r="BA1847">
            <v>0</v>
          </cell>
          <cell r="BV1847">
            <v>0</v>
          </cell>
          <cell r="BW1847">
            <v>0</v>
          </cell>
          <cell r="BX1847">
            <v>0</v>
          </cell>
          <cell r="BY1847">
            <v>1</v>
          </cell>
          <cell r="BZ1847">
            <v>0</v>
          </cell>
          <cell r="CA1847">
            <v>0</v>
          </cell>
          <cell r="CB1847">
            <v>0</v>
          </cell>
          <cell r="CC1847">
            <v>0</v>
          </cell>
          <cell r="CD1847">
            <v>0</v>
          </cell>
          <cell r="CE1847">
            <v>0</v>
          </cell>
          <cell r="CF1847">
            <v>0</v>
          </cell>
          <cell r="CG1847">
            <v>0</v>
          </cell>
          <cell r="CH1847">
            <v>0</v>
          </cell>
          <cell r="CJ1847">
            <v>0</v>
          </cell>
          <cell r="CK1847">
            <v>0</v>
          </cell>
          <cell r="CL1847">
            <v>0</v>
          </cell>
          <cell r="CM1847">
            <v>0</v>
          </cell>
          <cell r="CN1847">
            <v>1</v>
          </cell>
        </row>
        <row r="1848">
          <cell r="AU1848">
            <v>190</v>
          </cell>
          <cell r="AX1848">
            <v>190</v>
          </cell>
          <cell r="AY1848">
            <v>0</v>
          </cell>
          <cell r="AZ1848">
            <v>0</v>
          </cell>
          <cell r="BA1848">
            <v>0</v>
          </cell>
          <cell r="BV1848">
            <v>0</v>
          </cell>
          <cell r="BW1848">
            <v>0</v>
          </cell>
          <cell r="BX1848">
            <v>0</v>
          </cell>
          <cell r="BY1848">
            <v>0</v>
          </cell>
          <cell r="BZ1848">
            <v>0</v>
          </cell>
          <cell r="CA1848">
            <v>0</v>
          </cell>
          <cell r="CB1848">
            <v>0</v>
          </cell>
          <cell r="CC1848">
            <v>0</v>
          </cell>
          <cell r="CD1848">
            <v>1</v>
          </cell>
          <cell r="CE1848">
            <v>0</v>
          </cell>
          <cell r="CF1848">
            <v>0</v>
          </cell>
          <cell r="CG1848">
            <v>0</v>
          </cell>
          <cell r="CH1848">
            <v>0</v>
          </cell>
          <cell r="CJ1848">
            <v>0</v>
          </cell>
          <cell r="CK1848">
            <v>0</v>
          </cell>
          <cell r="CL1848">
            <v>0</v>
          </cell>
          <cell r="CM1848">
            <v>0</v>
          </cell>
          <cell r="CN1848">
            <v>1</v>
          </cell>
        </row>
        <row r="1849">
          <cell r="AU1849">
            <v>113</v>
          </cell>
          <cell r="AX1849">
            <v>113</v>
          </cell>
          <cell r="AY1849">
            <v>0</v>
          </cell>
          <cell r="AZ1849">
            <v>0</v>
          </cell>
          <cell r="BA1849">
            <v>0</v>
          </cell>
          <cell r="BV1849">
            <v>0</v>
          </cell>
          <cell r="BW1849">
            <v>1</v>
          </cell>
          <cell r="BX1849">
            <v>0</v>
          </cell>
          <cell r="BY1849">
            <v>0</v>
          </cell>
          <cell r="BZ1849">
            <v>0</v>
          </cell>
          <cell r="CA1849">
            <v>0</v>
          </cell>
          <cell r="CB1849">
            <v>0</v>
          </cell>
          <cell r="CC1849">
            <v>0</v>
          </cell>
          <cell r="CD1849">
            <v>0</v>
          </cell>
          <cell r="CE1849">
            <v>0</v>
          </cell>
          <cell r="CF1849">
            <v>0</v>
          </cell>
          <cell r="CG1849">
            <v>0</v>
          </cell>
          <cell r="CH1849">
            <v>0</v>
          </cell>
          <cell r="CJ1849">
            <v>0</v>
          </cell>
          <cell r="CK1849">
            <v>0</v>
          </cell>
          <cell r="CL1849">
            <v>0</v>
          </cell>
          <cell r="CM1849">
            <v>0</v>
          </cell>
          <cell r="CN1849">
            <v>1</v>
          </cell>
        </row>
        <row r="1850">
          <cell r="AU1850">
            <v>566</v>
          </cell>
          <cell r="AX1850">
            <v>566</v>
          </cell>
          <cell r="AY1850">
            <v>0</v>
          </cell>
          <cell r="AZ1850">
            <v>0</v>
          </cell>
          <cell r="BA1850">
            <v>0</v>
          </cell>
          <cell r="BV1850">
            <v>0</v>
          </cell>
          <cell r="BW1850">
            <v>1</v>
          </cell>
          <cell r="BX1850">
            <v>0</v>
          </cell>
          <cell r="BY1850">
            <v>0</v>
          </cell>
          <cell r="BZ1850">
            <v>0</v>
          </cell>
          <cell r="CA1850">
            <v>0</v>
          </cell>
          <cell r="CB1850">
            <v>0</v>
          </cell>
          <cell r="CC1850">
            <v>0</v>
          </cell>
          <cell r="CD1850">
            <v>0</v>
          </cell>
          <cell r="CE1850">
            <v>0</v>
          </cell>
          <cell r="CF1850">
            <v>0</v>
          </cell>
          <cell r="CG1850">
            <v>0</v>
          </cell>
          <cell r="CH1850">
            <v>0</v>
          </cell>
          <cell r="CJ1850">
            <v>0</v>
          </cell>
          <cell r="CK1850">
            <v>0</v>
          </cell>
          <cell r="CL1850">
            <v>0</v>
          </cell>
          <cell r="CM1850">
            <v>0</v>
          </cell>
          <cell r="CN1850">
            <v>1</v>
          </cell>
        </row>
        <row r="1851">
          <cell r="AU1851">
            <v>134</v>
          </cell>
          <cell r="AX1851">
            <v>134</v>
          </cell>
          <cell r="AY1851">
            <v>0</v>
          </cell>
          <cell r="AZ1851">
            <v>0</v>
          </cell>
          <cell r="BA1851">
            <v>0</v>
          </cell>
          <cell r="BV1851">
            <v>0</v>
          </cell>
          <cell r="BW1851">
            <v>0</v>
          </cell>
          <cell r="BX1851">
            <v>0.75</v>
          </cell>
          <cell r="BY1851">
            <v>0</v>
          </cell>
          <cell r="BZ1851">
            <v>0</v>
          </cell>
          <cell r="CA1851">
            <v>0</v>
          </cell>
          <cell r="CB1851">
            <v>0</v>
          </cell>
          <cell r="CC1851">
            <v>0</v>
          </cell>
          <cell r="CD1851">
            <v>0</v>
          </cell>
          <cell r="CE1851">
            <v>0</v>
          </cell>
          <cell r="CF1851">
            <v>0</v>
          </cell>
          <cell r="CG1851">
            <v>0</v>
          </cell>
          <cell r="CH1851">
            <v>0</v>
          </cell>
          <cell r="CJ1851">
            <v>0</v>
          </cell>
          <cell r="CK1851">
            <v>0</v>
          </cell>
          <cell r="CL1851">
            <v>0</v>
          </cell>
          <cell r="CM1851">
            <v>0</v>
          </cell>
          <cell r="CN1851">
            <v>1</v>
          </cell>
        </row>
        <row r="1852">
          <cell r="AU1852">
            <v>271</v>
          </cell>
          <cell r="AX1852">
            <v>271</v>
          </cell>
          <cell r="AY1852">
            <v>0</v>
          </cell>
          <cell r="AZ1852">
            <v>0</v>
          </cell>
          <cell r="BA1852">
            <v>0</v>
          </cell>
          <cell r="BV1852">
            <v>0</v>
          </cell>
          <cell r="BW1852">
            <v>0</v>
          </cell>
          <cell r="BX1852">
            <v>0.4</v>
          </cell>
          <cell r="BY1852">
            <v>0</v>
          </cell>
          <cell r="BZ1852">
            <v>0</v>
          </cell>
          <cell r="CA1852">
            <v>0</v>
          </cell>
          <cell r="CB1852">
            <v>0</v>
          </cell>
          <cell r="CC1852">
            <v>0</v>
          </cell>
          <cell r="CD1852">
            <v>0.6</v>
          </cell>
          <cell r="CE1852">
            <v>0</v>
          </cell>
          <cell r="CF1852">
            <v>0</v>
          </cell>
          <cell r="CG1852">
            <v>0</v>
          </cell>
          <cell r="CH1852">
            <v>0</v>
          </cell>
          <cell r="CJ1852">
            <v>0</v>
          </cell>
          <cell r="CK1852">
            <v>0</v>
          </cell>
          <cell r="CL1852">
            <v>0</v>
          </cell>
          <cell r="CM1852">
            <v>0</v>
          </cell>
          <cell r="CN1852">
            <v>1</v>
          </cell>
        </row>
        <row r="1853">
          <cell r="AU1853">
            <v>127</v>
          </cell>
          <cell r="AX1853">
            <v>127</v>
          </cell>
          <cell r="AY1853">
            <v>0</v>
          </cell>
          <cell r="AZ1853">
            <v>0</v>
          </cell>
          <cell r="BA1853">
            <v>0</v>
          </cell>
          <cell r="BV1853">
            <v>0</v>
          </cell>
          <cell r="BW1853">
            <v>1</v>
          </cell>
          <cell r="BX1853">
            <v>0</v>
          </cell>
          <cell r="BY1853">
            <v>0</v>
          </cell>
          <cell r="BZ1853">
            <v>0</v>
          </cell>
          <cell r="CA1853">
            <v>0</v>
          </cell>
          <cell r="CB1853">
            <v>0</v>
          </cell>
          <cell r="CC1853">
            <v>0</v>
          </cell>
          <cell r="CD1853">
            <v>0</v>
          </cell>
          <cell r="CE1853">
            <v>0</v>
          </cell>
          <cell r="CF1853">
            <v>0</v>
          </cell>
          <cell r="CG1853">
            <v>0</v>
          </cell>
          <cell r="CH1853">
            <v>0</v>
          </cell>
          <cell r="CJ1853">
            <v>0</v>
          </cell>
          <cell r="CK1853">
            <v>0</v>
          </cell>
          <cell r="CL1853">
            <v>0</v>
          </cell>
          <cell r="CM1853">
            <v>0</v>
          </cell>
          <cell r="CN1853">
            <v>1</v>
          </cell>
        </row>
        <row r="1854">
          <cell r="AU1854">
            <v>118</v>
          </cell>
          <cell r="AX1854">
            <v>118</v>
          </cell>
          <cell r="AY1854">
            <v>0</v>
          </cell>
          <cell r="AZ1854">
            <v>0</v>
          </cell>
          <cell r="BA1854">
            <v>0</v>
          </cell>
          <cell r="BV1854">
            <v>0</v>
          </cell>
          <cell r="BW1854">
            <v>0</v>
          </cell>
          <cell r="BX1854">
            <v>0</v>
          </cell>
          <cell r="BY1854">
            <v>0</v>
          </cell>
          <cell r="BZ1854">
            <v>0</v>
          </cell>
          <cell r="CA1854">
            <v>0</v>
          </cell>
          <cell r="CB1854">
            <v>0</v>
          </cell>
          <cell r="CC1854">
            <v>0</v>
          </cell>
          <cell r="CD1854">
            <v>1</v>
          </cell>
          <cell r="CE1854">
            <v>0</v>
          </cell>
          <cell r="CF1854">
            <v>0</v>
          </cell>
          <cell r="CG1854">
            <v>0</v>
          </cell>
          <cell r="CH1854">
            <v>0</v>
          </cell>
          <cell r="CJ1854">
            <v>0</v>
          </cell>
          <cell r="CK1854">
            <v>0</v>
          </cell>
          <cell r="CL1854">
            <v>0</v>
          </cell>
          <cell r="CM1854">
            <v>0</v>
          </cell>
          <cell r="CN1854">
            <v>1</v>
          </cell>
        </row>
        <row r="1855">
          <cell r="AU1855">
            <v>131</v>
          </cell>
          <cell r="AX1855">
            <v>131</v>
          </cell>
          <cell r="AY1855">
            <v>0</v>
          </cell>
          <cell r="AZ1855">
            <v>0</v>
          </cell>
          <cell r="BA1855">
            <v>0</v>
          </cell>
          <cell r="BV1855">
            <v>0</v>
          </cell>
          <cell r="BW1855">
            <v>1</v>
          </cell>
          <cell r="BX1855">
            <v>0</v>
          </cell>
          <cell r="BY1855">
            <v>0</v>
          </cell>
          <cell r="BZ1855">
            <v>0</v>
          </cell>
          <cell r="CA1855">
            <v>0</v>
          </cell>
          <cell r="CB1855">
            <v>0</v>
          </cell>
          <cell r="CC1855">
            <v>0</v>
          </cell>
          <cell r="CD1855">
            <v>0</v>
          </cell>
          <cell r="CE1855">
            <v>0</v>
          </cell>
          <cell r="CF1855">
            <v>0</v>
          </cell>
          <cell r="CG1855">
            <v>0</v>
          </cell>
          <cell r="CH1855">
            <v>0</v>
          </cell>
          <cell r="CJ1855">
            <v>0</v>
          </cell>
          <cell r="CK1855">
            <v>0</v>
          </cell>
          <cell r="CL1855">
            <v>0</v>
          </cell>
          <cell r="CM1855">
            <v>0</v>
          </cell>
          <cell r="CN1855">
            <v>1</v>
          </cell>
        </row>
        <row r="1856">
          <cell r="AU1856">
            <v>155</v>
          </cell>
          <cell r="AX1856">
            <v>155</v>
          </cell>
          <cell r="AY1856">
            <v>0</v>
          </cell>
          <cell r="AZ1856">
            <v>0</v>
          </cell>
          <cell r="BA1856">
            <v>0</v>
          </cell>
          <cell r="BV1856">
            <v>0</v>
          </cell>
          <cell r="BW1856">
            <v>0</v>
          </cell>
          <cell r="BX1856">
            <v>0</v>
          </cell>
          <cell r="BY1856">
            <v>0</v>
          </cell>
          <cell r="BZ1856">
            <v>0</v>
          </cell>
          <cell r="CA1856">
            <v>0</v>
          </cell>
          <cell r="CB1856">
            <v>0</v>
          </cell>
          <cell r="CC1856">
            <v>0</v>
          </cell>
          <cell r="CD1856">
            <v>1</v>
          </cell>
          <cell r="CE1856">
            <v>0</v>
          </cell>
          <cell r="CF1856">
            <v>0</v>
          </cell>
          <cell r="CG1856">
            <v>0</v>
          </cell>
          <cell r="CH1856">
            <v>0</v>
          </cell>
          <cell r="CJ1856">
            <v>0</v>
          </cell>
          <cell r="CK1856">
            <v>0</v>
          </cell>
          <cell r="CL1856">
            <v>0</v>
          </cell>
          <cell r="CM1856">
            <v>0</v>
          </cell>
          <cell r="CN1856">
            <v>1</v>
          </cell>
        </row>
        <row r="1857">
          <cell r="AU1857">
            <v>534.03</v>
          </cell>
          <cell r="AX1857">
            <v>382.82</v>
          </cell>
          <cell r="AY1857">
            <v>151.21</v>
          </cell>
          <cell r="AZ1857">
            <v>382.82</v>
          </cell>
          <cell r="BA1857">
            <v>0</v>
          </cell>
          <cell r="BV1857">
            <v>0</v>
          </cell>
          <cell r="BW1857">
            <v>0</v>
          </cell>
          <cell r="BX1857">
            <v>0</v>
          </cell>
          <cell r="BY1857">
            <v>0</v>
          </cell>
          <cell r="BZ1857">
            <v>0</v>
          </cell>
          <cell r="CA1857">
            <v>0</v>
          </cell>
          <cell r="CB1857">
            <v>0</v>
          </cell>
          <cell r="CC1857">
            <v>0</v>
          </cell>
          <cell r="CD1857">
            <v>0</v>
          </cell>
          <cell r="CE1857">
            <v>0</v>
          </cell>
          <cell r="CF1857">
            <v>0</v>
          </cell>
          <cell r="CG1857">
            <v>0</v>
          </cell>
          <cell r="CH1857">
            <v>0</v>
          </cell>
          <cell r="CJ1857">
            <v>0</v>
          </cell>
          <cell r="CK1857">
            <v>0</v>
          </cell>
          <cell r="CL1857">
            <v>0</v>
          </cell>
          <cell r="CM1857">
            <v>0</v>
          </cell>
          <cell r="CN1857">
            <v>1</v>
          </cell>
        </row>
        <row r="1858">
          <cell r="AU1858">
            <v>148</v>
          </cell>
          <cell r="AX1858">
            <v>148</v>
          </cell>
          <cell r="AY1858">
            <v>0</v>
          </cell>
          <cell r="AZ1858">
            <v>0</v>
          </cell>
          <cell r="BA1858">
            <v>0</v>
          </cell>
          <cell r="BV1858">
            <v>0</v>
          </cell>
          <cell r="BW1858">
            <v>0</v>
          </cell>
          <cell r="BX1858">
            <v>0</v>
          </cell>
          <cell r="BY1858">
            <v>0</v>
          </cell>
          <cell r="BZ1858">
            <v>0</v>
          </cell>
          <cell r="CA1858">
            <v>0</v>
          </cell>
          <cell r="CB1858">
            <v>0</v>
          </cell>
          <cell r="CC1858">
            <v>0</v>
          </cell>
          <cell r="CD1858">
            <v>1</v>
          </cell>
          <cell r="CE1858">
            <v>0</v>
          </cell>
          <cell r="CF1858">
            <v>0</v>
          </cell>
          <cell r="CG1858">
            <v>0</v>
          </cell>
          <cell r="CH1858">
            <v>0</v>
          </cell>
          <cell r="CJ1858">
            <v>0</v>
          </cell>
          <cell r="CK1858">
            <v>0</v>
          </cell>
          <cell r="CL1858">
            <v>0</v>
          </cell>
          <cell r="CM1858">
            <v>0</v>
          </cell>
          <cell r="CN1858">
            <v>1</v>
          </cell>
        </row>
        <row r="1859">
          <cell r="AU1859">
            <v>175</v>
          </cell>
          <cell r="AX1859">
            <v>175</v>
          </cell>
          <cell r="AY1859">
            <v>0</v>
          </cell>
          <cell r="AZ1859">
            <v>0</v>
          </cell>
          <cell r="BA1859">
            <v>0</v>
          </cell>
          <cell r="BV1859">
            <v>0</v>
          </cell>
          <cell r="BW1859">
            <v>0</v>
          </cell>
          <cell r="BX1859">
            <v>0</v>
          </cell>
          <cell r="BY1859">
            <v>0</v>
          </cell>
          <cell r="BZ1859">
            <v>0</v>
          </cell>
          <cell r="CA1859">
            <v>0</v>
          </cell>
          <cell r="CB1859">
            <v>0</v>
          </cell>
          <cell r="CC1859">
            <v>0</v>
          </cell>
          <cell r="CD1859">
            <v>1</v>
          </cell>
          <cell r="CE1859">
            <v>0</v>
          </cell>
          <cell r="CF1859">
            <v>0</v>
          </cell>
          <cell r="CG1859">
            <v>0</v>
          </cell>
          <cell r="CH1859">
            <v>0</v>
          </cell>
          <cell r="CJ1859">
            <v>0</v>
          </cell>
          <cell r="CK1859">
            <v>0</v>
          </cell>
          <cell r="CL1859">
            <v>0</v>
          </cell>
          <cell r="CM1859">
            <v>0</v>
          </cell>
          <cell r="CN1859">
            <v>1</v>
          </cell>
        </row>
        <row r="1860">
          <cell r="AU1860">
            <v>127</v>
          </cell>
          <cell r="AX1860">
            <v>127</v>
          </cell>
          <cell r="AY1860">
            <v>0</v>
          </cell>
          <cell r="AZ1860">
            <v>0</v>
          </cell>
          <cell r="BA1860">
            <v>0</v>
          </cell>
          <cell r="BV1860">
            <v>0</v>
          </cell>
          <cell r="BW1860">
            <v>0</v>
          </cell>
          <cell r="BX1860">
            <v>0</v>
          </cell>
          <cell r="BY1860">
            <v>0</v>
          </cell>
          <cell r="BZ1860">
            <v>0</v>
          </cell>
          <cell r="CA1860">
            <v>0</v>
          </cell>
          <cell r="CB1860">
            <v>0</v>
          </cell>
          <cell r="CC1860">
            <v>0</v>
          </cell>
          <cell r="CD1860">
            <v>1</v>
          </cell>
          <cell r="CE1860">
            <v>0</v>
          </cell>
          <cell r="CF1860">
            <v>0</v>
          </cell>
          <cell r="CG1860">
            <v>0</v>
          </cell>
          <cell r="CH1860">
            <v>0</v>
          </cell>
          <cell r="CJ1860">
            <v>0</v>
          </cell>
          <cell r="CK1860">
            <v>0</v>
          </cell>
          <cell r="CL1860">
            <v>0</v>
          </cell>
          <cell r="CM1860">
            <v>0</v>
          </cell>
          <cell r="CN1860">
            <v>1</v>
          </cell>
        </row>
        <row r="1861">
          <cell r="AU1861">
            <v>226</v>
          </cell>
          <cell r="AX1861">
            <v>226</v>
          </cell>
          <cell r="AY1861">
            <v>0</v>
          </cell>
          <cell r="AZ1861">
            <v>0</v>
          </cell>
          <cell r="BA1861">
            <v>0</v>
          </cell>
          <cell r="BV1861">
            <v>0</v>
          </cell>
          <cell r="BW1861">
            <v>0</v>
          </cell>
          <cell r="BX1861">
            <v>0</v>
          </cell>
          <cell r="BY1861">
            <v>0</v>
          </cell>
          <cell r="BZ1861">
            <v>0</v>
          </cell>
          <cell r="CA1861">
            <v>0</v>
          </cell>
          <cell r="CB1861">
            <v>0</v>
          </cell>
          <cell r="CC1861">
            <v>0</v>
          </cell>
          <cell r="CD1861">
            <v>1</v>
          </cell>
          <cell r="CE1861">
            <v>0</v>
          </cell>
          <cell r="CF1861">
            <v>0</v>
          </cell>
          <cell r="CG1861">
            <v>0</v>
          </cell>
          <cell r="CH1861">
            <v>0</v>
          </cell>
          <cell r="CJ1861">
            <v>0</v>
          </cell>
          <cell r="CK1861">
            <v>0</v>
          </cell>
          <cell r="CL1861">
            <v>0</v>
          </cell>
          <cell r="CM1861">
            <v>0</v>
          </cell>
          <cell r="CN1861">
            <v>1</v>
          </cell>
        </row>
        <row r="1862">
          <cell r="AU1862">
            <v>170</v>
          </cell>
          <cell r="AX1862">
            <v>170</v>
          </cell>
          <cell r="AY1862">
            <v>0</v>
          </cell>
          <cell r="AZ1862">
            <v>0</v>
          </cell>
          <cell r="BA1862">
            <v>0</v>
          </cell>
          <cell r="BV1862">
            <v>0</v>
          </cell>
          <cell r="BW1862">
            <v>0</v>
          </cell>
          <cell r="BX1862">
            <v>0</v>
          </cell>
          <cell r="BY1862">
            <v>0</v>
          </cell>
          <cell r="BZ1862">
            <v>0</v>
          </cell>
          <cell r="CA1862">
            <v>0</v>
          </cell>
          <cell r="CB1862">
            <v>0</v>
          </cell>
          <cell r="CC1862">
            <v>0</v>
          </cell>
          <cell r="CD1862">
            <v>1</v>
          </cell>
          <cell r="CE1862">
            <v>0</v>
          </cell>
          <cell r="CF1862">
            <v>0</v>
          </cell>
          <cell r="CG1862">
            <v>0</v>
          </cell>
          <cell r="CH1862">
            <v>0</v>
          </cell>
          <cell r="CJ1862">
            <v>0</v>
          </cell>
          <cell r="CK1862">
            <v>0</v>
          </cell>
          <cell r="CL1862">
            <v>0</v>
          </cell>
          <cell r="CM1862">
            <v>0</v>
          </cell>
          <cell r="CN1862">
            <v>1</v>
          </cell>
        </row>
        <row r="1863">
          <cell r="AU1863">
            <v>113</v>
          </cell>
          <cell r="AX1863">
            <v>113</v>
          </cell>
          <cell r="AY1863">
            <v>0</v>
          </cell>
          <cell r="AZ1863">
            <v>0</v>
          </cell>
          <cell r="BA1863">
            <v>0</v>
          </cell>
          <cell r="BV1863">
            <v>0</v>
          </cell>
          <cell r="BW1863">
            <v>1</v>
          </cell>
          <cell r="BX1863">
            <v>0</v>
          </cell>
          <cell r="BY1863">
            <v>0</v>
          </cell>
          <cell r="BZ1863">
            <v>0</v>
          </cell>
          <cell r="CA1863">
            <v>0</v>
          </cell>
          <cell r="CB1863">
            <v>0</v>
          </cell>
          <cell r="CC1863">
            <v>0</v>
          </cell>
          <cell r="CD1863">
            <v>0</v>
          </cell>
          <cell r="CE1863">
            <v>0</v>
          </cell>
          <cell r="CF1863">
            <v>0</v>
          </cell>
          <cell r="CG1863">
            <v>0</v>
          </cell>
          <cell r="CH1863">
            <v>0</v>
          </cell>
          <cell r="CJ1863">
            <v>0</v>
          </cell>
          <cell r="CK1863">
            <v>0</v>
          </cell>
          <cell r="CL1863">
            <v>0</v>
          </cell>
          <cell r="CM1863">
            <v>0</v>
          </cell>
          <cell r="CN1863">
            <v>1</v>
          </cell>
        </row>
        <row r="1864">
          <cell r="AU1864">
            <v>-528.53</v>
          </cell>
          <cell r="AX1864">
            <v>-532.91999999999996</v>
          </cell>
          <cell r="AY1864">
            <v>4.3900000000000148</v>
          </cell>
          <cell r="AZ1864">
            <v>382.82</v>
          </cell>
          <cell r="BA1864">
            <v>-328.68</v>
          </cell>
          <cell r="BV1864">
            <v>0</v>
          </cell>
          <cell r="BW1864">
            <v>1</v>
          </cell>
          <cell r="BX1864">
            <v>0</v>
          </cell>
          <cell r="BY1864">
            <v>0</v>
          </cell>
          <cell r="BZ1864">
            <v>0</v>
          </cell>
          <cell r="CA1864">
            <v>0</v>
          </cell>
          <cell r="CB1864">
            <v>0</v>
          </cell>
          <cell r="CC1864">
            <v>0</v>
          </cell>
          <cell r="CD1864">
            <v>0</v>
          </cell>
          <cell r="CE1864">
            <v>0</v>
          </cell>
          <cell r="CF1864">
            <v>0</v>
          </cell>
          <cell r="CG1864">
            <v>0</v>
          </cell>
          <cell r="CH1864">
            <v>0</v>
          </cell>
          <cell r="CJ1864">
            <v>0</v>
          </cell>
          <cell r="CK1864">
            <v>0</v>
          </cell>
          <cell r="CL1864">
            <v>0</v>
          </cell>
          <cell r="CM1864">
            <v>0</v>
          </cell>
          <cell r="CN1864">
            <v>1</v>
          </cell>
        </row>
        <row r="1865">
          <cell r="AU1865">
            <v>139</v>
          </cell>
          <cell r="AX1865">
            <v>139</v>
          </cell>
          <cell r="AY1865">
            <v>0</v>
          </cell>
          <cell r="AZ1865">
            <v>0</v>
          </cell>
          <cell r="BA1865">
            <v>0</v>
          </cell>
          <cell r="BV1865">
            <v>0</v>
          </cell>
          <cell r="BW1865">
            <v>0</v>
          </cell>
          <cell r="BX1865">
            <v>0.22</v>
          </cell>
          <cell r="BY1865">
            <v>0</v>
          </cell>
          <cell r="BZ1865">
            <v>0</v>
          </cell>
          <cell r="CA1865">
            <v>0</v>
          </cell>
          <cell r="CB1865">
            <v>0</v>
          </cell>
          <cell r="CC1865">
            <v>0</v>
          </cell>
          <cell r="CD1865">
            <v>0.78</v>
          </cell>
          <cell r="CE1865">
            <v>0</v>
          </cell>
          <cell r="CF1865">
            <v>0</v>
          </cell>
          <cell r="CG1865">
            <v>0</v>
          </cell>
          <cell r="CH1865">
            <v>0</v>
          </cell>
          <cell r="CJ1865">
            <v>0</v>
          </cell>
          <cell r="CK1865">
            <v>0</v>
          </cell>
          <cell r="CL1865">
            <v>0</v>
          </cell>
          <cell r="CM1865">
            <v>0</v>
          </cell>
          <cell r="CN1865">
            <v>1</v>
          </cell>
        </row>
        <row r="1866">
          <cell r="AU1866">
            <v>119</v>
          </cell>
          <cell r="AX1866">
            <v>119</v>
          </cell>
          <cell r="AY1866">
            <v>0</v>
          </cell>
          <cell r="AZ1866">
            <v>0</v>
          </cell>
          <cell r="BA1866">
            <v>0</v>
          </cell>
          <cell r="BV1866">
            <v>0</v>
          </cell>
          <cell r="BW1866">
            <v>0</v>
          </cell>
          <cell r="BX1866">
            <v>0</v>
          </cell>
          <cell r="BY1866">
            <v>1</v>
          </cell>
          <cell r="BZ1866">
            <v>0</v>
          </cell>
          <cell r="CA1866">
            <v>0</v>
          </cell>
          <cell r="CB1866">
            <v>0</v>
          </cell>
          <cell r="CC1866">
            <v>0</v>
          </cell>
          <cell r="CD1866">
            <v>0</v>
          </cell>
          <cell r="CE1866">
            <v>0</v>
          </cell>
          <cell r="CF1866">
            <v>0</v>
          </cell>
          <cell r="CG1866">
            <v>0</v>
          </cell>
          <cell r="CH1866">
            <v>0</v>
          </cell>
          <cell r="CJ1866">
            <v>0</v>
          </cell>
          <cell r="CK1866">
            <v>0</v>
          </cell>
          <cell r="CL1866">
            <v>0</v>
          </cell>
          <cell r="CM1866">
            <v>0</v>
          </cell>
          <cell r="CN1866">
            <v>1</v>
          </cell>
        </row>
        <row r="1867">
          <cell r="AU1867">
            <v>200</v>
          </cell>
          <cell r="AX1867">
            <v>200</v>
          </cell>
          <cell r="AY1867">
            <v>0</v>
          </cell>
          <cell r="AZ1867">
            <v>0</v>
          </cell>
          <cell r="BA1867">
            <v>0</v>
          </cell>
          <cell r="BV1867">
            <v>0</v>
          </cell>
          <cell r="BW1867">
            <v>0</v>
          </cell>
          <cell r="BX1867">
            <v>0.2</v>
          </cell>
          <cell r="BY1867">
            <v>0</v>
          </cell>
          <cell r="BZ1867">
            <v>0</v>
          </cell>
          <cell r="CA1867">
            <v>0</v>
          </cell>
          <cell r="CB1867">
            <v>0</v>
          </cell>
          <cell r="CC1867">
            <v>0</v>
          </cell>
          <cell r="CD1867">
            <v>0.8</v>
          </cell>
          <cell r="CE1867">
            <v>0</v>
          </cell>
          <cell r="CF1867">
            <v>0</v>
          </cell>
          <cell r="CG1867">
            <v>0</v>
          </cell>
          <cell r="CH1867">
            <v>0</v>
          </cell>
          <cell r="CJ1867">
            <v>0</v>
          </cell>
          <cell r="CK1867">
            <v>0</v>
          </cell>
          <cell r="CL1867">
            <v>0</v>
          </cell>
          <cell r="CM1867">
            <v>0</v>
          </cell>
          <cell r="CN1867">
            <v>1</v>
          </cell>
        </row>
        <row r="1868">
          <cell r="AU1868">
            <v>87143.43</v>
          </cell>
          <cell r="AX1868">
            <v>60824.539999999994</v>
          </cell>
          <cell r="AY1868">
            <v>26318.89</v>
          </cell>
          <cell r="AZ1868">
            <v>5520.22</v>
          </cell>
          <cell r="BA1868">
            <v>12562.18</v>
          </cell>
          <cell r="BV1868">
            <v>0</v>
          </cell>
          <cell r="BW1868">
            <v>0.13</v>
          </cell>
          <cell r="BX1868">
            <v>0.49</v>
          </cell>
          <cell r="BY1868">
            <v>0</v>
          </cell>
          <cell r="BZ1868">
            <v>0</v>
          </cell>
          <cell r="CA1868">
            <v>0</v>
          </cell>
          <cell r="CB1868">
            <v>0</v>
          </cell>
          <cell r="CC1868">
            <v>0</v>
          </cell>
          <cell r="CD1868">
            <v>0.38</v>
          </cell>
          <cell r="CE1868">
            <v>0</v>
          </cell>
          <cell r="CF1868">
            <v>0</v>
          </cell>
          <cell r="CG1868">
            <v>0</v>
          </cell>
          <cell r="CH1868">
            <v>0</v>
          </cell>
          <cell r="CJ1868">
            <v>0</v>
          </cell>
          <cell r="CK1868">
            <v>0</v>
          </cell>
          <cell r="CL1868">
            <v>0</v>
          </cell>
          <cell r="CM1868">
            <v>0</v>
          </cell>
          <cell r="CN1868">
            <v>1</v>
          </cell>
        </row>
        <row r="1869">
          <cell r="AU1869">
            <v>16291.79</v>
          </cell>
          <cell r="AX1869">
            <v>11753.84</v>
          </cell>
          <cell r="AY1869">
            <v>4537.95</v>
          </cell>
          <cell r="AZ1869">
            <v>3059.32</v>
          </cell>
          <cell r="BA1869">
            <v>4379.88</v>
          </cell>
          <cell r="BV1869">
            <v>0</v>
          </cell>
          <cell r="BW1869">
            <v>0</v>
          </cell>
          <cell r="BX1869">
            <v>0.5</v>
          </cell>
          <cell r="BY1869">
            <v>0</v>
          </cell>
          <cell r="BZ1869">
            <v>0</v>
          </cell>
          <cell r="CA1869">
            <v>0</v>
          </cell>
          <cell r="CB1869">
            <v>0</v>
          </cell>
          <cell r="CC1869">
            <v>0</v>
          </cell>
          <cell r="CD1869">
            <v>0.5</v>
          </cell>
          <cell r="CE1869">
            <v>0</v>
          </cell>
          <cell r="CF1869">
            <v>0</v>
          </cell>
          <cell r="CG1869">
            <v>0</v>
          </cell>
          <cell r="CH1869">
            <v>0</v>
          </cell>
          <cell r="CJ1869">
            <v>0</v>
          </cell>
          <cell r="CK1869">
            <v>0</v>
          </cell>
          <cell r="CL1869">
            <v>0</v>
          </cell>
          <cell r="CM1869">
            <v>0</v>
          </cell>
          <cell r="CN1869">
            <v>1</v>
          </cell>
        </row>
        <row r="1870">
          <cell r="AU1870">
            <v>279</v>
          </cell>
          <cell r="AX1870">
            <v>279</v>
          </cell>
          <cell r="AY1870">
            <v>0</v>
          </cell>
          <cell r="AZ1870">
            <v>0</v>
          </cell>
          <cell r="BA1870">
            <v>0</v>
          </cell>
          <cell r="BV1870">
            <v>0</v>
          </cell>
          <cell r="BW1870">
            <v>0</v>
          </cell>
          <cell r="BX1870">
            <v>0</v>
          </cell>
          <cell r="BY1870">
            <v>0</v>
          </cell>
          <cell r="BZ1870">
            <v>0</v>
          </cell>
          <cell r="CA1870">
            <v>0</v>
          </cell>
          <cell r="CB1870">
            <v>0</v>
          </cell>
          <cell r="CC1870">
            <v>0</v>
          </cell>
          <cell r="CD1870">
            <v>0</v>
          </cell>
          <cell r="CE1870">
            <v>0</v>
          </cell>
          <cell r="CF1870">
            <v>0</v>
          </cell>
          <cell r="CG1870">
            <v>0</v>
          </cell>
          <cell r="CH1870">
            <v>0</v>
          </cell>
          <cell r="CJ1870">
            <v>0</v>
          </cell>
          <cell r="CK1870">
            <v>0</v>
          </cell>
          <cell r="CL1870">
            <v>0</v>
          </cell>
          <cell r="CM1870">
            <v>0</v>
          </cell>
          <cell r="CN1870">
            <v>1</v>
          </cell>
        </row>
        <row r="1871">
          <cell r="AU1871">
            <v>184</v>
          </cell>
          <cell r="AX1871">
            <v>184</v>
          </cell>
          <cell r="AY1871">
            <v>0</v>
          </cell>
          <cell r="AZ1871">
            <v>0</v>
          </cell>
          <cell r="BA1871">
            <v>0</v>
          </cell>
          <cell r="BV1871">
            <v>0</v>
          </cell>
          <cell r="BW1871">
            <v>0</v>
          </cell>
          <cell r="BX1871">
            <v>0</v>
          </cell>
          <cell r="BY1871">
            <v>0</v>
          </cell>
          <cell r="BZ1871">
            <v>0</v>
          </cell>
          <cell r="CA1871">
            <v>0</v>
          </cell>
          <cell r="CB1871">
            <v>0</v>
          </cell>
          <cell r="CC1871">
            <v>0</v>
          </cell>
          <cell r="CD1871">
            <v>1</v>
          </cell>
          <cell r="CE1871">
            <v>0</v>
          </cell>
          <cell r="CF1871">
            <v>0</v>
          </cell>
          <cell r="CG1871">
            <v>0</v>
          </cell>
          <cell r="CH1871">
            <v>0</v>
          </cell>
          <cell r="CJ1871">
            <v>0</v>
          </cell>
          <cell r="CK1871">
            <v>0</v>
          </cell>
          <cell r="CL1871">
            <v>0</v>
          </cell>
          <cell r="CM1871">
            <v>0</v>
          </cell>
          <cell r="CN1871">
            <v>1</v>
          </cell>
        </row>
        <row r="1872">
          <cell r="AU1872">
            <v>411</v>
          </cell>
          <cell r="AX1872">
            <v>411</v>
          </cell>
          <cell r="AY1872">
            <v>0</v>
          </cell>
          <cell r="AZ1872">
            <v>0</v>
          </cell>
          <cell r="BA1872">
            <v>0</v>
          </cell>
          <cell r="BV1872">
            <v>0</v>
          </cell>
          <cell r="BW1872">
            <v>0.64</v>
          </cell>
          <cell r="BX1872">
            <v>0.3</v>
          </cell>
          <cell r="BY1872">
            <v>0</v>
          </cell>
          <cell r="BZ1872">
            <v>0</v>
          </cell>
          <cell r="CA1872">
            <v>0</v>
          </cell>
          <cell r="CB1872">
            <v>0</v>
          </cell>
          <cell r="CC1872">
            <v>0</v>
          </cell>
          <cell r="CD1872">
            <v>0.06</v>
          </cell>
          <cell r="CE1872">
            <v>0</v>
          </cell>
          <cell r="CF1872">
            <v>0</v>
          </cell>
          <cell r="CG1872">
            <v>0</v>
          </cell>
          <cell r="CH1872">
            <v>0</v>
          </cell>
          <cell r="CJ1872">
            <v>0</v>
          </cell>
          <cell r="CK1872">
            <v>0</v>
          </cell>
          <cell r="CL1872">
            <v>0</v>
          </cell>
          <cell r="CM1872">
            <v>0</v>
          </cell>
          <cell r="CN1872">
            <v>1</v>
          </cell>
        </row>
        <row r="1873">
          <cell r="AU1873">
            <v>189</v>
          </cell>
          <cell r="AX1873">
            <v>189</v>
          </cell>
          <cell r="AY1873">
            <v>0</v>
          </cell>
          <cell r="AZ1873">
            <v>0</v>
          </cell>
          <cell r="BA1873">
            <v>0</v>
          </cell>
          <cell r="BV1873">
            <v>0</v>
          </cell>
          <cell r="BW1873">
            <v>0</v>
          </cell>
          <cell r="BX1873">
            <v>0</v>
          </cell>
          <cell r="BY1873">
            <v>0</v>
          </cell>
          <cell r="BZ1873">
            <v>0</v>
          </cell>
          <cell r="CA1873">
            <v>0</v>
          </cell>
          <cell r="CB1873">
            <v>0</v>
          </cell>
          <cell r="CC1873">
            <v>0</v>
          </cell>
          <cell r="CD1873">
            <v>1</v>
          </cell>
          <cell r="CE1873">
            <v>0</v>
          </cell>
          <cell r="CF1873">
            <v>0</v>
          </cell>
          <cell r="CG1873">
            <v>0</v>
          </cell>
          <cell r="CH1873">
            <v>0</v>
          </cell>
          <cell r="CJ1873">
            <v>0</v>
          </cell>
          <cell r="CK1873">
            <v>0</v>
          </cell>
          <cell r="CL1873">
            <v>0</v>
          </cell>
          <cell r="CM1873">
            <v>0</v>
          </cell>
          <cell r="CN1873">
            <v>1</v>
          </cell>
        </row>
        <row r="1874">
          <cell r="AU1874">
            <v>131</v>
          </cell>
          <cell r="AX1874">
            <v>131</v>
          </cell>
          <cell r="AY1874">
            <v>0</v>
          </cell>
          <cell r="AZ1874">
            <v>0</v>
          </cell>
          <cell r="BA1874">
            <v>0</v>
          </cell>
          <cell r="BV1874">
            <v>0</v>
          </cell>
          <cell r="BW1874">
            <v>0</v>
          </cell>
          <cell r="BX1874">
            <v>0</v>
          </cell>
          <cell r="BY1874">
            <v>0</v>
          </cell>
          <cell r="BZ1874">
            <v>0</v>
          </cell>
          <cell r="CA1874">
            <v>0</v>
          </cell>
          <cell r="CB1874">
            <v>0</v>
          </cell>
          <cell r="CC1874">
            <v>0</v>
          </cell>
          <cell r="CD1874">
            <v>1</v>
          </cell>
          <cell r="CE1874">
            <v>0</v>
          </cell>
          <cell r="CF1874">
            <v>0</v>
          </cell>
          <cell r="CG1874">
            <v>0</v>
          </cell>
          <cell r="CH1874">
            <v>0</v>
          </cell>
          <cell r="CJ1874">
            <v>0</v>
          </cell>
          <cell r="CK1874">
            <v>0</v>
          </cell>
          <cell r="CL1874">
            <v>0</v>
          </cell>
          <cell r="CM1874">
            <v>0</v>
          </cell>
          <cell r="CN1874">
            <v>1</v>
          </cell>
        </row>
        <row r="1875">
          <cell r="AU1875">
            <v>137</v>
          </cell>
          <cell r="AX1875">
            <v>137</v>
          </cell>
          <cell r="AY1875">
            <v>0</v>
          </cell>
          <cell r="AZ1875">
            <v>0</v>
          </cell>
          <cell r="BA1875">
            <v>0</v>
          </cell>
          <cell r="BV1875">
            <v>0</v>
          </cell>
          <cell r="BW1875">
            <v>0</v>
          </cell>
          <cell r="BX1875">
            <v>0</v>
          </cell>
          <cell r="BY1875">
            <v>1</v>
          </cell>
          <cell r="BZ1875">
            <v>0</v>
          </cell>
          <cell r="CA1875">
            <v>0</v>
          </cell>
          <cell r="CB1875">
            <v>0</v>
          </cell>
          <cell r="CC1875">
            <v>0</v>
          </cell>
          <cell r="CD1875">
            <v>0</v>
          </cell>
          <cell r="CE1875">
            <v>0</v>
          </cell>
          <cell r="CF1875">
            <v>0</v>
          </cell>
          <cell r="CG1875">
            <v>0</v>
          </cell>
          <cell r="CH1875">
            <v>0</v>
          </cell>
          <cell r="CJ1875">
            <v>0</v>
          </cell>
          <cell r="CK1875">
            <v>0</v>
          </cell>
          <cell r="CL1875">
            <v>0</v>
          </cell>
          <cell r="CM1875">
            <v>0</v>
          </cell>
          <cell r="CN1875">
            <v>1</v>
          </cell>
        </row>
        <row r="1876">
          <cell r="AU1876">
            <v>479283.1</v>
          </cell>
          <cell r="AX1876">
            <v>334499.01999999996</v>
          </cell>
          <cell r="AY1876">
            <v>144784.07999999999</v>
          </cell>
          <cell r="AZ1876">
            <v>33954.410000000003</v>
          </cell>
          <cell r="BA1876">
            <v>38537.85</v>
          </cell>
          <cell r="BV1876">
            <v>0</v>
          </cell>
          <cell r="BW1876">
            <v>0</v>
          </cell>
          <cell r="BX1876">
            <v>0</v>
          </cell>
          <cell r="BY1876">
            <v>0</v>
          </cell>
          <cell r="BZ1876">
            <v>0</v>
          </cell>
          <cell r="CA1876">
            <v>0</v>
          </cell>
          <cell r="CB1876">
            <v>0</v>
          </cell>
          <cell r="CC1876">
            <v>0</v>
          </cell>
          <cell r="CD1876">
            <v>1</v>
          </cell>
          <cell r="CE1876">
            <v>0</v>
          </cell>
          <cell r="CF1876">
            <v>0</v>
          </cell>
          <cell r="CG1876">
            <v>0</v>
          </cell>
          <cell r="CH1876">
            <v>0</v>
          </cell>
          <cell r="CJ1876">
            <v>0</v>
          </cell>
          <cell r="CK1876">
            <v>0</v>
          </cell>
          <cell r="CL1876">
            <v>0</v>
          </cell>
          <cell r="CM1876">
            <v>0</v>
          </cell>
          <cell r="CN1876">
            <v>1</v>
          </cell>
        </row>
        <row r="1877">
          <cell r="AU1877">
            <v>44480.78</v>
          </cell>
          <cell r="AX1877">
            <v>31024.79</v>
          </cell>
          <cell r="AY1877">
            <v>13455.99</v>
          </cell>
          <cell r="AZ1877">
            <v>30765</v>
          </cell>
          <cell r="BA1877">
            <v>229.71</v>
          </cell>
          <cell r="BV1877">
            <v>0</v>
          </cell>
          <cell r="BW1877">
            <v>7.0000000000000007E-2</v>
          </cell>
          <cell r="BX1877">
            <v>0.45</v>
          </cell>
          <cell r="BY1877">
            <v>0</v>
          </cell>
          <cell r="BZ1877">
            <v>0</v>
          </cell>
          <cell r="CA1877">
            <v>0</v>
          </cell>
          <cell r="CB1877">
            <v>0</v>
          </cell>
          <cell r="CC1877">
            <v>0</v>
          </cell>
          <cell r="CD1877">
            <v>0.38</v>
          </cell>
          <cell r="CE1877">
            <v>0</v>
          </cell>
          <cell r="CF1877">
            <v>0</v>
          </cell>
          <cell r="CG1877">
            <v>0</v>
          </cell>
          <cell r="CH1877">
            <v>0</v>
          </cell>
          <cell r="CJ1877">
            <v>0</v>
          </cell>
          <cell r="CK1877">
            <v>0</v>
          </cell>
          <cell r="CL1877">
            <v>0</v>
          </cell>
          <cell r="CM1877">
            <v>0</v>
          </cell>
          <cell r="CN1877">
            <v>1</v>
          </cell>
        </row>
        <row r="1878">
          <cell r="AU1878">
            <v>145</v>
          </cell>
          <cell r="AX1878">
            <v>145</v>
          </cell>
          <cell r="AY1878">
            <v>0</v>
          </cell>
          <cell r="AZ1878">
            <v>0</v>
          </cell>
          <cell r="BA1878">
            <v>0</v>
          </cell>
          <cell r="BV1878">
            <v>0</v>
          </cell>
          <cell r="BW1878">
            <v>0</v>
          </cell>
          <cell r="BX1878">
            <v>0</v>
          </cell>
          <cell r="BY1878">
            <v>0</v>
          </cell>
          <cell r="BZ1878">
            <v>0</v>
          </cell>
          <cell r="CA1878">
            <v>0</v>
          </cell>
          <cell r="CB1878">
            <v>0</v>
          </cell>
          <cell r="CC1878">
            <v>0</v>
          </cell>
          <cell r="CD1878">
            <v>1</v>
          </cell>
          <cell r="CE1878">
            <v>0</v>
          </cell>
          <cell r="CF1878">
            <v>0</v>
          </cell>
          <cell r="CG1878">
            <v>0</v>
          </cell>
          <cell r="CH1878">
            <v>0</v>
          </cell>
          <cell r="CJ1878">
            <v>0</v>
          </cell>
          <cell r="CK1878">
            <v>0</v>
          </cell>
          <cell r="CL1878">
            <v>0</v>
          </cell>
          <cell r="CM1878">
            <v>0</v>
          </cell>
          <cell r="CN1878">
            <v>1</v>
          </cell>
        </row>
        <row r="1879">
          <cell r="AU1879">
            <v>167</v>
          </cell>
          <cell r="AX1879">
            <v>167</v>
          </cell>
          <cell r="AY1879">
            <v>0</v>
          </cell>
          <cell r="AZ1879">
            <v>0</v>
          </cell>
          <cell r="BA1879">
            <v>0</v>
          </cell>
          <cell r="BV1879">
            <v>0</v>
          </cell>
          <cell r="BW1879">
            <v>1</v>
          </cell>
          <cell r="BX1879">
            <v>0</v>
          </cell>
          <cell r="BY1879">
            <v>0</v>
          </cell>
          <cell r="BZ1879">
            <v>0</v>
          </cell>
          <cell r="CA1879">
            <v>0</v>
          </cell>
          <cell r="CB1879">
            <v>0</v>
          </cell>
          <cell r="CC1879">
            <v>0</v>
          </cell>
          <cell r="CD1879">
            <v>0</v>
          </cell>
          <cell r="CE1879">
            <v>0</v>
          </cell>
          <cell r="CF1879">
            <v>0</v>
          </cell>
          <cell r="CG1879">
            <v>0</v>
          </cell>
          <cell r="CH1879">
            <v>0</v>
          </cell>
          <cell r="CJ1879">
            <v>0</v>
          </cell>
          <cell r="CK1879">
            <v>0</v>
          </cell>
          <cell r="CL1879">
            <v>0</v>
          </cell>
          <cell r="CM1879">
            <v>0</v>
          </cell>
          <cell r="CN1879">
            <v>1</v>
          </cell>
        </row>
        <row r="1880">
          <cell r="AU1880">
            <v>1003651.38</v>
          </cell>
          <cell r="AX1880">
            <v>726344.92</v>
          </cell>
          <cell r="AY1880">
            <v>277306.46000000002</v>
          </cell>
          <cell r="AZ1880">
            <v>467297.77</v>
          </cell>
          <cell r="BA1880">
            <v>55931.58</v>
          </cell>
          <cell r="BV1880">
            <v>1</v>
          </cell>
          <cell r="BW1880">
            <v>0</v>
          </cell>
          <cell r="BX1880">
            <v>0</v>
          </cell>
          <cell r="BY1880">
            <v>0</v>
          </cell>
          <cell r="BZ1880">
            <v>0</v>
          </cell>
          <cell r="CA1880">
            <v>0</v>
          </cell>
          <cell r="CB1880">
            <v>0</v>
          </cell>
          <cell r="CC1880">
            <v>0</v>
          </cell>
          <cell r="CD1880">
            <v>0</v>
          </cell>
          <cell r="CE1880">
            <v>0</v>
          </cell>
          <cell r="CF1880">
            <v>0</v>
          </cell>
          <cell r="CG1880">
            <v>0</v>
          </cell>
          <cell r="CH1880">
            <v>0</v>
          </cell>
          <cell r="CJ1880">
            <v>0</v>
          </cell>
          <cell r="CK1880">
            <v>0</v>
          </cell>
          <cell r="CL1880">
            <v>0</v>
          </cell>
          <cell r="CM1880">
            <v>0</v>
          </cell>
          <cell r="CN1880">
            <v>1</v>
          </cell>
        </row>
        <row r="1881">
          <cell r="AU1881">
            <v>-19395.34</v>
          </cell>
          <cell r="AX1881">
            <v>-15823.07</v>
          </cell>
          <cell r="AY1881">
            <v>-3572.27</v>
          </cell>
          <cell r="AZ1881">
            <v>0</v>
          </cell>
          <cell r="BA1881">
            <v>-8132.66</v>
          </cell>
          <cell r="BV1881">
            <v>0</v>
          </cell>
          <cell r="BW1881">
            <v>0</v>
          </cell>
          <cell r="BX1881">
            <v>1</v>
          </cell>
          <cell r="BY1881">
            <v>0</v>
          </cell>
          <cell r="BZ1881">
            <v>0</v>
          </cell>
          <cell r="CA1881">
            <v>0</v>
          </cell>
          <cell r="CB1881">
            <v>0</v>
          </cell>
          <cell r="CC1881">
            <v>0</v>
          </cell>
          <cell r="CD1881">
            <v>0</v>
          </cell>
          <cell r="CE1881">
            <v>0</v>
          </cell>
          <cell r="CF1881">
            <v>0</v>
          </cell>
          <cell r="CG1881">
            <v>0</v>
          </cell>
          <cell r="CH1881">
            <v>0</v>
          </cell>
          <cell r="CJ1881">
            <v>0</v>
          </cell>
          <cell r="CK1881">
            <v>0</v>
          </cell>
          <cell r="CL1881">
            <v>0</v>
          </cell>
          <cell r="CM1881">
            <v>0</v>
          </cell>
          <cell r="CN1881">
            <v>1</v>
          </cell>
        </row>
        <row r="1882">
          <cell r="AU1882">
            <v>236</v>
          </cell>
          <cell r="AX1882">
            <v>236</v>
          </cell>
          <cell r="AY1882">
            <v>0</v>
          </cell>
          <cell r="AZ1882">
            <v>0</v>
          </cell>
          <cell r="BA1882">
            <v>0</v>
          </cell>
          <cell r="BV1882">
            <v>0</v>
          </cell>
          <cell r="BW1882">
            <v>0</v>
          </cell>
          <cell r="BX1882">
            <v>0</v>
          </cell>
          <cell r="BY1882">
            <v>0</v>
          </cell>
          <cell r="BZ1882">
            <v>0</v>
          </cell>
          <cell r="CA1882">
            <v>0</v>
          </cell>
          <cell r="CB1882">
            <v>0</v>
          </cell>
          <cell r="CC1882">
            <v>0</v>
          </cell>
          <cell r="CD1882">
            <v>1</v>
          </cell>
          <cell r="CE1882">
            <v>0</v>
          </cell>
          <cell r="CF1882">
            <v>0</v>
          </cell>
          <cell r="CG1882">
            <v>0</v>
          </cell>
          <cell r="CH1882">
            <v>0</v>
          </cell>
          <cell r="CJ1882">
            <v>0</v>
          </cell>
          <cell r="CK1882">
            <v>0</v>
          </cell>
          <cell r="CL1882">
            <v>0</v>
          </cell>
          <cell r="CM1882">
            <v>0</v>
          </cell>
          <cell r="CN1882">
            <v>1</v>
          </cell>
        </row>
        <row r="1883">
          <cell r="AU1883">
            <v>-61516.959999999999</v>
          </cell>
          <cell r="AX1883">
            <v>-43759</v>
          </cell>
          <cell r="AY1883">
            <v>-17757.96</v>
          </cell>
          <cell r="AZ1883">
            <v>-72366</v>
          </cell>
          <cell r="BA1883">
            <v>17359.919999999998</v>
          </cell>
          <cell r="BV1883">
            <v>1</v>
          </cell>
          <cell r="BW1883">
            <v>0</v>
          </cell>
          <cell r="BX1883">
            <v>0</v>
          </cell>
          <cell r="BY1883">
            <v>0</v>
          </cell>
          <cell r="BZ1883">
            <v>0</v>
          </cell>
          <cell r="CA1883">
            <v>0</v>
          </cell>
          <cell r="CB1883">
            <v>0</v>
          </cell>
          <cell r="CC1883">
            <v>0</v>
          </cell>
          <cell r="CD1883">
            <v>0</v>
          </cell>
          <cell r="CE1883">
            <v>0</v>
          </cell>
          <cell r="CF1883">
            <v>0</v>
          </cell>
          <cell r="CG1883">
            <v>0</v>
          </cell>
          <cell r="CH1883">
            <v>0</v>
          </cell>
          <cell r="CJ1883">
            <v>0</v>
          </cell>
          <cell r="CK1883">
            <v>0</v>
          </cell>
          <cell r="CL1883">
            <v>0</v>
          </cell>
          <cell r="CM1883">
            <v>0</v>
          </cell>
          <cell r="CN1883">
            <v>1</v>
          </cell>
        </row>
        <row r="1884">
          <cell r="AU1884">
            <v>222</v>
          </cell>
          <cell r="AX1884">
            <v>222</v>
          </cell>
          <cell r="AY1884">
            <v>0</v>
          </cell>
          <cell r="AZ1884">
            <v>0</v>
          </cell>
          <cell r="BA1884">
            <v>0</v>
          </cell>
          <cell r="BV1884">
            <v>0</v>
          </cell>
          <cell r="BW1884">
            <v>1</v>
          </cell>
          <cell r="BX1884">
            <v>0</v>
          </cell>
          <cell r="BY1884">
            <v>0</v>
          </cell>
          <cell r="BZ1884">
            <v>0</v>
          </cell>
          <cell r="CA1884">
            <v>0</v>
          </cell>
          <cell r="CB1884">
            <v>0</v>
          </cell>
          <cell r="CC1884">
            <v>0</v>
          </cell>
          <cell r="CD1884">
            <v>0</v>
          </cell>
          <cell r="CE1884">
            <v>0</v>
          </cell>
          <cell r="CF1884">
            <v>0</v>
          </cell>
          <cell r="CG1884">
            <v>0</v>
          </cell>
          <cell r="CH1884">
            <v>0</v>
          </cell>
          <cell r="CJ1884">
            <v>0</v>
          </cell>
          <cell r="CK1884">
            <v>0</v>
          </cell>
          <cell r="CL1884">
            <v>0</v>
          </cell>
          <cell r="CM1884">
            <v>0</v>
          </cell>
          <cell r="CN1884">
            <v>1</v>
          </cell>
        </row>
        <row r="1885">
          <cell r="AU1885">
            <v>212</v>
          </cell>
          <cell r="AX1885">
            <v>212</v>
          </cell>
          <cell r="AY1885">
            <v>0</v>
          </cell>
          <cell r="AZ1885">
            <v>0</v>
          </cell>
          <cell r="BA1885">
            <v>0</v>
          </cell>
          <cell r="BV1885">
            <v>0</v>
          </cell>
          <cell r="BW1885">
            <v>0</v>
          </cell>
          <cell r="BX1885">
            <v>0</v>
          </cell>
          <cell r="BY1885">
            <v>0</v>
          </cell>
          <cell r="BZ1885">
            <v>0</v>
          </cell>
          <cell r="CA1885">
            <v>0</v>
          </cell>
          <cell r="CB1885">
            <v>0</v>
          </cell>
          <cell r="CC1885">
            <v>0</v>
          </cell>
          <cell r="CD1885">
            <v>0.98</v>
          </cell>
          <cell r="CE1885">
            <v>0.02</v>
          </cell>
          <cell r="CF1885">
            <v>0</v>
          </cell>
          <cell r="CG1885">
            <v>0</v>
          </cell>
          <cell r="CH1885">
            <v>0</v>
          </cell>
          <cell r="CJ1885">
            <v>0</v>
          </cell>
          <cell r="CK1885">
            <v>0</v>
          </cell>
          <cell r="CL1885">
            <v>0</v>
          </cell>
          <cell r="CM1885">
            <v>0</v>
          </cell>
          <cell r="CN1885">
            <v>1</v>
          </cell>
        </row>
        <row r="1886">
          <cell r="AU1886">
            <v>463</v>
          </cell>
          <cell r="AX1886">
            <v>463</v>
          </cell>
          <cell r="AY1886">
            <v>0</v>
          </cell>
          <cell r="AZ1886">
            <v>0</v>
          </cell>
          <cell r="BA1886">
            <v>0</v>
          </cell>
          <cell r="BV1886">
            <v>0</v>
          </cell>
          <cell r="BW1886">
            <v>1</v>
          </cell>
          <cell r="BX1886">
            <v>0</v>
          </cell>
          <cell r="BY1886">
            <v>0</v>
          </cell>
          <cell r="BZ1886">
            <v>0</v>
          </cell>
          <cell r="CA1886">
            <v>0</v>
          </cell>
          <cell r="CB1886">
            <v>0</v>
          </cell>
          <cell r="CC1886">
            <v>0</v>
          </cell>
          <cell r="CD1886">
            <v>0</v>
          </cell>
          <cell r="CE1886">
            <v>0</v>
          </cell>
          <cell r="CF1886">
            <v>0</v>
          </cell>
          <cell r="CG1886">
            <v>0</v>
          </cell>
          <cell r="CH1886">
            <v>0</v>
          </cell>
          <cell r="CJ1886">
            <v>0</v>
          </cell>
          <cell r="CK1886">
            <v>0</v>
          </cell>
          <cell r="CL1886">
            <v>0</v>
          </cell>
          <cell r="CM1886">
            <v>0</v>
          </cell>
          <cell r="CN1886">
            <v>1</v>
          </cell>
        </row>
        <row r="1887">
          <cell r="AU1887">
            <v>194</v>
          </cell>
          <cell r="AX1887">
            <v>194</v>
          </cell>
          <cell r="AY1887">
            <v>0</v>
          </cell>
          <cell r="AZ1887">
            <v>0</v>
          </cell>
          <cell r="BA1887">
            <v>0</v>
          </cell>
          <cell r="BV1887">
            <v>0</v>
          </cell>
          <cell r="BW1887">
            <v>1</v>
          </cell>
          <cell r="BX1887">
            <v>0</v>
          </cell>
          <cell r="BY1887">
            <v>0</v>
          </cell>
          <cell r="BZ1887">
            <v>0</v>
          </cell>
          <cell r="CA1887">
            <v>0</v>
          </cell>
          <cell r="CB1887">
            <v>0</v>
          </cell>
          <cell r="CC1887">
            <v>0</v>
          </cell>
          <cell r="CD1887">
            <v>0</v>
          </cell>
          <cell r="CE1887">
            <v>0</v>
          </cell>
          <cell r="CF1887">
            <v>0</v>
          </cell>
          <cell r="CG1887">
            <v>0</v>
          </cell>
          <cell r="CH1887">
            <v>0</v>
          </cell>
          <cell r="CJ1887">
            <v>0</v>
          </cell>
          <cell r="CK1887">
            <v>0</v>
          </cell>
          <cell r="CL1887">
            <v>0</v>
          </cell>
          <cell r="CM1887">
            <v>0</v>
          </cell>
          <cell r="CN1887">
            <v>1</v>
          </cell>
        </row>
        <row r="1888">
          <cell r="AU1888">
            <v>158</v>
          </cell>
          <cell r="AX1888">
            <v>158</v>
          </cell>
          <cell r="AY1888">
            <v>0</v>
          </cell>
          <cell r="AZ1888">
            <v>0</v>
          </cell>
          <cell r="BA1888">
            <v>0</v>
          </cell>
          <cell r="BV1888">
            <v>0</v>
          </cell>
          <cell r="BW1888">
            <v>0</v>
          </cell>
          <cell r="BX1888">
            <v>0</v>
          </cell>
          <cell r="BY1888">
            <v>0</v>
          </cell>
          <cell r="BZ1888">
            <v>0</v>
          </cell>
          <cell r="CA1888">
            <v>0</v>
          </cell>
          <cell r="CB1888">
            <v>0</v>
          </cell>
          <cell r="CC1888">
            <v>0</v>
          </cell>
          <cell r="CD1888">
            <v>0</v>
          </cell>
          <cell r="CE1888">
            <v>0</v>
          </cell>
          <cell r="CF1888">
            <v>0</v>
          </cell>
          <cell r="CG1888">
            <v>0</v>
          </cell>
          <cell r="CH1888">
            <v>0</v>
          </cell>
          <cell r="CJ1888">
            <v>0</v>
          </cell>
          <cell r="CK1888">
            <v>0</v>
          </cell>
          <cell r="CL1888">
            <v>0</v>
          </cell>
          <cell r="CM1888">
            <v>0</v>
          </cell>
          <cell r="CN1888">
            <v>1</v>
          </cell>
        </row>
        <row r="1889">
          <cell r="AU1889">
            <v>254</v>
          </cell>
          <cell r="AX1889">
            <v>254</v>
          </cell>
          <cell r="AY1889">
            <v>0</v>
          </cell>
          <cell r="AZ1889">
            <v>0</v>
          </cell>
          <cell r="BA1889">
            <v>0</v>
          </cell>
          <cell r="BV1889">
            <v>0</v>
          </cell>
          <cell r="BW1889">
            <v>0</v>
          </cell>
          <cell r="BX1889">
            <v>0</v>
          </cell>
          <cell r="BY1889">
            <v>0</v>
          </cell>
          <cell r="BZ1889">
            <v>0</v>
          </cell>
          <cell r="CA1889">
            <v>0</v>
          </cell>
          <cell r="CB1889">
            <v>0</v>
          </cell>
          <cell r="CC1889">
            <v>0</v>
          </cell>
          <cell r="CD1889">
            <v>1</v>
          </cell>
          <cell r="CE1889">
            <v>0</v>
          </cell>
          <cell r="CF1889">
            <v>0</v>
          </cell>
          <cell r="CG1889">
            <v>0</v>
          </cell>
          <cell r="CH1889">
            <v>0</v>
          </cell>
          <cell r="CJ1889">
            <v>0</v>
          </cell>
          <cell r="CK1889">
            <v>0</v>
          </cell>
          <cell r="CL1889">
            <v>0</v>
          </cell>
          <cell r="CM1889">
            <v>0</v>
          </cell>
          <cell r="CN1889">
            <v>1</v>
          </cell>
        </row>
        <row r="1890">
          <cell r="AU1890">
            <v>113</v>
          </cell>
          <cell r="AX1890">
            <v>113</v>
          </cell>
          <cell r="AY1890">
            <v>0</v>
          </cell>
          <cell r="AZ1890">
            <v>0</v>
          </cell>
          <cell r="BA1890">
            <v>0</v>
          </cell>
          <cell r="BV1890">
            <v>0</v>
          </cell>
          <cell r="BW1890">
            <v>0</v>
          </cell>
          <cell r="BX1890">
            <v>0</v>
          </cell>
          <cell r="BY1890">
            <v>0</v>
          </cell>
          <cell r="BZ1890">
            <v>0</v>
          </cell>
          <cell r="CA1890">
            <v>0</v>
          </cell>
          <cell r="CB1890">
            <v>0</v>
          </cell>
          <cell r="CC1890">
            <v>0</v>
          </cell>
          <cell r="CD1890">
            <v>1</v>
          </cell>
          <cell r="CE1890">
            <v>0</v>
          </cell>
          <cell r="CF1890">
            <v>0</v>
          </cell>
          <cell r="CG1890">
            <v>0</v>
          </cell>
          <cell r="CH1890">
            <v>0</v>
          </cell>
          <cell r="CJ1890">
            <v>0</v>
          </cell>
          <cell r="CK1890">
            <v>0</v>
          </cell>
          <cell r="CL1890">
            <v>0</v>
          </cell>
          <cell r="CM1890">
            <v>0</v>
          </cell>
          <cell r="CN1890">
            <v>1</v>
          </cell>
        </row>
        <row r="1891">
          <cell r="AU1891">
            <v>112</v>
          </cell>
          <cell r="AX1891">
            <v>112</v>
          </cell>
          <cell r="AY1891">
            <v>0</v>
          </cell>
          <cell r="AZ1891">
            <v>0</v>
          </cell>
          <cell r="BA1891">
            <v>0</v>
          </cell>
          <cell r="BV1891">
            <v>0</v>
          </cell>
          <cell r="BW1891">
            <v>0</v>
          </cell>
          <cell r="BX1891">
            <v>0</v>
          </cell>
          <cell r="BY1891">
            <v>0</v>
          </cell>
          <cell r="BZ1891">
            <v>0</v>
          </cell>
          <cell r="CA1891">
            <v>0</v>
          </cell>
          <cell r="CB1891">
            <v>0</v>
          </cell>
          <cell r="CC1891">
            <v>0</v>
          </cell>
          <cell r="CD1891">
            <v>0</v>
          </cell>
          <cell r="CE1891">
            <v>0</v>
          </cell>
          <cell r="CF1891">
            <v>0</v>
          </cell>
          <cell r="CG1891">
            <v>0</v>
          </cell>
          <cell r="CH1891">
            <v>0</v>
          </cell>
          <cell r="CJ1891">
            <v>0</v>
          </cell>
          <cell r="CK1891">
            <v>0</v>
          </cell>
          <cell r="CL1891">
            <v>0</v>
          </cell>
          <cell r="CM1891">
            <v>0</v>
          </cell>
          <cell r="CN1891">
            <v>1</v>
          </cell>
        </row>
        <row r="1892">
          <cell r="AU1892">
            <v>155</v>
          </cell>
          <cell r="AX1892">
            <v>155</v>
          </cell>
          <cell r="AY1892">
            <v>0</v>
          </cell>
          <cell r="AZ1892">
            <v>0</v>
          </cell>
          <cell r="BA1892">
            <v>0</v>
          </cell>
          <cell r="BV1892">
            <v>0</v>
          </cell>
          <cell r="BW1892">
            <v>0</v>
          </cell>
          <cell r="BX1892">
            <v>0</v>
          </cell>
          <cell r="BY1892">
            <v>0</v>
          </cell>
          <cell r="BZ1892">
            <v>0</v>
          </cell>
          <cell r="CA1892">
            <v>0</v>
          </cell>
          <cell r="CB1892">
            <v>0</v>
          </cell>
          <cell r="CC1892">
            <v>0</v>
          </cell>
          <cell r="CD1892">
            <v>1</v>
          </cell>
          <cell r="CE1892">
            <v>0</v>
          </cell>
          <cell r="CF1892">
            <v>0</v>
          </cell>
          <cell r="CG1892">
            <v>0</v>
          </cell>
          <cell r="CH1892">
            <v>0</v>
          </cell>
          <cell r="CJ1892">
            <v>0</v>
          </cell>
          <cell r="CK1892">
            <v>0</v>
          </cell>
          <cell r="CL1892">
            <v>0</v>
          </cell>
          <cell r="CM1892">
            <v>0</v>
          </cell>
          <cell r="CN1892">
            <v>1</v>
          </cell>
        </row>
        <row r="1893">
          <cell r="AU1893">
            <v>113</v>
          </cell>
          <cell r="AX1893">
            <v>113</v>
          </cell>
          <cell r="AY1893">
            <v>0</v>
          </cell>
          <cell r="AZ1893">
            <v>0</v>
          </cell>
          <cell r="BA1893">
            <v>0</v>
          </cell>
          <cell r="BV1893">
            <v>0</v>
          </cell>
          <cell r="BW1893">
            <v>1</v>
          </cell>
          <cell r="BX1893">
            <v>0</v>
          </cell>
          <cell r="BY1893">
            <v>0</v>
          </cell>
          <cell r="BZ1893">
            <v>0</v>
          </cell>
          <cell r="CA1893">
            <v>0</v>
          </cell>
          <cell r="CB1893">
            <v>0</v>
          </cell>
          <cell r="CC1893">
            <v>0</v>
          </cell>
          <cell r="CD1893">
            <v>0</v>
          </cell>
          <cell r="CE1893">
            <v>0</v>
          </cell>
          <cell r="CF1893">
            <v>0</v>
          </cell>
          <cell r="CG1893">
            <v>0</v>
          </cell>
          <cell r="CH1893">
            <v>0</v>
          </cell>
          <cell r="CJ1893">
            <v>0</v>
          </cell>
          <cell r="CK1893">
            <v>0</v>
          </cell>
          <cell r="CL1893">
            <v>0</v>
          </cell>
          <cell r="CM1893">
            <v>0</v>
          </cell>
          <cell r="CN1893">
            <v>1</v>
          </cell>
        </row>
        <row r="1894">
          <cell r="AU1894">
            <v>1031.08</v>
          </cell>
          <cell r="AX1894">
            <v>739.18000000000006</v>
          </cell>
          <cell r="AY1894">
            <v>291.89999999999998</v>
          </cell>
          <cell r="AZ1894">
            <v>0</v>
          </cell>
          <cell r="BA1894">
            <v>653.58000000000004</v>
          </cell>
          <cell r="BV1894">
            <v>0</v>
          </cell>
          <cell r="BW1894">
            <v>0</v>
          </cell>
          <cell r="BX1894">
            <v>0</v>
          </cell>
          <cell r="BY1894">
            <v>0</v>
          </cell>
          <cell r="BZ1894">
            <v>0</v>
          </cell>
          <cell r="CA1894">
            <v>0</v>
          </cell>
          <cell r="CB1894">
            <v>0</v>
          </cell>
          <cell r="CC1894">
            <v>0</v>
          </cell>
          <cell r="CD1894">
            <v>0</v>
          </cell>
          <cell r="CE1894">
            <v>0</v>
          </cell>
          <cell r="CF1894">
            <v>0</v>
          </cell>
          <cell r="CG1894">
            <v>0</v>
          </cell>
          <cell r="CH1894">
            <v>0</v>
          </cell>
          <cell r="CJ1894">
            <v>0</v>
          </cell>
          <cell r="CK1894">
            <v>0</v>
          </cell>
          <cell r="CL1894">
            <v>0</v>
          </cell>
          <cell r="CM1894">
            <v>0</v>
          </cell>
          <cell r="CN1894">
            <v>1</v>
          </cell>
        </row>
        <row r="1895">
          <cell r="AU1895">
            <v>114</v>
          </cell>
          <cell r="AX1895">
            <v>114</v>
          </cell>
          <cell r="AY1895">
            <v>0</v>
          </cell>
          <cell r="AZ1895">
            <v>0</v>
          </cell>
          <cell r="BA1895">
            <v>0</v>
          </cell>
          <cell r="BV1895">
            <v>0</v>
          </cell>
          <cell r="BW1895">
            <v>0</v>
          </cell>
          <cell r="BX1895">
            <v>0</v>
          </cell>
          <cell r="BY1895">
            <v>1</v>
          </cell>
          <cell r="BZ1895">
            <v>0</v>
          </cell>
          <cell r="CA1895">
            <v>0</v>
          </cell>
          <cell r="CB1895">
            <v>0</v>
          </cell>
          <cell r="CC1895">
            <v>0</v>
          </cell>
          <cell r="CD1895">
            <v>0</v>
          </cell>
          <cell r="CE1895">
            <v>0</v>
          </cell>
          <cell r="CF1895">
            <v>0</v>
          </cell>
          <cell r="CG1895">
            <v>0</v>
          </cell>
          <cell r="CH1895">
            <v>0</v>
          </cell>
          <cell r="CJ1895">
            <v>0</v>
          </cell>
          <cell r="CK1895">
            <v>0</v>
          </cell>
          <cell r="CL1895">
            <v>0</v>
          </cell>
          <cell r="CM1895">
            <v>0</v>
          </cell>
          <cell r="CN1895">
            <v>1</v>
          </cell>
        </row>
        <row r="1896">
          <cell r="AU1896">
            <v>195</v>
          </cell>
          <cell r="AX1896">
            <v>195</v>
          </cell>
          <cell r="AY1896">
            <v>0</v>
          </cell>
          <cell r="AZ1896">
            <v>0</v>
          </cell>
          <cell r="BA1896">
            <v>0</v>
          </cell>
          <cell r="BV1896">
            <v>0</v>
          </cell>
          <cell r="BW1896">
            <v>0</v>
          </cell>
          <cell r="BX1896">
            <v>0</v>
          </cell>
          <cell r="BY1896">
            <v>0</v>
          </cell>
          <cell r="BZ1896">
            <v>0</v>
          </cell>
          <cell r="CA1896">
            <v>0</v>
          </cell>
          <cell r="CB1896">
            <v>0</v>
          </cell>
          <cell r="CC1896">
            <v>0</v>
          </cell>
          <cell r="CD1896">
            <v>1</v>
          </cell>
          <cell r="CE1896">
            <v>0</v>
          </cell>
          <cell r="CF1896">
            <v>0</v>
          </cell>
          <cell r="CG1896">
            <v>0</v>
          </cell>
          <cell r="CH1896">
            <v>0</v>
          </cell>
          <cell r="CJ1896">
            <v>0</v>
          </cell>
          <cell r="CK1896">
            <v>0</v>
          </cell>
          <cell r="CL1896">
            <v>0</v>
          </cell>
          <cell r="CM1896">
            <v>0</v>
          </cell>
          <cell r="CN1896">
            <v>1</v>
          </cell>
        </row>
        <row r="1897">
          <cell r="AU1897">
            <v>1797.45</v>
          </cell>
          <cell r="AX1897">
            <v>1288.5</v>
          </cell>
          <cell r="AY1897">
            <v>508.95</v>
          </cell>
          <cell r="AZ1897">
            <v>1288.5</v>
          </cell>
          <cell r="BA1897">
            <v>0</v>
          </cell>
          <cell r="BV1897">
            <v>0</v>
          </cell>
          <cell r="BW1897">
            <v>1</v>
          </cell>
          <cell r="BX1897">
            <v>0</v>
          </cell>
          <cell r="BY1897">
            <v>0</v>
          </cell>
          <cell r="BZ1897">
            <v>0</v>
          </cell>
          <cell r="CA1897">
            <v>0</v>
          </cell>
          <cell r="CB1897">
            <v>0</v>
          </cell>
          <cell r="CC1897">
            <v>0</v>
          </cell>
          <cell r="CD1897">
            <v>0</v>
          </cell>
          <cell r="CE1897">
            <v>0</v>
          </cell>
          <cell r="CF1897">
            <v>0</v>
          </cell>
          <cell r="CG1897">
            <v>0</v>
          </cell>
          <cell r="CH1897">
            <v>0</v>
          </cell>
          <cell r="CJ1897">
            <v>0</v>
          </cell>
          <cell r="CK1897">
            <v>0</v>
          </cell>
          <cell r="CL1897">
            <v>0</v>
          </cell>
          <cell r="CM1897">
            <v>0</v>
          </cell>
          <cell r="CN1897">
            <v>1</v>
          </cell>
        </row>
        <row r="1898">
          <cell r="AU1898">
            <v>169</v>
          </cell>
          <cell r="AX1898">
            <v>169</v>
          </cell>
          <cell r="AY1898">
            <v>0</v>
          </cell>
          <cell r="AZ1898">
            <v>0</v>
          </cell>
          <cell r="BA1898">
            <v>0</v>
          </cell>
          <cell r="BV1898">
            <v>0</v>
          </cell>
          <cell r="BW1898">
            <v>0</v>
          </cell>
          <cell r="BX1898">
            <v>0</v>
          </cell>
          <cell r="BY1898">
            <v>0</v>
          </cell>
          <cell r="BZ1898">
            <v>0</v>
          </cell>
          <cell r="CA1898">
            <v>0</v>
          </cell>
          <cell r="CB1898">
            <v>0</v>
          </cell>
          <cell r="CC1898">
            <v>0</v>
          </cell>
          <cell r="CD1898">
            <v>1</v>
          </cell>
          <cell r="CE1898">
            <v>0</v>
          </cell>
          <cell r="CF1898">
            <v>0</v>
          </cell>
          <cell r="CG1898">
            <v>0</v>
          </cell>
          <cell r="CH1898">
            <v>0</v>
          </cell>
          <cell r="CJ1898">
            <v>0</v>
          </cell>
          <cell r="CK1898">
            <v>0</v>
          </cell>
          <cell r="CL1898">
            <v>0</v>
          </cell>
          <cell r="CM1898">
            <v>0</v>
          </cell>
          <cell r="CN1898">
            <v>1</v>
          </cell>
        </row>
        <row r="1899">
          <cell r="AU1899">
            <v>120</v>
          </cell>
          <cell r="AX1899">
            <v>120</v>
          </cell>
          <cell r="AY1899">
            <v>0</v>
          </cell>
          <cell r="AZ1899">
            <v>0</v>
          </cell>
          <cell r="BA1899">
            <v>0</v>
          </cell>
          <cell r="BV1899">
            <v>0</v>
          </cell>
          <cell r="BW1899">
            <v>0</v>
          </cell>
          <cell r="BX1899">
            <v>0</v>
          </cell>
          <cell r="BY1899">
            <v>1</v>
          </cell>
          <cell r="BZ1899">
            <v>0</v>
          </cell>
          <cell r="CA1899">
            <v>0</v>
          </cell>
          <cell r="CB1899">
            <v>0</v>
          </cell>
          <cell r="CC1899">
            <v>0</v>
          </cell>
          <cell r="CD1899">
            <v>0</v>
          </cell>
          <cell r="CE1899">
            <v>0</v>
          </cell>
          <cell r="CF1899">
            <v>0</v>
          </cell>
          <cell r="CG1899">
            <v>0</v>
          </cell>
          <cell r="CH1899">
            <v>0</v>
          </cell>
          <cell r="CJ1899">
            <v>0</v>
          </cell>
          <cell r="CK1899">
            <v>0</v>
          </cell>
          <cell r="CL1899">
            <v>0</v>
          </cell>
          <cell r="CM1899">
            <v>0</v>
          </cell>
          <cell r="CN1899">
            <v>1</v>
          </cell>
        </row>
        <row r="1900">
          <cell r="AU1900">
            <v>47559.72</v>
          </cell>
          <cell r="AX1900">
            <v>41712.829999999994</v>
          </cell>
          <cell r="AY1900">
            <v>5846.89</v>
          </cell>
          <cell r="AZ1900">
            <v>0</v>
          </cell>
          <cell r="BA1900">
            <v>560.9</v>
          </cell>
          <cell r="BV1900">
            <v>0</v>
          </cell>
          <cell r="BW1900">
            <v>0</v>
          </cell>
          <cell r="BX1900">
            <v>0.76</v>
          </cell>
          <cell r="BY1900">
            <v>0</v>
          </cell>
          <cell r="BZ1900">
            <v>0</v>
          </cell>
          <cell r="CA1900">
            <v>0</v>
          </cell>
          <cell r="CB1900">
            <v>0</v>
          </cell>
          <cell r="CC1900">
            <v>0</v>
          </cell>
          <cell r="CD1900">
            <v>0</v>
          </cell>
          <cell r="CE1900">
            <v>0</v>
          </cell>
          <cell r="CF1900">
            <v>0</v>
          </cell>
          <cell r="CG1900">
            <v>0</v>
          </cell>
          <cell r="CH1900">
            <v>0</v>
          </cell>
          <cell r="CJ1900">
            <v>0</v>
          </cell>
          <cell r="CK1900">
            <v>0</v>
          </cell>
          <cell r="CL1900">
            <v>0</v>
          </cell>
          <cell r="CM1900">
            <v>0</v>
          </cell>
          <cell r="CN1900">
            <v>1</v>
          </cell>
        </row>
        <row r="1901">
          <cell r="AU1901">
            <v>126</v>
          </cell>
          <cell r="AX1901">
            <v>126</v>
          </cell>
          <cell r="AY1901">
            <v>0</v>
          </cell>
          <cell r="AZ1901">
            <v>0</v>
          </cell>
          <cell r="BA1901">
            <v>0</v>
          </cell>
          <cell r="BV1901">
            <v>0</v>
          </cell>
          <cell r="BW1901">
            <v>1</v>
          </cell>
          <cell r="BX1901">
            <v>0</v>
          </cell>
          <cell r="BY1901">
            <v>0</v>
          </cell>
          <cell r="BZ1901">
            <v>0</v>
          </cell>
          <cell r="CA1901">
            <v>0</v>
          </cell>
          <cell r="CB1901">
            <v>0</v>
          </cell>
          <cell r="CC1901">
            <v>0</v>
          </cell>
          <cell r="CD1901">
            <v>0</v>
          </cell>
          <cell r="CE1901">
            <v>0</v>
          </cell>
          <cell r="CF1901">
            <v>0</v>
          </cell>
          <cell r="CG1901">
            <v>0</v>
          </cell>
          <cell r="CH1901">
            <v>0</v>
          </cell>
          <cell r="CJ1901">
            <v>0</v>
          </cell>
          <cell r="CK1901">
            <v>0</v>
          </cell>
          <cell r="CL1901">
            <v>0</v>
          </cell>
          <cell r="CM1901">
            <v>0</v>
          </cell>
          <cell r="CN1901">
            <v>1</v>
          </cell>
        </row>
        <row r="1902">
          <cell r="AU1902">
            <v>145</v>
          </cell>
          <cell r="AX1902">
            <v>145</v>
          </cell>
          <cell r="AY1902">
            <v>0</v>
          </cell>
          <cell r="AZ1902">
            <v>0</v>
          </cell>
          <cell r="BA1902">
            <v>0</v>
          </cell>
          <cell r="BV1902">
            <v>0</v>
          </cell>
          <cell r="BW1902">
            <v>1</v>
          </cell>
          <cell r="BX1902">
            <v>0</v>
          </cell>
          <cell r="BY1902">
            <v>0</v>
          </cell>
          <cell r="BZ1902">
            <v>0</v>
          </cell>
          <cell r="CA1902">
            <v>0</v>
          </cell>
          <cell r="CB1902">
            <v>0</v>
          </cell>
          <cell r="CC1902">
            <v>0</v>
          </cell>
          <cell r="CD1902">
            <v>0</v>
          </cell>
          <cell r="CE1902">
            <v>0</v>
          </cell>
          <cell r="CF1902">
            <v>0</v>
          </cell>
          <cell r="CG1902">
            <v>0</v>
          </cell>
          <cell r="CH1902">
            <v>0</v>
          </cell>
          <cell r="CJ1902">
            <v>0</v>
          </cell>
          <cell r="CK1902">
            <v>0</v>
          </cell>
          <cell r="CL1902">
            <v>0</v>
          </cell>
          <cell r="CM1902">
            <v>0</v>
          </cell>
          <cell r="CN1902">
            <v>1</v>
          </cell>
        </row>
        <row r="1903">
          <cell r="AU1903">
            <v>22592</v>
          </cell>
          <cell r="AX1903">
            <v>21975.93</v>
          </cell>
          <cell r="AY1903">
            <v>616.07000000000005</v>
          </cell>
          <cell r="AZ1903">
            <v>0</v>
          </cell>
          <cell r="BA1903">
            <v>1379.29</v>
          </cell>
          <cell r="BV1903">
            <v>0</v>
          </cell>
          <cell r="BW1903">
            <v>0</v>
          </cell>
          <cell r="BX1903">
            <v>0.76</v>
          </cell>
          <cell r="BY1903">
            <v>0</v>
          </cell>
          <cell r="BZ1903">
            <v>0</v>
          </cell>
          <cell r="CA1903">
            <v>0</v>
          </cell>
          <cell r="CB1903">
            <v>0</v>
          </cell>
          <cell r="CC1903">
            <v>0</v>
          </cell>
          <cell r="CD1903">
            <v>0</v>
          </cell>
          <cell r="CE1903">
            <v>0</v>
          </cell>
          <cell r="CF1903">
            <v>0</v>
          </cell>
          <cell r="CG1903">
            <v>0</v>
          </cell>
          <cell r="CH1903">
            <v>0</v>
          </cell>
          <cell r="CJ1903">
            <v>0</v>
          </cell>
          <cell r="CK1903">
            <v>0</v>
          </cell>
          <cell r="CL1903">
            <v>0</v>
          </cell>
          <cell r="CM1903">
            <v>0</v>
          </cell>
          <cell r="CN1903">
            <v>1</v>
          </cell>
        </row>
        <row r="1904">
          <cell r="AU1904">
            <v>148</v>
          </cell>
          <cell r="AX1904">
            <v>148</v>
          </cell>
          <cell r="AY1904">
            <v>0</v>
          </cell>
          <cell r="AZ1904">
            <v>0</v>
          </cell>
          <cell r="BA1904">
            <v>0</v>
          </cell>
          <cell r="BV1904">
            <v>0</v>
          </cell>
          <cell r="BW1904">
            <v>0</v>
          </cell>
          <cell r="BX1904">
            <v>0</v>
          </cell>
          <cell r="BY1904">
            <v>0</v>
          </cell>
          <cell r="BZ1904">
            <v>0</v>
          </cell>
          <cell r="CA1904">
            <v>0</v>
          </cell>
          <cell r="CB1904">
            <v>0</v>
          </cell>
          <cell r="CC1904">
            <v>0</v>
          </cell>
          <cell r="CD1904">
            <v>1</v>
          </cell>
          <cell r="CE1904">
            <v>0</v>
          </cell>
          <cell r="CF1904">
            <v>0</v>
          </cell>
          <cell r="CG1904">
            <v>0</v>
          </cell>
          <cell r="CH1904">
            <v>0</v>
          </cell>
          <cell r="CJ1904">
            <v>0</v>
          </cell>
          <cell r="CK1904">
            <v>0</v>
          </cell>
          <cell r="CL1904">
            <v>0</v>
          </cell>
          <cell r="CM1904">
            <v>0</v>
          </cell>
          <cell r="CN1904">
            <v>1</v>
          </cell>
        </row>
        <row r="1905">
          <cell r="AU1905">
            <v>145</v>
          </cell>
          <cell r="AX1905">
            <v>145</v>
          </cell>
          <cell r="AY1905">
            <v>0</v>
          </cell>
          <cell r="AZ1905">
            <v>0</v>
          </cell>
          <cell r="BA1905">
            <v>0</v>
          </cell>
          <cell r="BV1905">
            <v>0</v>
          </cell>
          <cell r="BW1905">
            <v>1</v>
          </cell>
          <cell r="BX1905">
            <v>0</v>
          </cell>
          <cell r="BY1905">
            <v>0</v>
          </cell>
          <cell r="BZ1905">
            <v>0</v>
          </cell>
          <cell r="CA1905">
            <v>0</v>
          </cell>
          <cell r="CB1905">
            <v>0</v>
          </cell>
          <cell r="CC1905">
            <v>0</v>
          </cell>
          <cell r="CD1905">
            <v>0</v>
          </cell>
          <cell r="CE1905">
            <v>0</v>
          </cell>
          <cell r="CF1905">
            <v>0</v>
          </cell>
          <cell r="CG1905">
            <v>0</v>
          </cell>
          <cell r="CH1905">
            <v>0</v>
          </cell>
          <cell r="CJ1905">
            <v>0</v>
          </cell>
          <cell r="CK1905">
            <v>0</v>
          </cell>
          <cell r="CL1905">
            <v>0</v>
          </cell>
          <cell r="CM1905">
            <v>0</v>
          </cell>
          <cell r="CN1905">
            <v>1</v>
          </cell>
        </row>
        <row r="1906">
          <cell r="AU1906">
            <v>168188.15</v>
          </cell>
          <cell r="AX1906">
            <v>117870.55</v>
          </cell>
          <cell r="AY1906">
            <v>50317.599999999999</v>
          </cell>
          <cell r="AZ1906">
            <v>19135.55</v>
          </cell>
          <cell r="BA1906">
            <v>23382.080000000002</v>
          </cell>
          <cell r="BV1906">
            <v>0</v>
          </cell>
          <cell r="BW1906">
            <v>1</v>
          </cell>
          <cell r="BX1906">
            <v>0</v>
          </cell>
          <cell r="BY1906">
            <v>0</v>
          </cell>
          <cell r="BZ1906">
            <v>0</v>
          </cell>
          <cell r="CA1906">
            <v>0</v>
          </cell>
          <cell r="CB1906">
            <v>0</v>
          </cell>
          <cell r="CC1906">
            <v>0</v>
          </cell>
          <cell r="CD1906">
            <v>0</v>
          </cell>
          <cell r="CE1906">
            <v>0</v>
          </cell>
          <cell r="CF1906">
            <v>0</v>
          </cell>
          <cell r="CG1906">
            <v>0</v>
          </cell>
          <cell r="CH1906">
            <v>0</v>
          </cell>
          <cell r="CJ1906">
            <v>0</v>
          </cell>
          <cell r="CK1906">
            <v>0</v>
          </cell>
          <cell r="CL1906">
            <v>0</v>
          </cell>
          <cell r="CM1906">
            <v>0</v>
          </cell>
          <cell r="CN1906">
            <v>1</v>
          </cell>
        </row>
        <row r="1907">
          <cell r="AU1907">
            <v>356.79</v>
          </cell>
          <cell r="AX1907">
            <v>299.08999999999997</v>
          </cell>
          <cell r="AY1907">
            <v>57.7</v>
          </cell>
          <cell r="AZ1907">
            <v>0</v>
          </cell>
          <cell r="BA1907">
            <v>129.16999999999999</v>
          </cell>
          <cell r="BV1907">
            <v>0</v>
          </cell>
          <cell r="BW1907">
            <v>1</v>
          </cell>
          <cell r="BX1907">
            <v>0</v>
          </cell>
          <cell r="BY1907">
            <v>0</v>
          </cell>
          <cell r="BZ1907">
            <v>0</v>
          </cell>
          <cell r="CA1907">
            <v>0</v>
          </cell>
          <cell r="CB1907">
            <v>0</v>
          </cell>
          <cell r="CC1907">
            <v>0</v>
          </cell>
          <cell r="CD1907">
            <v>0</v>
          </cell>
          <cell r="CE1907">
            <v>0</v>
          </cell>
          <cell r="CF1907">
            <v>0</v>
          </cell>
          <cell r="CG1907">
            <v>0</v>
          </cell>
          <cell r="CH1907">
            <v>0</v>
          </cell>
          <cell r="CJ1907">
            <v>0</v>
          </cell>
          <cell r="CK1907">
            <v>0</v>
          </cell>
          <cell r="CL1907">
            <v>0</v>
          </cell>
          <cell r="CM1907">
            <v>0</v>
          </cell>
          <cell r="CN1907">
            <v>1</v>
          </cell>
        </row>
        <row r="1908">
          <cell r="AU1908">
            <v>892</v>
          </cell>
          <cell r="AX1908">
            <v>892</v>
          </cell>
          <cell r="AY1908">
            <v>0</v>
          </cell>
          <cell r="AZ1908">
            <v>0</v>
          </cell>
          <cell r="BA1908">
            <v>0</v>
          </cell>
          <cell r="BV1908">
            <v>0</v>
          </cell>
          <cell r="BW1908">
            <v>0.76</v>
          </cell>
          <cell r="BX1908">
            <v>0</v>
          </cell>
          <cell r="BY1908">
            <v>0</v>
          </cell>
          <cell r="BZ1908">
            <v>0</v>
          </cell>
          <cell r="CA1908">
            <v>0</v>
          </cell>
          <cell r="CB1908">
            <v>0</v>
          </cell>
          <cell r="CC1908">
            <v>0</v>
          </cell>
          <cell r="CD1908">
            <v>0</v>
          </cell>
          <cell r="CE1908">
            <v>0.2</v>
          </cell>
          <cell r="CF1908">
            <v>0</v>
          </cell>
          <cell r="CG1908">
            <v>0</v>
          </cell>
          <cell r="CH1908">
            <v>0</v>
          </cell>
          <cell r="CJ1908">
            <v>0</v>
          </cell>
          <cell r="CK1908">
            <v>0</v>
          </cell>
          <cell r="CL1908">
            <v>0</v>
          </cell>
          <cell r="CM1908">
            <v>0</v>
          </cell>
          <cell r="CN1908">
            <v>1</v>
          </cell>
        </row>
        <row r="1909">
          <cell r="AU1909">
            <v>360</v>
          </cell>
          <cell r="AX1909">
            <v>360</v>
          </cell>
          <cell r="AY1909">
            <v>0</v>
          </cell>
          <cell r="AZ1909">
            <v>0</v>
          </cell>
          <cell r="BA1909">
            <v>0</v>
          </cell>
          <cell r="BV1909">
            <v>0</v>
          </cell>
          <cell r="BW1909">
            <v>0</v>
          </cell>
          <cell r="BX1909">
            <v>0</v>
          </cell>
          <cell r="BY1909">
            <v>0</v>
          </cell>
          <cell r="BZ1909">
            <v>0</v>
          </cell>
          <cell r="CA1909">
            <v>0</v>
          </cell>
          <cell r="CB1909">
            <v>0</v>
          </cell>
          <cell r="CC1909">
            <v>0</v>
          </cell>
          <cell r="CD1909">
            <v>0</v>
          </cell>
          <cell r="CE1909">
            <v>0</v>
          </cell>
          <cell r="CF1909">
            <v>0</v>
          </cell>
          <cell r="CG1909">
            <v>0</v>
          </cell>
          <cell r="CH1909">
            <v>0</v>
          </cell>
          <cell r="CJ1909">
            <v>0</v>
          </cell>
          <cell r="CK1909">
            <v>0</v>
          </cell>
          <cell r="CL1909">
            <v>0</v>
          </cell>
          <cell r="CM1909">
            <v>0</v>
          </cell>
          <cell r="CN1909">
            <v>1</v>
          </cell>
        </row>
        <row r="1910">
          <cell r="AU1910">
            <v>131</v>
          </cell>
          <cell r="AX1910">
            <v>131</v>
          </cell>
          <cell r="AY1910">
            <v>0</v>
          </cell>
          <cell r="AZ1910">
            <v>0</v>
          </cell>
          <cell r="BA1910">
            <v>0</v>
          </cell>
          <cell r="BV1910">
            <v>0</v>
          </cell>
          <cell r="BW1910">
            <v>0.46</v>
          </cell>
          <cell r="BX1910">
            <v>0</v>
          </cell>
          <cell r="BY1910">
            <v>0</v>
          </cell>
          <cell r="BZ1910">
            <v>0</v>
          </cell>
          <cell r="CA1910">
            <v>0</v>
          </cell>
          <cell r="CB1910">
            <v>0</v>
          </cell>
          <cell r="CC1910">
            <v>0</v>
          </cell>
          <cell r="CD1910">
            <v>0.54</v>
          </cell>
          <cell r="CE1910">
            <v>0</v>
          </cell>
          <cell r="CF1910">
            <v>0</v>
          </cell>
          <cell r="CG1910">
            <v>0</v>
          </cell>
          <cell r="CH1910">
            <v>0</v>
          </cell>
          <cell r="CJ1910">
            <v>0</v>
          </cell>
          <cell r="CK1910">
            <v>0</v>
          </cell>
          <cell r="CL1910">
            <v>0</v>
          </cell>
          <cell r="CM1910">
            <v>0</v>
          </cell>
          <cell r="CN1910">
            <v>1</v>
          </cell>
        </row>
        <row r="1911">
          <cell r="AU1911">
            <v>144</v>
          </cell>
          <cell r="AX1911">
            <v>144</v>
          </cell>
          <cell r="AY1911">
            <v>0</v>
          </cell>
          <cell r="AZ1911">
            <v>0</v>
          </cell>
          <cell r="BA1911">
            <v>0</v>
          </cell>
          <cell r="BV1911">
            <v>0</v>
          </cell>
          <cell r="BW1911">
            <v>0</v>
          </cell>
          <cell r="BX1911">
            <v>0</v>
          </cell>
          <cell r="BY1911">
            <v>0</v>
          </cell>
          <cell r="BZ1911">
            <v>0</v>
          </cell>
          <cell r="CA1911">
            <v>0</v>
          </cell>
          <cell r="CB1911">
            <v>0</v>
          </cell>
          <cell r="CC1911">
            <v>0</v>
          </cell>
          <cell r="CD1911">
            <v>1</v>
          </cell>
          <cell r="CE1911">
            <v>0</v>
          </cell>
          <cell r="CF1911">
            <v>0</v>
          </cell>
          <cell r="CG1911">
            <v>0</v>
          </cell>
          <cell r="CH1911">
            <v>0</v>
          </cell>
          <cell r="CJ1911">
            <v>0</v>
          </cell>
          <cell r="CK1911">
            <v>0</v>
          </cell>
          <cell r="CL1911">
            <v>0</v>
          </cell>
          <cell r="CM1911">
            <v>0</v>
          </cell>
          <cell r="CN1911">
            <v>1</v>
          </cell>
        </row>
        <row r="1912">
          <cell r="AU1912">
            <v>338</v>
          </cell>
          <cell r="AX1912">
            <v>338</v>
          </cell>
          <cell r="AY1912">
            <v>0</v>
          </cell>
          <cell r="AZ1912">
            <v>0</v>
          </cell>
          <cell r="BA1912">
            <v>0</v>
          </cell>
          <cell r="BV1912">
            <v>0</v>
          </cell>
          <cell r="BW1912">
            <v>1</v>
          </cell>
          <cell r="BX1912">
            <v>0</v>
          </cell>
          <cell r="BY1912">
            <v>0</v>
          </cell>
          <cell r="BZ1912">
            <v>0</v>
          </cell>
          <cell r="CA1912">
            <v>0</v>
          </cell>
          <cell r="CB1912">
            <v>0</v>
          </cell>
          <cell r="CC1912">
            <v>0</v>
          </cell>
          <cell r="CD1912">
            <v>0</v>
          </cell>
          <cell r="CE1912">
            <v>0</v>
          </cell>
          <cell r="CF1912">
            <v>0</v>
          </cell>
          <cell r="CG1912">
            <v>0</v>
          </cell>
          <cell r="CH1912">
            <v>0</v>
          </cell>
          <cell r="CJ1912">
            <v>0</v>
          </cell>
          <cell r="CK1912">
            <v>0</v>
          </cell>
          <cell r="CL1912">
            <v>0</v>
          </cell>
          <cell r="CM1912">
            <v>0</v>
          </cell>
          <cell r="CN1912">
            <v>1</v>
          </cell>
        </row>
        <row r="1913">
          <cell r="AU1913">
            <v>707</v>
          </cell>
          <cell r="AX1913">
            <v>707</v>
          </cell>
          <cell r="AY1913">
            <v>0</v>
          </cell>
          <cell r="AZ1913">
            <v>0</v>
          </cell>
          <cell r="BA1913">
            <v>0</v>
          </cell>
          <cell r="BV1913">
            <v>0</v>
          </cell>
          <cell r="BW1913">
            <v>0.5</v>
          </cell>
          <cell r="BX1913">
            <v>0</v>
          </cell>
          <cell r="BY1913">
            <v>0.47</v>
          </cell>
          <cell r="BZ1913">
            <v>0</v>
          </cell>
          <cell r="CA1913">
            <v>0</v>
          </cell>
          <cell r="CB1913">
            <v>0</v>
          </cell>
          <cell r="CC1913">
            <v>0</v>
          </cell>
          <cell r="CD1913">
            <v>0</v>
          </cell>
          <cell r="CE1913">
            <v>0.03</v>
          </cell>
          <cell r="CF1913">
            <v>0</v>
          </cell>
          <cell r="CG1913">
            <v>0</v>
          </cell>
          <cell r="CH1913">
            <v>0</v>
          </cell>
          <cell r="CJ1913">
            <v>0</v>
          </cell>
          <cell r="CK1913">
            <v>0</v>
          </cell>
          <cell r="CL1913">
            <v>0</v>
          </cell>
          <cell r="CM1913">
            <v>0</v>
          </cell>
          <cell r="CN1913">
            <v>1</v>
          </cell>
        </row>
        <row r="1914">
          <cell r="AU1914">
            <v>174</v>
          </cell>
          <cell r="AX1914">
            <v>174</v>
          </cell>
          <cell r="AY1914">
            <v>0</v>
          </cell>
          <cell r="AZ1914">
            <v>0</v>
          </cell>
          <cell r="BA1914">
            <v>0</v>
          </cell>
          <cell r="BV1914">
            <v>0</v>
          </cell>
          <cell r="BW1914">
            <v>0</v>
          </cell>
          <cell r="BX1914">
            <v>0.7</v>
          </cell>
          <cell r="BY1914">
            <v>0</v>
          </cell>
          <cell r="BZ1914">
            <v>0</v>
          </cell>
          <cell r="CA1914">
            <v>0</v>
          </cell>
          <cell r="CB1914">
            <v>0</v>
          </cell>
          <cell r="CC1914">
            <v>0</v>
          </cell>
          <cell r="CD1914">
            <v>0</v>
          </cell>
          <cell r="CE1914">
            <v>0</v>
          </cell>
          <cell r="CF1914">
            <v>0</v>
          </cell>
          <cell r="CG1914">
            <v>0</v>
          </cell>
          <cell r="CH1914">
            <v>0</v>
          </cell>
          <cell r="CJ1914">
            <v>0</v>
          </cell>
          <cell r="CK1914">
            <v>0</v>
          </cell>
          <cell r="CL1914">
            <v>0</v>
          </cell>
          <cell r="CM1914">
            <v>0</v>
          </cell>
          <cell r="CN1914">
            <v>1</v>
          </cell>
        </row>
        <row r="1915">
          <cell r="AU1915">
            <v>207</v>
          </cell>
          <cell r="AX1915">
            <v>207</v>
          </cell>
          <cell r="AY1915">
            <v>0</v>
          </cell>
          <cell r="AZ1915">
            <v>0</v>
          </cell>
          <cell r="BA1915">
            <v>0</v>
          </cell>
          <cell r="BV1915">
            <v>0</v>
          </cell>
          <cell r="BW1915">
            <v>1</v>
          </cell>
          <cell r="BX1915">
            <v>0</v>
          </cell>
          <cell r="BY1915">
            <v>0</v>
          </cell>
          <cell r="BZ1915">
            <v>0</v>
          </cell>
          <cell r="CA1915">
            <v>0</v>
          </cell>
          <cell r="CB1915">
            <v>0</v>
          </cell>
          <cell r="CC1915">
            <v>0</v>
          </cell>
          <cell r="CD1915">
            <v>0</v>
          </cell>
          <cell r="CE1915">
            <v>0</v>
          </cell>
          <cell r="CF1915">
            <v>0</v>
          </cell>
          <cell r="CG1915">
            <v>0</v>
          </cell>
          <cell r="CH1915">
            <v>0</v>
          </cell>
          <cell r="CJ1915">
            <v>0</v>
          </cell>
          <cell r="CK1915">
            <v>0</v>
          </cell>
          <cell r="CL1915">
            <v>0</v>
          </cell>
          <cell r="CM1915">
            <v>0</v>
          </cell>
          <cell r="CN1915">
            <v>1</v>
          </cell>
        </row>
        <row r="1916">
          <cell r="AU1916">
            <v>15027.2</v>
          </cell>
          <cell r="AX1916">
            <v>15027.2</v>
          </cell>
          <cell r="AY1916">
            <v>0</v>
          </cell>
          <cell r="AZ1916">
            <v>10503.39</v>
          </cell>
          <cell r="BA1916">
            <v>0</v>
          </cell>
          <cell r="BV1916">
            <v>0</v>
          </cell>
          <cell r="BW1916">
            <v>1</v>
          </cell>
          <cell r="BX1916">
            <v>0</v>
          </cell>
          <cell r="BY1916">
            <v>0</v>
          </cell>
          <cell r="BZ1916">
            <v>0</v>
          </cell>
          <cell r="CA1916">
            <v>0</v>
          </cell>
          <cell r="CB1916">
            <v>0</v>
          </cell>
          <cell r="CC1916">
            <v>0</v>
          </cell>
          <cell r="CD1916">
            <v>0</v>
          </cell>
          <cell r="CE1916">
            <v>0</v>
          </cell>
          <cell r="CF1916">
            <v>0</v>
          </cell>
          <cell r="CG1916">
            <v>0</v>
          </cell>
          <cell r="CH1916">
            <v>0</v>
          </cell>
          <cell r="CJ1916">
            <v>0</v>
          </cell>
          <cell r="CK1916">
            <v>0</v>
          </cell>
          <cell r="CL1916">
            <v>0</v>
          </cell>
          <cell r="CM1916">
            <v>0</v>
          </cell>
          <cell r="CN1916">
            <v>1</v>
          </cell>
        </row>
        <row r="1917">
          <cell r="AU1917">
            <v>3392.61</v>
          </cell>
          <cell r="AX1917">
            <v>2432.0299999999997</v>
          </cell>
          <cell r="AY1917">
            <v>960.58</v>
          </cell>
          <cell r="AZ1917">
            <v>900.42</v>
          </cell>
          <cell r="BA1917">
            <v>1073.0899999999999</v>
          </cell>
          <cell r="BV1917">
            <v>0</v>
          </cell>
          <cell r="BW1917">
            <v>1</v>
          </cell>
          <cell r="BX1917">
            <v>0</v>
          </cell>
          <cell r="BY1917">
            <v>0</v>
          </cell>
          <cell r="BZ1917">
            <v>0</v>
          </cell>
          <cell r="CA1917">
            <v>0</v>
          </cell>
          <cell r="CB1917">
            <v>0</v>
          </cell>
          <cell r="CC1917">
            <v>0</v>
          </cell>
          <cell r="CD1917">
            <v>0</v>
          </cell>
          <cell r="CE1917">
            <v>0</v>
          </cell>
          <cell r="CF1917">
            <v>0</v>
          </cell>
          <cell r="CG1917">
            <v>0</v>
          </cell>
          <cell r="CH1917">
            <v>0</v>
          </cell>
          <cell r="CJ1917">
            <v>0</v>
          </cell>
          <cell r="CK1917">
            <v>0</v>
          </cell>
          <cell r="CL1917">
            <v>0</v>
          </cell>
          <cell r="CM1917">
            <v>0</v>
          </cell>
          <cell r="CN1917">
            <v>1</v>
          </cell>
        </row>
        <row r="1918">
          <cell r="AU1918">
            <v>140</v>
          </cell>
          <cell r="AX1918">
            <v>140</v>
          </cell>
          <cell r="AY1918">
            <v>0</v>
          </cell>
          <cell r="AZ1918">
            <v>0</v>
          </cell>
          <cell r="BA1918">
            <v>0</v>
          </cell>
          <cell r="BV1918">
            <v>0</v>
          </cell>
          <cell r="BW1918">
            <v>1</v>
          </cell>
          <cell r="BX1918">
            <v>0</v>
          </cell>
          <cell r="BY1918">
            <v>0</v>
          </cell>
          <cell r="BZ1918">
            <v>0</v>
          </cell>
          <cell r="CA1918">
            <v>0</v>
          </cell>
          <cell r="CB1918">
            <v>0</v>
          </cell>
          <cell r="CC1918">
            <v>0</v>
          </cell>
          <cell r="CD1918">
            <v>0</v>
          </cell>
          <cell r="CE1918">
            <v>0</v>
          </cell>
          <cell r="CF1918">
            <v>0</v>
          </cell>
          <cell r="CG1918">
            <v>0</v>
          </cell>
          <cell r="CH1918">
            <v>0</v>
          </cell>
          <cell r="CJ1918">
            <v>0</v>
          </cell>
          <cell r="CK1918">
            <v>0</v>
          </cell>
          <cell r="CL1918">
            <v>0</v>
          </cell>
          <cell r="CM1918">
            <v>0</v>
          </cell>
          <cell r="CN1918">
            <v>1</v>
          </cell>
        </row>
        <row r="1919">
          <cell r="AU1919">
            <v>113</v>
          </cell>
          <cell r="AX1919">
            <v>113</v>
          </cell>
          <cell r="AY1919">
            <v>0</v>
          </cell>
          <cell r="AZ1919">
            <v>0</v>
          </cell>
          <cell r="BA1919">
            <v>0</v>
          </cell>
          <cell r="BV1919">
            <v>0</v>
          </cell>
          <cell r="BW1919">
            <v>0</v>
          </cell>
          <cell r="BX1919">
            <v>1</v>
          </cell>
          <cell r="BY1919">
            <v>0</v>
          </cell>
          <cell r="BZ1919">
            <v>0</v>
          </cell>
          <cell r="CA1919">
            <v>0</v>
          </cell>
          <cell r="CB1919">
            <v>0</v>
          </cell>
          <cell r="CC1919">
            <v>0</v>
          </cell>
          <cell r="CD1919">
            <v>0</v>
          </cell>
          <cell r="CE1919">
            <v>0</v>
          </cell>
          <cell r="CF1919">
            <v>0</v>
          </cell>
          <cell r="CG1919">
            <v>0</v>
          </cell>
          <cell r="CH1919">
            <v>0</v>
          </cell>
          <cell r="CJ1919">
            <v>0</v>
          </cell>
          <cell r="CK1919">
            <v>0</v>
          </cell>
          <cell r="CL1919">
            <v>0</v>
          </cell>
          <cell r="CM1919">
            <v>0</v>
          </cell>
          <cell r="CN1919">
            <v>1</v>
          </cell>
        </row>
        <row r="1920">
          <cell r="AU1920">
            <v>209</v>
          </cell>
          <cell r="AX1920">
            <v>209</v>
          </cell>
          <cell r="AY1920">
            <v>0</v>
          </cell>
          <cell r="AZ1920">
            <v>0</v>
          </cell>
          <cell r="BA1920">
            <v>0</v>
          </cell>
          <cell r="BV1920">
            <v>0</v>
          </cell>
          <cell r="BW1920">
            <v>1</v>
          </cell>
          <cell r="BX1920">
            <v>0</v>
          </cell>
          <cell r="BY1920">
            <v>0</v>
          </cell>
          <cell r="BZ1920">
            <v>0</v>
          </cell>
          <cell r="CA1920">
            <v>0</v>
          </cell>
          <cell r="CB1920">
            <v>0</v>
          </cell>
          <cell r="CC1920">
            <v>0</v>
          </cell>
          <cell r="CD1920">
            <v>0</v>
          </cell>
          <cell r="CE1920">
            <v>0</v>
          </cell>
          <cell r="CF1920">
            <v>0</v>
          </cell>
          <cell r="CG1920">
            <v>0</v>
          </cell>
          <cell r="CH1920">
            <v>0</v>
          </cell>
          <cell r="CJ1920">
            <v>0</v>
          </cell>
          <cell r="CK1920">
            <v>0</v>
          </cell>
          <cell r="CL1920">
            <v>0</v>
          </cell>
          <cell r="CM1920">
            <v>0</v>
          </cell>
          <cell r="CN1920">
            <v>1</v>
          </cell>
        </row>
        <row r="1921">
          <cell r="AU1921">
            <v>91.09</v>
          </cell>
          <cell r="AX1921">
            <v>65.3</v>
          </cell>
          <cell r="AY1921">
            <v>25.79</v>
          </cell>
          <cell r="AZ1921">
            <v>0</v>
          </cell>
          <cell r="BA1921">
            <v>57.74</v>
          </cell>
          <cell r="BV1921">
            <v>0</v>
          </cell>
          <cell r="BW1921">
            <v>1</v>
          </cell>
          <cell r="BX1921">
            <v>0</v>
          </cell>
          <cell r="BY1921">
            <v>0</v>
          </cell>
          <cell r="BZ1921">
            <v>0</v>
          </cell>
          <cell r="CA1921">
            <v>0</v>
          </cell>
          <cell r="CB1921">
            <v>0</v>
          </cell>
          <cell r="CC1921">
            <v>0</v>
          </cell>
          <cell r="CD1921">
            <v>0</v>
          </cell>
          <cell r="CE1921">
            <v>0</v>
          </cell>
          <cell r="CF1921">
            <v>0</v>
          </cell>
          <cell r="CG1921">
            <v>0</v>
          </cell>
          <cell r="CH1921">
            <v>0</v>
          </cell>
          <cell r="CJ1921">
            <v>0</v>
          </cell>
          <cell r="CK1921">
            <v>0</v>
          </cell>
          <cell r="CL1921">
            <v>0</v>
          </cell>
          <cell r="CM1921">
            <v>0</v>
          </cell>
          <cell r="CN1921">
            <v>1</v>
          </cell>
        </row>
        <row r="1922">
          <cell r="AU1922">
            <v>136</v>
          </cell>
          <cell r="AX1922">
            <v>136</v>
          </cell>
          <cell r="AY1922">
            <v>0</v>
          </cell>
          <cell r="AZ1922">
            <v>0</v>
          </cell>
          <cell r="BA1922">
            <v>0</v>
          </cell>
          <cell r="BV1922">
            <v>0</v>
          </cell>
          <cell r="BW1922">
            <v>0</v>
          </cell>
          <cell r="BX1922">
            <v>0</v>
          </cell>
          <cell r="BY1922">
            <v>1</v>
          </cell>
          <cell r="BZ1922">
            <v>0</v>
          </cell>
          <cell r="CA1922">
            <v>0</v>
          </cell>
          <cell r="CB1922">
            <v>0</v>
          </cell>
          <cell r="CC1922">
            <v>0</v>
          </cell>
          <cell r="CD1922">
            <v>0</v>
          </cell>
          <cell r="CE1922">
            <v>0</v>
          </cell>
          <cell r="CF1922">
            <v>0</v>
          </cell>
          <cell r="CG1922">
            <v>0</v>
          </cell>
          <cell r="CH1922">
            <v>0</v>
          </cell>
          <cell r="CJ1922">
            <v>0</v>
          </cell>
          <cell r="CK1922">
            <v>0</v>
          </cell>
          <cell r="CL1922">
            <v>0</v>
          </cell>
          <cell r="CM1922">
            <v>0</v>
          </cell>
          <cell r="CN1922">
            <v>1</v>
          </cell>
        </row>
        <row r="1923">
          <cell r="AU1923">
            <v>136</v>
          </cell>
          <cell r="AX1923">
            <v>136</v>
          </cell>
          <cell r="AY1923">
            <v>0</v>
          </cell>
          <cell r="AZ1923">
            <v>0</v>
          </cell>
          <cell r="BA1923">
            <v>0</v>
          </cell>
          <cell r="BV1923">
            <v>0</v>
          </cell>
          <cell r="BW1923">
            <v>1</v>
          </cell>
          <cell r="BX1923">
            <v>0</v>
          </cell>
          <cell r="BY1923">
            <v>0</v>
          </cell>
          <cell r="BZ1923">
            <v>0</v>
          </cell>
          <cell r="CA1923">
            <v>0</v>
          </cell>
          <cell r="CB1923">
            <v>0</v>
          </cell>
          <cell r="CC1923">
            <v>0</v>
          </cell>
          <cell r="CD1923">
            <v>0</v>
          </cell>
          <cell r="CE1923">
            <v>0</v>
          </cell>
          <cell r="CF1923">
            <v>0</v>
          </cell>
          <cell r="CG1923">
            <v>0</v>
          </cell>
          <cell r="CH1923">
            <v>0</v>
          </cell>
          <cell r="CJ1923">
            <v>0</v>
          </cell>
          <cell r="CK1923">
            <v>0</v>
          </cell>
          <cell r="CL1923">
            <v>0</v>
          </cell>
          <cell r="CM1923">
            <v>0</v>
          </cell>
          <cell r="CN1923">
            <v>1</v>
          </cell>
        </row>
        <row r="1924">
          <cell r="AU1924">
            <v>147</v>
          </cell>
          <cell r="AX1924">
            <v>147</v>
          </cell>
          <cell r="AY1924">
            <v>0</v>
          </cell>
          <cell r="AZ1924">
            <v>0</v>
          </cell>
          <cell r="BA1924">
            <v>0</v>
          </cell>
          <cell r="BV1924">
            <v>0</v>
          </cell>
          <cell r="BW1924">
            <v>0</v>
          </cell>
          <cell r="BX1924">
            <v>0</v>
          </cell>
          <cell r="BY1924">
            <v>0</v>
          </cell>
          <cell r="BZ1924">
            <v>0</v>
          </cell>
          <cell r="CA1924">
            <v>0</v>
          </cell>
          <cell r="CB1924">
            <v>0</v>
          </cell>
          <cell r="CC1924">
            <v>0</v>
          </cell>
          <cell r="CD1924">
            <v>1</v>
          </cell>
          <cell r="CE1924">
            <v>0</v>
          </cell>
          <cell r="CF1924">
            <v>0</v>
          </cell>
          <cell r="CG1924">
            <v>0</v>
          </cell>
          <cell r="CH1924">
            <v>0</v>
          </cell>
          <cell r="CJ1924">
            <v>0</v>
          </cell>
          <cell r="CK1924">
            <v>0</v>
          </cell>
          <cell r="CL1924">
            <v>0</v>
          </cell>
          <cell r="CM1924">
            <v>0</v>
          </cell>
          <cell r="CN1924">
            <v>1</v>
          </cell>
        </row>
        <row r="1925">
          <cell r="AU1925">
            <v>124</v>
          </cell>
          <cell r="AX1925">
            <v>124</v>
          </cell>
          <cell r="AY1925">
            <v>0</v>
          </cell>
          <cell r="AZ1925">
            <v>0</v>
          </cell>
          <cell r="BA1925">
            <v>0</v>
          </cell>
          <cell r="BV1925">
            <v>0</v>
          </cell>
          <cell r="BW1925">
            <v>0.94</v>
          </cell>
          <cell r="BX1925">
            <v>0</v>
          </cell>
          <cell r="BY1925">
            <v>0</v>
          </cell>
          <cell r="BZ1925">
            <v>0</v>
          </cell>
          <cell r="CA1925">
            <v>0</v>
          </cell>
          <cell r="CB1925">
            <v>0</v>
          </cell>
          <cell r="CC1925">
            <v>0</v>
          </cell>
          <cell r="CD1925">
            <v>0</v>
          </cell>
          <cell r="CE1925">
            <v>0.03</v>
          </cell>
          <cell r="CF1925">
            <v>0</v>
          </cell>
          <cell r="CG1925">
            <v>0</v>
          </cell>
          <cell r="CH1925">
            <v>0</v>
          </cell>
          <cell r="CJ1925">
            <v>0</v>
          </cell>
          <cell r="CK1925">
            <v>0</v>
          </cell>
          <cell r="CL1925">
            <v>0</v>
          </cell>
          <cell r="CM1925">
            <v>0</v>
          </cell>
          <cell r="CN1925">
            <v>1</v>
          </cell>
        </row>
        <row r="1926">
          <cell r="AU1926">
            <v>162</v>
          </cell>
          <cell r="AX1926">
            <v>162</v>
          </cell>
          <cell r="AY1926">
            <v>0</v>
          </cell>
          <cell r="AZ1926">
            <v>0</v>
          </cell>
          <cell r="BA1926">
            <v>0</v>
          </cell>
          <cell r="BV1926">
            <v>0</v>
          </cell>
          <cell r="BW1926">
            <v>0.8</v>
          </cell>
          <cell r="BX1926">
            <v>0</v>
          </cell>
          <cell r="BY1926">
            <v>0</v>
          </cell>
          <cell r="BZ1926">
            <v>0</v>
          </cell>
          <cell r="CA1926">
            <v>0</v>
          </cell>
          <cell r="CB1926">
            <v>0</v>
          </cell>
          <cell r="CC1926">
            <v>0</v>
          </cell>
          <cell r="CD1926">
            <v>0</v>
          </cell>
          <cell r="CE1926">
            <v>0</v>
          </cell>
          <cell r="CF1926">
            <v>0</v>
          </cell>
          <cell r="CG1926">
            <v>0</v>
          </cell>
          <cell r="CH1926">
            <v>0</v>
          </cell>
          <cell r="CJ1926">
            <v>0</v>
          </cell>
          <cell r="CK1926">
            <v>0</v>
          </cell>
          <cell r="CL1926">
            <v>0</v>
          </cell>
          <cell r="CM1926">
            <v>0</v>
          </cell>
          <cell r="CN1926">
            <v>1</v>
          </cell>
        </row>
        <row r="1927">
          <cell r="AU1927">
            <v>716</v>
          </cell>
          <cell r="AX1927">
            <v>716</v>
          </cell>
          <cell r="AY1927">
            <v>0</v>
          </cell>
          <cell r="AZ1927">
            <v>0</v>
          </cell>
          <cell r="BA1927">
            <v>0</v>
          </cell>
          <cell r="BV1927">
            <v>0</v>
          </cell>
          <cell r="BW1927">
            <v>0.65</v>
          </cell>
          <cell r="BX1927">
            <v>0</v>
          </cell>
          <cell r="BY1927">
            <v>0</v>
          </cell>
          <cell r="BZ1927">
            <v>0</v>
          </cell>
          <cell r="CA1927">
            <v>0</v>
          </cell>
          <cell r="CB1927">
            <v>0</v>
          </cell>
          <cell r="CC1927">
            <v>0</v>
          </cell>
          <cell r="CD1927">
            <v>0.27</v>
          </cell>
          <cell r="CE1927">
            <v>0.06</v>
          </cell>
          <cell r="CF1927">
            <v>0</v>
          </cell>
          <cell r="CG1927">
            <v>0</v>
          </cell>
          <cell r="CH1927">
            <v>0</v>
          </cell>
          <cell r="CJ1927">
            <v>0</v>
          </cell>
          <cell r="CK1927">
            <v>0</v>
          </cell>
          <cell r="CL1927">
            <v>0</v>
          </cell>
          <cell r="CM1927">
            <v>0</v>
          </cell>
          <cell r="CN1927">
            <v>1</v>
          </cell>
        </row>
        <row r="1928">
          <cell r="AU1928">
            <v>117</v>
          </cell>
          <cell r="AX1928">
            <v>117</v>
          </cell>
          <cell r="AY1928">
            <v>0</v>
          </cell>
          <cell r="AZ1928">
            <v>0</v>
          </cell>
          <cell r="BA1928">
            <v>0</v>
          </cell>
          <cell r="BV1928">
            <v>0</v>
          </cell>
          <cell r="BW1928">
            <v>0</v>
          </cell>
          <cell r="BX1928">
            <v>0</v>
          </cell>
          <cell r="BY1928">
            <v>0</v>
          </cell>
          <cell r="BZ1928">
            <v>0</v>
          </cell>
          <cell r="CA1928">
            <v>0</v>
          </cell>
          <cell r="CB1928">
            <v>0</v>
          </cell>
          <cell r="CC1928">
            <v>0</v>
          </cell>
          <cell r="CD1928">
            <v>1</v>
          </cell>
          <cell r="CE1928">
            <v>0</v>
          </cell>
          <cell r="CF1928">
            <v>0</v>
          </cell>
          <cell r="CG1928">
            <v>0</v>
          </cell>
          <cell r="CH1928">
            <v>0</v>
          </cell>
          <cell r="CJ1928">
            <v>0</v>
          </cell>
          <cell r="CK1928">
            <v>0</v>
          </cell>
          <cell r="CL1928">
            <v>0</v>
          </cell>
          <cell r="CM1928">
            <v>0</v>
          </cell>
          <cell r="CN1928">
            <v>1</v>
          </cell>
        </row>
        <row r="1929">
          <cell r="AU1929">
            <v>180</v>
          </cell>
          <cell r="AX1929">
            <v>180</v>
          </cell>
          <cell r="AY1929">
            <v>0</v>
          </cell>
          <cell r="AZ1929">
            <v>0</v>
          </cell>
          <cell r="BA1929">
            <v>0</v>
          </cell>
          <cell r="BV1929">
            <v>0</v>
          </cell>
          <cell r="BW1929">
            <v>0</v>
          </cell>
          <cell r="BX1929">
            <v>1</v>
          </cell>
          <cell r="BY1929">
            <v>0</v>
          </cell>
          <cell r="BZ1929">
            <v>0</v>
          </cell>
          <cell r="CA1929">
            <v>0</v>
          </cell>
          <cell r="CB1929">
            <v>0</v>
          </cell>
          <cell r="CC1929">
            <v>0</v>
          </cell>
          <cell r="CD1929">
            <v>0</v>
          </cell>
          <cell r="CE1929">
            <v>0</v>
          </cell>
          <cell r="CF1929">
            <v>0</v>
          </cell>
          <cell r="CG1929">
            <v>0</v>
          </cell>
          <cell r="CH1929">
            <v>0</v>
          </cell>
          <cell r="CJ1929">
            <v>0</v>
          </cell>
          <cell r="CK1929">
            <v>0</v>
          </cell>
          <cell r="CL1929">
            <v>0</v>
          </cell>
          <cell r="CM1929">
            <v>0</v>
          </cell>
          <cell r="CN1929">
            <v>1</v>
          </cell>
        </row>
        <row r="1930">
          <cell r="AU1930">
            <v>1051.5899999999999</v>
          </cell>
          <cell r="AX1930">
            <v>753.86999999999989</v>
          </cell>
          <cell r="AY1930">
            <v>297.72000000000003</v>
          </cell>
          <cell r="AZ1930">
            <v>0</v>
          </cell>
          <cell r="BA1930">
            <v>666.56</v>
          </cell>
          <cell r="BV1930">
            <v>0</v>
          </cell>
          <cell r="BW1930">
            <v>0</v>
          </cell>
          <cell r="BX1930">
            <v>0</v>
          </cell>
          <cell r="BY1930">
            <v>0</v>
          </cell>
          <cell r="BZ1930">
            <v>0</v>
          </cell>
          <cell r="CA1930">
            <v>0</v>
          </cell>
          <cell r="CB1930">
            <v>0</v>
          </cell>
          <cell r="CC1930">
            <v>0</v>
          </cell>
          <cell r="CD1930">
            <v>0</v>
          </cell>
          <cell r="CE1930">
            <v>0</v>
          </cell>
          <cell r="CF1930">
            <v>0</v>
          </cell>
          <cell r="CG1930">
            <v>0</v>
          </cell>
          <cell r="CH1930">
            <v>0</v>
          </cell>
          <cell r="CJ1930">
            <v>0</v>
          </cell>
          <cell r="CK1930">
            <v>0</v>
          </cell>
          <cell r="CL1930">
            <v>0</v>
          </cell>
          <cell r="CM1930">
            <v>0</v>
          </cell>
          <cell r="CN1930">
            <v>1</v>
          </cell>
        </row>
        <row r="1931">
          <cell r="AU1931">
            <v>252</v>
          </cell>
          <cell r="AX1931">
            <v>252</v>
          </cell>
          <cell r="AY1931">
            <v>0</v>
          </cell>
          <cell r="AZ1931">
            <v>0</v>
          </cell>
          <cell r="BA1931">
            <v>0</v>
          </cell>
          <cell r="BV1931">
            <v>0</v>
          </cell>
          <cell r="BW1931">
            <v>1</v>
          </cell>
          <cell r="BX1931">
            <v>0</v>
          </cell>
          <cell r="BY1931">
            <v>0</v>
          </cell>
          <cell r="BZ1931">
            <v>0</v>
          </cell>
          <cell r="CA1931">
            <v>0</v>
          </cell>
          <cell r="CB1931">
            <v>0</v>
          </cell>
          <cell r="CC1931">
            <v>0</v>
          </cell>
          <cell r="CD1931">
            <v>0</v>
          </cell>
          <cell r="CE1931">
            <v>0</v>
          </cell>
          <cell r="CF1931">
            <v>0</v>
          </cell>
          <cell r="CG1931">
            <v>0</v>
          </cell>
          <cell r="CH1931">
            <v>0</v>
          </cell>
          <cell r="CJ1931">
            <v>0</v>
          </cell>
          <cell r="CK1931">
            <v>0</v>
          </cell>
          <cell r="CL1931">
            <v>0</v>
          </cell>
          <cell r="CM1931">
            <v>0</v>
          </cell>
          <cell r="CN1931">
            <v>1</v>
          </cell>
        </row>
        <row r="1932">
          <cell r="AU1932">
            <v>273</v>
          </cell>
          <cell r="AX1932">
            <v>273</v>
          </cell>
          <cell r="AY1932">
            <v>0</v>
          </cell>
          <cell r="AZ1932">
            <v>0</v>
          </cell>
          <cell r="BA1932">
            <v>0</v>
          </cell>
          <cell r="BV1932">
            <v>0</v>
          </cell>
          <cell r="BW1932">
            <v>0</v>
          </cell>
          <cell r="BX1932">
            <v>1</v>
          </cell>
          <cell r="BY1932">
            <v>0</v>
          </cell>
          <cell r="BZ1932">
            <v>0</v>
          </cell>
          <cell r="CA1932">
            <v>0</v>
          </cell>
          <cell r="CB1932">
            <v>0</v>
          </cell>
          <cell r="CC1932">
            <v>0</v>
          </cell>
          <cell r="CD1932">
            <v>0</v>
          </cell>
          <cell r="CE1932">
            <v>0</v>
          </cell>
          <cell r="CF1932">
            <v>0</v>
          </cell>
          <cell r="CG1932">
            <v>0</v>
          </cell>
          <cell r="CH1932">
            <v>0</v>
          </cell>
          <cell r="CJ1932">
            <v>0</v>
          </cell>
          <cell r="CK1932">
            <v>0</v>
          </cell>
          <cell r="CL1932">
            <v>0</v>
          </cell>
          <cell r="CM1932">
            <v>0</v>
          </cell>
          <cell r="CN1932">
            <v>1</v>
          </cell>
        </row>
        <row r="1933">
          <cell r="AU1933">
            <v>2274.21</v>
          </cell>
          <cell r="AX1933">
            <v>1671.9499999999998</v>
          </cell>
          <cell r="AY1933">
            <v>602.26</v>
          </cell>
          <cell r="AZ1933">
            <v>414.96</v>
          </cell>
          <cell r="BA1933">
            <v>981.43</v>
          </cell>
          <cell r="BV1933">
            <v>0</v>
          </cell>
          <cell r="BW1933">
            <v>0.02</v>
          </cell>
          <cell r="BX1933">
            <v>0.81</v>
          </cell>
          <cell r="BY1933">
            <v>0</v>
          </cell>
          <cell r="BZ1933">
            <v>0</v>
          </cell>
          <cell r="CA1933">
            <v>0</v>
          </cell>
          <cell r="CB1933">
            <v>0</v>
          </cell>
          <cell r="CC1933">
            <v>0</v>
          </cell>
          <cell r="CD1933">
            <v>0</v>
          </cell>
          <cell r="CE1933">
            <v>0</v>
          </cell>
          <cell r="CF1933">
            <v>0</v>
          </cell>
          <cell r="CG1933">
            <v>0</v>
          </cell>
          <cell r="CH1933">
            <v>0</v>
          </cell>
          <cell r="CJ1933">
            <v>0</v>
          </cell>
          <cell r="CK1933">
            <v>0</v>
          </cell>
          <cell r="CL1933">
            <v>0</v>
          </cell>
          <cell r="CM1933">
            <v>0</v>
          </cell>
          <cell r="CN1933">
            <v>1</v>
          </cell>
        </row>
        <row r="1934">
          <cell r="AU1934">
            <v>1870.98</v>
          </cell>
          <cell r="AX1934">
            <v>1341.27</v>
          </cell>
          <cell r="AY1934">
            <v>529.71</v>
          </cell>
          <cell r="AZ1934">
            <v>0</v>
          </cell>
          <cell r="BA1934">
            <v>1185.94</v>
          </cell>
          <cell r="BV1934">
            <v>0</v>
          </cell>
          <cell r="BW1934">
            <v>0.2</v>
          </cell>
          <cell r="BX1934">
            <v>0.56999999999999995</v>
          </cell>
          <cell r="BY1934">
            <v>0</v>
          </cell>
          <cell r="BZ1934">
            <v>0</v>
          </cell>
          <cell r="CA1934">
            <v>0</v>
          </cell>
          <cell r="CB1934">
            <v>0</v>
          </cell>
          <cell r="CC1934">
            <v>0</v>
          </cell>
          <cell r="CD1934">
            <v>0</v>
          </cell>
          <cell r="CE1934">
            <v>0</v>
          </cell>
          <cell r="CF1934">
            <v>0</v>
          </cell>
          <cell r="CG1934">
            <v>0</v>
          </cell>
          <cell r="CH1934">
            <v>0</v>
          </cell>
          <cell r="CJ1934">
            <v>0</v>
          </cell>
          <cell r="CK1934">
            <v>0</v>
          </cell>
          <cell r="CL1934">
            <v>0</v>
          </cell>
          <cell r="CM1934">
            <v>0</v>
          </cell>
          <cell r="CN1934">
            <v>1</v>
          </cell>
        </row>
        <row r="1935">
          <cell r="AU1935">
            <v>185</v>
          </cell>
          <cell r="AX1935">
            <v>185</v>
          </cell>
          <cell r="AY1935">
            <v>0</v>
          </cell>
          <cell r="AZ1935">
            <v>0</v>
          </cell>
          <cell r="BA1935">
            <v>0</v>
          </cell>
          <cell r="BV1935">
            <v>0</v>
          </cell>
          <cell r="BW1935">
            <v>0</v>
          </cell>
          <cell r="BX1935">
            <v>0.98</v>
          </cell>
          <cell r="BY1935">
            <v>0</v>
          </cell>
          <cell r="BZ1935">
            <v>0</v>
          </cell>
          <cell r="CA1935">
            <v>0</v>
          </cell>
          <cell r="CB1935">
            <v>0</v>
          </cell>
          <cell r="CC1935">
            <v>0</v>
          </cell>
          <cell r="CD1935">
            <v>0.02</v>
          </cell>
          <cell r="CE1935">
            <v>0</v>
          </cell>
          <cell r="CF1935">
            <v>0</v>
          </cell>
          <cell r="CG1935">
            <v>0</v>
          </cell>
          <cell r="CH1935">
            <v>0</v>
          </cell>
          <cell r="CJ1935">
            <v>0</v>
          </cell>
          <cell r="CK1935">
            <v>0</v>
          </cell>
          <cell r="CL1935">
            <v>0</v>
          </cell>
          <cell r="CM1935">
            <v>0</v>
          </cell>
          <cell r="CN1935">
            <v>1</v>
          </cell>
        </row>
        <row r="1936">
          <cell r="AU1936">
            <v>268</v>
          </cell>
          <cell r="AX1936">
            <v>268</v>
          </cell>
          <cell r="AY1936">
            <v>0</v>
          </cell>
          <cell r="AZ1936">
            <v>0</v>
          </cell>
          <cell r="BA1936">
            <v>0</v>
          </cell>
          <cell r="BV1936">
            <v>0</v>
          </cell>
          <cell r="BW1936">
            <v>1</v>
          </cell>
          <cell r="BX1936">
            <v>0</v>
          </cell>
          <cell r="BY1936">
            <v>0</v>
          </cell>
          <cell r="BZ1936">
            <v>0</v>
          </cell>
          <cell r="CA1936">
            <v>0</v>
          </cell>
          <cell r="CB1936">
            <v>0</v>
          </cell>
          <cell r="CC1936">
            <v>0</v>
          </cell>
          <cell r="CD1936">
            <v>0</v>
          </cell>
          <cell r="CE1936">
            <v>0</v>
          </cell>
          <cell r="CF1936">
            <v>0</v>
          </cell>
          <cell r="CG1936">
            <v>0</v>
          </cell>
          <cell r="CH1936">
            <v>0</v>
          </cell>
          <cell r="CJ1936">
            <v>0</v>
          </cell>
          <cell r="CK1936">
            <v>0</v>
          </cell>
          <cell r="CL1936">
            <v>0</v>
          </cell>
          <cell r="CM1936">
            <v>0</v>
          </cell>
          <cell r="CN1936">
            <v>1</v>
          </cell>
        </row>
        <row r="1937">
          <cell r="AU1937">
            <v>147</v>
          </cell>
          <cell r="AX1937">
            <v>147</v>
          </cell>
          <cell r="AY1937">
            <v>0</v>
          </cell>
          <cell r="AZ1937">
            <v>0</v>
          </cell>
          <cell r="BA1937">
            <v>0</v>
          </cell>
          <cell r="BV1937">
            <v>0</v>
          </cell>
          <cell r="BW1937">
            <v>0.53</v>
          </cell>
          <cell r="BX1937">
            <v>0</v>
          </cell>
          <cell r="BY1937">
            <v>0</v>
          </cell>
          <cell r="BZ1937">
            <v>0</v>
          </cell>
          <cell r="CA1937">
            <v>0</v>
          </cell>
          <cell r="CB1937">
            <v>0</v>
          </cell>
          <cell r="CC1937">
            <v>0</v>
          </cell>
          <cell r="CD1937">
            <v>0.39</v>
          </cell>
          <cell r="CE1937">
            <v>0.08</v>
          </cell>
          <cell r="CF1937">
            <v>0</v>
          </cell>
          <cell r="CG1937">
            <v>0</v>
          </cell>
          <cell r="CH1937">
            <v>0</v>
          </cell>
          <cell r="CJ1937">
            <v>0</v>
          </cell>
          <cell r="CK1937">
            <v>0</v>
          </cell>
          <cell r="CL1937">
            <v>0</v>
          </cell>
          <cell r="CM1937">
            <v>0</v>
          </cell>
          <cell r="CN1937">
            <v>1</v>
          </cell>
        </row>
        <row r="1938">
          <cell r="AU1938">
            <v>406</v>
          </cell>
          <cell r="AX1938">
            <v>406</v>
          </cell>
          <cell r="AY1938">
            <v>0</v>
          </cell>
          <cell r="AZ1938">
            <v>0</v>
          </cell>
          <cell r="BA1938">
            <v>0</v>
          </cell>
          <cell r="BV1938">
            <v>0</v>
          </cell>
          <cell r="BW1938">
            <v>1</v>
          </cell>
          <cell r="BX1938">
            <v>0</v>
          </cell>
          <cell r="BY1938">
            <v>0</v>
          </cell>
          <cell r="BZ1938">
            <v>0</v>
          </cell>
          <cell r="CA1938">
            <v>0</v>
          </cell>
          <cell r="CB1938">
            <v>0</v>
          </cell>
          <cell r="CC1938">
            <v>0</v>
          </cell>
          <cell r="CD1938">
            <v>0</v>
          </cell>
          <cell r="CE1938">
            <v>0</v>
          </cell>
          <cell r="CF1938">
            <v>0</v>
          </cell>
          <cell r="CG1938">
            <v>0</v>
          </cell>
          <cell r="CH1938">
            <v>0</v>
          </cell>
          <cell r="CJ1938">
            <v>0</v>
          </cell>
          <cell r="CK1938">
            <v>0</v>
          </cell>
          <cell r="CL1938">
            <v>0</v>
          </cell>
          <cell r="CM1938">
            <v>0</v>
          </cell>
          <cell r="CN1938">
            <v>1</v>
          </cell>
        </row>
        <row r="1939">
          <cell r="AU1939">
            <v>123</v>
          </cell>
          <cell r="AX1939">
            <v>123</v>
          </cell>
          <cell r="AY1939">
            <v>0</v>
          </cell>
          <cell r="AZ1939">
            <v>0</v>
          </cell>
          <cell r="BA1939">
            <v>0</v>
          </cell>
          <cell r="BV1939">
            <v>0</v>
          </cell>
          <cell r="BW1939">
            <v>0</v>
          </cell>
          <cell r="BX1939">
            <v>0.98</v>
          </cell>
          <cell r="BY1939">
            <v>0</v>
          </cell>
          <cell r="BZ1939">
            <v>0</v>
          </cell>
          <cell r="CA1939">
            <v>0</v>
          </cell>
          <cell r="CB1939">
            <v>0</v>
          </cell>
          <cell r="CC1939">
            <v>0</v>
          </cell>
          <cell r="CD1939">
            <v>0.02</v>
          </cell>
          <cell r="CE1939">
            <v>0</v>
          </cell>
          <cell r="CF1939">
            <v>0</v>
          </cell>
          <cell r="CG1939">
            <v>0</v>
          </cell>
          <cell r="CH1939">
            <v>0</v>
          </cell>
          <cell r="CJ1939">
            <v>0</v>
          </cell>
          <cell r="CK1939">
            <v>0</v>
          </cell>
          <cell r="CL1939">
            <v>0</v>
          </cell>
          <cell r="CM1939">
            <v>0</v>
          </cell>
          <cell r="CN1939">
            <v>1</v>
          </cell>
        </row>
        <row r="1940">
          <cell r="AU1940">
            <v>138</v>
          </cell>
          <cell r="AX1940">
            <v>138</v>
          </cell>
          <cell r="AY1940">
            <v>0</v>
          </cell>
          <cell r="AZ1940">
            <v>0</v>
          </cell>
          <cell r="BA1940">
            <v>0</v>
          </cell>
          <cell r="BV1940">
            <v>0</v>
          </cell>
          <cell r="BW1940">
            <v>1</v>
          </cell>
          <cell r="BX1940">
            <v>0</v>
          </cell>
          <cell r="BY1940">
            <v>0</v>
          </cell>
          <cell r="BZ1940">
            <v>0</v>
          </cell>
          <cell r="CA1940">
            <v>0</v>
          </cell>
          <cell r="CB1940">
            <v>0</v>
          </cell>
          <cell r="CC1940">
            <v>0</v>
          </cell>
          <cell r="CD1940">
            <v>0</v>
          </cell>
          <cell r="CE1940">
            <v>0</v>
          </cell>
          <cell r="CF1940">
            <v>0</v>
          </cell>
          <cell r="CG1940">
            <v>0</v>
          </cell>
          <cell r="CH1940">
            <v>0</v>
          </cell>
          <cell r="CJ1940">
            <v>0</v>
          </cell>
          <cell r="CK1940">
            <v>0</v>
          </cell>
          <cell r="CL1940">
            <v>0</v>
          </cell>
          <cell r="CM1940">
            <v>0</v>
          </cell>
          <cell r="CN1940">
            <v>1</v>
          </cell>
        </row>
        <row r="1941">
          <cell r="AU1941">
            <v>111</v>
          </cell>
          <cell r="AX1941">
            <v>111</v>
          </cell>
          <cell r="AY1941">
            <v>0</v>
          </cell>
          <cell r="AZ1941">
            <v>0</v>
          </cell>
          <cell r="BA1941">
            <v>0</v>
          </cell>
          <cell r="BV1941">
            <v>0</v>
          </cell>
          <cell r="BW1941">
            <v>0</v>
          </cell>
          <cell r="BX1941">
            <v>0.98</v>
          </cell>
          <cell r="BY1941">
            <v>0</v>
          </cell>
          <cell r="BZ1941">
            <v>0</v>
          </cell>
          <cell r="CA1941">
            <v>0</v>
          </cell>
          <cell r="CB1941">
            <v>0</v>
          </cell>
          <cell r="CC1941">
            <v>0</v>
          </cell>
          <cell r="CD1941">
            <v>0.02</v>
          </cell>
          <cell r="CE1941">
            <v>0</v>
          </cell>
          <cell r="CF1941">
            <v>0</v>
          </cell>
          <cell r="CG1941">
            <v>0</v>
          </cell>
          <cell r="CH1941">
            <v>0</v>
          </cell>
          <cell r="CJ1941">
            <v>0</v>
          </cell>
          <cell r="CK1941">
            <v>0</v>
          </cell>
          <cell r="CL1941">
            <v>0</v>
          </cell>
          <cell r="CM1941">
            <v>0</v>
          </cell>
          <cell r="CN1941">
            <v>1</v>
          </cell>
        </row>
        <row r="1942">
          <cell r="AU1942">
            <v>152</v>
          </cell>
          <cell r="AX1942">
            <v>152</v>
          </cell>
          <cell r="AY1942">
            <v>0</v>
          </cell>
          <cell r="AZ1942">
            <v>0</v>
          </cell>
          <cell r="BA1942">
            <v>0</v>
          </cell>
          <cell r="BV1942">
            <v>0</v>
          </cell>
          <cell r="BW1942">
            <v>1</v>
          </cell>
          <cell r="BX1942">
            <v>0</v>
          </cell>
          <cell r="BY1942">
            <v>0</v>
          </cell>
          <cell r="BZ1942">
            <v>0</v>
          </cell>
          <cell r="CA1942">
            <v>0</v>
          </cell>
          <cell r="CB1942">
            <v>0</v>
          </cell>
          <cell r="CC1942">
            <v>0</v>
          </cell>
          <cell r="CD1942">
            <v>0</v>
          </cell>
          <cell r="CE1942">
            <v>0</v>
          </cell>
          <cell r="CF1942">
            <v>0</v>
          </cell>
          <cell r="CG1942">
            <v>0</v>
          </cell>
          <cell r="CH1942">
            <v>0</v>
          </cell>
          <cell r="CJ1942">
            <v>0</v>
          </cell>
          <cell r="CK1942">
            <v>0</v>
          </cell>
          <cell r="CL1942">
            <v>0</v>
          </cell>
          <cell r="CM1942">
            <v>0</v>
          </cell>
          <cell r="CN1942">
            <v>1</v>
          </cell>
        </row>
        <row r="1943">
          <cell r="AU1943">
            <v>1295</v>
          </cell>
          <cell r="AX1943">
            <v>1295</v>
          </cell>
          <cell r="AY1943">
            <v>0</v>
          </cell>
          <cell r="AZ1943">
            <v>0</v>
          </cell>
          <cell r="BA1943">
            <v>0</v>
          </cell>
          <cell r="BV1943">
            <v>0</v>
          </cell>
          <cell r="BW1943">
            <v>0</v>
          </cell>
          <cell r="BX1943">
            <v>1</v>
          </cell>
          <cell r="BY1943">
            <v>0</v>
          </cell>
          <cell r="BZ1943">
            <v>0</v>
          </cell>
          <cell r="CA1943">
            <v>0</v>
          </cell>
          <cell r="CB1943">
            <v>0</v>
          </cell>
          <cell r="CC1943">
            <v>0</v>
          </cell>
          <cell r="CD1943">
            <v>0</v>
          </cell>
          <cell r="CE1943">
            <v>0</v>
          </cell>
          <cell r="CF1943">
            <v>0</v>
          </cell>
          <cell r="CG1943">
            <v>0</v>
          </cell>
          <cell r="CH1943">
            <v>0</v>
          </cell>
          <cell r="CJ1943">
            <v>0</v>
          </cell>
          <cell r="CK1943">
            <v>0</v>
          </cell>
          <cell r="CL1943">
            <v>0</v>
          </cell>
          <cell r="CM1943">
            <v>0</v>
          </cell>
          <cell r="CN1943">
            <v>1</v>
          </cell>
        </row>
        <row r="1944">
          <cell r="AU1944">
            <v>1229</v>
          </cell>
          <cell r="AX1944">
            <v>1229</v>
          </cell>
          <cell r="AY1944">
            <v>0</v>
          </cell>
          <cell r="AZ1944">
            <v>0</v>
          </cell>
          <cell r="BA1944">
            <v>0</v>
          </cell>
          <cell r="BV1944">
            <v>0</v>
          </cell>
          <cell r="BW1944">
            <v>0</v>
          </cell>
          <cell r="BX1944">
            <v>1</v>
          </cell>
          <cell r="BY1944">
            <v>0</v>
          </cell>
          <cell r="BZ1944">
            <v>0</v>
          </cell>
          <cell r="CA1944">
            <v>0</v>
          </cell>
          <cell r="CB1944">
            <v>0</v>
          </cell>
          <cell r="CC1944">
            <v>0</v>
          </cell>
          <cell r="CD1944">
            <v>0</v>
          </cell>
          <cell r="CE1944">
            <v>0</v>
          </cell>
          <cell r="CF1944">
            <v>0</v>
          </cell>
          <cell r="CG1944">
            <v>0</v>
          </cell>
          <cell r="CH1944">
            <v>0</v>
          </cell>
          <cell r="CJ1944">
            <v>0</v>
          </cell>
          <cell r="CK1944">
            <v>0</v>
          </cell>
          <cell r="CL1944">
            <v>0</v>
          </cell>
          <cell r="CM1944">
            <v>0</v>
          </cell>
          <cell r="CN1944">
            <v>1</v>
          </cell>
        </row>
        <row r="1945">
          <cell r="AU1945">
            <v>820</v>
          </cell>
          <cell r="AX1945">
            <v>820</v>
          </cell>
          <cell r="AY1945">
            <v>0</v>
          </cell>
          <cell r="AZ1945">
            <v>0</v>
          </cell>
          <cell r="BA1945">
            <v>0</v>
          </cell>
          <cell r="BV1945">
            <v>0</v>
          </cell>
          <cell r="BW1945">
            <v>0</v>
          </cell>
          <cell r="BX1945">
            <v>1</v>
          </cell>
          <cell r="BY1945">
            <v>0</v>
          </cell>
          <cell r="BZ1945">
            <v>0</v>
          </cell>
          <cell r="CA1945">
            <v>0</v>
          </cell>
          <cell r="CB1945">
            <v>0</v>
          </cell>
          <cell r="CC1945">
            <v>0</v>
          </cell>
          <cell r="CD1945">
            <v>0</v>
          </cell>
          <cell r="CE1945">
            <v>0</v>
          </cell>
          <cell r="CF1945">
            <v>0</v>
          </cell>
          <cell r="CG1945">
            <v>0</v>
          </cell>
          <cell r="CH1945">
            <v>0</v>
          </cell>
          <cell r="CJ1945">
            <v>0</v>
          </cell>
          <cell r="CK1945">
            <v>0</v>
          </cell>
          <cell r="CL1945">
            <v>0</v>
          </cell>
          <cell r="CM1945">
            <v>0</v>
          </cell>
          <cell r="CN1945">
            <v>1</v>
          </cell>
        </row>
        <row r="1946">
          <cell r="AU1946">
            <v>332</v>
          </cell>
          <cell r="AX1946">
            <v>332</v>
          </cell>
          <cell r="AY1946">
            <v>0</v>
          </cell>
          <cell r="AZ1946">
            <v>0</v>
          </cell>
          <cell r="BA1946">
            <v>0</v>
          </cell>
          <cell r="BV1946">
            <v>0</v>
          </cell>
          <cell r="BW1946">
            <v>0</v>
          </cell>
          <cell r="BX1946">
            <v>1</v>
          </cell>
          <cell r="BY1946">
            <v>0</v>
          </cell>
          <cell r="BZ1946">
            <v>0</v>
          </cell>
          <cell r="CA1946">
            <v>0</v>
          </cell>
          <cell r="CB1946">
            <v>0</v>
          </cell>
          <cell r="CC1946">
            <v>0</v>
          </cell>
          <cell r="CD1946">
            <v>0</v>
          </cell>
          <cell r="CE1946">
            <v>0</v>
          </cell>
          <cell r="CF1946">
            <v>0</v>
          </cell>
          <cell r="CG1946">
            <v>0</v>
          </cell>
          <cell r="CH1946">
            <v>0</v>
          </cell>
          <cell r="CJ1946">
            <v>0</v>
          </cell>
          <cell r="CK1946">
            <v>0</v>
          </cell>
          <cell r="CL1946">
            <v>0</v>
          </cell>
          <cell r="CM1946">
            <v>0</v>
          </cell>
          <cell r="CN1946">
            <v>1</v>
          </cell>
        </row>
        <row r="1947">
          <cell r="AU1947">
            <v>272.04000000000002</v>
          </cell>
          <cell r="AX1947">
            <v>246.27</v>
          </cell>
          <cell r="AY1947">
            <v>25.77</v>
          </cell>
          <cell r="AZ1947">
            <v>0</v>
          </cell>
          <cell r="BA1947">
            <v>57.71</v>
          </cell>
          <cell r="BV1947">
            <v>0</v>
          </cell>
          <cell r="BW1947">
            <v>0</v>
          </cell>
          <cell r="BX1947">
            <v>1</v>
          </cell>
          <cell r="BY1947">
            <v>0</v>
          </cell>
          <cell r="BZ1947">
            <v>0</v>
          </cell>
          <cell r="CA1947">
            <v>0</v>
          </cell>
          <cell r="CB1947">
            <v>0</v>
          </cell>
          <cell r="CC1947">
            <v>0</v>
          </cell>
          <cell r="CD1947">
            <v>0</v>
          </cell>
          <cell r="CE1947">
            <v>0</v>
          </cell>
          <cell r="CF1947">
            <v>0</v>
          </cell>
          <cell r="CG1947">
            <v>0</v>
          </cell>
          <cell r="CH1947">
            <v>0</v>
          </cell>
          <cell r="CJ1947">
            <v>0</v>
          </cell>
          <cell r="CK1947">
            <v>0</v>
          </cell>
          <cell r="CL1947">
            <v>0</v>
          </cell>
          <cell r="CM1947">
            <v>0</v>
          </cell>
          <cell r="CN1947">
            <v>1</v>
          </cell>
        </row>
        <row r="1948">
          <cell r="AU1948">
            <v>773</v>
          </cell>
          <cell r="AX1948">
            <v>773</v>
          </cell>
          <cell r="AY1948">
            <v>0</v>
          </cell>
          <cell r="AZ1948">
            <v>0</v>
          </cell>
          <cell r="BA1948">
            <v>0</v>
          </cell>
          <cell r="BV1948">
            <v>0</v>
          </cell>
          <cell r="BW1948">
            <v>0</v>
          </cell>
          <cell r="BX1948">
            <v>1</v>
          </cell>
          <cell r="BY1948">
            <v>0</v>
          </cell>
          <cell r="BZ1948">
            <v>0</v>
          </cell>
          <cell r="CA1948">
            <v>0</v>
          </cell>
          <cell r="CB1948">
            <v>0</v>
          </cell>
          <cell r="CC1948">
            <v>0</v>
          </cell>
          <cell r="CD1948">
            <v>0</v>
          </cell>
          <cell r="CE1948">
            <v>0</v>
          </cell>
          <cell r="CF1948">
            <v>0</v>
          </cell>
          <cell r="CG1948">
            <v>0</v>
          </cell>
          <cell r="CH1948">
            <v>0</v>
          </cell>
          <cell r="CJ1948">
            <v>0</v>
          </cell>
          <cell r="CK1948">
            <v>0</v>
          </cell>
          <cell r="CL1948">
            <v>0</v>
          </cell>
          <cell r="CM1948">
            <v>0</v>
          </cell>
          <cell r="CN1948">
            <v>1</v>
          </cell>
        </row>
        <row r="1949">
          <cell r="AU1949">
            <v>79792.990000000005</v>
          </cell>
          <cell r="AX1949">
            <v>55912.539999999994</v>
          </cell>
          <cell r="AY1949">
            <v>23880.45</v>
          </cell>
          <cell r="AZ1949">
            <v>24216.65</v>
          </cell>
          <cell r="BA1949">
            <v>16711.46</v>
          </cell>
          <cell r="BV1949">
            <v>0</v>
          </cell>
          <cell r="BW1949">
            <v>0</v>
          </cell>
          <cell r="BX1949">
            <v>1</v>
          </cell>
          <cell r="BY1949">
            <v>0</v>
          </cell>
          <cell r="BZ1949">
            <v>0</v>
          </cell>
          <cell r="CA1949">
            <v>0</v>
          </cell>
          <cell r="CB1949">
            <v>0</v>
          </cell>
          <cell r="CC1949">
            <v>0</v>
          </cell>
          <cell r="CD1949">
            <v>0</v>
          </cell>
          <cell r="CE1949">
            <v>0</v>
          </cell>
          <cell r="CF1949">
            <v>0</v>
          </cell>
          <cell r="CG1949">
            <v>0</v>
          </cell>
          <cell r="CH1949">
            <v>0</v>
          </cell>
          <cell r="CJ1949">
            <v>0</v>
          </cell>
          <cell r="CK1949">
            <v>0</v>
          </cell>
          <cell r="CL1949">
            <v>0</v>
          </cell>
          <cell r="CM1949">
            <v>0</v>
          </cell>
          <cell r="CN1949">
            <v>1</v>
          </cell>
        </row>
        <row r="1950">
          <cell r="AU1950">
            <v>1407.64</v>
          </cell>
          <cell r="AX1950">
            <v>1376.6</v>
          </cell>
          <cell r="AY1950">
            <v>31.04</v>
          </cell>
          <cell r="AZ1950">
            <v>0</v>
          </cell>
          <cell r="BA1950">
            <v>69.5</v>
          </cell>
          <cell r="BV1950">
            <v>0</v>
          </cell>
          <cell r="BW1950">
            <v>0</v>
          </cell>
          <cell r="BX1950">
            <v>1</v>
          </cell>
          <cell r="BY1950">
            <v>0</v>
          </cell>
          <cell r="BZ1950">
            <v>0</v>
          </cell>
          <cell r="CA1950">
            <v>0</v>
          </cell>
          <cell r="CB1950">
            <v>0</v>
          </cell>
          <cell r="CC1950">
            <v>0</v>
          </cell>
          <cell r="CD1950">
            <v>0</v>
          </cell>
          <cell r="CE1950">
            <v>0</v>
          </cell>
          <cell r="CF1950">
            <v>0</v>
          </cell>
          <cell r="CG1950">
            <v>0</v>
          </cell>
          <cell r="CH1950">
            <v>0</v>
          </cell>
          <cell r="CJ1950">
            <v>0</v>
          </cell>
          <cell r="CK1950">
            <v>0</v>
          </cell>
          <cell r="CL1950">
            <v>0</v>
          </cell>
          <cell r="CM1950">
            <v>0</v>
          </cell>
          <cell r="CN1950">
            <v>1</v>
          </cell>
        </row>
        <row r="1951">
          <cell r="AU1951">
            <v>1763</v>
          </cell>
          <cell r="AX1951">
            <v>1763</v>
          </cell>
          <cell r="AY1951">
            <v>0</v>
          </cell>
          <cell r="AZ1951">
            <v>0</v>
          </cell>
          <cell r="BA1951">
            <v>0</v>
          </cell>
          <cell r="BV1951">
            <v>0</v>
          </cell>
          <cell r="BW1951">
            <v>0</v>
          </cell>
          <cell r="BX1951">
            <v>1</v>
          </cell>
          <cell r="BY1951">
            <v>0</v>
          </cell>
          <cell r="BZ1951">
            <v>0</v>
          </cell>
          <cell r="CA1951">
            <v>0</v>
          </cell>
          <cell r="CB1951">
            <v>0</v>
          </cell>
          <cell r="CC1951">
            <v>0</v>
          </cell>
          <cell r="CD1951">
            <v>0</v>
          </cell>
          <cell r="CE1951">
            <v>0</v>
          </cell>
          <cell r="CF1951">
            <v>0</v>
          </cell>
          <cell r="CG1951">
            <v>0</v>
          </cell>
          <cell r="CH1951">
            <v>0</v>
          </cell>
          <cell r="CJ1951">
            <v>0</v>
          </cell>
          <cell r="CK1951">
            <v>0</v>
          </cell>
          <cell r="CL1951">
            <v>0</v>
          </cell>
          <cell r="CM1951">
            <v>0</v>
          </cell>
          <cell r="CN1951">
            <v>1</v>
          </cell>
        </row>
        <row r="1952">
          <cell r="AU1952">
            <v>284</v>
          </cell>
          <cell r="AX1952">
            <v>284</v>
          </cell>
          <cell r="AY1952">
            <v>0</v>
          </cell>
          <cell r="AZ1952">
            <v>0</v>
          </cell>
          <cell r="BA1952">
            <v>0</v>
          </cell>
          <cell r="BV1952">
            <v>0</v>
          </cell>
          <cell r="BW1952">
            <v>0.36</v>
          </cell>
          <cell r="BX1952">
            <v>0</v>
          </cell>
          <cell r="BY1952">
            <v>0.35</v>
          </cell>
          <cell r="BZ1952">
            <v>0</v>
          </cell>
          <cell r="CA1952">
            <v>0</v>
          </cell>
          <cell r="CB1952">
            <v>0</v>
          </cell>
          <cell r="CC1952">
            <v>0</v>
          </cell>
          <cell r="CD1952">
            <v>0.28999999999999998</v>
          </cell>
          <cell r="CE1952">
            <v>0</v>
          </cell>
          <cell r="CF1952">
            <v>0</v>
          </cell>
          <cell r="CG1952">
            <v>0</v>
          </cell>
          <cell r="CH1952">
            <v>0</v>
          </cell>
          <cell r="CJ1952">
            <v>0</v>
          </cell>
          <cell r="CK1952">
            <v>0</v>
          </cell>
          <cell r="CL1952">
            <v>0</v>
          </cell>
          <cell r="CM1952">
            <v>0</v>
          </cell>
          <cell r="CN1952">
            <v>1</v>
          </cell>
        </row>
        <row r="1953">
          <cell r="AU1953">
            <v>780</v>
          </cell>
          <cell r="AX1953">
            <v>780</v>
          </cell>
          <cell r="AY1953">
            <v>0</v>
          </cell>
          <cell r="AZ1953">
            <v>0</v>
          </cell>
          <cell r="BA1953">
            <v>0</v>
          </cell>
          <cell r="BV1953">
            <v>0</v>
          </cell>
          <cell r="BW1953">
            <v>0.66</v>
          </cell>
          <cell r="BX1953">
            <v>0.13</v>
          </cell>
          <cell r="BY1953">
            <v>0</v>
          </cell>
          <cell r="BZ1953">
            <v>0</v>
          </cell>
          <cell r="CA1953">
            <v>0</v>
          </cell>
          <cell r="CB1953">
            <v>0</v>
          </cell>
          <cell r="CC1953">
            <v>0</v>
          </cell>
          <cell r="CD1953">
            <v>0.21</v>
          </cell>
          <cell r="CE1953">
            <v>0</v>
          </cell>
          <cell r="CF1953">
            <v>0</v>
          </cell>
          <cell r="CG1953">
            <v>0</v>
          </cell>
          <cell r="CH1953">
            <v>0</v>
          </cell>
          <cell r="CJ1953">
            <v>0</v>
          </cell>
          <cell r="CK1953">
            <v>0</v>
          </cell>
          <cell r="CL1953">
            <v>0</v>
          </cell>
          <cell r="CM1953">
            <v>0</v>
          </cell>
          <cell r="CN1953">
            <v>1</v>
          </cell>
        </row>
        <row r="1954">
          <cell r="AU1954">
            <v>2356</v>
          </cell>
          <cell r="AX1954">
            <v>2356</v>
          </cell>
          <cell r="AY1954">
            <v>0</v>
          </cell>
          <cell r="AZ1954">
            <v>0</v>
          </cell>
          <cell r="BA1954">
            <v>0</v>
          </cell>
          <cell r="BV1954">
            <v>0</v>
          </cell>
          <cell r="BW1954">
            <v>0</v>
          </cell>
          <cell r="BX1954">
            <v>1</v>
          </cell>
          <cell r="BY1954">
            <v>0</v>
          </cell>
          <cell r="BZ1954">
            <v>0</v>
          </cell>
          <cell r="CA1954">
            <v>0</v>
          </cell>
          <cell r="CB1954">
            <v>0</v>
          </cell>
          <cell r="CC1954">
            <v>0</v>
          </cell>
          <cell r="CD1954">
            <v>0</v>
          </cell>
          <cell r="CE1954">
            <v>0</v>
          </cell>
          <cell r="CF1954">
            <v>0</v>
          </cell>
          <cell r="CG1954">
            <v>0</v>
          </cell>
          <cell r="CH1954">
            <v>0</v>
          </cell>
          <cell r="CJ1954">
            <v>0</v>
          </cell>
          <cell r="CK1954">
            <v>0</v>
          </cell>
          <cell r="CL1954">
            <v>0</v>
          </cell>
          <cell r="CM1954">
            <v>0</v>
          </cell>
          <cell r="CN1954">
            <v>1</v>
          </cell>
        </row>
        <row r="1955">
          <cell r="AU1955">
            <v>245</v>
          </cell>
          <cell r="AX1955">
            <v>245</v>
          </cell>
          <cell r="AY1955">
            <v>0</v>
          </cell>
          <cell r="AZ1955">
            <v>0</v>
          </cell>
          <cell r="BA1955">
            <v>0</v>
          </cell>
          <cell r="BV1955">
            <v>0</v>
          </cell>
          <cell r="BW1955">
            <v>0</v>
          </cell>
          <cell r="BX1955">
            <v>1</v>
          </cell>
          <cell r="BY1955">
            <v>0</v>
          </cell>
          <cell r="BZ1955">
            <v>0</v>
          </cell>
          <cell r="CA1955">
            <v>0</v>
          </cell>
          <cell r="CB1955">
            <v>0</v>
          </cell>
          <cell r="CC1955">
            <v>0</v>
          </cell>
          <cell r="CD1955">
            <v>0</v>
          </cell>
          <cell r="CE1955">
            <v>0</v>
          </cell>
          <cell r="CF1955">
            <v>0</v>
          </cell>
          <cell r="CG1955">
            <v>0</v>
          </cell>
          <cell r="CH1955">
            <v>0</v>
          </cell>
          <cell r="CJ1955">
            <v>0</v>
          </cell>
          <cell r="CK1955">
            <v>0</v>
          </cell>
          <cell r="CL1955">
            <v>0</v>
          </cell>
          <cell r="CM1955">
            <v>0</v>
          </cell>
          <cell r="CN1955">
            <v>1</v>
          </cell>
        </row>
        <row r="1956">
          <cell r="AU1956">
            <v>209</v>
          </cell>
          <cell r="AX1956">
            <v>209</v>
          </cell>
          <cell r="AY1956">
            <v>0</v>
          </cell>
          <cell r="AZ1956">
            <v>0</v>
          </cell>
          <cell r="BA1956">
            <v>0</v>
          </cell>
          <cell r="BV1956">
            <v>0</v>
          </cell>
          <cell r="BW1956">
            <v>1</v>
          </cell>
          <cell r="BX1956">
            <v>0</v>
          </cell>
          <cell r="BY1956">
            <v>0</v>
          </cell>
          <cell r="BZ1956">
            <v>0</v>
          </cell>
          <cell r="CA1956">
            <v>0</v>
          </cell>
          <cell r="CB1956">
            <v>0</v>
          </cell>
          <cell r="CC1956">
            <v>0</v>
          </cell>
          <cell r="CD1956">
            <v>0</v>
          </cell>
          <cell r="CE1956">
            <v>0</v>
          </cell>
          <cell r="CF1956">
            <v>0</v>
          </cell>
          <cell r="CG1956">
            <v>0</v>
          </cell>
          <cell r="CH1956">
            <v>0</v>
          </cell>
          <cell r="CJ1956">
            <v>0</v>
          </cell>
          <cell r="CK1956">
            <v>0</v>
          </cell>
          <cell r="CL1956">
            <v>0</v>
          </cell>
          <cell r="CM1956">
            <v>0</v>
          </cell>
          <cell r="CN1956">
            <v>1</v>
          </cell>
        </row>
        <row r="1957">
          <cell r="AU1957">
            <v>215</v>
          </cell>
          <cell r="AX1957">
            <v>215</v>
          </cell>
          <cell r="AY1957">
            <v>0</v>
          </cell>
          <cell r="AZ1957">
            <v>0</v>
          </cell>
          <cell r="BA1957">
            <v>0</v>
          </cell>
          <cell r="BV1957">
            <v>0</v>
          </cell>
          <cell r="BW1957">
            <v>0</v>
          </cell>
          <cell r="BX1957">
            <v>0</v>
          </cell>
          <cell r="BY1957">
            <v>0</v>
          </cell>
          <cell r="BZ1957">
            <v>0</v>
          </cell>
          <cell r="CA1957">
            <v>0</v>
          </cell>
          <cell r="CB1957">
            <v>0</v>
          </cell>
          <cell r="CC1957">
            <v>0</v>
          </cell>
          <cell r="CD1957">
            <v>1</v>
          </cell>
          <cell r="CE1957">
            <v>0</v>
          </cell>
          <cell r="CF1957">
            <v>0</v>
          </cell>
          <cell r="CG1957">
            <v>0</v>
          </cell>
          <cell r="CH1957">
            <v>0</v>
          </cell>
          <cell r="CJ1957">
            <v>0</v>
          </cell>
          <cell r="CK1957">
            <v>0</v>
          </cell>
          <cell r="CL1957">
            <v>0</v>
          </cell>
          <cell r="CM1957">
            <v>0</v>
          </cell>
          <cell r="CN1957">
            <v>1</v>
          </cell>
        </row>
        <row r="1958">
          <cell r="AU1958">
            <v>149</v>
          </cell>
          <cell r="AX1958">
            <v>149</v>
          </cell>
          <cell r="AY1958">
            <v>0</v>
          </cell>
          <cell r="AZ1958">
            <v>0</v>
          </cell>
          <cell r="BA1958">
            <v>0</v>
          </cell>
          <cell r="BV1958">
            <v>0</v>
          </cell>
          <cell r="BW1958">
            <v>1</v>
          </cell>
          <cell r="BX1958">
            <v>0</v>
          </cell>
          <cell r="BY1958">
            <v>0</v>
          </cell>
          <cell r="BZ1958">
            <v>0</v>
          </cell>
          <cell r="CA1958">
            <v>0</v>
          </cell>
          <cell r="CB1958">
            <v>0</v>
          </cell>
          <cell r="CC1958">
            <v>0</v>
          </cell>
          <cell r="CD1958">
            <v>0</v>
          </cell>
          <cell r="CE1958">
            <v>0</v>
          </cell>
          <cell r="CF1958">
            <v>0</v>
          </cell>
          <cell r="CG1958">
            <v>0</v>
          </cell>
          <cell r="CH1958">
            <v>0</v>
          </cell>
          <cell r="CJ1958">
            <v>0</v>
          </cell>
          <cell r="CK1958">
            <v>0</v>
          </cell>
          <cell r="CL1958">
            <v>0</v>
          </cell>
          <cell r="CM1958">
            <v>0</v>
          </cell>
          <cell r="CN1958">
            <v>1</v>
          </cell>
        </row>
        <row r="1959">
          <cell r="AU1959">
            <v>205</v>
          </cell>
          <cell r="AX1959">
            <v>205</v>
          </cell>
          <cell r="AY1959">
            <v>0</v>
          </cell>
          <cell r="AZ1959">
            <v>0</v>
          </cell>
          <cell r="BA1959">
            <v>0</v>
          </cell>
          <cell r="BV1959">
            <v>0</v>
          </cell>
          <cell r="BW1959">
            <v>0.6</v>
          </cell>
          <cell r="BX1959">
            <v>0</v>
          </cell>
          <cell r="BY1959">
            <v>0</v>
          </cell>
          <cell r="BZ1959">
            <v>0</v>
          </cell>
          <cell r="CA1959">
            <v>0</v>
          </cell>
          <cell r="CB1959">
            <v>0</v>
          </cell>
          <cell r="CC1959">
            <v>0</v>
          </cell>
          <cell r="CD1959">
            <v>0.4</v>
          </cell>
          <cell r="CE1959">
            <v>0</v>
          </cell>
          <cell r="CF1959">
            <v>0</v>
          </cell>
          <cell r="CG1959">
            <v>0</v>
          </cell>
          <cell r="CH1959">
            <v>0</v>
          </cell>
          <cell r="CJ1959">
            <v>0</v>
          </cell>
          <cell r="CK1959">
            <v>0</v>
          </cell>
          <cell r="CL1959">
            <v>0</v>
          </cell>
          <cell r="CM1959">
            <v>0</v>
          </cell>
          <cell r="CN1959">
            <v>1</v>
          </cell>
        </row>
        <row r="1960">
          <cell r="AU1960">
            <v>127</v>
          </cell>
          <cell r="AX1960">
            <v>127</v>
          </cell>
          <cell r="AY1960">
            <v>0</v>
          </cell>
          <cell r="AZ1960">
            <v>0</v>
          </cell>
          <cell r="BA1960">
            <v>0</v>
          </cell>
          <cell r="BV1960">
            <v>0</v>
          </cell>
          <cell r="BW1960">
            <v>0</v>
          </cell>
          <cell r="BX1960">
            <v>1</v>
          </cell>
          <cell r="BY1960">
            <v>0</v>
          </cell>
          <cell r="BZ1960">
            <v>0</v>
          </cell>
          <cell r="CA1960">
            <v>0</v>
          </cell>
          <cell r="CB1960">
            <v>0</v>
          </cell>
          <cell r="CC1960">
            <v>0</v>
          </cell>
          <cell r="CD1960">
            <v>0</v>
          </cell>
          <cell r="CE1960">
            <v>0</v>
          </cell>
          <cell r="CF1960">
            <v>0</v>
          </cell>
          <cell r="CG1960">
            <v>0</v>
          </cell>
          <cell r="CH1960">
            <v>0</v>
          </cell>
          <cell r="CJ1960">
            <v>0</v>
          </cell>
          <cell r="CK1960">
            <v>0</v>
          </cell>
          <cell r="CL1960">
            <v>0</v>
          </cell>
          <cell r="CM1960">
            <v>0</v>
          </cell>
          <cell r="CN1960">
            <v>1</v>
          </cell>
        </row>
        <row r="1961">
          <cell r="AU1961">
            <v>264</v>
          </cell>
          <cell r="AX1961">
            <v>264</v>
          </cell>
          <cell r="AY1961">
            <v>0</v>
          </cell>
          <cell r="AZ1961">
            <v>0</v>
          </cell>
          <cell r="BA1961">
            <v>0</v>
          </cell>
          <cell r="BV1961">
            <v>0</v>
          </cell>
          <cell r="BW1961">
            <v>0.76</v>
          </cell>
          <cell r="BX1961">
            <v>0.19</v>
          </cell>
          <cell r="BY1961">
            <v>0</v>
          </cell>
          <cell r="BZ1961">
            <v>0</v>
          </cell>
          <cell r="CA1961">
            <v>0</v>
          </cell>
          <cell r="CB1961">
            <v>0</v>
          </cell>
          <cell r="CC1961">
            <v>0</v>
          </cell>
          <cell r="CD1961">
            <v>0</v>
          </cell>
          <cell r="CE1961">
            <v>0.05</v>
          </cell>
          <cell r="CF1961">
            <v>0</v>
          </cell>
          <cell r="CG1961">
            <v>0</v>
          </cell>
          <cell r="CH1961">
            <v>0</v>
          </cell>
          <cell r="CJ1961">
            <v>0</v>
          </cell>
          <cell r="CK1961">
            <v>0</v>
          </cell>
          <cell r="CL1961">
            <v>0</v>
          </cell>
          <cell r="CM1961">
            <v>0</v>
          </cell>
          <cell r="CN1961">
            <v>1</v>
          </cell>
        </row>
        <row r="1962">
          <cell r="AU1962">
            <v>112</v>
          </cell>
          <cell r="AX1962">
            <v>112</v>
          </cell>
          <cell r="AY1962">
            <v>0</v>
          </cell>
          <cell r="AZ1962">
            <v>0</v>
          </cell>
          <cell r="BA1962">
            <v>0</v>
          </cell>
          <cell r="BV1962">
            <v>0</v>
          </cell>
          <cell r="BW1962">
            <v>0</v>
          </cell>
          <cell r="BX1962">
            <v>0</v>
          </cell>
          <cell r="BY1962">
            <v>1</v>
          </cell>
          <cell r="BZ1962">
            <v>0</v>
          </cell>
          <cell r="CA1962">
            <v>0</v>
          </cell>
          <cell r="CB1962">
            <v>0</v>
          </cell>
          <cell r="CC1962">
            <v>0</v>
          </cell>
          <cell r="CD1962">
            <v>0</v>
          </cell>
          <cell r="CE1962">
            <v>0</v>
          </cell>
          <cell r="CF1962">
            <v>0</v>
          </cell>
          <cell r="CG1962">
            <v>0</v>
          </cell>
          <cell r="CH1962">
            <v>0</v>
          </cell>
          <cell r="CJ1962">
            <v>0</v>
          </cell>
          <cell r="CK1962">
            <v>0</v>
          </cell>
          <cell r="CL1962">
            <v>0</v>
          </cell>
          <cell r="CM1962">
            <v>0</v>
          </cell>
          <cell r="CN1962">
            <v>1</v>
          </cell>
        </row>
        <row r="1963">
          <cell r="AU1963">
            <v>2690</v>
          </cell>
          <cell r="AX1963">
            <v>2690</v>
          </cell>
          <cell r="AY1963">
            <v>0</v>
          </cell>
          <cell r="AZ1963">
            <v>0</v>
          </cell>
          <cell r="BA1963">
            <v>0</v>
          </cell>
          <cell r="BV1963">
            <v>0</v>
          </cell>
          <cell r="BW1963">
            <v>0.82</v>
          </cell>
          <cell r="BX1963">
            <v>0</v>
          </cell>
          <cell r="BY1963">
            <v>0</v>
          </cell>
          <cell r="BZ1963">
            <v>0</v>
          </cell>
          <cell r="CA1963">
            <v>0</v>
          </cell>
          <cell r="CB1963">
            <v>0</v>
          </cell>
          <cell r="CC1963">
            <v>0</v>
          </cell>
          <cell r="CD1963">
            <v>0.18</v>
          </cell>
          <cell r="CE1963">
            <v>0</v>
          </cell>
          <cell r="CF1963">
            <v>0</v>
          </cell>
          <cell r="CG1963">
            <v>0</v>
          </cell>
          <cell r="CH1963">
            <v>0</v>
          </cell>
          <cell r="CJ1963">
            <v>0</v>
          </cell>
          <cell r="CK1963">
            <v>0</v>
          </cell>
          <cell r="CL1963">
            <v>0</v>
          </cell>
          <cell r="CM1963">
            <v>0</v>
          </cell>
          <cell r="CN1963">
            <v>1</v>
          </cell>
        </row>
        <row r="1964">
          <cell r="AU1964">
            <v>339</v>
          </cell>
          <cell r="AX1964">
            <v>339</v>
          </cell>
          <cell r="AY1964">
            <v>0</v>
          </cell>
          <cell r="AZ1964">
            <v>0</v>
          </cell>
          <cell r="BA1964">
            <v>0</v>
          </cell>
          <cell r="BV1964">
            <v>0</v>
          </cell>
          <cell r="BW1964">
            <v>0</v>
          </cell>
          <cell r="BX1964">
            <v>0</v>
          </cell>
          <cell r="BY1964">
            <v>0</v>
          </cell>
          <cell r="BZ1964">
            <v>0</v>
          </cell>
          <cell r="CA1964">
            <v>0</v>
          </cell>
          <cell r="CB1964">
            <v>0</v>
          </cell>
          <cell r="CC1964">
            <v>0</v>
          </cell>
          <cell r="CD1964">
            <v>1</v>
          </cell>
          <cell r="CE1964">
            <v>0</v>
          </cell>
          <cell r="CF1964">
            <v>0</v>
          </cell>
          <cell r="CG1964">
            <v>0</v>
          </cell>
          <cell r="CH1964">
            <v>0</v>
          </cell>
          <cell r="CJ1964">
            <v>0</v>
          </cell>
          <cell r="CK1964">
            <v>0</v>
          </cell>
          <cell r="CL1964">
            <v>0</v>
          </cell>
          <cell r="CM1964">
            <v>0</v>
          </cell>
          <cell r="CN1964">
            <v>1</v>
          </cell>
        </row>
        <row r="1965">
          <cell r="AU1965">
            <v>211</v>
          </cell>
          <cell r="AX1965">
            <v>211</v>
          </cell>
          <cell r="AY1965">
            <v>0</v>
          </cell>
          <cell r="AZ1965">
            <v>0</v>
          </cell>
          <cell r="BA1965">
            <v>0</v>
          </cell>
          <cell r="BV1965">
            <v>0</v>
          </cell>
          <cell r="BW1965">
            <v>1</v>
          </cell>
          <cell r="BX1965">
            <v>0</v>
          </cell>
          <cell r="BY1965">
            <v>0</v>
          </cell>
          <cell r="BZ1965">
            <v>0</v>
          </cell>
          <cell r="CA1965">
            <v>0</v>
          </cell>
          <cell r="CB1965">
            <v>0</v>
          </cell>
          <cell r="CC1965">
            <v>0</v>
          </cell>
          <cell r="CD1965">
            <v>0</v>
          </cell>
          <cell r="CE1965">
            <v>0</v>
          </cell>
          <cell r="CF1965">
            <v>0</v>
          </cell>
          <cell r="CG1965">
            <v>0</v>
          </cell>
          <cell r="CH1965">
            <v>0</v>
          </cell>
          <cell r="CJ1965">
            <v>0</v>
          </cell>
          <cell r="CK1965">
            <v>0</v>
          </cell>
          <cell r="CL1965">
            <v>0</v>
          </cell>
          <cell r="CM1965">
            <v>0</v>
          </cell>
          <cell r="CN1965">
            <v>1</v>
          </cell>
        </row>
        <row r="1966">
          <cell r="AU1966">
            <v>134</v>
          </cell>
          <cell r="AX1966">
            <v>134</v>
          </cell>
          <cell r="AY1966">
            <v>0</v>
          </cell>
          <cell r="AZ1966">
            <v>0</v>
          </cell>
          <cell r="BA1966">
            <v>0</v>
          </cell>
          <cell r="BV1966">
            <v>0</v>
          </cell>
          <cell r="BW1966">
            <v>0.28000000000000003</v>
          </cell>
          <cell r="BX1966">
            <v>0.17</v>
          </cell>
          <cell r="BY1966">
            <v>0</v>
          </cell>
          <cell r="BZ1966">
            <v>0</v>
          </cell>
          <cell r="CA1966">
            <v>0</v>
          </cell>
          <cell r="CB1966">
            <v>0</v>
          </cell>
          <cell r="CC1966">
            <v>0</v>
          </cell>
          <cell r="CD1966">
            <v>0.55000000000000004</v>
          </cell>
          <cell r="CE1966">
            <v>0</v>
          </cell>
          <cell r="CF1966">
            <v>0</v>
          </cell>
          <cell r="CG1966">
            <v>0</v>
          </cell>
          <cell r="CH1966">
            <v>0</v>
          </cell>
          <cell r="CJ1966">
            <v>0</v>
          </cell>
          <cell r="CK1966">
            <v>0</v>
          </cell>
          <cell r="CL1966">
            <v>0</v>
          </cell>
          <cell r="CM1966">
            <v>0</v>
          </cell>
          <cell r="CN1966">
            <v>1</v>
          </cell>
        </row>
        <row r="1967">
          <cell r="AU1967">
            <v>599.39</v>
          </cell>
          <cell r="AX1967">
            <v>429.68</v>
          </cell>
          <cell r="AY1967">
            <v>169.71</v>
          </cell>
          <cell r="AZ1967">
            <v>0</v>
          </cell>
          <cell r="BA1967">
            <v>379.92</v>
          </cell>
          <cell r="BV1967">
            <v>0</v>
          </cell>
          <cell r="BW1967">
            <v>0</v>
          </cell>
          <cell r="BX1967">
            <v>0</v>
          </cell>
          <cell r="BY1967">
            <v>0</v>
          </cell>
          <cell r="BZ1967">
            <v>0</v>
          </cell>
          <cell r="CA1967">
            <v>1</v>
          </cell>
          <cell r="CB1967">
            <v>0</v>
          </cell>
          <cell r="CC1967">
            <v>0</v>
          </cell>
          <cell r="CD1967">
            <v>0</v>
          </cell>
          <cell r="CE1967">
            <v>0</v>
          </cell>
          <cell r="CF1967">
            <v>0</v>
          </cell>
          <cell r="CG1967">
            <v>0</v>
          </cell>
          <cell r="CH1967">
            <v>0</v>
          </cell>
          <cell r="CJ1967">
            <v>0</v>
          </cell>
          <cell r="CK1967">
            <v>0</v>
          </cell>
          <cell r="CL1967">
            <v>0</v>
          </cell>
          <cell r="CM1967">
            <v>0</v>
          </cell>
          <cell r="CN1967">
            <v>1</v>
          </cell>
        </row>
        <row r="1968">
          <cell r="AU1968">
            <v>128</v>
          </cell>
          <cell r="AX1968">
            <v>128</v>
          </cell>
          <cell r="AY1968">
            <v>0</v>
          </cell>
          <cell r="AZ1968">
            <v>0</v>
          </cell>
          <cell r="BA1968">
            <v>0</v>
          </cell>
          <cell r="BV1968">
            <v>0</v>
          </cell>
          <cell r="BW1968">
            <v>0</v>
          </cell>
          <cell r="BX1968">
            <v>0</v>
          </cell>
          <cell r="BY1968">
            <v>0</v>
          </cell>
          <cell r="BZ1968">
            <v>0</v>
          </cell>
          <cell r="CA1968">
            <v>0</v>
          </cell>
          <cell r="CB1968">
            <v>0</v>
          </cell>
          <cell r="CC1968">
            <v>0</v>
          </cell>
          <cell r="CD1968">
            <v>1</v>
          </cell>
          <cell r="CE1968">
            <v>0</v>
          </cell>
          <cell r="CF1968">
            <v>0</v>
          </cell>
          <cell r="CG1968">
            <v>0</v>
          </cell>
          <cell r="CH1968">
            <v>0</v>
          </cell>
          <cell r="CJ1968">
            <v>0</v>
          </cell>
          <cell r="CK1968">
            <v>0</v>
          </cell>
          <cell r="CL1968">
            <v>0</v>
          </cell>
          <cell r="CM1968">
            <v>0</v>
          </cell>
          <cell r="CN1968">
            <v>1</v>
          </cell>
        </row>
        <row r="1969">
          <cell r="AU1969">
            <v>148</v>
          </cell>
          <cell r="AX1969">
            <v>148</v>
          </cell>
          <cell r="AY1969">
            <v>0</v>
          </cell>
          <cell r="AZ1969">
            <v>0</v>
          </cell>
          <cell r="BA1969">
            <v>0</v>
          </cell>
          <cell r="BV1969">
            <v>0</v>
          </cell>
          <cell r="BW1969">
            <v>0</v>
          </cell>
          <cell r="BX1969">
            <v>0</v>
          </cell>
          <cell r="BY1969">
            <v>0</v>
          </cell>
          <cell r="BZ1969">
            <v>0</v>
          </cell>
          <cell r="CA1969">
            <v>0</v>
          </cell>
          <cell r="CB1969">
            <v>0</v>
          </cell>
          <cell r="CC1969">
            <v>0</v>
          </cell>
          <cell r="CD1969">
            <v>1</v>
          </cell>
          <cell r="CE1969">
            <v>0</v>
          </cell>
          <cell r="CF1969">
            <v>0</v>
          </cell>
          <cell r="CG1969">
            <v>0</v>
          </cell>
          <cell r="CH1969">
            <v>0</v>
          </cell>
          <cell r="CJ1969">
            <v>0</v>
          </cell>
          <cell r="CK1969">
            <v>0</v>
          </cell>
          <cell r="CL1969">
            <v>0</v>
          </cell>
          <cell r="CM1969">
            <v>0</v>
          </cell>
          <cell r="CN1969">
            <v>1</v>
          </cell>
        </row>
        <row r="1970">
          <cell r="AU1970">
            <v>176</v>
          </cell>
          <cell r="AX1970">
            <v>176</v>
          </cell>
          <cell r="AY1970">
            <v>0</v>
          </cell>
          <cell r="AZ1970">
            <v>0</v>
          </cell>
          <cell r="BA1970">
            <v>0</v>
          </cell>
          <cell r="BV1970">
            <v>0</v>
          </cell>
          <cell r="BW1970">
            <v>0</v>
          </cell>
          <cell r="BX1970">
            <v>0</v>
          </cell>
          <cell r="BY1970">
            <v>0</v>
          </cell>
          <cell r="BZ1970">
            <v>0</v>
          </cell>
          <cell r="CA1970">
            <v>0</v>
          </cell>
          <cell r="CB1970">
            <v>0</v>
          </cell>
          <cell r="CC1970">
            <v>0</v>
          </cell>
          <cell r="CD1970">
            <v>1</v>
          </cell>
          <cell r="CE1970">
            <v>0</v>
          </cell>
          <cell r="CF1970">
            <v>0</v>
          </cell>
          <cell r="CG1970">
            <v>0</v>
          </cell>
          <cell r="CH1970">
            <v>0</v>
          </cell>
          <cell r="CJ1970">
            <v>0</v>
          </cell>
          <cell r="CK1970">
            <v>0</v>
          </cell>
          <cell r="CL1970">
            <v>0</v>
          </cell>
          <cell r="CM1970">
            <v>0</v>
          </cell>
          <cell r="CN1970">
            <v>1</v>
          </cell>
        </row>
        <row r="1971">
          <cell r="AU1971">
            <v>463</v>
          </cell>
          <cell r="AX1971">
            <v>463</v>
          </cell>
          <cell r="AY1971">
            <v>0</v>
          </cell>
          <cell r="AZ1971">
            <v>0</v>
          </cell>
          <cell r="BA1971">
            <v>0</v>
          </cell>
          <cell r="BV1971">
            <v>0</v>
          </cell>
          <cell r="BW1971">
            <v>0.79</v>
          </cell>
          <cell r="BX1971">
            <v>0</v>
          </cell>
          <cell r="BY1971">
            <v>0</v>
          </cell>
          <cell r="BZ1971">
            <v>0</v>
          </cell>
          <cell r="CA1971">
            <v>0</v>
          </cell>
          <cell r="CB1971">
            <v>0</v>
          </cell>
          <cell r="CC1971">
            <v>0</v>
          </cell>
          <cell r="CD1971">
            <v>0.21</v>
          </cell>
          <cell r="CE1971">
            <v>0</v>
          </cell>
          <cell r="CF1971">
            <v>0</v>
          </cell>
          <cell r="CG1971">
            <v>0</v>
          </cell>
          <cell r="CH1971">
            <v>0</v>
          </cell>
          <cell r="CJ1971">
            <v>0</v>
          </cell>
          <cell r="CK1971">
            <v>0</v>
          </cell>
          <cell r="CL1971">
            <v>0</v>
          </cell>
          <cell r="CM1971">
            <v>0</v>
          </cell>
          <cell r="CN1971">
            <v>1</v>
          </cell>
        </row>
        <row r="1972">
          <cell r="AU1972">
            <v>820</v>
          </cell>
          <cell r="AX1972">
            <v>820</v>
          </cell>
          <cell r="AY1972">
            <v>0</v>
          </cell>
          <cell r="AZ1972">
            <v>0</v>
          </cell>
          <cell r="BA1972">
            <v>0</v>
          </cell>
          <cell r="BV1972">
            <v>0</v>
          </cell>
          <cell r="BW1972">
            <v>0</v>
          </cell>
          <cell r="BX1972">
            <v>0</v>
          </cell>
          <cell r="BY1972">
            <v>0</v>
          </cell>
          <cell r="BZ1972">
            <v>0</v>
          </cell>
          <cell r="CA1972">
            <v>0</v>
          </cell>
          <cell r="CB1972">
            <v>0</v>
          </cell>
          <cell r="CC1972">
            <v>0</v>
          </cell>
          <cell r="CD1972">
            <v>1</v>
          </cell>
          <cell r="CE1972">
            <v>0</v>
          </cell>
          <cell r="CF1972">
            <v>0</v>
          </cell>
          <cell r="CG1972">
            <v>0</v>
          </cell>
          <cell r="CH1972">
            <v>0</v>
          </cell>
          <cell r="CJ1972">
            <v>0</v>
          </cell>
          <cell r="CK1972">
            <v>0</v>
          </cell>
          <cell r="CL1972">
            <v>0</v>
          </cell>
          <cell r="CM1972">
            <v>0</v>
          </cell>
          <cell r="CN1972">
            <v>1</v>
          </cell>
        </row>
        <row r="1973">
          <cell r="AU1973">
            <v>123</v>
          </cell>
          <cell r="AX1973">
            <v>123</v>
          </cell>
          <cell r="AY1973">
            <v>0</v>
          </cell>
          <cell r="AZ1973">
            <v>0</v>
          </cell>
          <cell r="BA1973">
            <v>0</v>
          </cell>
          <cell r="BV1973">
            <v>0</v>
          </cell>
          <cell r="BW1973">
            <v>0</v>
          </cell>
          <cell r="BX1973">
            <v>0</v>
          </cell>
          <cell r="BY1973">
            <v>0</v>
          </cell>
          <cell r="BZ1973">
            <v>0</v>
          </cell>
          <cell r="CA1973">
            <v>0</v>
          </cell>
          <cell r="CB1973">
            <v>0</v>
          </cell>
          <cell r="CC1973">
            <v>0</v>
          </cell>
          <cell r="CD1973">
            <v>1</v>
          </cell>
          <cell r="CE1973">
            <v>0</v>
          </cell>
          <cell r="CF1973">
            <v>0</v>
          </cell>
          <cell r="CG1973">
            <v>0</v>
          </cell>
          <cell r="CH1973">
            <v>0</v>
          </cell>
          <cell r="CJ1973">
            <v>0</v>
          </cell>
          <cell r="CK1973">
            <v>0</v>
          </cell>
          <cell r="CL1973">
            <v>0</v>
          </cell>
          <cell r="CM1973">
            <v>0</v>
          </cell>
          <cell r="CN1973">
            <v>1</v>
          </cell>
        </row>
        <row r="1974">
          <cell r="AU1974">
            <v>800</v>
          </cell>
          <cell r="AX1974">
            <v>800</v>
          </cell>
          <cell r="AY1974">
            <v>0</v>
          </cell>
          <cell r="AZ1974">
            <v>0</v>
          </cell>
          <cell r="BA1974">
            <v>0</v>
          </cell>
          <cell r="BV1974">
            <v>0</v>
          </cell>
          <cell r="BW1974">
            <v>0.81</v>
          </cell>
          <cell r="BX1974">
            <v>0</v>
          </cell>
          <cell r="BY1974">
            <v>0</v>
          </cell>
          <cell r="BZ1974">
            <v>0</v>
          </cell>
          <cell r="CA1974">
            <v>0</v>
          </cell>
          <cell r="CB1974">
            <v>0</v>
          </cell>
          <cell r="CC1974">
            <v>0</v>
          </cell>
          <cell r="CD1974">
            <v>0.09</v>
          </cell>
          <cell r="CE1974">
            <v>0.05</v>
          </cell>
          <cell r="CF1974">
            <v>0</v>
          </cell>
          <cell r="CG1974">
            <v>0</v>
          </cell>
          <cell r="CH1974">
            <v>0</v>
          </cell>
          <cell r="CJ1974">
            <v>0</v>
          </cell>
          <cell r="CK1974">
            <v>0</v>
          </cell>
          <cell r="CL1974">
            <v>0</v>
          </cell>
          <cell r="CM1974">
            <v>0</v>
          </cell>
          <cell r="CN1974">
            <v>1</v>
          </cell>
        </row>
        <row r="1975">
          <cell r="AU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V1975">
            <v>0</v>
          </cell>
          <cell r="BW1975">
            <v>0</v>
          </cell>
          <cell r="BX1975">
            <v>0.8</v>
          </cell>
          <cell r="BY1975">
            <v>0</v>
          </cell>
          <cell r="BZ1975">
            <v>0</v>
          </cell>
          <cell r="CA1975">
            <v>0</v>
          </cell>
          <cell r="CB1975">
            <v>0</v>
          </cell>
          <cell r="CC1975">
            <v>0</v>
          </cell>
          <cell r="CD1975">
            <v>0</v>
          </cell>
          <cell r="CE1975">
            <v>0</v>
          </cell>
          <cell r="CF1975">
            <v>0</v>
          </cell>
          <cell r="CG1975">
            <v>0</v>
          </cell>
          <cell r="CH1975">
            <v>0</v>
          </cell>
          <cell r="CJ1975">
            <v>0</v>
          </cell>
          <cell r="CK1975">
            <v>0</v>
          </cell>
          <cell r="CL1975">
            <v>0</v>
          </cell>
          <cell r="CM1975">
            <v>0</v>
          </cell>
          <cell r="CN1975">
            <v>1</v>
          </cell>
        </row>
        <row r="1976">
          <cell r="AU1976">
            <v>617</v>
          </cell>
          <cell r="AX1976">
            <v>617</v>
          </cell>
          <cell r="AY1976">
            <v>0</v>
          </cell>
          <cell r="AZ1976">
            <v>0</v>
          </cell>
          <cell r="BA1976">
            <v>0</v>
          </cell>
          <cell r="BV1976">
            <v>0</v>
          </cell>
          <cell r="BW1976">
            <v>0.16</v>
          </cell>
          <cell r="BX1976">
            <v>0.4</v>
          </cell>
          <cell r="BY1976">
            <v>0.02</v>
          </cell>
          <cell r="BZ1976">
            <v>0</v>
          </cell>
          <cell r="CA1976">
            <v>0</v>
          </cell>
          <cell r="CB1976">
            <v>0</v>
          </cell>
          <cell r="CC1976">
            <v>0</v>
          </cell>
          <cell r="CD1976">
            <v>0.35</v>
          </cell>
          <cell r="CE1976">
            <v>0.04</v>
          </cell>
          <cell r="CF1976">
            <v>0</v>
          </cell>
          <cell r="CG1976">
            <v>0</v>
          </cell>
          <cell r="CH1976">
            <v>0</v>
          </cell>
          <cell r="CJ1976">
            <v>0</v>
          </cell>
          <cell r="CK1976">
            <v>0</v>
          </cell>
          <cell r="CL1976">
            <v>0</v>
          </cell>
          <cell r="CM1976">
            <v>0</v>
          </cell>
          <cell r="CN1976">
            <v>1</v>
          </cell>
        </row>
        <row r="1977">
          <cell r="AU1977">
            <v>129</v>
          </cell>
          <cell r="AX1977">
            <v>129</v>
          </cell>
          <cell r="AY1977">
            <v>0</v>
          </cell>
          <cell r="AZ1977">
            <v>0</v>
          </cell>
          <cell r="BA1977">
            <v>0</v>
          </cell>
          <cell r="BV1977">
            <v>0</v>
          </cell>
          <cell r="BW1977">
            <v>1</v>
          </cell>
          <cell r="BX1977">
            <v>0</v>
          </cell>
          <cell r="BY1977">
            <v>0</v>
          </cell>
          <cell r="BZ1977">
            <v>0</v>
          </cell>
          <cell r="CA1977">
            <v>0</v>
          </cell>
          <cell r="CB1977">
            <v>0</v>
          </cell>
          <cell r="CC1977">
            <v>0</v>
          </cell>
          <cell r="CD1977">
            <v>0</v>
          </cell>
          <cell r="CE1977">
            <v>0</v>
          </cell>
          <cell r="CF1977">
            <v>0</v>
          </cell>
          <cell r="CG1977">
            <v>0</v>
          </cell>
          <cell r="CH1977">
            <v>0</v>
          </cell>
          <cell r="CJ1977">
            <v>0</v>
          </cell>
          <cell r="CK1977">
            <v>0</v>
          </cell>
          <cell r="CL1977">
            <v>0</v>
          </cell>
          <cell r="CM1977">
            <v>0</v>
          </cell>
          <cell r="CN1977">
            <v>1</v>
          </cell>
        </row>
        <row r="1978">
          <cell r="AU1978">
            <v>213</v>
          </cell>
          <cell r="AX1978">
            <v>213</v>
          </cell>
          <cell r="AY1978">
            <v>0</v>
          </cell>
          <cell r="AZ1978">
            <v>0</v>
          </cell>
          <cell r="BA1978">
            <v>0</v>
          </cell>
          <cell r="BV1978">
            <v>0</v>
          </cell>
          <cell r="BW1978">
            <v>0</v>
          </cell>
          <cell r="BX1978">
            <v>0</v>
          </cell>
          <cell r="BY1978">
            <v>0</v>
          </cell>
          <cell r="BZ1978">
            <v>0</v>
          </cell>
          <cell r="CA1978">
            <v>0</v>
          </cell>
          <cell r="CB1978">
            <v>0</v>
          </cell>
          <cell r="CC1978">
            <v>0</v>
          </cell>
          <cell r="CD1978">
            <v>1</v>
          </cell>
          <cell r="CE1978">
            <v>0</v>
          </cell>
          <cell r="CF1978">
            <v>0</v>
          </cell>
          <cell r="CG1978">
            <v>0</v>
          </cell>
          <cell r="CH1978">
            <v>0</v>
          </cell>
          <cell r="CJ1978">
            <v>0</v>
          </cell>
          <cell r="CK1978">
            <v>0</v>
          </cell>
          <cell r="CL1978">
            <v>0</v>
          </cell>
          <cell r="CM1978">
            <v>0</v>
          </cell>
          <cell r="CN1978">
            <v>1</v>
          </cell>
        </row>
        <row r="1979">
          <cell r="AU1979">
            <v>893</v>
          </cell>
          <cell r="AX1979">
            <v>893</v>
          </cell>
          <cell r="AY1979">
            <v>0</v>
          </cell>
          <cell r="AZ1979">
            <v>0</v>
          </cell>
          <cell r="BA1979">
            <v>0</v>
          </cell>
          <cell r="BV1979">
            <v>0</v>
          </cell>
          <cell r="BW1979">
            <v>0</v>
          </cell>
          <cell r="BX1979">
            <v>1</v>
          </cell>
          <cell r="BY1979">
            <v>0</v>
          </cell>
          <cell r="BZ1979">
            <v>0</v>
          </cell>
          <cell r="CA1979">
            <v>0</v>
          </cell>
          <cell r="CB1979">
            <v>0</v>
          </cell>
          <cell r="CC1979">
            <v>0</v>
          </cell>
          <cell r="CD1979">
            <v>0</v>
          </cell>
          <cell r="CE1979">
            <v>0</v>
          </cell>
          <cell r="CF1979">
            <v>0</v>
          </cell>
          <cell r="CG1979">
            <v>0</v>
          </cell>
          <cell r="CH1979">
            <v>0</v>
          </cell>
          <cell r="CJ1979">
            <v>0</v>
          </cell>
          <cell r="CK1979">
            <v>0</v>
          </cell>
          <cell r="CL1979">
            <v>0</v>
          </cell>
          <cell r="CM1979">
            <v>0</v>
          </cell>
          <cell r="CN1979">
            <v>1</v>
          </cell>
        </row>
        <row r="1980">
          <cell r="AU1980">
            <v>145</v>
          </cell>
          <cell r="AX1980">
            <v>145</v>
          </cell>
          <cell r="AY1980">
            <v>0</v>
          </cell>
          <cell r="AZ1980">
            <v>0</v>
          </cell>
          <cell r="BA1980">
            <v>0</v>
          </cell>
          <cell r="BV1980">
            <v>0</v>
          </cell>
          <cell r="BW1980">
            <v>1</v>
          </cell>
          <cell r="BX1980">
            <v>0</v>
          </cell>
          <cell r="BY1980">
            <v>0</v>
          </cell>
          <cell r="BZ1980">
            <v>0</v>
          </cell>
          <cell r="CA1980">
            <v>0</v>
          </cell>
          <cell r="CB1980">
            <v>0</v>
          </cell>
          <cell r="CC1980">
            <v>0</v>
          </cell>
          <cell r="CD1980">
            <v>0</v>
          </cell>
          <cell r="CE1980">
            <v>0</v>
          </cell>
          <cell r="CF1980">
            <v>0</v>
          </cell>
          <cell r="CG1980">
            <v>0</v>
          </cell>
          <cell r="CH1980">
            <v>0</v>
          </cell>
          <cell r="CJ1980">
            <v>0</v>
          </cell>
          <cell r="CK1980">
            <v>0</v>
          </cell>
          <cell r="CL1980">
            <v>0</v>
          </cell>
          <cell r="CM1980">
            <v>0</v>
          </cell>
          <cell r="CN1980">
            <v>1</v>
          </cell>
        </row>
        <row r="1981">
          <cell r="AU1981">
            <v>217</v>
          </cell>
          <cell r="AX1981">
            <v>217</v>
          </cell>
          <cell r="AY1981">
            <v>0</v>
          </cell>
          <cell r="AZ1981">
            <v>0</v>
          </cell>
          <cell r="BA1981">
            <v>0</v>
          </cell>
          <cell r="BV1981">
            <v>0</v>
          </cell>
          <cell r="BW1981">
            <v>0</v>
          </cell>
          <cell r="BX1981">
            <v>0</v>
          </cell>
          <cell r="BY1981">
            <v>0</v>
          </cell>
          <cell r="BZ1981">
            <v>0</v>
          </cell>
          <cell r="CA1981">
            <v>0</v>
          </cell>
          <cell r="CB1981">
            <v>0</v>
          </cell>
          <cell r="CC1981">
            <v>0</v>
          </cell>
          <cell r="CD1981">
            <v>1</v>
          </cell>
          <cell r="CE1981">
            <v>0</v>
          </cell>
          <cell r="CF1981">
            <v>0</v>
          </cell>
          <cell r="CG1981">
            <v>0</v>
          </cell>
          <cell r="CH1981">
            <v>0</v>
          </cell>
          <cell r="CJ1981">
            <v>0</v>
          </cell>
          <cell r="CK1981">
            <v>0</v>
          </cell>
          <cell r="CL1981">
            <v>0</v>
          </cell>
          <cell r="CM1981">
            <v>0</v>
          </cell>
          <cell r="CN1981">
            <v>1</v>
          </cell>
        </row>
        <row r="1982">
          <cell r="AU1982">
            <v>164</v>
          </cell>
          <cell r="AX1982">
            <v>164</v>
          </cell>
          <cell r="AY1982">
            <v>0</v>
          </cell>
          <cell r="AZ1982">
            <v>0</v>
          </cell>
          <cell r="BA1982">
            <v>0</v>
          </cell>
          <cell r="BV1982">
            <v>0</v>
          </cell>
          <cell r="BW1982">
            <v>0</v>
          </cell>
          <cell r="BX1982">
            <v>0</v>
          </cell>
          <cell r="BY1982">
            <v>0</v>
          </cell>
          <cell r="BZ1982">
            <v>0</v>
          </cell>
          <cell r="CA1982">
            <v>0</v>
          </cell>
          <cell r="CB1982">
            <v>0</v>
          </cell>
          <cell r="CC1982">
            <v>0</v>
          </cell>
          <cell r="CD1982">
            <v>1</v>
          </cell>
          <cell r="CE1982">
            <v>0</v>
          </cell>
          <cell r="CF1982">
            <v>0</v>
          </cell>
          <cell r="CG1982">
            <v>0</v>
          </cell>
          <cell r="CH1982">
            <v>0</v>
          </cell>
          <cell r="CJ1982">
            <v>0</v>
          </cell>
          <cell r="CK1982">
            <v>0</v>
          </cell>
          <cell r="CL1982">
            <v>0</v>
          </cell>
          <cell r="CM1982">
            <v>0</v>
          </cell>
          <cell r="CN1982">
            <v>1</v>
          </cell>
        </row>
        <row r="1983">
          <cell r="AU1983">
            <v>201</v>
          </cell>
          <cell r="AX1983">
            <v>201</v>
          </cell>
          <cell r="AY1983">
            <v>0</v>
          </cell>
          <cell r="AZ1983">
            <v>0</v>
          </cell>
          <cell r="BA1983">
            <v>0</v>
          </cell>
          <cell r="BV1983">
            <v>0</v>
          </cell>
          <cell r="BW1983">
            <v>1</v>
          </cell>
          <cell r="BX1983">
            <v>0</v>
          </cell>
          <cell r="BY1983">
            <v>0</v>
          </cell>
          <cell r="BZ1983">
            <v>0</v>
          </cell>
          <cell r="CA1983">
            <v>0</v>
          </cell>
          <cell r="CB1983">
            <v>0</v>
          </cell>
          <cell r="CC1983">
            <v>0</v>
          </cell>
          <cell r="CD1983">
            <v>0</v>
          </cell>
          <cell r="CE1983">
            <v>0</v>
          </cell>
          <cell r="CF1983">
            <v>0</v>
          </cell>
          <cell r="CG1983">
            <v>0</v>
          </cell>
          <cell r="CH1983">
            <v>0</v>
          </cell>
          <cell r="CJ1983">
            <v>0</v>
          </cell>
          <cell r="CK1983">
            <v>0</v>
          </cell>
          <cell r="CL1983">
            <v>0</v>
          </cell>
          <cell r="CM1983">
            <v>0</v>
          </cell>
          <cell r="CN1983">
            <v>1</v>
          </cell>
        </row>
        <row r="1984">
          <cell r="AU1984">
            <v>504</v>
          </cell>
          <cell r="AX1984">
            <v>504</v>
          </cell>
          <cell r="AY1984">
            <v>0</v>
          </cell>
          <cell r="AZ1984">
            <v>0</v>
          </cell>
          <cell r="BA1984">
            <v>0</v>
          </cell>
          <cell r="BV1984">
            <v>0</v>
          </cell>
          <cell r="BW1984">
            <v>0.78</v>
          </cell>
          <cell r="BX1984">
            <v>0.22</v>
          </cell>
          <cell r="BY1984">
            <v>0</v>
          </cell>
          <cell r="BZ1984">
            <v>0</v>
          </cell>
          <cell r="CA1984">
            <v>0</v>
          </cell>
          <cell r="CB1984">
            <v>0</v>
          </cell>
          <cell r="CC1984">
            <v>0</v>
          </cell>
          <cell r="CD1984">
            <v>0</v>
          </cell>
          <cell r="CE1984">
            <v>0</v>
          </cell>
          <cell r="CF1984">
            <v>0</v>
          </cell>
          <cell r="CG1984">
            <v>0</v>
          </cell>
          <cell r="CH1984">
            <v>0</v>
          </cell>
          <cell r="CJ1984">
            <v>0</v>
          </cell>
          <cell r="CK1984">
            <v>0</v>
          </cell>
          <cell r="CL1984">
            <v>0</v>
          </cell>
          <cell r="CM1984">
            <v>0</v>
          </cell>
          <cell r="CN1984">
            <v>1</v>
          </cell>
        </row>
        <row r="1985">
          <cell r="AU1985">
            <v>143</v>
          </cell>
          <cell r="AX1985">
            <v>143</v>
          </cell>
          <cell r="AY1985">
            <v>0</v>
          </cell>
          <cell r="AZ1985">
            <v>0</v>
          </cell>
          <cell r="BA1985">
            <v>0</v>
          </cell>
          <cell r="BV1985">
            <v>0</v>
          </cell>
          <cell r="BW1985">
            <v>1</v>
          </cell>
          <cell r="BX1985">
            <v>0</v>
          </cell>
          <cell r="BY1985">
            <v>0</v>
          </cell>
          <cell r="BZ1985">
            <v>0</v>
          </cell>
          <cell r="CA1985">
            <v>0</v>
          </cell>
          <cell r="CB1985">
            <v>0</v>
          </cell>
          <cell r="CC1985">
            <v>0</v>
          </cell>
          <cell r="CD1985">
            <v>0</v>
          </cell>
          <cell r="CE1985">
            <v>0</v>
          </cell>
          <cell r="CF1985">
            <v>0</v>
          </cell>
          <cell r="CG1985">
            <v>0</v>
          </cell>
          <cell r="CH1985">
            <v>0</v>
          </cell>
          <cell r="CJ1985">
            <v>0</v>
          </cell>
          <cell r="CK1985">
            <v>0</v>
          </cell>
          <cell r="CL1985">
            <v>0</v>
          </cell>
          <cell r="CM1985">
            <v>0</v>
          </cell>
          <cell r="CN1985">
            <v>1</v>
          </cell>
        </row>
        <row r="1986">
          <cell r="AU1986">
            <v>186</v>
          </cell>
          <cell r="AX1986">
            <v>186</v>
          </cell>
          <cell r="AY1986">
            <v>0</v>
          </cell>
          <cell r="AZ1986">
            <v>0</v>
          </cell>
          <cell r="BA1986">
            <v>0</v>
          </cell>
          <cell r="BV1986">
            <v>0</v>
          </cell>
          <cell r="BW1986">
            <v>0.56000000000000005</v>
          </cell>
          <cell r="BX1986">
            <v>0</v>
          </cell>
          <cell r="BY1986">
            <v>0</v>
          </cell>
          <cell r="BZ1986">
            <v>0</v>
          </cell>
          <cell r="CA1986">
            <v>0</v>
          </cell>
          <cell r="CB1986">
            <v>0</v>
          </cell>
          <cell r="CC1986">
            <v>0</v>
          </cell>
          <cell r="CD1986">
            <v>0.38</v>
          </cell>
          <cell r="CE1986">
            <v>0.06</v>
          </cell>
          <cell r="CF1986">
            <v>0</v>
          </cell>
          <cell r="CG1986">
            <v>0</v>
          </cell>
          <cell r="CH1986">
            <v>0</v>
          </cell>
          <cell r="CJ1986">
            <v>0</v>
          </cell>
          <cell r="CK1986">
            <v>0</v>
          </cell>
          <cell r="CL1986">
            <v>0</v>
          </cell>
          <cell r="CM1986">
            <v>0</v>
          </cell>
          <cell r="CN1986">
            <v>1</v>
          </cell>
        </row>
        <row r="1987">
          <cell r="AU1987">
            <v>111</v>
          </cell>
          <cell r="AX1987">
            <v>111</v>
          </cell>
          <cell r="AY1987">
            <v>0</v>
          </cell>
          <cell r="AZ1987">
            <v>0</v>
          </cell>
          <cell r="BA1987">
            <v>0</v>
          </cell>
          <cell r="BV1987">
            <v>0</v>
          </cell>
          <cell r="BW1987">
            <v>0</v>
          </cell>
          <cell r="BX1987">
            <v>0</v>
          </cell>
          <cell r="BY1987">
            <v>0</v>
          </cell>
          <cell r="BZ1987">
            <v>0</v>
          </cell>
          <cell r="CA1987">
            <v>0</v>
          </cell>
          <cell r="CB1987">
            <v>0</v>
          </cell>
          <cell r="CC1987">
            <v>0</v>
          </cell>
          <cell r="CD1987">
            <v>1</v>
          </cell>
          <cell r="CE1987">
            <v>0</v>
          </cell>
          <cell r="CF1987">
            <v>0</v>
          </cell>
          <cell r="CG1987">
            <v>0</v>
          </cell>
          <cell r="CH1987">
            <v>0</v>
          </cell>
          <cell r="CJ1987">
            <v>0</v>
          </cell>
          <cell r="CK1987">
            <v>0</v>
          </cell>
          <cell r="CL1987">
            <v>0</v>
          </cell>
          <cell r="CM1987">
            <v>0</v>
          </cell>
          <cell r="CN1987">
            <v>1</v>
          </cell>
        </row>
        <row r="1988">
          <cell r="AU1988">
            <v>515</v>
          </cell>
          <cell r="AX1988">
            <v>515</v>
          </cell>
          <cell r="AY1988">
            <v>0</v>
          </cell>
          <cell r="AZ1988">
            <v>0</v>
          </cell>
          <cell r="BA1988">
            <v>0</v>
          </cell>
          <cell r="BV1988">
            <v>0</v>
          </cell>
          <cell r="BW1988">
            <v>0.22</v>
          </cell>
          <cell r="BX1988">
            <v>0.34</v>
          </cell>
          <cell r="BY1988">
            <v>0</v>
          </cell>
          <cell r="BZ1988">
            <v>0</v>
          </cell>
          <cell r="CA1988">
            <v>0</v>
          </cell>
          <cell r="CB1988">
            <v>0</v>
          </cell>
          <cell r="CC1988">
            <v>0</v>
          </cell>
          <cell r="CD1988">
            <v>0.42</v>
          </cell>
          <cell r="CE1988">
            <v>0.01</v>
          </cell>
          <cell r="CF1988">
            <v>0</v>
          </cell>
          <cell r="CG1988">
            <v>0</v>
          </cell>
          <cell r="CH1988">
            <v>0</v>
          </cell>
          <cell r="CJ1988">
            <v>0</v>
          </cell>
          <cell r="CK1988">
            <v>0</v>
          </cell>
          <cell r="CL1988">
            <v>0</v>
          </cell>
          <cell r="CM1988">
            <v>0</v>
          </cell>
          <cell r="CN1988">
            <v>1</v>
          </cell>
        </row>
        <row r="1989">
          <cell r="AU1989">
            <v>219</v>
          </cell>
          <cell r="AX1989">
            <v>219</v>
          </cell>
          <cell r="AY1989">
            <v>0</v>
          </cell>
          <cell r="AZ1989">
            <v>0</v>
          </cell>
          <cell r="BA1989">
            <v>0</v>
          </cell>
          <cell r="BV1989">
            <v>0</v>
          </cell>
          <cell r="BW1989">
            <v>0</v>
          </cell>
          <cell r="BX1989">
            <v>0</v>
          </cell>
          <cell r="BY1989">
            <v>0</v>
          </cell>
          <cell r="BZ1989">
            <v>0</v>
          </cell>
          <cell r="CA1989">
            <v>0</v>
          </cell>
          <cell r="CB1989">
            <v>0</v>
          </cell>
          <cell r="CC1989">
            <v>0</v>
          </cell>
          <cell r="CD1989">
            <v>0</v>
          </cell>
          <cell r="CE1989">
            <v>0</v>
          </cell>
          <cell r="CF1989">
            <v>0</v>
          </cell>
          <cell r="CG1989">
            <v>0</v>
          </cell>
          <cell r="CH1989">
            <v>0</v>
          </cell>
          <cell r="CJ1989">
            <v>0</v>
          </cell>
          <cell r="CK1989">
            <v>0</v>
          </cell>
          <cell r="CL1989">
            <v>0</v>
          </cell>
          <cell r="CM1989">
            <v>0</v>
          </cell>
          <cell r="CN1989">
            <v>1</v>
          </cell>
        </row>
        <row r="1990">
          <cell r="AU1990">
            <v>32270.73</v>
          </cell>
          <cell r="AX1990">
            <v>22610.560000000001</v>
          </cell>
          <cell r="AY1990">
            <v>9660.17</v>
          </cell>
          <cell r="AZ1990">
            <v>20473.63</v>
          </cell>
          <cell r="BA1990">
            <v>230.96</v>
          </cell>
          <cell r="BV1990">
            <v>0</v>
          </cell>
          <cell r="BW1990">
            <v>1</v>
          </cell>
          <cell r="BX1990">
            <v>0</v>
          </cell>
          <cell r="BY1990">
            <v>0</v>
          </cell>
          <cell r="BZ1990">
            <v>0</v>
          </cell>
          <cell r="CA1990">
            <v>0</v>
          </cell>
          <cell r="CB1990">
            <v>0</v>
          </cell>
          <cell r="CC1990">
            <v>0</v>
          </cell>
          <cell r="CD1990">
            <v>0</v>
          </cell>
          <cell r="CE1990">
            <v>0</v>
          </cell>
          <cell r="CF1990">
            <v>0</v>
          </cell>
          <cell r="CG1990">
            <v>0</v>
          </cell>
          <cell r="CH1990">
            <v>0</v>
          </cell>
          <cell r="CJ1990">
            <v>0</v>
          </cell>
          <cell r="CK1990">
            <v>0</v>
          </cell>
          <cell r="CL1990">
            <v>0</v>
          </cell>
          <cell r="CM1990">
            <v>0</v>
          </cell>
          <cell r="CN1990">
            <v>1</v>
          </cell>
        </row>
        <row r="1991">
          <cell r="AU1991">
            <v>396</v>
          </cell>
          <cell r="AX1991">
            <v>396</v>
          </cell>
          <cell r="AY1991">
            <v>0</v>
          </cell>
          <cell r="AZ1991">
            <v>0</v>
          </cell>
          <cell r="BA1991">
            <v>0</v>
          </cell>
          <cell r="BV1991">
            <v>0</v>
          </cell>
          <cell r="BW1991">
            <v>0.03</v>
          </cell>
          <cell r="BX1991">
            <v>0.4</v>
          </cell>
          <cell r="BY1991">
            <v>0</v>
          </cell>
          <cell r="BZ1991">
            <v>0</v>
          </cell>
          <cell r="CA1991">
            <v>0</v>
          </cell>
          <cell r="CB1991">
            <v>0</v>
          </cell>
          <cell r="CC1991">
            <v>0</v>
          </cell>
          <cell r="CD1991">
            <v>0.56999999999999995</v>
          </cell>
          <cell r="CE1991">
            <v>0</v>
          </cell>
          <cell r="CF1991">
            <v>0</v>
          </cell>
          <cell r="CG1991">
            <v>0</v>
          </cell>
          <cell r="CH1991">
            <v>0</v>
          </cell>
          <cell r="CJ1991">
            <v>0</v>
          </cell>
          <cell r="CK1991">
            <v>0</v>
          </cell>
          <cell r="CL1991">
            <v>0</v>
          </cell>
          <cell r="CM1991">
            <v>0</v>
          </cell>
          <cell r="CN1991">
            <v>1</v>
          </cell>
        </row>
        <row r="1992">
          <cell r="AU1992">
            <v>117</v>
          </cell>
          <cell r="AX1992">
            <v>117</v>
          </cell>
          <cell r="AY1992">
            <v>0</v>
          </cell>
          <cell r="AZ1992">
            <v>0</v>
          </cell>
          <cell r="BA1992">
            <v>0</v>
          </cell>
          <cell r="BV1992">
            <v>0</v>
          </cell>
          <cell r="BW1992">
            <v>0</v>
          </cell>
          <cell r="BX1992">
            <v>1</v>
          </cell>
          <cell r="BY1992">
            <v>0</v>
          </cell>
          <cell r="BZ1992">
            <v>0</v>
          </cell>
          <cell r="CA1992">
            <v>0</v>
          </cell>
          <cell r="CB1992">
            <v>0</v>
          </cell>
          <cell r="CC1992">
            <v>0</v>
          </cell>
          <cell r="CD1992">
            <v>0</v>
          </cell>
          <cell r="CE1992">
            <v>0</v>
          </cell>
          <cell r="CF1992">
            <v>0</v>
          </cell>
          <cell r="CG1992">
            <v>0</v>
          </cell>
          <cell r="CH1992">
            <v>0</v>
          </cell>
          <cell r="CJ1992">
            <v>0</v>
          </cell>
          <cell r="CK1992">
            <v>0</v>
          </cell>
          <cell r="CL1992">
            <v>0</v>
          </cell>
          <cell r="CM1992">
            <v>0</v>
          </cell>
          <cell r="CN1992">
            <v>1</v>
          </cell>
        </row>
        <row r="1993">
          <cell r="AU1993">
            <v>79152.33</v>
          </cell>
          <cell r="AX1993">
            <v>55694.930000000008</v>
          </cell>
          <cell r="AY1993">
            <v>23457.4</v>
          </cell>
          <cell r="AZ1993">
            <v>41967.05</v>
          </cell>
          <cell r="BA1993">
            <v>11873.65</v>
          </cell>
          <cell r="BV1993">
            <v>0</v>
          </cell>
          <cell r="BW1993">
            <v>0</v>
          </cell>
          <cell r="BX1993">
            <v>0</v>
          </cell>
          <cell r="BY1993">
            <v>0</v>
          </cell>
          <cell r="BZ1993">
            <v>0</v>
          </cell>
          <cell r="CA1993">
            <v>0</v>
          </cell>
          <cell r="CB1993">
            <v>0</v>
          </cell>
          <cell r="CC1993">
            <v>1</v>
          </cell>
          <cell r="CD1993">
            <v>0</v>
          </cell>
          <cell r="CE1993">
            <v>0</v>
          </cell>
          <cell r="CF1993">
            <v>0</v>
          </cell>
          <cell r="CG1993">
            <v>0</v>
          </cell>
          <cell r="CH1993">
            <v>0</v>
          </cell>
          <cell r="CJ1993">
            <v>0</v>
          </cell>
          <cell r="CK1993">
            <v>0</v>
          </cell>
          <cell r="CL1993">
            <v>0</v>
          </cell>
          <cell r="CM1993">
            <v>0</v>
          </cell>
          <cell r="CN1993">
            <v>1</v>
          </cell>
        </row>
        <row r="1994">
          <cell r="AU1994">
            <v>134</v>
          </cell>
          <cell r="AX1994">
            <v>134</v>
          </cell>
          <cell r="AY1994">
            <v>0</v>
          </cell>
          <cell r="AZ1994">
            <v>0</v>
          </cell>
          <cell r="BA1994">
            <v>0</v>
          </cell>
          <cell r="BV1994">
            <v>0</v>
          </cell>
          <cell r="BW1994">
            <v>1</v>
          </cell>
          <cell r="BX1994">
            <v>0</v>
          </cell>
          <cell r="BY1994">
            <v>0</v>
          </cell>
          <cell r="BZ1994">
            <v>0</v>
          </cell>
          <cell r="CA1994">
            <v>0</v>
          </cell>
          <cell r="CB1994">
            <v>0</v>
          </cell>
          <cell r="CC1994">
            <v>0</v>
          </cell>
          <cell r="CD1994">
            <v>0</v>
          </cell>
          <cell r="CE1994">
            <v>0</v>
          </cell>
          <cell r="CF1994">
            <v>0</v>
          </cell>
          <cell r="CG1994">
            <v>0</v>
          </cell>
          <cell r="CH1994">
            <v>0</v>
          </cell>
          <cell r="CJ1994">
            <v>0</v>
          </cell>
          <cell r="CK1994">
            <v>0</v>
          </cell>
          <cell r="CL1994">
            <v>0</v>
          </cell>
          <cell r="CM1994">
            <v>0</v>
          </cell>
          <cell r="CN1994">
            <v>1</v>
          </cell>
        </row>
        <row r="1995">
          <cell r="AU1995">
            <v>160</v>
          </cell>
          <cell r="AX1995">
            <v>160</v>
          </cell>
          <cell r="AY1995">
            <v>0</v>
          </cell>
          <cell r="AZ1995">
            <v>0</v>
          </cell>
          <cell r="BA1995">
            <v>0</v>
          </cell>
          <cell r="BV1995">
            <v>0</v>
          </cell>
          <cell r="BW1995">
            <v>0.8</v>
          </cell>
          <cell r="BX1995">
            <v>0.2</v>
          </cell>
          <cell r="BY1995">
            <v>0</v>
          </cell>
          <cell r="BZ1995">
            <v>0</v>
          </cell>
          <cell r="CA1995">
            <v>0</v>
          </cell>
          <cell r="CB1995">
            <v>0</v>
          </cell>
          <cell r="CC1995">
            <v>0</v>
          </cell>
          <cell r="CD1995">
            <v>0</v>
          </cell>
          <cell r="CE1995">
            <v>0</v>
          </cell>
          <cell r="CF1995">
            <v>0</v>
          </cell>
          <cell r="CG1995">
            <v>0</v>
          </cell>
          <cell r="CH1995">
            <v>0</v>
          </cell>
          <cell r="CJ1995">
            <v>0</v>
          </cell>
          <cell r="CK1995">
            <v>0</v>
          </cell>
          <cell r="CL1995">
            <v>0</v>
          </cell>
          <cell r="CM1995">
            <v>0</v>
          </cell>
          <cell r="CN1995">
            <v>1</v>
          </cell>
        </row>
        <row r="1996">
          <cell r="AU1996">
            <v>128</v>
          </cell>
          <cell r="AX1996">
            <v>128</v>
          </cell>
          <cell r="AY1996">
            <v>0</v>
          </cell>
          <cell r="AZ1996">
            <v>0</v>
          </cell>
          <cell r="BA1996">
            <v>0</v>
          </cell>
          <cell r="BV1996">
            <v>0</v>
          </cell>
          <cell r="BW1996">
            <v>1</v>
          </cell>
          <cell r="BX1996">
            <v>0</v>
          </cell>
          <cell r="BY1996">
            <v>0</v>
          </cell>
          <cell r="BZ1996">
            <v>0</v>
          </cell>
          <cell r="CA1996">
            <v>0</v>
          </cell>
          <cell r="CB1996">
            <v>0</v>
          </cell>
          <cell r="CC1996">
            <v>0</v>
          </cell>
          <cell r="CD1996">
            <v>0</v>
          </cell>
          <cell r="CE1996">
            <v>0</v>
          </cell>
          <cell r="CF1996">
            <v>0</v>
          </cell>
          <cell r="CG1996">
            <v>0</v>
          </cell>
          <cell r="CH1996">
            <v>0</v>
          </cell>
          <cell r="CJ1996">
            <v>0</v>
          </cell>
          <cell r="CK1996">
            <v>0</v>
          </cell>
          <cell r="CL1996">
            <v>0</v>
          </cell>
          <cell r="CM1996">
            <v>0</v>
          </cell>
          <cell r="CN1996">
            <v>1</v>
          </cell>
        </row>
        <row r="1997">
          <cell r="AU1997">
            <v>270</v>
          </cell>
          <cell r="AX1997">
            <v>270</v>
          </cell>
          <cell r="AY1997">
            <v>0</v>
          </cell>
          <cell r="AZ1997">
            <v>0</v>
          </cell>
          <cell r="BA1997">
            <v>0</v>
          </cell>
          <cell r="BV1997">
            <v>0</v>
          </cell>
          <cell r="BW1997">
            <v>0.34</v>
          </cell>
          <cell r="BX1997">
            <v>0.66</v>
          </cell>
          <cell r="BY1997">
            <v>0</v>
          </cell>
          <cell r="BZ1997">
            <v>0</v>
          </cell>
          <cell r="CA1997">
            <v>0</v>
          </cell>
          <cell r="CB1997">
            <v>0</v>
          </cell>
          <cell r="CC1997">
            <v>0</v>
          </cell>
          <cell r="CD1997">
            <v>0</v>
          </cell>
          <cell r="CE1997">
            <v>0</v>
          </cell>
          <cell r="CF1997">
            <v>0</v>
          </cell>
          <cell r="CG1997">
            <v>0</v>
          </cell>
          <cell r="CH1997">
            <v>0</v>
          </cell>
          <cell r="CJ1997">
            <v>0</v>
          </cell>
          <cell r="CK1997">
            <v>0</v>
          </cell>
          <cell r="CL1997">
            <v>0</v>
          </cell>
          <cell r="CM1997">
            <v>0</v>
          </cell>
          <cell r="CN1997">
            <v>1</v>
          </cell>
        </row>
        <row r="1998">
          <cell r="AU1998">
            <v>111</v>
          </cell>
          <cell r="AX1998">
            <v>111</v>
          </cell>
          <cell r="AY1998">
            <v>0</v>
          </cell>
          <cell r="AZ1998">
            <v>0</v>
          </cell>
          <cell r="BA1998">
            <v>0</v>
          </cell>
          <cell r="BV1998">
            <v>0</v>
          </cell>
          <cell r="BW1998">
            <v>0</v>
          </cell>
          <cell r="BX1998">
            <v>0</v>
          </cell>
          <cell r="BY1998">
            <v>0</v>
          </cell>
          <cell r="BZ1998">
            <v>0</v>
          </cell>
          <cell r="CA1998">
            <v>0</v>
          </cell>
          <cell r="CB1998">
            <v>0</v>
          </cell>
          <cell r="CC1998">
            <v>0</v>
          </cell>
          <cell r="CD1998">
            <v>1</v>
          </cell>
          <cell r="CE1998">
            <v>0</v>
          </cell>
          <cell r="CF1998">
            <v>0</v>
          </cell>
          <cell r="CG1998">
            <v>0</v>
          </cell>
          <cell r="CH1998">
            <v>0</v>
          </cell>
          <cell r="CJ1998">
            <v>0</v>
          </cell>
          <cell r="CK1998">
            <v>0</v>
          </cell>
          <cell r="CL1998">
            <v>0</v>
          </cell>
          <cell r="CM1998">
            <v>0</v>
          </cell>
          <cell r="CN1998">
            <v>1</v>
          </cell>
        </row>
        <row r="1999">
          <cell r="AU1999">
            <v>136</v>
          </cell>
          <cell r="AX1999">
            <v>136</v>
          </cell>
          <cell r="AY1999">
            <v>0</v>
          </cell>
          <cell r="AZ1999">
            <v>0</v>
          </cell>
          <cell r="BA1999">
            <v>0</v>
          </cell>
          <cell r="BV1999">
            <v>0</v>
          </cell>
          <cell r="BW1999">
            <v>0</v>
          </cell>
          <cell r="BX1999">
            <v>0</v>
          </cell>
          <cell r="BY1999">
            <v>0</v>
          </cell>
          <cell r="BZ1999">
            <v>0</v>
          </cell>
          <cell r="CA1999">
            <v>0</v>
          </cell>
          <cell r="CB1999">
            <v>0</v>
          </cell>
          <cell r="CC1999">
            <v>0</v>
          </cell>
          <cell r="CD1999">
            <v>1</v>
          </cell>
          <cell r="CE1999">
            <v>0</v>
          </cell>
          <cell r="CF1999">
            <v>0</v>
          </cell>
          <cell r="CG1999">
            <v>0</v>
          </cell>
          <cell r="CH1999">
            <v>0</v>
          </cell>
          <cell r="CJ1999">
            <v>0</v>
          </cell>
          <cell r="CK1999">
            <v>0</v>
          </cell>
          <cell r="CL1999">
            <v>0</v>
          </cell>
          <cell r="CM1999">
            <v>0</v>
          </cell>
          <cell r="CN1999">
            <v>1</v>
          </cell>
        </row>
        <row r="2000">
          <cell r="AU2000">
            <v>2398.31</v>
          </cell>
          <cell r="AX2000">
            <v>1978.3600000000001</v>
          </cell>
          <cell r="AY2000">
            <v>419.95</v>
          </cell>
          <cell r="AZ2000">
            <v>0</v>
          </cell>
          <cell r="BA2000">
            <v>940.2</v>
          </cell>
          <cell r="BV2000">
            <v>0</v>
          </cell>
          <cell r="BW2000">
            <v>0.06</v>
          </cell>
          <cell r="BX2000">
            <v>0.5</v>
          </cell>
          <cell r="BY2000">
            <v>0</v>
          </cell>
          <cell r="BZ2000">
            <v>0</v>
          </cell>
          <cell r="CA2000">
            <v>0</v>
          </cell>
          <cell r="CB2000">
            <v>0</v>
          </cell>
          <cell r="CC2000">
            <v>0</v>
          </cell>
          <cell r="CD2000">
            <v>0.44</v>
          </cell>
          <cell r="CE2000">
            <v>0</v>
          </cell>
          <cell r="CF2000">
            <v>0</v>
          </cell>
          <cell r="CG2000">
            <v>0</v>
          </cell>
          <cell r="CH2000">
            <v>0</v>
          </cell>
          <cell r="CJ2000">
            <v>0</v>
          </cell>
          <cell r="CK2000">
            <v>0</v>
          </cell>
          <cell r="CL2000">
            <v>0</v>
          </cell>
          <cell r="CM2000">
            <v>0</v>
          </cell>
          <cell r="CN2000">
            <v>1</v>
          </cell>
        </row>
        <row r="2001">
          <cell r="AU2001">
            <v>1152.74</v>
          </cell>
          <cell r="AX2001">
            <v>857.79</v>
          </cell>
          <cell r="AY2001">
            <v>294.95</v>
          </cell>
          <cell r="AZ2001">
            <v>256.19</v>
          </cell>
          <cell r="BA2001">
            <v>433.8</v>
          </cell>
          <cell r="BV2001">
            <v>0</v>
          </cell>
          <cell r="BW2001">
            <v>1</v>
          </cell>
          <cell r="BX2001">
            <v>0</v>
          </cell>
          <cell r="BY2001">
            <v>0</v>
          </cell>
          <cell r="BZ2001">
            <v>0</v>
          </cell>
          <cell r="CA2001">
            <v>0</v>
          </cell>
          <cell r="CB2001">
            <v>0</v>
          </cell>
          <cell r="CC2001">
            <v>0</v>
          </cell>
          <cell r="CD2001">
            <v>0</v>
          </cell>
          <cell r="CE2001">
            <v>0</v>
          </cell>
          <cell r="CF2001">
            <v>0</v>
          </cell>
          <cell r="CG2001">
            <v>0</v>
          </cell>
          <cell r="CH2001">
            <v>0</v>
          </cell>
          <cell r="CJ2001">
            <v>0</v>
          </cell>
          <cell r="CK2001">
            <v>0</v>
          </cell>
          <cell r="CL2001">
            <v>0</v>
          </cell>
          <cell r="CM2001">
            <v>0</v>
          </cell>
          <cell r="CN2001">
            <v>1</v>
          </cell>
        </row>
        <row r="2002">
          <cell r="AU2002">
            <v>87</v>
          </cell>
          <cell r="AX2002">
            <v>87</v>
          </cell>
          <cell r="AY2002">
            <v>0</v>
          </cell>
          <cell r="AZ2002">
            <v>0</v>
          </cell>
          <cell r="BA2002">
            <v>0</v>
          </cell>
          <cell r="BV2002">
            <v>0</v>
          </cell>
          <cell r="BW2002">
            <v>1</v>
          </cell>
          <cell r="BX2002">
            <v>0</v>
          </cell>
          <cell r="BY2002">
            <v>0</v>
          </cell>
          <cell r="BZ2002">
            <v>0</v>
          </cell>
          <cell r="CA2002">
            <v>0</v>
          </cell>
          <cell r="CB2002">
            <v>0</v>
          </cell>
          <cell r="CC2002">
            <v>0</v>
          </cell>
          <cell r="CD2002">
            <v>0</v>
          </cell>
          <cell r="CE2002">
            <v>0</v>
          </cell>
          <cell r="CF2002">
            <v>0</v>
          </cell>
          <cell r="CG2002">
            <v>0</v>
          </cell>
          <cell r="CH2002">
            <v>0</v>
          </cell>
          <cell r="CJ2002">
            <v>0</v>
          </cell>
          <cell r="CK2002">
            <v>0</v>
          </cell>
          <cell r="CL2002">
            <v>0</v>
          </cell>
          <cell r="CM2002">
            <v>0</v>
          </cell>
          <cell r="CN2002">
            <v>1</v>
          </cell>
        </row>
        <row r="2003">
          <cell r="AU2003">
            <v>909</v>
          </cell>
          <cell r="AX2003">
            <v>909</v>
          </cell>
          <cell r="AY2003">
            <v>0</v>
          </cell>
          <cell r="AZ2003">
            <v>0</v>
          </cell>
          <cell r="BA2003">
            <v>0</v>
          </cell>
          <cell r="BV2003">
            <v>0</v>
          </cell>
          <cell r="BW2003">
            <v>0</v>
          </cell>
          <cell r="BX2003">
            <v>0</v>
          </cell>
          <cell r="BY2003">
            <v>0</v>
          </cell>
          <cell r="BZ2003">
            <v>0</v>
          </cell>
          <cell r="CA2003">
            <v>0</v>
          </cell>
          <cell r="CB2003">
            <v>0</v>
          </cell>
          <cell r="CC2003">
            <v>0</v>
          </cell>
          <cell r="CD2003">
            <v>1</v>
          </cell>
          <cell r="CE2003">
            <v>0</v>
          </cell>
          <cell r="CF2003">
            <v>0</v>
          </cell>
          <cell r="CG2003">
            <v>0</v>
          </cell>
          <cell r="CH2003">
            <v>0</v>
          </cell>
          <cell r="CJ2003">
            <v>0</v>
          </cell>
          <cell r="CK2003">
            <v>0</v>
          </cell>
          <cell r="CL2003">
            <v>0</v>
          </cell>
          <cell r="CM2003">
            <v>0</v>
          </cell>
          <cell r="CN2003">
            <v>1</v>
          </cell>
        </row>
        <row r="2004">
          <cell r="AU2004">
            <v>113</v>
          </cell>
          <cell r="AX2004">
            <v>113</v>
          </cell>
          <cell r="AY2004">
            <v>0</v>
          </cell>
          <cell r="AZ2004">
            <v>0</v>
          </cell>
          <cell r="BA2004">
            <v>0</v>
          </cell>
          <cell r="BV2004">
            <v>0</v>
          </cell>
          <cell r="BW2004">
            <v>0.46</v>
          </cell>
          <cell r="BX2004">
            <v>0</v>
          </cell>
          <cell r="BY2004">
            <v>0.54</v>
          </cell>
          <cell r="BZ2004">
            <v>0</v>
          </cell>
          <cell r="CA2004">
            <v>0</v>
          </cell>
          <cell r="CB2004">
            <v>0</v>
          </cell>
          <cell r="CC2004">
            <v>0</v>
          </cell>
          <cell r="CD2004">
            <v>0</v>
          </cell>
          <cell r="CE2004">
            <v>0</v>
          </cell>
          <cell r="CF2004">
            <v>0</v>
          </cell>
          <cell r="CG2004">
            <v>0</v>
          </cell>
          <cell r="CH2004">
            <v>0</v>
          </cell>
          <cell r="CJ2004">
            <v>0</v>
          </cell>
          <cell r="CK2004">
            <v>0</v>
          </cell>
          <cell r="CL2004">
            <v>0</v>
          </cell>
          <cell r="CM2004">
            <v>0</v>
          </cell>
          <cell r="CN2004">
            <v>1</v>
          </cell>
        </row>
        <row r="2005">
          <cell r="AU2005">
            <v>252</v>
          </cell>
          <cell r="AX2005">
            <v>252</v>
          </cell>
          <cell r="AY2005">
            <v>0</v>
          </cell>
          <cell r="AZ2005">
            <v>0</v>
          </cell>
          <cell r="BA2005">
            <v>0</v>
          </cell>
          <cell r="BV2005">
            <v>0</v>
          </cell>
          <cell r="BW2005">
            <v>0.52</v>
          </cell>
          <cell r="BX2005">
            <v>0</v>
          </cell>
          <cell r="BY2005">
            <v>0.45</v>
          </cell>
          <cell r="BZ2005">
            <v>0</v>
          </cell>
          <cell r="CA2005">
            <v>0</v>
          </cell>
          <cell r="CB2005">
            <v>0</v>
          </cell>
          <cell r="CC2005">
            <v>0</v>
          </cell>
          <cell r="CD2005">
            <v>0</v>
          </cell>
          <cell r="CE2005">
            <v>0.02</v>
          </cell>
          <cell r="CF2005">
            <v>0</v>
          </cell>
          <cell r="CG2005">
            <v>0</v>
          </cell>
          <cell r="CH2005">
            <v>0</v>
          </cell>
          <cell r="CJ2005">
            <v>0</v>
          </cell>
          <cell r="CK2005">
            <v>0</v>
          </cell>
          <cell r="CL2005">
            <v>0</v>
          </cell>
          <cell r="CM2005">
            <v>0</v>
          </cell>
          <cell r="CN2005">
            <v>1</v>
          </cell>
        </row>
        <row r="2006">
          <cell r="AU2006">
            <v>126</v>
          </cell>
          <cell r="AX2006">
            <v>126</v>
          </cell>
          <cell r="AY2006">
            <v>0</v>
          </cell>
          <cell r="AZ2006">
            <v>0</v>
          </cell>
          <cell r="BA2006">
            <v>0</v>
          </cell>
          <cell r="BV2006">
            <v>0</v>
          </cell>
          <cell r="BW2006">
            <v>1</v>
          </cell>
          <cell r="BX2006">
            <v>0</v>
          </cell>
          <cell r="BY2006">
            <v>0</v>
          </cell>
          <cell r="BZ2006">
            <v>0</v>
          </cell>
          <cell r="CA2006">
            <v>0</v>
          </cell>
          <cell r="CB2006">
            <v>0</v>
          </cell>
          <cell r="CC2006">
            <v>0</v>
          </cell>
          <cell r="CD2006">
            <v>0</v>
          </cell>
          <cell r="CE2006">
            <v>0</v>
          </cell>
          <cell r="CF2006">
            <v>0</v>
          </cell>
          <cell r="CG2006">
            <v>0</v>
          </cell>
          <cell r="CH2006">
            <v>0</v>
          </cell>
          <cell r="CJ2006">
            <v>0</v>
          </cell>
          <cell r="CK2006">
            <v>0</v>
          </cell>
          <cell r="CL2006">
            <v>0</v>
          </cell>
          <cell r="CM2006">
            <v>0</v>
          </cell>
          <cell r="CN2006">
            <v>1</v>
          </cell>
        </row>
        <row r="2007">
          <cell r="AU2007">
            <v>86</v>
          </cell>
          <cell r="AX2007">
            <v>86</v>
          </cell>
          <cell r="AY2007">
            <v>0</v>
          </cell>
          <cell r="AZ2007">
            <v>0</v>
          </cell>
          <cell r="BA2007">
            <v>0</v>
          </cell>
          <cell r="BV2007">
            <v>0</v>
          </cell>
          <cell r="BW2007">
            <v>1</v>
          </cell>
          <cell r="BX2007">
            <v>0</v>
          </cell>
          <cell r="BY2007">
            <v>0</v>
          </cell>
          <cell r="BZ2007">
            <v>0</v>
          </cell>
          <cell r="CA2007">
            <v>0</v>
          </cell>
          <cell r="CB2007">
            <v>0</v>
          </cell>
          <cell r="CC2007">
            <v>0</v>
          </cell>
          <cell r="CD2007">
            <v>0</v>
          </cell>
          <cell r="CE2007">
            <v>0</v>
          </cell>
          <cell r="CF2007">
            <v>0</v>
          </cell>
          <cell r="CG2007">
            <v>0</v>
          </cell>
          <cell r="CH2007">
            <v>0</v>
          </cell>
          <cell r="CJ2007">
            <v>0</v>
          </cell>
          <cell r="CK2007">
            <v>0</v>
          </cell>
          <cell r="CL2007">
            <v>0</v>
          </cell>
          <cell r="CM2007">
            <v>0</v>
          </cell>
          <cell r="CN2007">
            <v>1</v>
          </cell>
        </row>
        <row r="2008">
          <cell r="AU2008">
            <v>441.02</v>
          </cell>
          <cell r="AX2008">
            <v>316.15000000000003</v>
          </cell>
          <cell r="AY2008">
            <v>124.87</v>
          </cell>
          <cell r="AZ2008">
            <v>0</v>
          </cell>
          <cell r="BA2008">
            <v>279.54000000000002</v>
          </cell>
          <cell r="BV2008">
            <v>0</v>
          </cell>
          <cell r="BW2008">
            <v>1</v>
          </cell>
          <cell r="BX2008">
            <v>0</v>
          </cell>
          <cell r="BY2008">
            <v>0</v>
          </cell>
          <cell r="BZ2008">
            <v>0</v>
          </cell>
          <cell r="CA2008">
            <v>0</v>
          </cell>
          <cell r="CB2008">
            <v>0</v>
          </cell>
          <cell r="CC2008">
            <v>0</v>
          </cell>
          <cell r="CD2008">
            <v>0</v>
          </cell>
          <cell r="CE2008">
            <v>0</v>
          </cell>
          <cell r="CF2008">
            <v>0</v>
          </cell>
          <cell r="CG2008">
            <v>0</v>
          </cell>
          <cell r="CH2008">
            <v>0</v>
          </cell>
          <cell r="CJ2008">
            <v>0</v>
          </cell>
          <cell r="CK2008">
            <v>0</v>
          </cell>
          <cell r="CL2008">
            <v>0</v>
          </cell>
          <cell r="CM2008">
            <v>0</v>
          </cell>
          <cell r="CN2008">
            <v>1</v>
          </cell>
        </row>
        <row r="2009">
          <cell r="AU2009">
            <v>707.15</v>
          </cell>
          <cell r="AX2009">
            <v>506.90999999999997</v>
          </cell>
          <cell r="AY2009">
            <v>200.24</v>
          </cell>
          <cell r="AZ2009">
            <v>0</v>
          </cell>
          <cell r="BA2009">
            <v>0</v>
          </cell>
          <cell r="BV2009">
            <v>0</v>
          </cell>
          <cell r="BW2009">
            <v>0</v>
          </cell>
          <cell r="BX2009">
            <v>0</v>
          </cell>
          <cell r="BY2009">
            <v>1</v>
          </cell>
          <cell r="BZ2009">
            <v>0</v>
          </cell>
          <cell r="CA2009">
            <v>0</v>
          </cell>
          <cell r="CB2009">
            <v>0</v>
          </cell>
          <cell r="CC2009">
            <v>0</v>
          </cell>
          <cell r="CD2009">
            <v>0</v>
          </cell>
          <cell r="CE2009">
            <v>0</v>
          </cell>
          <cell r="CF2009">
            <v>0</v>
          </cell>
          <cell r="CG2009">
            <v>0</v>
          </cell>
          <cell r="CH2009">
            <v>0</v>
          </cell>
          <cell r="CJ2009">
            <v>0</v>
          </cell>
          <cell r="CK2009">
            <v>0</v>
          </cell>
          <cell r="CL2009">
            <v>0</v>
          </cell>
          <cell r="CM2009">
            <v>0</v>
          </cell>
          <cell r="CN2009">
            <v>1</v>
          </cell>
        </row>
        <row r="2010">
          <cell r="AU2010">
            <v>604.94000000000005</v>
          </cell>
          <cell r="AX2010">
            <v>433.68</v>
          </cell>
          <cell r="AY2010">
            <v>171.26</v>
          </cell>
          <cell r="AZ2010">
            <v>0</v>
          </cell>
          <cell r="BA2010">
            <v>383.47</v>
          </cell>
          <cell r="BV2010">
            <v>0</v>
          </cell>
          <cell r="BW2010">
            <v>1</v>
          </cell>
          <cell r="BX2010">
            <v>0</v>
          </cell>
          <cell r="BY2010">
            <v>0</v>
          </cell>
          <cell r="BZ2010">
            <v>0</v>
          </cell>
          <cell r="CA2010">
            <v>0</v>
          </cell>
          <cell r="CB2010">
            <v>0</v>
          </cell>
          <cell r="CC2010">
            <v>0</v>
          </cell>
          <cell r="CD2010">
            <v>0</v>
          </cell>
          <cell r="CE2010">
            <v>0</v>
          </cell>
          <cell r="CF2010">
            <v>0</v>
          </cell>
          <cell r="CG2010">
            <v>0</v>
          </cell>
          <cell r="CH2010">
            <v>0</v>
          </cell>
          <cell r="CJ2010">
            <v>0</v>
          </cell>
          <cell r="CK2010">
            <v>0</v>
          </cell>
          <cell r="CL2010">
            <v>0</v>
          </cell>
          <cell r="CM2010">
            <v>0</v>
          </cell>
          <cell r="CN2010">
            <v>1</v>
          </cell>
        </row>
        <row r="2011">
          <cell r="AU2011">
            <v>813.56</v>
          </cell>
          <cell r="AX2011">
            <v>658.82</v>
          </cell>
          <cell r="AY2011">
            <v>154.74</v>
          </cell>
          <cell r="AZ2011">
            <v>0</v>
          </cell>
          <cell r="BA2011">
            <v>346.44</v>
          </cell>
          <cell r="BV2011">
            <v>0</v>
          </cell>
          <cell r="BW2011">
            <v>0.2</v>
          </cell>
          <cell r="BX2011">
            <v>0</v>
          </cell>
          <cell r="BY2011">
            <v>0</v>
          </cell>
          <cell r="BZ2011">
            <v>0</v>
          </cell>
          <cell r="CA2011">
            <v>0</v>
          </cell>
          <cell r="CB2011">
            <v>0</v>
          </cell>
          <cell r="CC2011">
            <v>0</v>
          </cell>
          <cell r="CD2011">
            <v>0.8</v>
          </cell>
          <cell r="CE2011">
            <v>0</v>
          </cell>
          <cell r="CF2011">
            <v>0</v>
          </cell>
          <cell r="CG2011">
            <v>0</v>
          </cell>
          <cell r="CH2011">
            <v>0</v>
          </cell>
          <cell r="CJ2011">
            <v>0</v>
          </cell>
          <cell r="CK2011">
            <v>0</v>
          </cell>
          <cell r="CL2011">
            <v>0</v>
          </cell>
          <cell r="CM2011">
            <v>0</v>
          </cell>
          <cell r="CN2011">
            <v>1</v>
          </cell>
        </row>
        <row r="2012">
          <cell r="AU2012">
            <v>113</v>
          </cell>
          <cell r="AX2012">
            <v>113</v>
          </cell>
          <cell r="AY2012">
            <v>0</v>
          </cell>
          <cell r="AZ2012">
            <v>0</v>
          </cell>
          <cell r="BA2012">
            <v>0</v>
          </cell>
          <cell r="BV2012">
            <v>0</v>
          </cell>
          <cell r="BW2012">
            <v>0</v>
          </cell>
          <cell r="BX2012">
            <v>0</v>
          </cell>
          <cell r="BY2012">
            <v>1</v>
          </cell>
          <cell r="BZ2012">
            <v>0</v>
          </cell>
          <cell r="CA2012">
            <v>0</v>
          </cell>
          <cell r="CB2012">
            <v>0</v>
          </cell>
          <cell r="CC2012">
            <v>0</v>
          </cell>
          <cell r="CD2012">
            <v>0</v>
          </cell>
          <cell r="CE2012">
            <v>0</v>
          </cell>
          <cell r="CF2012">
            <v>0</v>
          </cell>
          <cell r="CG2012">
            <v>0</v>
          </cell>
          <cell r="CH2012">
            <v>0</v>
          </cell>
          <cell r="CJ2012">
            <v>0</v>
          </cell>
          <cell r="CK2012">
            <v>0</v>
          </cell>
          <cell r="CL2012">
            <v>0</v>
          </cell>
          <cell r="CM2012">
            <v>0</v>
          </cell>
          <cell r="CN2012">
            <v>1</v>
          </cell>
        </row>
        <row r="2013">
          <cell r="AU2013">
            <v>140</v>
          </cell>
          <cell r="AX2013">
            <v>140</v>
          </cell>
          <cell r="AY2013">
            <v>0</v>
          </cell>
          <cell r="AZ2013">
            <v>0</v>
          </cell>
          <cell r="BA2013">
            <v>0</v>
          </cell>
          <cell r="BV2013">
            <v>0</v>
          </cell>
          <cell r="BW2013">
            <v>0</v>
          </cell>
          <cell r="BX2013">
            <v>0</v>
          </cell>
          <cell r="BY2013">
            <v>0</v>
          </cell>
          <cell r="BZ2013">
            <v>0</v>
          </cell>
          <cell r="CA2013">
            <v>0</v>
          </cell>
          <cell r="CB2013">
            <v>0</v>
          </cell>
          <cell r="CC2013">
            <v>0</v>
          </cell>
          <cell r="CD2013">
            <v>1</v>
          </cell>
          <cell r="CE2013">
            <v>0</v>
          </cell>
          <cell r="CF2013">
            <v>0</v>
          </cell>
          <cell r="CG2013">
            <v>0</v>
          </cell>
          <cell r="CH2013">
            <v>0</v>
          </cell>
          <cell r="CJ2013">
            <v>0</v>
          </cell>
          <cell r="CK2013">
            <v>0</v>
          </cell>
          <cell r="CL2013">
            <v>0</v>
          </cell>
          <cell r="CM2013">
            <v>0</v>
          </cell>
          <cell r="CN2013">
            <v>1</v>
          </cell>
        </row>
        <row r="2014">
          <cell r="AU2014">
            <v>1050</v>
          </cell>
          <cell r="AX2014">
            <v>1050</v>
          </cell>
          <cell r="AY2014">
            <v>0</v>
          </cell>
          <cell r="AZ2014">
            <v>0</v>
          </cell>
          <cell r="BA2014">
            <v>0</v>
          </cell>
          <cell r="BV2014">
            <v>0</v>
          </cell>
          <cell r="BW2014">
            <v>0</v>
          </cell>
          <cell r="BX2014">
            <v>0.88</v>
          </cell>
          <cell r="BY2014">
            <v>0.01</v>
          </cell>
          <cell r="BZ2014">
            <v>0</v>
          </cell>
          <cell r="CA2014">
            <v>0</v>
          </cell>
          <cell r="CB2014">
            <v>0</v>
          </cell>
          <cell r="CC2014">
            <v>0</v>
          </cell>
          <cell r="CD2014">
            <v>0</v>
          </cell>
          <cell r="CE2014">
            <v>0</v>
          </cell>
          <cell r="CF2014">
            <v>0</v>
          </cell>
          <cell r="CG2014">
            <v>0</v>
          </cell>
          <cell r="CH2014">
            <v>0</v>
          </cell>
          <cell r="CJ2014">
            <v>0</v>
          </cell>
          <cell r="CK2014">
            <v>0</v>
          </cell>
          <cell r="CL2014">
            <v>0</v>
          </cell>
          <cell r="CM2014">
            <v>0</v>
          </cell>
          <cell r="CN2014">
            <v>1</v>
          </cell>
        </row>
        <row r="2015">
          <cell r="AU2015">
            <v>215</v>
          </cell>
          <cell r="AX2015">
            <v>215</v>
          </cell>
          <cell r="AY2015">
            <v>0</v>
          </cell>
          <cell r="AZ2015">
            <v>0</v>
          </cell>
          <cell r="BA2015">
            <v>0</v>
          </cell>
          <cell r="BV2015">
            <v>0</v>
          </cell>
          <cell r="BW2015">
            <v>0.48</v>
          </cell>
          <cell r="BX2015">
            <v>0</v>
          </cell>
          <cell r="BY2015">
            <v>0</v>
          </cell>
          <cell r="BZ2015">
            <v>0</v>
          </cell>
          <cell r="CA2015">
            <v>0</v>
          </cell>
          <cell r="CB2015">
            <v>0</v>
          </cell>
          <cell r="CC2015">
            <v>0</v>
          </cell>
          <cell r="CD2015">
            <v>0.43</v>
          </cell>
          <cell r="CE2015">
            <v>0.09</v>
          </cell>
          <cell r="CF2015">
            <v>0</v>
          </cell>
          <cell r="CG2015">
            <v>0</v>
          </cell>
          <cell r="CH2015">
            <v>0</v>
          </cell>
          <cell r="CJ2015">
            <v>0</v>
          </cell>
          <cell r="CK2015">
            <v>0</v>
          </cell>
          <cell r="CL2015">
            <v>0</v>
          </cell>
          <cell r="CM2015">
            <v>0</v>
          </cell>
          <cell r="CN2015">
            <v>0.99999999999999989</v>
          </cell>
        </row>
        <row r="2016">
          <cell r="AU2016">
            <v>170</v>
          </cell>
          <cell r="AX2016">
            <v>170</v>
          </cell>
          <cell r="AY2016">
            <v>0</v>
          </cell>
          <cell r="AZ2016">
            <v>0</v>
          </cell>
          <cell r="BA2016">
            <v>0</v>
          </cell>
          <cell r="BV2016">
            <v>0</v>
          </cell>
          <cell r="BW2016">
            <v>1</v>
          </cell>
          <cell r="BX2016">
            <v>0</v>
          </cell>
          <cell r="BY2016">
            <v>0</v>
          </cell>
          <cell r="BZ2016">
            <v>0</v>
          </cell>
          <cell r="CA2016">
            <v>0</v>
          </cell>
          <cell r="CB2016">
            <v>0</v>
          </cell>
          <cell r="CC2016">
            <v>0</v>
          </cell>
          <cell r="CD2016">
            <v>0</v>
          </cell>
          <cell r="CE2016">
            <v>0</v>
          </cell>
          <cell r="CF2016">
            <v>0</v>
          </cell>
          <cell r="CG2016">
            <v>0</v>
          </cell>
          <cell r="CH2016">
            <v>0</v>
          </cell>
          <cell r="CJ2016">
            <v>0</v>
          </cell>
          <cell r="CK2016">
            <v>0</v>
          </cell>
          <cell r="CL2016">
            <v>0</v>
          </cell>
          <cell r="CM2016">
            <v>0</v>
          </cell>
          <cell r="CN2016">
            <v>1</v>
          </cell>
        </row>
        <row r="2017">
          <cell r="AU2017">
            <v>200</v>
          </cell>
          <cell r="AX2017">
            <v>200</v>
          </cell>
          <cell r="AY2017">
            <v>0</v>
          </cell>
          <cell r="AZ2017">
            <v>0</v>
          </cell>
          <cell r="BA2017">
            <v>0</v>
          </cell>
          <cell r="BV2017">
            <v>0</v>
          </cell>
          <cell r="BW2017">
            <v>1</v>
          </cell>
          <cell r="BX2017">
            <v>0</v>
          </cell>
          <cell r="BY2017">
            <v>0</v>
          </cell>
          <cell r="BZ2017">
            <v>0</v>
          </cell>
          <cell r="CA2017">
            <v>0</v>
          </cell>
          <cell r="CB2017">
            <v>0</v>
          </cell>
          <cell r="CC2017">
            <v>0</v>
          </cell>
          <cell r="CD2017">
            <v>0</v>
          </cell>
          <cell r="CE2017">
            <v>0</v>
          </cell>
          <cell r="CF2017">
            <v>0</v>
          </cell>
          <cell r="CG2017">
            <v>0</v>
          </cell>
          <cell r="CH2017">
            <v>0</v>
          </cell>
          <cell r="CJ2017">
            <v>0</v>
          </cell>
          <cell r="CK2017">
            <v>0</v>
          </cell>
          <cell r="CL2017">
            <v>0</v>
          </cell>
          <cell r="CM2017">
            <v>0</v>
          </cell>
          <cell r="CN2017">
            <v>1</v>
          </cell>
        </row>
        <row r="2018">
          <cell r="AU2018">
            <v>147</v>
          </cell>
          <cell r="AX2018">
            <v>147</v>
          </cell>
          <cell r="AY2018">
            <v>0</v>
          </cell>
          <cell r="AZ2018">
            <v>0</v>
          </cell>
          <cell r="BA2018">
            <v>0</v>
          </cell>
          <cell r="BV2018">
            <v>0</v>
          </cell>
          <cell r="BW2018">
            <v>1</v>
          </cell>
          <cell r="BX2018">
            <v>0</v>
          </cell>
          <cell r="BY2018">
            <v>0</v>
          </cell>
          <cell r="BZ2018">
            <v>0</v>
          </cell>
          <cell r="CA2018">
            <v>0</v>
          </cell>
          <cell r="CB2018">
            <v>0</v>
          </cell>
          <cell r="CC2018">
            <v>0</v>
          </cell>
          <cell r="CD2018">
            <v>0</v>
          </cell>
          <cell r="CE2018">
            <v>0</v>
          </cell>
          <cell r="CF2018">
            <v>0</v>
          </cell>
          <cell r="CG2018">
            <v>0</v>
          </cell>
          <cell r="CH2018">
            <v>0</v>
          </cell>
          <cell r="CJ2018">
            <v>0</v>
          </cell>
          <cell r="CK2018">
            <v>0</v>
          </cell>
          <cell r="CL2018">
            <v>0</v>
          </cell>
          <cell r="CM2018">
            <v>0</v>
          </cell>
          <cell r="CN2018">
            <v>1</v>
          </cell>
        </row>
        <row r="2019">
          <cell r="AU2019">
            <v>141</v>
          </cell>
          <cell r="AX2019">
            <v>141</v>
          </cell>
          <cell r="AY2019">
            <v>0</v>
          </cell>
          <cell r="AZ2019">
            <v>0</v>
          </cell>
          <cell r="BA2019">
            <v>0</v>
          </cell>
          <cell r="BV2019">
            <v>0</v>
          </cell>
          <cell r="BW2019">
            <v>1</v>
          </cell>
          <cell r="BX2019">
            <v>0</v>
          </cell>
          <cell r="BY2019">
            <v>0</v>
          </cell>
          <cell r="BZ2019">
            <v>0</v>
          </cell>
          <cell r="CA2019">
            <v>0</v>
          </cell>
          <cell r="CB2019">
            <v>0</v>
          </cell>
          <cell r="CC2019">
            <v>0</v>
          </cell>
          <cell r="CD2019">
            <v>0</v>
          </cell>
          <cell r="CE2019">
            <v>0</v>
          </cell>
          <cell r="CF2019">
            <v>0</v>
          </cell>
          <cell r="CG2019">
            <v>0</v>
          </cell>
          <cell r="CH2019">
            <v>0</v>
          </cell>
          <cell r="CJ2019">
            <v>0</v>
          </cell>
          <cell r="CK2019">
            <v>0</v>
          </cell>
          <cell r="CL2019">
            <v>0</v>
          </cell>
          <cell r="CM2019">
            <v>0</v>
          </cell>
          <cell r="CN2019">
            <v>1</v>
          </cell>
        </row>
        <row r="2020">
          <cell r="AU2020">
            <v>522</v>
          </cell>
          <cell r="AX2020">
            <v>522</v>
          </cell>
          <cell r="AY2020">
            <v>0</v>
          </cell>
          <cell r="AZ2020">
            <v>0</v>
          </cell>
          <cell r="BA2020">
            <v>0</v>
          </cell>
          <cell r="BV2020">
            <v>0</v>
          </cell>
          <cell r="BW2020">
            <v>0.89</v>
          </cell>
          <cell r="BX2020">
            <v>0.04</v>
          </cell>
          <cell r="BY2020">
            <v>7.0000000000000007E-2</v>
          </cell>
          <cell r="BZ2020">
            <v>0</v>
          </cell>
          <cell r="CA2020">
            <v>0</v>
          </cell>
          <cell r="CB2020">
            <v>0</v>
          </cell>
          <cell r="CC2020">
            <v>0</v>
          </cell>
          <cell r="CD2020">
            <v>0</v>
          </cell>
          <cell r="CE2020">
            <v>0</v>
          </cell>
          <cell r="CF2020">
            <v>0</v>
          </cell>
          <cell r="CG2020">
            <v>0</v>
          </cell>
          <cell r="CH2020">
            <v>0</v>
          </cell>
          <cell r="CJ2020">
            <v>0</v>
          </cell>
          <cell r="CK2020">
            <v>0</v>
          </cell>
          <cell r="CL2020">
            <v>0</v>
          </cell>
          <cell r="CM2020">
            <v>0</v>
          </cell>
          <cell r="CN2020">
            <v>1</v>
          </cell>
        </row>
        <row r="2021">
          <cell r="AU2021">
            <v>222</v>
          </cell>
          <cell r="AX2021">
            <v>222</v>
          </cell>
          <cell r="AY2021">
            <v>0</v>
          </cell>
          <cell r="AZ2021">
            <v>0</v>
          </cell>
          <cell r="BA2021">
            <v>0</v>
          </cell>
          <cell r="BV2021">
            <v>0</v>
          </cell>
          <cell r="BW2021">
            <v>0</v>
          </cell>
          <cell r="BX2021">
            <v>0</v>
          </cell>
          <cell r="BY2021">
            <v>1</v>
          </cell>
          <cell r="BZ2021">
            <v>0</v>
          </cell>
          <cell r="CA2021">
            <v>0</v>
          </cell>
          <cell r="CB2021">
            <v>0</v>
          </cell>
          <cell r="CC2021">
            <v>0</v>
          </cell>
          <cell r="CD2021">
            <v>0</v>
          </cell>
          <cell r="CE2021">
            <v>0</v>
          </cell>
          <cell r="CF2021">
            <v>0</v>
          </cell>
          <cell r="CG2021">
            <v>0</v>
          </cell>
          <cell r="CH2021">
            <v>0</v>
          </cell>
          <cell r="CJ2021">
            <v>0</v>
          </cell>
          <cell r="CK2021">
            <v>0</v>
          </cell>
          <cell r="CL2021">
            <v>0</v>
          </cell>
          <cell r="CM2021">
            <v>0</v>
          </cell>
          <cell r="CN2021">
            <v>1</v>
          </cell>
        </row>
        <row r="2022">
          <cell r="AU2022">
            <v>138</v>
          </cell>
          <cell r="AX2022">
            <v>138</v>
          </cell>
          <cell r="AY2022">
            <v>0</v>
          </cell>
          <cell r="AZ2022">
            <v>0</v>
          </cell>
          <cell r="BA2022">
            <v>0</v>
          </cell>
          <cell r="BV2022">
            <v>0</v>
          </cell>
          <cell r="BW2022">
            <v>1</v>
          </cell>
          <cell r="BX2022">
            <v>0</v>
          </cell>
          <cell r="BY2022">
            <v>0</v>
          </cell>
          <cell r="BZ2022">
            <v>0</v>
          </cell>
          <cell r="CA2022">
            <v>0</v>
          </cell>
          <cell r="CB2022">
            <v>0</v>
          </cell>
          <cell r="CC2022">
            <v>0</v>
          </cell>
          <cell r="CD2022">
            <v>0</v>
          </cell>
          <cell r="CE2022">
            <v>0</v>
          </cell>
          <cell r="CF2022">
            <v>0</v>
          </cell>
          <cell r="CG2022">
            <v>0</v>
          </cell>
          <cell r="CH2022">
            <v>0</v>
          </cell>
          <cell r="CJ2022">
            <v>0</v>
          </cell>
          <cell r="CK2022">
            <v>0</v>
          </cell>
          <cell r="CL2022">
            <v>0</v>
          </cell>
          <cell r="CM2022">
            <v>0</v>
          </cell>
          <cell r="CN2022">
            <v>1</v>
          </cell>
        </row>
        <row r="2023">
          <cell r="AU2023">
            <v>115</v>
          </cell>
          <cell r="AX2023">
            <v>115</v>
          </cell>
          <cell r="AY2023">
            <v>0</v>
          </cell>
          <cell r="AZ2023">
            <v>0</v>
          </cell>
          <cell r="BA2023">
            <v>0</v>
          </cell>
          <cell r="BV2023">
            <v>0</v>
          </cell>
          <cell r="BW2023">
            <v>0</v>
          </cell>
          <cell r="BX2023">
            <v>0.26</v>
          </cell>
          <cell r="BY2023">
            <v>0</v>
          </cell>
          <cell r="BZ2023">
            <v>0</v>
          </cell>
          <cell r="CA2023">
            <v>0</v>
          </cell>
          <cell r="CB2023">
            <v>0</v>
          </cell>
          <cell r="CC2023">
            <v>0</v>
          </cell>
          <cell r="CD2023">
            <v>0.74</v>
          </cell>
          <cell r="CE2023">
            <v>0</v>
          </cell>
          <cell r="CF2023">
            <v>0</v>
          </cell>
          <cell r="CG2023">
            <v>0</v>
          </cell>
          <cell r="CH2023">
            <v>0</v>
          </cell>
          <cell r="CJ2023">
            <v>0</v>
          </cell>
          <cell r="CK2023">
            <v>0</v>
          </cell>
          <cell r="CL2023">
            <v>0</v>
          </cell>
          <cell r="CM2023">
            <v>0</v>
          </cell>
          <cell r="CN2023">
            <v>1</v>
          </cell>
        </row>
        <row r="2024">
          <cell r="AU2024">
            <v>233</v>
          </cell>
          <cell r="AX2024">
            <v>233</v>
          </cell>
          <cell r="AY2024">
            <v>0</v>
          </cell>
          <cell r="AZ2024">
            <v>0</v>
          </cell>
          <cell r="BA2024">
            <v>0</v>
          </cell>
          <cell r="BV2024">
            <v>0</v>
          </cell>
          <cell r="BW2024">
            <v>0.2</v>
          </cell>
          <cell r="BX2024">
            <v>0</v>
          </cell>
          <cell r="BY2024">
            <v>0</v>
          </cell>
          <cell r="BZ2024">
            <v>0</v>
          </cell>
          <cell r="CA2024">
            <v>0</v>
          </cell>
          <cell r="CB2024">
            <v>0</v>
          </cell>
          <cell r="CC2024">
            <v>0</v>
          </cell>
          <cell r="CD2024">
            <v>0.8</v>
          </cell>
          <cell r="CE2024">
            <v>0</v>
          </cell>
          <cell r="CF2024">
            <v>0</v>
          </cell>
          <cell r="CG2024">
            <v>0</v>
          </cell>
          <cell r="CH2024">
            <v>0</v>
          </cell>
          <cell r="CJ2024">
            <v>0</v>
          </cell>
          <cell r="CK2024">
            <v>0</v>
          </cell>
          <cell r="CL2024">
            <v>0</v>
          </cell>
          <cell r="CM2024">
            <v>0</v>
          </cell>
          <cell r="CN2024">
            <v>1</v>
          </cell>
        </row>
        <row r="2025">
          <cell r="AU2025">
            <v>882.06</v>
          </cell>
          <cell r="AX2025">
            <v>711.31999999999994</v>
          </cell>
          <cell r="AY2025">
            <v>170.74</v>
          </cell>
          <cell r="AZ2025">
            <v>0</v>
          </cell>
          <cell r="BA2025">
            <v>382.27</v>
          </cell>
          <cell r="BV2025">
            <v>0</v>
          </cell>
          <cell r="BW2025">
            <v>0</v>
          </cell>
          <cell r="BX2025">
            <v>0</v>
          </cell>
          <cell r="BY2025">
            <v>0</v>
          </cell>
          <cell r="BZ2025">
            <v>0</v>
          </cell>
          <cell r="CA2025">
            <v>0</v>
          </cell>
          <cell r="CB2025">
            <v>0</v>
          </cell>
          <cell r="CC2025">
            <v>0</v>
          </cell>
          <cell r="CD2025">
            <v>1</v>
          </cell>
          <cell r="CE2025">
            <v>0</v>
          </cell>
          <cell r="CF2025">
            <v>0</v>
          </cell>
          <cell r="CG2025">
            <v>0</v>
          </cell>
          <cell r="CH2025">
            <v>0</v>
          </cell>
          <cell r="CJ2025">
            <v>0</v>
          </cell>
          <cell r="CK2025">
            <v>0</v>
          </cell>
          <cell r="CL2025">
            <v>0</v>
          </cell>
          <cell r="CM2025">
            <v>0</v>
          </cell>
          <cell r="CN2025">
            <v>1</v>
          </cell>
        </row>
        <row r="2026">
          <cell r="AU2026">
            <v>270533.53999999998</v>
          </cell>
          <cell r="AX2026">
            <v>194372.25000000003</v>
          </cell>
          <cell r="AY2026">
            <v>76161.289999999994</v>
          </cell>
          <cell r="AZ2026">
            <v>8001.48</v>
          </cell>
          <cell r="BA2026">
            <v>75248.820000000007</v>
          </cell>
          <cell r="BV2026">
            <v>0</v>
          </cell>
          <cell r="BW2026">
            <v>1</v>
          </cell>
          <cell r="BX2026">
            <v>0</v>
          </cell>
          <cell r="BY2026">
            <v>0</v>
          </cell>
          <cell r="BZ2026">
            <v>0</v>
          </cell>
          <cell r="CA2026">
            <v>0</v>
          </cell>
          <cell r="CB2026">
            <v>0</v>
          </cell>
          <cell r="CC2026">
            <v>0</v>
          </cell>
          <cell r="CD2026">
            <v>0</v>
          </cell>
          <cell r="CE2026">
            <v>0</v>
          </cell>
          <cell r="CF2026">
            <v>0</v>
          </cell>
          <cell r="CG2026">
            <v>0</v>
          </cell>
          <cell r="CH2026">
            <v>0</v>
          </cell>
          <cell r="CJ2026">
            <v>0</v>
          </cell>
          <cell r="CK2026">
            <v>0</v>
          </cell>
          <cell r="CL2026">
            <v>0</v>
          </cell>
          <cell r="CM2026">
            <v>0</v>
          </cell>
          <cell r="CN2026">
            <v>1</v>
          </cell>
        </row>
        <row r="2027">
          <cell r="AU2027">
            <v>40814.519999999997</v>
          </cell>
          <cell r="AX2027">
            <v>29300.23</v>
          </cell>
          <cell r="AY2027">
            <v>11514.29</v>
          </cell>
          <cell r="AZ2027">
            <v>11010</v>
          </cell>
          <cell r="BA2027">
            <v>6980</v>
          </cell>
          <cell r="BV2027">
            <v>0</v>
          </cell>
          <cell r="BW2027">
            <v>0</v>
          </cell>
          <cell r="BX2027">
            <v>0</v>
          </cell>
          <cell r="BY2027">
            <v>0</v>
          </cell>
          <cell r="BZ2027">
            <v>0</v>
          </cell>
          <cell r="CA2027">
            <v>0</v>
          </cell>
          <cell r="CB2027">
            <v>0</v>
          </cell>
          <cell r="CC2027">
            <v>1</v>
          </cell>
          <cell r="CD2027">
            <v>0</v>
          </cell>
          <cell r="CE2027">
            <v>0</v>
          </cell>
          <cell r="CF2027">
            <v>0</v>
          </cell>
          <cell r="CG2027">
            <v>0</v>
          </cell>
          <cell r="CH2027">
            <v>0</v>
          </cell>
          <cell r="CJ2027">
            <v>0</v>
          </cell>
          <cell r="CK2027">
            <v>0</v>
          </cell>
          <cell r="CL2027">
            <v>0</v>
          </cell>
          <cell r="CM2027">
            <v>0</v>
          </cell>
          <cell r="CN2027">
            <v>1</v>
          </cell>
        </row>
        <row r="2028">
          <cell r="AU2028">
            <v>434</v>
          </cell>
          <cell r="AX2028">
            <v>434</v>
          </cell>
          <cell r="AY2028">
            <v>0</v>
          </cell>
          <cell r="AZ2028">
            <v>0</v>
          </cell>
          <cell r="BA2028">
            <v>0</v>
          </cell>
          <cell r="BV2028">
            <v>0</v>
          </cell>
          <cell r="BW2028">
            <v>1</v>
          </cell>
          <cell r="BX2028">
            <v>0</v>
          </cell>
          <cell r="BY2028">
            <v>0</v>
          </cell>
          <cell r="BZ2028">
            <v>0</v>
          </cell>
          <cell r="CA2028">
            <v>0</v>
          </cell>
          <cell r="CB2028">
            <v>0</v>
          </cell>
          <cell r="CC2028">
            <v>0</v>
          </cell>
          <cell r="CD2028">
            <v>0</v>
          </cell>
          <cell r="CE2028">
            <v>0</v>
          </cell>
          <cell r="CF2028">
            <v>0</v>
          </cell>
          <cell r="CG2028">
            <v>0</v>
          </cell>
          <cell r="CH2028">
            <v>0</v>
          </cell>
          <cell r="CJ2028">
            <v>0</v>
          </cell>
          <cell r="CK2028">
            <v>0</v>
          </cell>
          <cell r="CL2028">
            <v>0</v>
          </cell>
          <cell r="CM2028">
            <v>0</v>
          </cell>
          <cell r="CN2028">
            <v>1</v>
          </cell>
        </row>
        <row r="2029">
          <cell r="AU2029">
            <v>130553.21</v>
          </cell>
          <cell r="AX2029">
            <v>91419.06</v>
          </cell>
          <cell r="AY2029">
            <v>39134.15</v>
          </cell>
          <cell r="AZ2029">
            <v>60795</v>
          </cell>
          <cell r="BA2029">
            <v>8077.25</v>
          </cell>
          <cell r="BV2029">
            <v>0</v>
          </cell>
          <cell r="BW2029">
            <v>0</v>
          </cell>
          <cell r="BX2029">
            <v>0</v>
          </cell>
          <cell r="BY2029">
            <v>0</v>
          </cell>
          <cell r="BZ2029">
            <v>0</v>
          </cell>
          <cell r="CA2029">
            <v>0</v>
          </cell>
          <cell r="CB2029">
            <v>0</v>
          </cell>
          <cell r="CC2029">
            <v>1</v>
          </cell>
          <cell r="CD2029">
            <v>0</v>
          </cell>
          <cell r="CE2029">
            <v>0</v>
          </cell>
          <cell r="CF2029">
            <v>0</v>
          </cell>
          <cell r="CG2029">
            <v>0</v>
          </cell>
          <cell r="CH2029">
            <v>0</v>
          </cell>
          <cell r="CJ2029">
            <v>0</v>
          </cell>
          <cell r="CK2029">
            <v>0</v>
          </cell>
          <cell r="CL2029">
            <v>0</v>
          </cell>
          <cell r="CM2029">
            <v>0</v>
          </cell>
          <cell r="CN2029">
            <v>1</v>
          </cell>
        </row>
        <row r="2030">
          <cell r="AU2030">
            <v>113</v>
          </cell>
          <cell r="AX2030">
            <v>113</v>
          </cell>
          <cell r="AY2030">
            <v>0</v>
          </cell>
          <cell r="AZ2030">
            <v>0</v>
          </cell>
          <cell r="BA2030">
            <v>0</v>
          </cell>
          <cell r="BV2030">
            <v>0</v>
          </cell>
          <cell r="BW2030">
            <v>0</v>
          </cell>
          <cell r="BX2030">
            <v>0.19</v>
          </cell>
          <cell r="BY2030">
            <v>0</v>
          </cell>
          <cell r="BZ2030">
            <v>0</v>
          </cell>
          <cell r="CA2030">
            <v>0</v>
          </cell>
          <cell r="CB2030">
            <v>0</v>
          </cell>
          <cell r="CC2030">
            <v>0</v>
          </cell>
          <cell r="CD2030">
            <v>0.81</v>
          </cell>
          <cell r="CE2030">
            <v>0</v>
          </cell>
          <cell r="CF2030">
            <v>0</v>
          </cell>
          <cell r="CG2030">
            <v>0</v>
          </cell>
          <cell r="CH2030">
            <v>0</v>
          </cell>
          <cell r="CJ2030">
            <v>0</v>
          </cell>
          <cell r="CK2030">
            <v>0</v>
          </cell>
          <cell r="CL2030">
            <v>0</v>
          </cell>
          <cell r="CM2030">
            <v>0</v>
          </cell>
          <cell r="CN2030">
            <v>1</v>
          </cell>
        </row>
        <row r="2031">
          <cell r="AU2031">
            <v>348611.39</v>
          </cell>
          <cell r="AX2031">
            <v>246555.03</v>
          </cell>
          <cell r="AY2031">
            <v>102056.36</v>
          </cell>
          <cell r="AZ2031">
            <v>52397.63</v>
          </cell>
          <cell r="BA2031">
            <v>32409.56</v>
          </cell>
          <cell r="BV2031">
            <v>0</v>
          </cell>
          <cell r="BW2031">
            <v>0</v>
          </cell>
          <cell r="BX2031">
            <v>0</v>
          </cell>
          <cell r="BY2031">
            <v>0</v>
          </cell>
          <cell r="BZ2031">
            <v>0</v>
          </cell>
          <cell r="CA2031">
            <v>1</v>
          </cell>
          <cell r="CB2031">
            <v>0</v>
          </cell>
          <cell r="CC2031">
            <v>0</v>
          </cell>
          <cell r="CD2031">
            <v>0</v>
          </cell>
          <cell r="CE2031">
            <v>0</v>
          </cell>
          <cell r="CF2031">
            <v>0</v>
          </cell>
          <cell r="CG2031">
            <v>0</v>
          </cell>
          <cell r="CH2031">
            <v>0</v>
          </cell>
          <cell r="CJ2031">
            <v>0</v>
          </cell>
          <cell r="CK2031">
            <v>0</v>
          </cell>
          <cell r="CL2031">
            <v>0</v>
          </cell>
          <cell r="CM2031">
            <v>0</v>
          </cell>
          <cell r="CN2031">
            <v>1</v>
          </cell>
        </row>
        <row r="2032">
          <cell r="AU2032">
            <v>937.96</v>
          </cell>
          <cell r="AX2032">
            <v>920.7</v>
          </cell>
          <cell r="AY2032">
            <v>17.260000000000002</v>
          </cell>
          <cell r="AZ2032">
            <v>0</v>
          </cell>
          <cell r="BA2032">
            <v>0</v>
          </cell>
          <cell r="BV2032">
            <v>0</v>
          </cell>
          <cell r="BW2032">
            <v>0.56000000000000005</v>
          </cell>
          <cell r="BX2032">
            <v>0.44</v>
          </cell>
          <cell r="BY2032">
            <v>0</v>
          </cell>
          <cell r="BZ2032">
            <v>0</v>
          </cell>
          <cell r="CA2032">
            <v>0</v>
          </cell>
          <cell r="CB2032">
            <v>0</v>
          </cell>
          <cell r="CC2032">
            <v>0</v>
          </cell>
          <cell r="CD2032">
            <v>0</v>
          </cell>
          <cell r="CE2032">
            <v>0</v>
          </cell>
          <cell r="CF2032">
            <v>0</v>
          </cell>
          <cell r="CG2032">
            <v>0</v>
          </cell>
          <cell r="CH2032">
            <v>0</v>
          </cell>
          <cell r="CJ2032">
            <v>0</v>
          </cell>
          <cell r="CK2032">
            <v>0</v>
          </cell>
          <cell r="CL2032">
            <v>0</v>
          </cell>
          <cell r="CM2032">
            <v>0</v>
          </cell>
          <cell r="CN2032">
            <v>1</v>
          </cell>
        </row>
        <row r="2033">
          <cell r="AU2033">
            <v>45204.66</v>
          </cell>
          <cell r="AX2033">
            <v>31804.16</v>
          </cell>
          <cell r="AY2033">
            <v>13400.5</v>
          </cell>
          <cell r="AZ2033">
            <v>0</v>
          </cell>
          <cell r="BA2033">
            <v>885.12</v>
          </cell>
          <cell r="BV2033">
            <v>0</v>
          </cell>
          <cell r="BW2033">
            <v>0.8</v>
          </cell>
          <cell r="BX2033">
            <v>0</v>
          </cell>
          <cell r="BY2033">
            <v>0.04</v>
          </cell>
          <cell r="BZ2033">
            <v>0</v>
          </cell>
          <cell r="CA2033">
            <v>0</v>
          </cell>
          <cell r="CB2033">
            <v>0</v>
          </cell>
          <cell r="CC2033">
            <v>0</v>
          </cell>
          <cell r="CD2033">
            <v>0.16</v>
          </cell>
          <cell r="CE2033">
            <v>0</v>
          </cell>
          <cell r="CF2033">
            <v>0</v>
          </cell>
          <cell r="CG2033">
            <v>0</v>
          </cell>
          <cell r="CH2033">
            <v>0</v>
          </cell>
          <cell r="CJ2033">
            <v>0</v>
          </cell>
          <cell r="CK2033">
            <v>0</v>
          </cell>
          <cell r="CL2033">
            <v>0</v>
          </cell>
          <cell r="CM2033">
            <v>0</v>
          </cell>
          <cell r="CN2033">
            <v>1</v>
          </cell>
        </row>
        <row r="2034">
          <cell r="AU2034">
            <v>195</v>
          </cell>
          <cell r="AX2034">
            <v>195</v>
          </cell>
          <cell r="AY2034">
            <v>0</v>
          </cell>
          <cell r="AZ2034">
            <v>0</v>
          </cell>
          <cell r="BA2034">
            <v>0</v>
          </cell>
          <cell r="BV2034">
            <v>0</v>
          </cell>
          <cell r="BW2034">
            <v>1</v>
          </cell>
          <cell r="BX2034">
            <v>0</v>
          </cell>
          <cell r="BY2034">
            <v>0</v>
          </cell>
          <cell r="BZ2034">
            <v>0</v>
          </cell>
          <cell r="CA2034">
            <v>0</v>
          </cell>
          <cell r="CB2034">
            <v>0</v>
          </cell>
          <cell r="CC2034">
            <v>0</v>
          </cell>
          <cell r="CD2034">
            <v>0</v>
          </cell>
          <cell r="CE2034">
            <v>0</v>
          </cell>
          <cell r="CF2034">
            <v>0</v>
          </cell>
          <cell r="CG2034">
            <v>0</v>
          </cell>
          <cell r="CH2034">
            <v>0</v>
          </cell>
          <cell r="CJ2034">
            <v>0</v>
          </cell>
          <cell r="CK2034">
            <v>0</v>
          </cell>
          <cell r="CL2034">
            <v>0</v>
          </cell>
          <cell r="CM2034">
            <v>0</v>
          </cell>
          <cell r="CN2034">
            <v>1</v>
          </cell>
        </row>
        <row r="2035">
          <cell r="AU2035">
            <v>447</v>
          </cell>
          <cell r="AX2035">
            <v>447</v>
          </cell>
          <cell r="AY2035">
            <v>0</v>
          </cell>
          <cell r="AZ2035">
            <v>0</v>
          </cell>
          <cell r="BA2035">
            <v>0</v>
          </cell>
          <cell r="BV2035">
            <v>0</v>
          </cell>
          <cell r="BW2035">
            <v>0</v>
          </cell>
          <cell r="BX2035">
            <v>1</v>
          </cell>
          <cell r="BY2035">
            <v>0</v>
          </cell>
          <cell r="BZ2035">
            <v>0</v>
          </cell>
          <cell r="CA2035">
            <v>0</v>
          </cell>
          <cell r="CB2035">
            <v>0</v>
          </cell>
          <cell r="CC2035">
            <v>0</v>
          </cell>
          <cell r="CD2035">
            <v>0</v>
          </cell>
          <cell r="CE2035">
            <v>0</v>
          </cell>
          <cell r="CF2035">
            <v>0</v>
          </cell>
          <cell r="CG2035">
            <v>0</v>
          </cell>
          <cell r="CH2035">
            <v>0</v>
          </cell>
          <cell r="CJ2035">
            <v>0</v>
          </cell>
          <cell r="CK2035">
            <v>0</v>
          </cell>
          <cell r="CL2035">
            <v>0</v>
          </cell>
          <cell r="CM2035">
            <v>0</v>
          </cell>
          <cell r="CN2035">
            <v>1</v>
          </cell>
        </row>
        <row r="2036">
          <cell r="AU2036">
            <v>778</v>
          </cell>
          <cell r="AX2036">
            <v>778</v>
          </cell>
          <cell r="AY2036">
            <v>0</v>
          </cell>
          <cell r="AZ2036">
            <v>0</v>
          </cell>
          <cell r="BA2036">
            <v>0</v>
          </cell>
          <cell r="BV2036">
            <v>0</v>
          </cell>
          <cell r="BW2036">
            <v>0</v>
          </cell>
          <cell r="BX2036">
            <v>0.55000000000000004</v>
          </cell>
          <cell r="BY2036">
            <v>0.02</v>
          </cell>
          <cell r="BZ2036">
            <v>0</v>
          </cell>
          <cell r="CA2036">
            <v>0</v>
          </cell>
          <cell r="CB2036">
            <v>0</v>
          </cell>
          <cell r="CC2036">
            <v>0</v>
          </cell>
          <cell r="CD2036">
            <v>0.43</v>
          </cell>
          <cell r="CE2036">
            <v>0</v>
          </cell>
          <cell r="CF2036">
            <v>0</v>
          </cell>
          <cell r="CG2036">
            <v>0</v>
          </cell>
          <cell r="CH2036">
            <v>0</v>
          </cell>
          <cell r="CJ2036">
            <v>0</v>
          </cell>
          <cell r="CK2036">
            <v>0</v>
          </cell>
          <cell r="CL2036">
            <v>0</v>
          </cell>
          <cell r="CM2036">
            <v>0</v>
          </cell>
          <cell r="CN2036">
            <v>1</v>
          </cell>
        </row>
        <row r="2037">
          <cell r="AU2037">
            <v>134950.07</v>
          </cell>
          <cell r="AX2037">
            <v>95235.170000000013</v>
          </cell>
          <cell r="AY2037">
            <v>39714.9</v>
          </cell>
          <cell r="AZ2037">
            <v>17146.47</v>
          </cell>
          <cell r="BA2037">
            <v>34207.57</v>
          </cell>
          <cell r="BV2037">
            <v>0</v>
          </cell>
          <cell r="BW2037">
            <v>0.6</v>
          </cell>
          <cell r="BX2037">
            <v>0</v>
          </cell>
          <cell r="BY2037">
            <v>0.4</v>
          </cell>
          <cell r="BZ2037">
            <v>0</v>
          </cell>
          <cell r="CA2037">
            <v>0</v>
          </cell>
          <cell r="CB2037">
            <v>0</v>
          </cell>
          <cell r="CC2037">
            <v>0</v>
          </cell>
          <cell r="CD2037">
            <v>0</v>
          </cell>
          <cell r="CE2037">
            <v>0</v>
          </cell>
          <cell r="CF2037">
            <v>0</v>
          </cell>
          <cell r="CG2037">
            <v>0</v>
          </cell>
          <cell r="CH2037">
            <v>0</v>
          </cell>
          <cell r="CJ2037">
            <v>0</v>
          </cell>
          <cell r="CK2037">
            <v>0</v>
          </cell>
          <cell r="CL2037">
            <v>0</v>
          </cell>
          <cell r="CM2037">
            <v>0</v>
          </cell>
          <cell r="CN2037">
            <v>1</v>
          </cell>
        </row>
        <row r="2038">
          <cell r="AU2038">
            <v>2930.25</v>
          </cell>
          <cell r="AX2038">
            <v>2476</v>
          </cell>
          <cell r="AY2038">
            <v>454.25</v>
          </cell>
          <cell r="AZ2038">
            <v>1150</v>
          </cell>
          <cell r="BA2038">
            <v>0</v>
          </cell>
          <cell r="BV2038">
            <v>0</v>
          </cell>
          <cell r="BW2038">
            <v>0.08</v>
          </cell>
          <cell r="BX2038">
            <v>0.76</v>
          </cell>
          <cell r="BY2038">
            <v>0</v>
          </cell>
          <cell r="BZ2038">
            <v>0</v>
          </cell>
          <cell r="CA2038">
            <v>0</v>
          </cell>
          <cell r="CB2038">
            <v>0</v>
          </cell>
          <cell r="CC2038">
            <v>0</v>
          </cell>
          <cell r="CD2038">
            <v>0.14000000000000001</v>
          </cell>
          <cell r="CE2038">
            <v>0.01</v>
          </cell>
          <cell r="CF2038">
            <v>0</v>
          </cell>
          <cell r="CG2038">
            <v>0</v>
          </cell>
          <cell r="CH2038">
            <v>0</v>
          </cell>
          <cell r="CJ2038">
            <v>0</v>
          </cell>
          <cell r="CK2038">
            <v>0</v>
          </cell>
          <cell r="CL2038">
            <v>0</v>
          </cell>
          <cell r="CM2038">
            <v>0</v>
          </cell>
          <cell r="CN2038">
            <v>1</v>
          </cell>
        </row>
        <row r="2039">
          <cell r="AU2039">
            <v>1280.75</v>
          </cell>
          <cell r="AX2039">
            <v>918.14</v>
          </cell>
          <cell r="AY2039">
            <v>362.61</v>
          </cell>
          <cell r="AZ2039">
            <v>0</v>
          </cell>
          <cell r="BA2039">
            <v>811.8</v>
          </cell>
          <cell r="BV2039">
            <v>0</v>
          </cell>
          <cell r="BW2039">
            <v>0</v>
          </cell>
          <cell r="BX2039">
            <v>0.6</v>
          </cell>
          <cell r="BY2039">
            <v>0</v>
          </cell>
          <cell r="BZ2039">
            <v>0</v>
          </cell>
          <cell r="CA2039">
            <v>0</v>
          </cell>
          <cell r="CB2039">
            <v>0</v>
          </cell>
          <cell r="CC2039">
            <v>0</v>
          </cell>
          <cell r="CD2039">
            <v>0</v>
          </cell>
          <cell r="CE2039">
            <v>0</v>
          </cell>
          <cell r="CF2039">
            <v>0</v>
          </cell>
          <cell r="CG2039">
            <v>0</v>
          </cell>
          <cell r="CH2039">
            <v>0</v>
          </cell>
          <cell r="CJ2039">
            <v>0</v>
          </cell>
          <cell r="CK2039">
            <v>0</v>
          </cell>
          <cell r="CL2039">
            <v>0</v>
          </cell>
          <cell r="CM2039">
            <v>0</v>
          </cell>
          <cell r="CN2039">
            <v>1</v>
          </cell>
        </row>
        <row r="2040">
          <cell r="AU2040">
            <v>117</v>
          </cell>
          <cell r="AX2040">
            <v>117</v>
          </cell>
          <cell r="AY2040">
            <v>0</v>
          </cell>
          <cell r="AZ2040">
            <v>0</v>
          </cell>
          <cell r="BA2040">
            <v>0</v>
          </cell>
          <cell r="BV2040">
            <v>0</v>
          </cell>
          <cell r="BW2040">
            <v>0</v>
          </cell>
          <cell r="BX2040">
            <v>0.18</v>
          </cell>
          <cell r="BY2040">
            <v>0</v>
          </cell>
          <cell r="BZ2040">
            <v>0</v>
          </cell>
          <cell r="CA2040">
            <v>0</v>
          </cell>
          <cell r="CB2040">
            <v>0</v>
          </cell>
          <cell r="CC2040">
            <v>0</v>
          </cell>
          <cell r="CD2040">
            <v>0.82</v>
          </cell>
          <cell r="CE2040">
            <v>0</v>
          </cell>
          <cell r="CF2040">
            <v>0</v>
          </cell>
          <cell r="CG2040">
            <v>0</v>
          </cell>
          <cell r="CH2040">
            <v>0</v>
          </cell>
          <cell r="CJ2040">
            <v>0</v>
          </cell>
          <cell r="CK2040">
            <v>0</v>
          </cell>
          <cell r="CL2040">
            <v>0</v>
          </cell>
          <cell r="CM2040">
            <v>0</v>
          </cell>
          <cell r="CN2040">
            <v>1</v>
          </cell>
        </row>
        <row r="2041">
          <cell r="AU2041">
            <v>776.92</v>
          </cell>
          <cell r="AX2041">
            <v>556.96</v>
          </cell>
          <cell r="AY2041">
            <v>219.96</v>
          </cell>
          <cell r="AZ2041">
            <v>0</v>
          </cell>
          <cell r="BA2041">
            <v>492.46</v>
          </cell>
          <cell r="BV2041">
            <v>0</v>
          </cell>
          <cell r="BW2041">
            <v>0</v>
          </cell>
          <cell r="BX2041">
            <v>0.73</v>
          </cell>
          <cell r="BY2041">
            <v>0</v>
          </cell>
          <cell r="BZ2041">
            <v>0</v>
          </cell>
          <cell r="CA2041">
            <v>0</v>
          </cell>
          <cell r="CB2041">
            <v>0</v>
          </cell>
          <cell r="CC2041">
            <v>0</v>
          </cell>
          <cell r="CD2041">
            <v>0</v>
          </cell>
          <cell r="CE2041">
            <v>0</v>
          </cell>
          <cell r="CF2041">
            <v>0</v>
          </cell>
          <cell r="CG2041">
            <v>0</v>
          </cell>
          <cell r="CH2041">
            <v>0</v>
          </cell>
          <cell r="CJ2041">
            <v>0</v>
          </cell>
          <cell r="CK2041">
            <v>0</v>
          </cell>
          <cell r="CL2041">
            <v>0</v>
          </cell>
          <cell r="CM2041">
            <v>0</v>
          </cell>
          <cell r="CN2041">
            <v>1</v>
          </cell>
        </row>
        <row r="2042">
          <cell r="AU2042">
            <v>115</v>
          </cell>
          <cell r="AX2042">
            <v>115</v>
          </cell>
          <cell r="AY2042">
            <v>0</v>
          </cell>
          <cell r="AZ2042">
            <v>0</v>
          </cell>
          <cell r="BA2042">
            <v>0</v>
          </cell>
          <cell r="BV2042">
            <v>0</v>
          </cell>
          <cell r="BW2042">
            <v>0</v>
          </cell>
          <cell r="BX2042">
            <v>0.12</v>
          </cell>
          <cell r="BY2042">
            <v>0</v>
          </cell>
          <cell r="BZ2042">
            <v>0</v>
          </cell>
          <cell r="CA2042">
            <v>0</v>
          </cell>
          <cell r="CB2042">
            <v>0</v>
          </cell>
          <cell r="CC2042">
            <v>0</v>
          </cell>
          <cell r="CD2042">
            <v>0.88</v>
          </cell>
          <cell r="CE2042">
            <v>0</v>
          </cell>
          <cell r="CF2042">
            <v>0</v>
          </cell>
          <cell r="CG2042">
            <v>0</v>
          </cell>
          <cell r="CH2042">
            <v>0</v>
          </cell>
          <cell r="CJ2042">
            <v>0</v>
          </cell>
          <cell r="CK2042">
            <v>0</v>
          </cell>
          <cell r="CL2042">
            <v>0</v>
          </cell>
          <cell r="CM2042">
            <v>0</v>
          </cell>
          <cell r="CN2042">
            <v>1</v>
          </cell>
        </row>
        <row r="2043">
          <cell r="AU2043">
            <v>687.39</v>
          </cell>
          <cell r="AX2043">
            <v>492.78000000000003</v>
          </cell>
          <cell r="AY2043">
            <v>194.61</v>
          </cell>
          <cell r="AZ2043">
            <v>0</v>
          </cell>
          <cell r="BA2043">
            <v>435.72</v>
          </cell>
          <cell r="BV2043">
            <v>0</v>
          </cell>
          <cell r="BW2043">
            <v>0.41</v>
          </cell>
          <cell r="BX2043">
            <v>0.44</v>
          </cell>
          <cell r="BY2043">
            <v>0</v>
          </cell>
          <cell r="BZ2043">
            <v>0</v>
          </cell>
          <cell r="CA2043">
            <v>0</v>
          </cell>
          <cell r="CB2043">
            <v>0</v>
          </cell>
          <cell r="CC2043">
            <v>0</v>
          </cell>
          <cell r="CD2043">
            <v>0</v>
          </cell>
          <cell r="CE2043">
            <v>0</v>
          </cell>
          <cell r="CF2043">
            <v>0</v>
          </cell>
          <cell r="CG2043">
            <v>0</v>
          </cell>
          <cell r="CH2043">
            <v>0</v>
          </cell>
          <cell r="CJ2043">
            <v>0</v>
          </cell>
          <cell r="CK2043">
            <v>0</v>
          </cell>
          <cell r="CL2043">
            <v>0</v>
          </cell>
          <cell r="CM2043">
            <v>0</v>
          </cell>
          <cell r="CN2043">
            <v>1</v>
          </cell>
        </row>
        <row r="2044">
          <cell r="AU2044">
            <v>906</v>
          </cell>
          <cell r="AX2044">
            <v>906</v>
          </cell>
          <cell r="AY2044">
            <v>0</v>
          </cell>
          <cell r="AZ2044">
            <v>0</v>
          </cell>
          <cell r="BA2044">
            <v>0</v>
          </cell>
          <cell r="BV2044">
            <v>0</v>
          </cell>
          <cell r="BW2044">
            <v>0.82</v>
          </cell>
          <cell r="BX2044">
            <v>0.06</v>
          </cell>
          <cell r="BY2044">
            <v>0.03</v>
          </cell>
          <cell r="BZ2044">
            <v>0</v>
          </cell>
          <cell r="CA2044">
            <v>0</v>
          </cell>
          <cell r="CB2044">
            <v>0</v>
          </cell>
          <cell r="CC2044">
            <v>0</v>
          </cell>
          <cell r="CD2044">
            <v>0.09</v>
          </cell>
          <cell r="CE2044">
            <v>0</v>
          </cell>
          <cell r="CF2044">
            <v>0</v>
          </cell>
          <cell r="CG2044">
            <v>0</v>
          </cell>
          <cell r="CH2044">
            <v>0</v>
          </cell>
          <cell r="CJ2044">
            <v>0</v>
          </cell>
          <cell r="CK2044">
            <v>0</v>
          </cell>
          <cell r="CL2044">
            <v>0</v>
          </cell>
          <cell r="CM2044">
            <v>0</v>
          </cell>
          <cell r="CN2044">
            <v>0.99999999999999989</v>
          </cell>
        </row>
        <row r="2045">
          <cell r="AU2045">
            <v>272</v>
          </cell>
          <cell r="AX2045">
            <v>272</v>
          </cell>
          <cell r="AY2045">
            <v>0</v>
          </cell>
          <cell r="AZ2045">
            <v>0</v>
          </cell>
          <cell r="BA2045">
            <v>0</v>
          </cell>
          <cell r="BV2045">
            <v>0</v>
          </cell>
          <cell r="BW2045">
            <v>0.2</v>
          </cell>
          <cell r="BX2045">
            <v>0</v>
          </cell>
          <cell r="BY2045">
            <v>0</v>
          </cell>
          <cell r="BZ2045">
            <v>0</v>
          </cell>
          <cell r="CA2045">
            <v>0</v>
          </cell>
          <cell r="CB2045">
            <v>0</v>
          </cell>
          <cell r="CC2045">
            <v>0</v>
          </cell>
          <cell r="CD2045">
            <v>0.8</v>
          </cell>
          <cell r="CE2045">
            <v>0</v>
          </cell>
          <cell r="CF2045">
            <v>0</v>
          </cell>
          <cell r="CG2045">
            <v>0</v>
          </cell>
          <cell r="CH2045">
            <v>0</v>
          </cell>
          <cell r="CJ2045">
            <v>0</v>
          </cell>
          <cell r="CK2045">
            <v>0</v>
          </cell>
          <cell r="CL2045">
            <v>0</v>
          </cell>
          <cell r="CM2045">
            <v>0</v>
          </cell>
          <cell r="CN2045">
            <v>1</v>
          </cell>
        </row>
        <row r="2046">
          <cell r="AU2046">
            <v>258</v>
          </cell>
          <cell r="AX2046">
            <v>258</v>
          </cell>
          <cell r="AY2046">
            <v>0</v>
          </cell>
          <cell r="AZ2046">
            <v>0</v>
          </cell>
          <cell r="BA2046">
            <v>0</v>
          </cell>
          <cell r="BV2046">
            <v>0</v>
          </cell>
          <cell r="BW2046">
            <v>0</v>
          </cell>
          <cell r="BX2046">
            <v>0.71</v>
          </cell>
          <cell r="BY2046">
            <v>0</v>
          </cell>
          <cell r="BZ2046">
            <v>0</v>
          </cell>
          <cell r="CA2046">
            <v>0</v>
          </cell>
          <cell r="CB2046">
            <v>0</v>
          </cell>
          <cell r="CC2046">
            <v>0</v>
          </cell>
          <cell r="CD2046">
            <v>0.28999999999999998</v>
          </cell>
          <cell r="CE2046">
            <v>0</v>
          </cell>
          <cell r="CF2046">
            <v>0</v>
          </cell>
          <cell r="CG2046">
            <v>0</v>
          </cell>
          <cell r="CH2046">
            <v>0</v>
          </cell>
          <cell r="CJ2046">
            <v>0</v>
          </cell>
          <cell r="CK2046">
            <v>0</v>
          </cell>
          <cell r="CL2046">
            <v>0</v>
          </cell>
          <cell r="CM2046">
            <v>0</v>
          </cell>
          <cell r="CN2046">
            <v>1</v>
          </cell>
        </row>
        <row r="2047">
          <cell r="AU2047">
            <v>136</v>
          </cell>
          <cell r="AX2047">
            <v>136</v>
          </cell>
          <cell r="AY2047">
            <v>0</v>
          </cell>
          <cell r="AZ2047">
            <v>0</v>
          </cell>
          <cell r="BA2047">
            <v>0</v>
          </cell>
          <cell r="BV2047">
            <v>0</v>
          </cell>
          <cell r="BW2047">
            <v>0</v>
          </cell>
          <cell r="BX2047">
            <v>0</v>
          </cell>
          <cell r="BY2047">
            <v>0</v>
          </cell>
          <cell r="BZ2047">
            <v>0</v>
          </cell>
          <cell r="CA2047">
            <v>0</v>
          </cell>
          <cell r="CB2047">
            <v>0</v>
          </cell>
          <cell r="CC2047">
            <v>0</v>
          </cell>
          <cell r="CD2047">
            <v>1</v>
          </cell>
          <cell r="CE2047">
            <v>0</v>
          </cell>
          <cell r="CF2047">
            <v>0</v>
          </cell>
          <cell r="CG2047">
            <v>0</v>
          </cell>
          <cell r="CH2047">
            <v>0</v>
          </cell>
          <cell r="CJ2047">
            <v>0</v>
          </cell>
          <cell r="CK2047">
            <v>0</v>
          </cell>
          <cell r="CL2047">
            <v>0</v>
          </cell>
          <cell r="CM2047">
            <v>0</v>
          </cell>
          <cell r="CN2047">
            <v>1</v>
          </cell>
        </row>
        <row r="2048">
          <cell r="AU2048">
            <v>289</v>
          </cell>
          <cell r="AX2048">
            <v>289</v>
          </cell>
          <cell r="AY2048">
            <v>0</v>
          </cell>
          <cell r="AZ2048">
            <v>0</v>
          </cell>
          <cell r="BA2048">
            <v>0</v>
          </cell>
          <cell r="BV2048">
            <v>0</v>
          </cell>
          <cell r="BW2048">
            <v>0.13</v>
          </cell>
          <cell r="BX2048">
            <v>0</v>
          </cell>
          <cell r="BY2048">
            <v>0</v>
          </cell>
          <cell r="BZ2048">
            <v>0</v>
          </cell>
          <cell r="CA2048">
            <v>0</v>
          </cell>
          <cell r="CB2048">
            <v>0</v>
          </cell>
          <cell r="CC2048">
            <v>0</v>
          </cell>
          <cell r="CD2048">
            <v>0.87</v>
          </cell>
          <cell r="CE2048">
            <v>0</v>
          </cell>
          <cell r="CF2048">
            <v>0</v>
          </cell>
          <cell r="CG2048">
            <v>0</v>
          </cell>
          <cell r="CH2048">
            <v>0</v>
          </cell>
          <cell r="CJ2048">
            <v>0</v>
          </cell>
          <cell r="CK2048">
            <v>0</v>
          </cell>
          <cell r="CL2048">
            <v>0</v>
          </cell>
          <cell r="CM2048">
            <v>0</v>
          </cell>
          <cell r="CN2048">
            <v>1</v>
          </cell>
        </row>
        <row r="2049">
          <cell r="AU2049">
            <v>849.26</v>
          </cell>
          <cell r="AX2049">
            <v>608.80999999999995</v>
          </cell>
          <cell r="AY2049">
            <v>240.45</v>
          </cell>
          <cell r="AZ2049">
            <v>199.25</v>
          </cell>
          <cell r="BA2049">
            <v>362.14</v>
          </cell>
          <cell r="BV2049">
            <v>0</v>
          </cell>
          <cell r="BW2049">
            <v>1</v>
          </cell>
          <cell r="BX2049">
            <v>0</v>
          </cell>
          <cell r="BY2049">
            <v>0</v>
          </cell>
          <cell r="BZ2049">
            <v>0</v>
          </cell>
          <cell r="CA2049">
            <v>0</v>
          </cell>
          <cell r="CB2049">
            <v>0</v>
          </cell>
          <cell r="CC2049">
            <v>0</v>
          </cell>
          <cell r="CD2049">
            <v>0</v>
          </cell>
          <cell r="CE2049">
            <v>0</v>
          </cell>
          <cell r="CF2049">
            <v>0</v>
          </cell>
          <cell r="CG2049">
            <v>0</v>
          </cell>
          <cell r="CH2049">
            <v>0</v>
          </cell>
          <cell r="CJ2049">
            <v>0</v>
          </cell>
          <cell r="CK2049">
            <v>0</v>
          </cell>
          <cell r="CL2049">
            <v>0</v>
          </cell>
          <cell r="CM2049">
            <v>0</v>
          </cell>
          <cell r="CN2049">
            <v>1</v>
          </cell>
        </row>
        <row r="2050">
          <cell r="AU2050">
            <v>215</v>
          </cell>
          <cell r="AX2050">
            <v>215</v>
          </cell>
          <cell r="AY2050">
            <v>0</v>
          </cell>
          <cell r="AZ2050">
            <v>0</v>
          </cell>
          <cell r="BA2050">
            <v>0</v>
          </cell>
          <cell r="BV2050">
            <v>0</v>
          </cell>
          <cell r="BW2050">
            <v>0.83</v>
          </cell>
          <cell r="BX2050">
            <v>0</v>
          </cell>
          <cell r="BY2050">
            <v>0</v>
          </cell>
          <cell r="BZ2050">
            <v>0</v>
          </cell>
          <cell r="CA2050">
            <v>0</v>
          </cell>
          <cell r="CB2050">
            <v>0</v>
          </cell>
          <cell r="CC2050">
            <v>0</v>
          </cell>
          <cell r="CD2050">
            <v>0</v>
          </cell>
          <cell r="CE2050">
            <v>0.15</v>
          </cell>
          <cell r="CF2050">
            <v>0</v>
          </cell>
          <cell r="CG2050">
            <v>0</v>
          </cell>
          <cell r="CH2050">
            <v>0</v>
          </cell>
          <cell r="CJ2050">
            <v>0</v>
          </cell>
          <cell r="CK2050">
            <v>0</v>
          </cell>
          <cell r="CL2050">
            <v>0</v>
          </cell>
          <cell r="CM2050">
            <v>0</v>
          </cell>
          <cell r="CN2050">
            <v>1</v>
          </cell>
        </row>
        <row r="2051">
          <cell r="AU2051">
            <v>155</v>
          </cell>
          <cell r="AX2051">
            <v>155</v>
          </cell>
          <cell r="AY2051">
            <v>0</v>
          </cell>
          <cell r="AZ2051">
            <v>0</v>
          </cell>
          <cell r="BA2051">
            <v>0</v>
          </cell>
          <cell r="BV2051">
            <v>0</v>
          </cell>
          <cell r="BW2051">
            <v>1</v>
          </cell>
          <cell r="BX2051">
            <v>0</v>
          </cell>
          <cell r="BY2051">
            <v>0</v>
          </cell>
          <cell r="BZ2051">
            <v>0</v>
          </cell>
          <cell r="CA2051">
            <v>0</v>
          </cell>
          <cell r="CB2051">
            <v>0</v>
          </cell>
          <cell r="CC2051">
            <v>0</v>
          </cell>
          <cell r="CD2051">
            <v>0</v>
          </cell>
          <cell r="CE2051">
            <v>0</v>
          </cell>
          <cell r="CF2051">
            <v>0</v>
          </cell>
          <cell r="CG2051">
            <v>0</v>
          </cell>
          <cell r="CH2051">
            <v>0</v>
          </cell>
          <cell r="CJ2051">
            <v>0</v>
          </cell>
          <cell r="CK2051">
            <v>0</v>
          </cell>
          <cell r="CL2051">
            <v>0</v>
          </cell>
          <cell r="CM2051">
            <v>0</v>
          </cell>
          <cell r="CN2051">
            <v>1</v>
          </cell>
        </row>
        <row r="2052">
          <cell r="AU2052">
            <v>397121.36</v>
          </cell>
          <cell r="AX2052">
            <v>286134.48999999993</v>
          </cell>
          <cell r="AY2052">
            <v>110986.87</v>
          </cell>
          <cell r="AZ2052">
            <v>26926.77</v>
          </cell>
          <cell r="BA2052">
            <v>62926.6</v>
          </cell>
          <cell r="BV2052">
            <v>0</v>
          </cell>
          <cell r="BW2052">
            <v>1</v>
          </cell>
          <cell r="BX2052">
            <v>0</v>
          </cell>
          <cell r="BY2052">
            <v>0</v>
          </cell>
          <cell r="BZ2052">
            <v>0</v>
          </cell>
          <cell r="CA2052">
            <v>0</v>
          </cell>
          <cell r="CB2052">
            <v>0</v>
          </cell>
          <cell r="CC2052">
            <v>0</v>
          </cell>
          <cell r="CD2052">
            <v>0</v>
          </cell>
          <cell r="CE2052">
            <v>0</v>
          </cell>
          <cell r="CF2052">
            <v>0</v>
          </cell>
          <cell r="CG2052">
            <v>0</v>
          </cell>
          <cell r="CH2052">
            <v>0</v>
          </cell>
          <cell r="CJ2052">
            <v>0</v>
          </cell>
          <cell r="CK2052">
            <v>0</v>
          </cell>
          <cell r="CL2052">
            <v>0</v>
          </cell>
          <cell r="CM2052">
            <v>0</v>
          </cell>
          <cell r="CN2052">
            <v>1</v>
          </cell>
        </row>
        <row r="2053">
          <cell r="AU2053">
            <v>86</v>
          </cell>
          <cell r="AX2053">
            <v>86</v>
          </cell>
          <cell r="AY2053">
            <v>0</v>
          </cell>
          <cell r="AZ2053">
            <v>0</v>
          </cell>
          <cell r="BA2053">
            <v>0</v>
          </cell>
          <cell r="BV2053">
            <v>0</v>
          </cell>
          <cell r="BW2053">
            <v>1</v>
          </cell>
          <cell r="BX2053">
            <v>0</v>
          </cell>
          <cell r="BY2053">
            <v>0</v>
          </cell>
          <cell r="BZ2053">
            <v>0</v>
          </cell>
          <cell r="CA2053">
            <v>0</v>
          </cell>
          <cell r="CB2053">
            <v>0</v>
          </cell>
          <cell r="CC2053">
            <v>0</v>
          </cell>
          <cell r="CD2053">
            <v>0</v>
          </cell>
          <cell r="CE2053">
            <v>0</v>
          </cell>
          <cell r="CF2053">
            <v>0</v>
          </cell>
          <cell r="CG2053">
            <v>0</v>
          </cell>
          <cell r="CH2053">
            <v>0</v>
          </cell>
          <cell r="CJ2053">
            <v>0</v>
          </cell>
          <cell r="CK2053">
            <v>0</v>
          </cell>
          <cell r="CL2053">
            <v>0</v>
          </cell>
          <cell r="CM2053">
            <v>0</v>
          </cell>
          <cell r="CN2053">
            <v>1</v>
          </cell>
        </row>
        <row r="2054">
          <cell r="AU2054">
            <v>572</v>
          </cell>
          <cell r="AX2054">
            <v>572</v>
          </cell>
          <cell r="AY2054">
            <v>0</v>
          </cell>
          <cell r="AZ2054">
            <v>0</v>
          </cell>
          <cell r="BA2054">
            <v>0</v>
          </cell>
          <cell r="BV2054">
            <v>0</v>
          </cell>
          <cell r="BW2054">
            <v>1</v>
          </cell>
          <cell r="BX2054">
            <v>0</v>
          </cell>
          <cell r="BY2054">
            <v>0</v>
          </cell>
          <cell r="BZ2054">
            <v>0</v>
          </cell>
          <cell r="CA2054">
            <v>0</v>
          </cell>
          <cell r="CB2054">
            <v>0</v>
          </cell>
          <cell r="CC2054">
            <v>0</v>
          </cell>
          <cell r="CD2054">
            <v>0</v>
          </cell>
          <cell r="CE2054">
            <v>0</v>
          </cell>
          <cell r="CF2054">
            <v>0</v>
          </cell>
          <cell r="CG2054">
            <v>0</v>
          </cell>
          <cell r="CH2054">
            <v>0</v>
          </cell>
          <cell r="CJ2054">
            <v>0</v>
          </cell>
          <cell r="CK2054">
            <v>0</v>
          </cell>
          <cell r="CL2054">
            <v>0</v>
          </cell>
          <cell r="CM2054">
            <v>0</v>
          </cell>
          <cell r="CN2054">
            <v>1</v>
          </cell>
        </row>
        <row r="2055">
          <cell r="AU2055">
            <v>210</v>
          </cell>
          <cell r="AX2055">
            <v>210</v>
          </cell>
          <cell r="AY2055">
            <v>0</v>
          </cell>
          <cell r="AZ2055">
            <v>0</v>
          </cell>
          <cell r="BA2055">
            <v>0</v>
          </cell>
          <cell r="BV2055">
            <v>0</v>
          </cell>
          <cell r="BW2055">
            <v>0</v>
          </cell>
          <cell r="BX2055">
            <v>0</v>
          </cell>
          <cell r="BY2055">
            <v>0</v>
          </cell>
          <cell r="BZ2055">
            <v>0</v>
          </cell>
          <cell r="CA2055">
            <v>0</v>
          </cell>
          <cell r="CB2055">
            <v>0</v>
          </cell>
          <cell r="CC2055">
            <v>0</v>
          </cell>
          <cell r="CD2055">
            <v>1</v>
          </cell>
          <cell r="CE2055">
            <v>0</v>
          </cell>
          <cell r="CF2055">
            <v>0</v>
          </cell>
          <cell r="CG2055">
            <v>0</v>
          </cell>
          <cell r="CH2055">
            <v>0</v>
          </cell>
          <cell r="CJ2055">
            <v>0</v>
          </cell>
          <cell r="CK2055">
            <v>0</v>
          </cell>
          <cell r="CL2055">
            <v>0</v>
          </cell>
          <cell r="CM2055">
            <v>0</v>
          </cell>
          <cell r="CN2055">
            <v>1</v>
          </cell>
        </row>
        <row r="2056">
          <cell r="AU2056">
            <v>3230091.66</v>
          </cell>
          <cell r="AX2056">
            <v>2321708.5499999998</v>
          </cell>
          <cell r="AY2056">
            <v>908383.11</v>
          </cell>
          <cell r="AZ2056">
            <v>277576.38</v>
          </cell>
          <cell r="BA2056">
            <v>205111.36</v>
          </cell>
          <cell r="BV2056">
            <v>0.1</v>
          </cell>
          <cell r="BW2056">
            <v>0</v>
          </cell>
          <cell r="BX2056">
            <v>0</v>
          </cell>
          <cell r="BY2056">
            <v>0</v>
          </cell>
          <cell r="BZ2056">
            <v>0.04</v>
          </cell>
          <cell r="CA2056">
            <v>0</v>
          </cell>
          <cell r="CB2056">
            <v>0</v>
          </cell>
          <cell r="CC2056">
            <v>0.82</v>
          </cell>
          <cell r="CD2056">
            <v>0</v>
          </cell>
          <cell r="CE2056">
            <v>0</v>
          </cell>
          <cell r="CF2056">
            <v>0</v>
          </cell>
          <cell r="CG2056">
            <v>0</v>
          </cell>
          <cell r="CH2056">
            <v>0</v>
          </cell>
          <cell r="CJ2056">
            <v>0.04</v>
          </cell>
          <cell r="CK2056">
            <v>0</v>
          </cell>
          <cell r="CL2056">
            <v>0</v>
          </cell>
          <cell r="CM2056">
            <v>0</v>
          </cell>
          <cell r="CN2056">
            <v>1</v>
          </cell>
        </row>
        <row r="2057">
          <cell r="AU2057">
            <v>1358761.5</v>
          </cell>
          <cell r="AX2057">
            <v>983828.91999999993</v>
          </cell>
          <cell r="AY2057">
            <v>374932.58</v>
          </cell>
          <cell r="AZ2057">
            <v>76293.460000000006</v>
          </cell>
          <cell r="BA2057">
            <v>100250.83</v>
          </cell>
          <cell r="BV2057">
            <v>0.06</v>
          </cell>
          <cell r="BW2057">
            <v>0.03</v>
          </cell>
          <cell r="BX2057">
            <v>0.08</v>
          </cell>
          <cell r="BY2057">
            <v>0</v>
          </cell>
          <cell r="BZ2057">
            <v>0.13</v>
          </cell>
          <cell r="CA2057">
            <v>0.2</v>
          </cell>
          <cell r="CB2057">
            <v>0.02</v>
          </cell>
          <cell r="CC2057">
            <v>0.41</v>
          </cell>
          <cell r="CD2057">
            <v>0</v>
          </cell>
          <cell r="CE2057">
            <v>0</v>
          </cell>
          <cell r="CF2057">
            <v>0</v>
          </cell>
          <cell r="CG2057">
            <v>0</v>
          </cell>
          <cell r="CH2057">
            <v>0</v>
          </cell>
          <cell r="CJ2057">
            <v>7.0000000000000007E-2</v>
          </cell>
          <cell r="CK2057">
            <v>0</v>
          </cell>
          <cell r="CL2057">
            <v>0</v>
          </cell>
          <cell r="CM2057">
            <v>0</v>
          </cell>
          <cell r="CN2057">
            <v>1</v>
          </cell>
        </row>
        <row r="2058">
          <cell r="AU2058">
            <v>320</v>
          </cell>
          <cell r="AX2058">
            <v>320</v>
          </cell>
          <cell r="AY2058">
            <v>0</v>
          </cell>
          <cell r="AZ2058">
            <v>0</v>
          </cell>
          <cell r="BA2058">
            <v>0</v>
          </cell>
          <cell r="BV2058">
            <v>0</v>
          </cell>
          <cell r="BW2058">
            <v>0.88</v>
          </cell>
          <cell r="BX2058">
            <v>0</v>
          </cell>
          <cell r="BY2058">
            <v>0</v>
          </cell>
          <cell r="BZ2058">
            <v>0</v>
          </cell>
          <cell r="CA2058">
            <v>0</v>
          </cell>
          <cell r="CB2058">
            <v>0</v>
          </cell>
          <cell r="CC2058">
            <v>0</v>
          </cell>
          <cell r="CD2058">
            <v>0</v>
          </cell>
          <cell r="CE2058">
            <v>0.1</v>
          </cell>
          <cell r="CF2058">
            <v>0</v>
          </cell>
          <cell r="CG2058">
            <v>0</v>
          </cell>
          <cell r="CH2058">
            <v>0</v>
          </cell>
          <cell r="CJ2058">
            <v>0</v>
          </cell>
          <cell r="CK2058">
            <v>0</v>
          </cell>
          <cell r="CL2058">
            <v>0</v>
          </cell>
          <cell r="CM2058">
            <v>0</v>
          </cell>
          <cell r="CN2058">
            <v>1</v>
          </cell>
        </row>
        <row r="2059">
          <cell r="AU2059">
            <v>448</v>
          </cell>
          <cell r="AX2059">
            <v>448</v>
          </cell>
          <cell r="AY2059">
            <v>0</v>
          </cell>
          <cell r="AZ2059">
            <v>0</v>
          </cell>
          <cell r="BA2059">
            <v>0</v>
          </cell>
          <cell r="BV2059">
            <v>0</v>
          </cell>
          <cell r="BW2059">
            <v>1</v>
          </cell>
          <cell r="BX2059">
            <v>0</v>
          </cell>
          <cell r="BY2059">
            <v>0</v>
          </cell>
          <cell r="BZ2059">
            <v>0</v>
          </cell>
          <cell r="CA2059">
            <v>0</v>
          </cell>
          <cell r="CB2059">
            <v>0</v>
          </cell>
          <cell r="CC2059">
            <v>0</v>
          </cell>
          <cell r="CD2059">
            <v>0</v>
          </cell>
          <cell r="CE2059">
            <v>0</v>
          </cell>
          <cell r="CF2059">
            <v>0</v>
          </cell>
          <cell r="CG2059">
            <v>0</v>
          </cell>
          <cell r="CH2059">
            <v>0</v>
          </cell>
          <cell r="CJ2059">
            <v>0</v>
          </cell>
          <cell r="CK2059">
            <v>0</v>
          </cell>
          <cell r="CL2059">
            <v>0</v>
          </cell>
          <cell r="CM2059">
            <v>0</v>
          </cell>
          <cell r="CN2059">
            <v>1</v>
          </cell>
        </row>
        <row r="2060">
          <cell r="AU2060">
            <v>287</v>
          </cell>
          <cell r="AX2060">
            <v>287</v>
          </cell>
          <cell r="AY2060">
            <v>0</v>
          </cell>
          <cell r="AZ2060">
            <v>0</v>
          </cell>
          <cell r="BA2060">
            <v>0</v>
          </cell>
          <cell r="BV2060">
            <v>0</v>
          </cell>
          <cell r="BW2060">
            <v>0</v>
          </cell>
          <cell r="BX2060">
            <v>0</v>
          </cell>
          <cell r="BY2060">
            <v>0</v>
          </cell>
          <cell r="BZ2060">
            <v>0</v>
          </cell>
          <cell r="CA2060">
            <v>0</v>
          </cell>
          <cell r="CB2060">
            <v>0</v>
          </cell>
          <cell r="CC2060">
            <v>0</v>
          </cell>
          <cell r="CD2060">
            <v>0</v>
          </cell>
          <cell r="CE2060">
            <v>0</v>
          </cell>
          <cell r="CF2060">
            <v>0</v>
          </cell>
          <cell r="CG2060">
            <v>0</v>
          </cell>
          <cell r="CH2060">
            <v>0</v>
          </cell>
          <cell r="CJ2060">
            <v>0</v>
          </cell>
          <cell r="CK2060">
            <v>0</v>
          </cell>
          <cell r="CL2060">
            <v>0</v>
          </cell>
          <cell r="CM2060">
            <v>0</v>
          </cell>
          <cell r="CN2060">
            <v>1</v>
          </cell>
        </row>
        <row r="2061">
          <cell r="AU2061">
            <v>659.59</v>
          </cell>
          <cell r="AX2061">
            <v>472.84000000000003</v>
          </cell>
          <cell r="AY2061">
            <v>186.75</v>
          </cell>
          <cell r="AZ2061">
            <v>0</v>
          </cell>
          <cell r="BA2061">
            <v>418.1</v>
          </cell>
          <cell r="BV2061">
            <v>0</v>
          </cell>
          <cell r="BW2061">
            <v>1</v>
          </cell>
          <cell r="BX2061">
            <v>0</v>
          </cell>
          <cell r="BY2061">
            <v>0</v>
          </cell>
          <cell r="BZ2061">
            <v>0</v>
          </cell>
          <cell r="CA2061">
            <v>0</v>
          </cell>
          <cell r="CB2061">
            <v>0</v>
          </cell>
          <cell r="CC2061">
            <v>0</v>
          </cell>
          <cell r="CD2061">
            <v>0</v>
          </cell>
          <cell r="CE2061">
            <v>0</v>
          </cell>
          <cell r="CF2061">
            <v>0</v>
          </cell>
          <cell r="CG2061">
            <v>0</v>
          </cell>
          <cell r="CH2061">
            <v>0</v>
          </cell>
          <cell r="CJ2061">
            <v>0</v>
          </cell>
          <cell r="CK2061">
            <v>0</v>
          </cell>
          <cell r="CL2061">
            <v>0</v>
          </cell>
          <cell r="CM2061">
            <v>0</v>
          </cell>
          <cell r="CN2061">
            <v>1</v>
          </cell>
        </row>
        <row r="2062">
          <cell r="AU2062">
            <v>1646.76</v>
          </cell>
          <cell r="AX2062">
            <v>1247.5999999999999</v>
          </cell>
          <cell r="AY2062">
            <v>399.16</v>
          </cell>
          <cell r="AZ2062">
            <v>1010.6</v>
          </cell>
          <cell r="BA2062">
            <v>0</v>
          </cell>
          <cell r="BV2062">
            <v>0</v>
          </cell>
          <cell r="BW2062">
            <v>1</v>
          </cell>
          <cell r="BX2062">
            <v>0</v>
          </cell>
          <cell r="BY2062">
            <v>0</v>
          </cell>
          <cell r="BZ2062">
            <v>0</v>
          </cell>
          <cell r="CA2062">
            <v>0</v>
          </cell>
          <cell r="CB2062">
            <v>0</v>
          </cell>
          <cell r="CC2062">
            <v>0</v>
          </cell>
          <cell r="CD2062">
            <v>0</v>
          </cell>
          <cell r="CE2062">
            <v>0</v>
          </cell>
          <cell r="CF2062">
            <v>0</v>
          </cell>
          <cell r="CG2062">
            <v>0</v>
          </cell>
          <cell r="CH2062">
            <v>0</v>
          </cell>
          <cell r="CJ2062">
            <v>0</v>
          </cell>
          <cell r="CK2062">
            <v>0</v>
          </cell>
          <cell r="CL2062">
            <v>0</v>
          </cell>
          <cell r="CM2062">
            <v>0</v>
          </cell>
          <cell r="CN2062">
            <v>1</v>
          </cell>
        </row>
        <row r="2063">
          <cell r="AU2063">
            <v>157</v>
          </cell>
          <cell r="AX2063">
            <v>157</v>
          </cell>
          <cell r="AY2063">
            <v>0</v>
          </cell>
          <cell r="AZ2063">
            <v>0</v>
          </cell>
          <cell r="BA2063">
            <v>0</v>
          </cell>
          <cell r="BV2063">
            <v>0</v>
          </cell>
          <cell r="BW2063">
            <v>0.42</v>
          </cell>
          <cell r="BX2063">
            <v>0</v>
          </cell>
          <cell r="BY2063">
            <v>0</v>
          </cell>
          <cell r="BZ2063">
            <v>0</v>
          </cell>
          <cell r="CA2063">
            <v>0</v>
          </cell>
          <cell r="CB2063">
            <v>0</v>
          </cell>
          <cell r="CC2063">
            <v>0</v>
          </cell>
          <cell r="CD2063">
            <v>0.57999999999999996</v>
          </cell>
          <cell r="CE2063">
            <v>0</v>
          </cell>
          <cell r="CF2063">
            <v>0</v>
          </cell>
          <cell r="CG2063">
            <v>0</v>
          </cell>
          <cell r="CH2063">
            <v>0</v>
          </cell>
          <cell r="CJ2063">
            <v>0</v>
          </cell>
          <cell r="CK2063">
            <v>0</v>
          </cell>
          <cell r="CL2063">
            <v>0</v>
          </cell>
          <cell r="CM2063">
            <v>0</v>
          </cell>
          <cell r="CN2063">
            <v>1</v>
          </cell>
        </row>
        <row r="2064">
          <cell r="AU2064">
            <v>215</v>
          </cell>
          <cell r="AX2064">
            <v>215</v>
          </cell>
          <cell r="AY2064">
            <v>0</v>
          </cell>
          <cell r="AZ2064">
            <v>0</v>
          </cell>
          <cell r="BA2064">
            <v>0</v>
          </cell>
          <cell r="BV2064">
            <v>0</v>
          </cell>
          <cell r="BW2064">
            <v>0</v>
          </cell>
          <cell r="BX2064">
            <v>0</v>
          </cell>
          <cell r="BY2064">
            <v>1</v>
          </cell>
          <cell r="BZ2064">
            <v>0</v>
          </cell>
          <cell r="CA2064">
            <v>0</v>
          </cell>
          <cell r="CB2064">
            <v>0</v>
          </cell>
          <cell r="CC2064">
            <v>0</v>
          </cell>
          <cell r="CD2064">
            <v>0</v>
          </cell>
          <cell r="CE2064">
            <v>0</v>
          </cell>
          <cell r="CF2064">
            <v>0</v>
          </cell>
          <cell r="CG2064">
            <v>0</v>
          </cell>
          <cell r="CH2064">
            <v>0</v>
          </cell>
          <cell r="CJ2064">
            <v>0</v>
          </cell>
          <cell r="CK2064">
            <v>0</v>
          </cell>
          <cell r="CL2064">
            <v>0</v>
          </cell>
          <cell r="CM2064">
            <v>0</v>
          </cell>
          <cell r="CN2064">
            <v>1</v>
          </cell>
        </row>
        <row r="2065">
          <cell r="AU2065">
            <v>668</v>
          </cell>
          <cell r="AX2065">
            <v>668</v>
          </cell>
          <cell r="AY2065">
            <v>0</v>
          </cell>
          <cell r="AZ2065">
            <v>0</v>
          </cell>
          <cell r="BA2065">
            <v>0</v>
          </cell>
          <cell r="BV2065">
            <v>0</v>
          </cell>
          <cell r="BW2065">
            <v>0.67</v>
          </cell>
          <cell r="BX2065">
            <v>0</v>
          </cell>
          <cell r="BY2065">
            <v>0.27</v>
          </cell>
          <cell r="BZ2065">
            <v>0</v>
          </cell>
          <cell r="CA2065">
            <v>0</v>
          </cell>
          <cell r="CB2065">
            <v>0</v>
          </cell>
          <cell r="CC2065">
            <v>0</v>
          </cell>
          <cell r="CD2065">
            <v>0</v>
          </cell>
          <cell r="CE2065">
            <v>0.05</v>
          </cell>
          <cell r="CF2065">
            <v>0</v>
          </cell>
          <cell r="CG2065">
            <v>0</v>
          </cell>
          <cell r="CH2065">
            <v>0</v>
          </cell>
          <cell r="CJ2065">
            <v>0</v>
          </cell>
          <cell r="CK2065">
            <v>0</v>
          </cell>
          <cell r="CL2065">
            <v>0</v>
          </cell>
          <cell r="CM2065">
            <v>0</v>
          </cell>
          <cell r="CN2065">
            <v>1</v>
          </cell>
        </row>
        <row r="2066">
          <cell r="AU2066">
            <v>154</v>
          </cell>
          <cell r="AX2066">
            <v>154</v>
          </cell>
          <cell r="AY2066">
            <v>0</v>
          </cell>
          <cell r="AZ2066">
            <v>0</v>
          </cell>
          <cell r="BA2066">
            <v>0</v>
          </cell>
          <cell r="BV2066">
            <v>0</v>
          </cell>
          <cell r="BW2066">
            <v>1</v>
          </cell>
          <cell r="BX2066">
            <v>0</v>
          </cell>
          <cell r="BY2066">
            <v>0</v>
          </cell>
          <cell r="BZ2066">
            <v>0</v>
          </cell>
          <cell r="CA2066">
            <v>0</v>
          </cell>
          <cell r="CB2066">
            <v>0</v>
          </cell>
          <cell r="CC2066">
            <v>0</v>
          </cell>
          <cell r="CD2066">
            <v>0</v>
          </cell>
          <cell r="CE2066">
            <v>0</v>
          </cell>
          <cell r="CF2066">
            <v>0</v>
          </cell>
          <cell r="CG2066">
            <v>0</v>
          </cell>
          <cell r="CH2066">
            <v>0</v>
          </cell>
          <cell r="CJ2066">
            <v>0</v>
          </cell>
          <cell r="CK2066">
            <v>0</v>
          </cell>
          <cell r="CL2066">
            <v>0</v>
          </cell>
          <cell r="CM2066">
            <v>0</v>
          </cell>
          <cell r="CN2066">
            <v>1</v>
          </cell>
        </row>
        <row r="2067">
          <cell r="AU2067">
            <v>122</v>
          </cell>
          <cell r="AX2067">
            <v>122</v>
          </cell>
          <cell r="AY2067">
            <v>0</v>
          </cell>
          <cell r="AZ2067">
            <v>0</v>
          </cell>
          <cell r="BA2067">
            <v>0</v>
          </cell>
          <cell r="BV2067">
            <v>0</v>
          </cell>
          <cell r="BW2067">
            <v>1</v>
          </cell>
          <cell r="BX2067">
            <v>0</v>
          </cell>
          <cell r="BY2067">
            <v>0</v>
          </cell>
          <cell r="BZ2067">
            <v>0</v>
          </cell>
          <cell r="CA2067">
            <v>0</v>
          </cell>
          <cell r="CB2067">
            <v>0</v>
          </cell>
          <cell r="CC2067">
            <v>0</v>
          </cell>
          <cell r="CD2067">
            <v>0</v>
          </cell>
          <cell r="CE2067">
            <v>0</v>
          </cell>
          <cell r="CF2067">
            <v>0</v>
          </cell>
          <cell r="CG2067">
            <v>0</v>
          </cell>
          <cell r="CH2067">
            <v>0</v>
          </cell>
          <cell r="CJ2067">
            <v>0</v>
          </cell>
          <cell r="CK2067">
            <v>0</v>
          </cell>
          <cell r="CL2067">
            <v>0</v>
          </cell>
          <cell r="CM2067">
            <v>0</v>
          </cell>
          <cell r="CN2067">
            <v>1</v>
          </cell>
        </row>
        <row r="2068">
          <cell r="AU2068">
            <v>-624.84</v>
          </cell>
          <cell r="AX2068">
            <v>-624.84</v>
          </cell>
          <cell r="AY2068">
            <v>0</v>
          </cell>
          <cell r="AZ2068">
            <v>0</v>
          </cell>
          <cell r="BA2068">
            <v>-262.16000000000003</v>
          </cell>
          <cell r="BV2068">
            <v>0</v>
          </cell>
          <cell r="BW2068">
            <v>0</v>
          </cell>
          <cell r="BX2068">
            <v>0.5</v>
          </cell>
          <cell r="BY2068">
            <v>0</v>
          </cell>
          <cell r="BZ2068">
            <v>0</v>
          </cell>
          <cell r="CA2068">
            <v>0</v>
          </cell>
          <cell r="CB2068">
            <v>0</v>
          </cell>
          <cell r="CC2068">
            <v>0</v>
          </cell>
          <cell r="CD2068">
            <v>0</v>
          </cell>
          <cell r="CE2068">
            <v>0.5</v>
          </cell>
          <cell r="CF2068">
            <v>0</v>
          </cell>
          <cell r="CG2068">
            <v>0</v>
          </cell>
          <cell r="CH2068">
            <v>0</v>
          </cell>
          <cell r="CJ2068">
            <v>0</v>
          </cell>
          <cell r="CK2068">
            <v>0</v>
          </cell>
          <cell r="CL2068">
            <v>0</v>
          </cell>
          <cell r="CM2068">
            <v>0</v>
          </cell>
          <cell r="CN2068">
            <v>1</v>
          </cell>
        </row>
        <row r="2069">
          <cell r="AU2069">
            <v>487</v>
          </cell>
          <cell r="AX2069">
            <v>487</v>
          </cell>
          <cell r="AY2069">
            <v>0</v>
          </cell>
          <cell r="AZ2069">
            <v>0</v>
          </cell>
          <cell r="BA2069">
            <v>0</v>
          </cell>
          <cell r="BV2069">
            <v>0</v>
          </cell>
          <cell r="BW2069">
            <v>0.79</v>
          </cell>
          <cell r="BX2069">
            <v>0</v>
          </cell>
          <cell r="BY2069">
            <v>0</v>
          </cell>
          <cell r="BZ2069">
            <v>0</v>
          </cell>
          <cell r="CA2069">
            <v>0</v>
          </cell>
          <cell r="CB2069">
            <v>0</v>
          </cell>
          <cell r="CC2069">
            <v>0</v>
          </cell>
          <cell r="CD2069">
            <v>0.12</v>
          </cell>
          <cell r="CE2069">
            <v>7.0000000000000007E-2</v>
          </cell>
          <cell r="CF2069">
            <v>0</v>
          </cell>
          <cell r="CG2069">
            <v>0</v>
          </cell>
          <cell r="CH2069">
            <v>0</v>
          </cell>
          <cell r="CJ2069">
            <v>0</v>
          </cell>
          <cell r="CK2069">
            <v>0</v>
          </cell>
          <cell r="CL2069">
            <v>0</v>
          </cell>
          <cell r="CM2069">
            <v>0</v>
          </cell>
          <cell r="CN2069">
            <v>1</v>
          </cell>
        </row>
        <row r="2070">
          <cell r="AU2070">
            <v>591.5</v>
          </cell>
          <cell r="AX2070">
            <v>424.03000000000003</v>
          </cell>
          <cell r="AY2070">
            <v>167.47</v>
          </cell>
          <cell r="AZ2070">
            <v>0</v>
          </cell>
          <cell r="BA2070">
            <v>0</v>
          </cell>
          <cell r="BV2070">
            <v>0</v>
          </cell>
          <cell r="BW2070">
            <v>1</v>
          </cell>
          <cell r="BX2070">
            <v>0</v>
          </cell>
          <cell r="BY2070">
            <v>0</v>
          </cell>
          <cell r="BZ2070">
            <v>0</v>
          </cell>
          <cell r="CA2070">
            <v>0</v>
          </cell>
          <cell r="CB2070">
            <v>0</v>
          </cell>
          <cell r="CC2070">
            <v>0</v>
          </cell>
          <cell r="CD2070">
            <v>0</v>
          </cell>
          <cell r="CE2070">
            <v>0</v>
          </cell>
          <cell r="CF2070">
            <v>0</v>
          </cell>
          <cell r="CG2070">
            <v>0</v>
          </cell>
          <cell r="CH2070">
            <v>0</v>
          </cell>
          <cell r="CJ2070">
            <v>0</v>
          </cell>
          <cell r="CK2070">
            <v>0</v>
          </cell>
          <cell r="CL2070">
            <v>0</v>
          </cell>
          <cell r="CM2070">
            <v>0</v>
          </cell>
          <cell r="CN2070">
            <v>1</v>
          </cell>
        </row>
        <row r="2071">
          <cell r="AU2071">
            <v>12500.08</v>
          </cell>
          <cell r="AX2071">
            <v>8960.74</v>
          </cell>
          <cell r="AY2071">
            <v>3539.34</v>
          </cell>
          <cell r="AZ2071">
            <v>2282.15</v>
          </cell>
          <cell r="BA2071">
            <v>404.18</v>
          </cell>
          <cell r="BV2071">
            <v>0</v>
          </cell>
          <cell r="BW2071">
            <v>1</v>
          </cell>
          <cell r="BX2071">
            <v>0</v>
          </cell>
          <cell r="BY2071">
            <v>0</v>
          </cell>
          <cell r="BZ2071">
            <v>0</v>
          </cell>
          <cell r="CA2071">
            <v>0</v>
          </cell>
          <cell r="CB2071">
            <v>0</v>
          </cell>
          <cell r="CC2071">
            <v>0</v>
          </cell>
          <cell r="CD2071">
            <v>0</v>
          </cell>
          <cell r="CE2071">
            <v>0</v>
          </cell>
          <cell r="CF2071">
            <v>0</v>
          </cell>
          <cell r="CG2071">
            <v>0</v>
          </cell>
          <cell r="CH2071">
            <v>0</v>
          </cell>
          <cell r="CJ2071">
            <v>0</v>
          </cell>
          <cell r="CK2071">
            <v>0</v>
          </cell>
          <cell r="CL2071">
            <v>0</v>
          </cell>
          <cell r="CM2071">
            <v>0</v>
          </cell>
          <cell r="CN2071">
            <v>1</v>
          </cell>
        </row>
        <row r="2072">
          <cell r="AU2072">
            <v>372</v>
          </cell>
          <cell r="AX2072">
            <v>372</v>
          </cell>
          <cell r="AY2072">
            <v>0</v>
          </cell>
          <cell r="AZ2072">
            <v>0</v>
          </cell>
          <cell r="BA2072">
            <v>0</v>
          </cell>
          <cell r="BV2072">
            <v>0</v>
          </cell>
          <cell r="BW2072">
            <v>1</v>
          </cell>
          <cell r="BX2072">
            <v>0</v>
          </cell>
          <cell r="BY2072">
            <v>0</v>
          </cell>
          <cell r="BZ2072">
            <v>0</v>
          </cell>
          <cell r="CA2072">
            <v>0</v>
          </cell>
          <cell r="CB2072">
            <v>0</v>
          </cell>
          <cell r="CC2072">
            <v>0</v>
          </cell>
          <cell r="CD2072">
            <v>0</v>
          </cell>
          <cell r="CE2072">
            <v>0</v>
          </cell>
          <cell r="CF2072">
            <v>0</v>
          </cell>
          <cell r="CG2072">
            <v>0</v>
          </cell>
          <cell r="CH2072">
            <v>0</v>
          </cell>
          <cell r="CJ2072">
            <v>0</v>
          </cell>
          <cell r="CK2072">
            <v>0</v>
          </cell>
          <cell r="CL2072">
            <v>0</v>
          </cell>
          <cell r="CM2072">
            <v>0</v>
          </cell>
          <cell r="CN2072">
            <v>1</v>
          </cell>
        </row>
        <row r="2073">
          <cell r="AU2073">
            <v>5591215.4400000013</v>
          </cell>
          <cell r="AX2073">
            <v>4014055.81</v>
          </cell>
          <cell r="AY2073">
            <v>1577159.63</v>
          </cell>
          <cell r="AZ2073">
            <v>2017433.63</v>
          </cell>
          <cell r="BA2073">
            <v>227734.69</v>
          </cell>
          <cell r="BV2073">
            <v>0.03</v>
          </cell>
          <cell r="BW2073">
            <v>0.18</v>
          </cell>
          <cell r="BX2073">
            <v>0.11</v>
          </cell>
          <cell r="BY2073">
            <v>0.1</v>
          </cell>
          <cell r="BZ2073">
            <v>0.05</v>
          </cell>
          <cell r="CA2073">
            <v>0.05</v>
          </cell>
          <cell r="CB2073">
            <v>0.01</v>
          </cell>
          <cell r="CC2073">
            <v>0.17</v>
          </cell>
          <cell r="CD2073">
            <v>0</v>
          </cell>
          <cell r="CE2073">
            <v>0</v>
          </cell>
          <cell r="CF2073">
            <v>0</v>
          </cell>
          <cell r="CG2073">
            <v>0.01</v>
          </cell>
          <cell r="CH2073">
            <v>0</v>
          </cell>
          <cell r="CJ2073">
            <v>0.24</v>
          </cell>
          <cell r="CK2073">
            <v>0</v>
          </cell>
          <cell r="CL2073">
            <v>0</v>
          </cell>
          <cell r="CM2073">
            <v>0</v>
          </cell>
          <cell r="CN2073">
            <v>1</v>
          </cell>
        </row>
        <row r="2074">
          <cell r="AU2074">
            <v>590</v>
          </cell>
          <cell r="AX2074">
            <v>590</v>
          </cell>
          <cell r="AY2074">
            <v>0</v>
          </cell>
          <cell r="AZ2074">
            <v>0</v>
          </cell>
          <cell r="BA2074">
            <v>0</v>
          </cell>
          <cell r="BV2074">
            <v>0</v>
          </cell>
          <cell r="BW2074">
            <v>0</v>
          </cell>
          <cell r="BX2074">
            <v>0</v>
          </cell>
          <cell r="BY2074">
            <v>0</v>
          </cell>
          <cell r="BZ2074">
            <v>0</v>
          </cell>
          <cell r="CA2074">
            <v>0</v>
          </cell>
          <cell r="CB2074">
            <v>0</v>
          </cell>
          <cell r="CC2074">
            <v>0</v>
          </cell>
          <cell r="CD2074">
            <v>1</v>
          </cell>
          <cell r="CE2074">
            <v>0</v>
          </cell>
          <cell r="CF2074">
            <v>0</v>
          </cell>
          <cell r="CG2074">
            <v>0</v>
          </cell>
          <cell r="CH2074">
            <v>0</v>
          </cell>
          <cell r="CJ2074">
            <v>0</v>
          </cell>
          <cell r="CK2074">
            <v>0</v>
          </cell>
          <cell r="CL2074">
            <v>0</v>
          </cell>
          <cell r="CM2074">
            <v>0</v>
          </cell>
          <cell r="CN2074">
            <v>1</v>
          </cell>
        </row>
        <row r="2075">
          <cell r="AU2075">
            <v>681.57</v>
          </cell>
          <cell r="AX2075">
            <v>488.59999999999997</v>
          </cell>
          <cell r="AY2075">
            <v>192.97</v>
          </cell>
          <cell r="AZ2075">
            <v>0</v>
          </cell>
          <cell r="BA2075">
            <v>432.02</v>
          </cell>
          <cell r="BV2075">
            <v>0</v>
          </cell>
          <cell r="BW2075">
            <v>1</v>
          </cell>
          <cell r="BX2075">
            <v>0</v>
          </cell>
          <cell r="BY2075">
            <v>0</v>
          </cell>
          <cell r="BZ2075">
            <v>0</v>
          </cell>
          <cell r="CA2075">
            <v>0</v>
          </cell>
          <cell r="CB2075">
            <v>0</v>
          </cell>
          <cell r="CC2075">
            <v>0</v>
          </cell>
          <cell r="CD2075">
            <v>0</v>
          </cell>
          <cell r="CE2075">
            <v>0</v>
          </cell>
          <cell r="CF2075">
            <v>0</v>
          </cell>
          <cell r="CG2075">
            <v>0</v>
          </cell>
          <cell r="CH2075">
            <v>0</v>
          </cell>
          <cell r="CJ2075">
            <v>0</v>
          </cell>
          <cell r="CK2075">
            <v>0</v>
          </cell>
          <cell r="CL2075">
            <v>0</v>
          </cell>
          <cell r="CM2075">
            <v>0</v>
          </cell>
          <cell r="CN2075">
            <v>1</v>
          </cell>
        </row>
        <row r="2076">
          <cell r="AU2076">
            <v>590</v>
          </cell>
          <cell r="AX2076">
            <v>590</v>
          </cell>
          <cell r="AY2076">
            <v>0</v>
          </cell>
          <cell r="AZ2076">
            <v>0</v>
          </cell>
          <cell r="BA2076">
            <v>0</v>
          </cell>
          <cell r="BV2076">
            <v>0</v>
          </cell>
          <cell r="BW2076">
            <v>0.09</v>
          </cell>
          <cell r="BX2076">
            <v>0.9</v>
          </cell>
          <cell r="BY2076">
            <v>0</v>
          </cell>
          <cell r="BZ2076">
            <v>0</v>
          </cell>
          <cell r="CA2076">
            <v>0</v>
          </cell>
          <cell r="CB2076">
            <v>0</v>
          </cell>
          <cell r="CC2076">
            <v>0</v>
          </cell>
          <cell r="CD2076">
            <v>0.01</v>
          </cell>
          <cell r="CE2076">
            <v>0</v>
          </cell>
          <cell r="CF2076">
            <v>0</v>
          </cell>
          <cell r="CG2076">
            <v>0</v>
          </cell>
          <cell r="CH2076">
            <v>0</v>
          </cell>
          <cell r="CJ2076">
            <v>0</v>
          </cell>
          <cell r="CK2076">
            <v>0</v>
          </cell>
          <cell r="CL2076">
            <v>0</v>
          </cell>
          <cell r="CM2076">
            <v>0</v>
          </cell>
          <cell r="CN2076">
            <v>1</v>
          </cell>
        </row>
        <row r="2077">
          <cell r="AU2077">
            <v>655.54</v>
          </cell>
          <cell r="AX2077">
            <v>469.92</v>
          </cell>
          <cell r="AY2077">
            <v>185.62</v>
          </cell>
          <cell r="AZ2077">
            <v>0</v>
          </cell>
          <cell r="BA2077">
            <v>0</v>
          </cell>
          <cell r="BV2077">
            <v>0</v>
          </cell>
          <cell r="BW2077">
            <v>1</v>
          </cell>
          <cell r="BX2077">
            <v>0</v>
          </cell>
          <cell r="BY2077">
            <v>0</v>
          </cell>
          <cell r="BZ2077">
            <v>0</v>
          </cell>
          <cell r="CA2077">
            <v>0</v>
          </cell>
          <cell r="CB2077">
            <v>0</v>
          </cell>
          <cell r="CC2077">
            <v>0</v>
          </cell>
          <cell r="CD2077">
            <v>0</v>
          </cell>
          <cell r="CE2077">
            <v>0</v>
          </cell>
          <cell r="CF2077">
            <v>0</v>
          </cell>
          <cell r="CG2077">
            <v>0</v>
          </cell>
          <cell r="CH2077">
            <v>0</v>
          </cell>
          <cell r="CJ2077">
            <v>0</v>
          </cell>
          <cell r="CK2077">
            <v>0</v>
          </cell>
          <cell r="CL2077">
            <v>0</v>
          </cell>
          <cell r="CM2077">
            <v>0</v>
          </cell>
          <cell r="CN2077">
            <v>1</v>
          </cell>
        </row>
        <row r="2078">
          <cell r="AU2078">
            <v>202</v>
          </cell>
          <cell r="AX2078">
            <v>202</v>
          </cell>
          <cell r="AY2078">
            <v>0</v>
          </cell>
          <cell r="AZ2078">
            <v>0</v>
          </cell>
          <cell r="BA2078">
            <v>0</v>
          </cell>
          <cell r="BV2078">
            <v>0</v>
          </cell>
          <cell r="BW2078">
            <v>1</v>
          </cell>
          <cell r="BX2078">
            <v>0</v>
          </cell>
          <cell r="BY2078">
            <v>0</v>
          </cell>
          <cell r="BZ2078">
            <v>0</v>
          </cell>
          <cell r="CA2078">
            <v>0</v>
          </cell>
          <cell r="CB2078">
            <v>0</v>
          </cell>
          <cell r="CC2078">
            <v>0</v>
          </cell>
          <cell r="CD2078">
            <v>0</v>
          </cell>
          <cell r="CE2078">
            <v>0</v>
          </cell>
          <cell r="CF2078">
            <v>0</v>
          </cell>
          <cell r="CG2078">
            <v>0</v>
          </cell>
          <cell r="CH2078">
            <v>0</v>
          </cell>
          <cell r="CJ2078">
            <v>0</v>
          </cell>
          <cell r="CK2078">
            <v>0</v>
          </cell>
          <cell r="CL2078">
            <v>0</v>
          </cell>
          <cell r="CM2078">
            <v>0</v>
          </cell>
          <cell r="CN2078">
            <v>1</v>
          </cell>
        </row>
        <row r="2079">
          <cell r="AU2079">
            <v>119</v>
          </cell>
          <cell r="AX2079">
            <v>119</v>
          </cell>
          <cell r="AY2079">
            <v>0</v>
          </cell>
          <cell r="AZ2079">
            <v>0</v>
          </cell>
          <cell r="BA2079">
            <v>0</v>
          </cell>
          <cell r="BV2079">
            <v>0</v>
          </cell>
          <cell r="BW2079">
            <v>0</v>
          </cell>
          <cell r="BX2079">
            <v>0</v>
          </cell>
          <cell r="BY2079">
            <v>0</v>
          </cell>
          <cell r="BZ2079">
            <v>0</v>
          </cell>
          <cell r="CA2079">
            <v>0</v>
          </cell>
          <cell r="CB2079">
            <v>0</v>
          </cell>
          <cell r="CC2079">
            <v>0</v>
          </cell>
          <cell r="CD2079">
            <v>0</v>
          </cell>
          <cell r="CE2079">
            <v>0</v>
          </cell>
          <cell r="CF2079">
            <v>0</v>
          </cell>
          <cell r="CG2079">
            <v>0</v>
          </cell>
          <cell r="CH2079">
            <v>0</v>
          </cell>
          <cell r="CJ2079">
            <v>0</v>
          </cell>
          <cell r="CK2079">
            <v>0</v>
          </cell>
          <cell r="CL2079">
            <v>0</v>
          </cell>
          <cell r="CM2079">
            <v>0</v>
          </cell>
          <cell r="CN2079">
            <v>1</v>
          </cell>
        </row>
        <row r="2080">
          <cell r="AU2080">
            <v>1677.55</v>
          </cell>
          <cell r="AX2080">
            <v>1202.51</v>
          </cell>
          <cell r="AY2080">
            <v>475.04</v>
          </cell>
          <cell r="AZ2080">
            <v>0</v>
          </cell>
          <cell r="BA2080">
            <v>0</v>
          </cell>
          <cell r="BV2080">
            <v>0</v>
          </cell>
          <cell r="BW2080">
            <v>0</v>
          </cell>
          <cell r="BX2080">
            <v>0</v>
          </cell>
          <cell r="BY2080">
            <v>1</v>
          </cell>
          <cell r="BZ2080">
            <v>0</v>
          </cell>
          <cell r="CA2080">
            <v>0</v>
          </cell>
          <cell r="CB2080">
            <v>0</v>
          </cell>
          <cell r="CC2080">
            <v>0</v>
          </cell>
          <cell r="CD2080">
            <v>0</v>
          </cell>
          <cell r="CE2080">
            <v>0</v>
          </cell>
          <cell r="CF2080">
            <v>0</v>
          </cell>
          <cell r="CG2080">
            <v>0</v>
          </cell>
          <cell r="CH2080">
            <v>0</v>
          </cell>
          <cell r="CJ2080">
            <v>0</v>
          </cell>
          <cell r="CK2080">
            <v>0</v>
          </cell>
          <cell r="CL2080">
            <v>0</v>
          </cell>
          <cell r="CM2080">
            <v>0</v>
          </cell>
          <cell r="CN2080">
            <v>1</v>
          </cell>
        </row>
        <row r="2081">
          <cell r="AU2081">
            <v>9527.26</v>
          </cell>
          <cell r="AX2081">
            <v>6829.71</v>
          </cell>
          <cell r="AY2081">
            <v>2697.55</v>
          </cell>
          <cell r="AZ2081">
            <v>1080.95</v>
          </cell>
          <cell r="BA2081">
            <v>1039.32</v>
          </cell>
          <cell r="BV2081">
            <v>0</v>
          </cell>
          <cell r="BW2081">
            <v>0</v>
          </cell>
          <cell r="BX2081">
            <v>0</v>
          </cell>
          <cell r="BY2081">
            <v>1</v>
          </cell>
          <cell r="BZ2081">
            <v>0</v>
          </cell>
          <cell r="CA2081">
            <v>0</v>
          </cell>
          <cell r="CB2081">
            <v>0</v>
          </cell>
          <cell r="CC2081">
            <v>0</v>
          </cell>
          <cell r="CD2081">
            <v>0</v>
          </cell>
          <cell r="CE2081">
            <v>0</v>
          </cell>
          <cell r="CF2081">
            <v>0</v>
          </cell>
          <cell r="CG2081">
            <v>0</v>
          </cell>
          <cell r="CH2081">
            <v>0</v>
          </cell>
          <cell r="CJ2081">
            <v>0</v>
          </cell>
          <cell r="CK2081">
            <v>0</v>
          </cell>
          <cell r="CL2081">
            <v>0</v>
          </cell>
          <cell r="CM2081">
            <v>0</v>
          </cell>
          <cell r="CN2081">
            <v>1</v>
          </cell>
        </row>
        <row r="2082">
          <cell r="AU2082">
            <v>250</v>
          </cell>
          <cell r="AX2082">
            <v>250</v>
          </cell>
          <cell r="AY2082">
            <v>0</v>
          </cell>
          <cell r="AZ2082">
            <v>0</v>
          </cell>
          <cell r="BA2082">
            <v>0</v>
          </cell>
          <cell r="BV2082">
            <v>0</v>
          </cell>
          <cell r="BW2082">
            <v>0</v>
          </cell>
          <cell r="BX2082">
            <v>0</v>
          </cell>
          <cell r="BY2082">
            <v>0</v>
          </cell>
          <cell r="BZ2082">
            <v>0</v>
          </cell>
          <cell r="CA2082">
            <v>0</v>
          </cell>
          <cell r="CB2082">
            <v>0</v>
          </cell>
          <cell r="CC2082">
            <v>0</v>
          </cell>
          <cell r="CD2082">
            <v>1</v>
          </cell>
          <cell r="CE2082">
            <v>0</v>
          </cell>
          <cell r="CF2082">
            <v>0</v>
          </cell>
          <cell r="CG2082">
            <v>0</v>
          </cell>
          <cell r="CH2082">
            <v>0</v>
          </cell>
          <cell r="CJ2082">
            <v>0</v>
          </cell>
          <cell r="CK2082">
            <v>0</v>
          </cell>
          <cell r="CL2082">
            <v>0</v>
          </cell>
          <cell r="CM2082">
            <v>0</v>
          </cell>
          <cell r="CN2082">
            <v>1</v>
          </cell>
        </row>
        <row r="2083">
          <cell r="AU2083">
            <v>391</v>
          </cell>
          <cell r="AX2083">
            <v>391</v>
          </cell>
          <cell r="AY2083">
            <v>0</v>
          </cell>
          <cell r="AZ2083">
            <v>0</v>
          </cell>
          <cell r="BA2083">
            <v>0</v>
          </cell>
          <cell r="BV2083">
            <v>0</v>
          </cell>
          <cell r="BW2083">
            <v>0</v>
          </cell>
          <cell r="BX2083">
            <v>0.46</v>
          </cell>
          <cell r="BY2083">
            <v>0.18</v>
          </cell>
          <cell r="BZ2083">
            <v>0</v>
          </cell>
          <cell r="CA2083">
            <v>0</v>
          </cell>
          <cell r="CB2083">
            <v>0</v>
          </cell>
          <cell r="CC2083">
            <v>0</v>
          </cell>
          <cell r="CD2083">
            <v>0.36</v>
          </cell>
          <cell r="CE2083">
            <v>0</v>
          </cell>
          <cell r="CF2083">
            <v>0</v>
          </cell>
          <cell r="CG2083">
            <v>0</v>
          </cell>
          <cell r="CH2083">
            <v>0</v>
          </cell>
          <cell r="CJ2083">
            <v>0</v>
          </cell>
          <cell r="CK2083">
            <v>0</v>
          </cell>
          <cell r="CL2083">
            <v>0</v>
          </cell>
          <cell r="CM2083">
            <v>0</v>
          </cell>
          <cell r="CN2083">
            <v>1</v>
          </cell>
        </row>
        <row r="2084">
          <cell r="AU2084">
            <v>398</v>
          </cell>
          <cell r="AX2084">
            <v>398</v>
          </cell>
          <cell r="AY2084">
            <v>0</v>
          </cell>
          <cell r="AZ2084">
            <v>0</v>
          </cell>
          <cell r="BA2084">
            <v>0</v>
          </cell>
          <cell r="BV2084">
            <v>0</v>
          </cell>
          <cell r="BW2084">
            <v>1</v>
          </cell>
          <cell r="BX2084">
            <v>0</v>
          </cell>
          <cell r="BY2084">
            <v>0</v>
          </cell>
          <cell r="BZ2084">
            <v>0</v>
          </cell>
          <cell r="CA2084">
            <v>0</v>
          </cell>
          <cell r="CB2084">
            <v>0</v>
          </cell>
          <cell r="CC2084">
            <v>0</v>
          </cell>
          <cell r="CD2084">
            <v>0</v>
          </cell>
          <cell r="CE2084">
            <v>0</v>
          </cell>
          <cell r="CF2084">
            <v>0</v>
          </cell>
          <cell r="CG2084">
            <v>0</v>
          </cell>
          <cell r="CH2084">
            <v>0</v>
          </cell>
          <cell r="CJ2084">
            <v>0</v>
          </cell>
          <cell r="CK2084">
            <v>0</v>
          </cell>
          <cell r="CL2084">
            <v>0</v>
          </cell>
          <cell r="CM2084">
            <v>0</v>
          </cell>
          <cell r="CN2084">
            <v>1</v>
          </cell>
        </row>
        <row r="2085">
          <cell r="AU2085">
            <v>149</v>
          </cell>
          <cell r="AX2085">
            <v>149</v>
          </cell>
          <cell r="AY2085">
            <v>0</v>
          </cell>
          <cell r="AZ2085">
            <v>0</v>
          </cell>
          <cell r="BA2085">
            <v>0</v>
          </cell>
          <cell r="BV2085">
            <v>0</v>
          </cell>
          <cell r="BW2085">
            <v>0</v>
          </cell>
          <cell r="BX2085">
            <v>0</v>
          </cell>
          <cell r="BY2085">
            <v>0</v>
          </cell>
          <cell r="BZ2085">
            <v>0</v>
          </cell>
          <cell r="CA2085">
            <v>0</v>
          </cell>
          <cell r="CB2085">
            <v>0</v>
          </cell>
          <cell r="CC2085">
            <v>0</v>
          </cell>
          <cell r="CD2085">
            <v>1</v>
          </cell>
          <cell r="CE2085">
            <v>0</v>
          </cell>
          <cell r="CF2085">
            <v>0</v>
          </cell>
          <cell r="CG2085">
            <v>0</v>
          </cell>
          <cell r="CH2085">
            <v>0</v>
          </cell>
          <cell r="CJ2085">
            <v>0</v>
          </cell>
          <cell r="CK2085">
            <v>0</v>
          </cell>
          <cell r="CL2085">
            <v>0</v>
          </cell>
          <cell r="CM2085">
            <v>0</v>
          </cell>
          <cell r="CN2085">
            <v>1</v>
          </cell>
        </row>
        <row r="2086">
          <cell r="AU2086">
            <v>343</v>
          </cell>
          <cell r="AX2086">
            <v>343</v>
          </cell>
          <cell r="AY2086">
            <v>0</v>
          </cell>
          <cell r="AZ2086">
            <v>0</v>
          </cell>
          <cell r="BA2086">
            <v>0</v>
          </cell>
          <cell r="BV2086">
            <v>0</v>
          </cell>
          <cell r="BW2086">
            <v>1</v>
          </cell>
          <cell r="BX2086">
            <v>0</v>
          </cell>
          <cell r="BY2086">
            <v>0</v>
          </cell>
          <cell r="BZ2086">
            <v>0</v>
          </cell>
          <cell r="CA2086">
            <v>0</v>
          </cell>
          <cell r="CB2086">
            <v>0</v>
          </cell>
          <cell r="CC2086">
            <v>0</v>
          </cell>
          <cell r="CD2086">
            <v>0</v>
          </cell>
          <cell r="CE2086">
            <v>0</v>
          </cell>
          <cell r="CF2086">
            <v>0</v>
          </cell>
          <cell r="CG2086">
            <v>0</v>
          </cell>
          <cell r="CH2086">
            <v>0</v>
          </cell>
          <cell r="CJ2086">
            <v>0</v>
          </cell>
          <cell r="CK2086">
            <v>0</v>
          </cell>
          <cell r="CL2086">
            <v>0</v>
          </cell>
          <cell r="CM2086">
            <v>0</v>
          </cell>
          <cell r="CN2086">
            <v>1</v>
          </cell>
        </row>
        <row r="2087">
          <cell r="AU2087">
            <v>660</v>
          </cell>
          <cell r="AX2087">
            <v>660</v>
          </cell>
          <cell r="AY2087">
            <v>0</v>
          </cell>
          <cell r="AZ2087">
            <v>0</v>
          </cell>
          <cell r="BA2087">
            <v>0</v>
          </cell>
          <cell r="BV2087">
            <v>0</v>
          </cell>
          <cell r="BW2087">
            <v>1</v>
          </cell>
          <cell r="BX2087">
            <v>0</v>
          </cell>
          <cell r="BY2087">
            <v>0</v>
          </cell>
          <cell r="BZ2087">
            <v>0</v>
          </cell>
          <cell r="CA2087">
            <v>0</v>
          </cell>
          <cell r="CB2087">
            <v>0</v>
          </cell>
          <cell r="CC2087">
            <v>0</v>
          </cell>
          <cell r="CD2087">
            <v>0</v>
          </cell>
          <cell r="CE2087">
            <v>0</v>
          </cell>
          <cell r="CF2087">
            <v>0</v>
          </cell>
          <cell r="CG2087">
            <v>0</v>
          </cell>
          <cell r="CH2087">
            <v>0</v>
          </cell>
          <cell r="CJ2087">
            <v>0</v>
          </cell>
          <cell r="CK2087">
            <v>0</v>
          </cell>
          <cell r="CL2087">
            <v>0</v>
          </cell>
          <cell r="CM2087">
            <v>0</v>
          </cell>
          <cell r="CN2087">
            <v>1</v>
          </cell>
        </row>
        <row r="2088">
          <cell r="AU2088">
            <v>135</v>
          </cell>
          <cell r="AX2088">
            <v>135</v>
          </cell>
          <cell r="AY2088">
            <v>0</v>
          </cell>
          <cell r="AZ2088">
            <v>0</v>
          </cell>
          <cell r="BA2088">
            <v>0</v>
          </cell>
          <cell r="BV2088">
            <v>0</v>
          </cell>
          <cell r="BW2088">
            <v>0</v>
          </cell>
          <cell r="BX2088">
            <v>0</v>
          </cell>
          <cell r="BY2088">
            <v>0</v>
          </cell>
          <cell r="BZ2088">
            <v>0</v>
          </cell>
          <cell r="CA2088">
            <v>0</v>
          </cell>
          <cell r="CB2088">
            <v>0</v>
          </cell>
          <cell r="CC2088">
            <v>0</v>
          </cell>
          <cell r="CD2088">
            <v>1</v>
          </cell>
          <cell r="CE2088">
            <v>0</v>
          </cell>
          <cell r="CF2088">
            <v>0</v>
          </cell>
          <cell r="CG2088">
            <v>0</v>
          </cell>
          <cell r="CH2088">
            <v>0</v>
          </cell>
          <cell r="CJ2088">
            <v>0</v>
          </cell>
          <cell r="CK2088">
            <v>0</v>
          </cell>
          <cell r="CL2088">
            <v>0</v>
          </cell>
          <cell r="CM2088">
            <v>0</v>
          </cell>
          <cell r="CN2088">
            <v>1</v>
          </cell>
        </row>
        <row r="2089">
          <cell r="AU2089">
            <v>316</v>
          </cell>
          <cell r="AX2089">
            <v>316</v>
          </cell>
          <cell r="AY2089">
            <v>0</v>
          </cell>
          <cell r="AZ2089">
            <v>0</v>
          </cell>
          <cell r="BA2089">
            <v>0</v>
          </cell>
          <cell r="BV2089">
            <v>0</v>
          </cell>
          <cell r="BW2089">
            <v>0</v>
          </cell>
          <cell r="BX2089">
            <v>0</v>
          </cell>
          <cell r="BY2089">
            <v>0</v>
          </cell>
          <cell r="BZ2089">
            <v>0</v>
          </cell>
          <cell r="CA2089">
            <v>0</v>
          </cell>
          <cell r="CB2089">
            <v>0</v>
          </cell>
          <cell r="CC2089">
            <v>0</v>
          </cell>
          <cell r="CD2089">
            <v>1</v>
          </cell>
          <cell r="CE2089">
            <v>0</v>
          </cell>
          <cell r="CF2089">
            <v>0</v>
          </cell>
          <cell r="CG2089">
            <v>0</v>
          </cell>
          <cell r="CH2089">
            <v>0</v>
          </cell>
          <cell r="CJ2089">
            <v>0</v>
          </cell>
          <cell r="CK2089">
            <v>0</v>
          </cell>
          <cell r="CL2089">
            <v>0</v>
          </cell>
          <cell r="CM2089">
            <v>0</v>
          </cell>
          <cell r="CN2089">
            <v>1</v>
          </cell>
        </row>
        <row r="2090">
          <cell r="AU2090">
            <v>592</v>
          </cell>
          <cell r="AX2090">
            <v>592</v>
          </cell>
          <cell r="AY2090">
            <v>0</v>
          </cell>
          <cell r="AZ2090">
            <v>0</v>
          </cell>
          <cell r="BA2090">
            <v>0</v>
          </cell>
          <cell r="BV2090">
            <v>0</v>
          </cell>
          <cell r="BW2090">
            <v>0</v>
          </cell>
          <cell r="BX2090">
            <v>1</v>
          </cell>
          <cell r="BY2090">
            <v>0</v>
          </cell>
          <cell r="BZ2090">
            <v>0</v>
          </cell>
          <cell r="CA2090">
            <v>0</v>
          </cell>
          <cell r="CB2090">
            <v>0</v>
          </cell>
          <cell r="CC2090">
            <v>0</v>
          </cell>
          <cell r="CD2090">
            <v>0</v>
          </cell>
          <cell r="CE2090">
            <v>0</v>
          </cell>
          <cell r="CF2090">
            <v>0</v>
          </cell>
          <cell r="CG2090">
            <v>0</v>
          </cell>
          <cell r="CH2090">
            <v>0</v>
          </cell>
          <cell r="CJ2090">
            <v>0</v>
          </cell>
          <cell r="CK2090">
            <v>0</v>
          </cell>
          <cell r="CL2090">
            <v>0</v>
          </cell>
          <cell r="CM2090">
            <v>0</v>
          </cell>
          <cell r="CN2090">
            <v>1</v>
          </cell>
        </row>
        <row r="2091">
          <cell r="AU2091">
            <v>401475.06</v>
          </cell>
          <cell r="AX2091">
            <v>288852.21000000002</v>
          </cell>
          <cell r="AY2091">
            <v>112622.85</v>
          </cell>
          <cell r="AZ2091">
            <v>155073.81</v>
          </cell>
          <cell r="BA2091">
            <v>22210.25</v>
          </cell>
          <cell r="BV2091">
            <v>0</v>
          </cell>
          <cell r="BW2091">
            <v>0.88</v>
          </cell>
          <cell r="BX2091">
            <v>0</v>
          </cell>
          <cell r="BY2091">
            <v>0</v>
          </cell>
          <cell r="BZ2091">
            <v>0</v>
          </cell>
          <cell r="CA2091">
            <v>0</v>
          </cell>
          <cell r="CB2091">
            <v>0</v>
          </cell>
          <cell r="CC2091">
            <v>0</v>
          </cell>
          <cell r="CD2091">
            <v>0</v>
          </cell>
          <cell r="CE2091">
            <v>0</v>
          </cell>
          <cell r="CF2091">
            <v>0</v>
          </cell>
          <cell r="CG2091">
            <v>0</v>
          </cell>
          <cell r="CH2091">
            <v>0</v>
          </cell>
          <cell r="CJ2091">
            <v>0</v>
          </cell>
          <cell r="CK2091">
            <v>0</v>
          </cell>
          <cell r="CL2091">
            <v>0</v>
          </cell>
          <cell r="CM2091">
            <v>0</v>
          </cell>
          <cell r="CN2091">
            <v>1</v>
          </cell>
        </row>
        <row r="2092">
          <cell r="AU2092">
            <v>505.43</v>
          </cell>
          <cell r="AX2092">
            <v>442.74</v>
          </cell>
          <cell r="AY2092">
            <v>62.69</v>
          </cell>
          <cell r="AZ2092">
            <v>0</v>
          </cell>
          <cell r="BA2092">
            <v>140.36000000000001</v>
          </cell>
          <cell r="BV2092">
            <v>0</v>
          </cell>
          <cell r="BW2092">
            <v>1</v>
          </cell>
          <cell r="BX2092">
            <v>0</v>
          </cell>
          <cell r="BY2092">
            <v>0</v>
          </cell>
          <cell r="BZ2092">
            <v>0</v>
          </cell>
          <cell r="CA2092">
            <v>0</v>
          </cell>
          <cell r="CB2092">
            <v>0</v>
          </cell>
          <cell r="CC2092">
            <v>0</v>
          </cell>
          <cell r="CD2092">
            <v>0</v>
          </cell>
          <cell r="CE2092">
            <v>0</v>
          </cell>
          <cell r="CF2092">
            <v>0</v>
          </cell>
          <cell r="CG2092">
            <v>0</v>
          </cell>
          <cell r="CH2092">
            <v>0</v>
          </cell>
          <cell r="CJ2092">
            <v>0</v>
          </cell>
          <cell r="CK2092">
            <v>0</v>
          </cell>
          <cell r="CL2092">
            <v>0</v>
          </cell>
          <cell r="CM2092">
            <v>0</v>
          </cell>
          <cell r="CN2092">
            <v>1</v>
          </cell>
        </row>
        <row r="2093">
          <cell r="AU2093">
            <v>214</v>
          </cell>
          <cell r="AX2093">
            <v>214</v>
          </cell>
          <cell r="AY2093">
            <v>0</v>
          </cell>
          <cell r="AZ2093">
            <v>0</v>
          </cell>
          <cell r="BA2093">
            <v>0</v>
          </cell>
          <cell r="BV2093">
            <v>0</v>
          </cell>
          <cell r="BW2093">
            <v>0</v>
          </cell>
          <cell r="BX2093">
            <v>0</v>
          </cell>
          <cell r="BY2093">
            <v>0</v>
          </cell>
          <cell r="BZ2093">
            <v>0</v>
          </cell>
          <cell r="CA2093">
            <v>0</v>
          </cell>
          <cell r="CB2093">
            <v>0</v>
          </cell>
          <cell r="CC2093">
            <v>0</v>
          </cell>
          <cell r="CD2093">
            <v>1</v>
          </cell>
          <cell r="CE2093">
            <v>0</v>
          </cell>
          <cell r="CF2093">
            <v>0</v>
          </cell>
          <cell r="CG2093">
            <v>0</v>
          </cell>
          <cell r="CH2093">
            <v>0</v>
          </cell>
          <cell r="CJ2093">
            <v>0</v>
          </cell>
          <cell r="CK2093">
            <v>0</v>
          </cell>
          <cell r="CL2093">
            <v>0</v>
          </cell>
          <cell r="CM2093">
            <v>0</v>
          </cell>
          <cell r="CN2093">
            <v>1</v>
          </cell>
        </row>
        <row r="2094">
          <cell r="AU2094">
            <v>-486583.6</v>
          </cell>
          <cell r="AX2094">
            <v>-486583.6</v>
          </cell>
          <cell r="AY2094">
            <v>0</v>
          </cell>
          <cell r="AZ2094">
            <v>0</v>
          </cell>
          <cell r="BA2094">
            <v>0</v>
          </cell>
          <cell r="BV2094">
            <v>0</v>
          </cell>
          <cell r="BW2094">
            <v>0.35</v>
          </cell>
          <cell r="BX2094">
            <v>0</v>
          </cell>
          <cell r="BY2094">
            <v>0.65</v>
          </cell>
          <cell r="BZ2094">
            <v>0</v>
          </cell>
          <cell r="CA2094">
            <v>0</v>
          </cell>
          <cell r="CB2094">
            <v>0</v>
          </cell>
          <cell r="CC2094">
            <v>0</v>
          </cell>
          <cell r="CD2094">
            <v>0</v>
          </cell>
          <cell r="CE2094">
            <v>0</v>
          </cell>
          <cell r="CF2094">
            <v>0</v>
          </cell>
          <cell r="CG2094">
            <v>0</v>
          </cell>
          <cell r="CH2094">
            <v>0</v>
          </cell>
          <cell r="CJ2094">
            <v>0</v>
          </cell>
          <cell r="CK2094">
            <v>0</v>
          </cell>
          <cell r="CL2094">
            <v>0</v>
          </cell>
          <cell r="CM2094">
            <v>0</v>
          </cell>
          <cell r="CN2094">
            <v>1</v>
          </cell>
        </row>
        <row r="2095">
          <cell r="AU2095">
            <v>991</v>
          </cell>
          <cell r="AX2095">
            <v>991</v>
          </cell>
          <cell r="AY2095">
            <v>0</v>
          </cell>
          <cell r="AZ2095">
            <v>0</v>
          </cell>
          <cell r="BA2095">
            <v>0</v>
          </cell>
          <cell r="BV2095">
            <v>0</v>
          </cell>
          <cell r="BW2095">
            <v>0</v>
          </cell>
          <cell r="BX2095">
            <v>1</v>
          </cell>
          <cell r="BY2095">
            <v>0</v>
          </cell>
          <cell r="BZ2095">
            <v>0</v>
          </cell>
          <cell r="CA2095">
            <v>0</v>
          </cell>
          <cell r="CB2095">
            <v>0</v>
          </cell>
          <cell r="CC2095">
            <v>0</v>
          </cell>
          <cell r="CD2095">
            <v>0</v>
          </cell>
          <cell r="CE2095">
            <v>0</v>
          </cell>
          <cell r="CF2095">
            <v>0</v>
          </cell>
          <cell r="CG2095">
            <v>0</v>
          </cell>
          <cell r="CH2095">
            <v>0</v>
          </cell>
          <cell r="CJ2095">
            <v>0</v>
          </cell>
          <cell r="CK2095">
            <v>0</v>
          </cell>
          <cell r="CL2095">
            <v>0</v>
          </cell>
          <cell r="CM2095">
            <v>0</v>
          </cell>
          <cell r="CN2095">
            <v>1</v>
          </cell>
        </row>
        <row r="2096">
          <cell r="AU2096">
            <v>148891.04999999999</v>
          </cell>
          <cell r="AX2096">
            <v>117653.14</v>
          </cell>
          <cell r="AY2096">
            <v>31237.91</v>
          </cell>
          <cell r="AZ2096">
            <v>0</v>
          </cell>
          <cell r="BA2096">
            <v>1983.41</v>
          </cell>
          <cell r="BV2096">
            <v>0</v>
          </cell>
          <cell r="BW2096">
            <v>0.01</v>
          </cell>
          <cell r="BX2096">
            <v>0.55000000000000004</v>
          </cell>
          <cell r="BY2096">
            <v>0</v>
          </cell>
          <cell r="BZ2096">
            <v>0</v>
          </cell>
          <cell r="CA2096">
            <v>0</v>
          </cell>
          <cell r="CB2096">
            <v>0</v>
          </cell>
          <cell r="CC2096">
            <v>0</v>
          </cell>
          <cell r="CD2096">
            <v>0.3</v>
          </cell>
          <cell r="CE2096">
            <v>0</v>
          </cell>
          <cell r="CF2096">
            <v>0</v>
          </cell>
          <cell r="CG2096">
            <v>0</v>
          </cell>
          <cell r="CH2096">
            <v>0</v>
          </cell>
          <cell r="CJ2096">
            <v>0</v>
          </cell>
          <cell r="CK2096">
            <v>0</v>
          </cell>
          <cell r="CL2096">
            <v>0</v>
          </cell>
          <cell r="CM2096">
            <v>0</v>
          </cell>
          <cell r="CN2096">
            <v>1</v>
          </cell>
        </row>
        <row r="2097">
          <cell r="AU2097">
            <v>187</v>
          </cell>
          <cell r="AX2097">
            <v>187</v>
          </cell>
          <cell r="AY2097">
            <v>0</v>
          </cell>
          <cell r="AZ2097">
            <v>0</v>
          </cell>
          <cell r="BA2097">
            <v>0</v>
          </cell>
          <cell r="BV2097">
            <v>0</v>
          </cell>
          <cell r="BW2097">
            <v>0</v>
          </cell>
          <cell r="BX2097">
            <v>0</v>
          </cell>
          <cell r="BY2097">
            <v>0</v>
          </cell>
          <cell r="BZ2097">
            <v>0</v>
          </cell>
          <cell r="CA2097">
            <v>0</v>
          </cell>
          <cell r="CB2097">
            <v>0</v>
          </cell>
          <cell r="CC2097">
            <v>0</v>
          </cell>
          <cell r="CD2097">
            <v>1</v>
          </cell>
          <cell r="CE2097">
            <v>0</v>
          </cell>
          <cell r="CF2097">
            <v>0</v>
          </cell>
          <cell r="CG2097">
            <v>0</v>
          </cell>
          <cell r="CH2097">
            <v>0</v>
          </cell>
          <cell r="CJ2097">
            <v>0</v>
          </cell>
          <cell r="CK2097">
            <v>0</v>
          </cell>
          <cell r="CL2097">
            <v>0</v>
          </cell>
          <cell r="CM2097">
            <v>0</v>
          </cell>
          <cell r="CN2097">
            <v>1</v>
          </cell>
        </row>
        <row r="2098">
          <cell r="AU2098">
            <v>1062.51</v>
          </cell>
          <cell r="AX2098">
            <v>761.71</v>
          </cell>
          <cell r="AY2098">
            <v>300.8</v>
          </cell>
          <cell r="AZ2098">
            <v>0</v>
          </cell>
          <cell r="BA2098">
            <v>673.52</v>
          </cell>
          <cell r="BV2098">
            <v>0</v>
          </cell>
          <cell r="BW2098">
            <v>0.22</v>
          </cell>
          <cell r="BX2098">
            <v>0.59</v>
          </cell>
          <cell r="BY2098">
            <v>0</v>
          </cell>
          <cell r="BZ2098">
            <v>0</v>
          </cell>
          <cell r="CA2098">
            <v>0</v>
          </cell>
          <cell r="CB2098">
            <v>0</v>
          </cell>
          <cell r="CC2098">
            <v>0</v>
          </cell>
          <cell r="CD2098">
            <v>0</v>
          </cell>
          <cell r="CE2098">
            <v>0</v>
          </cell>
          <cell r="CF2098">
            <v>0</v>
          </cell>
          <cell r="CG2098">
            <v>0</v>
          </cell>
          <cell r="CH2098">
            <v>0</v>
          </cell>
          <cell r="CJ2098">
            <v>0</v>
          </cell>
          <cell r="CK2098">
            <v>0</v>
          </cell>
          <cell r="CL2098">
            <v>0</v>
          </cell>
          <cell r="CM2098">
            <v>0</v>
          </cell>
          <cell r="CN2098">
            <v>1</v>
          </cell>
        </row>
        <row r="2099">
          <cell r="AU2099">
            <v>154</v>
          </cell>
          <cell r="AX2099">
            <v>154</v>
          </cell>
          <cell r="AY2099">
            <v>0</v>
          </cell>
          <cell r="AZ2099">
            <v>0</v>
          </cell>
          <cell r="BA2099">
            <v>0</v>
          </cell>
          <cell r="BV2099">
            <v>0</v>
          </cell>
          <cell r="BW2099">
            <v>1</v>
          </cell>
          <cell r="BX2099">
            <v>0</v>
          </cell>
          <cell r="BY2099">
            <v>0</v>
          </cell>
          <cell r="BZ2099">
            <v>0</v>
          </cell>
          <cell r="CA2099">
            <v>0</v>
          </cell>
          <cell r="CB2099">
            <v>0</v>
          </cell>
          <cell r="CC2099">
            <v>0</v>
          </cell>
          <cell r="CD2099">
            <v>0</v>
          </cell>
          <cell r="CE2099">
            <v>0</v>
          </cell>
          <cell r="CF2099">
            <v>0</v>
          </cell>
          <cell r="CG2099">
            <v>0</v>
          </cell>
          <cell r="CH2099">
            <v>0</v>
          </cell>
          <cell r="CJ2099">
            <v>0</v>
          </cell>
          <cell r="CK2099">
            <v>0</v>
          </cell>
          <cell r="CL2099">
            <v>0</v>
          </cell>
          <cell r="CM2099">
            <v>0</v>
          </cell>
          <cell r="CN2099">
            <v>1</v>
          </cell>
        </row>
        <row r="2100">
          <cell r="AU2100">
            <v>480</v>
          </cell>
          <cell r="AX2100">
            <v>480</v>
          </cell>
          <cell r="AY2100">
            <v>0</v>
          </cell>
          <cell r="AZ2100">
            <v>0</v>
          </cell>
          <cell r="BA2100">
            <v>0</v>
          </cell>
          <cell r="BV2100">
            <v>0</v>
          </cell>
          <cell r="BW2100">
            <v>0</v>
          </cell>
          <cell r="BX2100">
            <v>0.46</v>
          </cell>
          <cell r="BY2100">
            <v>0</v>
          </cell>
          <cell r="BZ2100">
            <v>0</v>
          </cell>
          <cell r="CA2100">
            <v>0</v>
          </cell>
          <cell r="CB2100">
            <v>0</v>
          </cell>
          <cell r="CC2100">
            <v>0</v>
          </cell>
          <cell r="CD2100">
            <v>0.54</v>
          </cell>
          <cell r="CE2100">
            <v>0</v>
          </cell>
          <cell r="CF2100">
            <v>0</v>
          </cell>
          <cell r="CG2100">
            <v>0</v>
          </cell>
          <cell r="CH2100">
            <v>0</v>
          </cell>
          <cell r="CJ2100">
            <v>0</v>
          </cell>
          <cell r="CK2100">
            <v>0</v>
          </cell>
          <cell r="CL2100">
            <v>0</v>
          </cell>
          <cell r="CM2100">
            <v>0</v>
          </cell>
          <cell r="CN2100">
            <v>1</v>
          </cell>
        </row>
        <row r="2101">
          <cell r="AU2101">
            <v>354</v>
          </cell>
          <cell r="AX2101">
            <v>354</v>
          </cell>
          <cell r="AY2101">
            <v>0</v>
          </cell>
          <cell r="AZ2101">
            <v>0</v>
          </cell>
          <cell r="BA2101">
            <v>0</v>
          </cell>
          <cell r="BV2101">
            <v>0</v>
          </cell>
          <cell r="BW2101">
            <v>1</v>
          </cell>
          <cell r="BX2101">
            <v>0</v>
          </cell>
          <cell r="BY2101">
            <v>0</v>
          </cell>
          <cell r="BZ2101">
            <v>0</v>
          </cell>
          <cell r="CA2101">
            <v>0</v>
          </cell>
          <cell r="CB2101">
            <v>0</v>
          </cell>
          <cell r="CC2101">
            <v>0</v>
          </cell>
          <cell r="CD2101">
            <v>0</v>
          </cell>
          <cell r="CE2101">
            <v>0</v>
          </cell>
          <cell r="CF2101">
            <v>0</v>
          </cell>
          <cell r="CG2101">
            <v>0</v>
          </cell>
          <cell r="CH2101">
            <v>0</v>
          </cell>
          <cell r="CJ2101">
            <v>0</v>
          </cell>
          <cell r="CK2101">
            <v>0</v>
          </cell>
          <cell r="CL2101">
            <v>0</v>
          </cell>
          <cell r="CM2101">
            <v>0</v>
          </cell>
          <cell r="CN2101">
            <v>1</v>
          </cell>
        </row>
        <row r="2102">
          <cell r="AU2102">
            <v>117</v>
          </cell>
          <cell r="AX2102">
            <v>117</v>
          </cell>
          <cell r="AY2102">
            <v>0</v>
          </cell>
          <cell r="AZ2102">
            <v>0</v>
          </cell>
          <cell r="BA2102">
            <v>0</v>
          </cell>
          <cell r="BV2102">
            <v>0</v>
          </cell>
          <cell r="BW2102">
            <v>1</v>
          </cell>
          <cell r="BX2102">
            <v>0</v>
          </cell>
          <cell r="BY2102">
            <v>0</v>
          </cell>
          <cell r="BZ2102">
            <v>0</v>
          </cell>
          <cell r="CA2102">
            <v>0</v>
          </cell>
          <cell r="CB2102">
            <v>0</v>
          </cell>
          <cell r="CC2102">
            <v>0</v>
          </cell>
          <cell r="CD2102">
            <v>0</v>
          </cell>
          <cell r="CE2102">
            <v>0</v>
          </cell>
          <cell r="CF2102">
            <v>0</v>
          </cell>
          <cell r="CG2102">
            <v>0</v>
          </cell>
          <cell r="CH2102">
            <v>0</v>
          </cell>
          <cell r="CJ2102">
            <v>0</v>
          </cell>
          <cell r="CK2102">
            <v>0</v>
          </cell>
          <cell r="CL2102">
            <v>0</v>
          </cell>
          <cell r="CM2102">
            <v>0</v>
          </cell>
          <cell r="CN2102">
            <v>1</v>
          </cell>
        </row>
        <row r="2103">
          <cell r="AU2103">
            <v>117</v>
          </cell>
          <cell r="AX2103">
            <v>117</v>
          </cell>
          <cell r="AY2103">
            <v>0</v>
          </cell>
          <cell r="AZ2103">
            <v>0</v>
          </cell>
          <cell r="BA2103">
            <v>0</v>
          </cell>
          <cell r="BV2103">
            <v>0</v>
          </cell>
          <cell r="BW2103">
            <v>0</v>
          </cell>
          <cell r="BX2103">
            <v>0</v>
          </cell>
          <cell r="BY2103">
            <v>0</v>
          </cell>
          <cell r="BZ2103">
            <v>0</v>
          </cell>
          <cell r="CA2103">
            <v>0</v>
          </cell>
          <cell r="CB2103">
            <v>0</v>
          </cell>
          <cell r="CC2103">
            <v>0</v>
          </cell>
          <cell r="CD2103">
            <v>1</v>
          </cell>
          <cell r="CE2103">
            <v>0</v>
          </cell>
          <cell r="CF2103">
            <v>0</v>
          </cell>
          <cell r="CG2103">
            <v>0</v>
          </cell>
          <cell r="CH2103">
            <v>0</v>
          </cell>
          <cell r="CJ2103">
            <v>0</v>
          </cell>
          <cell r="CK2103">
            <v>0</v>
          </cell>
          <cell r="CL2103">
            <v>0</v>
          </cell>
          <cell r="CM2103">
            <v>0</v>
          </cell>
          <cell r="CN2103">
            <v>1</v>
          </cell>
        </row>
        <row r="2104">
          <cell r="AU2104">
            <v>3029.84</v>
          </cell>
          <cell r="AX2104">
            <v>2653.04</v>
          </cell>
          <cell r="AY2104">
            <v>376.8</v>
          </cell>
          <cell r="AZ2104">
            <v>0</v>
          </cell>
          <cell r="BA2104">
            <v>0</v>
          </cell>
          <cell r="BV2104">
            <v>0</v>
          </cell>
          <cell r="BW2104">
            <v>0</v>
          </cell>
          <cell r="BX2104">
            <v>0.18</v>
          </cell>
          <cell r="BY2104">
            <v>0</v>
          </cell>
          <cell r="BZ2104">
            <v>0</v>
          </cell>
          <cell r="CA2104">
            <v>0</v>
          </cell>
          <cell r="CB2104">
            <v>0</v>
          </cell>
          <cell r="CC2104">
            <v>0</v>
          </cell>
          <cell r="CD2104">
            <v>0</v>
          </cell>
          <cell r="CE2104">
            <v>0.09</v>
          </cell>
          <cell r="CF2104">
            <v>0</v>
          </cell>
          <cell r="CG2104">
            <v>0</v>
          </cell>
          <cell r="CH2104">
            <v>0</v>
          </cell>
          <cell r="CJ2104">
            <v>0</v>
          </cell>
          <cell r="CK2104">
            <v>0</v>
          </cell>
          <cell r="CL2104">
            <v>0</v>
          </cell>
          <cell r="CM2104">
            <v>0</v>
          </cell>
          <cell r="CN2104">
            <v>0.99999999999999989</v>
          </cell>
        </row>
        <row r="2105">
          <cell r="AU2105">
            <v>167</v>
          </cell>
          <cell r="AX2105">
            <v>167</v>
          </cell>
          <cell r="AY2105">
            <v>0</v>
          </cell>
          <cell r="AZ2105">
            <v>0</v>
          </cell>
          <cell r="BA2105">
            <v>0</v>
          </cell>
          <cell r="BV2105">
            <v>0</v>
          </cell>
          <cell r="BW2105">
            <v>0</v>
          </cell>
          <cell r="BX2105">
            <v>0</v>
          </cell>
          <cell r="BY2105">
            <v>0</v>
          </cell>
          <cell r="BZ2105">
            <v>0</v>
          </cell>
          <cell r="CA2105">
            <v>0</v>
          </cell>
          <cell r="CB2105">
            <v>0</v>
          </cell>
          <cell r="CC2105">
            <v>0</v>
          </cell>
          <cell r="CD2105">
            <v>1</v>
          </cell>
          <cell r="CE2105">
            <v>0</v>
          </cell>
          <cell r="CF2105">
            <v>0</v>
          </cell>
          <cell r="CG2105">
            <v>0</v>
          </cell>
          <cell r="CH2105">
            <v>0</v>
          </cell>
          <cell r="CJ2105">
            <v>0</v>
          </cell>
          <cell r="CK2105">
            <v>0</v>
          </cell>
          <cell r="CL2105">
            <v>0</v>
          </cell>
          <cell r="CM2105">
            <v>0</v>
          </cell>
          <cell r="CN2105">
            <v>1</v>
          </cell>
        </row>
        <row r="2106">
          <cell r="AU2106">
            <v>375</v>
          </cell>
          <cell r="AX2106">
            <v>375</v>
          </cell>
          <cell r="AY2106">
            <v>0</v>
          </cell>
          <cell r="AZ2106">
            <v>0</v>
          </cell>
          <cell r="BA2106">
            <v>0</v>
          </cell>
          <cell r="BV2106">
            <v>0</v>
          </cell>
          <cell r="BW2106">
            <v>0.6</v>
          </cell>
          <cell r="BX2106">
            <v>0</v>
          </cell>
          <cell r="BY2106">
            <v>0</v>
          </cell>
          <cell r="BZ2106">
            <v>0</v>
          </cell>
          <cell r="CA2106">
            <v>0</v>
          </cell>
          <cell r="CB2106">
            <v>0</v>
          </cell>
          <cell r="CC2106">
            <v>0</v>
          </cell>
          <cell r="CD2106">
            <v>0.35</v>
          </cell>
          <cell r="CE2106">
            <v>0</v>
          </cell>
          <cell r="CF2106">
            <v>0</v>
          </cell>
          <cell r="CG2106">
            <v>0</v>
          </cell>
          <cell r="CH2106">
            <v>0</v>
          </cell>
          <cell r="CJ2106">
            <v>0</v>
          </cell>
          <cell r="CK2106">
            <v>0</v>
          </cell>
          <cell r="CL2106">
            <v>0</v>
          </cell>
          <cell r="CM2106">
            <v>0</v>
          </cell>
          <cell r="CN2106">
            <v>1</v>
          </cell>
        </row>
        <row r="2107">
          <cell r="AU2107">
            <v>115</v>
          </cell>
          <cell r="AX2107">
            <v>115</v>
          </cell>
          <cell r="AY2107">
            <v>0</v>
          </cell>
          <cell r="AZ2107">
            <v>0</v>
          </cell>
          <cell r="BA2107">
            <v>0</v>
          </cell>
          <cell r="BV2107">
            <v>0</v>
          </cell>
          <cell r="BW2107">
            <v>0.46</v>
          </cell>
          <cell r="BX2107">
            <v>0</v>
          </cell>
          <cell r="BY2107">
            <v>0</v>
          </cell>
          <cell r="BZ2107">
            <v>0</v>
          </cell>
          <cell r="CA2107">
            <v>0</v>
          </cell>
          <cell r="CB2107">
            <v>0</v>
          </cell>
          <cell r="CC2107">
            <v>0</v>
          </cell>
          <cell r="CD2107">
            <v>0.5</v>
          </cell>
          <cell r="CE2107">
            <v>0.04</v>
          </cell>
          <cell r="CF2107">
            <v>0</v>
          </cell>
          <cell r="CG2107">
            <v>0</v>
          </cell>
          <cell r="CH2107">
            <v>0</v>
          </cell>
          <cell r="CJ2107">
            <v>0</v>
          </cell>
          <cell r="CK2107">
            <v>0</v>
          </cell>
          <cell r="CL2107">
            <v>0</v>
          </cell>
          <cell r="CM2107">
            <v>0</v>
          </cell>
          <cell r="CN2107">
            <v>1</v>
          </cell>
        </row>
        <row r="2108">
          <cell r="AU2108">
            <v>7233.53</v>
          </cell>
          <cell r="AX2108">
            <v>5185.5</v>
          </cell>
          <cell r="AY2108">
            <v>2048.0300000000002</v>
          </cell>
          <cell r="AZ2108">
            <v>0</v>
          </cell>
          <cell r="BA2108">
            <v>4433.99</v>
          </cell>
          <cell r="BV2108">
            <v>0</v>
          </cell>
          <cell r="BW2108">
            <v>0.18</v>
          </cell>
          <cell r="BX2108">
            <v>0.65</v>
          </cell>
          <cell r="BY2108">
            <v>0</v>
          </cell>
          <cell r="BZ2108">
            <v>0</v>
          </cell>
          <cell r="CA2108">
            <v>0</v>
          </cell>
          <cell r="CB2108">
            <v>0</v>
          </cell>
          <cell r="CC2108">
            <v>0</v>
          </cell>
          <cell r="CD2108">
            <v>0.17</v>
          </cell>
          <cell r="CE2108">
            <v>0</v>
          </cell>
          <cell r="CF2108">
            <v>0</v>
          </cell>
          <cell r="CG2108">
            <v>0</v>
          </cell>
          <cell r="CH2108">
            <v>0</v>
          </cell>
          <cell r="CJ2108">
            <v>0</v>
          </cell>
          <cell r="CK2108">
            <v>0</v>
          </cell>
          <cell r="CL2108">
            <v>0</v>
          </cell>
          <cell r="CM2108">
            <v>0</v>
          </cell>
          <cell r="CN2108">
            <v>1</v>
          </cell>
        </row>
        <row r="2109">
          <cell r="AU2109">
            <v>1350</v>
          </cell>
          <cell r="AX2109">
            <v>1350</v>
          </cell>
          <cell r="AY2109">
            <v>0</v>
          </cell>
          <cell r="AZ2109">
            <v>0</v>
          </cell>
          <cell r="BA2109">
            <v>0</v>
          </cell>
          <cell r="BV2109">
            <v>0</v>
          </cell>
          <cell r="BW2109">
            <v>0</v>
          </cell>
          <cell r="BX2109">
            <v>0.77</v>
          </cell>
          <cell r="BY2109">
            <v>0</v>
          </cell>
          <cell r="BZ2109">
            <v>0</v>
          </cell>
          <cell r="CA2109">
            <v>0</v>
          </cell>
          <cell r="CB2109">
            <v>0</v>
          </cell>
          <cell r="CC2109">
            <v>0</v>
          </cell>
          <cell r="CD2109">
            <v>0.23</v>
          </cell>
          <cell r="CE2109">
            <v>0</v>
          </cell>
          <cell r="CF2109">
            <v>0</v>
          </cell>
          <cell r="CG2109">
            <v>0</v>
          </cell>
          <cell r="CH2109">
            <v>0</v>
          </cell>
          <cell r="CJ2109">
            <v>0</v>
          </cell>
          <cell r="CK2109">
            <v>0</v>
          </cell>
          <cell r="CL2109">
            <v>0</v>
          </cell>
          <cell r="CM2109">
            <v>0</v>
          </cell>
          <cell r="CN2109">
            <v>1</v>
          </cell>
        </row>
        <row r="2110">
          <cell r="AU2110">
            <v>143</v>
          </cell>
          <cell r="AX2110">
            <v>143</v>
          </cell>
          <cell r="AY2110">
            <v>0</v>
          </cell>
          <cell r="AZ2110">
            <v>0</v>
          </cell>
          <cell r="BA2110">
            <v>0</v>
          </cell>
          <cell r="BV2110">
            <v>0</v>
          </cell>
          <cell r="BW2110">
            <v>0</v>
          </cell>
          <cell r="BX2110">
            <v>0</v>
          </cell>
          <cell r="BY2110">
            <v>0</v>
          </cell>
          <cell r="BZ2110">
            <v>0</v>
          </cell>
          <cell r="CA2110">
            <v>0</v>
          </cell>
          <cell r="CB2110">
            <v>0</v>
          </cell>
          <cell r="CC2110">
            <v>0</v>
          </cell>
          <cell r="CD2110">
            <v>1</v>
          </cell>
          <cell r="CE2110">
            <v>0</v>
          </cell>
          <cell r="CF2110">
            <v>0</v>
          </cell>
          <cell r="CG2110">
            <v>0</v>
          </cell>
          <cell r="CH2110">
            <v>0</v>
          </cell>
          <cell r="CJ2110">
            <v>0</v>
          </cell>
          <cell r="CK2110">
            <v>0</v>
          </cell>
          <cell r="CL2110">
            <v>0</v>
          </cell>
          <cell r="CM2110">
            <v>0</v>
          </cell>
          <cell r="CN2110">
            <v>1</v>
          </cell>
        </row>
        <row r="2111">
          <cell r="AU2111">
            <v>167</v>
          </cell>
          <cell r="AX2111">
            <v>167</v>
          </cell>
          <cell r="AY2111">
            <v>0</v>
          </cell>
          <cell r="AZ2111">
            <v>0</v>
          </cell>
          <cell r="BA2111">
            <v>0</v>
          </cell>
          <cell r="BV2111">
            <v>0</v>
          </cell>
          <cell r="BW2111">
            <v>1</v>
          </cell>
          <cell r="BX2111">
            <v>0</v>
          </cell>
          <cell r="BY2111">
            <v>0</v>
          </cell>
          <cell r="BZ2111">
            <v>0</v>
          </cell>
          <cell r="CA2111">
            <v>0</v>
          </cell>
          <cell r="CB2111">
            <v>0</v>
          </cell>
          <cell r="CC2111">
            <v>0</v>
          </cell>
          <cell r="CD2111">
            <v>0</v>
          </cell>
          <cell r="CE2111">
            <v>0</v>
          </cell>
          <cell r="CF2111">
            <v>0</v>
          </cell>
          <cell r="CG2111">
            <v>0</v>
          </cell>
          <cell r="CH2111">
            <v>0</v>
          </cell>
          <cell r="CJ2111">
            <v>0</v>
          </cell>
          <cell r="CK2111">
            <v>0</v>
          </cell>
          <cell r="CL2111">
            <v>0</v>
          </cell>
          <cell r="CM2111">
            <v>0</v>
          </cell>
          <cell r="CN2111">
            <v>1</v>
          </cell>
        </row>
        <row r="2112">
          <cell r="AU2112">
            <v>1612885.31</v>
          </cell>
          <cell r="AX2112">
            <v>1150582.8699999999</v>
          </cell>
          <cell r="AY2112">
            <v>462302.44</v>
          </cell>
          <cell r="AZ2112">
            <v>547152.05000000005</v>
          </cell>
          <cell r="BA2112">
            <v>122486.24</v>
          </cell>
          <cell r="BV2112">
            <v>0</v>
          </cell>
          <cell r="BW2112">
            <v>0</v>
          </cell>
          <cell r="BX2112">
            <v>1</v>
          </cell>
          <cell r="BY2112">
            <v>0</v>
          </cell>
          <cell r="BZ2112">
            <v>0</v>
          </cell>
          <cell r="CA2112">
            <v>0</v>
          </cell>
          <cell r="CB2112">
            <v>0</v>
          </cell>
          <cell r="CC2112">
            <v>0</v>
          </cell>
          <cell r="CD2112">
            <v>0</v>
          </cell>
          <cell r="CE2112">
            <v>0</v>
          </cell>
          <cell r="CF2112">
            <v>0</v>
          </cell>
          <cell r="CG2112">
            <v>0</v>
          </cell>
          <cell r="CH2112">
            <v>0</v>
          </cell>
          <cell r="CJ2112">
            <v>0</v>
          </cell>
          <cell r="CK2112">
            <v>0</v>
          </cell>
          <cell r="CL2112">
            <v>0</v>
          </cell>
          <cell r="CM2112">
            <v>0</v>
          </cell>
          <cell r="CN2112">
            <v>1</v>
          </cell>
        </row>
        <row r="2113">
          <cell r="AU2113">
            <v>132</v>
          </cell>
          <cell r="AX2113">
            <v>132</v>
          </cell>
          <cell r="AY2113">
            <v>0</v>
          </cell>
          <cell r="AZ2113">
            <v>0</v>
          </cell>
          <cell r="BA2113">
            <v>0</v>
          </cell>
          <cell r="BV2113">
            <v>0</v>
          </cell>
          <cell r="BW2113">
            <v>0</v>
          </cell>
          <cell r="BX2113">
            <v>0</v>
          </cell>
          <cell r="BY2113">
            <v>0</v>
          </cell>
          <cell r="BZ2113">
            <v>0</v>
          </cell>
          <cell r="CA2113">
            <v>0</v>
          </cell>
          <cell r="CB2113">
            <v>0</v>
          </cell>
          <cell r="CC2113">
            <v>0</v>
          </cell>
          <cell r="CD2113">
            <v>1</v>
          </cell>
          <cell r="CE2113">
            <v>0</v>
          </cell>
          <cell r="CF2113">
            <v>0</v>
          </cell>
          <cell r="CG2113">
            <v>0</v>
          </cell>
          <cell r="CH2113">
            <v>0</v>
          </cell>
          <cell r="CJ2113">
            <v>0</v>
          </cell>
          <cell r="CK2113">
            <v>0</v>
          </cell>
          <cell r="CL2113">
            <v>0</v>
          </cell>
          <cell r="CM2113">
            <v>0</v>
          </cell>
          <cell r="CN2113">
            <v>1</v>
          </cell>
        </row>
        <row r="2114">
          <cell r="AU2114">
            <v>362</v>
          </cell>
          <cell r="AX2114">
            <v>362</v>
          </cell>
          <cell r="AY2114">
            <v>0</v>
          </cell>
          <cell r="AZ2114">
            <v>0</v>
          </cell>
          <cell r="BA2114">
            <v>0</v>
          </cell>
          <cell r="BV2114">
            <v>0</v>
          </cell>
          <cell r="BW2114">
            <v>0</v>
          </cell>
          <cell r="BX2114">
            <v>0</v>
          </cell>
          <cell r="BY2114">
            <v>0</v>
          </cell>
          <cell r="BZ2114">
            <v>0</v>
          </cell>
          <cell r="CA2114">
            <v>0</v>
          </cell>
          <cell r="CB2114">
            <v>0</v>
          </cell>
          <cell r="CC2114">
            <v>0</v>
          </cell>
          <cell r="CD2114">
            <v>1</v>
          </cell>
          <cell r="CE2114">
            <v>0</v>
          </cell>
          <cell r="CF2114">
            <v>0</v>
          </cell>
          <cell r="CG2114">
            <v>0</v>
          </cell>
          <cell r="CH2114">
            <v>0</v>
          </cell>
          <cell r="CJ2114">
            <v>0</v>
          </cell>
          <cell r="CK2114">
            <v>0</v>
          </cell>
          <cell r="CL2114">
            <v>0</v>
          </cell>
          <cell r="CM2114">
            <v>0</v>
          </cell>
          <cell r="CN2114">
            <v>1</v>
          </cell>
        </row>
        <row r="2115">
          <cell r="AU2115">
            <v>719.53</v>
          </cell>
          <cell r="AX2115">
            <v>515.79999999999995</v>
          </cell>
          <cell r="AY2115">
            <v>203.73</v>
          </cell>
          <cell r="AZ2115">
            <v>515.79999999999995</v>
          </cell>
          <cell r="BA2115">
            <v>0</v>
          </cell>
          <cell r="BV2115">
            <v>0</v>
          </cell>
          <cell r="BW2115">
            <v>0</v>
          </cell>
          <cell r="BX2115">
            <v>0</v>
          </cell>
          <cell r="BY2115">
            <v>0</v>
          </cell>
          <cell r="BZ2115">
            <v>0</v>
          </cell>
          <cell r="CA2115">
            <v>0</v>
          </cell>
          <cell r="CB2115">
            <v>0</v>
          </cell>
          <cell r="CC2115">
            <v>0</v>
          </cell>
          <cell r="CD2115">
            <v>0</v>
          </cell>
          <cell r="CE2115">
            <v>0</v>
          </cell>
          <cell r="CF2115">
            <v>0</v>
          </cell>
          <cell r="CG2115">
            <v>0</v>
          </cell>
          <cell r="CH2115">
            <v>0</v>
          </cell>
          <cell r="CJ2115">
            <v>0</v>
          </cell>
          <cell r="CK2115">
            <v>0</v>
          </cell>
          <cell r="CL2115">
            <v>0</v>
          </cell>
          <cell r="CM2115">
            <v>0</v>
          </cell>
          <cell r="CN2115">
            <v>1</v>
          </cell>
        </row>
        <row r="2116">
          <cell r="AU2116">
            <v>135</v>
          </cell>
          <cell r="AX2116">
            <v>135</v>
          </cell>
          <cell r="AY2116">
            <v>0</v>
          </cell>
          <cell r="AZ2116">
            <v>0</v>
          </cell>
          <cell r="BA2116">
            <v>0</v>
          </cell>
          <cell r="BV2116">
            <v>0</v>
          </cell>
          <cell r="BW2116">
            <v>0</v>
          </cell>
          <cell r="BX2116">
            <v>0</v>
          </cell>
          <cell r="BY2116">
            <v>0</v>
          </cell>
          <cell r="BZ2116">
            <v>0</v>
          </cell>
          <cell r="CA2116">
            <v>0</v>
          </cell>
          <cell r="CB2116">
            <v>0</v>
          </cell>
          <cell r="CC2116">
            <v>0</v>
          </cell>
          <cell r="CD2116">
            <v>1</v>
          </cell>
          <cell r="CE2116">
            <v>0</v>
          </cell>
          <cell r="CF2116">
            <v>0</v>
          </cell>
          <cell r="CG2116">
            <v>0</v>
          </cell>
          <cell r="CH2116">
            <v>0</v>
          </cell>
          <cell r="CJ2116">
            <v>0</v>
          </cell>
          <cell r="CK2116">
            <v>0</v>
          </cell>
          <cell r="CL2116">
            <v>0</v>
          </cell>
          <cell r="CM2116">
            <v>0</v>
          </cell>
          <cell r="CN2116">
            <v>1</v>
          </cell>
        </row>
        <row r="2117">
          <cell r="AU2117">
            <v>343.7</v>
          </cell>
          <cell r="AX2117">
            <v>246.39000000000001</v>
          </cell>
          <cell r="AY2117">
            <v>97.31</v>
          </cell>
          <cell r="AZ2117">
            <v>0</v>
          </cell>
          <cell r="BA2117">
            <v>217.86</v>
          </cell>
          <cell r="BV2117">
            <v>0</v>
          </cell>
          <cell r="BW2117">
            <v>0</v>
          </cell>
          <cell r="BX2117">
            <v>0</v>
          </cell>
          <cell r="BY2117">
            <v>0</v>
          </cell>
          <cell r="BZ2117">
            <v>0</v>
          </cell>
          <cell r="CA2117">
            <v>0</v>
          </cell>
          <cell r="CB2117">
            <v>0</v>
          </cell>
          <cell r="CC2117">
            <v>0</v>
          </cell>
          <cell r="CD2117">
            <v>0</v>
          </cell>
          <cell r="CE2117">
            <v>0</v>
          </cell>
          <cell r="CF2117">
            <v>0</v>
          </cell>
          <cell r="CG2117">
            <v>0</v>
          </cell>
          <cell r="CH2117">
            <v>0</v>
          </cell>
          <cell r="CJ2117">
            <v>0</v>
          </cell>
          <cell r="CK2117">
            <v>0</v>
          </cell>
          <cell r="CL2117">
            <v>0</v>
          </cell>
          <cell r="CM2117">
            <v>0</v>
          </cell>
          <cell r="CN2117">
            <v>1</v>
          </cell>
        </row>
        <row r="2118">
          <cell r="AU2118">
            <v>346</v>
          </cell>
          <cell r="AX2118">
            <v>346</v>
          </cell>
          <cell r="AY2118">
            <v>0</v>
          </cell>
          <cell r="AZ2118">
            <v>0</v>
          </cell>
          <cell r="BA2118">
            <v>0</v>
          </cell>
          <cell r="BV2118">
            <v>0</v>
          </cell>
          <cell r="BW2118">
            <v>0.72</v>
          </cell>
          <cell r="BX2118">
            <v>0</v>
          </cell>
          <cell r="BY2118">
            <v>0</v>
          </cell>
          <cell r="BZ2118">
            <v>0</v>
          </cell>
          <cell r="CA2118">
            <v>0</v>
          </cell>
          <cell r="CB2118">
            <v>0</v>
          </cell>
          <cell r="CC2118">
            <v>0</v>
          </cell>
          <cell r="CD2118">
            <v>0.28000000000000003</v>
          </cell>
          <cell r="CE2118">
            <v>0</v>
          </cell>
          <cell r="CF2118">
            <v>0</v>
          </cell>
          <cell r="CG2118">
            <v>0</v>
          </cell>
          <cell r="CH2118">
            <v>0</v>
          </cell>
          <cell r="CJ2118">
            <v>0</v>
          </cell>
          <cell r="CK2118">
            <v>0</v>
          </cell>
          <cell r="CL2118">
            <v>0</v>
          </cell>
          <cell r="CM2118">
            <v>0</v>
          </cell>
          <cell r="CN2118">
            <v>1</v>
          </cell>
        </row>
        <row r="2119">
          <cell r="AU2119">
            <v>175</v>
          </cell>
          <cell r="AX2119">
            <v>175</v>
          </cell>
          <cell r="AY2119">
            <v>0</v>
          </cell>
          <cell r="AZ2119">
            <v>0</v>
          </cell>
          <cell r="BA2119">
            <v>0</v>
          </cell>
          <cell r="BV2119">
            <v>0</v>
          </cell>
          <cell r="BW2119">
            <v>0.7</v>
          </cell>
          <cell r="BX2119">
            <v>0</v>
          </cell>
          <cell r="BY2119">
            <v>0</v>
          </cell>
          <cell r="BZ2119">
            <v>0</v>
          </cell>
          <cell r="CA2119">
            <v>0</v>
          </cell>
          <cell r="CB2119">
            <v>0</v>
          </cell>
          <cell r="CC2119">
            <v>0</v>
          </cell>
          <cell r="CD2119">
            <v>0.3</v>
          </cell>
          <cell r="CE2119">
            <v>0</v>
          </cell>
          <cell r="CF2119">
            <v>0</v>
          </cell>
          <cell r="CG2119">
            <v>0</v>
          </cell>
          <cell r="CH2119">
            <v>0</v>
          </cell>
          <cell r="CJ2119">
            <v>0</v>
          </cell>
          <cell r="CK2119">
            <v>0</v>
          </cell>
          <cell r="CL2119">
            <v>0</v>
          </cell>
          <cell r="CM2119">
            <v>0</v>
          </cell>
          <cell r="CN2119">
            <v>1</v>
          </cell>
        </row>
        <row r="2120">
          <cell r="AU2120">
            <v>120</v>
          </cell>
          <cell r="AX2120">
            <v>120</v>
          </cell>
          <cell r="AY2120">
            <v>0</v>
          </cell>
          <cell r="AZ2120">
            <v>0</v>
          </cell>
          <cell r="BA2120">
            <v>0</v>
          </cell>
          <cell r="BV2120">
            <v>0</v>
          </cell>
          <cell r="BW2120">
            <v>0</v>
          </cell>
          <cell r="BX2120">
            <v>0</v>
          </cell>
          <cell r="BY2120">
            <v>0</v>
          </cell>
          <cell r="BZ2120">
            <v>0</v>
          </cell>
          <cell r="CA2120">
            <v>0</v>
          </cell>
          <cell r="CB2120">
            <v>0</v>
          </cell>
          <cell r="CC2120">
            <v>0</v>
          </cell>
          <cell r="CD2120">
            <v>1</v>
          </cell>
          <cell r="CE2120">
            <v>0</v>
          </cell>
          <cell r="CF2120">
            <v>0</v>
          </cell>
          <cell r="CG2120">
            <v>0</v>
          </cell>
          <cell r="CH2120">
            <v>0</v>
          </cell>
          <cell r="CJ2120">
            <v>0</v>
          </cell>
          <cell r="CK2120">
            <v>0</v>
          </cell>
          <cell r="CL2120">
            <v>0</v>
          </cell>
          <cell r="CM2120">
            <v>0</v>
          </cell>
          <cell r="CN2120">
            <v>1</v>
          </cell>
        </row>
        <row r="2121">
          <cell r="AU2121">
            <v>10254.379999999999</v>
          </cell>
          <cell r="AX2121">
            <v>7719.3499999999995</v>
          </cell>
          <cell r="AY2121">
            <v>2535.0300000000002</v>
          </cell>
          <cell r="AZ2121">
            <v>0</v>
          </cell>
          <cell r="BA2121">
            <v>4955.08</v>
          </cell>
          <cell r="BV2121">
            <v>0</v>
          </cell>
          <cell r="BW2121">
            <v>0</v>
          </cell>
          <cell r="BX2121">
            <v>1</v>
          </cell>
          <cell r="BY2121">
            <v>0</v>
          </cell>
          <cell r="BZ2121">
            <v>0</v>
          </cell>
          <cell r="CA2121">
            <v>0</v>
          </cell>
          <cell r="CB2121">
            <v>0</v>
          </cell>
          <cell r="CC2121">
            <v>0</v>
          </cell>
          <cell r="CD2121">
            <v>0</v>
          </cell>
          <cell r="CE2121">
            <v>0</v>
          </cell>
          <cell r="CF2121">
            <v>0</v>
          </cell>
          <cell r="CG2121">
            <v>0</v>
          </cell>
          <cell r="CH2121">
            <v>0</v>
          </cell>
          <cell r="CJ2121">
            <v>0</v>
          </cell>
          <cell r="CK2121">
            <v>0</v>
          </cell>
          <cell r="CL2121">
            <v>0</v>
          </cell>
          <cell r="CM2121">
            <v>0</v>
          </cell>
          <cell r="CN2121">
            <v>1</v>
          </cell>
        </row>
        <row r="2122">
          <cell r="AU2122">
            <v>479.09</v>
          </cell>
          <cell r="AX2122">
            <v>453.3</v>
          </cell>
          <cell r="AY2122">
            <v>25.79</v>
          </cell>
          <cell r="AZ2122">
            <v>0</v>
          </cell>
          <cell r="BA2122">
            <v>57.74</v>
          </cell>
          <cell r="BV2122">
            <v>0</v>
          </cell>
          <cell r="BW2122">
            <v>1</v>
          </cell>
          <cell r="BX2122">
            <v>0</v>
          </cell>
          <cell r="BY2122">
            <v>0</v>
          </cell>
          <cell r="BZ2122">
            <v>0</v>
          </cell>
          <cell r="CA2122">
            <v>0</v>
          </cell>
          <cell r="CB2122">
            <v>0</v>
          </cell>
          <cell r="CC2122">
            <v>0</v>
          </cell>
          <cell r="CD2122">
            <v>0</v>
          </cell>
          <cell r="CE2122">
            <v>0</v>
          </cell>
          <cell r="CF2122">
            <v>0</v>
          </cell>
          <cell r="CG2122">
            <v>0</v>
          </cell>
          <cell r="CH2122">
            <v>0</v>
          </cell>
          <cell r="CJ2122">
            <v>0</v>
          </cell>
          <cell r="CK2122">
            <v>0</v>
          </cell>
          <cell r="CL2122">
            <v>0</v>
          </cell>
          <cell r="CM2122">
            <v>0</v>
          </cell>
          <cell r="CN2122">
            <v>1</v>
          </cell>
        </row>
        <row r="2123">
          <cell r="AU2123">
            <v>179</v>
          </cell>
          <cell r="AX2123">
            <v>179</v>
          </cell>
          <cell r="AY2123">
            <v>0</v>
          </cell>
          <cell r="AZ2123">
            <v>0</v>
          </cell>
          <cell r="BA2123">
            <v>0</v>
          </cell>
          <cell r="BV2123">
            <v>0</v>
          </cell>
          <cell r="BW2123">
            <v>0</v>
          </cell>
          <cell r="BX2123">
            <v>0</v>
          </cell>
          <cell r="BY2123">
            <v>0</v>
          </cell>
          <cell r="BZ2123">
            <v>0</v>
          </cell>
          <cell r="CA2123">
            <v>0</v>
          </cell>
          <cell r="CB2123">
            <v>0</v>
          </cell>
          <cell r="CC2123">
            <v>0</v>
          </cell>
          <cell r="CD2123">
            <v>1</v>
          </cell>
          <cell r="CE2123">
            <v>0</v>
          </cell>
          <cell r="CF2123">
            <v>0</v>
          </cell>
          <cell r="CG2123">
            <v>0</v>
          </cell>
          <cell r="CH2123">
            <v>0</v>
          </cell>
          <cell r="CJ2123">
            <v>0</v>
          </cell>
          <cell r="CK2123">
            <v>0</v>
          </cell>
          <cell r="CL2123">
            <v>0</v>
          </cell>
          <cell r="CM2123">
            <v>0</v>
          </cell>
          <cell r="CN2123">
            <v>1</v>
          </cell>
        </row>
        <row r="2124">
          <cell r="AU2124">
            <v>1741.3</v>
          </cell>
          <cell r="AX2124">
            <v>1248.29</v>
          </cell>
          <cell r="AY2124">
            <v>493.01</v>
          </cell>
          <cell r="AZ2124">
            <v>0</v>
          </cell>
          <cell r="BA2124">
            <v>653.58000000000004</v>
          </cell>
          <cell r="BV2124">
            <v>0</v>
          </cell>
          <cell r="BW2124">
            <v>0</v>
          </cell>
          <cell r="BX2124">
            <v>0.43</v>
          </cell>
          <cell r="BY2124">
            <v>0</v>
          </cell>
          <cell r="BZ2124">
            <v>0</v>
          </cell>
          <cell r="CA2124">
            <v>0</v>
          </cell>
          <cell r="CB2124">
            <v>0</v>
          </cell>
          <cell r="CC2124">
            <v>0</v>
          </cell>
          <cell r="CD2124">
            <v>0.47</v>
          </cell>
          <cell r="CE2124">
            <v>0</v>
          </cell>
          <cell r="CF2124">
            <v>0</v>
          </cell>
          <cell r="CG2124">
            <v>0</v>
          </cell>
          <cell r="CH2124">
            <v>0</v>
          </cell>
          <cell r="CJ2124">
            <v>0</v>
          </cell>
          <cell r="CK2124">
            <v>0</v>
          </cell>
          <cell r="CL2124">
            <v>0</v>
          </cell>
          <cell r="CM2124">
            <v>0</v>
          </cell>
          <cell r="CN2124">
            <v>0.99999999999999989</v>
          </cell>
        </row>
        <row r="2125">
          <cell r="AU2125">
            <v>211</v>
          </cell>
          <cell r="AX2125">
            <v>211</v>
          </cell>
          <cell r="AY2125">
            <v>0</v>
          </cell>
          <cell r="AZ2125">
            <v>0</v>
          </cell>
          <cell r="BA2125">
            <v>0</v>
          </cell>
          <cell r="BV2125">
            <v>0</v>
          </cell>
          <cell r="BW2125">
            <v>0</v>
          </cell>
          <cell r="BX2125">
            <v>0</v>
          </cell>
          <cell r="BY2125">
            <v>0</v>
          </cell>
          <cell r="BZ2125">
            <v>0</v>
          </cell>
          <cell r="CA2125">
            <v>0</v>
          </cell>
          <cell r="CB2125">
            <v>0</v>
          </cell>
          <cell r="CC2125">
            <v>0</v>
          </cell>
          <cell r="CD2125">
            <v>1</v>
          </cell>
          <cell r="CE2125">
            <v>0</v>
          </cell>
          <cell r="CF2125">
            <v>0</v>
          </cell>
          <cell r="CG2125">
            <v>0</v>
          </cell>
          <cell r="CH2125">
            <v>0</v>
          </cell>
          <cell r="CJ2125">
            <v>0</v>
          </cell>
          <cell r="CK2125">
            <v>0</v>
          </cell>
          <cell r="CL2125">
            <v>0</v>
          </cell>
          <cell r="CM2125">
            <v>0</v>
          </cell>
          <cell r="CN2125">
            <v>1</v>
          </cell>
        </row>
        <row r="2126">
          <cell r="AU2126">
            <v>238</v>
          </cell>
          <cell r="AX2126">
            <v>238</v>
          </cell>
          <cell r="AY2126">
            <v>0</v>
          </cell>
          <cell r="AZ2126">
            <v>0</v>
          </cell>
          <cell r="BA2126">
            <v>0</v>
          </cell>
          <cell r="BV2126">
            <v>0</v>
          </cell>
          <cell r="BW2126">
            <v>0</v>
          </cell>
          <cell r="BX2126">
            <v>0</v>
          </cell>
          <cell r="BY2126">
            <v>0</v>
          </cell>
          <cell r="BZ2126">
            <v>0</v>
          </cell>
          <cell r="CA2126">
            <v>0</v>
          </cell>
          <cell r="CB2126">
            <v>0</v>
          </cell>
          <cell r="CC2126">
            <v>0</v>
          </cell>
          <cell r="CD2126">
            <v>1</v>
          </cell>
          <cell r="CE2126">
            <v>0</v>
          </cell>
          <cell r="CF2126">
            <v>0</v>
          </cell>
          <cell r="CG2126">
            <v>0</v>
          </cell>
          <cell r="CH2126">
            <v>0</v>
          </cell>
          <cell r="CJ2126">
            <v>0</v>
          </cell>
          <cell r="CK2126">
            <v>0</v>
          </cell>
          <cell r="CL2126">
            <v>0</v>
          </cell>
          <cell r="CM2126">
            <v>0</v>
          </cell>
          <cell r="CN2126">
            <v>1</v>
          </cell>
        </row>
        <row r="2127">
          <cell r="AU2127">
            <v>267</v>
          </cell>
          <cell r="AX2127">
            <v>267</v>
          </cell>
          <cell r="AY2127">
            <v>0</v>
          </cell>
          <cell r="AZ2127">
            <v>0</v>
          </cell>
          <cell r="BA2127">
            <v>0</v>
          </cell>
          <cell r="BV2127">
            <v>0</v>
          </cell>
          <cell r="BW2127">
            <v>0</v>
          </cell>
          <cell r="BX2127">
            <v>0</v>
          </cell>
          <cell r="BY2127">
            <v>0</v>
          </cell>
          <cell r="BZ2127">
            <v>0</v>
          </cell>
          <cell r="CA2127">
            <v>0</v>
          </cell>
          <cell r="CB2127">
            <v>0</v>
          </cell>
          <cell r="CC2127">
            <v>0</v>
          </cell>
          <cell r="CD2127">
            <v>1</v>
          </cell>
          <cell r="CE2127">
            <v>0</v>
          </cell>
          <cell r="CF2127">
            <v>0</v>
          </cell>
          <cell r="CG2127">
            <v>0</v>
          </cell>
          <cell r="CH2127">
            <v>0</v>
          </cell>
          <cell r="CJ2127">
            <v>0</v>
          </cell>
          <cell r="CK2127">
            <v>0</v>
          </cell>
          <cell r="CL2127">
            <v>0</v>
          </cell>
          <cell r="CM2127">
            <v>0</v>
          </cell>
          <cell r="CN2127">
            <v>1</v>
          </cell>
        </row>
        <row r="2128">
          <cell r="AU2128">
            <v>407.05</v>
          </cell>
          <cell r="AX2128">
            <v>291.79999999999995</v>
          </cell>
          <cell r="AY2128">
            <v>115.25</v>
          </cell>
          <cell r="AZ2128">
            <v>0</v>
          </cell>
          <cell r="BA2128">
            <v>258.02</v>
          </cell>
          <cell r="BV2128">
            <v>0</v>
          </cell>
          <cell r="BW2128">
            <v>1</v>
          </cell>
          <cell r="BX2128">
            <v>0</v>
          </cell>
          <cell r="BY2128">
            <v>0</v>
          </cell>
          <cell r="BZ2128">
            <v>0</v>
          </cell>
          <cell r="CA2128">
            <v>0</v>
          </cell>
          <cell r="CB2128">
            <v>0</v>
          </cell>
          <cell r="CC2128">
            <v>0</v>
          </cell>
          <cell r="CD2128">
            <v>0</v>
          </cell>
          <cell r="CE2128">
            <v>0</v>
          </cell>
          <cell r="CF2128">
            <v>0</v>
          </cell>
          <cell r="CG2128">
            <v>0</v>
          </cell>
          <cell r="CH2128">
            <v>0</v>
          </cell>
          <cell r="CJ2128">
            <v>0</v>
          </cell>
          <cell r="CK2128">
            <v>0</v>
          </cell>
          <cell r="CL2128">
            <v>0</v>
          </cell>
          <cell r="CM2128">
            <v>0</v>
          </cell>
          <cell r="CN2128">
            <v>1</v>
          </cell>
        </row>
        <row r="2129">
          <cell r="AU2129">
            <v>520865.91</v>
          </cell>
          <cell r="AX2129">
            <v>367862.04</v>
          </cell>
          <cell r="AY2129">
            <v>153003.87</v>
          </cell>
          <cell r="AZ2129">
            <v>114549.3</v>
          </cell>
          <cell r="BA2129">
            <v>41965.760000000002</v>
          </cell>
          <cell r="BV2129">
            <v>0</v>
          </cell>
          <cell r="BW2129">
            <v>0</v>
          </cell>
          <cell r="BX2129">
            <v>1</v>
          </cell>
          <cell r="BY2129">
            <v>0</v>
          </cell>
          <cell r="BZ2129">
            <v>0</v>
          </cell>
          <cell r="CA2129">
            <v>0</v>
          </cell>
          <cell r="CB2129">
            <v>0</v>
          </cell>
          <cell r="CC2129">
            <v>0</v>
          </cell>
          <cell r="CD2129">
            <v>0</v>
          </cell>
          <cell r="CE2129">
            <v>0</v>
          </cell>
          <cell r="CF2129">
            <v>0</v>
          </cell>
          <cell r="CG2129">
            <v>0</v>
          </cell>
          <cell r="CH2129">
            <v>0</v>
          </cell>
          <cell r="CJ2129">
            <v>0</v>
          </cell>
          <cell r="CK2129">
            <v>0</v>
          </cell>
          <cell r="CL2129">
            <v>0</v>
          </cell>
          <cell r="CM2129">
            <v>0</v>
          </cell>
          <cell r="CN2129">
            <v>1</v>
          </cell>
        </row>
        <row r="2130">
          <cell r="AU2130">
            <v>636173.99</v>
          </cell>
          <cell r="AX2130">
            <v>451762.58000000007</v>
          </cell>
          <cell r="AY2130">
            <v>184411.41</v>
          </cell>
          <cell r="AZ2130">
            <v>171458.3</v>
          </cell>
          <cell r="BA2130">
            <v>50092.78</v>
          </cell>
          <cell r="BV2130">
            <v>0</v>
          </cell>
          <cell r="BW2130">
            <v>0</v>
          </cell>
          <cell r="BX2130">
            <v>1</v>
          </cell>
          <cell r="BY2130">
            <v>0</v>
          </cell>
          <cell r="BZ2130">
            <v>0</v>
          </cell>
          <cell r="CA2130">
            <v>0</v>
          </cell>
          <cell r="CB2130">
            <v>0</v>
          </cell>
          <cell r="CC2130">
            <v>0</v>
          </cell>
          <cell r="CD2130">
            <v>0</v>
          </cell>
          <cell r="CE2130">
            <v>0</v>
          </cell>
          <cell r="CF2130">
            <v>0</v>
          </cell>
          <cell r="CG2130">
            <v>0</v>
          </cell>
          <cell r="CH2130">
            <v>0</v>
          </cell>
          <cell r="CJ2130">
            <v>0</v>
          </cell>
          <cell r="CK2130">
            <v>0</v>
          </cell>
          <cell r="CL2130">
            <v>0</v>
          </cell>
          <cell r="CM2130">
            <v>0</v>
          </cell>
          <cell r="CN2130">
            <v>1</v>
          </cell>
        </row>
        <row r="2131">
          <cell r="AU2131">
            <v>297066.14</v>
          </cell>
          <cell r="AX2131">
            <v>215684.87</v>
          </cell>
          <cell r="AY2131">
            <v>81381.27</v>
          </cell>
          <cell r="AZ2131">
            <v>60605.49</v>
          </cell>
          <cell r="BA2131">
            <v>68145.710000000006</v>
          </cell>
          <cell r="BV2131">
            <v>0</v>
          </cell>
          <cell r="BW2131">
            <v>1</v>
          </cell>
          <cell r="BX2131">
            <v>0</v>
          </cell>
          <cell r="BY2131">
            <v>0</v>
          </cell>
          <cell r="BZ2131">
            <v>0</v>
          </cell>
          <cell r="CA2131">
            <v>0</v>
          </cell>
          <cell r="CB2131">
            <v>0</v>
          </cell>
          <cell r="CC2131">
            <v>0</v>
          </cell>
          <cell r="CD2131">
            <v>0</v>
          </cell>
          <cell r="CE2131">
            <v>0</v>
          </cell>
          <cell r="CF2131">
            <v>0</v>
          </cell>
          <cell r="CG2131">
            <v>0</v>
          </cell>
          <cell r="CH2131">
            <v>0</v>
          </cell>
          <cell r="CJ2131">
            <v>0</v>
          </cell>
          <cell r="CK2131">
            <v>0</v>
          </cell>
          <cell r="CL2131">
            <v>0</v>
          </cell>
          <cell r="CM2131">
            <v>0</v>
          </cell>
          <cell r="CN2131">
            <v>1</v>
          </cell>
        </row>
        <row r="2132">
          <cell r="AU2132">
            <v>-43.28999999999867</v>
          </cell>
          <cell r="AX2132">
            <v>84.969999999999985</v>
          </cell>
          <cell r="AY2132">
            <v>-128.26</v>
          </cell>
          <cell r="AZ2132">
            <v>2325</v>
          </cell>
          <cell r="BA2132">
            <v>1378.21</v>
          </cell>
          <cell r="BV2132">
            <v>0</v>
          </cell>
          <cell r="BW2132">
            <v>0</v>
          </cell>
          <cell r="BX2132">
            <v>1</v>
          </cell>
          <cell r="BY2132">
            <v>0</v>
          </cell>
          <cell r="BZ2132">
            <v>0</v>
          </cell>
          <cell r="CA2132">
            <v>0</v>
          </cell>
          <cell r="CB2132">
            <v>0</v>
          </cell>
          <cell r="CC2132">
            <v>0</v>
          </cell>
          <cell r="CD2132">
            <v>0</v>
          </cell>
          <cell r="CE2132">
            <v>0</v>
          </cell>
          <cell r="CF2132">
            <v>0</v>
          </cell>
          <cell r="CG2132">
            <v>0</v>
          </cell>
          <cell r="CH2132">
            <v>0</v>
          </cell>
          <cell r="CJ2132">
            <v>0</v>
          </cell>
          <cell r="CK2132">
            <v>0</v>
          </cell>
          <cell r="CL2132">
            <v>0</v>
          </cell>
          <cell r="CM2132">
            <v>0</v>
          </cell>
          <cell r="CN2132">
            <v>1</v>
          </cell>
        </row>
        <row r="2133">
          <cell r="AU2133">
            <v>181307.05</v>
          </cell>
          <cell r="AX2133">
            <v>127302.71999999999</v>
          </cell>
          <cell r="AY2133">
            <v>54004.33</v>
          </cell>
          <cell r="AZ2133">
            <v>24905.38</v>
          </cell>
          <cell r="BA2133">
            <v>14492.97</v>
          </cell>
          <cell r="BV2133">
            <v>0</v>
          </cell>
          <cell r="BW2133">
            <v>0.85</v>
          </cell>
          <cell r="BX2133">
            <v>0</v>
          </cell>
          <cell r="BY2133">
            <v>0.15</v>
          </cell>
          <cell r="BZ2133">
            <v>0</v>
          </cell>
          <cell r="CA2133">
            <v>0</v>
          </cell>
          <cell r="CB2133">
            <v>0</v>
          </cell>
          <cell r="CC2133">
            <v>0</v>
          </cell>
          <cell r="CD2133">
            <v>0</v>
          </cell>
          <cell r="CE2133">
            <v>0</v>
          </cell>
          <cell r="CF2133">
            <v>0</v>
          </cell>
          <cell r="CG2133">
            <v>0</v>
          </cell>
          <cell r="CH2133">
            <v>0</v>
          </cell>
          <cell r="CJ2133">
            <v>0</v>
          </cell>
          <cell r="CK2133">
            <v>0</v>
          </cell>
          <cell r="CL2133">
            <v>0</v>
          </cell>
          <cell r="CM2133">
            <v>0</v>
          </cell>
          <cell r="CN2133">
            <v>1</v>
          </cell>
        </row>
        <row r="2134">
          <cell r="AU2134">
            <v>211</v>
          </cell>
          <cell r="AX2134">
            <v>211</v>
          </cell>
          <cell r="AY2134">
            <v>0</v>
          </cell>
          <cell r="AZ2134">
            <v>0</v>
          </cell>
          <cell r="BA2134">
            <v>0</v>
          </cell>
          <cell r="BV2134">
            <v>0</v>
          </cell>
          <cell r="BW2134">
            <v>0</v>
          </cell>
          <cell r="BX2134">
            <v>0</v>
          </cell>
          <cell r="BY2134">
            <v>0</v>
          </cell>
          <cell r="BZ2134">
            <v>0</v>
          </cell>
          <cell r="CA2134">
            <v>0</v>
          </cell>
          <cell r="CB2134">
            <v>0</v>
          </cell>
          <cell r="CC2134">
            <v>0</v>
          </cell>
          <cell r="CD2134">
            <v>1</v>
          </cell>
          <cell r="CE2134">
            <v>0</v>
          </cell>
          <cell r="CF2134">
            <v>0</v>
          </cell>
          <cell r="CG2134">
            <v>0</v>
          </cell>
          <cell r="CH2134">
            <v>0</v>
          </cell>
          <cell r="CJ2134">
            <v>0</v>
          </cell>
          <cell r="CK2134">
            <v>0</v>
          </cell>
          <cell r="CL2134">
            <v>0</v>
          </cell>
          <cell r="CM2134">
            <v>0</v>
          </cell>
          <cell r="CN2134">
            <v>1</v>
          </cell>
        </row>
        <row r="2135">
          <cell r="AU2135">
            <v>68321.850000000006</v>
          </cell>
          <cell r="AX2135">
            <v>48324.840000000004</v>
          </cell>
          <cell r="AY2135">
            <v>19997.009999999998</v>
          </cell>
          <cell r="AZ2135">
            <v>36138.43</v>
          </cell>
          <cell r="BA2135">
            <v>9854.94</v>
          </cell>
          <cell r="BV2135">
            <v>0</v>
          </cell>
          <cell r="BW2135">
            <v>0.75</v>
          </cell>
          <cell r="BX2135">
            <v>0</v>
          </cell>
          <cell r="BY2135">
            <v>0.25</v>
          </cell>
          <cell r="BZ2135">
            <v>0</v>
          </cell>
          <cell r="CA2135">
            <v>0</v>
          </cell>
          <cell r="CB2135">
            <v>0</v>
          </cell>
          <cell r="CC2135">
            <v>0</v>
          </cell>
          <cell r="CD2135">
            <v>0</v>
          </cell>
          <cell r="CE2135">
            <v>0</v>
          </cell>
          <cell r="CF2135">
            <v>0</v>
          </cell>
          <cell r="CG2135">
            <v>0</v>
          </cell>
          <cell r="CH2135">
            <v>0</v>
          </cell>
          <cell r="CJ2135">
            <v>0</v>
          </cell>
          <cell r="CK2135">
            <v>0</v>
          </cell>
          <cell r="CL2135">
            <v>0</v>
          </cell>
          <cell r="CM2135">
            <v>0</v>
          </cell>
          <cell r="CN2135">
            <v>1</v>
          </cell>
        </row>
        <row r="2136">
          <cell r="AU2136">
            <v>528</v>
          </cell>
          <cell r="AX2136">
            <v>528</v>
          </cell>
          <cell r="AY2136">
            <v>0</v>
          </cell>
          <cell r="AZ2136">
            <v>0</v>
          </cell>
          <cell r="BA2136">
            <v>0</v>
          </cell>
          <cell r="BV2136">
            <v>0</v>
          </cell>
          <cell r="BW2136">
            <v>0.81</v>
          </cell>
          <cell r="BX2136">
            <v>0</v>
          </cell>
          <cell r="BY2136">
            <v>0</v>
          </cell>
          <cell r="BZ2136">
            <v>0</v>
          </cell>
          <cell r="CA2136">
            <v>0</v>
          </cell>
          <cell r="CB2136">
            <v>0</v>
          </cell>
          <cell r="CC2136">
            <v>0</v>
          </cell>
          <cell r="CD2136">
            <v>0</v>
          </cell>
          <cell r="CE2136">
            <v>0.14000000000000001</v>
          </cell>
          <cell r="CF2136">
            <v>0</v>
          </cell>
          <cell r="CG2136">
            <v>0</v>
          </cell>
          <cell r="CH2136">
            <v>0</v>
          </cell>
          <cell r="CJ2136">
            <v>0</v>
          </cell>
          <cell r="CK2136">
            <v>0</v>
          </cell>
          <cell r="CL2136">
            <v>0</v>
          </cell>
          <cell r="CM2136">
            <v>0</v>
          </cell>
          <cell r="CN2136">
            <v>1</v>
          </cell>
        </row>
        <row r="2137">
          <cell r="AU2137">
            <v>700.52</v>
          </cell>
          <cell r="AX2137">
            <v>684.5200000000001</v>
          </cell>
          <cell r="AY2137">
            <v>16</v>
          </cell>
          <cell r="AZ2137">
            <v>0</v>
          </cell>
          <cell r="BA2137">
            <v>35.83</v>
          </cell>
          <cell r="BV2137">
            <v>0</v>
          </cell>
          <cell r="BW2137">
            <v>0.81</v>
          </cell>
          <cell r="BX2137">
            <v>0</v>
          </cell>
          <cell r="BY2137">
            <v>0</v>
          </cell>
          <cell r="BZ2137">
            <v>0</v>
          </cell>
          <cell r="CA2137">
            <v>0</v>
          </cell>
          <cell r="CB2137">
            <v>0</v>
          </cell>
          <cell r="CC2137">
            <v>0</v>
          </cell>
          <cell r="CD2137">
            <v>0</v>
          </cell>
          <cell r="CE2137">
            <v>0.14000000000000001</v>
          </cell>
          <cell r="CF2137">
            <v>0</v>
          </cell>
          <cell r="CG2137">
            <v>0</v>
          </cell>
          <cell r="CH2137">
            <v>0</v>
          </cell>
          <cell r="CJ2137">
            <v>0</v>
          </cell>
          <cell r="CK2137">
            <v>0</v>
          </cell>
          <cell r="CL2137">
            <v>0</v>
          </cell>
          <cell r="CM2137">
            <v>0</v>
          </cell>
          <cell r="CN2137">
            <v>1</v>
          </cell>
        </row>
        <row r="2138">
          <cell r="AU2138">
            <v>204</v>
          </cell>
          <cell r="AX2138">
            <v>204</v>
          </cell>
          <cell r="AY2138">
            <v>0</v>
          </cell>
          <cell r="AZ2138">
            <v>0</v>
          </cell>
          <cell r="BA2138">
            <v>0</v>
          </cell>
          <cell r="BV2138">
            <v>0</v>
          </cell>
          <cell r="BW2138">
            <v>0.81</v>
          </cell>
          <cell r="BX2138">
            <v>0</v>
          </cell>
          <cell r="BY2138">
            <v>0</v>
          </cell>
          <cell r="BZ2138">
            <v>0</v>
          </cell>
          <cell r="CA2138">
            <v>0</v>
          </cell>
          <cell r="CB2138">
            <v>0</v>
          </cell>
          <cell r="CC2138">
            <v>0</v>
          </cell>
          <cell r="CD2138">
            <v>0</v>
          </cell>
          <cell r="CE2138">
            <v>0.14000000000000001</v>
          </cell>
          <cell r="CF2138">
            <v>0</v>
          </cell>
          <cell r="CG2138">
            <v>0</v>
          </cell>
          <cell r="CH2138">
            <v>0</v>
          </cell>
          <cell r="CJ2138">
            <v>0</v>
          </cell>
          <cell r="CK2138">
            <v>0</v>
          </cell>
          <cell r="CL2138">
            <v>0</v>
          </cell>
          <cell r="CM2138">
            <v>0</v>
          </cell>
          <cell r="CN2138">
            <v>1</v>
          </cell>
        </row>
        <row r="2139">
          <cell r="AU2139">
            <v>669</v>
          </cell>
          <cell r="AX2139">
            <v>669</v>
          </cell>
          <cell r="AY2139">
            <v>0</v>
          </cell>
          <cell r="AZ2139">
            <v>0</v>
          </cell>
          <cell r="BA2139">
            <v>0</v>
          </cell>
          <cell r="BV2139">
            <v>0</v>
          </cell>
          <cell r="BW2139">
            <v>0.81</v>
          </cell>
          <cell r="BX2139">
            <v>0</v>
          </cell>
          <cell r="BY2139">
            <v>0</v>
          </cell>
          <cell r="BZ2139">
            <v>0</v>
          </cell>
          <cell r="CA2139">
            <v>0</v>
          </cell>
          <cell r="CB2139">
            <v>0</v>
          </cell>
          <cell r="CC2139">
            <v>0</v>
          </cell>
          <cell r="CD2139">
            <v>0</v>
          </cell>
          <cell r="CE2139">
            <v>0.14000000000000001</v>
          </cell>
          <cell r="CF2139">
            <v>0</v>
          </cell>
          <cell r="CG2139">
            <v>0</v>
          </cell>
          <cell r="CH2139">
            <v>0</v>
          </cell>
          <cell r="CJ2139">
            <v>0</v>
          </cell>
          <cell r="CK2139">
            <v>0</v>
          </cell>
          <cell r="CL2139">
            <v>0</v>
          </cell>
          <cell r="CM2139">
            <v>0</v>
          </cell>
          <cell r="CN2139">
            <v>1</v>
          </cell>
        </row>
        <row r="2140">
          <cell r="AU2140">
            <v>1274.6600000000001</v>
          </cell>
          <cell r="AX2140">
            <v>913.78000000000009</v>
          </cell>
          <cell r="AY2140">
            <v>360.88</v>
          </cell>
          <cell r="AZ2140">
            <v>0</v>
          </cell>
          <cell r="BA2140">
            <v>807.94</v>
          </cell>
          <cell r="BV2140">
            <v>0</v>
          </cell>
          <cell r="BW2140">
            <v>0</v>
          </cell>
          <cell r="BX2140">
            <v>0.47</v>
          </cell>
          <cell r="BY2140">
            <v>0</v>
          </cell>
          <cell r="BZ2140">
            <v>0</v>
          </cell>
          <cell r="CA2140">
            <v>0</v>
          </cell>
          <cell r="CB2140">
            <v>0</v>
          </cell>
          <cell r="CC2140">
            <v>0</v>
          </cell>
          <cell r="CD2140">
            <v>0.39</v>
          </cell>
          <cell r="CE2140">
            <v>0</v>
          </cell>
          <cell r="CF2140">
            <v>0</v>
          </cell>
          <cell r="CG2140">
            <v>0</v>
          </cell>
          <cell r="CH2140">
            <v>0</v>
          </cell>
          <cell r="CJ2140">
            <v>0</v>
          </cell>
          <cell r="CK2140">
            <v>0</v>
          </cell>
          <cell r="CL2140">
            <v>0</v>
          </cell>
          <cell r="CM2140">
            <v>0</v>
          </cell>
          <cell r="CN2140">
            <v>1</v>
          </cell>
        </row>
        <row r="2141">
          <cell r="AU2141">
            <v>162</v>
          </cell>
          <cell r="AX2141">
            <v>162</v>
          </cell>
          <cell r="AY2141">
            <v>0</v>
          </cell>
          <cell r="AZ2141">
            <v>0</v>
          </cell>
          <cell r="BA2141">
            <v>0</v>
          </cell>
          <cell r="BV2141">
            <v>0</v>
          </cell>
          <cell r="BW2141">
            <v>1</v>
          </cell>
          <cell r="BX2141">
            <v>0</v>
          </cell>
          <cell r="BY2141">
            <v>0</v>
          </cell>
          <cell r="BZ2141">
            <v>0</v>
          </cell>
          <cell r="CA2141">
            <v>0</v>
          </cell>
          <cell r="CB2141">
            <v>0</v>
          </cell>
          <cell r="CC2141">
            <v>0</v>
          </cell>
          <cell r="CD2141">
            <v>0</v>
          </cell>
          <cell r="CE2141">
            <v>0</v>
          </cell>
          <cell r="CF2141">
            <v>0</v>
          </cell>
          <cell r="CG2141">
            <v>0</v>
          </cell>
          <cell r="CH2141">
            <v>0</v>
          </cell>
          <cell r="CJ2141">
            <v>0</v>
          </cell>
          <cell r="CK2141">
            <v>0</v>
          </cell>
          <cell r="CL2141">
            <v>0</v>
          </cell>
          <cell r="CM2141">
            <v>0</v>
          </cell>
          <cell r="CN2141">
            <v>1</v>
          </cell>
        </row>
        <row r="2142">
          <cell r="AU2142">
            <v>127595.59</v>
          </cell>
          <cell r="AX2142">
            <v>126696.53</v>
          </cell>
          <cell r="AY2142">
            <v>899.06</v>
          </cell>
          <cell r="AZ2142">
            <v>0</v>
          </cell>
          <cell r="BA2142">
            <v>2012.92</v>
          </cell>
          <cell r="BV2142">
            <v>0</v>
          </cell>
          <cell r="BW2142">
            <v>0</v>
          </cell>
          <cell r="BX2142">
            <v>0.61</v>
          </cell>
          <cell r="BY2142">
            <v>0</v>
          </cell>
          <cell r="BZ2142">
            <v>0</v>
          </cell>
          <cell r="CA2142">
            <v>0</v>
          </cell>
          <cell r="CB2142">
            <v>0</v>
          </cell>
          <cell r="CC2142">
            <v>0</v>
          </cell>
          <cell r="CD2142">
            <v>0.31</v>
          </cell>
          <cell r="CE2142">
            <v>0</v>
          </cell>
          <cell r="CF2142">
            <v>0</v>
          </cell>
          <cell r="CG2142">
            <v>0</v>
          </cell>
          <cell r="CH2142">
            <v>0</v>
          </cell>
          <cell r="CJ2142">
            <v>0</v>
          </cell>
          <cell r="CK2142">
            <v>0</v>
          </cell>
          <cell r="CL2142">
            <v>0</v>
          </cell>
          <cell r="CM2142">
            <v>0</v>
          </cell>
          <cell r="CN2142">
            <v>0.99999999999999989</v>
          </cell>
        </row>
        <row r="2143">
          <cell r="AU2143">
            <v>1528523.77</v>
          </cell>
          <cell r="AX2143">
            <v>1124574.9800000002</v>
          </cell>
          <cell r="AY2143">
            <v>403948.79</v>
          </cell>
          <cell r="AZ2143">
            <v>366990.27</v>
          </cell>
          <cell r="BA2143">
            <v>255954.82</v>
          </cell>
          <cell r="BV2143">
            <v>0</v>
          </cell>
          <cell r="BW2143">
            <v>0</v>
          </cell>
          <cell r="BX2143">
            <v>0.06</v>
          </cell>
          <cell r="BY2143">
            <v>0</v>
          </cell>
          <cell r="BZ2143">
            <v>1.4999999999999999E-2</v>
          </cell>
          <cell r="CA2143">
            <v>0</v>
          </cell>
          <cell r="CB2143">
            <v>0.13500000000000001</v>
          </cell>
          <cell r="CC2143">
            <v>0.03</v>
          </cell>
          <cell r="CD2143">
            <v>0</v>
          </cell>
          <cell r="CE2143">
            <v>0</v>
          </cell>
          <cell r="CF2143">
            <v>0</v>
          </cell>
          <cell r="CG2143">
            <v>0</v>
          </cell>
          <cell r="CH2143">
            <v>0</v>
          </cell>
          <cell r="CJ2143">
            <v>0.06</v>
          </cell>
          <cell r="CK2143">
            <v>0</v>
          </cell>
          <cell r="CL2143">
            <v>0</v>
          </cell>
          <cell r="CM2143">
            <v>0</v>
          </cell>
          <cell r="CN2143">
            <v>1</v>
          </cell>
        </row>
        <row r="2144">
          <cell r="AU2144">
            <v>2198.88</v>
          </cell>
          <cell r="AX2144">
            <v>2083.41</v>
          </cell>
          <cell r="AY2144">
            <v>115.47</v>
          </cell>
          <cell r="AZ2144">
            <v>0</v>
          </cell>
          <cell r="BA2144">
            <v>258.56</v>
          </cell>
          <cell r="BV2144">
            <v>0</v>
          </cell>
          <cell r="BW2144">
            <v>0</v>
          </cell>
          <cell r="BX2144">
            <v>1</v>
          </cell>
          <cell r="BY2144">
            <v>0</v>
          </cell>
          <cell r="BZ2144">
            <v>0</v>
          </cell>
          <cell r="CA2144">
            <v>0</v>
          </cell>
          <cell r="CB2144">
            <v>0</v>
          </cell>
          <cell r="CC2144">
            <v>0</v>
          </cell>
          <cell r="CD2144">
            <v>0</v>
          </cell>
          <cell r="CE2144">
            <v>0</v>
          </cell>
          <cell r="CF2144">
            <v>0</v>
          </cell>
          <cell r="CG2144">
            <v>0</v>
          </cell>
          <cell r="CH2144">
            <v>0</v>
          </cell>
          <cell r="CJ2144">
            <v>0</v>
          </cell>
          <cell r="CK2144">
            <v>0</v>
          </cell>
          <cell r="CL2144">
            <v>0</v>
          </cell>
          <cell r="CM2144">
            <v>0</v>
          </cell>
          <cell r="CN2144">
            <v>1</v>
          </cell>
        </row>
        <row r="2145">
          <cell r="AU2145">
            <v>1668.74</v>
          </cell>
          <cell r="AX2145">
            <v>1545.6599999999999</v>
          </cell>
          <cell r="AY2145">
            <v>123.08</v>
          </cell>
          <cell r="AZ2145">
            <v>0</v>
          </cell>
          <cell r="BA2145">
            <v>275.57</v>
          </cell>
          <cell r="BV2145">
            <v>0</v>
          </cell>
          <cell r="BW2145">
            <v>0</v>
          </cell>
          <cell r="BX2145">
            <v>0</v>
          </cell>
          <cell r="BY2145">
            <v>0</v>
          </cell>
          <cell r="BZ2145">
            <v>0</v>
          </cell>
          <cell r="CA2145">
            <v>0</v>
          </cell>
          <cell r="CB2145">
            <v>0</v>
          </cell>
          <cell r="CC2145">
            <v>0</v>
          </cell>
          <cell r="CD2145">
            <v>0</v>
          </cell>
          <cell r="CE2145">
            <v>0</v>
          </cell>
          <cell r="CF2145">
            <v>0</v>
          </cell>
          <cell r="CG2145">
            <v>0</v>
          </cell>
          <cell r="CH2145">
            <v>0</v>
          </cell>
          <cell r="CJ2145">
            <v>0</v>
          </cell>
          <cell r="CK2145">
            <v>0</v>
          </cell>
          <cell r="CL2145">
            <v>0</v>
          </cell>
          <cell r="CM2145">
            <v>0</v>
          </cell>
          <cell r="CN2145">
            <v>1</v>
          </cell>
        </row>
        <row r="2146">
          <cell r="AU2146">
            <v>3365.35</v>
          </cell>
          <cell r="AX2146">
            <v>2522.9300000000003</v>
          </cell>
          <cell r="AY2146">
            <v>842.42</v>
          </cell>
          <cell r="AZ2146">
            <v>979.26</v>
          </cell>
          <cell r="BA2146">
            <v>811.89</v>
          </cell>
          <cell r="BV2146">
            <v>0</v>
          </cell>
          <cell r="BW2146">
            <v>0</v>
          </cell>
          <cell r="BX2146">
            <v>0</v>
          </cell>
          <cell r="BY2146">
            <v>0</v>
          </cell>
          <cell r="BZ2146">
            <v>0</v>
          </cell>
          <cell r="CA2146">
            <v>0</v>
          </cell>
          <cell r="CB2146">
            <v>0</v>
          </cell>
          <cell r="CC2146">
            <v>0</v>
          </cell>
          <cell r="CD2146">
            <v>1</v>
          </cell>
          <cell r="CE2146">
            <v>0</v>
          </cell>
          <cell r="CF2146">
            <v>0</v>
          </cell>
          <cell r="CG2146">
            <v>0</v>
          </cell>
          <cell r="CH2146">
            <v>0</v>
          </cell>
          <cell r="CJ2146">
            <v>0</v>
          </cell>
          <cell r="CK2146">
            <v>0</v>
          </cell>
          <cell r="CL2146">
            <v>0</v>
          </cell>
          <cell r="CM2146">
            <v>0</v>
          </cell>
          <cell r="CN2146">
            <v>1</v>
          </cell>
        </row>
        <row r="2147">
          <cell r="AU2147">
            <v>147</v>
          </cell>
          <cell r="AX2147">
            <v>147</v>
          </cell>
          <cell r="AY2147">
            <v>0</v>
          </cell>
          <cell r="AZ2147">
            <v>0</v>
          </cell>
          <cell r="BA2147">
            <v>0</v>
          </cell>
          <cell r="BV2147">
            <v>0</v>
          </cell>
          <cell r="BW2147">
            <v>1</v>
          </cell>
          <cell r="BX2147">
            <v>0</v>
          </cell>
          <cell r="BY2147">
            <v>0</v>
          </cell>
          <cell r="BZ2147">
            <v>0</v>
          </cell>
          <cell r="CA2147">
            <v>0</v>
          </cell>
          <cell r="CB2147">
            <v>0</v>
          </cell>
          <cell r="CC2147">
            <v>0</v>
          </cell>
          <cell r="CD2147">
            <v>0</v>
          </cell>
          <cell r="CE2147">
            <v>0</v>
          </cell>
          <cell r="CF2147">
            <v>0</v>
          </cell>
          <cell r="CG2147">
            <v>0</v>
          </cell>
          <cell r="CH2147">
            <v>0</v>
          </cell>
          <cell r="CJ2147">
            <v>0</v>
          </cell>
          <cell r="CK2147">
            <v>0</v>
          </cell>
          <cell r="CL2147">
            <v>0</v>
          </cell>
          <cell r="CM2147">
            <v>0</v>
          </cell>
          <cell r="CN2147">
            <v>1</v>
          </cell>
        </row>
        <row r="2148">
          <cell r="AU2148">
            <v>842.07</v>
          </cell>
          <cell r="AX2148">
            <v>175.00000000000011</v>
          </cell>
          <cell r="AY2148">
            <v>667.07</v>
          </cell>
          <cell r="AZ2148">
            <v>1.1368683772161603E-13</v>
          </cell>
          <cell r="BA2148">
            <v>0</v>
          </cell>
          <cell r="BV2148">
            <v>0</v>
          </cell>
          <cell r="BW2148">
            <v>0</v>
          </cell>
          <cell r="BX2148">
            <v>0</v>
          </cell>
          <cell r="BY2148">
            <v>1</v>
          </cell>
          <cell r="BZ2148">
            <v>0</v>
          </cell>
          <cell r="CA2148">
            <v>0</v>
          </cell>
          <cell r="CB2148">
            <v>0</v>
          </cell>
          <cell r="CC2148">
            <v>0</v>
          </cell>
          <cell r="CD2148">
            <v>0</v>
          </cell>
          <cell r="CE2148">
            <v>0</v>
          </cell>
          <cell r="CF2148">
            <v>0</v>
          </cell>
          <cell r="CG2148">
            <v>0</v>
          </cell>
          <cell r="CH2148">
            <v>0</v>
          </cell>
          <cell r="CJ2148">
            <v>0</v>
          </cell>
          <cell r="CK2148">
            <v>0</v>
          </cell>
          <cell r="CL2148">
            <v>0</v>
          </cell>
          <cell r="CM2148">
            <v>0</v>
          </cell>
          <cell r="CN2148">
            <v>1</v>
          </cell>
        </row>
        <row r="2149">
          <cell r="AU2149">
            <v>118</v>
          </cell>
          <cell r="AX2149">
            <v>118</v>
          </cell>
          <cell r="AY2149">
            <v>0</v>
          </cell>
          <cell r="AZ2149">
            <v>0</v>
          </cell>
          <cell r="BA2149">
            <v>0</v>
          </cell>
          <cell r="BV2149">
            <v>0</v>
          </cell>
          <cell r="BW2149">
            <v>0</v>
          </cell>
          <cell r="BX2149">
            <v>0</v>
          </cell>
          <cell r="BY2149">
            <v>0</v>
          </cell>
          <cell r="BZ2149">
            <v>0</v>
          </cell>
          <cell r="CA2149">
            <v>0</v>
          </cell>
          <cell r="CB2149">
            <v>0</v>
          </cell>
          <cell r="CC2149">
            <v>0</v>
          </cell>
          <cell r="CD2149">
            <v>0</v>
          </cell>
          <cell r="CE2149">
            <v>0</v>
          </cell>
          <cell r="CF2149">
            <v>0</v>
          </cell>
          <cell r="CG2149">
            <v>0</v>
          </cell>
          <cell r="CH2149">
            <v>0</v>
          </cell>
          <cell r="CJ2149">
            <v>0</v>
          </cell>
          <cell r="CK2149">
            <v>0</v>
          </cell>
          <cell r="CL2149">
            <v>0</v>
          </cell>
          <cell r="CM2149">
            <v>0</v>
          </cell>
          <cell r="CN2149">
            <v>1</v>
          </cell>
        </row>
        <row r="2150">
          <cell r="AU2150">
            <v>121</v>
          </cell>
          <cell r="AX2150">
            <v>121</v>
          </cell>
          <cell r="AY2150">
            <v>0</v>
          </cell>
          <cell r="AZ2150">
            <v>0</v>
          </cell>
          <cell r="BA2150">
            <v>0</v>
          </cell>
          <cell r="BV2150">
            <v>0</v>
          </cell>
          <cell r="BW2150">
            <v>1</v>
          </cell>
          <cell r="BX2150">
            <v>0</v>
          </cell>
          <cell r="BY2150">
            <v>0</v>
          </cell>
          <cell r="BZ2150">
            <v>0</v>
          </cell>
          <cell r="CA2150">
            <v>0</v>
          </cell>
          <cell r="CB2150">
            <v>0</v>
          </cell>
          <cell r="CC2150">
            <v>0</v>
          </cell>
          <cell r="CD2150">
            <v>0</v>
          </cell>
          <cell r="CE2150">
            <v>0</v>
          </cell>
          <cell r="CF2150">
            <v>0</v>
          </cell>
          <cell r="CG2150">
            <v>0</v>
          </cell>
          <cell r="CH2150">
            <v>0</v>
          </cell>
          <cell r="CJ2150">
            <v>0</v>
          </cell>
          <cell r="CK2150">
            <v>0</v>
          </cell>
          <cell r="CL2150">
            <v>0</v>
          </cell>
          <cell r="CM2150">
            <v>0</v>
          </cell>
          <cell r="CN2150">
            <v>1</v>
          </cell>
        </row>
        <row r="2151">
          <cell r="AU2151">
            <v>98</v>
          </cell>
          <cell r="AX2151">
            <v>98</v>
          </cell>
          <cell r="AY2151">
            <v>0</v>
          </cell>
          <cell r="AZ2151">
            <v>0</v>
          </cell>
          <cell r="BA2151">
            <v>0</v>
          </cell>
          <cell r="BV2151">
            <v>0</v>
          </cell>
          <cell r="BW2151">
            <v>1</v>
          </cell>
          <cell r="BX2151">
            <v>0</v>
          </cell>
          <cell r="BY2151">
            <v>0</v>
          </cell>
          <cell r="BZ2151">
            <v>0</v>
          </cell>
          <cell r="CA2151">
            <v>0</v>
          </cell>
          <cell r="CB2151">
            <v>0</v>
          </cell>
          <cell r="CC2151">
            <v>0</v>
          </cell>
          <cell r="CD2151">
            <v>0</v>
          </cell>
          <cell r="CE2151">
            <v>0</v>
          </cell>
          <cell r="CF2151">
            <v>0</v>
          </cell>
          <cell r="CG2151">
            <v>0</v>
          </cell>
          <cell r="CH2151">
            <v>0</v>
          </cell>
          <cell r="CJ2151">
            <v>0</v>
          </cell>
          <cell r="CK2151">
            <v>0</v>
          </cell>
          <cell r="CL2151">
            <v>0</v>
          </cell>
          <cell r="CM2151">
            <v>0</v>
          </cell>
          <cell r="CN2151">
            <v>1</v>
          </cell>
        </row>
        <row r="2152">
          <cell r="AU2152">
            <v>916.57</v>
          </cell>
          <cell r="AX2152">
            <v>657.06000000000006</v>
          </cell>
          <cell r="AY2152">
            <v>259.51</v>
          </cell>
          <cell r="AZ2152">
            <v>0</v>
          </cell>
          <cell r="BA2152">
            <v>580.96</v>
          </cell>
          <cell r="BV2152">
            <v>0</v>
          </cell>
          <cell r="BW2152">
            <v>0</v>
          </cell>
          <cell r="BX2152">
            <v>0.75</v>
          </cell>
          <cell r="BY2152">
            <v>0</v>
          </cell>
          <cell r="BZ2152">
            <v>0</v>
          </cell>
          <cell r="CA2152">
            <v>0</v>
          </cell>
          <cell r="CB2152">
            <v>0</v>
          </cell>
          <cell r="CC2152">
            <v>0</v>
          </cell>
          <cell r="CD2152">
            <v>0</v>
          </cell>
          <cell r="CE2152">
            <v>0</v>
          </cell>
          <cell r="CF2152">
            <v>0</v>
          </cell>
          <cell r="CG2152">
            <v>0</v>
          </cell>
          <cell r="CH2152">
            <v>0</v>
          </cell>
          <cell r="CJ2152">
            <v>0</v>
          </cell>
          <cell r="CK2152">
            <v>0</v>
          </cell>
          <cell r="CL2152">
            <v>0</v>
          </cell>
          <cell r="CM2152">
            <v>0</v>
          </cell>
          <cell r="CN2152">
            <v>1</v>
          </cell>
        </row>
        <row r="2153">
          <cell r="AU2153">
            <v>349</v>
          </cell>
          <cell r="AX2153">
            <v>349</v>
          </cell>
          <cell r="AY2153">
            <v>0</v>
          </cell>
          <cell r="AZ2153">
            <v>0</v>
          </cell>
          <cell r="BA2153">
            <v>0</v>
          </cell>
          <cell r="BV2153">
            <v>0</v>
          </cell>
          <cell r="BW2153">
            <v>0</v>
          </cell>
          <cell r="BX2153">
            <v>0</v>
          </cell>
          <cell r="BY2153">
            <v>0</v>
          </cell>
          <cell r="BZ2153">
            <v>0</v>
          </cell>
          <cell r="CA2153">
            <v>0</v>
          </cell>
          <cell r="CB2153">
            <v>0</v>
          </cell>
          <cell r="CC2153">
            <v>0</v>
          </cell>
          <cell r="CD2153">
            <v>1</v>
          </cell>
          <cell r="CE2153">
            <v>0</v>
          </cell>
          <cell r="CF2153">
            <v>0</v>
          </cell>
          <cell r="CG2153">
            <v>0</v>
          </cell>
          <cell r="CH2153">
            <v>0</v>
          </cell>
          <cell r="CJ2153">
            <v>0</v>
          </cell>
          <cell r="CK2153">
            <v>0</v>
          </cell>
          <cell r="CL2153">
            <v>0</v>
          </cell>
          <cell r="CM2153">
            <v>0</v>
          </cell>
          <cell r="CN2153">
            <v>1</v>
          </cell>
        </row>
        <row r="2154">
          <cell r="AU2154">
            <v>130</v>
          </cell>
          <cell r="AX2154">
            <v>130</v>
          </cell>
          <cell r="AY2154">
            <v>0</v>
          </cell>
          <cell r="AZ2154">
            <v>0</v>
          </cell>
          <cell r="BA2154">
            <v>0</v>
          </cell>
          <cell r="BV2154">
            <v>0</v>
          </cell>
          <cell r="BW2154">
            <v>0</v>
          </cell>
          <cell r="BX2154">
            <v>0</v>
          </cell>
          <cell r="BY2154">
            <v>0</v>
          </cell>
          <cell r="BZ2154">
            <v>0</v>
          </cell>
          <cell r="CA2154">
            <v>0</v>
          </cell>
          <cell r="CB2154">
            <v>0</v>
          </cell>
          <cell r="CC2154">
            <v>0</v>
          </cell>
          <cell r="CD2154">
            <v>1</v>
          </cell>
          <cell r="CE2154">
            <v>0</v>
          </cell>
          <cell r="CF2154">
            <v>0</v>
          </cell>
          <cell r="CG2154">
            <v>0</v>
          </cell>
          <cell r="CH2154">
            <v>0</v>
          </cell>
          <cell r="CJ2154">
            <v>0</v>
          </cell>
          <cell r="CK2154">
            <v>0</v>
          </cell>
          <cell r="CL2154">
            <v>0</v>
          </cell>
          <cell r="CM2154">
            <v>0</v>
          </cell>
          <cell r="CN2154">
            <v>1</v>
          </cell>
        </row>
        <row r="2155">
          <cell r="AU2155">
            <v>85619.44</v>
          </cell>
          <cell r="AX2155">
            <v>60066.71</v>
          </cell>
          <cell r="AY2155">
            <v>25552.73</v>
          </cell>
          <cell r="AZ2155">
            <v>1015.91</v>
          </cell>
          <cell r="BA2155">
            <v>13788.57</v>
          </cell>
          <cell r="BV2155">
            <v>0</v>
          </cell>
          <cell r="BW2155">
            <v>1</v>
          </cell>
          <cell r="BX2155">
            <v>0</v>
          </cell>
          <cell r="BY2155">
            <v>0</v>
          </cell>
          <cell r="BZ2155">
            <v>0</v>
          </cell>
          <cell r="CA2155">
            <v>0</v>
          </cell>
          <cell r="CB2155">
            <v>0</v>
          </cell>
          <cell r="CC2155">
            <v>0</v>
          </cell>
          <cell r="CD2155">
            <v>0</v>
          </cell>
          <cell r="CE2155">
            <v>0</v>
          </cell>
          <cell r="CF2155">
            <v>0</v>
          </cell>
          <cell r="CG2155">
            <v>0</v>
          </cell>
          <cell r="CH2155">
            <v>0</v>
          </cell>
          <cell r="CJ2155">
            <v>0</v>
          </cell>
          <cell r="CK2155">
            <v>0</v>
          </cell>
          <cell r="CL2155">
            <v>0</v>
          </cell>
          <cell r="CM2155">
            <v>0</v>
          </cell>
          <cell r="CN2155">
            <v>1</v>
          </cell>
        </row>
        <row r="2156">
          <cell r="AU2156">
            <v>112</v>
          </cell>
          <cell r="AX2156">
            <v>112</v>
          </cell>
          <cell r="AY2156">
            <v>0</v>
          </cell>
          <cell r="AZ2156">
            <v>0</v>
          </cell>
          <cell r="BA2156">
            <v>0</v>
          </cell>
          <cell r="BV2156">
            <v>0</v>
          </cell>
          <cell r="BW2156">
            <v>0</v>
          </cell>
          <cell r="BX2156">
            <v>0</v>
          </cell>
          <cell r="BY2156">
            <v>1</v>
          </cell>
          <cell r="BZ2156">
            <v>0</v>
          </cell>
          <cell r="CA2156">
            <v>0</v>
          </cell>
          <cell r="CB2156">
            <v>0</v>
          </cell>
          <cell r="CC2156">
            <v>0</v>
          </cell>
          <cell r="CD2156">
            <v>0</v>
          </cell>
          <cell r="CE2156">
            <v>0</v>
          </cell>
          <cell r="CF2156">
            <v>0</v>
          </cell>
          <cell r="CG2156">
            <v>0</v>
          </cell>
          <cell r="CH2156">
            <v>0</v>
          </cell>
          <cell r="CJ2156">
            <v>0</v>
          </cell>
          <cell r="CK2156">
            <v>0</v>
          </cell>
          <cell r="CL2156">
            <v>0</v>
          </cell>
          <cell r="CM2156">
            <v>0</v>
          </cell>
          <cell r="CN2156">
            <v>1</v>
          </cell>
        </row>
        <row r="2157">
          <cell r="AU2157">
            <v>129</v>
          </cell>
          <cell r="AX2157">
            <v>129</v>
          </cell>
          <cell r="AY2157">
            <v>0</v>
          </cell>
          <cell r="AZ2157">
            <v>0</v>
          </cell>
          <cell r="BA2157">
            <v>0</v>
          </cell>
          <cell r="BV2157">
            <v>0</v>
          </cell>
          <cell r="BW2157">
            <v>0</v>
          </cell>
          <cell r="BX2157">
            <v>0</v>
          </cell>
          <cell r="BY2157">
            <v>0</v>
          </cell>
          <cell r="BZ2157">
            <v>0</v>
          </cell>
          <cell r="CA2157">
            <v>0</v>
          </cell>
          <cell r="CB2157">
            <v>0</v>
          </cell>
          <cell r="CC2157">
            <v>0</v>
          </cell>
          <cell r="CD2157">
            <v>1</v>
          </cell>
          <cell r="CE2157">
            <v>0</v>
          </cell>
          <cell r="CF2157">
            <v>0</v>
          </cell>
          <cell r="CG2157">
            <v>0</v>
          </cell>
          <cell r="CH2157">
            <v>0</v>
          </cell>
          <cell r="CJ2157">
            <v>0</v>
          </cell>
          <cell r="CK2157">
            <v>0</v>
          </cell>
          <cell r="CL2157">
            <v>0</v>
          </cell>
          <cell r="CM2157">
            <v>0</v>
          </cell>
          <cell r="CN2157">
            <v>1</v>
          </cell>
        </row>
        <row r="2158">
          <cell r="AU2158">
            <v>113</v>
          </cell>
          <cell r="AX2158">
            <v>113</v>
          </cell>
          <cell r="AY2158">
            <v>0</v>
          </cell>
          <cell r="AZ2158">
            <v>0</v>
          </cell>
          <cell r="BA2158">
            <v>0</v>
          </cell>
          <cell r="BV2158">
            <v>0</v>
          </cell>
          <cell r="BW2158">
            <v>0</v>
          </cell>
          <cell r="BX2158">
            <v>0</v>
          </cell>
          <cell r="BY2158">
            <v>0</v>
          </cell>
          <cell r="BZ2158">
            <v>0</v>
          </cell>
          <cell r="CA2158">
            <v>0</v>
          </cell>
          <cell r="CB2158">
            <v>0</v>
          </cell>
          <cell r="CC2158">
            <v>0</v>
          </cell>
          <cell r="CD2158">
            <v>0</v>
          </cell>
          <cell r="CE2158">
            <v>0</v>
          </cell>
          <cell r="CF2158">
            <v>0</v>
          </cell>
          <cell r="CG2158">
            <v>0</v>
          </cell>
          <cell r="CH2158">
            <v>0</v>
          </cell>
          <cell r="CJ2158">
            <v>0</v>
          </cell>
          <cell r="CK2158">
            <v>0</v>
          </cell>
          <cell r="CL2158">
            <v>0</v>
          </cell>
          <cell r="CM2158">
            <v>0</v>
          </cell>
          <cell r="CN2158">
            <v>1</v>
          </cell>
        </row>
        <row r="2159">
          <cell r="AU2159">
            <v>261</v>
          </cell>
          <cell r="AX2159">
            <v>261</v>
          </cell>
          <cell r="AY2159">
            <v>0</v>
          </cell>
          <cell r="AZ2159">
            <v>0</v>
          </cell>
          <cell r="BA2159">
            <v>0</v>
          </cell>
          <cell r="BV2159">
            <v>0</v>
          </cell>
          <cell r="BW2159">
            <v>0</v>
          </cell>
          <cell r="BX2159">
            <v>0</v>
          </cell>
          <cell r="BY2159">
            <v>0</v>
          </cell>
          <cell r="BZ2159">
            <v>0</v>
          </cell>
          <cell r="CA2159">
            <v>0</v>
          </cell>
          <cell r="CB2159">
            <v>0</v>
          </cell>
          <cell r="CC2159">
            <v>0</v>
          </cell>
          <cell r="CD2159">
            <v>1</v>
          </cell>
          <cell r="CE2159">
            <v>0</v>
          </cell>
          <cell r="CF2159">
            <v>0</v>
          </cell>
          <cell r="CG2159">
            <v>0</v>
          </cell>
          <cell r="CH2159">
            <v>0</v>
          </cell>
          <cell r="CJ2159">
            <v>0</v>
          </cell>
          <cell r="CK2159">
            <v>0</v>
          </cell>
          <cell r="CL2159">
            <v>0</v>
          </cell>
          <cell r="CM2159">
            <v>0</v>
          </cell>
          <cell r="CN2159">
            <v>1</v>
          </cell>
        </row>
        <row r="2160">
          <cell r="AU2160">
            <v>528</v>
          </cell>
          <cell r="AX2160">
            <v>528</v>
          </cell>
          <cell r="AY2160">
            <v>0</v>
          </cell>
          <cell r="AZ2160">
            <v>0</v>
          </cell>
          <cell r="BA2160">
            <v>0</v>
          </cell>
          <cell r="BV2160">
            <v>0</v>
          </cell>
          <cell r="BW2160">
            <v>0</v>
          </cell>
          <cell r="BX2160">
            <v>0.35</v>
          </cell>
          <cell r="BY2160">
            <v>0</v>
          </cell>
          <cell r="BZ2160">
            <v>0</v>
          </cell>
          <cell r="CA2160">
            <v>0</v>
          </cell>
          <cell r="CB2160">
            <v>0</v>
          </cell>
          <cell r="CC2160">
            <v>0</v>
          </cell>
          <cell r="CD2160">
            <v>0</v>
          </cell>
          <cell r="CE2160">
            <v>0.1</v>
          </cell>
          <cell r="CF2160">
            <v>0</v>
          </cell>
          <cell r="CG2160">
            <v>0</v>
          </cell>
          <cell r="CH2160">
            <v>0</v>
          </cell>
          <cell r="CJ2160">
            <v>0</v>
          </cell>
          <cell r="CK2160">
            <v>0</v>
          </cell>
          <cell r="CL2160">
            <v>0</v>
          </cell>
          <cell r="CM2160">
            <v>0</v>
          </cell>
          <cell r="CN2160">
            <v>1</v>
          </cell>
        </row>
        <row r="2161">
          <cell r="AU2161">
            <v>161</v>
          </cell>
          <cell r="AX2161">
            <v>161</v>
          </cell>
          <cell r="AY2161">
            <v>0</v>
          </cell>
          <cell r="AZ2161">
            <v>0</v>
          </cell>
          <cell r="BA2161">
            <v>0</v>
          </cell>
          <cell r="BV2161">
            <v>0</v>
          </cell>
          <cell r="BW2161">
            <v>0</v>
          </cell>
          <cell r="BX2161">
            <v>0</v>
          </cell>
          <cell r="BY2161">
            <v>0</v>
          </cell>
          <cell r="BZ2161">
            <v>0</v>
          </cell>
          <cell r="CA2161">
            <v>0</v>
          </cell>
          <cell r="CB2161">
            <v>0</v>
          </cell>
          <cell r="CC2161">
            <v>0</v>
          </cell>
          <cell r="CD2161">
            <v>1</v>
          </cell>
          <cell r="CE2161">
            <v>0</v>
          </cell>
          <cell r="CF2161">
            <v>0</v>
          </cell>
          <cell r="CG2161">
            <v>0</v>
          </cell>
          <cell r="CH2161">
            <v>0</v>
          </cell>
          <cell r="CJ2161">
            <v>0</v>
          </cell>
          <cell r="CK2161">
            <v>0</v>
          </cell>
          <cell r="CL2161">
            <v>0</v>
          </cell>
          <cell r="CM2161">
            <v>0</v>
          </cell>
          <cell r="CN2161">
            <v>1</v>
          </cell>
        </row>
        <row r="2162">
          <cell r="AU2162">
            <v>134</v>
          </cell>
          <cell r="AX2162">
            <v>134</v>
          </cell>
          <cell r="AY2162">
            <v>0</v>
          </cell>
          <cell r="AZ2162">
            <v>0</v>
          </cell>
          <cell r="BA2162">
            <v>0</v>
          </cell>
          <cell r="BV2162">
            <v>0</v>
          </cell>
          <cell r="BW2162">
            <v>1</v>
          </cell>
          <cell r="BX2162">
            <v>0</v>
          </cell>
          <cell r="BY2162">
            <v>0</v>
          </cell>
          <cell r="BZ2162">
            <v>0</v>
          </cell>
          <cell r="CA2162">
            <v>0</v>
          </cell>
          <cell r="CB2162">
            <v>0</v>
          </cell>
          <cell r="CC2162">
            <v>0</v>
          </cell>
          <cell r="CD2162">
            <v>0</v>
          </cell>
          <cell r="CE2162">
            <v>0</v>
          </cell>
          <cell r="CF2162">
            <v>0</v>
          </cell>
          <cell r="CG2162">
            <v>0</v>
          </cell>
          <cell r="CH2162">
            <v>0</v>
          </cell>
          <cell r="CJ2162">
            <v>0</v>
          </cell>
          <cell r="CK2162">
            <v>0</v>
          </cell>
          <cell r="CL2162">
            <v>0</v>
          </cell>
          <cell r="CM2162">
            <v>0</v>
          </cell>
          <cell r="CN2162">
            <v>1</v>
          </cell>
        </row>
        <row r="2163">
          <cell r="AU2163">
            <v>427</v>
          </cell>
          <cell r="AX2163">
            <v>427</v>
          </cell>
          <cell r="AY2163">
            <v>0</v>
          </cell>
          <cell r="AZ2163">
            <v>0</v>
          </cell>
          <cell r="BA2163">
            <v>0</v>
          </cell>
          <cell r="BV2163">
            <v>0</v>
          </cell>
          <cell r="BW2163">
            <v>0.52</v>
          </cell>
          <cell r="BX2163">
            <v>0</v>
          </cell>
          <cell r="BY2163">
            <v>0</v>
          </cell>
          <cell r="BZ2163">
            <v>0</v>
          </cell>
          <cell r="CA2163">
            <v>0</v>
          </cell>
          <cell r="CB2163">
            <v>0</v>
          </cell>
          <cell r="CC2163">
            <v>0</v>
          </cell>
          <cell r="CD2163">
            <v>0.48</v>
          </cell>
          <cell r="CE2163">
            <v>0</v>
          </cell>
          <cell r="CF2163">
            <v>0</v>
          </cell>
          <cell r="CG2163">
            <v>0</v>
          </cell>
          <cell r="CH2163">
            <v>0</v>
          </cell>
          <cell r="CJ2163">
            <v>0</v>
          </cell>
          <cell r="CK2163">
            <v>0</v>
          </cell>
          <cell r="CL2163">
            <v>0</v>
          </cell>
          <cell r="CM2163">
            <v>0</v>
          </cell>
          <cell r="CN2163">
            <v>1</v>
          </cell>
        </row>
        <row r="2164">
          <cell r="AU2164">
            <v>401531.04</v>
          </cell>
          <cell r="AX2164">
            <v>289447.36</v>
          </cell>
          <cell r="AY2164">
            <v>112083.68</v>
          </cell>
          <cell r="AZ2164">
            <v>48768.46</v>
          </cell>
          <cell r="BA2164">
            <v>129949.61</v>
          </cell>
          <cell r="BV2164">
            <v>0</v>
          </cell>
          <cell r="BW2164">
            <v>0</v>
          </cell>
          <cell r="BX2164">
            <v>0</v>
          </cell>
          <cell r="BY2164">
            <v>0</v>
          </cell>
          <cell r="BZ2164">
            <v>0</v>
          </cell>
          <cell r="CA2164">
            <v>0.76</v>
          </cell>
          <cell r="CB2164">
            <v>0</v>
          </cell>
          <cell r="CC2164">
            <v>0.15</v>
          </cell>
          <cell r="CD2164">
            <v>0</v>
          </cell>
          <cell r="CE2164">
            <v>0</v>
          </cell>
          <cell r="CF2164">
            <v>0.02</v>
          </cell>
          <cell r="CG2164">
            <v>7.0000000000000007E-2</v>
          </cell>
          <cell r="CH2164">
            <v>0</v>
          </cell>
          <cell r="CJ2164">
            <v>0</v>
          </cell>
          <cell r="CK2164">
            <v>0</v>
          </cell>
          <cell r="CL2164">
            <v>0</v>
          </cell>
          <cell r="CM2164">
            <v>0</v>
          </cell>
          <cell r="CN2164">
            <v>1</v>
          </cell>
        </row>
        <row r="2165">
          <cell r="AU2165">
            <v>290506.36</v>
          </cell>
          <cell r="AX2165">
            <v>206178.20999999993</v>
          </cell>
          <cell r="AY2165">
            <v>84328.15</v>
          </cell>
          <cell r="AZ2165">
            <v>25967.94</v>
          </cell>
          <cell r="BA2165">
            <v>56256.75</v>
          </cell>
          <cell r="BV2165">
            <v>0</v>
          </cell>
          <cell r="BW2165">
            <v>0</v>
          </cell>
          <cell r="BX2165">
            <v>0</v>
          </cell>
          <cell r="BY2165">
            <v>1</v>
          </cell>
          <cell r="BZ2165">
            <v>0</v>
          </cell>
          <cell r="CA2165">
            <v>0</v>
          </cell>
          <cell r="CB2165">
            <v>0</v>
          </cell>
          <cell r="CC2165">
            <v>0</v>
          </cell>
          <cell r="CD2165">
            <v>0</v>
          </cell>
          <cell r="CE2165">
            <v>0</v>
          </cell>
          <cell r="CF2165">
            <v>0</v>
          </cell>
          <cell r="CG2165">
            <v>0</v>
          </cell>
          <cell r="CH2165">
            <v>0</v>
          </cell>
          <cell r="CJ2165">
            <v>0</v>
          </cell>
          <cell r="CK2165">
            <v>0</v>
          </cell>
          <cell r="CL2165">
            <v>0</v>
          </cell>
          <cell r="CM2165">
            <v>0</v>
          </cell>
          <cell r="CN2165">
            <v>1</v>
          </cell>
        </row>
        <row r="2166">
          <cell r="AU2166">
            <v>84576.06</v>
          </cell>
          <cell r="AX2166">
            <v>60201.359999999993</v>
          </cell>
          <cell r="AY2166">
            <v>24374.7</v>
          </cell>
          <cell r="AZ2166">
            <v>30364.959999999999</v>
          </cell>
          <cell r="BA2166">
            <v>9142.27</v>
          </cell>
          <cell r="BV2166">
            <v>0</v>
          </cell>
          <cell r="BW2166">
            <v>0</v>
          </cell>
          <cell r="BX2166">
            <v>0</v>
          </cell>
          <cell r="BY2166">
            <v>1</v>
          </cell>
          <cell r="BZ2166">
            <v>0</v>
          </cell>
          <cell r="CA2166">
            <v>0</v>
          </cell>
          <cell r="CB2166">
            <v>0</v>
          </cell>
          <cell r="CC2166">
            <v>0</v>
          </cell>
          <cell r="CD2166">
            <v>0</v>
          </cell>
          <cell r="CE2166">
            <v>0</v>
          </cell>
          <cell r="CF2166">
            <v>0</v>
          </cell>
          <cell r="CG2166">
            <v>0</v>
          </cell>
          <cell r="CH2166">
            <v>0</v>
          </cell>
          <cell r="CJ2166">
            <v>0</v>
          </cell>
          <cell r="CK2166">
            <v>0</v>
          </cell>
          <cell r="CL2166">
            <v>0</v>
          </cell>
          <cell r="CM2166">
            <v>0</v>
          </cell>
          <cell r="CN2166">
            <v>1</v>
          </cell>
        </row>
        <row r="2167">
          <cell r="AU2167">
            <v>365</v>
          </cell>
          <cell r="AX2167">
            <v>365</v>
          </cell>
          <cell r="AY2167">
            <v>0</v>
          </cell>
          <cell r="AZ2167">
            <v>0</v>
          </cell>
          <cell r="BA2167">
            <v>0</v>
          </cell>
          <cell r="BV2167">
            <v>0</v>
          </cell>
          <cell r="BW2167">
            <v>0</v>
          </cell>
          <cell r="BX2167">
            <v>0</v>
          </cell>
          <cell r="BY2167">
            <v>0</v>
          </cell>
          <cell r="BZ2167">
            <v>0</v>
          </cell>
          <cell r="CA2167">
            <v>0</v>
          </cell>
          <cell r="CB2167">
            <v>0</v>
          </cell>
          <cell r="CC2167">
            <v>0</v>
          </cell>
          <cell r="CD2167">
            <v>1</v>
          </cell>
          <cell r="CE2167">
            <v>0</v>
          </cell>
          <cell r="CF2167">
            <v>0</v>
          </cell>
          <cell r="CG2167">
            <v>0</v>
          </cell>
          <cell r="CH2167">
            <v>0</v>
          </cell>
          <cell r="CJ2167">
            <v>0</v>
          </cell>
          <cell r="CK2167">
            <v>0</v>
          </cell>
          <cell r="CL2167">
            <v>0</v>
          </cell>
          <cell r="CM2167">
            <v>0</v>
          </cell>
          <cell r="CN2167">
            <v>1</v>
          </cell>
        </row>
        <row r="2168">
          <cell r="AU2168">
            <v>195318.95</v>
          </cell>
          <cell r="AX2168">
            <v>144642.15</v>
          </cell>
          <cell r="AY2168">
            <v>50676.800000000003</v>
          </cell>
          <cell r="AZ2168">
            <v>76095.13</v>
          </cell>
          <cell r="BA2168">
            <v>24460.98</v>
          </cell>
          <cell r="BV2168">
            <v>0.37</v>
          </cell>
          <cell r="BW2168">
            <v>0</v>
          </cell>
          <cell r="BX2168">
            <v>0</v>
          </cell>
          <cell r="BY2168">
            <v>0</v>
          </cell>
          <cell r="BZ2168">
            <v>0.05</v>
          </cell>
          <cell r="CA2168">
            <v>0</v>
          </cell>
          <cell r="CB2168">
            <v>0</v>
          </cell>
          <cell r="CC2168">
            <v>0</v>
          </cell>
          <cell r="CD2168">
            <v>0</v>
          </cell>
          <cell r="CE2168">
            <v>0</v>
          </cell>
          <cell r="CF2168">
            <v>0</v>
          </cell>
          <cell r="CG2168">
            <v>0</v>
          </cell>
          <cell r="CH2168">
            <v>0</v>
          </cell>
          <cell r="CJ2168">
            <v>0</v>
          </cell>
          <cell r="CK2168">
            <v>0</v>
          </cell>
          <cell r="CL2168">
            <v>0</v>
          </cell>
          <cell r="CM2168">
            <v>0</v>
          </cell>
          <cell r="CN2168">
            <v>1</v>
          </cell>
        </row>
        <row r="2169">
          <cell r="AU2169">
            <v>2272.83</v>
          </cell>
          <cell r="AX2169">
            <v>1709.44</v>
          </cell>
          <cell r="AY2169">
            <v>563.39</v>
          </cell>
          <cell r="AZ2169">
            <v>1166.04</v>
          </cell>
          <cell r="BA2169">
            <v>173.13</v>
          </cell>
          <cell r="BV2169">
            <v>0</v>
          </cell>
          <cell r="BW2169">
            <v>0</v>
          </cell>
          <cell r="BX2169">
            <v>0</v>
          </cell>
          <cell r="BY2169">
            <v>0</v>
          </cell>
          <cell r="BZ2169">
            <v>0</v>
          </cell>
          <cell r="CA2169">
            <v>0</v>
          </cell>
          <cell r="CB2169">
            <v>0</v>
          </cell>
          <cell r="CC2169">
            <v>0</v>
          </cell>
          <cell r="CD2169">
            <v>1</v>
          </cell>
          <cell r="CE2169">
            <v>0</v>
          </cell>
          <cell r="CF2169">
            <v>0</v>
          </cell>
          <cell r="CG2169">
            <v>0</v>
          </cell>
          <cell r="CH2169">
            <v>0</v>
          </cell>
          <cell r="CJ2169">
            <v>0</v>
          </cell>
          <cell r="CK2169">
            <v>0</v>
          </cell>
          <cell r="CL2169">
            <v>0</v>
          </cell>
          <cell r="CM2169">
            <v>0</v>
          </cell>
          <cell r="CN2169">
            <v>1</v>
          </cell>
        </row>
        <row r="2170">
          <cell r="AU2170">
            <v>531</v>
          </cell>
          <cell r="AX2170">
            <v>531</v>
          </cell>
          <cell r="AY2170">
            <v>0</v>
          </cell>
          <cell r="AZ2170">
            <v>0</v>
          </cell>
          <cell r="BA2170">
            <v>0</v>
          </cell>
          <cell r="BV2170">
            <v>0</v>
          </cell>
          <cell r="BW2170">
            <v>1</v>
          </cell>
          <cell r="BX2170">
            <v>0</v>
          </cell>
          <cell r="BY2170">
            <v>0</v>
          </cell>
          <cell r="BZ2170">
            <v>0</v>
          </cell>
          <cell r="CA2170">
            <v>0</v>
          </cell>
          <cell r="CB2170">
            <v>0</v>
          </cell>
          <cell r="CC2170">
            <v>0</v>
          </cell>
          <cell r="CD2170">
            <v>0</v>
          </cell>
          <cell r="CE2170">
            <v>0</v>
          </cell>
          <cell r="CF2170">
            <v>0</v>
          </cell>
          <cell r="CG2170">
            <v>0</v>
          </cell>
          <cell r="CH2170">
            <v>0</v>
          </cell>
          <cell r="CJ2170">
            <v>0</v>
          </cell>
          <cell r="CK2170">
            <v>0</v>
          </cell>
          <cell r="CL2170">
            <v>0</v>
          </cell>
          <cell r="CM2170">
            <v>0</v>
          </cell>
          <cell r="CN2170">
            <v>1</v>
          </cell>
        </row>
        <row r="2171">
          <cell r="AU2171">
            <v>309</v>
          </cell>
          <cell r="AX2171">
            <v>309</v>
          </cell>
          <cell r="AY2171">
            <v>0</v>
          </cell>
          <cell r="AZ2171">
            <v>0</v>
          </cell>
          <cell r="BA2171">
            <v>0</v>
          </cell>
          <cell r="BV2171">
            <v>0</v>
          </cell>
          <cell r="BW2171">
            <v>0.02</v>
          </cell>
          <cell r="BX2171">
            <v>0.12</v>
          </cell>
          <cell r="BY2171">
            <v>0</v>
          </cell>
          <cell r="BZ2171">
            <v>0</v>
          </cell>
          <cell r="CA2171">
            <v>0</v>
          </cell>
          <cell r="CB2171">
            <v>0</v>
          </cell>
          <cell r="CC2171">
            <v>0</v>
          </cell>
          <cell r="CD2171">
            <v>0.85</v>
          </cell>
          <cell r="CE2171">
            <v>0.01</v>
          </cell>
          <cell r="CF2171">
            <v>0</v>
          </cell>
          <cell r="CG2171">
            <v>0</v>
          </cell>
          <cell r="CH2171">
            <v>0</v>
          </cell>
          <cell r="CJ2171">
            <v>0</v>
          </cell>
          <cell r="CK2171">
            <v>0</v>
          </cell>
          <cell r="CL2171">
            <v>0</v>
          </cell>
          <cell r="CM2171">
            <v>0</v>
          </cell>
          <cell r="CN2171">
            <v>1</v>
          </cell>
        </row>
        <row r="2172">
          <cell r="AU2172">
            <v>571</v>
          </cell>
          <cell r="AX2172">
            <v>571</v>
          </cell>
          <cell r="AY2172">
            <v>0</v>
          </cell>
          <cell r="AZ2172">
            <v>0</v>
          </cell>
          <cell r="BA2172">
            <v>0</v>
          </cell>
          <cell r="BV2172">
            <v>0</v>
          </cell>
          <cell r="BW2172">
            <v>0</v>
          </cell>
          <cell r="BX2172">
            <v>1</v>
          </cell>
          <cell r="BY2172">
            <v>0</v>
          </cell>
          <cell r="BZ2172">
            <v>0</v>
          </cell>
          <cell r="CA2172">
            <v>0</v>
          </cell>
          <cell r="CB2172">
            <v>0</v>
          </cell>
          <cell r="CC2172">
            <v>0</v>
          </cell>
          <cell r="CD2172">
            <v>0</v>
          </cell>
          <cell r="CE2172">
            <v>0</v>
          </cell>
          <cell r="CF2172">
            <v>0</v>
          </cell>
          <cell r="CG2172">
            <v>0</v>
          </cell>
          <cell r="CH2172">
            <v>0</v>
          </cell>
          <cell r="CJ2172">
            <v>0</v>
          </cell>
          <cell r="CK2172">
            <v>0</v>
          </cell>
          <cell r="CL2172">
            <v>0</v>
          </cell>
          <cell r="CM2172">
            <v>0</v>
          </cell>
          <cell r="CN2172">
            <v>1</v>
          </cell>
        </row>
        <row r="2173">
          <cell r="AU2173">
            <v>284</v>
          </cell>
          <cell r="AX2173">
            <v>284</v>
          </cell>
          <cell r="AY2173">
            <v>0</v>
          </cell>
          <cell r="AZ2173">
            <v>0</v>
          </cell>
          <cell r="BA2173">
            <v>0</v>
          </cell>
          <cell r="BV2173">
            <v>0</v>
          </cell>
          <cell r="BW2173">
            <v>0.2</v>
          </cell>
          <cell r="BX2173">
            <v>0.12</v>
          </cell>
          <cell r="BY2173">
            <v>0</v>
          </cell>
          <cell r="BZ2173">
            <v>0</v>
          </cell>
          <cell r="CA2173">
            <v>0</v>
          </cell>
          <cell r="CB2173">
            <v>0</v>
          </cell>
          <cell r="CC2173">
            <v>0</v>
          </cell>
          <cell r="CD2173">
            <v>0.6</v>
          </cell>
          <cell r="CE2173">
            <v>0.01</v>
          </cell>
          <cell r="CF2173">
            <v>0</v>
          </cell>
          <cell r="CG2173">
            <v>0</v>
          </cell>
          <cell r="CH2173">
            <v>0</v>
          </cell>
          <cell r="CJ2173">
            <v>0</v>
          </cell>
          <cell r="CK2173">
            <v>0</v>
          </cell>
          <cell r="CL2173">
            <v>0</v>
          </cell>
          <cell r="CM2173">
            <v>0</v>
          </cell>
          <cell r="CN2173">
            <v>1</v>
          </cell>
        </row>
        <row r="2174">
          <cell r="AU2174">
            <v>129</v>
          </cell>
          <cell r="AX2174">
            <v>129</v>
          </cell>
          <cell r="AY2174">
            <v>0</v>
          </cell>
          <cell r="AZ2174">
            <v>0</v>
          </cell>
          <cell r="BA2174">
            <v>0</v>
          </cell>
          <cell r="BV2174">
            <v>0</v>
          </cell>
          <cell r="BW2174">
            <v>0</v>
          </cell>
          <cell r="BX2174">
            <v>0.27</v>
          </cell>
          <cell r="BY2174">
            <v>0</v>
          </cell>
          <cell r="BZ2174">
            <v>0</v>
          </cell>
          <cell r="CA2174">
            <v>0</v>
          </cell>
          <cell r="CB2174">
            <v>0</v>
          </cell>
          <cell r="CC2174">
            <v>0</v>
          </cell>
          <cell r="CD2174">
            <v>0.73</v>
          </cell>
          <cell r="CE2174">
            <v>0</v>
          </cell>
          <cell r="CF2174">
            <v>0</v>
          </cell>
          <cell r="CG2174">
            <v>0</v>
          </cell>
          <cell r="CH2174">
            <v>0</v>
          </cell>
          <cell r="CJ2174">
            <v>0</v>
          </cell>
          <cell r="CK2174">
            <v>0</v>
          </cell>
          <cell r="CL2174">
            <v>0</v>
          </cell>
          <cell r="CM2174">
            <v>0</v>
          </cell>
          <cell r="CN2174">
            <v>1</v>
          </cell>
        </row>
        <row r="2175">
          <cell r="AU2175">
            <v>2731447.03</v>
          </cell>
          <cell r="AX2175">
            <v>1975861.87</v>
          </cell>
          <cell r="AY2175">
            <v>755585.16</v>
          </cell>
          <cell r="AZ2175">
            <v>854193.23</v>
          </cell>
          <cell r="BA2175">
            <v>228070.04</v>
          </cell>
          <cell r="BV2175">
            <v>0.22</v>
          </cell>
          <cell r="BW2175">
            <v>0.01</v>
          </cell>
          <cell r="BX2175">
            <v>0.02</v>
          </cell>
          <cell r="BY2175">
            <v>0.01</v>
          </cell>
          <cell r="BZ2175">
            <v>0.25</v>
          </cell>
          <cell r="CA2175">
            <v>0.1</v>
          </cell>
          <cell r="CB2175">
            <v>0</v>
          </cell>
          <cell r="CC2175">
            <v>0</v>
          </cell>
          <cell r="CD2175">
            <v>0</v>
          </cell>
          <cell r="CE2175">
            <v>0</v>
          </cell>
          <cell r="CF2175">
            <v>0</v>
          </cell>
          <cell r="CG2175">
            <v>0</v>
          </cell>
          <cell r="CH2175">
            <v>0</v>
          </cell>
          <cell r="CJ2175">
            <v>0</v>
          </cell>
          <cell r="CK2175">
            <v>0</v>
          </cell>
          <cell r="CL2175">
            <v>0</v>
          </cell>
          <cell r="CM2175">
            <v>0</v>
          </cell>
          <cell r="CN2175">
            <v>1</v>
          </cell>
        </row>
        <row r="2176">
          <cell r="AU2176">
            <v>15162</v>
          </cell>
          <cell r="AX2176">
            <v>14902.949999999999</v>
          </cell>
          <cell r="AY2176">
            <v>259.05</v>
          </cell>
          <cell r="AZ2176">
            <v>0</v>
          </cell>
          <cell r="BA2176">
            <v>579.99</v>
          </cell>
          <cell r="BV2176">
            <v>0</v>
          </cell>
          <cell r="BW2176">
            <v>0.23</v>
          </cell>
          <cell r="BX2176">
            <v>0.64</v>
          </cell>
          <cell r="BY2176">
            <v>0</v>
          </cell>
          <cell r="BZ2176">
            <v>0</v>
          </cell>
          <cell r="CA2176">
            <v>0</v>
          </cell>
          <cell r="CB2176">
            <v>0</v>
          </cell>
          <cell r="CC2176">
            <v>0</v>
          </cell>
          <cell r="CD2176">
            <v>0</v>
          </cell>
          <cell r="CE2176">
            <v>0</v>
          </cell>
          <cell r="CF2176">
            <v>0</v>
          </cell>
          <cell r="CG2176">
            <v>0</v>
          </cell>
          <cell r="CH2176">
            <v>0</v>
          </cell>
          <cell r="CJ2176">
            <v>0</v>
          </cell>
          <cell r="CK2176">
            <v>0</v>
          </cell>
          <cell r="CL2176">
            <v>0</v>
          </cell>
          <cell r="CM2176">
            <v>0</v>
          </cell>
          <cell r="CN2176">
            <v>1</v>
          </cell>
        </row>
        <row r="2177">
          <cell r="AU2177">
            <v>780</v>
          </cell>
          <cell r="AX2177">
            <v>780</v>
          </cell>
          <cell r="AY2177">
            <v>0</v>
          </cell>
          <cell r="AZ2177">
            <v>0</v>
          </cell>
          <cell r="BA2177">
            <v>0</v>
          </cell>
          <cell r="BV2177">
            <v>0</v>
          </cell>
          <cell r="BW2177">
            <v>0</v>
          </cell>
          <cell r="BX2177">
            <v>1</v>
          </cell>
          <cell r="BY2177">
            <v>0</v>
          </cell>
          <cell r="BZ2177">
            <v>0</v>
          </cell>
          <cell r="CA2177">
            <v>0</v>
          </cell>
          <cell r="CB2177">
            <v>0</v>
          </cell>
          <cell r="CC2177">
            <v>0</v>
          </cell>
          <cell r="CD2177">
            <v>0</v>
          </cell>
          <cell r="CE2177">
            <v>0</v>
          </cell>
          <cell r="CF2177">
            <v>0</v>
          </cell>
          <cell r="CG2177">
            <v>0</v>
          </cell>
          <cell r="CH2177">
            <v>0</v>
          </cell>
          <cell r="CJ2177">
            <v>0</v>
          </cell>
          <cell r="CK2177">
            <v>0</v>
          </cell>
          <cell r="CL2177">
            <v>0</v>
          </cell>
          <cell r="CM2177">
            <v>0</v>
          </cell>
          <cell r="CN2177">
            <v>1</v>
          </cell>
        </row>
        <row r="2178">
          <cell r="AU2178">
            <v>132</v>
          </cell>
          <cell r="AX2178">
            <v>132</v>
          </cell>
          <cell r="AY2178">
            <v>0</v>
          </cell>
          <cell r="AZ2178">
            <v>0</v>
          </cell>
          <cell r="BA2178">
            <v>0</v>
          </cell>
          <cell r="BV2178">
            <v>0</v>
          </cell>
          <cell r="BW2178">
            <v>0</v>
          </cell>
          <cell r="BX2178">
            <v>0.25</v>
          </cell>
          <cell r="BY2178">
            <v>0</v>
          </cell>
          <cell r="BZ2178">
            <v>0</v>
          </cell>
          <cell r="CA2178">
            <v>0</v>
          </cell>
          <cell r="CB2178">
            <v>0</v>
          </cell>
          <cell r="CC2178">
            <v>0</v>
          </cell>
          <cell r="CD2178">
            <v>0.75</v>
          </cell>
          <cell r="CE2178">
            <v>0</v>
          </cell>
          <cell r="CF2178">
            <v>0</v>
          </cell>
          <cell r="CG2178">
            <v>0</v>
          </cell>
          <cell r="CH2178">
            <v>0</v>
          </cell>
          <cell r="CJ2178">
            <v>0</v>
          </cell>
          <cell r="CK2178">
            <v>0</v>
          </cell>
          <cell r="CL2178">
            <v>0</v>
          </cell>
          <cell r="CM2178">
            <v>0</v>
          </cell>
          <cell r="CN2178">
            <v>1</v>
          </cell>
        </row>
        <row r="2179">
          <cell r="AU2179">
            <v>122</v>
          </cell>
          <cell r="AX2179">
            <v>122</v>
          </cell>
          <cell r="AY2179">
            <v>0</v>
          </cell>
          <cell r="AZ2179">
            <v>0</v>
          </cell>
          <cell r="BA2179">
            <v>0</v>
          </cell>
          <cell r="BV2179">
            <v>0</v>
          </cell>
          <cell r="BW2179">
            <v>1</v>
          </cell>
          <cell r="BX2179">
            <v>0</v>
          </cell>
          <cell r="BY2179">
            <v>0</v>
          </cell>
          <cell r="BZ2179">
            <v>0</v>
          </cell>
          <cell r="CA2179">
            <v>0</v>
          </cell>
          <cell r="CB2179">
            <v>0</v>
          </cell>
          <cell r="CC2179">
            <v>0</v>
          </cell>
          <cell r="CD2179">
            <v>0</v>
          </cell>
          <cell r="CE2179">
            <v>0</v>
          </cell>
          <cell r="CF2179">
            <v>0</v>
          </cell>
          <cell r="CG2179">
            <v>0</v>
          </cell>
          <cell r="CH2179">
            <v>0</v>
          </cell>
          <cell r="CJ2179">
            <v>0</v>
          </cell>
          <cell r="CK2179">
            <v>0</v>
          </cell>
          <cell r="CL2179">
            <v>0</v>
          </cell>
          <cell r="CM2179">
            <v>0</v>
          </cell>
          <cell r="CN2179">
            <v>1</v>
          </cell>
        </row>
        <row r="2180">
          <cell r="AU2180">
            <v>149</v>
          </cell>
          <cell r="AX2180">
            <v>149</v>
          </cell>
          <cell r="AY2180">
            <v>0</v>
          </cell>
          <cell r="AZ2180">
            <v>0</v>
          </cell>
          <cell r="BA2180">
            <v>0</v>
          </cell>
          <cell r="BV2180">
            <v>0</v>
          </cell>
          <cell r="BW2180">
            <v>0</v>
          </cell>
          <cell r="BX2180">
            <v>0.24</v>
          </cell>
          <cell r="BY2180">
            <v>0</v>
          </cell>
          <cell r="BZ2180">
            <v>0</v>
          </cell>
          <cell r="CA2180">
            <v>0</v>
          </cell>
          <cell r="CB2180">
            <v>0</v>
          </cell>
          <cell r="CC2180">
            <v>0</v>
          </cell>
          <cell r="CD2180">
            <v>0.76</v>
          </cell>
          <cell r="CE2180">
            <v>0</v>
          </cell>
          <cell r="CF2180">
            <v>0</v>
          </cell>
          <cell r="CG2180">
            <v>0</v>
          </cell>
          <cell r="CH2180">
            <v>0</v>
          </cell>
          <cell r="CJ2180">
            <v>0</v>
          </cell>
          <cell r="CK2180">
            <v>0</v>
          </cell>
          <cell r="CL2180">
            <v>0</v>
          </cell>
          <cell r="CM2180">
            <v>0</v>
          </cell>
          <cell r="CN2180">
            <v>1</v>
          </cell>
        </row>
        <row r="2181">
          <cell r="AU2181">
            <v>117</v>
          </cell>
          <cell r="AX2181">
            <v>117</v>
          </cell>
          <cell r="AY2181">
            <v>0</v>
          </cell>
          <cell r="AZ2181">
            <v>0</v>
          </cell>
          <cell r="BA2181">
            <v>0</v>
          </cell>
          <cell r="BV2181">
            <v>0</v>
          </cell>
          <cell r="BW2181">
            <v>0</v>
          </cell>
          <cell r="BX2181">
            <v>0</v>
          </cell>
          <cell r="BY2181">
            <v>0</v>
          </cell>
          <cell r="BZ2181">
            <v>0</v>
          </cell>
          <cell r="CA2181">
            <v>0</v>
          </cell>
          <cell r="CB2181">
            <v>0</v>
          </cell>
          <cell r="CC2181">
            <v>0</v>
          </cell>
          <cell r="CD2181">
            <v>1</v>
          </cell>
          <cell r="CE2181">
            <v>0</v>
          </cell>
          <cell r="CF2181">
            <v>0</v>
          </cell>
          <cell r="CG2181">
            <v>0</v>
          </cell>
          <cell r="CH2181">
            <v>0</v>
          </cell>
          <cell r="CJ2181">
            <v>0</v>
          </cell>
          <cell r="CK2181">
            <v>0</v>
          </cell>
          <cell r="CL2181">
            <v>0</v>
          </cell>
          <cell r="CM2181">
            <v>0</v>
          </cell>
          <cell r="CN2181">
            <v>1</v>
          </cell>
        </row>
        <row r="2182">
          <cell r="AU2182">
            <v>106162.66</v>
          </cell>
          <cell r="AX2182">
            <v>76622.730000000025</v>
          </cell>
          <cell r="AY2182">
            <v>29539.93</v>
          </cell>
          <cell r="AZ2182">
            <v>47447.42</v>
          </cell>
          <cell r="BA2182">
            <v>9212.9699999999993</v>
          </cell>
          <cell r="BV2182">
            <v>1</v>
          </cell>
          <cell r="BW2182">
            <v>0</v>
          </cell>
          <cell r="BX2182">
            <v>0</v>
          </cell>
          <cell r="BY2182">
            <v>0</v>
          </cell>
          <cell r="BZ2182">
            <v>0</v>
          </cell>
          <cell r="CA2182">
            <v>0</v>
          </cell>
          <cell r="CB2182">
            <v>0</v>
          </cell>
          <cell r="CC2182">
            <v>0</v>
          </cell>
          <cell r="CD2182">
            <v>0</v>
          </cell>
          <cell r="CE2182">
            <v>0</v>
          </cell>
          <cell r="CF2182">
            <v>0</v>
          </cell>
          <cell r="CG2182">
            <v>0</v>
          </cell>
          <cell r="CH2182">
            <v>0</v>
          </cell>
          <cell r="CJ2182">
            <v>0</v>
          </cell>
          <cell r="CK2182">
            <v>0</v>
          </cell>
          <cell r="CL2182">
            <v>0</v>
          </cell>
          <cell r="CM2182">
            <v>0</v>
          </cell>
          <cell r="CN2182">
            <v>1</v>
          </cell>
        </row>
        <row r="2183">
          <cell r="AU2183">
            <v>172</v>
          </cell>
          <cell r="AX2183">
            <v>172</v>
          </cell>
          <cell r="AY2183">
            <v>0</v>
          </cell>
          <cell r="AZ2183">
            <v>0</v>
          </cell>
          <cell r="BA2183">
            <v>0</v>
          </cell>
          <cell r="BV2183">
            <v>0</v>
          </cell>
          <cell r="BW2183">
            <v>0</v>
          </cell>
          <cell r="BX2183">
            <v>0</v>
          </cell>
          <cell r="BY2183">
            <v>1</v>
          </cell>
          <cell r="BZ2183">
            <v>0</v>
          </cell>
          <cell r="CA2183">
            <v>0</v>
          </cell>
          <cell r="CB2183">
            <v>0</v>
          </cell>
          <cell r="CC2183">
            <v>0</v>
          </cell>
          <cell r="CD2183">
            <v>0</v>
          </cell>
          <cell r="CE2183">
            <v>0</v>
          </cell>
          <cell r="CF2183">
            <v>0</v>
          </cell>
          <cell r="CG2183">
            <v>0</v>
          </cell>
          <cell r="CH2183">
            <v>0</v>
          </cell>
          <cell r="CJ2183">
            <v>0</v>
          </cell>
          <cell r="CK2183">
            <v>0</v>
          </cell>
          <cell r="CL2183">
            <v>0</v>
          </cell>
          <cell r="CM2183">
            <v>0</v>
          </cell>
          <cell r="CN2183">
            <v>1</v>
          </cell>
        </row>
        <row r="2184">
          <cell r="AU2184">
            <v>200</v>
          </cell>
          <cell r="AX2184">
            <v>200</v>
          </cell>
          <cell r="AY2184">
            <v>0</v>
          </cell>
          <cell r="AZ2184">
            <v>0</v>
          </cell>
          <cell r="BA2184">
            <v>0</v>
          </cell>
          <cell r="BV2184">
            <v>0</v>
          </cell>
          <cell r="BW2184">
            <v>1</v>
          </cell>
          <cell r="BX2184">
            <v>0</v>
          </cell>
          <cell r="BY2184">
            <v>0</v>
          </cell>
          <cell r="BZ2184">
            <v>0</v>
          </cell>
          <cell r="CA2184">
            <v>0</v>
          </cell>
          <cell r="CB2184">
            <v>0</v>
          </cell>
          <cell r="CC2184">
            <v>0</v>
          </cell>
          <cell r="CD2184">
            <v>0</v>
          </cell>
          <cell r="CE2184">
            <v>0</v>
          </cell>
          <cell r="CF2184">
            <v>0</v>
          </cell>
          <cell r="CG2184">
            <v>0</v>
          </cell>
          <cell r="CH2184">
            <v>0</v>
          </cell>
          <cell r="CJ2184">
            <v>0</v>
          </cell>
          <cell r="CK2184">
            <v>0</v>
          </cell>
          <cell r="CL2184">
            <v>0</v>
          </cell>
          <cell r="CM2184">
            <v>0</v>
          </cell>
          <cell r="CN2184">
            <v>1</v>
          </cell>
        </row>
        <row r="2185">
          <cell r="AU2185">
            <v>134</v>
          </cell>
          <cell r="AX2185">
            <v>134</v>
          </cell>
          <cell r="AY2185">
            <v>0</v>
          </cell>
          <cell r="AZ2185">
            <v>0</v>
          </cell>
          <cell r="BA2185">
            <v>0</v>
          </cell>
          <cell r="BV2185">
            <v>0</v>
          </cell>
          <cell r="BW2185">
            <v>1</v>
          </cell>
          <cell r="BX2185">
            <v>0</v>
          </cell>
          <cell r="BY2185">
            <v>0</v>
          </cell>
          <cell r="BZ2185">
            <v>0</v>
          </cell>
          <cell r="CA2185">
            <v>0</v>
          </cell>
          <cell r="CB2185">
            <v>0</v>
          </cell>
          <cell r="CC2185">
            <v>0</v>
          </cell>
          <cell r="CD2185">
            <v>0</v>
          </cell>
          <cell r="CE2185">
            <v>0</v>
          </cell>
          <cell r="CF2185">
            <v>0</v>
          </cell>
          <cell r="CG2185">
            <v>0</v>
          </cell>
          <cell r="CH2185">
            <v>0</v>
          </cell>
          <cell r="CJ2185">
            <v>0</v>
          </cell>
          <cell r="CK2185">
            <v>0</v>
          </cell>
          <cell r="CL2185">
            <v>0</v>
          </cell>
          <cell r="CM2185">
            <v>0</v>
          </cell>
          <cell r="CN2185">
            <v>1</v>
          </cell>
        </row>
        <row r="2186">
          <cell r="AU2186">
            <v>323</v>
          </cell>
          <cell r="AX2186">
            <v>323</v>
          </cell>
          <cell r="AY2186">
            <v>0</v>
          </cell>
          <cell r="AZ2186">
            <v>0</v>
          </cell>
          <cell r="BA2186">
            <v>0</v>
          </cell>
          <cell r="BV2186">
            <v>0</v>
          </cell>
          <cell r="BW2186">
            <v>0.5</v>
          </cell>
          <cell r="BX2186">
            <v>0</v>
          </cell>
          <cell r="BY2186">
            <v>0</v>
          </cell>
          <cell r="BZ2186">
            <v>0</v>
          </cell>
          <cell r="CA2186">
            <v>0</v>
          </cell>
          <cell r="CB2186">
            <v>0</v>
          </cell>
          <cell r="CC2186">
            <v>0</v>
          </cell>
          <cell r="CD2186">
            <v>0.5</v>
          </cell>
          <cell r="CE2186">
            <v>0</v>
          </cell>
          <cell r="CF2186">
            <v>0</v>
          </cell>
          <cell r="CG2186">
            <v>0</v>
          </cell>
          <cell r="CH2186">
            <v>0</v>
          </cell>
          <cell r="CJ2186">
            <v>0</v>
          </cell>
          <cell r="CK2186">
            <v>0</v>
          </cell>
          <cell r="CL2186">
            <v>0</v>
          </cell>
          <cell r="CM2186">
            <v>0</v>
          </cell>
          <cell r="CN2186">
            <v>1</v>
          </cell>
        </row>
        <row r="2187">
          <cell r="AU2187">
            <v>473</v>
          </cell>
          <cell r="AX2187">
            <v>473</v>
          </cell>
          <cell r="AY2187">
            <v>0</v>
          </cell>
          <cell r="AZ2187">
            <v>0</v>
          </cell>
          <cell r="BA2187">
            <v>0</v>
          </cell>
          <cell r="BV2187">
            <v>0</v>
          </cell>
          <cell r="BW2187">
            <v>0</v>
          </cell>
          <cell r="BX2187">
            <v>0</v>
          </cell>
          <cell r="BY2187">
            <v>0</v>
          </cell>
          <cell r="BZ2187">
            <v>0</v>
          </cell>
          <cell r="CA2187">
            <v>0</v>
          </cell>
          <cell r="CB2187">
            <v>0</v>
          </cell>
          <cell r="CC2187">
            <v>0</v>
          </cell>
          <cell r="CD2187">
            <v>1</v>
          </cell>
          <cell r="CE2187">
            <v>0</v>
          </cell>
          <cell r="CF2187">
            <v>0</v>
          </cell>
          <cell r="CG2187">
            <v>0</v>
          </cell>
          <cell r="CH2187">
            <v>0</v>
          </cell>
          <cell r="CJ2187">
            <v>0</v>
          </cell>
          <cell r="CK2187">
            <v>0</v>
          </cell>
          <cell r="CL2187">
            <v>0</v>
          </cell>
          <cell r="CM2187">
            <v>0</v>
          </cell>
          <cell r="CN2187">
            <v>1</v>
          </cell>
        </row>
        <row r="2188">
          <cell r="AU2188">
            <v>8129.38</v>
          </cell>
          <cell r="AX2188">
            <v>6060.67</v>
          </cell>
          <cell r="AY2188">
            <v>2068.71</v>
          </cell>
          <cell r="AZ2188">
            <v>2405.56</v>
          </cell>
          <cell r="BA2188">
            <v>864.88</v>
          </cell>
          <cell r="BV2188">
            <v>0</v>
          </cell>
          <cell r="BW2188">
            <v>1</v>
          </cell>
          <cell r="BX2188">
            <v>0</v>
          </cell>
          <cell r="BY2188">
            <v>0</v>
          </cell>
          <cell r="BZ2188">
            <v>0</v>
          </cell>
          <cell r="CA2188">
            <v>0</v>
          </cell>
          <cell r="CB2188">
            <v>0</v>
          </cell>
          <cell r="CC2188">
            <v>0</v>
          </cell>
          <cell r="CD2188">
            <v>0</v>
          </cell>
          <cell r="CE2188">
            <v>0</v>
          </cell>
          <cell r="CF2188">
            <v>0</v>
          </cell>
          <cell r="CG2188">
            <v>0</v>
          </cell>
          <cell r="CH2188">
            <v>0</v>
          </cell>
          <cell r="CJ2188">
            <v>0</v>
          </cell>
          <cell r="CK2188">
            <v>0</v>
          </cell>
          <cell r="CL2188">
            <v>0</v>
          </cell>
          <cell r="CM2188">
            <v>0</v>
          </cell>
          <cell r="CN2188">
            <v>1</v>
          </cell>
        </row>
        <row r="2189">
          <cell r="AU2189">
            <v>147</v>
          </cell>
          <cell r="AX2189">
            <v>147</v>
          </cell>
          <cell r="AY2189">
            <v>0</v>
          </cell>
          <cell r="AZ2189">
            <v>0</v>
          </cell>
          <cell r="BA2189">
            <v>0</v>
          </cell>
          <cell r="BV2189">
            <v>0</v>
          </cell>
          <cell r="BW2189">
            <v>0</v>
          </cell>
          <cell r="BX2189">
            <v>0</v>
          </cell>
          <cell r="BY2189">
            <v>0</v>
          </cell>
          <cell r="BZ2189">
            <v>0</v>
          </cell>
          <cell r="CA2189">
            <v>0</v>
          </cell>
          <cell r="CB2189">
            <v>0</v>
          </cell>
          <cell r="CC2189">
            <v>0</v>
          </cell>
          <cell r="CD2189">
            <v>0</v>
          </cell>
          <cell r="CE2189">
            <v>0</v>
          </cell>
          <cell r="CF2189">
            <v>0</v>
          </cell>
          <cell r="CG2189">
            <v>0</v>
          </cell>
          <cell r="CH2189">
            <v>0</v>
          </cell>
          <cell r="CJ2189">
            <v>0</v>
          </cell>
          <cell r="CK2189">
            <v>0</v>
          </cell>
          <cell r="CL2189">
            <v>0</v>
          </cell>
          <cell r="CM2189">
            <v>0</v>
          </cell>
          <cell r="CN2189">
            <v>1</v>
          </cell>
        </row>
        <row r="2190">
          <cell r="AU2190">
            <v>806</v>
          </cell>
          <cell r="AX2190">
            <v>806</v>
          </cell>
          <cell r="AY2190">
            <v>0</v>
          </cell>
          <cell r="AZ2190">
            <v>0</v>
          </cell>
          <cell r="BA2190">
            <v>0</v>
          </cell>
          <cell r="BV2190">
            <v>0</v>
          </cell>
          <cell r="BW2190">
            <v>0</v>
          </cell>
          <cell r="BX2190">
            <v>1</v>
          </cell>
          <cell r="BY2190">
            <v>0</v>
          </cell>
          <cell r="BZ2190">
            <v>0</v>
          </cell>
          <cell r="CA2190">
            <v>0</v>
          </cell>
          <cell r="CB2190">
            <v>0</v>
          </cell>
          <cell r="CC2190">
            <v>0</v>
          </cell>
          <cell r="CD2190">
            <v>0</v>
          </cell>
          <cell r="CE2190">
            <v>0</v>
          </cell>
          <cell r="CF2190">
            <v>0</v>
          </cell>
          <cell r="CG2190">
            <v>0</v>
          </cell>
          <cell r="CH2190">
            <v>0</v>
          </cell>
          <cell r="CJ2190">
            <v>0</v>
          </cell>
          <cell r="CK2190">
            <v>0</v>
          </cell>
          <cell r="CL2190">
            <v>0</v>
          </cell>
          <cell r="CM2190">
            <v>0</v>
          </cell>
          <cell r="CN2190">
            <v>1</v>
          </cell>
        </row>
        <row r="2191">
          <cell r="AU2191">
            <v>141</v>
          </cell>
          <cell r="AX2191">
            <v>141</v>
          </cell>
          <cell r="AY2191">
            <v>0</v>
          </cell>
          <cell r="AZ2191">
            <v>0</v>
          </cell>
          <cell r="BA2191">
            <v>0</v>
          </cell>
          <cell r="BV2191">
            <v>0</v>
          </cell>
          <cell r="BW2191">
            <v>0</v>
          </cell>
          <cell r="BX2191">
            <v>1</v>
          </cell>
          <cell r="BY2191">
            <v>0</v>
          </cell>
          <cell r="BZ2191">
            <v>0</v>
          </cell>
          <cell r="CA2191">
            <v>0</v>
          </cell>
          <cell r="CB2191">
            <v>0</v>
          </cell>
          <cell r="CC2191">
            <v>0</v>
          </cell>
          <cell r="CD2191">
            <v>0</v>
          </cell>
          <cell r="CE2191">
            <v>0</v>
          </cell>
          <cell r="CF2191">
            <v>0</v>
          </cell>
          <cell r="CG2191">
            <v>0</v>
          </cell>
          <cell r="CH2191">
            <v>0</v>
          </cell>
          <cell r="CJ2191">
            <v>0</v>
          </cell>
          <cell r="CK2191">
            <v>0</v>
          </cell>
          <cell r="CL2191">
            <v>0</v>
          </cell>
          <cell r="CM2191">
            <v>0</v>
          </cell>
          <cell r="CN2191">
            <v>1</v>
          </cell>
        </row>
        <row r="2192">
          <cell r="AU2192">
            <v>1241</v>
          </cell>
          <cell r="AX2192">
            <v>1241</v>
          </cell>
          <cell r="AY2192">
            <v>0</v>
          </cell>
          <cell r="AZ2192">
            <v>0</v>
          </cell>
          <cell r="BA2192">
            <v>0</v>
          </cell>
          <cell r="BV2192">
            <v>0</v>
          </cell>
          <cell r="BW2192">
            <v>1</v>
          </cell>
          <cell r="BX2192">
            <v>0</v>
          </cell>
          <cell r="BY2192">
            <v>0</v>
          </cell>
          <cell r="BZ2192">
            <v>0</v>
          </cell>
          <cell r="CA2192">
            <v>0</v>
          </cell>
          <cell r="CB2192">
            <v>0</v>
          </cell>
          <cell r="CC2192">
            <v>0</v>
          </cell>
          <cell r="CD2192">
            <v>0</v>
          </cell>
          <cell r="CE2192">
            <v>0</v>
          </cell>
          <cell r="CF2192">
            <v>0</v>
          </cell>
          <cell r="CG2192">
            <v>0</v>
          </cell>
          <cell r="CH2192">
            <v>0</v>
          </cell>
          <cell r="CJ2192">
            <v>0</v>
          </cell>
          <cell r="CK2192">
            <v>0</v>
          </cell>
          <cell r="CL2192">
            <v>0</v>
          </cell>
          <cell r="CM2192">
            <v>0</v>
          </cell>
          <cell r="CN2192">
            <v>1</v>
          </cell>
        </row>
        <row r="2193">
          <cell r="AU2193">
            <v>241274.96</v>
          </cell>
          <cell r="AX2193">
            <v>180786.12999999998</v>
          </cell>
          <cell r="AY2193">
            <v>60488.83</v>
          </cell>
          <cell r="AZ2193">
            <v>118697.96</v>
          </cell>
          <cell r="BA2193">
            <v>18005.03</v>
          </cell>
          <cell r="BV2193">
            <v>0.06</v>
          </cell>
          <cell r="BW2193">
            <v>0</v>
          </cell>
          <cell r="BX2193">
            <v>0</v>
          </cell>
          <cell r="BY2193">
            <v>0</v>
          </cell>
          <cell r="BZ2193">
            <v>0</v>
          </cell>
          <cell r="CA2193">
            <v>0</v>
          </cell>
          <cell r="CB2193">
            <v>0</v>
          </cell>
          <cell r="CC2193">
            <v>0</v>
          </cell>
          <cell r="CD2193">
            <v>0</v>
          </cell>
          <cell r="CE2193">
            <v>0</v>
          </cell>
          <cell r="CF2193">
            <v>0</v>
          </cell>
          <cell r="CG2193">
            <v>0</v>
          </cell>
          <cell r="CH2193">
            <v>0</v>
          </cell>
          <cell r="CJ2193">
            <v>0</v>
          </cell>
          <cell r="CK2193">
            <v>0</v>
          </cell>
          <cell r="CL2193">
            <v>0</v>
          </cell>
          <cell r="CM2193">
            <v>0</v>
          </cell>
          <cell r="CN2193">
            <v>1</v>
          </cell>
        </row>
        <row r="2194">
          <cell r="AU2194">
            <v>1087</v>
          </cell>
          <cell r="AX2194">
            <v>1087</v>
          </cell>
          <cell r="AY2194">
            <v>0</v>
          </cell>
          <cell r="AZ2194">
            <v>0</v>
          </cell>
          <cell r="BA2194">
            <v>0</v>
          </cell>
          <cell r="BV2194">
            <v>0</v>
          </cell>
          <cell r="BW2194">
            <v>0</v>
          </cell>
          <cell r="BX2194">
            <v>1</v>
          </cell>
          <cell r="BY2194">
            <v>0</v>
          </cell>
          <cell r="BZ2194">
            <v>0</v>
          </cell>
          <cell r="CA2194">
            <v>0</v>
          </cell>
          <cell r="CB2194">
            <v>0</v>
          </cell>
          <cell r="CC2194">
            <v>0</v>
          </cell>
          <cell r="CD2194">
            <v>0</v>
          </cell>
          <cell r="CE2194">
            <v>0</v>
          </cell>
          <cell r="CF2194">
            <v>0</v>
          </cell>
          <cell r="CG2194">
            <v>0</v>
          </cell>
          <cell r="CH2194">
            <v>0</v>
          </cell>
          <cell r="CJ2194">
            <v>0</v>
          </cell>
          <cell r="CK2194">
            <v>0</v>
          </cell>
          <cell r="CL2194">
            <v>0</v>
          </cell>
          <cell r="CM2194">
            <v>0</v>
          </cell>
          <cell r="CN2194">
            <v>1</v>
          </cell>
        </row>
        <row r="2195">
          <cell r="AU2195">
            <v>1026</v>
          </cell>
          <cell r="AX2195">
            <v>1026</v>
          </cell>
          <cell r="AY2195">
            <v>0</v>
          </cell>
          <cell r="AZ2195">
            <v>0</v>
          </cell>
          <cell r="BA2195">
            <v>0</v>
          </cell>
          <cell r="BV2195">
            <v>0</v>
          </cell>
          <cell r="BW2195">
            <v>0</v>
          </cell>
          <cell r="BX2195">
            <v>1</v>
          </cell>
          <cell r="BY2195">
            <v>0</v>
          </cell>
          <cell r="BZ2195">
            <v>0</v>
          </cell>
          <cell r="CA2195">
            <v>0</v>
          </cell>
          <cell r="CB2195">
            <v>0</v>
          </cell>
          <cell r="CC2195">
            <v>0</v>
          </cell>
          <cell r="CD2195">
            <v>0</v>
          </cell>
          <cell r="CE2195">
            <v>0</v>
          </cell>
          <cell r="CF2195">
            <v>0</v>
          </cell>
          <cell r="CG2195">
            <v>0</v>
          </cell>
          <cell r="CH2195">
            <v>0</v>
          </cell>
          <cell r="CJ2195">
            <v>0</v>
          </cell>
          <cell r="CK2195">
            <v>0</v>
          </cell>
          <cell r="CL2195">
            <v>0</v>
          </cell>
          <cell r="CM2195">
            <v>0</v>
          </cell>
          <cell r="CN2195">
            <v>1</v>
          </cell>
        </row>
        <row r="2196">
          <cell r="AU2196">
            <v>313</v>
          </cell>
          <cell r="AX2196">
            <v>313</v>
          </cell>
          <cell r="AY2196">
            <v>0</v>
          </cell>
          <cell r="AZ2196">
            <v>0</v>
          </cell>
          <cell r="BA2196">
            <v>0</v>
          </cell>
          <cell r="BV2196">
            <v>0</v>
          </cell>
          <cell r="BW2196">
            <v>0</v>
          </cell>
          <cell r="BX2196">
            <v>0.5</v>
          </cell>
          <cell r="BY2196">
            <v>0</v>
          </cell>
          <cell r="BZ2196">
            <v>0</v>
          </cell>
          <cell r="CA2196">
            <v>0</v>
          </cell>
          <cell r="CB2196">
            <v>0</v>
          </cell>
          <cell r="CC2196">
            <v>0</v>
          </cell>
          <cell r="CD2196">
            <v>0.5</v>
          </cell>
          <cell r="CE2196">
            <v>0</v>
          </cell>
          <cell r="CF2196">
            <v>0</v>
          </cell>
          <cell r="CG2196">
            <v>0</v>
          </cell>
          <cell r="CH2196">
            <v>0</v>
          </cell>
          <cell r="CJ2196">
            <v>0</v>
          </cell>
          <cell r="CK2196">
            <v>0</v>
          </cell>
          <cell r="CL2196">
            <v>0</v>
          </cell>
          <cell r="CM2196">
            <v>0</v>
          </cell>
          <cell r="CN2196">
            <v>1</v>
          </cell>
        </row>
        <row r="2197">
          <cell r="AU2197">
            <v>139</v>
          </cell>
          <cell r="AX2197">
            <v>139</v>
          </cell>
          <cell r="AY2197">
            <v>0</v>
          </cell>
          <cell r="AZ2197">
            <v>0</v>
          </cell>
          <cell r="BA2197">
            <v>0</v>
          </cell>
          <cell r="BV2197">
            <v>0</v>
          </cell>
          <cell r="BW2197">
            <v>0</v>
          </cell>
          <cell r="BX2197">
            <v>0</v>
          </cell>
          <cell r="BY2197">
            <v>1</v>
          </cell>
          <cell r="BZ2197">
            <v>0</v>
          </cell>
          <cell r="CA2197">
            <v>0</v>
          </cell>
          <cell r="CB2197">
            <v>0</v>
          </cell>
          <cell r="CC2197">
            <v>0</v>
          </cell>
          <cell r="CD2197">
            <v>0</v>
          </cell>
          <cell r="CE2197">
            <v>0</v>
          </cell>
          <cell r="CF2197">
            <v>0</v>
          </cell>
          <cell r="CG2197">
            <v>0</v>
          </cell>
          <cell r="CH2197">
            <v>0</v>
          </cell>
          <cell r="CJ2197">
            <v>0</v>
          </cell>
          <cell r="CK2197">
            <v>0</v>
          </cell>
          <cell r="CL2197">
            <v>0</v>
          </cell>
          <cell r="CM2197">
            <v>0</v>
          </cell>
          <cell r="CN2197">
            <v>1</v>
          </cell>
        </row>
        <row r="2198">
          <cell r="AU2198">
            <v>125</v>
          </cell>
          <cell r="AX2198">
            <v>125</v>
          </cell>
          <cell r="AY2198">
            <v>0</v>
          </cell>
          <cell r="AZ2198">
            <v>0</v>
          </cell>
          <cell r="BA2198">
            <v>0</v>
          </cell>
          <cell r="BV2198">
            <v>0</v>
          </cell>
          <cell r="BW2198">
            <v>0</v>
          </cell>
          <cell r="BX2198">
            <v>1</v>
          </cell>
          <cell r="BY2198">
            <v>0</v>
          </cell>
          <cell r="BZ2198">
            <v>0</v>
          </cell>
          <cell r="CA2198">
            <v>0</v>
          </cell>
          <cell r="CB2198">
            <v>0</v>
          </cell>
          <cell r="CC2198">
            <v>0</v>
          </cell>
          <cell r="CD2198">
            <v>0</v>
          </cell>
          <cell r="CE2198">
            <v>0</v>
          </cell>
          <cell r="CF2198">
            <v>0</v>
          </cell>
          <cell r="CG2198">
            <v>0</v>
          </cell>
          <cell r="CH2198">
            <v>0</v>
          </cell>
          <cell r="CJ2198">
            <v>0</v>
          </cell>
          <cell r="CK2198">
            <v>0</v>
          </cell>
          <cell r="CL2198">
            <v>0</v>
          </cell>
          <cell r="CM2198">
            <v>0</v>
          </cell>
          <cell r="CN2198">
            <v>1</v>
          </cell>
        </row>
        <row r="2199">
          <cell r="AU2199">
            <v>114.56</v>
          </cell>
          <cell r="AX2199">
            <v>82.13000000000001</v>
          </cell>
          <cell r="AY2199">
            <v>32.43</v>
          </cell>
          <cell r="AZ2199">
            <v>0</v>
          </cell>
          <cell r="BA2199">
            <v>72.62</v>
          </cell>
          <cell r="BV2199">
            <v>0</v>
          </cell>
          <cell r="BW2199">
            <v>0</v>
          </cell>
          <cell r="BX2199">
            <v>0</v>
          </cell>
          <cell r="BY2199">
            <v>0</v>
          </cell>
          <cell r="BZ2199">
            <v>0</v>
          </cell>
          <cell r="CA2199">
            <v>0</v>
          </cell>
          <cell r="CB2199">
            <v>0</v>
          </cell>
          <cell r="CC2199">
            <v>0</v>
          </cell>
          <cell r="CD2199">
            <v>0</v>
          </cell>
          <cell r="CE2199">
            <v>0</v>
          </cell>
          <cell r="CF2199">
            <v>0</v>
          </cell>
          <cell r="CG2199">
            <v>0</v>
          </cell>
          <cell r="CH2199">
            <v>0</v>
          </cell>
          <cell r="CJ2199">
            <v>0</v>
          </cell>
          <cell r="CK2199">
            <v>0</v>
          </cell>
          <cell r="CL2199">
            <v>0</v>
          </cell>
          <cell r="CM2199">
            <v>0</v>
          </cell>
          <cell r="CN2199">
            <v>1</v>
          </cell>
        </row>
        <row r="2200">
          <cell r="AU2200">
            <v>1812</v>
          </cell>
          <cell r="AX2200">
            <v>1812</v>
          </cell>
          <cell r="AY2200">
            <v>0</v>
          </cell>
          <cell r="AZ2200">
            <v>0</v>
          </cell>
          <cell r="BA2200">
            <v>0</v>
          </cell>
          <cell r="BV2200">
            <v>0</v>
          </cell>
          <cell r="BW2200">
            <v>0</v>
          </cell>
          <cell r="BX2200">
            <v>1</v>
          </cell>
          <cell r="BY2200">
            <v>0</v>
          </cell>
          <cell r="BZ2200">
            <v>0</v>
          </cell>
          <cell r="CA2200">
            <v>0</v>
          </cell>
          <cell r="CB2200">
            <v>0</v>
          </cell>
          <cell r="CC2200">
            <v>0</v>
          </cell>
          <cell r="CD2200">
            <v>0</v>
          </cell>
          <cell r="CE2200">
            <v>0</v>
          </cell>
          <cell r="CF2200">
            <v>0</v>
          </cell>
          <cell r="CG2200">
            <v>0</v>
          </cell>
          <cell r="CH2200">
            <v>0</v>
          </cell>
          <cell r="CJ2200">
            <v>0</v>
          </cell>
          <cell r="CK2200">
            <v>0</v>
          </cell>
          <cell r="CL2200">
            <v>0</v>
          </cell>
          <cell r="CM2200">
            <v>0</v>
          </cell>
          <cell r="CN2200">
            <v>1</v>
          </cell>
        </row>
        <row r="2201">
          <cell r="AU2201">
            <v>646</v>
          </cell>
          <cell r="AX2201">
            <v>646</v>
          </cell>
          <cell r="AY2201">
            <v>0</v>
          </cell>
          <cell r="AZ2201">
            <v>0</v>
          </cell>
          <cell r="BA2201">
            <v>0</v>
          </cell>
          <cell r="BV2201">
            <v>0</v>
          </cell>
          <cell r="BW2201">
            <v>0</v>
          </cell>
          <cell r="BX2201">
            <v>0</v>
          </cell>
          <cell r="BY2201">
            <v>0</v>
          </cell>
          <cell r="BZ2201">
            <v>0</v>
          </cell>
          <cell r="CA2201">
            <v>0</v>
          </cell>
          <cell r="CB2201">
            <v>0</v>
          </cell>
          <cell r="CC2201">
            <v>0</v>
          </cell>
          <cell r="CD2201">
            <v>1</v>
          </cell>
          <cell r="CE2201">
            <v>0</v>
          </cell>
          <cell r="CF2201">
            <v>0</v>
          </cell>
          <cell r="CG2201">
            <v>0</v>
          </cell>
          <cell r="CH2201">
            <v>0</v>
          </cell>
          <cell r="CJ2201">
            <v>0</v>
          </cell>
          <cell r="CK2201">
            <v>0</v>
          </cell>
          <cell r="CL2201">
            <v>0</v>
          </cell>
          <cell r="CM2201">
            <v>0</v>
          </cell>
          <cell r="CN2201">
            <v>1</v>
          </cell>
        </row>
        <row r="2202">
          <cell r="AU2202">
            <v>698</v>
          </cell>
          <cell r="AX2202">
            <v>698</v>
          </cell>
          <cell r="AY2202">
            <v>0</v>
          </cell>
          <cell r="AZ2202">
            <v>0</v>
          </cell>
          <cell r="BA2202">
            <v>0</v>
          </cell>
          <cell r="BV2202">
            <v>0</v>
          </cell>
          <cell r="BW2202">
            <v>0</v>
          </cell>
          <cell r="BX2202">
            <v>0</v>
          </cell>
          <cell r="BY2202">
            <v>0</v>
          </cell>
          <cell r="BZ2202">
            <v>0</v>
          </cell>
          <cell r="CA2202">
            <v>0</v>
          </cell>
          <cell r="CB2202">
            <v>0</v>
          </cell>
          <cell r="CC2202">
            <v>0</v>
          </cell>
          <cell r="CD2202">
            <v>1</v>
          </cell>
          <cell r="CE2202">
            <v>0</v>
          </cell>
          <cell r="CF2202">
            <v>0</v>
          </cell>
          <cell r="CG2202">
            <v>0</v>
          </cell>
          <cell r="CH2202">
            <v>0</v>
          </cell>
          <cell r="CJ2202">
            <v>0</v>
          </cell>
          <cell r="CK2202">
            <v>0</v>
          </cell>
          <cell r="CL2202">
            <v>0</v>
          </cell>
          <cell r="CM2202">
            <v>0</v>
          </cell>
          <cell r="CN2202">
            <v>1</v>
          </cell>
        </row>
        <row r="2203">
          <cell r="AU2203">
            <v>5288</v>
          </cell>
          <cell r="AX2203">
            <v>5288</v>
          </cell>
          <cell r="AY2203">
            <v>0</v>
          </cell>
          <cell r="AZ2203">
            <v>0</v>
          </cell>
          <cell r="BA2203">
            <v>0</v>
          </cell>
          <cell r="BV2203">
            <v>0</v>
          </cell>
          <cell r="BW2203">
            <v>0</v>
          </cell>
          <cell r="BX2203">
            <v>0</v>
          </cell>
          <cell r="BY2203">
            <v>0</v>
          </cell>
          <cell r="BZ2203">
            <v>0</v>
          </cell>
          <cell r="CA2203">
            <v>0</v>
          </cell>
          <cell r="CB2203">
            <v>0</v>
          </cell>
          <cell r="CC2203">
            <v>0</v>
          </cell>
          <cell r="CD2203">
            <v>0</v>
          </cell>
          <cell r="CE2203">
            <v>0</v>
          </cell>
          <cell r="CF2203">
            <v>0</v>
          </cell>
          <cell r="CG2203">
            <v>0</v>
          </cell>
          <cell r="CH2203">
            <v>0</v>
          </cell>
          <cell r="CJ2203">
            <v>0</v>
          </cell>
          <cell r="CK2203">
            <v>0</v>
          </cell>
          <cell r="CL2203">
            <v>0</v>
          </cell>
          <cell r="CM2203">
            <v>0</v>
          </cell>
          <cell r="CN2203">
            <v>1</v>
          </cell>
        </row>
        <row r="2204">
          <cell r="AU2204">
            <v>131</v>
          </cell>
          <cell r="AX2204">
            <v>131</v>
          </cell>
          <cell r="AY2204">
            <v>0</v>
          </cell>
          <cell r="AZ2204">
            <v>0</v>
          </cell>
          <cell r="BA2204">
            <v>0</v>
          </cell>
          <cell r="BV2204">
            <v>0</v>
          </cell>
          <cell r="BW2204">
            <v>0</v>
          </cell>
          <cell r="BX2204">
            <v>0</v>
          </cell>
          <cell r="BY2204">
            <v>0</v>
          </cell>
          <cell r="BZ2204">
            <v>0</v>
          </cell>
          <cell r="CA2204">
            <v>0</v>
          </cell>
          <cell r="CB2204">
            <v>0</v>
          </cell>
          <cell r="CC2204">
            <v>0</v>
          </cell>
          <cell r="CD2204">
            <v>1</v>
          </cell>
          <cell r="CE2204">
            <v>0</v>
          </cell>
          <cell r="CF2204">
            <v>0</v>
          </cell>
          <cell r="CG2204">
            <v>0</v>
          </cell>
          <cell r="CH2204">
            <v>0</v>
          </cell>
          <cell r="CJ2204">
            <v>0</v>
          </cell>
          <cell r="CK2204">
            <v>0</v>
          </cell>
          <cell r="CL2204">
            <v>0</v>
          </cell>
          <cell r="CM2204">
            <v>0</v>
          </cell>
          <cell r="CN2204">
            <v>1</v>
          </cell>
        </row>
        <row r="2205">
          <cell r="AU2205">
            <v>4261</v>
          </cell>
          <cell r="AX2205">
            <v>4261</v>
          </cell>
          <cell r="AY2205">
            <v>0</v>
          </cell>
          <cell r="AZ2205">
            <v>0</v>
          </cell>
          <cell r="BA2205">
            <v>0</v>
          </cell>
          <cell r="BV2205">
            <v>0</v>
          </cell>
          <cell r="BW2205">
            <v>0</v>
          </cell>
          <cell r="BX2205">
            <v>0</v>
          </cell>
          <cell r="BY2205">
            <v>0</v>
          </cell>
          <cell r="BZ2205">
            <v>0</v>
          </cell>
          <cell r="CA2205">
            <v>0</v>
          </cell>
          <cell r="CB2205">
            <v>0</v>
          </cell>
          <cell r="CC2205">
            <v>0</v>
          </cell>
          <cell r="CD2205">
            <v>0</v>
          </cell>
          <cell r="CE2205">
            <v>0</v>
          </cell>
          <cell r="CF2205">
            <v>0</v>
          </cell>
          <cell r="CG2205">
            <v>0</v>
          </cell>
          <cell r="CH2205">
            <v>0</v>
          </cell>
          <cell r="CJ2205">
            <v>0</v>
          </cell>
          <cell r="CK2205">
            <v>0</v>
          </cell>
          <cell r="CL2205">
            <v>0</v>
          </cell>
          <cell r="CM2205">
            <v>0</v>
          </cell>
          <cell r="CN2205">
            <v>1</v>
          </cell>
        </row>
        <row r="2206">
          <cell r="AU2206">
            <v>907.65</v>
          </cell>
          <cell r="AX2206">
            <v>744.95</v>
          </cell>
          <cell r="AY2206">
            <v>162.69999999999999</v>
          </cell>
          <cell r="AZ2206">
            <v>411.95</v>
          </cell>
          <cell r="BA2206">
            <v>0</v>
          </cell>
          <cell r="BV2206">
            <v>0</v>
          </cell>
          <cell r="BW2206">
            <v>0</v>
          </cell>
          <cell r="BX2206">
            <v>0</v>
          </cell>
          <cell r="BY2206">
            <v>1</v>
          </cell>
          <cell r="BZ2206">
            <v>0</v>
          </cell>
          <cell r="CA2206">
            <v>0</v>
          </cell>
          <cell r="CB2206">
            <v>0</v>
          </cell>
          <cell r="CC2206">
            <v>0</v>
          </cell>
          <cell r="CD2206">
            <v>0</v>
          </cell>
          <cell r="CE2206">
            <v>0</v>
          </cell>
          <cell r="CF2206">
            <v>0</v>
          </cell>
          <cell r="CG2206">
            <v>0</v>
          </cell>
          <cell r="CH2206">
            <v>0</v>
          </cell>
          <cell r="CJ2206">
            <v>0</v>
          </cell>
          <cell r="CK2206">
            <v>0</v>
          </cell>
          <cell r="CL2206">
            <v>0</v>
          </cell>
          <cell r="CM2206">
            <v>0</v>
          </cell>
          <cell r="CN2206">
            <v>1</v>
          </cell>
        </row>
        <row r="2207">
          <cell r="AU2207">
            <v>-3733.26</v>
          </cell>
          <cell r="AX2207">
            <v>-2669.03</v>
          </cell>
          <cell r="AY2207">
            <v>-1064.23</v>
          </cell>
          <cell r="AZ2207">
            <v>2161.56</v>
          </cell>
          <cell r="BA2207">
            <v>3573.39</v>
          </cell>
          <cell r="BV2207">
            <v>0</v>
          </cell>
          <cell r="BW2207">
            <v>0</v>
          </cell>
          <cell r="BX2207">
            <v>0</v>
          </cell>
          <cell r="BY2207">
            <v>1</v>
          </cell>
          <cell r="BZ2207">
            <v>0</v>
          </cell>
          <cell r="CA2207">
            <v>0</v>
          </cell>
          <cell r="CB2207">
            <v>0</v>
          </cell>
          <cell r="CC2207">
            <v>0</v>
          </cell>
          <cell r="CD2207">
            <v>0</v>
          </cell>
          <cell r="CE2207">
            <v>0</v>
          </cell>
          <cell r="CF2207">
            <v>0</v>
          </cell>
          <cell r="CG2207">
            <v>0</v>
          </cell>
          <cell r="CH2207">
            <v>0</v>
          </cell>
          <cell r="CJ2207">
            <v>0</v>
          </cell>
          <cell r="CK2207">
            <v>0</v>
          </cell>
          <cell r="CL2207">
            <v>0</v>
          </cell>
          <cell r="CM2207">
            <v>0</v>
          </cell>
          <cell r="CN2207">
            <v>1</v>
          </cell>
        </row>
        <row r="2208">
          <cell r="AU2208">
            <v>229.13</v>
          </cell>
          <cell r="AX2208">
            <v>164.26000000000002</v>
          </cell>
          <cell r="AY2208">
            <v>64.87</v>
          </cell>
          <cell r="AZ2208">
            <v>0</v>
          </cell>
          <cell r="BA2208">
            <v>145.24</v>
          </cell>
          <cell r="BV2208">
            <v>0</v>
          </cell>
          <cell r="BW2208">
            <v>1</v>
          </cell>
          <cell r="BX2208">
            <v>0</v>
          </cell>
          <cell r="BY2208">
            <v>0</v>
          </cell>
          <cell r="BZ2208">
            <v>0</v>
          </cell>
          <cell r="CA2208">
            <v>0</v>
          </cell>
          <cell r="CB2208">
            <v>0</v>
          </cell>
          <cell r="CC2208">
            <v>0</v>
          </cell>
          <cell r="CD2208">
            <v>0</v>
          </cell>
          <cell r="CE2208">
            <v>0</v>
          </cell>
          <cell r="CF2208">
            <v>0</v>
          </cell>
          <cell r="CG2208">
            <v>0</v>
          </cell>
          <cell r="CH2208">
            <v>0</v>
          </cell>
          <cell r="CJ2208">
            <v>0</v>
          </cell>
          <cell r="CK2208">
            <v>0</v>
          </cell>
          <cell r="CL2208">
            <v>0</v>
          </cell>
          <cell r="CM2208">
            <v>0</v>
          </cell>
          <cell r="CN2208">
            <v>1</v>
          </cell>
        </row>
        <row r="2209">
          <cell r="AU2209">
            <v>19892.75</v>
          </cell>
          <cell r="AX2209">
            <v>14305.560000000001</v>
          </cell>
          <cell r="AY2209">
            <v>5587.19</v>
          </cell>
          <cell r="AZ2209">
            <v>0</v>
          </cell>
          <cell r="BA2209">
            <v>0</v>
          </cell>
          <cell r="BV2209">
            <v>0</v>
          </cell>
          <cell r="BW2209">
            <v>0</v>
          </cell>
          <cell r="BX2209">
            <v>0</v>
          </cell>
          <cell r="BY2209">
            <v>1</v>
          </cell>
          <cell r="BZ2209">
            <v>0</v>
          </cell>
          <cell r="CA2209">
            <v>0</v>
          </cell>
          <cell r="CB2209">
            <v>0</v>
          </cell>
          <cell r="CC2209">
            <v>0</v>
          </cell>
          <cell r="CD2209">
            <v>0</v>
          </cell>
          <cell r="CE2209">
            <v>0</v>
          </cell>
          <cell r="CF2209">
            <v>0</v>
          </cell>
          <cell r="CG2209">
            <v>0</v>
          </cell>
          <cell r="CH2209">
            <v>0</v>
          </cell>
          <cell r="CJ2209">
            <v>0</v>
          </cell>
          <cell r="CK2209">
            <v>0</v>
          </cell>
          <cell r="CL2209">
            <v>0</v>
          </cell>
          <cell r="CM2209">
            <v>0</v>
          </cell>
          <cell r="CN2209">
            <v>1</v>
          </cell>
        </row>
        <row r="2210">
          <cell r="AU2210">
            <v>129</v>
          </cell>
          <cell r="AX2210">
            <v>129</v>
          </cell>
          <cell r="AY2210">
            <v>0</v>
          </cell>
          <cell r="AZ2210">
            <v>0</v>
          </cell>
          <cell r="BA2210">
            <v>0</v>
          </cell>
          <cell r="BV2210">
            <v>0</v>
          </cell>
          <cell r="BW2210">
            <v>0</v>
          </cell>
          <cell r="BX2210">
            <v>0</v>
          </cell>
          <cell r="BY2210">
            <v>0</v>
          </cell>
          <cell r="BZ2210">
            <v>0</v>
          </cell>
          <cell r="CA2210">
            <v>0</v>
          </cell>
          <cell r="CB2210">
            <v>0</v>
          </cell>
          <cell r="CC2210">
            <v>0</v>
          </cell>
          <cell r="CD2210">
            <v>1</v>
          </cell>
          <cell r="CE2210">
            <v>0</v>
          </cell>
          <cell r="CF2210">
            <v>0</v>
          </cell>
          <cell r="CG2210">
            <v>0</v>
          </cell>
          <cell r="CH2210">
            <v>0</v>
          </cell>
          <cell r="CJ2210">
            <v>0</v>
          </cell>
          <cell r="CK2210">
            <v>0</v>
          </cell>
          <cell r="CL2210">
            <v>0</v>
          </cell>
          <cell r="CM2210">
            <v>0</v>
          </cell>
          <cell r="CN2210">
            <v>1</v>
          </cell>
        </row>
        <row r="2211">
          <cell r="AU2211">
            <v>113</v>
          </cell>
          <cell r="AX2211">
            <v>113</v>
          </cell>
          <cell r="AY2211">
            <v>0</v>
          </cell>
          <cell r="AZ2211">
            <v>0</v>
          </cell>
          <cell r="BA2211">
            <v>0</v>
          </cell>
          <cell r="BV2211">
            <v>0</v>
          </cell>
          <cell r="BW2211">
            <v>1</v>
          </cell>
          <cell r="BX2211">
            <v>0</v>
          </cell>
          <cell r="BY2211">
            <v>0</v>
          </cell>
          <cell r="BZ2211">
            <v>0</v>
          </cell>
          <cell r="CA2211">
            <v>0</v>
          </cell>
          <cell r="CB2211">
            <v>0</v>
          </cell>
          <cell r="CC2211">
            <v>0</v>
          </cell>
          <cell r="CD2211">
            <v>0</v>
          </cell>
          <cell r="CE2211">
            <v>0</v>
          </cell>
          <cell r="CF2211">
            <v>0</v>
          </cell>
          <cell r="CG2211">
            <v>0</v>
          </cell>
          <cell r="CH2211">
            <v>0</v>
          </cell>
          <cell r="CJ2211">
            <v>0</v>
          </cell>
          <cell r="CK2211">
            <v>0</v>
          </cell>
          <cell r="CL2211">
            <v>0</v>
          </cell>
          <cell r="CM2211">
            <v>0</v>
          </cell>
          <cell r="CN2211">
            <v>1</v>
          </cell>
        </row>
        <row r="2212">
          <cell r="AU2212">
            <v>42330.86</v>
          </cell>
          <cell r="AX2212">
            <v>30437.61</v>
          </cell>
          <cell r="AY2212">
            <v>11893.25</v>
          </cell>
          <cell r="AZ2212">
            <v>8358.0400000000009</v>
          </cell>
          <cell r="BA2212">
            <v>12513.6</v>
          </cell>
          <cell r="BV2212">
            <v>0</v>
          </cell>
          <cell r="BW2212">
            <v>0</v>
          </cell>
          <cell r="BX2212">
            <v>1</v>
          </cell>
          <cell r="BY2212">
            <v>0</v>
          </cell>
          <cell r="BZ2212">
            <v>0</v>
          </cell>
          <cell r="CA2212">
            <v>0</v>
          </cell>
          <cell r="CB2212">
            <v>0</v>
          </cell>
          <cell r="CC2212">
            <v>0</v>
          </cell>
          <cell r="CD2212">
            <v>0</v>
          </cell>
          <cell r="CE2212">
            <v>0</v>
          </cell>
          <cell r="CF2212">
            <v>0</v>
          </cell>
          <cell r="CG2212">
            <v>0</v>
          </cell>
          <cell r="CH2212">
            <v>0</v>
          </cell>
          <cell r="CJ2212">
            <v>0</v>
          </cell>
          <cell r="CK2212">
            <v>0</v>
          </cell>
          <cell r="CL2212">
            <v>0</v>
          </cell>
          <cell r="CM2212">
            <v>0</v>
          </cell>
          <cell r="CN2212">
            <v>1</v>
          </cell>
        </row>
        <row r="2213">
          <cell r="AU2213">
            <v>760</v>
          </cell>
          <cell r="AX2213">
            <v>760</v>
          </cell>
          <cell r="AY2213">
            <v>0</v>
          </cell>
          <cell r="AZ2213">
            <v>0</v>
          </cell>
          <cell r="BA2213">
            <v>0</v>
          </cell>
          <cell r="BV2213">
            <v>0</v>
          </cell>
          <cell r="BW2213">
            <v>0.3</v>
          </cell>
          <cell r="BX2213">
            <v>0.02</v>
          </cell>
          <cell r="BY2213">
            <v>0</v>
          </cell>
          <cell r="BZ2213">
            <v>0</v>
          </cell>
          <cell r="CA2213">
            <v>0</v>
          </cell>
          <cell r="CB2213">
            <v>0</v>
          </cell>
          <cell r="CC2213">
            <v>0</v>
          </cell>
          <cell r="CD2213">
            <v>0.68</v>
          </cell>
          <cell r="CE2213">
            <v>0</v>
          </cell>
          <cell r="CF2213">
            <v>0</v>
          </cell>
          <cell r="CG2213">
            <v>0</v>
          </cell>
          <cell r="CH2213">
            <v>0</v>
          </cell>
          <cell r="CJ2213">
            <v>0</v>
          </cell>
          <cell r="CK2213">
            <v>0</v>
          </cell>
          <cell r="CL2213">
            <v>0</v>
          </cell>
          <cell r="CM2213">
            <v>0</v>
          </cell>
          <cell r="CN2213">
            <v>1</v>
          </cell>
        </row>
        <row r="2214">
          <cell r="AU2214">
            <v>1391</v>
          </cell>
          <cell r="AX2214">
            <v>1391</v>
          </cell>
          <cell r="AY2214">
            <v>0</v>
          </cell>
          <cell r="AZ2214">
            <v>0</v>
          </cell>
          <cell r="BA2214">
            <v>0</v>
          </cell>
          <cell r="BV2214">
            <v>0</v>
          </cell>
          <cell r="BW2214">
            <v>0.54</v>
          </cell>
          <cell r="BX2214">
            <v>0.38</v>
          </cell>
          <cell r="BY2214">
            <v>0</v>
          </cell>
          <cell r="BZ2214">
            <v>0</v>
          </cell>
          <cell r="CA2214">
            <v>0</v>
          </cell>
          <cell r="CB2214">
            <v>0</v>
          </cell>
          <cell r="CC2214">
            <v>0</v>
          </cell>
          <cell r="CD2214">
            <v>0.06</v>
          </cell>
          <cell r="CE2214">
            <v>0.02</v>
          </cell>
          <cell r="CF2214">
            <v>0</v>
          </cell>
          <cell r="CG2214">
            <v>0</v>
          </cell>
          <cell r="CH2214">
            <v>0</v>
          </cell>
          <cell r="CJ2214">
            <v>0</v>
          </cell>
          <cell r="CK2214">
            <v>0</v>
          </cell>
          <cell r="CL2214">
            <v>0</v>
          </cell>
          <cell r="CM2214">
            <v>0</v>
          </cell>
          <cell r="CN2214">
            <v>1</v>
          </cell>
        </row>
        <row r="2215">
          <cell r="AU2215">
            <v>147</v>
          </cell>
          <cell r="AX2215">
            <v>147</v>
          </cell>
          <cell r="AY2215">
            <v>0</v>
          </cell>
          <cell r="AZ2215">
            <v>0</v>
          </cell>
          <cell r="BA2215">
            <v>0</v>
          </cell>
          <cell r="BV2215">
            <v>0</v>
          </cell>
          <cell r="BW2215">
            <v>0</v>
          </cell>
          <cell r="BX2215">
            <v>0</v>
          </cell>
          <cell r="BY2215">
            <v>1</v>
          </cell>
          <cell r="BZ2215">
            <v>0</v>
          </cell>
          <cell r="CA2215">
            <v>0</v>
          </cell>
          <cell r="CB2215">
            <v>0</v>
          </cell>
          <cell r="CC2215">
            <v>0</v>
          </cell>
          <cell r="CD2215">
            <v>0</v>
          </cell>
          <cell r="CE2215">
            <v>0</v>
          </cell>
          <cell r="CF2215">
            <v>0</v>
          </cell>
          <cell r="CG2215">
            <v>0</v>
          </cell>
          <cell r="CH2215">
            <v>0</v>
          </cell>
          <cell r="CJ2215">
            <v>0</v>
          </cell>
          <cell r="CK2215">
            <v>0</v>
          </cell>
          <cell r="CL2215">
            <v>0</v>
          </cell>
          <cell r="CM2215">
            <v>0</v>
          </cell>
          <cell r="CN2215">
            <v>1</v>
          </cell>
        </row>
        <row r="2216">
          <cell r="AU2216">
            <v>115</v>
          </cell>
          <cell r="AX2216">
            <v>115</v>
          </cell>
          <cell r="AY2216">
            <v>0</v>
          </cell>
          <cell r="AZ2216">
            <v>0</v>
          </cell>
          <cell r="BA2216">
            <v>0</v>
          </cell>
          <cell r="BV2216">
            <v>0</v>
          </cell>
          <cell r="BW2216">
            <v>0.45</v>
          </cell>
          <cell r="BX2216">
            <v>0</v>
          </cell>
          <cell r="BY2216">
            <v>0</v>
          </cell>
          <cell r="BZ2216">
            <v>0</v>
          </cell>
          <cell r="CA2216">
            <v>0</v>
          </cell>
          <cell r="CB2216">
            <v>0</v>
          </cell>
          <cell r="CC2216">
            <v>0</v>
          </cell>
          <cell r="CD2216">
            <v>0.55000000000000004</v>
          </cell>
          <cell r="CE2216">
            <v>0</v>
          </cell>
          <cell r="CF2216">
            <v>0</v>
          </cell>
          <cell r="CG2216">
            <v>0</v>
          </cell>
          <cell r="CH2216">
            <v>0</v>
          </cell>
          <cell r="CJ2216">
            <v>0</v>
          </cell>
          <cell r="CK2216">
            <v>0</v>
          </cell>
          <cell r="CL2216">
            <v>0</v>
          </cell>
          <cell r="CM2216">
            <v>0</v>
          </cell>
          <cell r="CN2216">
            <v>1</v>
          </cell>
        </row>
        <row r="2217">
          <cell r="AU2217">
            <v>334</v>
          </cell>
          <cell r="AX2217">
            <v>334</v>
          </cell>
          <cell r="AY2217">
            <v>0</v>
          </cell>
          <cell r="AZ2217">
            <v>0</v>
          </cell>
          <cell r="BA2217">
            <v>0</v>
          </cell>
          <cell r="BV2217">
            <v>0</v>
          </cell>
          <cell r="BW2217">
            <v>1</v>
          </cell>
          <cell r="BX2217">
            <v>0</v>
          </cell>
          <cell r="BY2217">
            <v>0</v>
          </cell>
          <cell r="BZ2217">
            <v>0</v>
          </cell>
          <cell r="CA2217">
            <v>0</v>
          </cell>
          <cell r="CB2217">
            <v>0</v>
          </cell>
          <cell r="CC2217">
            <v>0</v>
          </cell>
          <cell r="CD2217">
            <v>0</v>
          </cell>
          <cell r="CE2217">
            <v>0</v>
          </cell>
          <cell r="CF2217">
            <v>0</v>
          </cell>
          <cell r="CG2217">
            <v>0</v>
          </cell>
          <cell r="CH2217">
            <v>0</v>
          </cell>
          <cell r="CJ2217">
            <v>0</v>
          </cell>
          <cell r="CK2217">
            <v>0</v>
          </cell>
          <cell r="CL2217">
            <v>0</v>
          </cell>
          <cell r="CM2217">
            <v>0</v>
          </cell>
          <cell r="CN2217">
            <v>1</v>
          </cell>
        </row>
        <row r="2218">
          <cell r="AU2218">
            <v>514</v>
          </cell>
          <cell r="AX2218">
            <v>514</v>
          </cell>
          <cell r="AY2218">
            <v>0</v>
          </cell>
          <cell r="AZ2218">
            <v>0</v>
          </cell>
          <cell r="BA2218">
            <v>0</v>
          </cell>
          <cell r="BV2218">
            <v>0</v>
          </cell>
          <cell r="BW2218">
            <v>0.1</v>
          </cell>
          <cell r="BX2218">
            <v>0.43</v>
          </cell>
          <cell r="BY2218">
            <v>0</v>
          </cell>
          <cell r="BZ2218">
            <v>0</v>
          </cell>
          <cell r="CA2218">
            <v>0</v>
          </cell>
          <cell r="CB2218">
            <v>0</v>
          </cell>
          <cell r="CC2218">
            <v>0</v>
          </cell>
          <cell r="CD2218">
            <v>0.47</v>
          </cell>
          <cell r="CE2218">
            <v>0</v>
          </cell>
          <cell r="CF2218">
            <v>0</v>
          </cell>
          <cell r="CG2218">
            <v>0</v>
          </cell>
          <cell r="CH2218">
            <v>0</v>
          </cell>
          <cell r="CJ2218">
            <v>0</v>
          </cell>
          <cell r="CK2218">
            <v>0</v>
          </cell>
          <cell r="CL2218">
            <v>0</v>
          </cell>
          <cell r="CM2218">
            <v>0</v>
          </cell>
          <cell r="CN2218">
            <v>1</v>
          </cell>
        </row>
        <row r="2219">
          <cell r="AU2219">
            <v>252</v>
          </cell>
          <cell r="AX2219">
            <v>252</v>
          </cell>
          <cell r="AY2219">
            <v>0</v>
          </cell>
          <cell r="AZ2219">
            <v>0</v>
          </cell>
          <cell r="BA2219">
            <v>0</v>
          </cell>
          <cell r="BV2219">
            <v>0</v>
          </cell>
          <cell r="BW2219">
            <v>0.75</v>
          </cell>
          <cell r="BX2219">
            <v>0</v>
          </cell>
          <cell r="BY2219">
            <v>0</v>
          </cell>
          <cell r="BZ2219">
            <v>0</v>
          </cell>
          <cell r="CA2219">
            <v>0</v>
          </cell>
          <cell r="CB2219">
            <v>0</v>
          </cell>
          <cell r="CC2219">
            <v>0</v>
          </cell>
          <cell r="CD2219">
            <v>0.24</v>
          </cell>
          <cell r="CE2219">
            <v>0.01</v>
          </cell>
          <cell r="CF2219">
            <v>0</v>
          </cell>
          <cell r="CG2219">
            <v>0</v>
          </cell>
          <cell r="CH2219">
            <v>0</v>
          </cell>
          <cell r="CJ2219">
            <v>0</v>
          </cell>
          <cell r="CK2219">
            <v>0</v>
          </cell>
          <cell r="CL2219">
            <v>0</v>
          </cell>
          <cell r="CM2219">
            <v>0</v>
          </cell>
          <cell r="CN2219">
            <v>1</v>
          </cell>
        </row>
        <row r="2220">
          <cell r="AU2220">
            <v>179</v>
          </cell>
          <cell r="AX2220">
            <v>179</v>
          </cell>
          <cell r="AY2220">
            <v>0</v>
          </cell>
          <cell r="AZ2220">
            <v>0</v>
          </cell>
          <cell r="BA2220">
            <v>0</v>
          </cell>
          <cell r="BV2220">
            <v>0</v>
          </cell>
          <cell r="BW2220">
            <v>0</v>
          </cell>
          <cell r="BX2220">
            <v>1</v>
          </cell>
          <cell r="BY2220">
            <v>0</v>
          </cell>
          <cell r="BZ2220">
            <v>0</v>
          </cell>
          <cell r="CA2220">
            <v>0</v>
          </cell>
          <cell r="CB2220">
            <v>0</v>
          </cell>
          <cell r="CC2220">
            <v>0</v>
          </cell>
          <cell r="CD2220">
            <v>0</v>
          </cell>
          <cell r="CE2220">
            <v>0</v>
          </cell>
          <cell r="CF2220">
            <v>0</v>
          </cell>
          <cell r="CG2220">
            <v>0</v>
          </cell>
          <cell r="CH2220">
            <v>0</v>
          </cell>
          <cell r="CJ2220">
            <v>0</v>
          </cell>
          <cell r="CK2220">
            <v>0</v>
          </cell>
          <cell r="CL2220">
            <v>0</v>
          </cell>
          <cell r="CM2220">
            <v>0</v>
          </cell>
          <cell r="CN2220">
            <v>1</v>
          </cell>
        </row>
        <row r="2221">
          <cell r="AU2221">
            <v>187</v>
          </cell>
          <cell r="AX2221">
            <v>187</v>
          </cell>
          <cell r="AY2221">
            <v>0</v>
          </cell>
          <cell r="AZ2221">
            <v>0</v>
          </cell>
          <cell r="BA2221">
            <v>0</v>
          </cell>
          <cell r="BV2221">
            <v>0</v>
          </cell>
          <cell r="BW2221">
            <v>0</v>
          </cell>
          <cell r="BX2221">
            <v>0</v>
          </cell>
          <cell r="BY2221">
            <v>0</v>
          </cell>
          <cell r="BZ2221">
            <v>0</v>
          </cell>
          <cell r="CA2221">
            <v>0</v>
          </cell>
          <cell r="CB2221">
            <v>0</v>
          </cell>
          <cell r="CC2221">
            <v>0</v>
          </cell>
          <cell r="CD2221">
            <v>1</v>
          </cell>
          <cell r="CE2221">
            <v>0</v>
          </cell>
          <cell r="CF2221">
            <v>0</v>
          </cell>
          <cell r="CG2221">
            <v>0</v>
          </cell>
          <cell r="CH2221">
            <v>0</v>
          </cell>
          <cell r="CJ2221">
            <v>0</v>
          </cell>
          <cell r="CK2221">
            <v>0</v>
          </cell>
          <cell r="CL2221">
            <v>0</v>
          </cell>
          <cell r="CM2221">
            <v>0</v>
          </cell>
          <cell r="CN2221">
            <v>1</v>
          </cell>
        </row>
        <row r="2222">
          <cell r="AU2222">
            <v>6544.9</v>
          </cell>
          <cell r="AX2222">
            <v>4752</v>
          </cell>
          <cell r="AY2222">
            <v>1792.9</v>
          </cell>
          <cell r="AZ2222">
            <v>4539</v>
          </cell>
          <cell r="BA2222">
            <v>0</v>
          </cell>
          <cell r="BV2222">
            <v>0</v>
          </cell>
          <cell r="BW2222">
            <v>0</v>
          </cell>
          <cell r="BX2222">
            <v>0</v>
          </cell>
          <cell r="BY2222">
            <v>0</v>
          </cell>
          <cell r="BZ2222">
            <v>0</v>
          </cell>
          <cell r="CA2222">
            <v>0</v>
          </cell>
          <cell r="CB2222">
            <v>0</v>
          </cell>
          <cell r="CC2222">
            <v>0</v>
          </cell>
          <cell r="CD2222">
            <v>0</v>
          </cell>
          <cell r="CE2222">
            <v>0</v>
          </cell>
          <cell r="CF2222">
            <v>0</v>
          </cell>
          <cell r="CG2222">
            <v>0</v>
          </cell>
          <cell r="CH2222">
            <v>0</v>
          </cell>
          <cell r="CJ2222">
            <v>0</v>
          </cell>
          <cell r="CK2222">
            <v>1</v>
          </cell>
          <cell r="CL2222">
            <v>0</v>
          </cell>
          <cell r="CM2222">
            <v>0</v>
          </cell>
          <cell r="CN2222">
            <v>1</v>
          </cell>
        </row>
        <row r="2223">
          <cell r="AU2223">
            <v>123102.46</v>
          </cell>
          <cell r="AX2223">
            <v>86601.360000000015</v>
          </cell>
          <cell r="AY2223">
            <v>36501.1</v>
          </cell>
          <cell r="AZ2223">
            <v>21590.18</v>
          </cell>
          <cell r="BA2223">
            <v>37442.33</v>
          </cell>
          <cell r="BV2223">
            <v>0</v>
          </cell>
          <cell r="BW2223">
            <v>0</v>
          </cell>
          <cell r="BX2223">
            <v>1</v>
          </cell>
          <cell r="BY2223">
            <v>0</v>
          </cell>
          <cell r="BZ2223">
            <v>0</v>
          </cell>
          <cell r="CA2223">
            <v>0</v>
          </cell>
          <cell r="CB2223">
            <v>0</v>
          </cell>
          <cell r="CC2223">
            <v>0</v>
          </cell>
          <cell r="CD2223">
            <v>0</v>
          </cell>
          <cell r="CE2223">
            <v>0</v>
          </cell>
          <cell r="CF2223">
            <v>0</v>
          </cell>
          <cell r="CG2223">
            <v>0</v>
          </cell>
          <cell r="CH2223">
            <v>0</v>
          </cell>
          <cell r="CJ2223">
            <v>0</v>
          </cell>
          <cell r="CK2223">
            <v>0</v>
          </cell>
          <cell r="CL2223">
            <v>0</v>
          </cell>
          <cell r="CM2223">
            <v>0</v>
          </cell>
          <cell r="CN2223">
            <v>1</v>
          </cell>
        </row>
        <row r="2224">
          <cell r="AU2224">
            <v>117</v>
          </cell>
          <cell r="AX2224">
            <v>117</v>
          </cell>
          <cell r="AY2224">
            <v>0</v>
          </cell>
          <cell r="AZ2224">
            <v>0</v>
          </cell>
          <cell r="BA2224">
            <v>0</v>
          </cell>
          <cell r="BV2224">
            <v>0</v>
          </cell>
          <cell r="BW2224">
            <v>0</v>
          </cell>
          <cell r="BX2224">
            <v>1</v>
          </cell>
          <cell r="BY2224">
            <v>0</v>
          </cell>
          <cell r="BZ2224">
            <v>0</v>
          </cell>
          <cell r="CA2224">
            <v>0</v>
          </cell>
          <cell r="CB2224">
            <v>0</v>
          </cell>
          <cell r="CC2224">
            <v>0</v>
          </cell>
          <cell r="CD2224">
            <v>0</v>
          </cell>
          <cell r="CE2224">
            <v>0</v>
          </cell>
          <cell r="CF2224">
            <v>0</v>
          </cell>
          <cell r="CG2224">
            <v>0</v>
          </cell>
          <cell r="CH2224">
            <v>0</v>
          </cell>
          <cell r="CJ2224">
            <v>0</v>
          </cell>
          <cell r="CK2224">
            <v>0</v>
          </cell>
          <cell r="CL2224">
            <v>0</v>
          </cell>
          <cell r="CM2224">
            <v>0</v>
          </cell>
          <cell r="CN2224">
            <v>1</v>
          </cell>
        </row>
        <row r="2225">
          <cell r="AU2225">
            <v>88</v>
          </cell>
          <cell r="AX2225">
            <v>88</v>
          </cell>
          <cell r="AY2225">
            <v>0</v>
          </cell>
          <cell r="AZ2225">
            <v>0</v>
          </cell>
          <cell r="BA2225">
            <v>0</v>
          </cell>
          <cell r="BV2225">
            <v>0</v>
          </cell>
          <cell r="BW2225">
            <v>0.44</v>
          </cell>
          <cell r="BX2225">
            <v>0</v>
          </cell>
          <cell r="BY2225">
            <v>0.44</v>
          </cell>
          <cell r="BZ2225">
            <v>0</v>
          </cell>
          <cell r="CA2225">
            <v>0</v>
          </cell>
          <cell r="CB2225">
            <v>0</v>
          </cell>
          <cell r="CC2225">
            <v>0</v>
          </cell>
          <cell r="CD2225">
            <v>0</v>
          </cell>
          <cell r="CE2225">
            <v>0.08</v>
          </cell>
          <cell r="CF2225">
            <v>0</v>
          </cell>
          <cell r="CG2225">
            <v>0</v>
          </cell>
          <cell r="CH2225">
            <v>0</v>
          </cell>
          <cell r="CJ2225">
            <v>0</v>
          </cell>
          <cell r="CK2225">
            <v>0</v>
          </cell>
          <cell r="CL2225">
            <v>0</v>
          </cell>
          <cell r="CM2225">
            <v>0</v>
          </cell>
          <cell r="CN2225">
            <v>1</v>
          </cell>
        </row>
        <row r="2226">
          <cell r="AU2226">
            <v>1485323.07</v>
          </cell>
          <cell r="AX2226">
            <v>1060303.79</v>
          </cell>
          <cell r="AY2226">
            <v>425019.28</v>
          </cell>
          <cell r="AZ2226">
            <v>587811.63</v>
          </cell>
          <cell r="BA2226">
            <v>104299.51</v>
          </cell>
          <cell r="BV2226">
            <v>0</v>
          </cell>
          <cell r="BW2226">
            <v>0</v>
          </cell>
          <cell r="BX2226">
            <v>1</v>
          </cell>
          <cell r="BY2226">
            <v>0</v>
          </cell>
          <cell r="BZ2226">
            <v>0</v>
          </cell>
          <cell r="CA2226">
            <v>0</v>
          </cell>
          <cell r="CB2226">
            <v>0</v>
          </cell>
          <cell r="CC2226">
            <v>0</v>
          </cell>
          <cell r="CD2226">
            <v>0</v>
          </cell>
          <cell r="CE2226">
            <v>0</v>
          </cell>
          <cell r="CF2226">
            <v>0</v>
          </cell>
          <cell r="CG2226">
            <v>0</v>
          </cell>
          <cell r="CH2226">
            <v>0</v>
          </cell>
          <cell r="CJ2226">
            <v>0</v>
          </cell>
          <cell r="CK2226">
            <v>0</v>
          </cell>
          <cell r="CL2226">
            <v>0</v>
          </cell>
          <cell r="CM2226">
            <v>0</v>
          </cell>
          <cell r="CN2226">
            <v>1</v>
          </cell>
        </row>
        <row r="2227">
          <cell r="AU2227">
            <v>754.91</v>
          </cell>
          <cell r="AX2227">
            <v>541.18999999999994</v>
          </cell>
          <cell r="AY2227">
            <v>213.72</v>
          </cell>
          <cell r="AZ2227">
            <v>0</v>
          </cell>
          <cell r="BA2227">
            <v>478.52</v>
          </cell>
          <cell r="BV2227">
            <v>0</v>
          </cell>
          <cell r="BW2227">
            <v>0</v>
          </cell>
          <cell r="BX2227">
            <v>0</v>
          </cell>
          <cell r="BY2227">
            <v>0</v>
          </cell>
          <cell r="BZ2227">
            <v>0</v>
          </cell>
          <cell r="CA2227">
            <v>0</v>
          </cell>
          <cell r="CB2227">
            <v>0</v>
          </cell>
          <cell r="CC2227">
            <v>0</v>
          </cell>
          <cell r="CD2227">
            <v>0</v>
          </cell>
          <cell r="CE2227">
            <v>0</v>
          </cell>
          <cell r="CF2227">
            <v>0</v>
          </cell>
          <cell r="CG2227">
            <v>0</v>
          </cell>
          <cell r="CH2227">
            <v>0</v>
          </cell>
          <cell r="CJ2227">
            <v>0</v>
          </cell>
          <cell r="CK2227">
            <v>0</v>
          </cell>
          <cell r="CL2227">
            <v>0</v>
          </cell>
          <cell r="CM2227">
            <v>0</v>
          </cell>
          <cell r="CN2227">
            <v>1</v>
          </cell>
        </row>
        <row r="2228">
          <cell r="AU2228">
            <v>754.92</v>
          </cell>
          <cell r="AX2228">
            <v>541.18999999999994</v>
          </cell>
          <cell r="AY2228">
            <v>213.73</v>
          </cell>
          <cell r="AZ2228">
            <v>0</v>
          </cell>
          <cell r="BA2228">
            <v>478.52</v>
          </cell>
          <cell r="BV2228">
            <v>0</v>
          </cell>
          <cell r="BW2228">
            <v>0</v>
          </cell>
          <cell r="BX2228">
            <v>0</v>
          </cell>
          <cell r="BY2228">
            <v>0</v>
          </cell>
          <cell r="BZ2228">
            <v>0</v>
          </cell>
          <cell r="CA2228">
            <v>0</v>
          </cell>
          <cell r="CB2228">
            <v>0</v>
          </cell>
          <cell r="CC2228">
            <v>0</v>
          </cell>
          <cell r="CD2228">
            <v>0</v>
          </cell>
          <cell r="CE2228">
            <v>0</v>
          </cell>
          <cell r="CF2228">
            <v>0</v>
          </cell>
          <cell r="CG2228">
            <v>0</v>
          </cell>
          <cell r="CH2228">
            <v>0</v>
          </cell>
          <cell r="CJ2228">
            <v>0</v>
          </cell>
          <cell r="CK2228">
            <v>0</v>
          </cell>
          <cell r="CL2228">
            <v>0</v>
          </cell>
          <cell r="CM2228">
            <v>0</v>
          </cell>
          <cell r="CN2228">
            <v>1</v>
          </cell>
        </row>
        <row r="2229">
          <cell r="AU2229">
            <v>165</v>
          </cell>
          <cell r="AX2229">
            <v>165</v>
          </cell>
          <cell r="AY2229">
            <v>0</v>
          </cell>
          <cell r="AZ2229">
            <v>0</v>
          </cell>
          <cell r="BA2229">
            <v>0</v>
          </cell>
          <cell r="BV2229">
            <v>0</v>
          </cell>
          <cell r="BW2229">
            <v>0</v>
          </cell>
          <cell r="BX2229">
            <v>0.95</v>
          </cell>
          <cell r="BY2229">
            <v>0</v>
          </cell>
          <cell r="BZ2229">
            <v>0</v>
          </cell>
          <cell r="CA2229">
            <v>0</v>
          </cell>
          <cell r="CB2229">
            <v>0</v>
          </cell>
          <cell r="CC2229">
            <v>0</v>
          </cell>
          <cell r="CD2229">
            <v>0.05</v>
          </cell>
          <cell r="CE2229">
            <v>0</v>
          </cell>
          <cell r="CF2229">
            <v>0</v>
          </cell>
          <cell r="CG2229">
            <v>0</v>
          </cell>
          <cell r="CH2229">
            <v>0</v>
          </cell>
          <cell r="CJ2229">
            <v>0</v>
          </cell>
          <cell r="CK2229">
            <v>0</v>
          </cell>
          <cell r="CL2229">
            <v>0</v>
          </cell>
          <cell r="CM2229">
            <v>0</v>
          </cell>
          <cell r="CN2229">
            <v>1</v>
          </cell>
        </row>
        <row r="2230">
          <cell r="AU2230">
            <v>1060</v>
          </cell>
          <cell r="AX2230">
            <v>1060</v>
          </cell>
          <cell r="AY2230">
            <v>0</v>
          </cell>
          <cell r="AZ2230">
            <v>0</v>
          </cell>
          <cell r="BA2230">
            <v>0</v>
          </cell>
          <cell r="BV2230">
            <v>0</v>
          </cell>
          <cell r="BW2230">
            <v>0</v>
          </cell>
          <cell r="BX2230">
            <v>0</v>
          </cell>
          <cell r="BY2230">
            <v>0</v>
          </cell>
          <cell r="BZ2230">
            <v>0</v>
          </cell>
          <cell r="CA2230">
            <v>0</v>
          </cell>
          <cell r="CB2230">
            <v>0</v>
          </cell>
          <cell r="CC2230">
            <v>0</v>
          </cell>
          <cell r="CD2230">
            <v>1</v>
          </cell>
          <cell r="CE2230">
            <v>0</v>
          </cell>
          <cell r="CF2230">
            <v>0</v>
          </cell>
          <cell r="CG2230">
            <v>0</v>
          </cell>
          <cell r="CH2230">
            <v>0</v>
          </cell>
          <cell r="CJ2230">
            <v>0</v>
          </cell>
          <cell r="CK2230">
            <v>0</v>
          </cell>
          <cell r="CL2230">
            <v>0</v>
          </cell>
          <cell r="CM2230">
            <v>0</v>
          </cell>
          <cell r="CN2230">
            <v>1</v>
          </cell>
        </row>
        <row r="2231">
          <cell r="AU2231">
            <v>1998</v>
          </cell>
          <cell r="AX2231">
            <v>1998</v>
          </cell>
          <cell r="AY2231">
            <v>0</v>
          </cell>
          <cell r="AZ2231">
            <v>0</v>
          </cell>
          <cell r="BA2231">
            <v>0</v>
          </cell>
          <cell r="BV2231">
            <v>0</v>
          </cell>
          <cell r="BW2231">
            <v>1</v>
          </cell>
          <cell r="BX2231">
            <v>0</v>
          </cell>
          <cell r="BY2231">
            <v>0</v>
          </cell>
          <cell r="BZ2231">
            <v>0</v>
          </cell>
          <cell r="CA2231">
            <v>0</v>
          </cell>
          <cell r="CB2231">
            <v>0</v>
          </cell>
          <cell r="CC2231">
            <v>0</v>
          </cell>
          <cell r="CD2231">
            <v>0</v>
          </cell>
          <cell r="CE2231">
            <v>0</v>
          </cell>
          <cell r="CF2231">
            <v>0</v>
          </cell>
          <cell r="CG2231">
            <v>0</v>
          </cell>
          <cell r="CH2231">
            <v>0</v>
          </cell>
          <cell r="CJ2231">
            <v>0</v>
          </cell>
          <cell r="CK2231">
            <v>0</v>
          </cell>
          <cell r="CL2231">
            <v>0</v>
          </cell>
          <cell r="CM2231">
            <v>0</v>
          </cell>
          <cell r="CN2231">
            <v>1</v>
          </cell>
        </row>
        <row r="2232">
          <cell r="AU2232">
            <v>362.29</v>
          </cell>
          <cell r="AX2232">
            <v>259.71999999999997</v>
          </cell>
          <cell r="AY2232">
            <v>102.57</v>
          </cell>
          <cell r="AZ2232">
            <v>0</v>
          </cell>
          <cell r="BA2232">
            <v>115.42</v>
          </cell>
          <cell r="BV2232">
            <v>0</v>
          </cell>
          <cell r="BW2232">
            <v>0</v>
          </cell>
          <cell r="BX2232">
            <v>0.78</v>
          </cell>
          <cell r="BY2232">
            <v>0</v>
          </cell>
          <cell r="BZ2232">
            <v>0</v>
          </cell>
          <cell r="CA2232">
            <v>0</v>
          </cell>
          <cell r="CB2232">
            <v>0</v>
          </cell>
          <cell r="CC2232">
            <v>0</v>
          </cell>
          <cell r="CD2232">
            <v>0</v>
          </cell>
          <cell r="CE2232">
            <v>0</v>
          </cell>
          <cell r="CF2232">
            <v>0</v>
          </cell>
          <cell r="CG2232">
            <v>0</v>
          </cell>
          <cell r="CH2232">
            <v>0</v>
          </cell>
          <cell r="CJ2232">
            <v>0</v>
          </cell>
          <cell r="CK2232">
            <v>0</v>
          </cell>
          <cell r="CL2232">
            <v>0</v>
          </cell>
          <cell r="CM2232">
            <v>0</v>
          </cell>
          <cell r="CN2232">
            <v>1</v>
          </cell>
        </row>
        <row r="2233">
          <cell r="AU2233">
            <v>2828.52</v>
          </cell>
          <cell r="AX2233">
            <v>2392.0500000000002</v>
          </cell>
          <cell r="AY2233">
            <v>436.47</v>
          </cell>
          <cell r="AZ2233">
            <v>1105.05</v>
          </cell>
          <cell r="BA2233">
            <v>0</v>
          </cell>
          <cell r="BV2233">
            <v>0</v>
          </cell>
          <cell r="BW2233">
            <v>0</v>
          </cell>
          <cell r="BX2233">
            <v>0</v>
          </cell>
          <cell r="BY2233">
            <v>1</v>
          </cell>
          <cell r="BZ2233">
            <v>0</v>
          </cell>
          <cell r="CA2233">
            <v>0</v>
          </cell>
          <cell r="CB2233">
            <v>0</v>
          </cell>
          <cell r="CC2233">
            <v>0</v>
          </cell>
          <cell r="CD2233">
            <v>0</v>
          </cell>
          <cell r="CE2233">
            <v>0</v>
          </cell>
          <cell r="CF2233">
            <v>0</v>
          </cell>
          <cell r="CG2233">
            <v>0</v>
          </cell>
          <cell r="CH2233">
            <v>0</v>
          </cell>
          <cell r="CJ2233">
            <v>0</v>
          </cell>
          <cell r="CK2233">
            <v>0</v>
          </cell>
          <cell r="CL2233">
            <v>0</v>
          </cell>
          <cell r="CM2233">
            <v>0</v>
          </cell>
          <cell r="CN2233">
            <v>1</v>
          </cell>
        </row>
        <row r="2234">
          <cell r="AU2234">
            <v>316</v>
          </cell>
          <cell r="AX2234">
            <v>316</v>
          </cell>
          <cell r="AY2234">
            <v>0</v>
          </cell>
          <cell r="AZ2234">
            <v>0</v>
          </cell>
          <cell r="BA2234">
            <v>0</v>
          </cell>
          <cell r="BV2234">
            <v>0</v>
          </cell>
          <cell r="BW2234">
            <v>1</v>
          </cell>
          <cell r="BX2234">
            <v>0</v>
          </cell>
          <cell r="BY2234">
            <v>0</v>
          </cell>
          <cell r="BZ2234">
            <v>0</v>
          </cell>
          <cell r="CA2234">
            <v>0</v>
          </cell>
          <cell r="CB2234">
            <v>0</v>
          </cell>
          <cell r="CC2234">
            <v>0</v>
          </cell>
          <cell r="CD2234">
            <v>0</v>
          </cell>
          <cell r="CE2234">
            <v>0</v>
          </cell>
          <cell r="CF2234">
            <v>0</v>
          </cell>
          <cell r="CG2234">
            <v>0</v>
          </cell>
          <cell r="CH2234">
            <v>0</v>
          </cell>
          <cell r="CJ2234">
            <v>0</v>
          </cell>
          <cell r="CK2234">
            <v>0</v>
          </cell>
          <cell r="CL2234">
            <v>0</v>
          </cell>
          <cell r="CM2234">
            <v>0</v>
          </cell>
          <cell r="CN2234">
            <v>1</v>
          </cell>
        </row>
        <row r="2235">
          <cell r="AU2235">
            <v>818</v>
          </cell>
          <cell r="AX2235">
            <v>818</v>
          </cell>
          <cell r="AY2235">
            <v>0</v>
          </cell>
          <cell r="AZ2235">
            <v>0</v>
          </cell>
          <cell r="BA2235">
            <v>0</v>
          </cell>
          <cell r="BV2235">
            <v>0</v>
          </cell>
          <cell r="BW2235">
            <v>0</v>
          </cell>
          <cell r="BX2235">
            <v>1</v>
          </cell>
          <cell r="BY2235">
            <v>0</v>
          </cell>
          <cell r="BZ2235">
            <v>0</v>
          </cell>
          <cell r="CA2235">
            <v>0</v>
          </cell>
          <cell r="CB2235">
            <v>0</v>
          </cell>
          <cell r="CC2235">
            <v>0</v>
          </cell>
          <cell r="CD2235">
            <v>0</v>
          </cell>
          <cell r="CE2235">
            <v>0</v>
          </cell>
          <cell r="CF2235">
            <v>0</v>
          </cell>
          <cell r="CG2235">
            <v>0</v>
          </cell>
          <cell r="CH2235">
            <v>0</v>
          </cell>
          <cell r="CJ2235">
            <v>0</v>
          </cell>
          <cell r="CK2235">
            <v>0</v>
          </cell>
          <cell r="CL2235">
            <v>0</v>
          </cell>
          <cell r="CM2235">
            <v>0</v>
          </cell>
          <cell r="CN2235">
            <v>1</v>
          </cell>
        </row>
        <row r="2236">
          <cell r="AU2236">
            <v>2487.83</v>
          </cell>
          <cell r="AX2236">
            <v>1783.49</v>
          </cell>
          <cell r="AY2236">
            <v>704.34</v>
          </cell>
          <cell r="AZ2236">
            <v>0</v>
          </cell>
          <cell r="BA2236">
            <v>1576.94</v>
          </cell>
          <cell r="BV2236">
            <v>0</v>
          </cell>
          <cell r="BW2236">
            <v>0</v>
          </cell>
          <cell r="BX2236">
            <v>0.66</v>
          </cell>
          <cell r="BY2236">
            <v>0</v>
          </cell>
          <cell r="BZ2236">
            <v>0</v>
          </cell>
          <cell r="CA2236">
            <v>0</v>
          </cell>
          <cell r="CB2236">
            <v>0</v>
          </cell>
          <cell r="CC2236">
            <v>0</v>
          </cell>
          <cell r="CD2236">
            <v>0</v>
          </cell>
          <cell r="CE2236">
            <v>0</v>
          </cell>
          <cell r="CF2236">
            <v>0</v>
          </cell>
          <cell r="CG2236">
            <v>0</v>
          </cell>
          <cell r="CH2236">
            <v>0</v>
          </cell>
          <cell r="CJ2236">
            <v>0</v>
          </cell>
          <cell r="CK2236">
            <v>0</v>
          </cell>
          <cell r="CL2236">
            <v>0</v>
          </cell>
          <cell r="CM2236">
            <v>0</v>
          </cell>
          <cell r="CN2236">
            <v>1</v>
          </cell>
        </row>
        <row r="2237">
          <cell r="AU2237">
            <v>347</v>
          </cell>
          <cell r="AX2237">
            <v>347</v>
          </cell>
          <cell r="AY2237">
            <v>0</v>
          </cell>
          <cell r="AZ2237">
            <v>0</v>
          </cell>
          <cell r="BA2237">
            <v>0</v>
          </cell>
          <cell r="BV2237">
            <v>0</v>
          </cell>
          <cell r="BW2237">
            <v>1</v>
          </cell>
          <cell r="BX2237">
            <v>0</v>
          </cell>
          <cell r="BY2237">
            <v>0</v>
          </cell>
          <cell r="BZ2237">
            <v>0</v>
          </cell>
          <cell r="CA2237">
            <v>0</v>
          </cell>
          <cell r="CB2237">
            <v>0</v>
          </cell>
          <cell r="CC2237">
            <v>0</v>
          </cell>
          <cell r="CD2237">
            <v>0</v>
          </cell>
          <cell r="CE2237">
            <v>0</v>
          </cell>
          <cell r="CF2237">
            <v>0</v>
          </cell>
          <cell r="CG2237">
            <v>0</v>
          </cell>
          <cell r="CH2237">
            <v>0</v>
          </cell>
          <cell r="CJ2237">
            <v>0</v>
          </cell>
          <cell r="CK2237">
            <v>0</v>
          </cell>
          <cell r="CL2237">
            <v>0</v>
          </cell>
          <cell r="CM2237">
            <v>0</v>
          </cell>
          <cell r="CN2237">
            <v>1</v>
          </cell>
        </row>
        <row r="2238">
          <cell r="AU2238">
            <v>140</v>
          </cell>
          <cell r="AX2238">
            <v>140</v>
          </cell>
          <cell r="AY2238">
            <v>0</v>
          </cell>
          <cell r="AZ2238">
            <v>0</v>
          </cell>
          <cell r="BA2238">
            <v>0</v>
          </cell>
          <cell r="BV2238">
            <v>0</v>
          </cell>
          <cell r="BW2238">
            <v>0</v>
          </cell>
          <cell r="BX2238">
            <v>0</v>
          </cell>
          <cell r="BY2238">
            <v>0</v>
          </cell>
          <cell r="BZ2238">
            <v>0</v>
          </cell>
          <cell r="CA2238">
            <v>0</v>
          </cell>
          <cell r="CB2238">
            <v>0</v>
          </cell>
          <cell r="CC2238">
            <v>0</v>
          </cell>
          <cell r="CD2238">
            <v>1</v>
          </cell>
          <cell r="CE2238">
            <v>0</v>
          </cell>
          <cell r="CF2238">
            <v>0</v>
          </cell>
          <cell r="CG2238">
            <v>0</v>
          </cell>
          <cell r="CH2238">
            <v>0</v>
          </cell>
          <cell r="CJ2238">
            <v>0</v>
          </cell>
          <cell r="CK2238">
            <v>0</v>
          </cell>
          <cell r="CL2238">
            <v>0</v>
          </cell>
          <cell r="CM2238">
            <v>0</v>
          </cell>
          <cell r="CN2238">
            <v>1</v>
          </cell>
        </row>
        <row r="2239">
          <cell r="AU2239">
            <v>1280.76</v>
          </cell>
          <cell r="AX2239">
            <v>918.14</v>
          </cell>
          <cell r="AY2239">
            <v>362.62</v>
          </cell>
          <cell r="AZ2239">
            <v>0</v>
          </cell>
          <cell r="BA2239">
            <v>811.8</v>
          </cell>
          <cell r="BV2239">
            <v>0</v>
          </cell>
          <cell r="BW2239">
            <v>0</v>
          </cell>
          <cell r="BX2239">
            <v>0</v>
          </cell>
          <cell r="BY2239">
            <v>0</v>
          </cell>
          <cell r="BZ2239">
            <v>0</v>
          </cell>
          <cell r="CA2239">
            <v>0</v>
          </cell>
          <cell r="CB2239">
            <v>0</v>
          </cell>
          <cell r="CC2239">
            <v>0</v>
          </cell>
          <cell r="CD2239">
            <v>0</v>
          </cell>
          <cell r="CE2239">
            <v>0</v>
          </cell>
          <cell r="CF2239">
            <v>0</v>
          </cell>
          <cell r="CG2239">
            <v>0</v>
          </cell>
          <cell r="CH2239">
            <v>0</v>
          </cell>
          <cell r="CJ2239">
            <v>0</v>
          </cell>
          <cell r="CK2239">
            <v>0</v>
          </cell>
          <cell r="CL2239">
            <v>0</v>
          </cell>
          <cell r="CM2239">
            <v>0</v>
          </cell>
          <cell r="CN2239">
            <v>1</v>
          </cell>
        </row>
        <row r="2240">
          <cell r="AU2240">
            <v>9447.33</v>
          </cell>
          <cell r="AX2240">
            <v>9042.36</v>
          </cell>
          <cell r="AY2240">
            <v>404.97</v>
          </cell>
          <cell r="AZ2240">
            <v>0</v>
          </cell>
          <cell r="BA2240">
            <v>906.62</v>
          </cell>
          <cell r="BV2240">
            <v>0</v>
          </cell>
          <cell r="BW2240">
            <v>0</v>
          </cell>
          <cell r="BX2240">
            <v>0</v>
          </cell>
          <cell r="BY2240">
            <v>0</v>
          </cell>
          <cell r="BZ2240">
            <v>0</v>
          </cell>
          <cell r="CA2240">
            <v>0</v>
          </cell>
          <cell r="CB2240">
            <v>0</v>
          </cell>
          <cell r="CC2240">
            <v>0</v>
          </cell>
          <cell r="CD2240">
            <v>0</v>
          </cell>
          <cell r="CE2240">
            <v>0</v>
          </cell>
          <cell r="CF2240">
            <v>0</v>
          </cell>
          <cell r="CG2240">
            <v>0</v>
          </cell>
          <cell r="CH2240">
            <v>0</v>
          </cell>
          <cell r="CJ2240">
            <v>0</v>
          </cell>
          <cell r="CK2240">
            <v>0</v>
          </cell>
          <cell r="CL2240">
            <v>0</v>
          </cell>
          <cell r="CM2240">
            <v>0</v>
          </cell>
          <cell r="CN2240">
            <v>1</v>
          </cell>
        </row>
        <row r="2241">
          <cell r="AU2241">
            <v>663.86</v>
          </cell>
          <cell r="AX2241">
            <v>475.92</v>
          </cell>
          <cell r="AY2241">
            <v>187.94</v>
          </cell>
          <cell r="AZ2241">
            <v>0</v>
          </cell>
          <cell r="BA2241">
            <v>420.81</v>
          </cell>
          <cell r="BV2241">
            <v>0</v>
          </cell>
          <cell r="BW2241">
            <v>0</v>
          </cell>
          <cell r="BX2241">
            <v>1</v>
          </cell>
          <cell r="BY2241">
            <v>0</v>
          </cell>
          <cell r="BZ2241">
            <v>0</v>
          </cell>
          <cell r="CA2241">
            <v>0</v>
          </cell>
          <cell r="CB2241">
            <v>0</v>
          </cell>
          <cell r="CC2241">
            <v>0</v>
          </cell>
          <cell r="CD2241">
            <v>0</v>
          </cell>
          <cell r="CE2241">
            <v>0</v>
          </cell>
          <cell r="CF2241">
            <v>0</v>
          </cell>
          <cell r="CG2241">
            <v>0</v>
          </cell>
          <cell r="CH2241">
            <v>0</v>
          </cell>
          <cell r="CJ2241">
            <v>0</v>
          </cell>
          <cell r="CK2241">
            <v>0</v>
          </cell>
          <cell r="CL2241">
            <v>0</v>
          </cell>
          <cell r="CM2241">
            <v>0</v>
          </cell>
          <cell r="CN2241">
            <v>1</v>
          </cell>
        </row>
        <row r="2242">
          <cell r="AU2242">
            <v>9279.4500000000007</v>
          </cell>
          <cell r="AX2242">
            <v>7755.26</v>
          </cell>
          <cell r="AY2242">
            <v>1524.19</v>
          </cell>
          <cell r="AZ2242">
            <v>0</v>
          </cell>
          <cell r="BA2242">
            <v>2277.4</v>
          </cell>
          <cell r="BV2242">
            <v>0</v>
          </cell>
          <cell r="BW2242">
            <v>0.97</v>
          </cell>
          <cell r="BX2242">
            <v>0.03</v>
          </cell>
          <cell r="BY2242">
            <v>0</v>
          </cell>
          <cell r="BZ2242">
            <v>0</v>
          </cell>
          <cell r="CA2242">
            <v>0</v>
          </cell>
          <cell r="CB2242">
            <v>0</v>
          </cell>
          <cell r="CC2242">
            <v>0</v>
          </cell>
          <cell r="CD2242">
            <v>0</v>
          </cell>
          <cell r="CE2242">
            <v>0</v>
          </cell>
          <cell r="CF2242">
            <v>0</v>
          </cell>
          <cell r="CG2242">
            <v>0</v>
          </cell>
          <cell r="CH2242">
            <v>0</v>
          </cell>
          <cell r="CJ2242">
            <v>0</v>
          </cell>
          <cell r="CK2242">
            <v>0</v>
          </cell>
          <cell r="CL2242">
            <v>0</v>
          </cell>
          <cell r="CM2242">
            <v>0</v>
          </cell>
          <cell r="CN2242">
            <v>1</v>
          </cell>
        </row>
        <row r="2243">
          <cell r="AU2243">
            <v>3332539.14</v>
          </cell>
          <cell r="AX2243">
            <v>2384606.06</v>
          </cell>
          <cell r="AY2243">
            <v>947933.08</v>
          </cell>
          <cell r="AZ2243">
            <v>1327259.1200000001</v>
          </cell>
          <cell r="BA2243">
            <v>97251.57</v>
          </cell>
          <cell r="BV2243">
            <v>0.08</v>
          </cell>
          <cell r="BW2243">
            <v>0.04</v>
          </cell>
          <cell r="BX2243">
            <v>7.0000000000000007E-2</v>
          </cell>
          <cell r="BY2243">
            <v>0.02</v>
          </cell>
          <cell r="BZ2243">
            <v>0.05</v>
          </cell>
          <cell r="CA2243">
            <v>0.09</v>
          </cell>
          <cell r="CB2243">
            <v>0</v>
          </cell>
          <cell r="CC2243">
            <v>0.35</v>
          </cell>
          <cell r="CD2243">
            <v>0</v>
          </cell>
          <cell r="CE2243">
            <v>0</v>
          </cell>
          <cell r="CF2243">
            <v>0</v>
          </cell>
          <cell r="CG2243">
            <v>0</v>
          </cell>
          <cell r="CH2243">
            <v>0</v>
          </cell>
          <cell r="CJ2243">
            <v>0.23</v>
          </cell>
          <cell r="CK2243">
            <v>0</v>
          </cell>
          <cell r="CL2243">
            <v>0</v>
          </cell>
          <cell r="CM2243">
            <v>0</v>
          </cell>
          <cell r="CN2243">
            <v>1</v>
          </cell>
        </row>
        <row r="2244">
          <cell r="AU2244">
            <v>924</v>
          </cell>
          <cell r="AX2244">
            <v>924</v>
          </cell>
          <cell r="AY2244">
            <v>0</v>
          </cell>
          <cell r="AZ2244">
            <v>0</v>
          </cell>
          <cell r="BA2244">
            <v>0</v>
          </cell>
          <cell r="BV2244">
            <v>0</v>
          </cell>
          <cell r="BW2244">
            <v>0.28999999999999998</v>
          </cell>
          <cell r="BX2244">
            <v>0.25</v>
          </cell>
          <cell r="BY2244">
            <v>0.01</v>
          </cell>
          <cell r="BZ2244">
            <v>0</v>
          </cell>
          <cell r="CA2244">
            <v>0</v>
          </cell>
          <cell r="CB2244">
            <v>0</v>
          </cell>
          <cell r="CC2244">
            <v>0</v>
          </cell>
          <cell r="CD2244">
            <v>0.43</v>
          </cell>
          <cell r="CE2244">
            <v>0.01</v>
          </cell>
          <cell r="CF2244">
            <v>0</v>
          </cell>
          <cell r="CG2244">
            <v>0</v>
          </cell>
          <cell r="CH2244">
            <v>0</v>
          </cell>
          <cell r="CJ2244">
            <v>0</v>
          </cell>
          <cell r="CK2244">
            <v>0</v>
          </cell>
          <cell r="CL2244">
            <v>0</v>
          </cell>
          <cell r="CM2244">
            <v>0</v>
          </cell>
          <cell r="CN2244">
            <v>1</v>
          </cell>
        </row>
        <row r="2245">
          <cell r="AU2245">
            <v>134895.6</v>
          </cell>
          <cell r="AX2245">
            <v>94174.63</v>
          </cell>
          <cell r="AY2245">
            <v>40720.97</v>
          </cell>
          <cell r="AZ2245">
            <v>57489.35</v>
          </cell>
          <cell r="BA2245">
            <v>742.48</v>
          </cell>
          <cell r="BV2245">
            <v>0</v>
          </cell>
          <cell r="BW2245">
            <v>0.1</v>
          </cell>
          <cell r="BX2245">
            <v>0.38</v>
          </cell>
          <cell r="BY2245">
            <v>0</v>
          </cell>
          <cell r="BZ2245">
            <v>0</v>
          </cell>
          <cell r="CA2245">
            <v>0</v>
          </cell>
          <cell r="CB2245">
            <v>0</v>
          </cell>
          <cell r="CC2245">
            <v>0</v>
          </cell>
          <cell r="CD2245">
            <v>0.52</v>
          </cell>
          <cell r="CE2245">
            <v>0</v>
          </cell>
          <cell r="CF2245">
            <v>0</v>
          </cell>
          <cell r="CG2245">
            <v>0</v>
          </cell>
          <cell r="CH2245">
            <v>0</v>
          </cell>
          <cell r="CJ2245">
            <v>0</v>
          </cell>
          <cell r="CK2245">
            <v>0</v>
          </cell>
          <cell r="CL2245">
            <v>0</v>
          </cell>
          <cell r="CM2245">
            <v>0</v>
          </cell>
          <cell r="CN2245">
            <v>1</v>
          </cell>
        </row>
        <row r="2246">
          <cell r="AU2246">
            <v>448.64</v>
          </cell>
          <cell r="AX2246">
            <v>321.62</v>
          </cell>
          <cell r="AY2246">
            <v>127.02</v>
          </cell>
          <cell r="AZ2246">
            <v>0</v>
          </cell>
          <cell r="BA2246">
            <v>284.37</v>
          </cell>
          <cell r="BV2246">
            <v>0</v>
          </cell>
          <cell r="BW2246">
            <v>0</v>
          </cell>
          <cell r="BX2246">
            <v>0.72</v>
          </cell>
          <cell r="BY2246">
            <v>0</v>
          </cell>
          <cell r="BZ2246">
            <v>0</v>
          </cell>
          <cell r="CA2246">
            <v>0</v>
          </cell>
          <cell r="CB2246">
            <v>0</v>
          </cell>
          <cell r="CC2246">
            <v>0</v>
          </cell>
          <cell r="CD2246">
            <v>0</v>
          </cell>
          <cell r="CE2246">
            <v>0</v>
          </cell>
          <cell r="CF2246">
            <v>0</v>
          </cell>
          <cell r="CG2246">
            <v>0</v>
          </cell>
          <cell r="CH2246">
            <v>0</v>
          </cell>
          <cell r="CJ2246">
            <v>0</v>
          </cell>
          <cell r="CK2246">
            <v>0</v>
          </cell>
          <cell r="CL2246">
            <v>0</v>
          </cell>
          <cell r="CM2246">
            <v>0</v>
          </cell>
          <cell r="CN2246">
            <v>1</v>
          </cell>
        </row>
        <row r="2247">
          <cell r="AU2247">
            <v>-2456.44</v>
          </cell>
          <cell r="AX2247">
            <v>-2456.44</v>
          </cell>
          <cell r="AY2247">
            <v>0</v>
          </cell>
          <cell r="AZ2247">
            <v>0</v>
          </cell>
          <cell r="BA2247">
            <v>-1005.72</v>
          </cell>
          <cell r="BV2247">
            <v>0</v>
          </cell>
          <cell r="BW2247">
            <v>0.33</v>
          </cell>
          <cell r="BX2247">
            <v>0.67</v>
          </cell>
          <cell r="BY2247">
            <v>0</v>
          </cell>
          <cell r="BZ2247">
            <v>0</v>
          </cell>
          <cell r="CA2247">
            <v>0</v>
          </cell>
          <cell r="CB2247">
            <v>0</v>
          </cell>
          <cell r="CC2247">
            <v>0</v>
          </cell>
          <cell r="CD2247">
            <v>0</v>
          </cell>
          <cell r="CE2247">
            <v>0</v>
          </cell>
          <cell r="CF2247">
            <v>0</v>
          </cell>
          <cell r="CG2247">
            <v>0</v>
          </cell>
          <cell r="CH2247">
            <v>0</v>
          </cell>
          <cell r="CJ2247">
            <v>0</v>
          </cell>
          <cell r="CK2247">
            <v>0</v>
          </cell>
          <cell r="CL2247">
            <v>0</v>
          </cell>
          <cell r="CM2247">
            <v>0</v>
          </cell>
          <cell r="CN2247">
            <v>1</v>
          </cell>
        </row>
        <row r="2248">
          <cell r="AU2248">
            <v>497</v>
          </cell>
          <cell r="AX2248">
            <v>497</v>
          </cell>
          <cell r="AY2248">
            <v>0</v>
          </cell>
          <cell r="AZ2248">
            <v>0</v>
          </cell>
          <cell r="BA2248">
            <v>0</v>
          </cell>
          <cell r="BV2248">
            <v>0</v>
          </cell>
          <cell r="BW2248">
            <v>1</v>
          </cell>
          <cell r="BX2248">
            <v>0</v>
          </cell>
          <cell r="BY2248">
            <v>0</v>
          </cell>
          <cell r="BZ2248">
            <v>0</v>
          </cell>
          <cell r="CA2248">
            <v>0</v>
          </cell>
          <cell r="CB2248">
            <v>0</v>
          </cell>
          <cell r="CC2248">
            <v>0</v>
          </cell>
          <cell r="CD2248">
            <v>0</v>
          </cell>
          <cell r="CE2248">
            <v>0</v>
          </cell>
          <cell r="CF2248">
            <v>0</v>
          </cell>
          <cell r="CG2248">
            <v>0</v>
          </cell>
          <cell r="CH2248">
            <v>0</v>
          </cell>
          <cell r="CJ2248">
            <v>0</v>
          </cell>
          <cell r="CK2248">
            <v>0</v>
          </cell>
          <cell r="CL2248">
            <v>0</v>
          </cell>
          <cell r="CM2248">
            <v>0</v>
          </cell>
          <cell r="CN2248">
            <v>1</v>
          </cell>
        </row>
        <row r="2249">
          <cell r="AU2249">
            <v>470</v>
          </cell>
          <cell r="AX2249">
            <v>470</v>
          </cell>
          <cell r="AY2249">
            <v>0</v>
          </cell>
          <cell r="AZ2249">
            <v>0</v>
          </cell>
          <cell r="BA2249">
            <v>0</v>
          </cell>
          <cell r="BV2249">
            <v>0</v>
          </cell>
          <cell r="BW2249">
            <v>0</v>
          </cell>
          <cell r="BX2249">
            <v>0</v>
          </cell>
          <cell r="BY2249">
            <v>0</v>
          </cell>
          <cell r="BZ2249">
            <v>0</v>
          </cell>
          <cell r="CA2249">
            <v>0</v>
          </cell>
          <cell r="CB2249">
            <v>0</v>
          </cell>
          <cell r="CC2249">
            <v>0</v>
          </cell>
          <cell r="CD2249">
            <v>0</v>
          </cell>
          <cell r="CE2249">
            <v>0</v>
          </cell>
          <cell r="CF2249">
            <v>0</v>
          </cell>
          <cell r="CG2249">
            <v>0</v>
          </cell>
          <cell r="CH2249">
            <v>0</v>
          </cell>
          <cell r="CJ2249">
            <v>0</v>
          </cell>
          <cell r="CK2249">
            <v>0</v>
          </cell>
          <cell r="CL2249">
            <v>0</v>
          </cell>
          <cell r="CM2249">
            <v>0</v>
          </cell>
          <cell r="CN2249">
            <v>1</v>
          </cell>
        </row>
        <row r="2250">
          <cell r="AU2250">
            <v>429</v>
          </cell>
          <cell r="AX2250">
            <v>429</v>
          </cell>
          <cell r="AY2250">
            <v>0</v>
          </cell>
          <cell r="AZ2250">
            <v>0</v>
          </cell>
          <cell r="BA2250">
            <v>0</v>
          </cell>
          <cell r="BV2250">
            <v>0</v>
          </cell>
          <cell r="BW2250">
            <v>0</v>
          </cell>
          <cell r="BX2250">
            <v>0</v>
          </cell>
          <cell r="BY2250">
            <v>0</v>
          </cell>
          <cell r="BZ2250">
            <v>0</v>
          </cell>
          <cell r="CA2250">
            <v>0</v>
          </cell>
          <cell r="CB2250">
            <v>0</v>
          </cell>
          <cell r="CC2250">
            <v>0</v>
          </cell>
          <cell r="CD2250">
            <v>0</v>
          </cell>
          <cell r="CE2250">
            <v>0</v>
          </cell>
          <cell r="CF2250">
            <v>0</v>
          </cell>
          <cell r="CG2250">
            <v>0</v>
          </cell>
          <cell r="CH2250">
            <v>0</v>
          </cell>
          <cell r="CJ2250">
            <v>0</v>
          </cell>
          <cell r="CK2250">
            <v>0</v>
          </cell>
          <cell r="CL2250">
            <v>0</v>
          </cell>
          <cell r="CM2250">
            <v>0</v>
          </cell>
          <cell r="CN2250">
            <v>1</v>
          </cell>
        </row>
        <row r="2251">
          <cell r="AU2251">
            <v>169</v>
          </cell>
          <cell r="AX2251">
            <v>169</v>
          </cell>
          <cell r="AY2251">
            <v>0</v>
          </cell>
          <cell r="AZ2251">
            <v>0</v>
          </cell>
          <cell r="BA2251">
            <v>0</v>
          </cell>
          <cell r="BV2251">
            <v>0</v>
          </cell>
          <cell r="BW2251">
            <v>0</v>
          </cell>
          <cell r="BX2251">
            <v>0</v>
          </cell>
          <cell r="BY2251">
            <v>0</v>
          </cell>
          <cell r="BZ2251">
            <v>0</v>
          </cell>
          <cell r="CA2251">
            <v>0</v>
          </cell>
          <cell r="CB2251">
            <v>0</v>
          </cell>
          <cell r="CC2251">
            <v>0</v>
          </cell>
          <cell r="CD2251">
            <v>0</v>
          </cell>
          <cell r="CE2251">
            <v>0</v>
          </cell>
          <cell r="CF2251">
            <v>0</v>
          </cell>
          <cell r="CG2251">
            <v>0</v>
          </cell>
          <cell r="CH2251">
            <v>0</v>
          </cell>
          <cell r="CJ2251">
            <v>0</v>
          </cell>
          <cell r="CK2251">
            <v>0</v>
          </cell>
          <cell r="CL2251">
            <v>0</v>
          </cell>
          <cell r="CM2251">
            <v>0</v>
          </cell>
          <cell r="CN2251">
            <v>1</v>
          </cell>
        </row>
        <row r="2252">
          <cell r="AU2252">
            <v>164.59</v>
          </cell>
          <cell r="AX2252">
            <v>117.99</v>
          </cell>
          <cell r="AY2252">
            <v>46.6</v>
          </cell>
          <cell r="AZ2252">
            <v>0</v>
          </cell>
          <cell r="BA2252">
            <v>104.33</v>
          </cell>
          <cell r="BV2252">
            <v>0</v>
          </cell>
          <cell r="BW2252">
            <v>1</v>
          </cell>
          <cell r="BX2252">
            <v>0</v>
          </cell>
          <cell r="BY2252">
            <v>0</v>
          </cell>
          <cell r="BZ2252">
            <v>0</v>
          </cell>
          <cell r="CA2252">
            <v>0</v>
          </cell>
          <cell r="CB2252">
            <v>0</v>
          </cell>
          <cell r="CC2252">
            <v>0</v>
          </cell>
          <cell r="CD2252">
            <v>0</v>
          </cell>
          <cell r="CE2252">
            <v>0</v>
          </cell>
          <cell r="CF2252">
            <v>0</v>
          </cell>
          <cell r="CG2252">
            <v>0</v>
          </cell>
          <cell r="CH2252">
            <v>0</v>
          </cell>
          <cell r="CJ2252">
            <v>0</v>
          </cell>
          <cell r="CK2252">
            <v>0</v>
          </cell>
          <cell r="CL2252">
            <v>0</v>
          </cell>
          <cell r="CM2252">
            <v>0</v>
          </cell>
          <cell r="CN2252">
            <v>1</v>
          </cell>
        </row>
        <row r="2253">
          <cell r="AU2253">
            <v>224</v>
          </cell>
          <cell r="AX2253">
            <v>224</v>
          </cell>
          <cell r="AY2253">
            <v>0</v>
          </cell>
          <cell r="AZ2253">
            <v>0</v>
          </cell>
          <cell r="BA2253">
            <v>0</v>
          </cell>
          <cell r="BV2253">
            <v>0</v>
          </cell>
          <cell r="BW2253">
            <v>0</v>
          </cell>
          <cell r="BX2253">
            <v>0</v>
          </cell>
          <cell r="BY2253">
            <v>0</v>
          </cell>
          <cell r="BZ2253">
            <v>0</v>
          </cell>
          <cell r="CA2253">
            <v>0</v>
          </cell>
          <cell r="CB2253">
            <v>0</v>
          </cell>
          <cell r="CC2253">
            <v>0</v>
          </cell>
          <cell r="CD2253">
            <v>0</v>
          </cell>
          <cell r="CE2253">
            <v>0</v>
          </cell>
          <cell r="CF2253">
            <v>0</v>
          </cell>
          <cell r="CG2253">
            <v>0</v>
          </cell>
          <cell r="CH2253">
            <v>0</v>
          </cell>
          <cell r="CJ2253">
            <v>0</v>
          </cell>
          <cell r="CK2253">
            <v>0</v>
          </cell>
          <cell r="CL2253">
            <v>0</v>
          </cell>
          <cell r="CM2253">
            <v>0</v>
          </cell>
          <cell r="CN2253">
            <v>1</v>
          </cell>
        </row>
        <row r="2254">
          <cell r="AU2254">
            <v>237</v>
          </cell>
          <cell r="AX2254">
            <v>237</v>
          </cell>
          <cell r="AY2254">
            <v>0</v>
          </cell>
          <cell r="AZ2254">
            <v>0</v>
          </cell>
          <cell r="BA2254">
            <v>0</v>
          </cell>
          <cell r="BV2254">
            <v>0</v>
          </cell>
          <cell r="BW2254">
            <v>0</v>
          </cell>
          <cell r="BX2254">
            <v>0</v>
          </cell>
          <cell r="BY2254">
            <v>1</v>
          </cell>
          <cell r="BZ2254">
            <v>0</v>
          </cell>
          <cell r="CA2254">
            <v>0</v>
          </cell>
          <cell r="CB2254">
            <v>0</v>
          </cell>
          <cell r="CC2254">
            <v>0</v>
          </cell>
          <cell r="CD2254">
            <v>0</v>
          </cell>
          <cell r="CE2254">
            <v>0</v>
          </cell>
          <cell r="CF2254">
            <v>0</v>
          </cell>
          <cell r="CG2254">
            <v>0</v>
          </cell>
          <cell r="CH2254">
            <v>0</v>
          </cell>
          <cell r="CJ2254">
            <v>0</v>
          </cell>
          <cell r="CK2254">
            <v>0</v>
          </cell>
          <cell r="CL2254">
            <v>0</v>
          </cell>
          <cell r="CM2254">
            <v>0</v>
          </cell>
          <cell r="CN2254">
            <v>1</v>
          </cell>
        </row>
        <row r="2255">
          <cell r="AU2255">
            <v>158</v>
          </cell>
          <cell r="AX2255">
            <v>158</v>
          </cell>
          <cell r="AY2255">
            <v>0</v>
          </cell>
          <cell r="AZ2255">
            <v>0</v>
          </cell>
          <cell r="BA2255">
            <v>0</v>
          </cell>
          <cell r="BV2255">
            <v>0</v>
          </cell>
          <cell r="BW2255">
            <v>0</v>
          </cell>
          <cell r="BX2255">
            <v>0</v>
          </cell>
          <cell r="BY2255">
            <v>1</v>
          </cell>
          <cell r="BZ2255">
            <v>0</v>
          </cell>
          <cell r="CA2255">
            <v>0</v>
          </cell>
          <cell r="CB2255">
            <v>0</v>
          </cell>
          <cell r="CC2255">
            <v>0</v>
          </cell>
          <cell r="CD2255">
            <v>0</v>
          </cell>
          <cell r="CE2255">
            <v>0</v>
          </cell>
          <cell r="CF2255">
            <v>0</v>
          </cell>
          <cell r="CG2255">
            <v>0</v>
          </cell>
          <cell r="CH2255">
            <v>0</v>
          </cell>
          <cell r="CJ2255">
            <v>0</v>
          </cell>
          <cell r="CK2255">
            <v>0</v>
          </cell>
          <cell r="CL2255">
            <v>0</v>
          </cell>
          <cell r="CM2255">
            <v>0</v>
          </cell>
          <cell r="CN2255">
            <v>1</v>
          </cell>
        </row>
        <row r="2256">
          <cell r="AU2256">
            <v>696.51</v>
          </cell>
          <cell r="AX2256">
            <v>535.54999999999995</v>
          </cell>
          <cell r="AY2256">
            <v>160.96</v>
          </cell>
          <cell r="AZ2256">
            <v>0</v>
          </cell>
          <cell r="BA2256">
            <v>360.36</v>
          </cell>
          <cell r="BV2256">
            <v>0</v>
          </cell>
          <cell r="BW2256">
            <v>0.67</v>
          </cell>
          <cell r="BX2256">
            <v>0</v>
          </cell>
          <cell r="BY2256">
            <v>0</v>
          </cell>
          <cell r="BZ2256">
            <v>0</v>
          </cell>
          <cell r="CA2256">
            <v>0</v>
          </cell>
          <cell r="CB2256">
            <v>0</v>
          </cell>
          <cell r="CC2256">
            <v>0</v>
          </cell>
          <cell r="CD2256">
            <v>0</v>
          </cell>
          <cell r="CE2256">
            <v>0.33</v>
          </cell>
          <cell r="CF2256">
            <v>0</v>
          </cell>
          <cell r="CG2256">
            <v>0</v>
          </cell>
          <cell r="CH2256">
            <v>0</v>
          </cell>
          <cell r="CJ2256">
            <v>0</v>
          </cell>
          <cell r="CK2256">
            <v>0</v>
          </cell>
          <cell r="CL2256">
            <v>0</v>
          </cell>
          <cell r="CM2256">
            <v>0</v>
          </cell>
          <cell r="CN2256">
            <v>1</v>
          </cell>
        </row>
        <row r="2257">
          <cell r="AU2257">
            <v>1350</v>
          </cell>
          <cell r="AX2257">
            <v>1350</v>
          </cell>
          <cell r="AY2257">
            <v>0</v>
          </cell>
          <cell r="AZ2257">
            <v>0</v>
          </cell>
          <cell r="BA2257">
            <v>0</v>
          </cell>
          <cell r="BV2257">
            <v>0</v>
          </cell>
          <cell r="BW2257">
            <v>0</v>
          </cell>
          <cell r="BX2257">
            <v>0.46</v>
          </cell>
          <cell r="BY2257">
            <v>0</v>
          </cell>
          <cell r="BZ2257">
            <v>0</v>
          </cell>
          <cell r="CA2257">
            <v>0</v>
          </cell>
          <cell r="CB2257">
            <v>0</v>
          </cell>
          <cell r="CC2257">
            <v>0</v>
          </cell>
          <cell r="CD2257">
            <v>0.54</v>
          </cell>
          <cell r="CE2257">
            <v>0</v>
          </cell>
          <cell r="CF2257">
            <v>0</v>
          </cell>
          <cell r="CG2257">
            <v>0</v>
          </cell>
          <cell r="CH2257">
            <v>0</v>
          </cell>
          <cell r="CJ2257">
            <v>0</v>
          </cell>
          <cell r="CK2257">
            <v>0</v>
          </cell>
          <cell r="CL2257">
            <v>0</v>
          </cell>
          <cell r="CM2257">
            <v>0</v>
          </cell>
          <cell r="CN2257">
            <v>1</v>
          </cell>
        </row>
        <row r="2258">
          <cell r="AU2258">
            <v>971.39</v>
          </cell>
          <cell r="AX2258">
            <v>696.34999999999991</v>
          </cell>
          <cell r="AY2258">
            <v>275.04000000000002</v>
          </cell>
          <cell r="AZ2258">
            <v>447.76</v>
          </cell>
          <cell r="BA2258">
            <v>219.81</v>
          </cell>
          <cell r="BV2258">
            <v>0</v>
          </cell>
          <cell r="BW2258">
            <v>1</v>
          </cell>
          <cell r="BX2258">
            <v>0</v>
          </cell>
          <cell r="BY2258">
            <v>0</v>
          </cell>
          <cell r="BZ2258">
            <v>0</v>
          </cell>
          <cell r="CA2258">
            <v>0</v>
          </cell>
          <cell r="CB2258">
            <v>0</v>
          </cell>
          <cell r="CC2258">
            <v>0</v>
          </cell>
          <cell r="CD2258">
            <v>0</v>
          </cell>
          <cell r="CE2258">
            <v>0</v>
          </cell>
          <cell r="CF2258">
            <v>0</v>
          </cell>
          <cell r="CG2258">
            <v>0</v>
          </cell>
          <cell r="CH2258">
            <v>0</v>
          </cell>
          <cell r="CJ2258">
            <v>0</v>
          </cell>
          <cell r="CK2258">
            <v>0</v>
          </cell>
          <cell r="CL2258">
            <v>0</v>
          </cell>
          <cell r="CM2258">
            <v>0</v>
          </cell>
          <cell r="CN2258">
            <v>1</v>
          </cell>
        </row>
        <row r="2259">
          <cell r="AU2259">
            <v>113</v>
          </cell>
          <cell r="AX2259">
            <v>113</v>
          </cell>
          <cell r="AY2259">
            <v>0</v>
          </cell>
          <cell r="AZ2259">
            <v>0</v>
          </cell>
          <cell r="BA2259">
            <v>0</v>
          </cell>
          <cell r="BV2259">
            <v>0</v>
          </cell>
          <cell r="BW2259">
            <v>0.36</v>
          </cell>
          <cell r="BX2259">
            <v>0</v>
          </cell>
          <cell r="BY2259">
            <v>0</v>
          </cell>
          <cell r="BZ2259">
            <v>0</v>
          </cell>
          <cell r="CA2259">
            <v>0</v>
          </cell>
          <cell r="CB2259">
            <v>0</v>
          </cell>
          <cell r="CC2259">
            <v>0</v>
          </cell>
          <cell r="CD2259">
            <v>0.64</v>
          </cell>
          <cell r="CE2259">
            <v>0</v>
          </cell>
          <cell r="CF2259">
            <v>0</v>
          </cell>
          <cell r="CG2259">
            <v>0</v>
          </cell>
          <cell r="CH2259">
            <v>0</v>
          </cell>
          <cell r="CJ2259">
            <v>0</v>
          </cell>
          <cell r="CK2259">
            <v>0</v>
          </cell>
          <cell r="CL2259">
            <v>0</v>
          </cell>
          <cell r="CM2259">
            <v>0</v>
          </cell>
          <cell r="CN2259">
            <v>1</v>
          </cell>
        </row>
        <row r="2260">
          <cell r="AU2260">
            <v>-1029.92</v>
          </cell>
          <cell r="AX2260">
            <v>-1029.92</v>
          </cell>
          <cell r="AY2260">
            <v>0</v>
          </cell>
          <cell r="AZ2260">
            <v>0</v>
          </cell>
          <cell r="BA2260">
            <v>0</v>
          </cell>
          <cell r="BV2260">
            <v>0</v>
          </cell>
          <cell r="BW2260">
            <v>0</v>
          </cell>
          <cell r="BX2260">
            <v>1</v>
          </cell>
          <cell r="BY2260">
            <v>0</v>
          </cell>
          <cell r="BZ2260">
            <v>0</v>
          </cell>
          <cell r="CA2260">
            <v>0</v>
          </cell>
          <cell r="CB2260">
            <v>0</v>
          </cell>
          <cell r="CC2260">
            <v>0</v>
          </cell>
          <cell r="CD2260">
            <v>0</v>
          </cell>
          <cell r="CE2260">
            <v>0</v>
          </cell>
          <cell r="CF2260">
            <v>0</v>
          </cell>
          <cell r="CG2260">
            <v>0</v>
          </cell>
          <cell r="CH2260">
            <v>0</v>
          </cell>
          <cell r="CJ2260">
            <v>0</v>
          </cell>
          <cell r="CK2260">
            <v>0</v>
          </cell>
          <cell r="CL2260">
            <v>0</v>
          </cell>
          <cell r="CM2260">
            <v>0</v>
          </cell>
          <cell r="CN2260">
            <v>1</v>
          </cell>
        </row>
        <row r="2261">
          <cell r="AU2261">
            <v>115</v>
          </cell>
          <cell r="AX2261">
            <v>115</v>
          </cell>
          <cell r="AY2261">
            <v>0</v>
          </cell>
          <cell r="AZ2261">
            <v>0</v>
          </cell>
          <cell r="BA2261">
            <v>0</v>
          </cell>
          <cell r="BV2261">
            <v>0</v>
          </cell>
          <cell r="BW2261">
            <v>0</v>
          </cell>
          <cell r="BX2261">
            <v>0</v>
          </cell>
          <cell r="BY2261">
            <v>1</v>
          </cell>
          <cell r="BZ2261">
            <v>0</v>
          </cell>
          <cell r="CA2261">
            <v>0</v>
          </cell>
          <cell r="CB2261">
            <v>0</v>
          </cell>
          <cell r="CC2261">
            <v>0</v>
          </cell>
          <cell r="CD2261">
            <v>0</v>
          </cell>
          <cell r="CE2261">
            <v>0</v>
          </cell>
          <cell r="CF2261">
            <v>0</v>
          </cell>
          <cell r="CG2261">
            <v>0</v>
          </cell>
          <cell r="CH2261">
            <v>0</v>
          </cell>
          <cell r="CJ2261">
            <v>0</v>
          </cell>
          <cell r="CK2261">
            <v>0</v>
          </cell>
          <cell r="CL2261">
            <v>0</v>
          </cell>
          <cell r="CM2261">
            <v>0</v>
          </cell>
          <cell r="CN2261">
            <v>1</v>
          </cell>
        </row>
        <row r="2262">
          <cell r="AU2262">
            <v>1777.26</v>
          </cell>
          <cell r="AX2262">
            <v>1485.56</v>
          </cell>
          <cell r="AY2262">
            <v>291.7</v>
          </cell>
          <cell r="AZ2262">
            <v>356.24</v>
          </cell>
          <cell r="BA2262">
            <v>338.06</v>
          </cell>
          <cell r="BV2262">
            <v>0</v>
          </cell>
          <cell r="BW2262">
            <v>0.51</v>
          </cell>
          <cell r="BX2262">
            <v>0</v>
          </cell>
          <cell r="BY2262">
            <v>0</v>
          </cell>
          <cell r="BZ2262">
            <v>0</v>
          </cell>
          <cell r="CA2262">
            <v>0</v>
          </cell>
          <cell r="CB2262">
            <v>0</v>
          </cell>
          <cell r="CC2262">
            <v>0</v>
          </cell>
          <cell r="CD2262">
            <v>0.49</v>
          </cell>
          <cell r="CE2262">
            <v>0</v>
          </cell>
          <cell r="CF2262">
            <v>0</v>
          </cell>
          <cell r="CG2262">
            <v>0</v>
          </cell>
          <cell r="CH2262">
            <v>0</v>
          </cell>
          <cell r="CJ2262">
            <v>0</v>
          </cell>
          <cell r="CK2262">
            <v>0</v>
          </cell>
          <cell r="CL2262">
            <v>0</v>
          </cell>
          <cell r="CM2262">
            <v>0</v>
          </cell>
          <cell r="CN2262">
            <v>1</v>
          </cell>
        </row>
        <row r="2263">
          <cell r="AU2263">
            <v>550</v>
          </cell>
          <cell r="AX2263">
            <v>550</v>
          </cell>
          <cell r="AY2263">
            <v>0</v>
          </cell>
          <cell r="AZ2263">
            <v>0</v>
          </cell>
          <cell r="BA2263">
            <v>0</v>
          </cell>
          <cell r="BV2263">
            <v>0</v>
          </cell>
          <cell r="BW2263">
            <v>0.4</v>
          </cell>
          <cell r="BX2263">
            <v>0</v>
          </cell>
          <cell r="BY2263">
            <v>0</v>
          </cell>
          <cell r="BZ2263">
            <v>0</v>
          </cell>
          <cell r="CA2263">
            <v>0</v>
          </cell>
          <cell r="CB2263">
            <v>0</v>
          </cell>
          <cell r="CC2263">
            <v>0</v>
          </cell>
          <cell r="CD2263">
            <v>0.5</v>
          </cell>
          <cell r="CE2263">
            <v>7.0000000000000007E-2</v>
          </cell>
          <cell r="CF2263">
            <v>0</v>
          </cell>
          <cell r="CG2263">
            <v>0</v>
          </cell>
          <cell r="CH2263">
            <v>0</v>
          </cell>
          <cell r="CJ2263">
            <v>0</v>
          </cell>
          <cell r="CK2263">
            <v>0</v>
          </cell>
          <cell r="CL2263">
            <v>0</v>
          </cell>
          <cell r="CM2263">
            <v>0</v>
          </cell>
          <cell r="CN2263">
            <v>1</v>
          </cell>
        </row>
        <row r="2264">
          <cell r="AU2264">
            <v>142</v>
          </cell>
          <cell r="AX2264">
            <v>142</v>
          </cell>
          <cell r="AY2264">
            <v>0</v>
          </cell>
          <cell r="AZ2264">
            <v>0</v>
          </cell>
          <cell r="BA2264">
            <v>0</v>
          </cell>
          <cell r="BV2264">
            <v>0</v>
          </cell>
          <cell r="BW2264">
            <v>0</v>
          </cell>
          <cell r="BX2264">
            <v>0</v>
          </cell>
          <cell r="BY2264">
            <v>0</v>
          </cell>
          <cell r="BZ2264">
            <v>0</v>
          </cell>
          <cell r="CA2264">
            <v>0</v>
          </cell>
          <cell r="CB2264">
            <v>0</v>
          </cell>
          <cell r="CC2264">
            <v>0</v>
          </cell>
          <cell r="CD2264">
            <v>1</v>
          </cell>
          <cell r="CE2264">
            <v>0</v>
          </cell>
          <cell r="CF2264">
            <v>0</v>
          </cell>
          <cell r="CG2264">
            <v>0</v>
          </cell>
          <cell r="CH2264">
            <v>0</v>
          </cell>
          <cell r="CJ2264">
            <v>0</v>
          </cell>
          <cell r="CK2264">
            <v>0</v>
          </cell>
          <cell r="CL2264">
            <v>0</v>
          </cell>
          <cell r="CM2264">
            <v>0</v>
          </cell>
          <cell r="CN2264">
            <v>1</v>
          </cell>
        </row>
        <row r="2265">
          <cell r="AU2265">
            <v>226</v>
          </cell>
          <cell r="AX2265">
            <v>226</v>
          </cell>
          <cell r="AY2265">
            <v>0</v>
          </cell>
          <cell r="AZ2265">
            <v>0</v>
          </cell>
          <cell r="BA2265">
            <v>0</v>
          </cell>
          <cell r="BV2265">
            <v>0</v>
          </cell>
          <cell r="BW2265">
            <v>1</v>
          </cell>
          <cell r="BX2265">
            <v>0</v>
          </cell>
          <cell r="BY2265">
            <v>0</v>
          </cell>
          <cell r="BZ2265">
            <v>0</v>
          </cell>
          <cell r="CA2265">
            <v>0</v>
          </cell>
          <cell r="CB2265">
            <v>0</v>
          </cell>
          <cell r="CC2265">
            <v>0</v>
          </cell>
          <cell r="CD2265">
            <v>0</v>
          </cell>
          <cell r="CE2265">
            <v>0</v>
          </cell>
          <cell r="CF2265">
            <v>0</v>
          </cell>
          <cell r="CG2265">
            <v>0</v>
          </cell>
          <cell r="CH2265">
            <v>0</v>
          </cell>
          <cell r="CJ2265">
            <v>0</v>
          </cell>
          <cell r="CK2265">
            <v>0</v>
          </cell>
          <cell r="CL2265">
            <v>0</v>
          </cell>
          <cell r="CM2265">
            <v>0</v>
          </cell>
          <cell r="CN2265">
            <v>1</v>
          </cell>
        </row>
        <row r="2266">
          <cell r="AU2266">
            <v>155</v>
          </cell>
          <cell r="AX2266">
            <v>155</v>
          </cell>
          <cell r="AY2266">
            <v>0</v>
          </cell>
          <cell r="AZ2266">
            <v>0</v>
          </cell>
          <cell r="BA2266">
            <v>0</v>
          </cell>
          <cell r="BV2266">
            <v>0</v>
          </cell>
          <cell r="BW2266">
            <v>1</v>
          </cell>
          <cell r="BX2266">
            <v>0</v>
          </cell>
          <cell r="BY2266">
            <v>0</v>
          </cell>
          <cell r="BZ2266">
            <v>0</v>
          </cell>
          <cell r="CA2266">
            <v>0</v>
          </cell>
          <cell r="CB2266">
            <v>0</v>
          </cell>
          <cell r="CC2266">
            <v>0</v>
          </cell>
          <cell r="CD2266">
            <v>0</v>
          </cell>
          <cell r="CE2266">
            <v>0</v>
          </cell>
          <cell r="CF2266">
            <v>0</v>
          </cell>
          <cell r="CG2266">
            <v>0</v>
          </cell>
          <cell r="CH2266">
            <v>0</v>
          </cell>
          <cell r="CJ2266">
            <v>0</v>
          </cell>
          <cell r="CK2266">
            <v>0</v>
          </cell>
          <cell r="CL2266">
            <v>0</v>
          </cell>
          <cell r="CM2266">
            <v>0</v>
          </cell>
          <cell r="CN2266">
            <v>1</v>
          </cell>
        </row>
        <row r="2267">
          <cell r="AU2267">
            <v>160</v>
          </cell>
          <cell r="AX2267">
            <v>160</v>
          </cell>
          <cell r="AY2267">
            <v>0</v>
          </cell>
          <cell r="AZ2267">
            <v>0</v>
          </cell>
          <cell r="BA2267">
            <v>0</v>
          </cell>
          <cell r="BV2267">
            <v>0</v>
          </cell>
          <cell r="BW2267">
            <v>1</v>
          </cell>
          <cell r="BX2267">
            <v>0</v>
          </cell>
          <cell r="BY2267">
            <v>0</v>
          </cell>
          <cell r="BZ2267">
            <v>0</v>
          </cell>
          <cell r="CA2267">
            <v>0</v>
          </cell>
          <cell r="CB2267">
            <v>0</v>
          </cell>
          <cell r="CC2267">
            <v>0</v>
          </cell>
          <cell r="CD2267">
            <v>0</v>
          </cell>
          <cell r="CE2267">
            <v>0</v>
          </cell>
          <cell r="CF2267">
            <v>0</v>
          </cell>
          <cell r="CG2267">
            <v>0</v>
          </cell>
          <cell r="CH2267">
            <v>0</v>
          </cell>
          <cell r="CJ2267">
            <v>0</v>
          </cell>
          <cell r="CK2267">
            <v>0</v>
          </cell>
          <cell r="CL2267">
            <v>0</v>
          </cell>
          <cell r="CM2267">
            <v>0</v>
          </cell>
          <cell r="CN2267">
            <v>1</v>
          </cell>
        </row>
        <row r="2268">
          <cell r="AU2268">
            <v>153861.21</v>
          </cell>
          <cell r="AX2268">
            <v>108503.12000000001</v>
          </cell>
          <cell r="AY2268">
            <v>45358.09</v>
          </cell>
          <cell r="AZ2268">
            <v>4774.51</v>
          </cell>
          <cell r="BA2268">
            <v>35626.82</v>
          </cell>
          <cell r="BV2268">
            <v>0</v>
          </cell>
          <cell r="BW2268">
            <v>0.23</v>
          </cell>
          <cell r="BX2268">
            <v>0</v>
          </cell>
          <cell r="BY2268">
            <v>0.77</v>
          </cell>
          <cell r="BZ2268">
            <v>0</v>
          </cell>
          <cell r="CA2268">
            <v>0</v>
          </cell>
          <cell r="CB2268">
            <v>0</v>
          </cell>
          <cell r="CC2268">
            <v>0</v>
          </cell>
          <cell r="CD2268">
            <v>0</v>
          </cell>
          <cell r="CE2268">
            <v>0</v>
          </cell>
          <cell r="CF2268">
            <v>0</v>
          </cell>
          <cell r="CG2268">
            <v>0</v>
          </cell>
          <cell r="CH2268">
            <v>0</v>
          </cell>
          <cell r="CJ2268">
            <v>0</v>
          </cell>
          <cell r="CK2268">
            <v>0</v>
          </cell>
          <cell r="CL2268">
            <v>0</v>
          </cell>
          <cell r="CM2268">
            <v>0</v>
          </cell>
          <cell r="CN2268">
            <v>1</v>
          </cell>
        </row>
        <row r="2269">
          <cell r="AU2269">
            <v>129586.79</v>
          </cell>
          <cell r="AX2269">
            <v>91280.37000000001</v>
          </cell>
          <cell r="AY2269">
            <v>38306.42</v>
          </cell>
          <cell r="AZ2269">
            <v>3256.19</v>
          </cell>
          <cell r="BA2269">
            <v>30620.59</v>
          </cell>
          <cell r="BV2269">
            <v>0</v>
          </cell>
          <cell r="BW2269">
            <v>0.68</v>
          </cell>
          <cell r="BX2269">
            <v>0</v>
          </cell>
          <cell r="BY2269">
            <v>0.32</v>
          </cell>
          <cell r="BZ2269">
            <v>0</v>
          </cell>
          <cell r="CA2269">
            <v>0</v>
          </cell>
          <cell r="CB2269">
            <v>0</v>
          </cell>
          <cell r="CC2269">
            <v>0</v>
          </cell>
          <cell r="CD2269">
            <v>0</v>
          </cell>
          <cell r="CE2269">
            <v>0</v>
          </cell>
          <cell r="CF2269">
            <v>0</v>
          </cell>
          <cell r="CG2269">
            <v>0</v>
          </cell>
          <cell r="CH2269">
            <v>0</v>
          </cell>
          <cell r="CJ2269">
            <v>0</v>
          </cell>
          <cell r="CK2269">
            <v>0</v>
          </cell>
          <cell r="CL2269">
            <v>0</v>
          </cell>
          <cell r="CM2269">
            <v>0</v>
          </cell>
          <cell r="CN2269">
            <v>1</v>
          </cell>
        </row>
        <row r="2270">
          <cell r="AU2270">
            <v>3690.9</v>
          </cell>
          <cell r="AX2270">
            <v>2748.6</v>
          </cell>
          <cell r="AY2270">
            <v>942.3</v>
          </cell>
          <cell r="AZ2270">
            <v>2385.6</v>
          </cell>
          <cell r="BA2270">
            <v>0</v>
          </cell>
          <cell r="BV2270">
            <v>0</v>
          </cell>
          <cell r="BW2270">
            <v>0</v>
          </cell>
          <cell r="BX2270">
            <v>0</v>
          </cell>
          <cell r="BY2270">
            <v>0</v>
          </cell>
          <cell r="BZ2270">
            <v>0</v>
          </cell>
          <cell r="CA2270">
            <v>0</v>
          </cell>
          <cell r="CB2270">
            <v>0</v>
          </cell>
          <cell r="CC2270">
            <v>0</v>
          </cell>
          <cell r="CD2270">
            <v>1</v>
          </cell>
          <cell r="CE2270">
            <v>0</v>
          </cell>
          <cell r="CF2270">
            <v>0</v>
          </cell>
          <cell r="CG2270">
            <v>0</v>
          </cell>
          <cell r="CH2270">
            <v>0</v>
          </cell>
          <cell r="CJ2270">
            <v>0</v>
          </cell>
          <cell r="CK2270">
            <v>0</v>
          </cell>
          <cell r="CL2270">
            <v>0</v>
          </cell>
          <cell r="CM2270">
            <v>0</v>
          </cell>
          <cell r="CN2270">
            <v>1</v>
          </cell>
        </row>
        <row r="2271">
          <cell r="AU2271">
            <v>562227.81999999995</v>
          </cell>
          <cell r="AX2271">
            <v>401684.26</v>
          </cell>
          <cell r="AY2271">
            <v>160543.56</v>
          </cell>
          <cell r="AZ2271">
            <v>96226.72</v>
          </cell>
          <cell r="BA2271">
            <v>36185.61</v>
          </cell>
          <cell r="BV2271">
            <v>0</v>
          </cell>
          <cell r="BW2271">
            <v>0.23</v>
          </cell>
          <cell r="BX2271">
            <v>0.77</v>
          </cell>
          <cell r="BY2271">
            <v>0</v>
          </cell>
          <cell r="BZ2271">
            <v>0</v>
          </cell>
          <cell r="CA2271">
            <v>0</v>
          </cell>
          <cell r="CB2271">
            <v>0</v>
          </cell>
          <cell r="CC2271">
            <v>0</v>
          </cell>
          <cell r="CD2271">
            <v>0</v>
          </cell>
          <cell r="CE2271">
            <v>0</v>
          </cell>
          <cell r="CF2271">
            <v>0</v>
          </cell>
          <cell r="CG2271">
            <v>0</v>
          </cell>
          <cell r="CH2271">
            <v>0</v>
          </cell>
          <cell r="CJ2271">
            <v>0</v>
          </cell>
          <cell r="CK2271">
            <v>0</v>
          </cell>
          <cell r="CL2271">
            <v>0</v>
          </cell>
          <cell r="CM2271">
            <v>0</v>
          </cell>
          <cell r="CN2271">
            <v>1</v>
          </cell>
        </row>
        <row r="2272">
          <cell r="AU2272">
            <v>525813.98</v>
          </cell>
          <cell r="AX2272">
            <v>371387.26</v>
          </cell>
          <cell r="AY2272">
            <v>154426.72</v>
          </cell>
          <cell r="AZ2272">
            <v>232775.21</v>
          </cell>
          <cell r="BA2272">
            <v>33645.61</v>
          </cell>
          <cell r="BV2272">
            <v>0</v>
          </cell>
          <cell r="BW2272">
            <v>0</v>
          </cell>
          <cell r="BX2272">
            <v>1</v>
          </cell>
          <cell r="BY2272">
            <v>0</v>
          </cell>
          <cell r="BZ2272">
            <v>0</v>
          </cell>
          <cell r="CA2272">
            <v>0</v>
          </cell>
          <cell r="CB2272">
            <v>0</v>
          </cell>
          <cell r="CC2272">
            <v>0</v>
          </cell>
          <cell r="CD2272">
            <v>0</v>
          </cell>
          <cell r="CE2272">
            <v>0</v>
          </cell>
          <cell r="CF2272">
            <v>0</v>
          </cell>
          <cell r="CG2272">
            <v>0</v>
          </cell>
          <cell r="CH2272">
            <v>0</v>
          </cell>
          <cell r="CJ2272">
            <v>0</v>
          </cell>
          <cell r="CK2272">
            <v>0</v>
          </cell>
          <cell r="CL2272">
            <v>0</v>
          </cell>
          <cell r="CM2272">
            <v>0</v>
          </cell>
          <cell r="CN2272">
            <v>1</v>
          </cell>
        </row>
        <row r="2273">
          <cell r="AU2273">
            <v>151</v>
          </cell>
          <cell r="AX2273">
            <v>151</v>
          </cell>
          <cell r="AY2273">
            <v>0</v>
          </cell>
          <cell r="AZ2273">
            <v>0</v>
          </cell>
          <cell r="BA2273">
            <v>0</v>
          </cell>
          <cell r="BV2273">
            <v>0</v>
          </cell>
          <cell r="BW2273">
            <v>1</v>
          </cell>
          <cell r="BX2273">
            <v>0</v>
          </cell>
          <cell r="BY2273">
            <v>0</v>
          </cell>
          <cell r="BZ2273">
            <v>0</v>
          </cell>
          <cell r="CA2273">
            <v>0</v>
          </cell>
          <cell r="CB2273">
            <v>0</v>
          </cell>
          <cell r="CC2273">
            <v>0</v>
          </cell>
          <cell r="CD2273">
            <v>0</v>
          </cell>
          <cell r="CE2273">
            <v>0</v>
          </cell>
          <cell r="CF2273">
            <v>0</v>
          </cell>
          <cell r="CG2273">
            <v>0</v>
          </cell>
          <cell r="CH2273">
            <v>0</v>
          </cell>
          <cell r="CJ2273">
            <v>0</v>
          </cell>
          <cell r="CK2273">
            <v>0</v>
          </cell>
          <cell r="CL2273">
            <v>0</v>
          </cell>
          <cell r="CM2273">
            <v>0</v>
          </cell>
          <cell r="CN2273">
            <v>1</v>
          </cell>
        </row>
        <row r="2274">
          <cell r="AU2274">
            <v>201</v>
          </cell>
          <cell r="AX2274">
            <v>201</v>
          </cell>
          <cell r="AY2274">
            <v>0</v>
          </cell>
          <cell r="AZ2274">
            <v>0</v>
          </cell>
          <cell r="BA2274">
            <v>0</v>
          </cell>
          <cell r="BV2274">
            <v>0</v>
          </cell>
          <cell r="BW2274">
            <v>1</v>
          </cell>
          <cell r="BX2274">
            <v>0</v>
          </cell>
          <cell r="BY2274">
            <v>0</v>
          </cell>
          <cell r="BZ2274">
            <v>0</v>
          </cell>
          <cell r="CA2274">
            <v>0</v>
          </cell>
          <cell r="CB2274">
            <v>0</v>
          </cell>
          <cell r="CC2274">
            <v>0</v>
          </cell>
          <cell r="CD2274">
            <v>0</v>
          </cell>
          <cell r="CE2274">
            <v>0</v>
          </cell>
          <cell r="CF2274">
            <v>0</v>
          </cell>
          <cell r="CG2274">
            <v>0</v>
          </cell>
          <cell r="CH2274">
            <v>0</v>
          </cell>
          <cell r="CJ2274">
            <v>0</v>
          </cell>
          <cell r="CK2274">
            <v>0</v>
          </cell>
          <cell r="CL2274">
            <v>0</v>
          </cell>
          <cell r="CM2274">
            <v>0</v>
          </cell>
          <cell r="CN2274">
            <v>1</v>
          </cell>
        </row>
        <row r="2275">
          <cell r="AU2275">
            <v>568644.76</v>
          </cell>
          <cell r="AX2275">
            <v>401053.98000000004</v>
          </cell>
          <cell r="AY2275">
            <v>167590.78</v>
          </cell>
          <cell r="AZ2275">
            <v>152015.76</v>
          </cell>
          <cell r="BA2275">
            <v>27450.47</v>
          </cell>
          <cell r="BV2275">
            <v>0</v>
          </cell>
          <cell r="BW2275">
            <v>0</v>
          </cell>
          <cell r="BX2275">
            <v>1</v>
          </cell>
          <cell r="BY2275">
            <v>0</v>
          </cell>
          <cell r="BZ2275">
            <v>0</v>
          </cell>
          <cell r="CA2275">
            <v>0</v>
          </cell>
          <cell r="CB2275">
            <v>0</v>
          </cell>
          <cell r="CC2275">
            <v>0</v>
          </cell>
          <cell r="CD2275">
            <v>0</v>
          </cell>
          <cell r="CE2275">
            <v>0</v>
          </cell>
          <cell r="CF2275">
            <v>0</v>
          </cell>
          <cell r="CG2275">
            <v>0</v>
          </cell>
          <cell r="CH2275">
            <v>0</v>
          </cell>
          <cell r="CJ2275">
            <v>0</v>
          </cell>
          <cell r="CK2275">
            <v>0</v>
          </cell>
          <cell r="CL2275">
            <v>0</v>
          </cell>
          <cell r="CM2275">
            <v>0</v>
          </cell>
          <cell r="CN2275">
            <v>1</v>
          </cell>
        </row>
        <row r="2276">
          <cell r="AU2276">
            <v>264</v>
          </cell>
          <cell r="AX2276">
            <v>264</v>
          </cell>
          <cell r="AY2276">
            <v>0</v>
          </cell>
          <cell r="AZ2276">
            <v>0</v>
          </cell>
          <cell r="BA2276">
            <v>0</v>
          </cell>
          <cell r="BV2276">
            <v>0</v>
          </cell>
          <cell r="BW2276">
            <v>1</v>
          </cell>
          <cell r="BX2276">
            <v>0</v>
          </cell>
          <cell r="BY2276">
            <v>0</v>
          </cell>
          <cell r="BZ2276">
            <v>0</v>
          </cell>
          <cell r="CA2276">
            <v>0</v>
          </cell>
          <cell r="CB2276">
            <v>0</v>
          </cell>
          <cell r="CC2276">
            <v>0</v>
          </cell>
          <cell r="CD2276">
            <v>0</v>
          </cell>
          <cell r="CE2276">
            <v>0</v>
          </cell>
          <cell r="CF2276">
            <v>0</v>
          </cell>
          <cell r="CG2276">
            <v>0</v>
          </cell>
          <cell r="CH2276">
            <v>0</v>
          </cell>
          <cell r="CJ2276">
            <v>0</v>
          </cell>
          <cell r="CK2276">
            <v>0</v>
          </cell>
          <cell r="CL2276">
            <v>0</v>
          </cell>
          <cell r="CM2276">
            <v>0</v>
          </cell>
          <cell r="CN2276">
            <v>1</v>
          </cell>
        </row>
        <row r="2277">
          <cell r="AU2277">
            <v>117885</v>
          </cell>
          <cell r="AX2277">
            <v>88986.680000000008</v>
          </cell>
          <cell r="AY2277">
            <v>28898.32</v>
          </cell>
          <cell r="AZ2277">
            <v>4499.58</v>
          </cell>
          <cell r="BA2277">
            <v>22083.72</v>
          </cell>
          <cell r="BV2277">
            <v>0</v>
          </cell>
          <cell r="BW2277">
            <v>1</v>
          </cell>
          <cell r="BX2277">
            <v>0</v>
          </cell>
          <cell r="BY2277">
            <v>0</v>
          </cell>
          <cell r="BZ2277">
            <v>0</v>
          </cell>
          <cell r="CA2277">
            <v>0</v>
          </cell>
          <cell r="CB2277">
            <v>0</v>
          </cell>
          <cell r="CC2277">
            <v>0</v>
          </cell>
          <cell r="CD2277">
            <v>0</v>
          </cell>
          <cell r="CE2277">
            <v>0</v>
          </cell>
          <cell r="CF2277">
            <v>0</v>
          </cell>
          <cell r="CG2277">
            <v>0</v>
          </cell>
          <cell r="CH2277">
            <v>0</v>
          </cell>
          <cell r="CJ2277">
            <v>0</v>
          </cell>
          <cell r="CK2277">
            <v>0</v>
          </cell>
          <cell r="CL2277">
            <v>0</v>
          </cell>
          <cell r="CM2277">
            <v>0</v>
          </cell>
          <cell r="CN2277">
            <v>1</v>
          </cell>
        </row>
        <row r="2278">
          <cell r="AU2278">
            <v>1196890.1100000001</v>
          </cell>
          <cell r="AX2278">
            <v>853203.20000000007</v>
          </cell>
          <cell r="AY2278">
            <v>343686.91</v>
          </cell>
          <cell r="AZ2278">
            <v>422184</v>
          </cell>
          <cell r="BA2278">
            <v>81837.67</v>
          </cell>
          <cell r="BV2278">
            <v>0</v>
          </cell>
          <cell r="BW2278">
            <v>0.62</v>
          </cell>
          <cell r="BX2278">
            <v>0.38</v>
          </cell>
          <cell r="BY2278">
            <v>0</v>
          </cell>
          <cell r="BZ2278">
            <v>0</v>
          </cell>
          <cell r="CA2278">
            <v>0</v>
          </cell>
          <cell r="CB2278">
            <v>0</v>
          </cell>
          <cell r="CC2278">
            <v>0</v>
          </cell>
          <cell r="CD2278">
            <v>0</v>
          </cell>
          <cell r="CE2278">
            <v>0</v>
          </cell>
          <cell r="CF2278">
            <v>0</v>
          </cell>
          <cell r="CG2278">
            <v>0</v>
          </cell>
          <cell r="CH2278">
            <v>0</v>
          </cell>
          <cell r="CJ2278">
            <v>0</v>
          </cell>
          <cell r="CK2278">
            <v>0</v>
          </cell>
          <cell r="CL2278">
            <v>0</v>
          </cell>
          <cell r="CM2278">
            <v>0</v>
          </cell>
          <cell r="CN2278">
            <v>1</v>
          </cell>
        </row>
        <row r="2279">
          <cell r="AU2279">
            <v>616</v>
          </cell>
          <cell r="AX2279">
            <v>616</v>
          </cell>
          <cell r="AY2279">
            <v>0</v>
          </cell>
          <cell r="AZ2279">
            <v>0</v>
          </cell>
          <cell r="BA2279">
            <v>0</v>
          </cell>
          <cell r="BV2279">
            <v>0</v>
          </cell>
          <cell r="BW2279">
            <v>0.15</v>
          </cell>
          <cell r="BX2279">
            <v>0</v>
          </cell>
          <cell r="BY2279">
            <v>0.8</v>
          </cell>
          <cell r="BZ2279">
            <v>0</v>
          </cell>
          <cell r="CA2279">
            <v>0</v>
          </cell>
          <cell r="CB2279">
            <v>0</v>
          </cell>
          <cell r="CC2279">
            <v>0</v>
          </cell>
          <cell r="CD2279">
            <v>0</v>
          </cell>
          <cell r="CE2279">
            <v>0.04</v>
          </cell>
          <cell r="CF2279">
            <v>0</v>
          </cell>
          <cell r="CG2279">
            <v>0</v>
          </cell>
          <cell r="CH2279">
            <v>0</v>
          </cell>
          <cell r="CJ2279">
            <v>0</v>
          </cell>
          <cell r="CK2279">
            <v>0</v>
          </cell>
          <cell r="CL2279">
            <v>0</v>
          </cell>
          <cell r="CM2279">
            <v>0</v>
          </cell>
          <cell r="CN2279">
            <v>1</v>
          </cell>
        </row>
        <row r="2280">
          <cell r="AU2280">
            <v>236</v>
          </cell>
          <cell r="AX2280">
            <v>236</v>
          </cell>
          <cell r="AY2280">
            <v>0</v>
          </cell>
          <cell r="AZ2280">
            <v>0</v>
          </cell>
          <cell r="BA2280">
            <v>0</v>
          </cell>
          <cell r="BV2280">
            <v>0</v>
          </cell>
          <cell r="BW2280">
            <v>0.08</v>
          </cell>
          <cell r="BX2280">
            <v>0.52</v>
          </cell>
          <cell r="BY2280">
            <v>0</v>
          </cell>
          <cell r="BZ2280">
            <v>0</v>
          </cell>
          <cell r="CA2280">
            <v>0</v>
          </cell>
          <cell r="CB2280">
            <v>0</v>
          </cell>
          <cell r="CC2280">
            <v>0</v>
          </cell>
          <cell r="CD2280">
            <v>0.4</v>
          </cell>
          <cell r="CE2280">
            <v>0</v>
          </cell>
          <cell r="CF2280">
            <v>0</v>
          </cell>
          <cell r="CG2280">
            <v>0</v>
          </cell>
          <cell r="CH2280">
            <v>0</v>
          </cell>
          <cell r="CJ2280">
            <v>0</v>
          </cell>
          <cell r="CK2280">
            <v>0</v>
          </cell>
          <cell r="CL2280">
            <v>0</v>
          </cell>
          <cell r="CM2280">
            <v>0</v>
          </cell>
          <cell r="CN2280">
            <v>1</v>
          </cell>
        </row>
        <row r="2281">
          <cell r="AU2281">
            <v>137</v>
          </cell>
          <cell r="AX2281">
            <v>137</v>
          </cell>
          <cell r="AY2281">
            <v>0</v>
          </cell>
          <cell r="AZ2281">
            <v>0</v>
          </cell>
          <cell r="BA2281">
            <v>0</v>
          </cell>
          <cell r="BV2281">
            <v>0</v>
          </cell>
          <cell r="BW2281">
            <v>1</v>
          </cell>
          <cell r="BX2281">
            <v>0</v>
          </cell>
          <cell r="BY2281">
            <v>0</v>
          </cell>
          <cell r="BZ2281">
            <v>0</v>
          </cell>
          <cell r="CA2281">
            <v>0</v>
          </cell>
          <cell r="CB2281">
            <v>0</v>
          </cell>
          <cell r="CC2281">
            <v>0</v>
          </cell>
          <cell r="CD2281">
            <v>0</v>
          </cell>
          <cell r="CE2281">
            <v>0</v>
          </cell>
          <cell r="CF2281">
            <v>0</v>
          </cell>
          <cell r="CG2281">
            <v>0</v>
          </cell>
          <cell r="CH2281">
            <v>0</v>
          </cell>
          <cell r="CJ2281">
            <v>0</v>
          </cell>
          <cell r="CK2281">
            <v>0</v>
          </cell>
          <cell r="CL2281">
            <v>0</v>
          </cell>
          <cell r="CM2281">
            <v>0</v>
          </cell>
          <cell r="CN2281">
            <v>1</v>
          </cell>
        </row>
        <row r="2282">
          <cell r="AU2282">
            <v>86983.2</v>
          </cell>
          <cell r="AX2282">
            <v>62413.299999999996</v>
          </cell>
          <cell r="AY2282">
            <v>24569.9</v>
          </cell>
          <cell r="AZ2282">
            <v>15920.48</v>
          </cell>
          <cell r="BA2282">
            <v>22654.12</v>
          </cell>
          <cell r="BV2282">
            <v>0</v>
          </cell>
          <cell r="BW2282">
            <v>1</v>
          </cell>
          <cell r="BX2282">
            <v>0</v>
          </cell>
          <cell r="BY2282">
            <v>0</v>
          </cell>
          <cell r="BZ2282">
            <v>0</v>
          </cell>
          <cell r="CA2282">
            <v>0</v>
          </cell>
          <cell r="CB2282">
            <v>0</v>
          </cell>
          <cell r="CC2282">
            <v>0</v>
          </cell>
          <cell r="CD2282">
            <v>0</v>
          </cell>
          <cell r="CE2282">
            <v>0</v>
          </cell>
          <cell r="CF2282">
            <v>0</v>
          </cell>
          <cell r="CG2282">
            <v>0</v>
          </cell>
          <cell r="CH2282">
            <v>0</v>
          </cell>
          <cell r="CJ2282">
            <v>0</v>
          </cell>
          <cell r="CK2282">
            <v>0</v>
          </cell>
          <cell r="CL2282">
            <v>0</v>
          </cell>
          <cell r="CM2282">
            <v>0</v>
          </cell>
          <cell r="CN2282">
            <v>1</v>
          </cell>
        </row>
        <row r="2283">
          <cell r="AU2283">
            <v>157</v>
          </cell>
          <cell r="AX2283">
            <v>157</v>
          </cell>
          <cell r="AY2283">
            <v>0</v>
          </cell>
          <cell r="AZ2283">
            <v>0</v>
          </cell>
          <cell r="BA2283">
            <v>0</v>
          </cell>
          <cell r="BV2283">
            <v>0</v>
          </cell>
          <cell r="BW2283">
            <v>0</v>
          </cell>
          <cell r="BX2283">
            <v>0</v>
          </cell>
          <cell r="BY2283">
            <v>0</v>
          </cell>
          <cell r="BZ2283">
            <v>0</v>
          </cell>
          <cell r="CA2283">
            <v>0</v>
          </cell>
          <cell r="CB2283">
            <v>0</v>
          </cell>
          <cell r="CC2283">
            <v>0</v>
          </cell>
          <cell r="CD2283">
            <v>1</v>
          </cell>
          <cell r="CE2283">
            <v>0</v>
          </cell>
          <cell r="CF2283">
            <v>0</v>
          </cell>
          <cell r="CG2283">
            <v>0</v>
          </cell>
          <cell r="CH2283">
            <v>0</v>
          </cell>
          <cell r="CJ2283">
            <v>0</v>
          </cell>
          <cell r="CK2283">
            <v>0</v>
          </cell>
          <cell r="CL2283">
            <v>0</v>
          </cell>
          <cell r="CM2283">
            <v>0</v>
          </cell>
          <cell r="CN2283">
            <v>1</v>
          </cell>
        </row>
        <row r="2284">
          <cell r="AU2284">
            <v>435</v>
          </cell>
          <cell r="AX2284">
            <v>435</v>
          </cell>
          <cell r="AY2284">
            <v>0</v>
          </cell>
          <cell r="AZ2284">
            <v>0</v>
          </cell>
          <cell r="BA2284">
            <v>0</v>
          </cell>
          <cell r="BV2284">
            <v>0</v>
          </cell>
          <cell r="BW2284">
            <v>1</v>
          </cell>
          <cell r="BX2284">
            <v>0</v>
          </cell>
          <cell r="BY2284">
            <v>0</v>
          </cell>
          <cell r="BZ2284">
            <v>0</v>
          </cell>
          <cell r="CA2284">
            <v>0</v>
          </cell>
          <cell r="CB2284">
            <v>0</v>
          </cell>
          <cell r="CC2284">
            <v>0</v>
          </cell>
          <cell r="CD2284">
            <v>0</v>
          </cell>
          <cell r="CE2284">
            <v>0</v>
          </cell>
          <cell r="CF2284">
            <v>0</v>
          </cell>
          <cell r="CG2284">
            <v>0</v>
          </cell>
          <cell r="CH2284">
            <v>0</v>
          </cell>
          <cell r="CJ2284">
            <v>0</v>
          </cell>
          <cell r="CK2284">
            <v>0</v>
          </cell>
          <cell r="CL2284">
            <v>0</v>
          </cell>
          <cell r="CM2284">
            <v>0</v>
          </cell>
          <cell r="CN2284">
            <v>1</v>
          </cell>
        </row>
        <row r="2285">
          <cell r="AU2285">
            <v>1129.0999999999999</v>
          </cell>
          <cell r="AX2285">
            <v>809.42000000000007</v>
          </cell>
          <cell r="AY2285">
            <v>319.68</v>
          </cell>
          <cell r="AZ2285">
            <v>0</v>
          </cell>
          <cell r="BA2285">
            <v>715.7</v>
          </cell>
          <cell r="BV2285">
            <v>0</v>
          </cell>
          <cell r="BW2285">
            <v>1</v>
          </cell>
          <cell r="BX2285">
            <v>0</v>
          </cell>
          <cell r="BY2285">
            <v>0</v>
          </cell>
          <cell r="BZ2285">
            <v>0</v>
          </cell>
          <cell r="CA2285">
            <v>0</v>
          </cell>
          <cell r="CB2285">
            <v>0</v>
          </cell>
          <cell r="CC2285">
            <v>0</v>
          </cell>
          <cell r="CD2285">
            <v>0</v>
          </cell>
          <cell r="CE2285">
            <v>0</v>
          </cell>
          <cell r="CF2285">
            <v>0</v>
          </cell>
          <cell r="CG2285">
            <v>0</v>
          </cell>
          <cell r="CH2285">
            <v>0</v>
          </cell>
          <cell r="CJ2285">
            <v>0</v>
          </cell>
          <cell r="CK2285">
            <v>0</v>
          </cell>
          <cell r="CL2285">
            <v>0</v>
          </cell>
          <cell r="CM2285">
            <v>0</v>
          </cell>
          <cell r="CN2285">
            <v>1</v>
          </cell>
        </row>
        <row r="2286">
          <cell r="AU2286">
            <v>16988.09</v>
          </cell>
          <cell r="AX2286">
            <v>12178.279999999999</v>
          </cell>
          <cell r="AY2286">
            <v>4809.8100000000004</v>
          </cell>
          <cell r="AZ2286">
            <v>2866.44</v>
          </cell>
          <cell r="BA2286">
            <v>6706.59</v>
          </cell>
          <cell r="BV2286">
            <v>0</v>
          </cell>
          <cell r="BW2286">
            <v>1</v>
          </cell>
          <cell r="BX2286">
            <v>0</v>
          </cell>
          <cell r="BY2286">
            <v>0</v>
          </cell>
          <cell r="BZ2286">
            <v>0</v>
          </cell>
          <cell r="CA2286">
            <v>0</v>
          </cell>
          <cell r="CB2286">
            <v>0</v>
          </cell>
          <cell r="CC2286">
            <v>0</v>
          </cell>
          <cell r="CD2286">
            <v>0</v>
          </cell>
          <cell r="CE2286">
            <v>0</v>
          </cell>
          <cell r="CF2286">
            <v>0</v>
          </cell>
          <cell r="CG2286">
            <v>0</v>
          </cell>
          <cell r="CH2286">
            <v>0</v>
          </cell>
          <cell r="CJ2286">
            <v>0</v>
          </cell>
          <cell r="CK2286">
            <v>0</v>
          </cell>
          <cell r="CL2286">
            <v>0</v>
          </cell>
          <cell r="CM2286">
            <v>0</v>
          </cell>
          <cell r="CN2286">
            <v>1</v>
          </cell>
        </row>
        <row r="2287">
          <cell r="AU2287">
            <v>162</v>
          </cell>
          <cell r="AX2287">
            <v>162</v>
          </cell>
          <cell r="AY2287">
            <v>0</v>
          </cell>
          <cell r="AZ2287">
            <v>0</v>
          </cell>
          <cell r="BA2287">
            <v>0</v>
          </cell>
          <cell r="BV2287">
            <v>0</v>
          </cell>
          <cell r="BW2287">
            <v>1</v>
          </cell>
          <cell r="BX2287">
            <v>0</v>
          </cell>
          <cell r="BY2287">
            <v>0</v>
          </cell>
          <cell r="BZ2287">
            <v>0</v>
          </cell>
          <cell r="CA2287">
            <v>0</v>
          </cell>
          <cell r="CB2287">
            <v>0</v>
          </cell>
          <cell r="CC2287">
            <v>0</v>
          </cell>
          <cell r="CD2287">
            <v>0</v>
          </cell>
          <cell r="CE2287">
            <v>0</v>
          </cell>
          <cell r="CF2287">
            <v>0</v>
          </cell>
          <cell r="CG2287">
            <v>0</v>
          </cell>
          <cell r="CH2287">
            <v>0</v>
          </cell>
          <cell r="CJ2287">
            <v>0</v>
          </cell>
          <cell r="CK2287">
            <v>0</v>
          </cell>
          <cell r="CL2287">
            <v>0</v>
          </cell>
          <cell r="CM2287">
            <v>0</v>
          </cell>
          <cell r="CN2287">
            <v>1</v>
          </cell>
        </row>
        <row r="2288">
          <cell r="AU2288">
            <v>2045843.87</v>
          </cell>
          <cell r="AX2288">
            <v>1469616.5199999998</v>
          </cell>
          <cell r="AY2288">
            <v>576227.35</v>
          </cell>
          <cell r="AZ2288">
            <v>622234.44999999995</v>
          </cell>
          <cell r="BA2288">
            <v>92536.61</v>
          </cell>
          <cell r="BV2288">
            <v>0</v>
          </cell>
          <cell r="BW2288">
            <v>0</v>
          </cell>
          <cell r="BX2288">
            <v>0.89</v>
          </cell>
          <cell r="BY2288">
            <v>0.09</v>
          </cell>
          <cell r="BZ2288">
            <v>0</v>
          </cell>
          <cell r="CA2288">
            <v>0.02</v>
          </cell>
          <cell r="CB2288">
            <v>0</v>
          </cell>
          <cell r="CC2288">
            <v>0</v>
          </cell>
          <cell r="CD2288">
            <v>0</v>
          </cell>
          <cell r="CE2288">
            <v>0</v>
          </cell>
          <cell r="CF2288">
            <v>0</v>
          </cell>
          <cell r="CG2288">
            <v>0</v>
          </cell>
          <cell r="CH2288">
            <v>0</v>
          </cell>
          <cell r="CJ2288">
            <v>0</v>
          </cell>
          <cell r="CK2288">
            <v>0</v>
          </cell>
          <cell r="CL2288">
            <v>0</v>
          </cell>
          <cell r="CM2288">
            <v>0</v>
          </cell>
          <cell r="CN2288">
            <v>1</v>
          </cell>
        </row>
        <row r="2289">
          <cell r="AU2289">
            <v>2297174.12</v>
          </cell>
          <cell r="AX2289">
            <v>1641853.86</v>
          </cell>
          <cell r="AY2289">
            <v>655320.26</v>
          </cell>
          <cell r="AZ2289">
            <v>576796.68000000005</v>
          </cell>
          <cell r="BA2289">
            <v>198069</v>
          </cell>
          <cell r="BV2289">
            <v>0</v>
          </cell>
          <cell r="BW2289">
            <v>0</v>
          </cell>
          <cell r="BX2289">
            <v>0.9</v>
          </cell>
          <cell r="BY2289">
            <v>0.1</v>
          </cell>
          <cell r="BZ2289">
            <v>0</v>
          </cell>
          <cell r="CA2289">
            <v>0</v>
          </cell>
          <cell r="CB2289">
            <v>0</v>
          </cell>
          <cell r="CC2289">
            <v>0</v>
          </cell>
          <cell r="CD2289">
            <v>0</v>
          </cell>
          <cell r="CE2289">
            <v>0</v>
          </cell>
          <cell r="CF2289">
            <v>0</v>
          </cell>
          <cell r="CG2289">
            <v>0</v>
          </cell>
          <cell r="CH2289">
            <v>0</v>
          </cell>
          <cell r="CJ2289">
            <v>0</v>
          </cell>
          <cell r="CK2289">
            <v>0</v>
          </cell>
          <cell r="CL2289">
            <v>0</v>
          </cell>
          <cell r="CM2289">
            <v>0</v>
          </cell>
          <cell r="CN2289">
            <v>1</v>
          </cell>
        </row>
        <row r="2290">
          <cell r="AU2290">
            <v>1780</v>
          </cell>
          <cell r="AX2290">
            <v>1780</v>
          </cell>
          <cell r="AY2290">
            <v>0</v>
          </cell>
          <cell r="AZ2290">
            <v>0</v>
          </cell>
          <cell r="BA2290">
            <v>0</v>
          </cell>
          <cell r="BV2290">
            <v>0</v>
          </cell>
          <cell r="BW2290">
            <v>0.01</v>
          </cell>
          <cell r="BX2290">
            <v>0.73</v>
          </cell>
          <cell r="BY2290">
            <v>0</v>
          </cell>
          <cell r="BZ2290">
            <v>0</v>
          </cell>
          <cell r="CA2290">
            <v>0</v>
          </cell>
          <cell r="CB2290">
            <v>0</v>
          </cell>
          <cell r="CC2290">
            <v>0</v>
          </cell>
          <cell r="CD2290">
            <v>0.26</v>
          </cell>
          <cell r="CE2290">
            <v>0</v>
          </cell>
          <cell r="CF2290">
            <v>0</v>
          </cell>
          <cell r="CG2290">
            <v>0</v>
          </cell>
          <cell r="CH2290">
            <v>0</v>
          </cell>
          <cell r="CJ2290">
            <v>0</v>
          </cell>
          <cell r="CK2290">
            <v>0</v>
          </cell>
          <cell r="CL2290">
            <v>0</v>
          </cell>
          <cell r="CM2290">
            <v>0</v>
          </cell>
          <cell r="CN2290">
            <v>1</v>
          </cell>
        </row>
        <row r="2291">
          <cell r="AU2291">
            <v>164</v>
          </cell>
          <cell r="AX2291">
            <v>164</v>
          </cell>
          <cell r="AY2291">
            <v>0</v>
          </cell>
          <cell r="AZ2291">
            <v>0</v>
          </cell>
          <cell r="BA2291">
            <v>0</v>
          </cell>
          <cell r="BV2291">
            <v>0</v>
          </cell>
          <cell r="BW2291">
            <v>0.61</v>
          </cell>
          <cell r="BX2291">
            <v>0</v>
          </cell>
          <cell r="BY2291">
            <v>0</v>
          </cell>
          <cell r="BZ2291">
            <v>0</v>
          </cell>
          <cell r="CA2291">
            <v>0</v>
          </cell>
          <cell r="CB2291">
            <v>0</v>
          </cell>
          <cell r="CC2291">
            <v>0</v>
          </cell>
          <cell r="CD2291">
            <v>0.39</v>
          </cell>
          <cell r="CE2291">
            <v>0</v>
          </cell>
          <cell r="CF2291">
            <v>0</v>
          </cell>
          <cell r="CG2291">
            <v>0</v>
          </cell>
          <cell r="CH2291">
            <v>0</v>
          </cell>
          <cell r="CJ2291">
            <v>0</v>
          </cell>
          <cell r="CK2291">
            <v>0</v>
          </cell>
          <cell r="CL2291">
            <v>0</v>
          </cell>
          <cell r="CM2291">
            <v>0</v>
          </cell>
          <cell r="CN2291">
            <v>1</v>
          </cell>
        </row>
        <row r="2292">
          <cell r="AU2292">
            <v>214</v>
          </cell>
          <cell r="AX2292">
            <v>214</v>
          </cell>
          <cell r="AY2292">
            <v>0</v>
          </cell>
          <cell r="AZ2292">
            <v>0</v>
          </cell>
          <cell r="BA2292">
            <v>0</v>
          </cell>
          <cell r="BV2292">
            <v>0</v>
          </cell>
          <cell r="BW2292">
            <v>0.75</v>
          </cell>
          <cell r="BX2292">
            <v>0</v>
          </cell>
          <cell r="BY2292">
            <v>0</v>
          </cell>
          <cell r="BZ2292">
            <v>0</v>
          </cell>
          <cell r="CA2292">
            <v>0</v>
          </cell>
          <cell r="CB2292">
            <v>0</v>
          </cell>
          <cell r="CC2292">
            <v>0</v>
          </cell>
          <cell r="CD2292">
            <v>0.25</v>
          </cell>
          <cell r="CE2292">
            <v>0</v>
          </cell>
          <cell r="CF2292">
            <v>0</v>
          </cell>
          <cell r="CG2292">
            <v>0</v>
          </cell>
          <cell r="CH2292">
            <v>0</v>
          </cell>
          <cell r="CJ2292">
            <v>0</v>
          </cell>
          <cell r="CK2292">
            <v>0</v>
          </cell>
          <cell r="CL2292">
            <v>0</v>
          </cell>
          <cell r="CM2292">
            <v>0</v>
          </cell>
          <cell r="CN2292">
            <v>1</v>
          </cell>
        </row>
        <row r="2293">
          <cell r="AU2293">
            <v>3169790.56</v>
          </cell>
          <cell r="AX2293">
            <v>2231546.0699999998</v>
          </cell>
          <cell r="AY2293">
            <v>938244.49</v>
          </cell>
          <cell r="AZ2293">
            <v>1193263.05</v>
          </cell>
          <cell r="BA2293">
            <v>177414.2</v>
          </cell>
          <cell r="BV2293">
            <v>0</v>
          </cell>
          <cell r="BW2293">
            <v>0</v>
          </cell>
          <cell r="BX2293">
            <v>1</v>
          </cell>
          <cell r="BY2293">
            <v>0</v>
          </cell>
          <cell r="BZ2293">
            <v>0</v>
          </cell>
          <cell r="CA2293">
            <v>0</v>
          </cell>
          <cell r="CB2293">
            <v>0</v>
          </cell>
          <cell r="CC2293">
            <v>0</v>
          </cell>
          <cell r="CD2293">
            <v>0</v>
          </cell>
          <cell r="CE2293">
            <v>0</v>
          </cell>
          <cell r="CF2293">
            <v>0</v>
          </cell>
          <cell r="CG2293">
            <v>0</v>
          </cell>
          <cell r="CH2293">
            <v>0</v>
          </cell>
          <cell r="CJ2293">
            <v>0</v>
          </cell>
          <cell r="CK2293">
            <v>0</v>
          </cell>
          <cell r="CL2293">
            <v>0</v>
          </cell>
          <cell r="CM2293">
            <v>0</v>
          </cell>
          <cell r="CN2293">
            <v>1</v>
          </cell>
        </row>
        <row r="2294">
          <cell r="AU2294">
            <v>420.22</v>
          </cell>
          <cell r="AX2294">
            <v>301.24</v>
          </cell>
          <cell r="AY2294">
            <v>118.98</v>
          </cell>
          <cell r="AZ2294">
            <v>301.24</v>
          </cell>
          <cell r="BA2294">
            <v>0</v>
          </cell>
          <cell r="BV2294">
            <v>0</v>
          </cell>
          <cell r="BW2294">
            <v>1</v>
          </cell>
          <cell r="BX2294">
            <v>0</v>
          </cell>
          <cell r="BY2294">
            <v>0</v>
          </cell>
          <cell r="BZ2294">
            <v>0</v>
          </cell>
          <cell r="CA2294">
            <v>0</v>
          </cell>
          <cell r="CB2294">
            <v>0</v>
          </cell>
          <cell r="CC2294">
            <v>0</v>
          </cell>
          <cell r="CD2294">
            <v>0</v>
          </cell>
          <cell r="CE2294">
            <v>0</v>
          </cell>
          <cell r="CF2294">
            <v>0</v>
          </cell>
          <cell r="CG2294">
            <v>0</v>
          </cell>
          <cell r="CH2294">
            <v>0</v>
          </cell>
          <cell r="CJ2294">
            <v>0</v>
          </cell>
          <cell r="CK2294">
            <v>0</v>
          </cell>
          <cell r="CL2294">
            <v>0</v>
          </cell>
          <cell r="CM2294">
            <v>0</v>
          </cell>
          <cell r="CN2294">
            <v>1</v>
          </cell>
        </row>
        <row r="2295">
          <cell r="AU2295">
            <v>177</v>
          </cell>
          <cell r="AX2295">
            <v>177</v>
          </cell>
          <cell r="AY2295">
            <v>0</v>
          </cell>
          <cell r="AZ2295">
            <v>0</v>
          </cell>
          <cell r="BA2295">
            <v>0</v>
          </cell>
          <cell r="BV2295">
            <v>0</v>
          </cell>
          <cell r="BW2295">
            <v>1</v>
          </cell>
          <cell r="BX2295">
            <v>0</v>
          </cell>
          <cell r="BY2295">
            <v>0</v>
          </cell>
          <cell r="BZ2295">
            <v>0</v>
          </cell>
          <cell r="CA2295">
            <v>0</v>
          </cell>
          <cell r="CB2295">
            <v>0</v>
          </cell>
          <cell r="CC2295">
            <v>0</v>
          </cell>
          <cell r="CD2295">
            <v>0</v>
          </cell>
          <cell r="CE2295">
            <v>0</v>
          </cell>
          <cell r="CF2295">
            <v>0</v>
          </cell>
          <cell r="CG2295">
            <v>0</v>
          </cell>
          <cell r="CH2295">
            <v>0</v>
          </cell>
          <cell r="CJ2295">
            <v>0</v>
          </cell>
          <cell r="CK2295">
            <v>0</v>
          </cell>
          <cell r="CL2295">
            <v>0</v>
          </cell>
          <cell r="CM2295">
            <v>0</v>
          </cell>
          <cell r="CN2295">
            <v>1</v>
          </cell>
        </row>
        <row r="2296">
          <cell r="AU2296">
            <v>0</v>
          </cell>
          <cell r="AX2296">
            <v>0</v>
          </cell>
          <cell r="AY2296">
            <v>0</v>
          </cell>
          <cell r="AZ2296">
            <v>0</v>
          </cell>
          <cell r="BA2296">
            <v>0</v>
          </cell>
          <cell r="BV2296">
            <v>0</v>
          </cell>
          <cell r="BW2296">
            <v>0.03</v>
          </cell>
          <cell r="BX2296">
            <v>0.47</v>
          </cell>
          <cell r="BY2296">
            <v>0</v>
          </cell>
          <cell r="BZ2296">
            <v>0</v>
          </cell>
          <cell r="CA2296">
            <v>0</v>
          </cell>
          <cell r="CB2296">
            <v>0</v>
          </cell>
          <cell r="CC2296">
            <v>0</v>
          </cell>
          <cell r="CD2296">
            <v>0.35</v>
          </cell>
          <cell r="CE2296">
            <v>0</v>
          </cell>
          <cell r="CF2296">
            <v>0</v>
          </cell>
          <cell r="CG2296">
            <v>0</v>
          </cell>
          <cell r="CH2296">
            <v>0</v>
          </cell>
          <cell r="CJ2296">
            <v>0</v>
          </cell>
          <cell r="CK2296">
            <v>0</v>
          </cell>
          <cell r="CL2296">
            <v>0</v>
          </cell>
          <cell r="CM2296">
            <v>0</v>
          </cell>
          <cell r="CN2296">
            <v>1</v>
          </cell>
        </row>
        <row r="2297">
          <cell r="AU2297">
            <v>223</v>
          </cell>
          <cell r="AX2297">
            <v>223</v>
          </cell>
          <cell r="AY2297">
            <v>0</v>
          </cell>
          <cell r="AZ2297">
            <v>0</v>
          </cell>
          <cell r="BA2297">
            <v>0</v>
          </cell>
          <cell r="BV2297">
            <v>0</v>
          </cell>
          <cell r="BW2297">
            <v>0.85</v>
          </cell>
          <cell r="BX2297">
            <v>0</v>
          </cell>
          <cell r="BY2297">
            <v>0</v>
          </cell>
          <cell r="BZ2297">
            <v>0</v>
          </cell>
          <cell r="CA2297">
            <v>0</v>
          </cell>
          <cell r="CB2297">
            <v>0</v>
          </cell>
          <cell r="CC2297">
            <v>0</v>
          </cell>
          <cell r="CD2297">
            <v>0</v>
          </cell>
          <cell r="CE2297">
            <v>7.0000000000000007E-2</v>
          </cell>
          <cell r="CF2297">
            <v>0</v>
          </cell>
          <cell r="CG2297">
            <v>0</v>
          </cell>
          <cell r="CH2297">
            <v>0</v>
          </cell>
          <cell r="CJ2297">
            <v>0</v>
          </cell>
          <cell r="CK2297">
            <v>0</v>
          </cell>
          <cell r="CL2297">
            <v>0</v>
          </cell>
          <cell r="CM2297">
            <v>0</v>
          </cell>
          <cell r="CN2297">
            <v>0.99999999999999989</v>
          </cell>
        </row>
        <row r="2298">
          <cell r="AU2298">
            <v>-290.93</v>
          </cell>
          <cell r="AX2298">
            <v>-290.93</v>
          </cell>
          <cell r="AY2298">
            <v>0</v>
          </cell>
          <cell r="AZ2298">
            <v>0</v>
          </cell>
          <cell r="BA2298">
            <v>-109.59</v>
          </cell>
          <cell r="BV2298">
            <v>0</v>
          </cell>
          <cell r="BW2298">
            <v>0</v>
          </cell>
          <cell r="BX2298">
            <v>1</v>
          </cell>
          <cell r="BY2298">
            <v>0</v>
          </cell>
          <cell r="BZ2298">
            <v>0</v>
          </cell>
          <cell r="CA2298">
            <v>0</v>
          </cell>
          <cell r="CB2298">
            <v>0</v>
          </cell>
          <cell r="CC2298">
            <v>0</v>
          </cell>
          <cell r="CD2298">
            <v>0</v>
          </cell>
          <cell r="CE2298">
            <v>0</v>
          </cell>
          <cell r="CF2298">
            <v>0</v>
          </cell>
          <cell r="CG2298">
            <v>0</v>
          </cell>
          <cell r="CH2298">
            <v>0</v>
          </cell>
          <cell r="CJ2298">
            <v>0</v>
          </cell>
          <cell r="CK2298">
            <v>0</v>
          </cell>
          <cell r="CL2298">
            <v>0</v>
          </cell>
          <cell r="CM2298">
            <v>0</v>
          </cell>
          <cell r="CN2298">
            <v>1</v>
          </cell>
        </row>
        <row r="2299">
          <cell r="AU2299">
            <v>346</v>
          </cell>
          <cell r="AX2299">
            <v>346</v>
          </cell>
          <cell r="AY2299">
            <v>0</v>
          </cell>
          <cell r="AZ2299">
            <v>0</v>
          </cell>
          <cell r="BA2299">
            <v>0</v>
          </cell>
          <cell r="BV2299">
            <v>0</v>
          </cell>
          <cell r="BW2299">
            <v>1</v>
          </cell>
          <cell r="BX2299">
            <v>0</v>
          </cell>
          <cell r="BY2299">
            <v>0</v>
          </cell>
          <cell r="BZ2299">
            <v>0</v>
          </cell>
          <cell r="CA2299">
            <v>0</v>
          </cell>
          <cell r="CB2299">
            <v>0</v>
          </cell>
          <cell r="CC2299">
            <v>0</v>
          </cell>
          <cell r="CD2299">
            <v>0</v>
          </cell>
          <cell r="CE2299">
            <v>0</v>
          </cell>
          <cell r="CF2299">
            <v>0</v>
          </cell>
          <cell r="CG2299">
            <v>0</v>
          </cell>
          <cell r="CH2299">
            <v>0</v>
          </cell>
          <cell r="CJ2299">
            <v>0</v>
          </cell>
          <cell r="CK2299">
            <v>0</v>
          </cell>
          <cell r="CL2299">
            <v>0</v>
          </cell>
          <cell r="CM2299">
            <v>0</v>
          </cell>
          <cell r="CN2299">
            <v>1</v>
          </cell>
        </row>
        <row r="2300">
          <cell r="AU2300">
            <v>590.46</v>
          </cell>
          <cell r="AX2300">
            <v>423.28</v>
          </cell>
          <cell r="AY2300">
            <v>167.18</v>
          </cell>
          <cell r="AZ2300">
            <v>0</v>
          </cell>
          <cell r="BA2300">
            <v>374.28</v>
          </cell>
          <cell r="BV2300">
            <v>0</v>
          </cell>
          <cell r="BW2300">
            <v>1</v>
          </cell>
          <cell r="BX2300">
            <v>0</v>
          </cell>
          <cell r="BY2300">
            <v>0</v>
          </cell>
          <cell r="BZ2300">
            <v>0</v>
          </cell>
          <cell r="CA2300">
            <v>0</v>
          </cell>
          <cell r="CB2300">
            <v>0</v>
          </cell>
          <cell r="CC2300">
            <v>0</v>
          </cell>
          <cell r="CD2300">
            <v>0</v>
          </cell>
          <cell r="CE2300">
            <v>0</v>
          </cell>
          <cell r="CF2300">
            <v>0</v>
          </cell>
          <cell r="CG2300">
            <v>0</v>
          </cell>
          <cell r="CH2300">
            <v>0</v>
          </cell>
          <cell r="CJ2300">
            <v>0</v>
          </cell>
          <cell r="CK2300">
            <v>0</v>
          </cell>
          <cell r="CL2300">
            <v>0</v>
          </cell>
          <cell r="CM2300">
            <v>0</v>
          </cell>
          <cell r="CN2300">
            <v>1</v>
          </cell>
        </row>
        <row r="2301">
          <cell r="AU2301">
            <v>310</v>
          </cell>
          <cell r="AX2301">
            <v>310</v>
          </cell>
          <cell r="AY2301">
            <v>0</v>
          </cell>
          <cell r="AZ2301">
            <v>0</v>
          </cell>
          <cell r="BA2301">
            <v>0</v>
          </cell>
          <cell r="BV2301">
            <v>0</v>
          </cell>
          <cell r="BW2301">
            <v>0.02</v>
          </cell>
          <cell r="BX2301">
            <v>0.98</v>
          </cell>
          <cell r="BY2301">
            <v>0</v>
          </cell>
          <cell r="BZ2301">
            <v>0</v>
          </cell>
          <cell r="CA2301">
            <v>0</v>
          </cell>
          <cell r="CB2301">
            <v>0</v>
          </cell>
          <cell r="CC2301">
            <v>0</v>
          </cell>
          <cell r="CD2301">
            <v>0</v>
          </cell>
          <cell r="CE2301">
            <v>0</v>
          </cell>
          <cell r="CF2301">
            <v>0</v>
          </cell>
          <cell r="CG2301">
            <v>0</v>
          </cell>
          <cell r="CH2301">
            <v>0</v>
          </cell>
          <cell r="CJ2301">
            <v>0</v>
          </cell>
          <cell r="CK2301">
            <v>0</v>
          </cell>
          <cell r="CL2301">
            <v>0</v>
          </cell>
          <cell r="CM2301">
            <v>0</v>
          </cell>
          <cell r="CN2301">
            <v>1</v>
          </cell>
        </row>
        <row r="2302">
          <cell r="AU2302">
            <v>139</v>
          </cell>
          <cell r="AX2302">
            <v>139</v>
          </cell>
          <cell r="AY2302">
            <v>0</v>
          </cell>
          <cell r="AZ2302">
            <v>0</v>
          </cell>
          <cell r="BA2302">
            <v>0</v>
          </cell>
          <cell r="BV2302">
            <v>0</v>
          </cell>
          <cell r="BW2302">
            <v>0</v>
          </cell>
          <cell r="BX2302">
            <v>0</v>
          </cell>
          <cell r="BY2302">
            <v>0</v>
          </cell>
          <cell r="BZ2302">
            <v>0</v>
          </cell>
          <cell r="CA2302">
            <v>0</v>
          </cell>
          <cell r="CB2302">
            <v>0</v>
          </cell>
          <cell r="CC2302">
            <v>0</v>
          </cell>
          <cell r="CD2302">
            <v>1</v>
          </cell>
          <cell r="CE2302">
            <v>0</v>
          </cell>
          <cell r="CF2302">
            <v>0</v>
          </cell>
          <cell r="CG2302">
            <v>0</v>
          </cell>
          <cell r="CH2302">
            <v>0</v>
          </cell>
          <cell r="CJ2302">
            <v>0</v>
          </cell>
          <cell r="CK2302">
            <v>0</v>
          </cell>
          <cell r="CL2302">
            <v>0</v>
          </cell>
          <cell r="CM2302">
            <v>0</v>
          </cell>
          <cell r="CN2302">
            <v>1</v>
          </cell>
        </row>
        <row r="2303">
          <cell r="AU2303">
            <v>178</v>
          </cell>
          <cell r="AX2303">
            <v>178</v>
          </cell>
          <cell r="AY2303">
            <v>0</v>
          </cell>
          <cell r="AZ2303">
            <v>0</v>
          </cell>
          <cell r="BA2303">
            <v>0</v>
          </cell>
          <cell r="BV2303">
            <v>0</v>
          </cell>
          <cell r="BW2303">
            <v>0</v>
          </cell>
          <cell r="BX2303">
            <v>0</v>
          </cell>
          <cell r="BY2303">
            <v>0</v>
          </cell>
          <cell r="BZ2303">
            <v>0</v>
          </cell>
          <cell r="CA2303">
            <v>0</v>
          </cell>
          <cell r="CB2303">
            <v>0</v>
          </cell>
          <cell r="CC2303">
            <v>0</v>
          </cell>
          <cell r="CD2303">
            <v>1</v>
          </cell>
          <cell r="CE2303">
            <v>0</v>
          </cell>
          <cell r="CF2303">
            <v>0</v>
          </cell>
          <cell r="CG2303">
            <v>0</v>
          </cell>
          <cell r="CH2303">
            <v>0</v>
          </cell>
          <cell r="CJ2303">
            <v>0</v>
          </cell>
          <cell r="CK2303">
            <v>0</v>
          </cell>
          <cell r="CL2303">
            <v>0</v>
          </cell>
          <cell r="CM2303">
            <v>0</v>
          </cell>
          <cell r="CN2303">
            <v>1</v>
          </cell>
        </row>
        <row r="2304">
          <cell r="AU2304">
            <v>127</v>
          </cell>
          <cell r="AX2304">
            <v>127</v>
          </cell>
          <cell r="AY2304">
            <v>0</v>
          </cell>
          <cell r="AZ2304">
            <v>0</v>
          </cell>
          <cell r="BA2304">
            <v>0</v>
          </cell>
          <cell r="BV2304">
            <v>0</v>
          </cell>
          <cell r="BW2304">
            <v>0</v>
          </cell>
          <cell r="BX2304">
            <v>0.18</v>
          </cell>
          <cell r="BY2304">
            <v>0</v>
          </cell>
          <cell r="BZ2304">
            <v>0</v>
          </cell>
          <cell r="CA2304">
            <v>0</v>
          </cell>
          <cell r="CB2304">
            <v>0</v>
          </cell>
          <cell r="CC2304">
            <v>0</v>
          </cell>
          <cell r="CD2304">
            <v>0.82</v>
          </cell>
          <cell r="CE2304">
            <v>0</v>
          </cell>
          <cell r="CF2304">
            <v>0</v>
          </cell>
          <cell r="CG2304">
            <v>0</v>
          </cell>
          <cell r="CH2304">
            <v>0</v>
          </cell>
          <cell r="CJ2304">
            <v>0</v>
          </cell>
          <cell r="CK2304">
            <v>0</v>
          </cell>
          <cell r="CL2304">
            <v>0</v>
          </cell>
          <cell r="CM2304">
            <v>0</v>
          </cell>
          <cell r="CN2304">
            <v>1</v>
          </cell>
        </row>
        <row r="2305">
          <cell r="AU2305">
            <v>1042111.17</v>
          </cell>
          <cell r="AX2305">
            <v>750281.79</v>
          </cell>
          <cell r="AY2305">
            <v>291829.38</v>
          </cell>
          <cell r="AZ2305">
            <v>162736</v>
          </cell>
          <cell r="BA2305">
            <v>211464.37</v>
          </cell>
          <cell r="BV2305">
            <v>0</v>
          </cell>
          <cell r="BW2305">
            <v>0</v>
          </cell>
          <cell r="BX2305">
            <v>0</v>
          </cell>
          <cell r="BY2305">
            <v>0</v>
          </cell>
          <cell r="BZ2305">
            <v>0.03</v>
          </cell>
          <cell r="CA2305">
            <v>0.03</v>
          </cell>
          <cell r="CB2305">
            <v>0.08</v>
          </cell>
          <cell r="CC2305">
            <v>0.86</v>
          </cell>
          <cell r="CD2305">
            <v>0</v>
          </cell>
          <cell r="CE2305">
            <v>0</v>
          </cell>
          <cell r="CF2305">
            <v>0</v>
          </cell>
          <cell r="CG2305">
            <v>0</v>
          </cell>
          <cell r="CH2305">
            <v>0</v>
          </cell>
          <cell r="CJ2305">
            <v>0</v>
          </cell>
          <cell r="CK2305">
            <v>0</v>
          </cell>
          <cell r="CL2305">
            <v>0</v>
          </cell>
          <cell r="CM2305">
            <v>0</v>
          </cell>
          <cell r="CN2305">
            <v>1</v>
          </cell>
        </row>
        <row r="2306">
          <cell r="AU2306">
            <v>175859.46</v>
          </cell>
          <cell r="AX2306">
            <v>124401.25</v>
          </cell>
          <cell r="AY2306">
            <v>51458.21</v>
          </cell>
          <cell r="AZ2306">
            <v>57522.1</v>
          </cell>
          <cell r="BA2306">
            <v>11425.74</v>
          </cell>
          <cell r="BV2306">
            <v>0</v>
          </cell>
          <cell r="BW2306">
            <v>0.06</v>
          </cell>
          <cell r="BX2306">
            <v>0.75</v>
          </cell>
          <cell r="BY2306">
            <v>0</v>
          </cell>
          <cell r="BZ2306">
            <v>0</v>
          </cell>
          <cell r="CA2306">
            <v>0</v>
          </cell>
          <cell r="CB2306">
            <v>0</v>
          </cell>
          <cell r="CC2306">
            <v>0</v>
          </cell>
          <cell r="CD2306">
            <v>0</v>
          </cell>
          <cell r="CE2306">
            <v>0</v>
          </cell>
          <cell r="CF2306">
            <v>0</v>
          </cell>
          <cell r="CG2306">
            <v>0.19</v>
          </cell>
          <cell r="CH2306">
            <v>0</v>
          </cell>
          <cell r="CJ2306">
            <v>0</v>
          </cell>
          <cell r="CK2306">
            <v>0</v>
          </cell>
          <cell r="CL2306">
            <v>0</v>
          </cell>
          <cell r="CM2306">
            <v>0</v>
          </cell>
          <cell r="CN2306">
            <v>1</v>
          </cell>
        </row>
        <row r="2307">
          <cell r="AU2307">
            <v>-47091.360000000001</v>
          </cell>
          <cell r="AX2307">
            <v>-33323.870000000003</v>
          </cell>
          <cell r="AY2307">
            <v>-13767.49</v>
          </cell>
          <cell r="AZ2307">
            <v>570</v>
          </cell>
          <cell r="BA2307">
            <v>635.04999999999995</v>
          </cell>
          <cell r="BV2307">
            <v>0</v>
          </cell>
          <cell r="BW2307">
            <v>0</v>
          </cell>
          <cell r="BX2307">
            <v>0.6</v>
          </cell>
          <cell r="BY2307">
            <v>0</v>
          </cell>
          <cell r="BZ2307">
            <v>0</v>
          </cell>
          <cell r="CA2307">
            <v>0</v>
          </cell>
          <cell r="CB2307">
            <v>0</v>
          </cell>
          <cell r="CC2307">
            <v>0</v>
          </cell>
          <cell r="CD2307">
            <v>0.4</v>
          </cell>
          <cell r="CE2307">
            <v>0</v>
          </cell>
          <cell r="CF2307">
            <v>0</v>
          </cell>
          <cell r="CG2307">
            <v>0</v>
          </cell>
          <cell r="CH2307">
            <v>0</v>
          </cell>
          <cell r="CJ2307">
            <v>0</v>
          </cell>
          <cell r="CK2307">
            <v>0</v>
          </cell>
          <cell r="CL2307">
            <v>0</v>
          </cell>
          <cell r="CM2307">
            <v>0</v>
          </cell>
          <cell r="CN2307">
            <v>1</v>
          </cell>
        </row>
        <row r="2308">
          <cell r="AU2308">
            <v>174</v>
          </cell>
          <cell r="AX2308">
            <v>174</v>
          </cell>
          <cell r="AY2308">
            <v>0</v>
          </cell>
          <cell r="AZ2308">
            <v>0</v>
          </cell>
          <cell r="BA2308">
            <v>0</v>
          </cell>
          <cell r="BV2308">
            <v>0</v>
          </cell>
          <cell r="BW2308">
            <v>0</v>
          </cell>
          <cell r="BX2308">
            <v>0</v>
          </cell>
          <cell r="BY2308">
            <v>0</v>
          </cell>
          <cell r="BZ2308">
            <v>0</v>
          </cell>
          <cell r="CA2308">
            <v>0</v>
          </cell>
          <cell r="CB2308">
            <v>0</v>
          </cell>
          <cell r="CC2308">
            <v>0</v>
          </cell>
          <cell r="CD2308">
            <v>0</v>
          </cell>
          <cell r="CE2308">
            <v>0</v>
          </cell>
          <cell r="CF2308">
            <v>0</v>
          </cell>
          <cell r="CG2308">
            <v>0</v>
          </cell>
          <cell r="CH2308">
            <v>0</v>
          </cell>
          <cell r="CJ2308">
            <v>0</v>
          </cell>
          <cell r="CK2308">
            <v>0</v>
          </cell>
          <cell r="CL2308">
            <v>0</v>
          </cell>
          <cell r="CM2308">
            <v>0</v>
          </cell>
          <cell r="CN2308">
            <v>1</v>
          </cell>
        </row>
        <row r="2309">
          <cell r="AU2309">
            <v>42778.13</v>
          </cell>
          <cell r="AX2309">
            <v>30265.79</v>
          </cell>
          <cell r="AY2309">
            <v>12512.34</v>
          </cell>
          <cell r="AZ2309">
            <v>2992.21</v>
          </cell>
          <cell r="BA2309">
            <v>10728.76</v>
          </cell>
          <cell r="BV2309">
            <v>0</v>
          </cell>
          <cell r="BW2309">
            <v>0</v>
          </cell>
          <cell r="BX2309">
            <v>0</v>
          </cell>
          <cell r="BY2309">
            <v>1</v>
          </cell>
          <cell r="BZ2309">
            <v>0</v>
          </cell>
          <cell r="CA2309">
            <v>0</v>
          </cell>
          <cell r="CB2309">
            <v>0</v>
          </cell>
          <cell r="CC2309">
            <v>0</v>
          </cell>
          <cell r="CD2309">
            <v>0</v>
          </cell>
          <cell r="CE2309">
            <v>0</v>
          </cell>
          <cell r="CF2309">
            <v>0</v>
          </cell>
          <cell r="CG2309">
            <v>0</v>
          </cell>
          <cell r="CH2309">
            <v>0</v>
          </cell>
          <cell r="CJ2309">
            <v>0</v>
          </cell>
          <cell r="CK2309">
            <v>0</v>
          </cell>
          <cell r="CL2309">
            <v>0</v>
          </cell>
          <cell r="CM2309">
            <v>0</v>
          </cell>
          <cell r="CN2309">
            <v>1</v>
          </cell>
        </row>
        <row r="2310">
          <cell r="AU2310">
            <v>358</v>
          </cell>
          <cell r="AX2310">
            <v>358</v>
          </cell>
          <cell r="AY2310">
            <v>0</v>
          </cell>
          <cell r="AZ2310">
            <v>0</v>
          </cell>
          <cell r="BA2310">
            <v>0</v>
          </cell>
          <cell r="BV2310">
            <v>0</v>
          </cell>
          <cell r="BW2310">
            <v>0.06</v>
          </cell>
          <cell r="BX2310">
            <v>0.56999999999999995</v>
          </cell>
          <cell r="BY2310">
            <v>0</v>
          </cell>
          <cell r="BZ2310">
            <v>0</v>
          </cell>
          <cell r="CA2310">
            <v>0</v>
          </cell>
          <cell r="CB2310">
            <v>0</v>
          </cell>
          <cell r="CC2310">
            <v>0</v>
          </cell>
          <cell r="CD2310">
            <v>0.37</v>
          </cell>
          <cell r="CE2310">
            <v>0</v>
          </cell>
          <cell r="CF2310">
            <v>0</v>
          </cell>
          <cell r="CG2310">
            <v>0</v>
          </cell>
          <cell r="CH2310">
            <v>0</v>
          </cell>
          <cell r="CJ2310">
            <v>0</v>
          </cell>
          <cell r="CK2310">
            <v>0</v>
          </cell>
          <cell r="CL2310">
            <v>0</v>
          </cell>
          <cell r="CM2310">
            <v>0</v>
          </cell>
          <cell r="CN2310">
            <v>0.99999999999999989</v>
          </cell>
        </row>
        <row r="2311">
          <cell r="AU2311">
            <v>437.61</v>
          </cell>
          <cell r="AX2311">
            <v>395.82</v>
          </cell>
          <cell r="AY2311">
            <v>41.79</v>
          </cell>
          <cell r="AZ2311">
            <v>0</v>
          </cell>
          <cell r="BA2311">
            <v>93.57</v>
          </cell>
          <cell r="BV2311">
            <v>0</v>
          </cell>
          <cell r="BW2311">
            <v>0</v>
          </cell>
          <cell r="BX2311">
            <v>0</v>
          </cell>
          <cell r="BY2311">
            <v>0</v>
          </cell>
          <cell r="BZ2311">
            <v>0</v>
          </cell>
          <cell r="CA2311">
            <v>0</v>
          </cell>
          <cell r="CB2311">
            <v>0</v>
          </cell>
          <cell r="CC2311">
            <v>0</v>
          </cell>
          <cell r="CD2311">
            <v>1</v>
          </cell>
          <cell r="CE2311">
            <v>0</v>
          </cell>
          <cell r="CF2311">
            <v>0</v>
          </cell>
          <cell r="CG2311">
            <v>0</v>
          </cell>
          <cell r="CH2311">
            <v>0</v>
          </cell>
          <cell r="CJ2311">
            <v>0</v>
          </cell>
          <cell r="CK2311">
            <v>0</v>
          </cell>
          <cell r="CL2311">
            <v>0</v>
          </cell>
          <cell r="CM2311">
            <v>0</v>
          </cell>
          <cell r="CN2311">
            <v>1</v>
          </cell>
        </row>
        <row r="2312">
          <cell r="AU2312">
            <v>555</v>
          </cell>
          <cell r="AX2312">
            <v>555</v>
          </cell>
          <cell r="AY2312">
            <v>0</v>
          </cell>
          <cell r="AZ2312">
            <v>0</v>
          </cell>
          <cell r="BA2312">
            <v>0</v>
          </cell>
          <cell r="BV2312">
            <v>0</v>
          </cell>
          <cell r="BW2312">
            <v>0</v>
          </cell>
          <cell r="BX2312">
            <v>0</v>
          </cell>
          <cell r="BY2312">
            <v>0</v>
          </cell>
          <cell r="BZ2312">
            <v>0</v>
          </cell>
          <cell r="CA2312">
            <v>0</v>
          </cell>
          <cell r="CB2312">
            <v>0</v>
          </cell>
          <cell r="CC2312">
            <v>0</v>
          </cell>
          <cell r="CD2312">
            <v>1</v>
          </cell>
          <cell r="CE2312">
            <v>0</v>
          </cell>
          <cell r="CF2312">
            <v>0</v>
          </cell>
          <cell r="CG2312">
            <v>0</v>
          </cell>
          <cell r="CH2312">
            <v>0</v>
          </cell>
          <cell r="CJ2312">
            <v>0</v>
          </cell>
          <cell r="CK2312">
            <v>0</v>
          </cell>
          <cell r="CL2312">
            <v>0</v>
          </cell>
          <cell r="CM2312">
            <v>0</v>
          </cell>
          <cell r="CN2312">
            <v>1</v>
          </cell>
        </row>
        <row r="2313">
          <cell r="AU2313">
            <v>557911.07999999996</v>
          </cell>
          <cell r="AX2313">
            <v>399739.96</v>
          </cell>
          <cell r="AY2313">
            <v>158171.12</v>
          </cell>
          <cell r="AZ2313">
            <v>32192.98</v>
          </cell>
          <cell r="BA2313">
            <v>68914.399999999994</v>
          </cell>
          <cell r="BV2313">
            <v>0</v>
          </cell>
          <cell r="BW2313">
            <v>0</v>
          </cell>
          <cell r="BX2313">
            <v>1</v>
          </cell>
          <cell r="BY2313">
            <v>0</v>
          </cell>
          <cell r="BZ2313">
            <v>0</v>
          </cell>
          <cell r="CA2313">
            <v>0</v>
          </cell>
          <cell r="CB2313">
            <v>0</v>
          </cell>
          <cell r="CC2313">
            <v>0</v>
          </cell>
          <cell r="CD2313">
            <v>0</v>
          </cell>
          <cell r="CE2313">
            <v>0</v>
          </cell>
          <cell r="CF2313">
            <v>0</v>
          </cell>
          <cell r="CG2313">
            <v>0</v>
          </cell>
          <cell r="CH2313">
            <v>0</v>
          </cell>
          <cell r="CJ2313">
            <v>0</v>
          </cell>
          <cell r="CK2313">
            <v>0</v>
          </cell>
          <cell r="CL2313">
            <v>0</v>
          </cell>
          <cell r="CM2313">
            <v>0</v>
          </cell>
          <cell r="CN2313">
            <v>1</v>
          </cell>
        </row>
        <row r="2314">
          <cell r="AU2314">
            <v>526474.09</v>
          </cell>
          <cell r="AX2314">
            <v>381315.70999999996</v>
          </cell>
          <cell r="AY2314">
            <v>145158.38</v>
          </cell>
          <cell r="AZ2314">
            <v>112255.08</v>
          </cell>
          <cell r="BA2314">
            <v>94661.85</v>
          </cell>
          <cell r="BV2314">
            <v>0</v>
          </cell>
          <cell r="BW2314">
            <v>0.7</v>
          </cell>
          <cell r="BX2314">
            <v>0.18</v>
          </cell>
          <cell r="BY2314">
            <v>0.12</v>
          </cell>
          <cell r="BZ2314">
            <v>0</v>
          </cell>
          <cell r="CA2314">
            <v>0</v>
          </cell>
          <cell r="CB2314">
            <v>0</v>
          </cell>
          <cell r="CC2314">
            <v>0</v>
          </cell>
          <cell r="CD2314">
            <v>0</v>
          </cell>
          <cell r="CE2314">
            <v>0</v>
          </cell>
          <cell r="CF2314">
            <v>0</v>
          </cell>
          <cell r="CG2314">
            <v>0</v>
          </cell>
          <cell r="CH2314">
            <v>0</v>
          </cell>
          <cell r="CJ2314">
            <v>0</v>
          </cell>
          <cell r="CK2314">
            <v>0</v>
          </cell>
          <cell r="CL2314">
            <v>0</v>
          </cell>
          <cell r="CM2314">
            <v>0</v>
          </cell>
          <cell r="CN2314">
            <v>0.99999999999999989</v>
          </cell>
        </row>
        <row r="2315">
          <cell r="AU2315">
            <v>156</v>
          </cell>
          <cell r="AX2315">
            <v>156</v>
          </cell>
          <cell r="AY2315">
            <v>0</v>
          </cell>
          <cell r="AZ2315">
            <v>0</v>
          </cell>
          <cell r="BA2315">
            <v>0</v>
          </cell>
          <cell r="BV2315">
            <v>0</v>
          </cell>
          <cell r="BW2315">
            <v>0</v>
          </cell>
          <cell r="BX2315">
            <v>0</v>
          </cell>
          <cell r="BY2315">
            <v>0</v>
          </cell>
          <cell r="BZ2315">
            <v>0</v>
          </cell>
          <cell r="CA2315">
            <v>0</v>
          </cell>
          <cell r="CB2315">
            <v>0</v>
          </cell>
          <cell r="CC2315">
            <v>0</v>
          </cell>
          <cell r="CD2315">
            <v>1</v>
          </cell>
          <cell r="CE2315">
            <v>0</v>
          </cell>
          <cell r="CF2315">
            <v>0</v>
          </cell>
          <cell r="CG2315">
            <v>0</v>
          </cell>
          <cell r="CH2315">
            <v>0</v>
          </cell>
          <cell r="CJ2315">
            <v>0</v>
          </cell>
          <cell r="CK2315">
            <v>0</v>
          </cell>
          <cell r="CL2315">
            <v>0</v>
          </cell>
          <cell r="CM2315">
            <v>0</v>
          </cell>
          <cell r="CN2315">
            <v>1</v>
          </cell>
        </row>
        <row r="2316">
          <cell r="AU2316">
            <v>207</v>
          </cell>
          <cell r="AX2316">
            <v>207</v>
          </cell>
          <cell r="AY2316">
            <v>0</v>
          </cell>
          <cell r="AZ2316">
            <v>0</v>
          </cell>
          <cell r="BA2316">
            <v>0</v>
          </cell>
          <cell r="BV2316">
            <v>0</v>
          </cell>
          <cell r="BW2316">
            <v>1</v>
          </cell>
          <cell r="BX2316">
            <v>0</v>
          </cell>
          <cell r="BY2316">
            <v>0</v>
          </cell>
          <cell r="BZ2316">
            <v>0</v>
          </cell>
          <cell r="CA2316">
            <v>0</v>
          </cell>
          <cell r="CB2316">
            <v>0</v>
          </cell>
          <cell r="CC2316">
            <v>0</v>
          </cell>
          <cell r="CD2316">
            <v>0</v>
          </cell>
          <cell r="CE2316">
            <v>0</v>
          </cell>
          <cell r="CF2316">
            <v>0</v>
          </cell>
          <cell r="CG2316">
            <v>0</v>
          </cell>
          <cell r="CH2316">
            <v>0</v>
          </cell>
          <cell r="CJ2316">
            <v>0</v>
          </cell>
          <cell r="CK2316">
            <v>0</v>
          </cell>
          <cell r="CL2316">
            <v>0</v>
          </cell>
          <cell r="CM2316">
            <v>0</v>
          </cell>
          <cell r="CN2316">
            <v>1</v>
          </cell>
        </row>
        <row r="2317">
          <cell r="AU2317">
            <v>187</v>
          </cell>
          <cell r="AX2317">
            <v>187</v>
          </cell>
          <cell r="AY2317">
            <v>0</v>
          </cell>
          <cell r="AZ2317">
            <v>0</v>
          </cell>
          <cell r="BA2317">
            <v>0</v>
          </cell>
          <cell r="BV2317">
            <v>0</v>
          </cell>
          <cell r="BW2317">
            <v>1</v>
          </cell>
          <cell r="BX2317">
            <v>0</v>
          </cell>
          <cell r="BY2317">
            <v>0</v>
          </cell>
          <cell r="BZ2317">
            <v>0</v>
          </cell>
          <cell r="CA2317">
            <v>0</v>
          </cell>
          <cell r="CB2317">
            <v>0</v>
          </cell>
          <cell r="CC2317">
            <v>0</v>
          </cell>
          <cell r="CD2317">
            <v>0</v>
          </cell>
          <cell r="CE2317">
            <v>0</v>
          </cell>
          <cell r="CF2317">
            <v>0</v>
          </cell>
          <cell r="CG2317">
            <v>0</v>
          </cell>
          <cell r="CH2317">
            <v>0</v>
          </cell>
          <cell r="CJ2317">
            <v>0</v>
          </cell>
          <cell r="CK2317">
            <v>0</v>
          </cell>
          <cell r="CL2317">
            <v>0</v>
          </cell>
          <cell r="CM2317">
            <v>0</v>
          </cell>
          <cell r="CN2317">
            <v>1</v>
          </cell>
        </row>
        <row r="2318">
          <cell r="AU2318">
            <v>215768.87</v>
          </cell>
          <cell r="AX2318">
            <v>152603.51999999999</v>
          </cell>
          <cell r="AY2318">
            <v>63165.35</v>
          </cell>
          <cell r="AZ2318">
            <v>15491.77</v>
          </cell>
          <cell r="BA2318">
            <v>32776.21</v>
          </cell>
          <cell r="BV2318">
            <v>0</v>
          </cell>
          <cell r="BW2318">
            <v>0</v>
          </cell>
          <cell r="BX2318">
            <v>0</v>
          </cell>
          <cell r="BY2318">
            <v>1</v>
          </cell>
          <cell r="BZ2318">
            <v>0</v>
          </cell>
          <cell r="CA2318">
            <v>0</v>
          </cell>
          <cell r="CB2318">
            <v>0</v>
          </cell>
          <cell r="CC2318">
            <v>0</v>
          </cell>
          <cell r="CD2318">
            <v>0</v>
          </cell>
          <cell r="CE2318">
            <v>0</v>
          </cell>
          <cell r="CF2318">
            <v>0</v>
          </cell>
          <cell r="CG2318">
            <v>0</v>
          </cell>
          <cell r="CH2318">
            <v>0</v>
          </cell>
          <cell r="CJ2318">
            <v>0</v>
          </cell>
          <cell r="CK2318">
            <v>0</v>
          </cell>
          <cell r="CL2318">
            <v>0</v>
          </cell>
          <cell r="CM2318">
            <v>0</v>
          </cell>
          <cell r="CN2318">
            <v>1</v>
          </cell>
        </row>
        <row r="2319">
          <cell r="AU2319">
            <v>15829.5</v>
          </cell>
          <cell r="AX2319">
            <v>11347.6</v>
          </cell>
          <cell r="AY2319">
            <v>4481.8999999999996</v>
          </cell>
          <cell r="AZ2319">
            <v>3216.85</v>
          </cell>
          <cell r="BA2319">
            <v>6149.02</v>
          </cell>
          <cell r="BV2319">
            <v>0</v>
          </cell>
          <cell r="BW2319">
            <v>0</v>
          </cell>
          <cell r="BX2319">
            <v>0</v>
          </cell>
          <cell r="BY2319">
            <v>1</v>
          </cell>
          <cell r="BZ2319">
            <v>0</v>
          </cell>
          <cell r="CA2319">
            <v>0</v>
          </cell>
          <cell r="CB2319">
            <v>0</v>
          </cell>
          <cell r="CC2319">
            <v>0</v>
          </cell>
          <cell r="CD2319">
            <v>0</v>
          </cell>
          <cell r="CE2319">
            <v>0</v>
          </cell>
          <cell r="CF2319">
            <v>0</v>
          </cell>
          <cell r="CG2319">
            <v>0</v>
          </cell>
          <cell r="CH2319">
            <v>0</v>
          </cell>
          <cell r="CJ2319">
            <v>0</v>
          </cell>
          <cell r="CK2319">
            <v>0</v>
          </cell>
          <cell r="CL2319">
            <v>0</v>
          </cell>
          <cell r="CM2319">
            <v>0</v>
          </cell>
          <cell r="CN2319">
            <v>1</v>
          </cell>
        </row>
        <row r="2320">
          <cell r="AU2320">
            <v>822420.81</v>
          </cell>
          <cell r="AX2320">
            <v>586975.44000000006</v>
          </cell>
          <cell r="AY2320">
            <v>235445.37</v>
          </cell>
          <cell r="AZ2320">
            <v>154720.82</v>
          </cell>
          <cell r="BA2320">
            <v>141609.22</v>
          </cell>
          <cell r="BV2320">
            <v>0</v>
          </cell>
          <cell r="BW2320">
            <v>0</v>
          </cell>
          <cell r="BX2320">
            <v>0.35</v>
          </cell>
          <cell r="BY2320">
            <v>0.65</v>
          </cell>
          <cell r="BZ2320">
            <v>0</v>
          </cell>
          <cell r="CA2320">
            <v>0</v>
          </cell>
          <cell r="CB2320">
            <v>0</v>
          </cell>
          <cell r="CC2320">
            <v>0</v>
          </cell>
          <cell r="CD2320">
            <v>0</v>
          </cell>
          <cell r="CE2320">
            <v>0</v>
          </cell>
          <cell r="CF2320">
            <v>0</v>
          </cell>
          <cell r="CG2320">
            <v>0</v>
          </cell>
          <cell r="CH2320">
            <v>0</v>
          </cell>
          <cell r="CJ2320">
            <v>0</v>
          </cell>
          <cell r="CK2320">
            <v>0</v>
          </cell>
          <cell r="CL2320">
            <v>0</v>
          </cell>
          <cell r="CM2320">
            <v>0</v>
          </cell>
          <cell r="CN2320">
            <v>1</v>
          </cell>
        </row>
        <row r="2321">
          <cell r="AU2321">
            <v>-1302.48</v>
          </cell>
          <cell r="AX2321">
            <v>-732.93000000000006</v>
          </cell>
          <cell r="AY2321">
            <v>-569.54999999999995</v>
          </cell>
          <cell r="AZ2321">
            <v>0</v>
          </cell>
          <cell r="BA2321">
            <v>72.62</v>
          </cell>
          <cell r="BV2321">
            <v>0</v>
          </cell>
          <cell r="BW2321">
            <v>0.25</v>
          </cell>
          <cell r="BX2321">
            <v>0</v>
          </cell>
          <cell r="BY2321">
            <v>0.67</v>
          </cell>
          <cell r="BZ2321">
            <v>0</v>
          </cell>
          <cell r="CA2321">
            <v>0</v>
          </cell>
          <cell r="CB2321">
            <v>0</v>
          </cell>
          <cell r="CC2321">
            <v>0</v>
          </cell>
          <cell r="CD2321">
            <v>0</v>
          </cell>
          <cell r="CE2321">
            <v>7.0000000000000007E-2</v>
          </cell>
          <cell r="CF2321">
            <v>0</v>
          </cell>
          <cell r="CG2321">
            <v>0</v>
          </cell>
          <cell r="CH2321">
            <v>0</v>
          </cell>
          <cell r="CJ2321">
            <v>0</v>
          </cell>
          <cell r="CK2321">
            <v>0</v>
          </cell>
          <cell r="CL2321">
            <v>0</v>
          </cell>
          <cell r="CM2321">
            <v>0</v>
          </cell>
          <cell r="CN2321">
            <v>1</v>
          </cell>
        </row>
        <row r="2322">
          <cell r="AU2322">
            <v>67126.81</v>
          </cell>
          <cell r="AX2322">
            <v>48155.999999999993</v>
          </cell>
          <cell r="AY2322">
            <v>18970.810000000001</v>
          </cell>
          <cell r="AZ2322">
            <v>23555.08</v>
          </cell>
          <cell r="BA2322">
            <v>9805.6</v>
          </cell>
          <cell r="BV2322">
            <v>0</v>
          </cell>
          <cell r="BW2322">
            <v>1</v>
          </cell>
          <cell r="BX2322">
            <v>0</v>
          </cell>
          <cell r="BY2322">
            <v>0</v>
          </cell>
          <cell r="BZ2322">
            <v>0</v>
          </cell>
          <cell r="CA2322">
            <v>0</v>
          </cell>
          <cell r="CB2322">
            <v>0</v>
          </cell>
          <cell r="CC2322">
            <v>0</v>
          </cell>
          <cell r="CD2322">
            <v>0</v>
          </cell>
          <cell r="CE2322">
            <v>0</v>
          </cell>
          <cell r="CF2322">
            <v>0</v>
          </cell>
          <cell r="CG2322">
            <v>0</v>
          </cell>
          <cell r="CH2322">
            <v>0</v>
          </cell>
          <cell r="CJ2322">
            <v>0</v>
          </cell>
          <cell r="CK2322">
            <v>0</v>
          </cell>
          <cell r="CL2322">
            <v>0</v>
          </cell>
          <cell r="CM2322">
            <v>0</v>
          </cell>
          <cell r="CN2322">
            <v>1</v>
          </cell>
        </row>
        <row r="2323">
          <cell r="AU2323">
            <v>114.56</v>
          </cell>
          <cell r="AX2323">
            <v>82.13000000000001</v>
          </cell>
          <cell r="AY2323">
            <v>32.43</v>
          </cell>
          <cell r="AZ2323">
            <v>0</v>
          </cell>
          <cell r="BA2323">
            <v>72.62</v>
          </cell>
          <cell r="BV2323">
            <v>0</v>
          </cell>
          <cell r="BW2323">
            <v>0</v>
          </cell>
          <cell r="BX2323">
            <v>0</v>
          </cell>
          <cell r="BY2323">
            <v>0</v>
          </cell>
          <cell r="BZ2323">
            <v>0</v>
          </cell>
          <cell r="CA2323">
            <v>0</v>
          </cell>
          <cell r="CB2323">
            <v>0</v>
          </cell>
          <cell r="CC2323">
            <v>0</v>
          </cell>
          <cell r="CD2323">
            <v>0</v>
          </cell>
          <cell r="CE2323">
            <v>0</v>
          </cell>
          <cell r="CF2323">
            <v>0</v>
          </cell>
          <cell r="CG2323">
            <v>0</v>
          </cell>
          <cell r="CH2323">
            <v>0</v>
          </cell>
          <cell r="CJ2323">
            <v>0</v>
          </cell>
          <cell r="CK2323">
            <v>0</v>
          </cell>
          <cell r="CL2323">
            <v>0</v>
          </cell>
          <cell r="CM2323">
            <v>0</v>
          </cell>
          <cell r="CN2323">
            <v>1</v>
          </cell>
        </row>
        <row r="2324">
          <cell r="AU2324">
            <v>23228.5</v>
          </cell>
          <cell r="AX2324">
            <v>16651.490000000002</v>
          </cell>
          <cell r="AY2324">
            <v>6577.01</v>
          </cell>
          <cell r="AZ2324">
            <v>9937</v>
          </cell>
          <cell r="BA2324">
            <v>4998.76</v>
          </cell>
          <cell r="BV2324">
            <v>0</v>
          </cell>
          <cell r="BW2324">
            <v>0</v>
          </cell>
          <cell r="BX2324">
            <v>0</v>
          </cell>
          <cell r="BY2324">
            <v>1</v>
          </cell>
          <cell r="BZ2324">
            <v>0</v>
          </cell>
          <cell r="CA2324">
            <v>0</v>
          </cell>
          <cell r="CB2324">
            <v>0</v>
          </cell>
          <cell r="CC2324">
            <v>0</v>
          </cell>
          <cell r="CD2324">
            <v>0</v>
          </cell>
          <cell r="CE2324">
            <v>0</v>
          </cell>
          <cell r="CF2324">
            <v>0</v>
          </cell>
          <cell r="CG2324">
            <v>0</v>
          </cell>
          <cell r="CH2324">
            <v>0</v>
          </cell>
          <cell r="CJ2324">
            <v>0</v>
          </cell>
          <cell r="CK2324">
            <v>0</v>
          </cell>
          <cell r="CL2324">
            <v>0</v>
          </cell>
          <cell r="CM2324">
            <v>0</v>
          </cell>
          <cell r="CN2324">
            <v>1</v>
          </cell>
        </row>
        <row r="2325">
          <cell r="AU2325">
            <v>97</v>
          </cell>
          <cell r="AX2325">
            <v>97</v>
          </cell>
          <cell r="AY2325">
            <v>0</v>
          </cell>
          <cell r="AZ2325">
            <v>0</v>
          </cell>
          <cell r="BA2325">
            <v>0</v>
          </cell>
          <cell r="BV2325">
            <v>0</v>
          </cell>
          <cell r="BW2325">
            <v>1</v>
          </cell>
          <cell r="BX2325">
            <v>0</v>
          </cell>
          <cell r="BY2325">
            <v>0</v>
          </cell>
          <cell r="BZ2325">
            <v>0</v>
          </cell>
          <cell r="CA2325">
            <v>0</v>
          </cell>
          <cell r="CB2325">
            <v>0</v>
          </cell>
          <cell r="CC2325">
            <v>0</v>
          </cell>
          <cell r="CD2325">
            <v>0</v>
          </cell>
          <cell r="CE2325">
            <v>0</v>
          </cell>
          <cell r="CF2325">
            <v>0</v>
          </cell>
          <cell r="CG2325">
            <v>0</v>
          </cell>
          <cell r="CH2325">
            <v>0</v>
          </cell>
          <cell r="CJ2325">
            <v>0</v>
          </cell>
          <cell r="CK2325">
            <v>0</v>
          </cell>
          <cell r="CL2325">
            <v>0</v>
          </cell>
          <cell r="CM2325">
            <v>0</v>
          </cell>
          <cell r="CN2325">
            <v>1</v>
          </cell>
        </row>
        <row r="2326">
          <cell r="AU2326">
            <v>1240</v>
          </cell>
          <cell r="AX2326">
            <v>1240</v>
          </cell>
          <cell r="AY2326">
            <v>0</v>
          </cell>
          <cell r="AZ2326">
            <v>0</v>
          </cell>
          <cell r="BA2326">
            <v>0</v>
          </cell>
          <cell r="BV2326">
            <v>0</v>
          </cell>
          <cell r="BW2326">
            <v>0.97</v>
          </cell>
          <cell r="BX2326">
            <v>0</v>
          </cell>
          <cell r="BY2326">
            <v>0</v>
          </cell>
          <cell r="BZ2326">
            <v>0</v>
          </cell>
          <cell r="CA2326">
            <v>0</v>
          </cell>
          <cell r="CB2326">
            <v>0</v>
          </cell>
          <cell r="CC2326">
            <v>0</v>
          </cell>
          <cell r="CD2326">
            <v>0</v>
          </cell>
          <cell r="CE2326">
            <v>0</v>
          </cell>
          <cell r="CF2326">
            <v>0</v>
          </cell>
          <cell r="CG2326">
            <v>0</v>
          </cell>
          <cell r="CH2326">
            <v>0</v>
          </cell>
          <cell r="CJ2326">
            <v>0</v>
          </cell>
          <cell r="CK2326">
            <v>0</v>
          </cell>
          <cell r="CL2326">
            <v>0</v>
          </cell>
          <cell r="CM2326">
            <v>0</v>
          </cell>
          <cell r="CN2326">
            <v>1</v>
          </cell>
        </row>
        <row r="2327">
          <cell r="AU2327">
            <v>1810.82</v>
          </cell>
          <cell r="AX2327">
            <v>1636.2</v>
          </cell>
          <cell r="AY2327">
            <v>174.62</v>
          </cell>
          <cell r="AZ2327">
            <v>0</v>
          </cell>
          <cell r="BA2327">
            <v>390.99</v>
          </cell>
          <cell r="BV2327">
            <v>0</v>
          </cell>
          <cell r="BW2327">
            <v>0</v>
          </cell>
          <cell r="BX2327">
            <v>1</v>
          </cell>
          <cell r="BY2327">
            <v>0</v>
          </cell>
          <cell r="BZ2327">
            <v>0</v>
          </cell>
          <cell r="CA2327">
            <v>0</v>
          </cell>
          <cell r="CB2327">
            <v>0</v>
          </cell>
          <cell r="CC2327">
            <v>0</v>
          </cell>
          <cell r="CD2327">
            <v>0</v>
          </cell>
          <cell r="CE2327">
            <v>0</v>
          </cell>
          <cell r="CF2327">
            <v>0</v>
          </cell>
          <cell r="CG2327">
            <v>0</v>
          </cell>
          <cell r="CH2327">
            <v>0</v>
          </cell>
          <cell r="CJ2327">
            <v>0</v>
          </cell>
          <cell r="CK2327">
            <v>0</v>
          </cell>
          <cell r="CL2327">
            <v>0</v>
          </cell>
          <cell r="CM2327">
            <v>0</v>
          </cell>
          <cell r="CN2327">
            <v>1</v>
          </cell>
        </row>
        <row r="2328">
          <cell r="AU2328">
            <v>339</v>
          </cell>
          <cell r="AX2328">
            <v>339</v>
          </cell>
          <cell r="AY2328">
            <v>0</v>
          </cell>
          <cell r="AZ2328">
            <v>0</v>
          </cell>
          <cell r="BA2328">
            <v>0</v>
          </cell>
          <cell r="BV2328">
            <v>0</v>
          </cell>
          <cell r="BW2328">
            <v>1</v>
          </cell>
          <cell r="BX2328">
            <v>0</v>
          </cell>
          <cell r="BY2328">
            <v>0</v>
          </cell>
          <cell r="BZ2328">
            <v>0</v>
          </cell>
          <cell r="CA2328">
            <v>0</v>
          </cell>
          <cell r="CB2328">
            <v>0</v>
          </cell>
          <cell r="CC2328">
            <v>0</v>
          </cell>
          <cell r="CD2328">
            <v>0</v>
          </cell>
          <cell r="CE2328">
            <v>0</v>
          </cell>
          <cell r="CF2328">
            <v>0</v>
          </cell>
          <cell r="CG2328">
            <v>0</v>
          </cell>
          <cell r="CH2328">
            <v>0</v>
          </cell>
          <cell r="CJ2328">
            <v>0</v>
          </cell>
          <cell r="CK2328">
            <v>0</v>
          </cell>
          <cell r="CL2328">
            <v>0</v>
          </cell>
          <cell r="CM2328">
            <v>0</v>
          </cell>
          <cell r="CN2328">
            <v>1</v>
          </cell>
        </row>
        <row r="2329">
          <cell r="AU2329">
            <v>298</v>
          </cell>
          <cell r="AX2329">
            <v>298</v>
          </cell>
          <cell r="AY2329">
            <v>0</v>
          </cell>
          <cell r="AZ2329">
            <v>0</v>
          </cell>
          <cell r="BA2329">
            <v>0</v>
          </cell>
          <cell r="BV2329">
            <v>0</v>
          </cell>
          <cell r="BW2329">
            <v>0.26</v>
          </cell>
          <cell r="BX2329">
            <v>0</v>
          </cell>
          <cell r="BY2329">
            <v>0</v>
          </cell>
          <cell r="BZ2329">
            <v>0</v>
          </cell>
          <cell r="CA2329">
            <v>0</v>
          </cell>
          <cell r="CB2329">
            <v>0</v>
          </cell>
          <cell r="CC2329">
            <v>0</v>
          </cell>
          <cell r="CD2329">
            <v>0.74</v>
          </cell>
          <cell r="CE2329">
            <v>0</v>
          </cell>
          <cell r="CF2329">
            <v>0</v>
          </cell>
          <cell r="CG2329">
            <v>0</v>
          </cell>
          <cell r="CH2329">
            <v>0</v>
          </cell>
          <cell r="CJ2329">
            <v>0</v>
          </cell>
          <cell r="CK2329">
            <v>0</v>
          </cell>
          <cell r="CL2329">
            <v>0</v>
          </cell>
          <cell r="CM2329">
            <v>0</v>
          </cell>
          <cell r="CN2329">
            <v>1</v>
          </cell>
        </row>
        <row r="2330">
          <cell r="AU2330">
            <v>109182.07</v>
          </cell>
          <cell r="AX2330">
            <v>77043.48</v>
          </cell>
          <cell r="AY2330">
            <v>32138.59</v>
          </cell>
          <cell r="AZ2330">
            <v>8867.2199999999993</v>
          </cell>
          <cell r="BA2330">
            <v>26451.26</v>
          </cell>
          <cell r="BV2330">
            <v>0</v>
          </cell>
          <cell r="BW2330">
            <v>0</v>
          </cell>
          <cell r="BX2330">
            <v>1</v>
          </cell>
          <cell r="BY2330">
            <v>0</v>
          </cell>
          <cell r="BZ2330">
            <v>0</v>
          </cell>
          <cell r="CA2330">
            <v>0</v>
          </cell>
          <cell r="CB2330">
            <v>0</v>
          </cell>
          <cell r="CC2330">
            <v>0</v>
          </cell>
          <cell r="CD2330">
            <v>0</v>
          </cell>
          <cell r="CE2330">
            <v>0</v>
          </cell>
          <cell r="CF2330">
            <v>0</v>
          </cell>
          <cell r="CG2330">
            <v>0</v>
          </cell>
          <cell r="CH2330">
            <v>0</v>
          </cell>
          <cell r="CJ2330">
            <v>0</v>
          </cell>
          <cell r="CK2330">
            <v>0</v>
          </cell>
          <cell r="CL2330">
            <v>0</v>
          </cell>
          <cell r="CM2330">
            <v>0</v>
          </cell>
          <cell r="CN2330">
            <v>1</v>
          </cell>
        </row>
        <row r="2331">
          <cell r="AU2331">
            <v>374</v>
          </cell>
          <cell r="AX2331">
            <v>374</v>
          </cell>
          <cell r="AY2331">
            <v>0</v>
          </cell>
          <cell r="AZ2331">
            <v>0</v>
          </cell>
          <cell r="BA2331">
            <v>0</v>
          </cell>
          <cell r="BV2331">
            <v>0</v>
          </cell>
          <cell r="BW2331">
            <v>0</v>
          </cell>
          <cell r="BX2331">
            <v>0</v>
          </cell>
          <cell r="BY2331">
            <v>0</v>
          </cell>
          <cell r="BZ2331">
            <v>0</v>
          </cell>
          <cell r="CA2331">
            <v>0</v>
          </cell>
          <cell r="CB2331">
            <v>0</v>
          </cell>
          <cell r="CC2331">
            <v>0</v>
          </cell>
          <cell r="CD2331">
            <v>0</v>
          </cell>
          <cell r="CE2331">
            <v>0</v>
          </cell>
          <cell r="CF2331">
            <v>0</v>
          </cell>
          <cell r="CG2331">
            <v>0</v>
          </cell>
          <cell r="CH2331">
            <v>0</v>
          </cell>
          <cell r="CJ2331">
            <v>0</v>
          </cell>
          <cell r="CK2331">
            <v>0</v>
          </cell>
          <cell r="CL2331">
            <v>0</v>
          </cell>
          <cell r="CM2331">
            <v>0</v>
          </cell>
          <cell r="CN2331">
            <v>1</v>
          </cell>
        </row>
        <row r="2332">
          <cell r="AU2332">
            <v>169</v>
          </cell>
          <cell r="AX2332">
            <v>169</v>
          </cell>
          <cell r="AY2332">
            <v>0</v>
          </cell>
          <cell r="AZ2332">
            <v>0</v>
          </cell>
          <cell r="BA2332">
            <v>0</v>
          </cell>
          <cell r="BV2332">
            <v>0</v>
          </cell>
          <cell r="BW2332">
            <v>1</v>
          </cell>
          <cell r="BX2332">
            <v>0</v>
          </cell>
          <cell r="BY2332">
            <v>0</v>
          </cell>
          <cell r="BZ2332">
            <v>0</v>
          </cell>
          <cell r="CA2332">
            <v>0</v>
          </cell>
          <cell r="CB2332">
            <v>0</v>
          </cell>
          <cell r="CC2332">
            <v>0</v>
          </cell>
          <cell r="CD2332">
            <v>0</v>
          </cell>
          <cell r="CE2332">
            <v>0</v>
          </cell>
          <cell r="CF2332">
            <v>0</v>
          </cell>
          <cell r="CG2332">
            <v>0</v>
          </cell>
          <cell r="CH2332">
            <v>0</v>
          </cell>
          <cell r="CJ2332">
            <v>0</v>
          </cell>
          <cell r="CK2332">
            <v>0</v>
          </cell>
          <cell r="CL2332">
            <v>0</v>
          </cell>
          <cell r="CM2332">
            <v>0</v>
          </cell>
          <cell r="CN2332">
            <v>1</v>
          </cell>
        </row>
        <row r="2333">
          <cell r="AU2333">
            <v>113</v>
          </cell>
          <cell r="AX2333">
            <v>113</v>
          </cell>
          <cell r="AY2333">
            <v>0</v>
          </cell>
          <cell r="AZ2333">
            <v>0</v>
          </cell>
          <cell r="BA2333">
            <v>0</v>
          </cell>
          <cell r="BV2333">
            <v>0</v>
          </cell>
          <cell r="BW2333">
            <v>1</v>
          </cell>
          <cell r="BX2333">
            <v>0</v>
          </cell>
          <cell r="BY2333">
            <v>0</v>
          </cell>
          <cell r="BZ2333">
            <v>0</v>
          </cell>
          <cell r="CA2333">
            <v>0</v>
          </cell>
          <cell r="CB2333">
            <v>0</v>
          </cell>
          <cell r="CC2333">
            <v>0</v>
          </cell>
          <cell r="CD2333">
            <v>0</v>
          </cell>
          <cell r="CE2333">
            <v>0</v>
          </cell>
          <cell r="CF2333">
            <v>0</v>
          </cell>
          <cell r="CG2333">
            <v>0</v>
          </cell>
          <cell r="CH2333">
            <v>0</v>
          </cell>
          <cell r="CJ2333">
            <v>0</v>
          </cell>
          <cell r="CK2333">
            <v>0</v>
          </cell>
          <cell r="CL2333">
            <v>0</v>
          </cell>
          <cell r="CM2333">
            <v>0</v>
          </cell>
          <cell r="CN2333">
            <v>1</v>
          </cell>
        </row>
        <row r="2334">
          <cell r="AU2334">
            <v>171</v>
          </cell>
          <cell r="AX2334">
            <v>171</v>
          </cell>
          <cell r="AY2334">
            <v>0</v>
          </cell>
          <cell r="AZ2334">
            <v>0</v>
          </cell>
          <cell r="BA2334">
            <v>0</v>
          </cell>
          <cell r="BV2334">
            <v>0</v>
          </cell>
          <cell r="BW2334">
            <v>1</v>
          </cell>
          <cell r="BX2334">
            <v>0</v>
          </cell>
          <cell r="BY2334">
            <v>0</v>
          </cell>
          <cell r="BZ2334">
            <v>0</v>
          </cell>
          <cell r="CA2334">
            <v>0</v>
          </cell>
          <cell r="CB2334">
            <v>0</v>
          </cell>
          <cell r="CC2334">
            <v>0</v>
          </cell>
          <cell r="CD2334">
            <v>0</v>
          </cell>
          <cell r="CE2334">
            <v>0</v>
          </cell>
          <cell r="CF2334">
            <v>0</v>
          </cell>
          <cell r="CG2334">
            <v>0</v>
          </cell>
          <cell r="CH2334">
            <v>0</v>
          </cell>
          <cell r="CJ2334">
            <v>0</v>
          </cell>
          <cell r="CK2334">
            <v>0</v>
          </cell>
          <cell r="CL2334">
            <v>0</v>
          </cell>
          <cell r="CM2334">
            <v>0</v>
          </cell>
          <cell r="CN2334">
            <v>1</v>
          </cell>
        </row>
        <row r="2335">
          <cell r="AU2335">
            <v>369</v>
          </cell>
          <cell r="AX2335">
            <v>369</v>
          </cell>
          <cell r="AY2335">
            <v>0</v>
          </cell>
          <cell r="AZ2335">
            <v>0</v>
          </cell>
          <cell r="BA2335">
            <v>0</v>
          </cell>
          <cell r="BV2335">
            <v>0</v>
          </cell>
          <cell r="BW2335">
            <v>0</v>
          </cell>
          <cell r="BX2335">
            <v>0</v>
          </cell>
          <cell r="BY2335">
            <v>0</v>
          </cell>
          <cell r="BZ2335">
            <v>0</v>
          </cell>
          <cell r="CA2335">
            <v>0</v>
          </cell>
          <cell r="CB2335">
            <v>0</v>
          </cell>
          <cell r="CC2335">
            <v>0</v>
          </cell>
          <cell r="CD2335">
            <v>1</v>
          </cell>
          <cell r="CE2335">
            <v>0</v>
          </cell>
          <cell r="CF2335">
            <v>0</v>
          </cell>
          <cell r="CG2335">
            <v>0</v>
          </cell>
          <cell r="CH2335">
            <v>0</v>
          </cell>
          <cell r="CJ2335">
            <v>0</v>
          </cell>
          <cell r="CK2335">
            <v>0</v>
          </cell>
          <cell r="CL2335">
            <v>0</v>
          </cell>
          <cell r="CM2335">
            <v>0</v>
          </cell>
          <cell r="CN2335">
            <v>1</v>
          </cell>
        </row>
        <row r="2336">
          <cell r="AU2336">
            <v>10054.73</v>
          </cell>
          <cell r="AX2336">
            <v>7207.7999999999993</v>
          </cell>
          <cell r="AY2336">
            <v>2846.93</v>
          </cell>
          <cell r="AZ2336">
            <v>3952</v>
          </cell>
          <cell r="BA2336">
            <v>2229.98</v>
          </cell>
          <cell r="BV2336">
            <v>0</v>
          </cell>
          <cell r="BW2336">
            <v>1</v>
          </cell>
          <cell r="BX2336">
            <v>0</v>
          </cell>
          <cell r="BY2336">
            <v>0</v>
          </cell>
          <cell r="BZ2336">
            <v>0</v>
          </cell>
          <cell r="CA2336">
            <v>0</v>
          </cell>
          <cell r="CB2336">
            <v>0</v>
          </cell>
          <cell r="CC2336">
            <v>0</v>
          </cell>
          <cell r="CD2336">
            <v>0</v>
          </cell>
          <cell r="CE2336">
            <v>0</v>
          </cell>
          <cell r="CF2336">
            <v>0</v>
          </cell>
          <cell r="CG2336">
            <v>0</v>
          </cell>
          <cell r="CH2336">
            <v>0</v>
          </cell>
          <cell r="CJ2336">
            <v>0</v>
          </cell>
          <cell r="CK2336">
            <v>0</v>
          </cell>
          <cell r="CL2336">
            <v>0</v>
          </cell>
          <cell r="CM2336">
            <v>0</v>
          </cell>
          <cell r="CN2336">
            <v>1</v>
          </cell>
        </row>
        <row r="2337">
          <cell r="AU2337">
            <v>494</v>
          </cell>
          <cell r="AX2337">
            <v>494</v>
          </cell>
          <cell r="AY2337">
            <v>0</v>
          </cell>
          <cell r="AZ2337">
            <v>0</v>
          </cell>
          <cell r="BA2337">
            <v>0</v>
          </cell>
          <cell r="BV2337">
            <v>0</v>
          </cell>
          <cell r="BW2337">
            <v>0.75</v>
          </cell>
          <cell r="BX2337">
            <v>0</v>
          </cell>
          <cell r="BY2337">
            <v>0.05</v>
          </cell>
          <cell r="BZ2337">
            <v>0</v>
          </cell>
          <cell r="CA2337">
            <v>0</v>
          </cell>
          <cell r="CB2337">
            <v>0</v>
          </cell>
          <cell r="CC2337">
            <v>0</v>
          </cell>
          <cell r="CD2337">
            <v>0.18</v>
          </cell>
          <cell r="CE2337">
            <v>0.01</v>
          </cell>
          <cell r="CF2337">
            <v>0</v>
          </cell>
          <cell r="CG2337">
            <v>0</v>
          </cell>
          <cell r="CH2337">
            <v>0</v>
          </cell>
          <cell r="CJ2337">
            <v>0</v>
          </cell>
          <cell r="CK2337">
            <v>0</v>
          </cell>
          <cell r="CL2337">
            <v>0</v>
          </cell>
          <cell r="CM2337">
            <v>0</v>
          </cell>
          <cell r="CN2337">
            <v>1</v>
          </cell>
        </row>
        <row r="2338">
          <cell r="AU2338">
            <v>229.13</v>
          </cell>
          <cell r="AX2338">
            <v>164.26000000000002</v>
          </cell>
          <cell r="AY2338">
            <v>64.87</v>
          </cell>
          <cell r="AZ2338">
            <v>0</v>
          </cell>
          <cell r="BA2338">
            <v>145.24</v>
          </cell>
          <cell r="BV2338">
            <v>0</v>
          </cell>
          <cell r="BW2338">
            <v>0.3</v>
          </cell>
          <cell r="BX2338">
            <v>0.7</v>
          </cell>
          <cell r="BY2338">
            <v>0</v>
          </cell>
          <cell r="BZ2338">
            <v>0</v>
          </cell>
          <cell r="CA2338">
            <v>0</v>
          </cell>
          <cell r="CB2338">
            <v>0</v>
          </cell>
          <cell r="CC2338">
            <v>0</v>
          </cell>
          <cell r="CD2338">
            <v>0</v>
          </cell>
          <cell r="CE2338">
            <v>0</v>
          </cell>
          <cell r="CF2338">
            <v>0</v>
          </cell>
          <cell r="CG2338">
            <v>0</v>
          </cell>
          <cell r="CH2338">
            <v>0</v>
          </cell>
          <cell r="CJ2338">
            <v>0</v>
          </cell>
          <cell r="CK2338">
            <v>0</v>
          </cell>
          <cell r="CL2338">
            <v>0</v>
          </cell>
          <cell r="CM2338">
            <v>0</v>
          </cell>
          <cell r="CN2338">
            <v>1</v>
          </cell>
        </row>
        <row r="2339">
          <cell r="AU2339">
            <v>1071.27</v>
          </cell>
          <cell r="AX2339">
            <v>767.99</v>
          </cell>
          <cell r="AY2339">
            <v>303.27999999999997</v>
          </cell>
          <cell r="AZ2339">
            <v>0</v>
          </cell>
          <cell r="BA2339">
            <v>679.05</v>
          </cell>
          <cell r="BV2339">
            <v>0</v>
          </cell>
          <cell r="BW2339">
            <v>0.3</v>
          </cell>
          <cell r="BX2339">
            <v>0.5</v>
          </cell>
          <cell r="BY2339">
            <v>0</v>
          </cell>
          <cell r="BZ2339">
            <v>0</v>
          </cell>
          <cell r="CA2339">
            <v>0</v>
          </cell>
          <cell r="CB2339">
            <v>0</v>
          </cell>
          <cell r="CC2339">
            <v>0</v>
          </cell>
          <cell r="CD2339">
            <v>0.2</v>
          </cell>
          <cell r="CE2339">
            <v>0</v>
          </cell>
          <cell r="CF2339">
            <v>0</v>
          </cell>
          <cell r="CG2339">
            <v>0</v>
          </cell>
          <cell r="CH2339">
            <v>0</v>
          </cell>
          <cell r="CJ2339">
            <v>0</v>
          </cell>
          <cell r="CK2339">
            <v>0</v>
          </cell>
          <cell r="CL2339">
            <v>0</v>
          </cell>
          <cell r="CM2339">
            <v>0</v>
          </cell>
          <cell r="CN2339">
            <v>1</v>
          </cell>
        </row>
        <row r="2340">
          <cell r="AU2340">
            <v>2601.36</v>
          </cell>
          <cell r="AX2340">
            <v>1864.9</v>
          </cell>
          <cell r="AY2340">
            <v>736.46</v>
          </cell>
          <cell r="AZ2340">
            <v>0</v>
          </cell>
          <cell r="BA2340">
            <v>1648.96</v>
          </cell>
          <cell r="BV2340">
            <v>0</v>
          </cell>
          <cell r="BW2340">
            <v>0.03</v>
          </cell>
          <cell r="BX2340">
            <v>0.23</v>
          </cell>
          <cell r="BY2340">
            <v>0</v>
          </cell>
          <cell r="BZ2340">
            <v>0</v>
          </cell>
          <cell r="CA2340">
            <v>0</v>
          </cell>
          <cell r="CB2340">
            <v>0</v>
          </cell>
          <cell r="CC2340">
            <v>0</v>
          </cell>
          <cell r="CD2340">
            <v>0.7</v>
          </cell>
          <cell r="CE2340">
            <v>0</v>
          </cell>
          <cell r="CF2340">
            <v>0</v>
          </cell>
          <cell r="CG2340">
            <v>0</v>
          </cell>
          <cell r="CH2340">
            <v>0</v>
          </cell>
          <cell r="CJ2340">
            <v>0</v>
          </cell>
          <cell r="CK2340">
            <v>0</v>
          </cell>
          <cell r="CL2340">
            <v>0</v>
          </cell>
          <cell r="CM2340">
            <v>0</v>
          </cell>
          <cell r="CN2340">
            <v>1</v>
          </cell>
        </row>
        <row r="2341">
          <cell r="AU2341">
            <v>293061.24</v>
          </cell>
          <cell r="AX2341">
            <v>209015.38</v>
          </cell>
          <cell r="AY2341">
            <v>84045.86</v>
          </cell>
          <cell r="AZ2341">
            <v>39005.629999999997</v>
          </cell>
          <cell r="BA2341">
            <v>39571.300000000003</v>
          </cell>
          <cell r="BV2341">
            <v>0</v>
          </cell>
          <cell r="BW2341">
            <v>0</v>
          </cell>
          <cell r="BX2341">
            <v>0</v>
          </cell>
          <cell r="BY2341">
            <v>1</v>
          </cell>
          <cell r="BZ2341">
            <v>0</v>
          </cell>
          <cell r="CA2341">
            <v>0</v>
          </cell>
          <cell r="CB2341">
            <v>0</v>
          </cell>
          <cell r="CC2341">
            <v>0</v>
          </cell>
          <cell r="CD2341">
            <v>0</v>
          </cell>
          <cell r="CE2341">
            <v>0</v>
          </cell>
          <cell r="CF2341">
            <v>0</v>
          </cell>
          <cell r="CG2341">
            <v>0</v>
          </cell>
          <cell r="CH2341">
            <v>0</v>
          </cell>
          <cell r="CJ2341">
            <v>0</v>
          </cell>
          <cell r="CK2341">
            <v>0</v>
          </cell>
          <cell r="CL2341">
            <v>0</v>
          </cell>
          <cell r="CM2341">
            <v>0</v>
          </cell>
          <cell r="CN2341">
            <v>1</v>
          </cell>
        </row>
        <row r="2342">
          <cell r="AU2342">
            <v>347</v>
          </cell>
          <cell r="AX2342">
            <v>347</v>
          </cell>
          <cell r="AY2342">
            <v>0</v>
          </cell>
          <cell r="AZ2342">
            <v>0</v>
          </cell>
          <cell r="BA2342">
            <v>0</v>
          </cell>
          <cell r="BV2342">
            <v>0</v>
          </cell>
          <cell r="BW2342">
            <v>0</v>
          </cell>
          <cell r="BX2342">
            <v>0</v>
          </cell>
          <cell r="BY2342">
            <v>0</v>
          </cell>
          <cell r="BZ2342">
            <v>0</v>
          </cell>
          <cell r="CA2342">
            <v>0</v>
          </cell>
          <cell r="CB2342">
            <v>0</v>
          </cell>
          <cell r="CC2342">
            <v>0</v>
          </cell>
          <cell r="CD2342">
            <v>1</v>
          </cell>
          <cell r="CE2342">
            <v>0</v>
          </cell>
          <cell r="CF2342">
            <v>0</v>
          </cell>
          <cell r="CG2342">
            <v>0</v>
          </cell>
          <cell r="CH2342">
            <v>0</v>
          </cell>
          <cell r="CJ2342">
            <v>0</v>
          </cell>
          <cell r="CK2342">
            <v>0</v>
          </cell>
          <cell r="CL2342">
            <v>0</v>
          </cell>
          <cell r="CM2342">
            <v>0</v>
          </cell>
          <cell r="CN2342">
            <v>1</v>
          </cell>
        </row>
        <row r="2343">
          <cell r="AU2343">
            <v>139</v>
          </cell>
          <cell r="AX2343">
            <v>139</v>
          </cell>
          <cell r="AY2343">
            <v>0</v>
          </cell>
          <cell r="AZ2343">
            <v>0</v>
          </cell>
          <cell r="BA2343">
            <v>0</v>
          </cell>
          <cell r="BV2343">
            <v>0</v>
          </cell>
          <cell r="BW2343">
            <v>1</v>
          </cell>
          <cell r="BX2343">
            <v>0</v>
          </cell>
          <cell r="BY2343">
            <v>0</v>
          </cell>
          <cell r="BZ2343">
            <v>0</v>
          </cell>
          <cell r="CA2343">
            <v>0</v>
          </cell>
          <cell r="CB2343">
            <v>0</v>
          </cell>
          <cell r="CC2343">
            <v>0</v>
          </cell>
          <cell r="CD2343">
            <v>0</v>
          </cell>
          <cell r="CE2343">
            <v>0</v>
          </cell>
          <cell r="CF2343">
            <v>0</v>
          </cell>
          <cell r="CG2343">
            <v>0</v>
          </cell>
          <cell r="CH2343">
            <v>0</v>
          </cell>
          <cell r="CJ2343">
            <v>0</v>
          </cell>
          <cell r="CK2343">
            <v>0</v>
          </cell>
          <cell r="CL2343">
            <v>0</v>
          </cell>
          <cell r="CM2343">
            <v>0</v>
          </cell>
          <cell r="CN2343">
            <v>1</v>
          </cell>
        </row>
        <row r="2344">
          <cell r="AU2344">
            <v>957554.01</v>
          </cell>
          <cell r="AX2344">
            <v>679301.31000000017</v>
          </cell>
          <cell r="AY2344">
            <v>278252.7</v>
          </cell>
          <cell r="AZ2344">
            <v>412356.95</v>
          </cell>
          <cell r="BA2344">
            <v>22159.82</v>
          </cell>
          <cell r="BV2344">
            <v>0</v>
          </cell>
          <cell r="BW2344">
            <v>0</v>
          </cell>
          <cell r="BX2344">
            <v>0.47</v>
          </cell>
          <cell r="BY2344">
            <v>0.53</v>
          </cell>
          <cell r="BZ2344">
            <v>0</v>
          </cell>
          <cell r="CA2344">
            <v>0</v>
          </cell>
          <cell r="CB2344">
            <v>0</v>
          </cell>
          <cell r="CC2344">
            <v>0</v>
          </cell>
          <cell r="CD2344">
            <v>0</v>
          </cell>
          <cell r="CE2344">
            <v>0</v>
          </cell>
          <cell r="CF2344">
            <v>0</v>
          </cell>
          <cell r="CG2344">
            <v>0</v>
          </cell>
          <cell r="CH2344">
            <v>0</v>
          </cell>
          <cell r="CJ2344">
            <v>0</v>
          </cell>
          <cell r="CK2344">
            <v>0</v>
          </cell>
          <cell r="CL2344">
            <v>0</v>
          </cell>
          <cell r="CM2344">
            <v>0</v>
          </cell>
          <cell r="CN2344">
            <v>1</v>
          </cell>
        </row>
        <row r="2345">
          <cell r="AU2345">
            <v>30136.07</v>
          </cell>
          <cell r="AX2345">
            <v>21624.999999999996</v>
          </cell>
          <cell r="AY2345">
            <v>8511.07</v>
          </cell>
          <cell r="AZ2345">
            <v>758.43</v>
          </cell>
          <cell r="BA2345">
            <v>13215.74</v>
          </cell>
          <cell r="BV2345">
            <v>0</v>
          </cell>
          <cell r="BW2345">
            <v>0.22</v>
          </cell>
          <cell r="BX2345">
            <v>0.4</v>
          </cell>
          <cell r="BY2345">
            <v>0.18</v>
          </cell>
          <cell r="BZ2345">
            <v>0</v>
          </cell>
          <cell r="CA2345">
            <v>0</v>
          </cell>
          <cell r="CB2345">
            <v>0</v>
          </cell>
          <cell r="CC2345">
            <v>0</v>
          </cell>
          <cell r="CD2345">
            <v>0.2</v>
          </cell>
          <cell r="CE2345">
            <v>0</v>
          </cell>
          <cell r="CF2345">
            <v>0</v>
          </cell>
          <cell r="CG2345">
            <v>0</v>
          </cell>
          <cell r="CH2345">
            <v>0</v>
          </cell>
          <cell r="CJ2345">
            <v>0</v>
          </cell>
          <cell r="CK2345">
            <v>0</v>
          </cell>
          <cell r="CL2345">
            <v>0</v>
          </cell>
          <cell r="CM2345">
            <v>0</v>
          </cell>
          <cell r="CN2345">
            <v>1</v>
          </cell>
        </row>
        <row r="2346">
          <cell r="AU2346">
            <v>420</v>
          </cell>
          <cell r="AX2346">
            <v>420</v>
          </cell>
          <cell r="AY2346">
            <v>0</v>
          </cell>
          <cell r="AZ2346">
            <v>0</v>
          </cell>
          <cell r="BA2346">
            <v>0</v>
          </cell>
          <cell r="BV2346">
            <v>0</v>
          </cell>
          <cell r="BW2346">
            <v>1</v>
          </cell>
          <cell r="BX2346">
            <v>0</v>
          </cell>
          <cell r="BY2346">
            <v>0</v>
          </cell>
          <cell r="BZ2346">
            <v>0</v>
          </cell>
          <cell r="CA2346">
            <v>0</v>
          </cell>
          <cell r="CB2346">
            <v>0</v>
          </cell>
          <cell r="CC2346">
            <v>0</v>
          </cell>
          <cell r="CD2346">
            <v>0</v>
          </cell>
          <cell r="CE2346">
            <v>0</v>
          </cell>
          <cell r="CF2346">
            <v>0</v>
          </cell>
          <cell r="CG2346">
            <v>0</v>
          </cell>
          <cell r="CH2346">
            <v>0</v>
          </cell>
          <cell r="CJ2346">
            <v>0</v>
          </cell>
          <cell r="CK2346">
            <v>0</v>
          </cell>
          <cell r="CL2346">
            <v>0</v>
          </cell>
          <cell r="CM2346">
            <v>0</v>
          </cell>
          <cell r="CN2346">
            <v>1</v>
          </cell>
        </row>
        <row r="2347">
          <cell r="AU2347">
            <v>290</v>
          </cell>
          <cell r="AX2347">
            <v>290</v>
          </cell>
          <cell r="AY2347">
            <v>0</v>
          </cell>
          <cell r="AZ2347">
            <v>0</v>
          </cell>
          <cell r="BA2347">
            <v>0</v>
          </cell>
          <cell r="BV2347">
            <v>0</v>
          </cell>
          <cell r="BW2347">
            <v>1</v>
          </cell>
          <cell r="BX2347">
            <v>0</v>
          </cell>
          <cell r="BY2347">
            <v>0</v>
          </cell>
          <cell r="BZ2347">
            <v>0</v>
          </cell>
          <cell r="CA2347">
            <v>0</v>
          </cell>
          <cell r="CB2347">
            <v>0</v>
          </cell>
          <cell r="CC2347">
            <v>0</v>
          </cell>
          <cell r="CD2347">
            <v>0</v>
          </cell>
          <cell r="CE2347">
            <v>0</v>
          </cell>
          <cell r="CF2347">
            <v>0</v>
          </cell>
          <cell r="CG2347">
            <v>0</v>
          </cell>
          <cell r="CH2347">
            <v>0</v>
          </cell>
          <cell r="CJ2347">
            <v>0</v>
          </cell>
          <cell r="CK2347">
            <v>0</v>
          </cell>
          <cell r="CL2347">
            <v>0</v>
          </cell>
          <cell r="CM2347">
            <v>0</v>
          </cell>
          <cell r="CN2347">
            <v>1</v>
          </cell>
        </row>
        <row r="2348">
          <cell r="AU2348">
            <v>457</v>
          </cell>
          <cell r="AX2348">
            <v>457</v>
          </cell>
          <cell r="AY2348">
            <v>0</v>
          </cell>
          <cell r="AZ2348">
            <v>0</v>
          </cell>
          <cell r="BA2348">
            <v>0</v>
          </cell>
          <cell r="BV2348">
            <v>0</v>
          </cell>
          <cell r="BW2348">
            <v>0.51</v>
          </cell>
          <cell r="BX2348">
            <v>0</v>
          </cell>
          <cell r="BY2348">
            <v>0</v>
          </cell>
          <cell r="BZ2348">
            <v>0</v>
          </cell>
          <cell r="CA2348">
            <v>0</v>
          </cell>
          <cell r="CB2348">
            <v>0</v>
          </cell>
          <cell r="CC2348">
            <v>0</v>
          </cell>
          <cell r="CD2348">
            <v>0.48</v>
          </cell>
          <cell r="CE2348">
            <v>0.01</v>
          </cell>
          <cell r="CF2348">
            <v>0</v>
          </cell>
          <cell r="CG2348">
            <v>0</v>
          </cell>
          <cell r="CH2348">
            <v>0</v>
          </cell>
          <cell r="CJ2348">
            <v>0</v>
          </cell>
          <cell r="CK2348">
            <v>0</v>
          </cell>
          <cell r="CL2348">
            <v>0</v>
          </cell>
          <cell r="CM2348">
            <v>0</v>
          </cell>
          <cell r="CN2348">
            <v>1</v>
          </cell>
        </row>
        <row r="2349">
          <cell r="AU2349">
            <v>135</v>
          </cell>
          <cell r="AX2349">
            <v>135</v>
          </cell>
          <cell r="AY2349">
            <v>0</v>
          </cell>
          <cell r="AZ2349">
            <v>0</v>
          </cell>
          <cell r="BA2349">
            <v>0</v>
          </cell>
          <cell r="BV2349">
            <v>0</v>
          </cell>
          <cell r="BW2349">
            <v>0.99</v>
          </cell>
          <cell r="BX2349">
            <v>0</v>
          </cell>
          <cell r="BY2349">
            <v>0</v>
          </cell>
          <cell r="BZ2349">
            <v>0</v>
          </cell>
          <cell r="CA2349">
            <v>0</v>
          </cell>
          <cell r="CB2349">
            <v>0</v>
          </cell>
          <cell r="CC2349">
            <v>0</v>
          </cell>
          <cell r="CD2349">
            <v>0</v>
          </cell>
          <cell r="CE2349">
            <v>0.01</v>
          </cell>
          <cell r="CF2349">
            <v>0</v>
          </cell>
          <cell r="CG2349">
            <v>0</v>
          </cell>
          <cell r="CH2349">
            <v>0</v>
          </cell>
          <cell r="CJ2349">
            <v>0</v>
          </cell>
          <cell r="CK2349">
            <v>0</v>
          </cell>
          <cell r="CL2349">
            <v>0</v>
          </cell>
          <cell r="CM2349">
            <v>0</v>
          </cell>
          <cell r="CN2349">
            <v>1</v>
          </cell>
        </row>
        <row r="2350">
          <cell r="AU2350">
            <v>290</v>
          </cell>
          <cell r="AX2350">
            <v>290</v>
          </cell>
          <cell r="AY2350">
            <v>0</v>
          </cell>
          <cell r="AZ2350">
            <v>0</v>
          </cell>
          <cell r="BA2350">
            <v>0</v>
          </cell>
          <cell r="BV2350">
            <v>0</v>
          </cell>
          <cell r="BW2350">
            <v>0.99</v>
          </cell>
          <cell r="BX2350">
            <v>0</v>
          </cell>
          <cell r="BY2350">
            <v>0</v>
          </cell>
          <cell r="BZ2350">
            <v>0</v>
          </cell>
          <cell r="CA2350">
            <v>0</v>
          </cell>
          <cell r="CB2350">
            <v>0</v>
          </cell>
          <cell r="CC2350">
            <v>0</v>
          </cell>
          <cell r="CD2350">
            <v>0</v>
          </cell>
          <cell r="CE2350">
            <v>0.01</v>
          </cell>
          <cell r="CF2350">
            <v>0</v>
          </cell>
          <cell r="CG2350">
            <v>0</v>
          </cell>
          <cell r="CH2350">
            <v>0</v>
          </cell>
          <cell r="CJ2350">
            <v>0</v>
          </cell>
          <cell r="CK2350">
            <v>0</v>
          </cell>
          <cell r="CL2350">
            <v>0</v>
          </cell>
          <cell r="CM2350">
            <v>0</v>
          </cell>
          <cell r="CN2350">
            <v>1</v>
          </cell>
        </row>
        <row r="2351">
          <cell r="AU2351">
            <v>150</v>
          </cell>
          <cell r="AX2351">
            <v>150</v>
          </cell>
          <cell r="AY2351">
            <v>0</v>
          </cell>
          <cell r="AZ2351">
            <v>0</v>
          </cell>
          <cell r="BA2351">
            <v>0</v>
          </cell>
          <cell r="BV2351">
            <v>0</v>
          </cell>
          <cell r="BW2351">
            <v>0</v>
          </cell>
          <cell r="BX2351">
            <v>0</v>
          </cell>
          <cell r="BY2351">
            <v>0</v>
          </cell>
          <cell r="BZ2351">
            <v>0</v>
          </cell>
          <cell r="CA2351">
            <v>0</v>
          </cell>
          <cell r="CB2351">
            <v>0</v>
          </cell>
          <cell r="CC2351">
            <v>0</v>
          </cell>
          <cell r="CD2351">
            <v>1</v>
          </cell>
          <cell r="CE2351">
            <v>0</v>
          </cell>
          <cell r="CF2351">
            <v>0</v>
          </cell>
          <cell r="CG2351">
            <v>0</v>
          </cell>
          <cell r="CH2351">
            <v>0</v>
          </cell>
          <cell r="CJ2351">
            <v>0</v>
          </cell>
          <cell r="CK2351">
            <v>0</v>
          </cell>
          <cell r="CL2351">
            <v>0</v>
          </cell>
          <cell r="CM2351">
            <v>0</v>
          </cell>
          <cell r="CN2351">
            <v>1</v>
          </cell>
        </row>
        <row r="2352">
          <cell r="AU2352">
            <v>124</v>
          </cell>
          <cell r="AX2352">
            <v>124</v>
          </cell>
          <cell r="AY2352">
            <v>0</v>
          </cell>
          <cell r="AZ2352">
            <v>0</v>
          </cell>
          <cell r="BA2352">
            <v>0</v>
          </cell>
          <cell r="BV2352">
            <v>0</v>
          </cell>
          <cell r="BW2352">
            <v>0</v>
          </cell>
          <cell r="BX2352">
            <v>0</v>
          </cell>
          <cell r="BY2352">
            <v>0</v>
          </cell>
          <cell r="BZ2352">
            <v>0</v>
          </cell>
          <cell r="CA2352">
            <v>0</v>
          </cell>
          <cell r="CB2352">
            <v>0</v>
          </cell>
          <cell r="CC2352">
            <v>0</v>
          </cell>
          <cell r="CD2352">
            <v>1</v>
          </cell>
          <cell r="CE2352">
            <v>0</v>
          </cell>
          <cell r="CF2352">
            <v>0</v>
          </cell>
          <cell r="CG2352">
            <v>0</v>
          </cell>
          <cell r="CH2352">
            <v>0</v>
          </cell>
          <cell r="CJ2352">
            <v>0</v>
          </cell>
          <cell r="CK2352">
            <v>0</v>
          </cell>
          <cell r="CL2352">
            <v>0</v>
          </cell>
          <cell r="CM2352">
            <v>0</v>
          </cell>
          <cell r="CN2352">
            <v>1</v>
          </cell>
        </row>
        <row r="2353">
          <cell r="AU2353">
            <v>262</v>
          </cell>
          <cell r="AX2353">
            <v>262</v>
          </cell>
          <cell r="AY2353">
            <v>0</v>
          </cell>
          <cell r="AZ2353">
            <v>0</v>
          </cell>
          <cell r="BA2353">
            <v>0</v>
          </cell>
          <cell r="BV2353">
            <v>0</v>
          </cell>
          <cell r="BW2353">
            <v>0</v>
          </cell>
          <cell r="BX2353">
            <v>0</v>
          </cell>
          <cell r="BY2353">
            <v>0</v>
          </cell>
          <cell r="BZ2353">
            <v>0</v>
          </cell>
          <cell r="CA2353">
            <v>0</v>
          </cell>
          <cell r="CB2353">
            <v>0</v>
          </cell>
          <cell r="CC2353">
            <v>0</v>
          </cell>
          <cell r="CD2353">
            <v>1</v>
          </cell>
          <cell r="CE2353">
            <v>0</v>
          </cell>
          <cell r="CF2353">
            <v>0</v>
          </cell>
          <cell r="CG2353">
            <v>0</v>
          </cell>
          <cell r="CH2353">
            <v>0</v>
          </cell>
          <cell r="CJ2353">
            <v>0</v>
          </cell>
          <cell r="CK2353">
            <v>0</v>
          </cell>
          <cell r="CL2353">
            <v>0</v>
          </cell>
          <cell r="CM2353">
            <v>0</v>
          </cell>
          <cell r="CN2353">
            <v>1</v>
          </cell>
        </row>
        <row r="2354">
          <cell r="AU2354">
            <v>147</v>
          </cell>
          <cell r="AX2354">
            <v>147</v>
          </cell>
          <cell r="AY2354">
            <v>0</v>
          </cell>
          <cell r="AZ2354">
            <v>0</v>
          </cell>
          <cell r="BA2354">
            <v>0</v>
          </cell>
          <cell r="BV2354">
            <v>0</v>
          </cell>
          <cell r="BW2354">
            <v>0</v>
          </cell>
          <cell r="BX2354">
            <v>0</v>
          </cell>
          <cell r="BY2354">
            <v>1</v>
          </cell>
          <cell r="BZ2354">
            <v>0</v>
          </cell>
          <cell r="CA2354">
            <v>0</v>
          </cell>
          <cell r="CB2354">
            <v>0</v>
          </cell>
          <cell r="CC2354">
            <v>0</v>
          </cell>
          <cell r="CD2354">
            <v>0</v>
          </cell>
          <cell r="CE2354">
            <v>0</v>
          </cell>
          <cell r="CF2354">
            <v>0</v>
          </cell>
          <cell r="CG2354">
            <v>0</v>
          </cell>
          <cell r="CH2354">
            <v>0</v>
          </cell>
          <cell r="CJ2354">
            <v>0</v>
          </cell>
          <cell r="CK2354">
            <v>0</v>
          </cell>
          <cell r="CL2354">
            <v>0</v>
          </cell>
          <cell r="CM2354">
            <v>0</v>
          </cell>
          <cell r="CN2354">
            <v>1</v>
          </cell>
        </row>
        <row r="2355">
          <cell r="AU2355">
            <v>810.98</v>
          </cell>
          <cell r="AX2355">
            <v>581.36999999999989</v>
          </cell>
          <cell r="AY2355">
            <v>229.61</v>
          </cell>
          <cell r="AZ2355">
            <v>0</v>
          </cell>
          <cell r="BA2355">
            <v>514.04999999999995</v>
          </cell>
          <cell r="BV2355">
            <v>0</v>
          </cell>
          <cell r="BW2355">
            <v>1</v>
          </cell>
          <cell r="BX2355">
            <v>0</v>
          </cell>
          <cell r="BY2355">
            <v>0</v>
          </cell>
          <cell r="BZ2355">
            <v>0</v>
          </cell>
          <cell r="CA2355">
            <v>0</v>
          </cell>
          <cell r="CB2355">
            <v>0</v>
          </cell>
          <cell r="CC2355">
            <v>0</v>
          </cell>
          <cell r="CD2355">
            <v>0</v>
          </cell>
          <cell r="CE2355">
            <v>0</v>
          </cell>
          <cell r="CF2355">
            <v>0</v>
          </cell>
          <cell r="CG2355">
            <v>0</v>
          </cell>
          <cell r="CH2355">
            <v>0</v>
          </cell>
          <cell r="CJ2355">
            <v>0</v>
          </cell>
          <cell r="CK2355">
            <v>0</v>
          </cell>
          <cell r="CL2355">
            <v>0</v>
          </cell>
          <cell r="CM2355">
            <v>0</v>
          </cell>
          <cell r="CN2355">
            <v>1</v>
          </cell>
        </row>
        <row r="2356">
          <cell r="AU2356">
            <v>235</v>
          </cell>
          <cell r="AX2356">
            <v>235</v>
          </cell>
          <cell r="AY2356">
            <v>0</v>
          </cell>
          <cell r="AZ2356">
            <v>0</v>
          </cell>
          <cell r="BA2356">
            <v>0</v>
          </cell>
          <cell r="BV2356">
            <v>0</v>
          </cell>
          <cell r="BW2356">
            <v>0</v>
          </cell>
          <cell r="BX2356">
            <v>0</v>
          </cell>
          <cell r="BY2356">
            <v>0</v>
          </cell>
          <cell r="BZ2356">
            <v>0</v>
          </cell>
          <cell r="CA2356">
            <v>0</v>
          </cell>
          <cell r="CB2356">
            <v>0</v>
          </cell>
          <cell r="CC2356">
            <v>0</v>
          </cell>
          <cell r="CD2356">
            <v>1</v>
          </cell>
          <cell r="CE2356">
            <v>0</v>
          </cell>
          <cell r="CF2356">
            <v>0</v>
          </cell>
          <cell r="CG2356">
            <v>0</v>
          </cell>
          <cell r="CH2356">
            <v>0</v>
          </cell>
          <cell r="CJ2356">
            <v>0</v>
          </cell>
          <cell r="CK2356">
            <v>0</v>
          </cell>
          <cell r="CL2356">
            <v>0</v>
          </cell>
          <cell r="CM2356">
            <v>0</v>
          </cell>
          <cell r="CN2356">
            <v>1</v>
          </cell>
        </row>
        <row r="2357">
          <cell r="AU2357">
            <v>98332.77</v>
          </cell>
          <cell r="AX2357">
            <v>69156.89</v>
          </cell>
          <cell r="AY2357">
            <v>29175.88</v>
          </cell>
          <cell r="AZ2357">
            <v>8422.5400000000009</v>
          </cell>
          <cell r="BA2357">
            <v>19826.650000000001</v>
          </cell>
          <cell r="BV2357">
            <v>0</v>
          </cell>
          <cell r="BW2357">
            <v>0</v>
          </cell>
          <cell r="BX2357">
            <v>0</v>
          </cell>
          <cell r="BY2357">
            <v>1</v>
          </cell>
          <cell r="BZ2357">
            <v>0</v>
          </cell>
          <cell r="CA2357">
            <v>0</v>
          </cell>
          <cell r="CB2357">
            <v>0</v>
          </cell>
          <cell r="CC2357">
            <v>0</v>
          </cell>
          <cell r="CD2357">
            <v>0</v>
          </cell>
          <cell r="CE2357">
            <v>0</v>
          </cell>
          <cell r="CF2357">
            <v>0</v>
          </cell>
          <cell r="CG2357">
            <v>0</v>
          </cell>
          <cell r="CH2357">
            <v>0</v>
          </cell>
          <cell r="CJ2357">
            <v>0</v>
          </cell>
          <cell r="CK2357">
            <v>0</v>
          </cell>
          <cell r="CL2357">
            <v>0</v>
          </cell>
          <cell r="CM2357">
            <v>0</v>
          </cell>
          <cell r="CN2357">
            <v>1</v>
          </cell>
        </row>
        <row r="2358">
          <cell r="AU2358">
            <v>154</v>
          </cell>
          <cell r="AX2358">
            <v>154</v>
          </cell>
          <cell r="AY2358">
            <v>0</v>
          </cell>
          <cell r="AZ2358">
            <v>0</v>
          </cell>
          <cell r="BA2358">
            <v>0</v>
          </cell>
          <cell r="BV2358">
            <v>0</v>
          </cell>
          <cell r="BW2358">
            <v>0</v>
          </cell>
          <cell r="BX2358">
            <v>0</v>
          </cell>
          <cell r="BY2358">
            <v>0</v>
          </cell>
          <cell r="BZ2358">
            <v>0</v>
          </cell>
          <cell r="CA2358">
            <v>0</v>
          </cell>
          <cell r="CB2358">
            <v>0</v>
          </cell>
          <cell r="CC2358">
            <v>0</v>
          </cell>
          <cell r="CD2358">
            <v>1</v>
          </cell>
          <cell r="CE2358">
            <v>0</v>
          </cell>
          <cell r="CF2358">
            <v>0</v>
          </cell>
          <cell r="CG2358">
            <v>0</v>
          </cell>
          <cell r="CH2358">
            <v>0</v>
          </cell>
          <cell r="CJ2358">
            <v>0</v>
          </cell>
          <cell r="CK2358">
            <v>0</v>
          </cell>
          <cell r="CL2358">
            <v>0</v>
          </cell>
          <cell r="CM2358">
            <v>0</v>
          </cell>
          <cell r="CN2358">
            <v>1</v>
          </cell>
        </row>
        <row r="2359">
          <cell r="AU2359">
            <v>49556</v>
          </cell>
          <cell r="AX2359">
            <v>34835.07</v>
          </cell>
          <cell r="AY2359">
            <v>14720.93</v>
          </cell>
          <cell r="AZ2359">
            <v>7628.65</v>
          </cell>
          <cell r="BA2359">
            <v>24078.46</v>
          </cell>
          <cell r="BV2359">
            <v>0</v>
          </cell>
          <cell r="BW2359">
            <v>0.94</v>
          </cell>
          <cell r="BX2359">
            <v>0.01</v>
          </cell>
          <cell r="BY2359">
            <v>0</v>
          </cell>
          <cell r="BZ2359">
            <v>0</v>
          </cell>
          <cell r="CA2359">
            <v>0</v>
          </cell>
          <cell r="CB2359">
            <v>0</v>
          </cell>
          <cell r="CC2359">
            <v>0</v>
          </cell>
          <cell r="CD2359">
            <v>0.04</v>
          </cell>
          <cell r="CE2359">
            <v>0.01</v>
          </cell>
          <cell r="CF2359">
            <v>0</v>
          </cell>
          <cell r="CG2359">
            <v>0</v>
          </cell>
          <cell r="CH2359">
            <v>0</v>
          </cell>
          <cell r="CJ2359">
            <v>0</v>
          </cell>
          <cell r="CK2359">
            <v>0</v>
          </cell>
          <cell r="CL2359">
            <v>0</v>
          </cell>
          <cell r="CM2359">
            <v>0</v>
          </cell>
          <cell r="CN2359">
            <v>1</v>
          </cell>
        </row>
        <row r="2360">
          <cell r="AU2360">
            <v>91.04</v>
          </cell>
          <cell r="AX2360">
            <v>65.27</v>
          </cell>
          <cell r="AY2360">
            <v>25.77</v>
          </cell>
          <cell r="AZ2360">
            <v>0</v>
          </cell>
          <cell r="BA2360">
            <v>57.71</v>
          </cell>
          <cell r="BV2360">
            <v>0</v>
          </cell>
          <cell r="BW2360">
            <v>0</v>
          </cell>
          <cell r="BX2360">
            <v>0</v>
          </cell>
          <cell r="BY2360">
            <v>0</v>
          </cell>
          <cell r="BZ2360">
            <v>0</v>
          </cell>
          <cell r="CA2360">
            <v>0</v>
          </cell>
          <cell r="CB2360">
            <v>0</v>
          </cell>
          <cell r="CC2360">
            <v>0</v>
          </cell>
          <cell r="CD2360">
            <v>1</v>
          </cell>
          <cell r="CE2360">
            <v>0</v>
          </cell>
          <cell r="CF2360">
            <v>0</v>
          </cell>
          <cell r="CG2360">
            <v>0</v>
          </cell>
          <cell r="CH2360">
            <v>0</v>
          </cell>
          <cell r="CJ2360">
            <v>0</v>
          </cell>
          <cell r="CK2360">
            <v>0</v>
          </cell>
          <cell r="CL2360">
            <v>0</v>
          </cell>
          <cell r="CM2360">
            <v>0</v>
          </cell>
          <cell r="CN2360">
            <v>1</v>
          </cell>
        </row>
        <row r="2361">
          <cell r="AU2361">
            <v>-3194.78</v>
          </cell>
          <cell r="AX2361">
            <v>-2290.16</v>
          </cell>
          <cell r="AY2361">
            <v>-904.62</v>
          </cell>
          <cell r="AZ2361">
            <v>-2290.16</v>
          </cell>
          <cell r="BA2361">
            <v>0</v>
          </cell>
          <cell r="BV2361">
            <v>0</v>
          </cell>
          <cell r="BW2361">
            <v>1</v>
          </cell>
          <cell r="BX2361">
            <v>0</v>
          </cell>
          <cell r="BY2361">
            <v>0</v>
          </cell>
          <cell r="BZ2361">
            <v>0</v>
          </cell>
          <cell r="CA2361">
            <v>0</v>
          </cell>
          <cell r="CB2361">
            <v>0</v>
          </cell>
          <cell r="CC2361">
            <v>0</v>
          </cell>
          <cell r="CD2361">
            <v>0</v>
          </cell>
          <cell r="CE2361">
            <v>0</v>
          </cell>
          <cell r="CF2361">
            <v>0</v>
          </cell>
          <cell r="CG2361">
            <v>0</v>
          </cell>
          <cell r="CH2361">
            <v>0</v>
          </cell>
          <cell r="CJ2361">
            <v>0</v>
          </cell>
          <cell r="CK2361">
            <v>0</v>
          </cell>
          <cell r="CL2361">
            <v>0</v>
          </cell>
          <cell r="CM2361">
            <v>0</v>
          </cell>
          <cell r="CN2361">
            <v>1</v>
          </cell>
        </row>
        <row r="2362">
          <cell r="AU2362">
            <v>4185</v>
          </cell>
          <cell r="AX2362">
            <v>3000</v>
          </cell>
          <cell r="AY2362">
            <v>1185</v>
          </cell>
          <cell r="AZ2362">
            <v>3000</v>
          </cell>
          <cell r="BA2362">
            <v>0</v>
          </cell>
          <cell r="BV2362">
            <v>0</v>
          </cell>
          <cell r="BW2362">
            <v>1</v>
          </cell>
          <cell r="BX2362">
            <v>0</v>
          </cell>
          <cell r="BY2362">
            <v>0</v>
          </cell>
          <cell r="BZ2362">
            <v>0</v>
          </cell>
          <cell r="CA2362">
            <v>0</v>
          </cell>
          <cell r="CB2362">
            <v>0</v>
          </cell>
          <cell r="CC2362">
            <v>0</v>
          </cell>
          <cell r="CD2362">
            <v>0</v>
          </cell>
          <cell r="CE2362">
            <v>0</v>
          </cell>
          <cell r="CF2362">
            <v>0</v>
          </cell>
          <cell r="CG2362">
            <v>0</v>
          </cell>
          <cell r="CH2362">
            <v>0</v>
          </cell>
          <cell r="CJ2362">
            <v>0</v>
          </cell>
          <cell r="CK2362">
            <v>0</v>
          </cell>
          <cell r="CL2362">
            <v>0</v>
          </cell>
          <cell r="CM2362">
            <v>0</v>
          </cell>
          <cell r="CN2362">
            <v>1</v>
          </cell>
        </row>
        <row r="2363">
          <cell r="AU2363">
            <v>143</v>
          </cell>
          <cell r="AX2363">
            <v>143</v>
          </cell>
          <cell r="AY2363">
            <v>0</v>
          </cell>
          <cell r="AZ2363">
            <v>0</v>
          </cell>
          <cell r="BA2363">
            <v>0</v>
          </cell>
          <cell r="BV2363">
            <v>0</v>
          </cell>
          <cell r="BW2363">
            <v>1</v>
          </cell>
          <cell r="BX2363">
            <v>0</v>
          </cell>
          <cell r="BY2363">
            <v>0</v>
          </cell>
          <cell r="BZ2363">
            <v>0</v>
          </cell>
          <cell r="CA2363">
            <v>0</v>
          </cell>
          <cell r="CB2363">
            <v>0</v>
          </cell>
          <cell r="CC2363">
            <v>0</v>
          </cell>
          <cell r="CD2363">
            <v>0</v>
          </cell>
          <cell r="CE2363">
            <v>0</v>
          </cell>
          <cell r="CF2363">
            <v>0</v>
          </cell>
          <cell r="CG2363">
            <v>0</v>
          </cell>
          <cell r="CH2363">
            <v>0</v>
          </cell>
          <cell r="CJ2363">
            <v>0</v>
          </cell>
          <cell r="CK2363">
            <v>0</v>
          </cell>
          <cell r="CL2363">
            <v>0</v>
          </cell>
          <cell r="CM2363">
            <v>0</v>
          </cell>
          <cell r="CN2363">
            <v>1</v>
          </cell>
        </row>
        <row r="2364">
          <cell r="AU2364">
            <v>2604.09</v>
          </cell>
          <cell r="AX2364">
            <v>2334.8000000000002</v>
          </cell>
          <cell r="AY2364">
            <v>269.29000000000002</v>
          </cell>
          <cell r="AZ2364">
            <v>681.8</v>
          </cell>
          <cell r="BA2364">
            <v>0</v>
          </cell>
          <cell r="BV2364">
            <v>0</v>
          </cell>
          <cell r="BW2364">
            <v>0.97</v>
          </cell>
          <cell r="BX2364">
            <v>0.03</v>
          </cell>
          <cell r="BY2364">
            <v>0</v>
          </cell>
          <cell r="BZ2364">
            <v>0</v>
          </cell>
          <cell r="CA2364">
            <v>0</v>
          </cell>
          <cell r="CB2364">
            <v>0</v>
          </cell>
          <cell r="CC2364">
            <v>0</v>
          </cell>
          <cell r="CD2364">
            <v>0</v>
          </cell>
          <cell r="CE2364">
            <v>0</v>
          </cell>
          <cell r="CF2364">
            <v>0</v>
          </cell>
          <cell r="CG2364">
            <v>0</v>
          </cell>
          <cell r="CH2364">
            <v>0</v>
          </cell>
          <cell r="CJ2364">
            <v>0</v>
          </cell>
          <cell r="CK2364">
            <v>0</v>
          </cell>
          <cell r="CL2364">
            <v>0</v>
          </cell>
          <cell r="CM2364">
            <v>0</v>
          </cell>
          <cell r="CN2364">
            <v>1</v>
          </cell>
        </row>
        <row r="2365">
          <cell r="AU2365">
            <v>1953852.93</v>
          </cell>
          <cell r="AX2365">
            <v>1400013.91</v>
          </cell>
          <cell r="AY2365">
            <v>553839.02</v>
          </cell>
          <cell r="AZ2365">
            <v>403831.61</v>
          </cell>
          <cell r="BA2365">
            <v>362482.63</v>
          </cell>
          <cell r="BV2365">
            <v>0</v>
          </cell>
          <cell r="BW2365">
            <v>0</v>
          </cell>
          <cell r="BX2365">
            <v>0.88</v>
          </cell>
          <cell r="BY2365">
            <v>0.12</v>
          </cell>
          <cell r="BZ2365">
            <v>0</v>
          </cell>
          <cell r="CA2365">
            <v>0</v>
          </cell>
          <cell r="CB2365">
            <v>0</v>
          </cell>
          <cell r="CC2365">
            <v>0</v>
          </cell>
          <cell r="CD2365">
            <v>0</v>
          </cell>
          <cell r="CE2365">
            <v>0</v>
          </cell>
          <cell r="CF2365">
            <v>0</v>
          </cell>
          <cell r="CG2365">
            <v>0</v>
          </cell>
          <cell r="CH2365">
            <v>0</v>
          </cell>
          <cell r="CJ2365">
            <v>0</v>
          </cell>
          <cell r="CK2365">
            <v>0</v>
          </cell>
          <cell r="CL2365">
            <v>0</v>
          </cell>
          <cell r="CM2365">
            <v>0</v>
          </cell>
          <cell r="CN2365">
            <v>1</v>
          </cell>
        </row>
        <row r="2366">
          <cell r="AU2366">
            <v>352</v>
          </cell>
          <cell r="AX2366">
            <v>352</v>
          </cell>
          <cell r="AY2366">
            <v>0</v>
          </cell>
          <cell r="AZ2366">
            <v>0</v>
          </cell>
          <cell r="BA2366">
            <v>0</v>
          </cell>
          <cell r="BV2366">
            <v>0</v>
          </cell>
          <cell r="BW2366">
            <v>0</v>
          </cell>
          <cell r="BX2366">
            <v>0</v>
          </cell>
          <cell r="BY2366">
            <v>0</v>
          </cell>
          <cell r="BZ2366">
            <v>0</v>
          </cell>
          <cell r="CA2366">
            <v>0</v>
          </cell>
          <cell r="CB2366">
            <v>0</v>
          </cell>
          <cell r="CC2366">
            <v>0</v>
          </cell>
          <cell r="CD2366">
            <v>1</v>
          </cell>
          <cell r="CE2366">
            <v>0</v>
          </cell>
          <cell r="CF2366">
            <v>0</v>
          </cell>
          <cell r="CG2366">
            <v>0</v>
          </cell>
          <cell r="CH2366">
            <v>0</v>
          </cell>
          <cell r="CJ2366">
            <v>0</v>
          </cell>
          <cell r="CK2366">
            <v>0</v>
          </cell>
          <cell r="CL2366">
            <v>0</v>
          </cell>
          <cell r="CM2366">
            <v>0</v>
          </cell>
          <cell r="CN2366">
            <v>1</v>
          </cell>
        </row>
        <row r="2367">
          <cell r="AU2367">
            <v>433338.16</v>
          </cell>
          <cell r="AX2367">
            <v>313566.49</v>
          </cell>
          <cell r="AY2367">
            <v>119771.67</v>
          </cell>
          <cell r="AZ2367">
            <v>49239.72</v>
          </cell>
          <cell r="BA2367">
            <v>92061.02</v>
          </cell>
          <cell r="BV2367">
            <v>0</v>
          </cell>
          <cell r="BW2367">
            <v>1</v>
          </cell>
          <cell r="BX2367">
            <v>0</v>
          </cell>
          <cell r="BY2367">
            <v>0</v>
          </cell>
          <cell r="BZ2367">
            <v>0</v>
          </cell>
          <cell r="CA2367">
            <v>0</v>
          </cell>
          <cell r="CB2367">
            <v>0</v>
          </cell>
          <cell r="CC2367">
            <v>0</v>
          </cell>
          <cell r="CD2367">
            <v>0</v>
          </cell>
          <cell r="CE2367">
            <v>0</v>
          </cell>
          <cell r="CF2367">
            <v>0</v>
          </cell>
          <cell r="CG2367">
            <v>0</v>
          </cell>
          <cell r="CH2367">
            <v>0</v>
          </cell>
          <cell r="CJ2367">
            <v>0</v>
          </cell>
          <cell r="CK2367">
            <v>0</v>
          </cell>
          <cell r="CL2367">
            <v>0</v>
          </cell>
          <cell r="CM2367">
            <v>0</v>
          </cell>
          <cell r="CN2367">
            <v>1</v>
          </cell>
        </row>
        <row r="2368">
          <cell r="AU2368">
            <v>230</v>
          </cell>
          <cell r="AX2368">
            <v>230</v>
          </cell>
          <cell r="AY2368">
            <v>0</v>
          </cell>
          <cell r="AZ2368">
            <v>0</v>
          </cell>
          <cell r="BA2368">
            <v>0</v>
          </cell>
          <cell r="BV2368">
            <v>0</v>
          </cell>
          <cell r="BW2368">
            <v>1</v>
          </cell>
          <cell r="BX2368">
            <v>0</v>
          </cell>
          <cell r="BY2368">
            <v>0</v>
          </cell>
          <cell r="BZ2368">
            <v>0</v>
          </cell>
          <cell r="CA2368">
            <v>0</v>
          </cell>
          <cell r="CB2368">
            <v>0</v>
          </cell>
          <cell r="CC2368">
            <v>0</v>
          </cell>
          <cell r="CD2368">
            <v>0</v>
          </cell>
          <cell r="CE2368">
            <v>0</v>
          </cell>
          <cell r="CF2368">
            <v>0</v>
          </cell>
          <cell r="CG2368">
            <v>0</v>
          </cell>
          <cell r="CH2368">
            <v>0</v>
          </cell>
          <cell r="CJ2368">
            <v>0</v>
          </cell>
          <cell r="CK2368">
            <v>0</v>
          </cell>
          <cell r="CL2368">
            <v>0</v>
          </cell>
          <cell r="CM2368">
            <v>0</v>
          </cell>
          <cell r="CN2368">
            <v>1</v>
          </cell>
        </row>
        <row r="2369">
          <cell r="AU2369">
            <v>260</v>
          </cell>
          <cell r="AX2369">
            <v>260</v>
          </cell>
          <cell r="AY2369">
            <v>0</v>
          </cell>
          <cell r="AZ2369">
            <v>0</v>
          </cell>
          <cell r="BA2369">
            <v>0</v>
          </cell>
          <cell r="BV2369">
            <v>0</v>
          </cell>
          <cell r="BW2369">
            <v>1</v>
          </cell>
          <cell r="BX2369">
            <v>0</v>
          </cell>
          <cell r="BY2369">
            <v>0</v>
          </cell>
          <cell r="BZ2369">
            <v>0</v>
          </cell>
          <cell r="CA2369">
            <v>0</v>
          </cell>
          <cell r="CB2369">
            <v>0</v>
          </cell>
          <cell r="CC2369">
            <v>0</v>
          </cell>
          <cell r="CD2369">
            <v>0</v>
          </cell>
          <cell r="CE2369">
            <v>0</v>
          </cell>
          <cell r="CF2369">
            <v>0</v>
          </cell>
          <cell r="CG2369">
            <v>0</v>
          </cell>
          <cell r="CH2369">
            <v>0</v>
          </cell>
          <cell r="CJ2369">
            <v>0</v>
          </cell>
          <cell r="CK2369">
            <v>0</v>
          </cell>
          <cell r="CL2369">
            <v>0</v>
          </cell>
          <cell r="CM2369">
            <v>0</v>
          </cell>
          <cell r="CN2369">
            <v>1</v>
          </cell>
        </row>
        <row r="2370">
          <cell r="AU2370">
            <v>3140</v>
          </cell>
          <cell r="AX2370">
            <v>3140</v>
          </cell>
          <cell r="AY2370">
            <v>0</v>
          </cell>
          <cell r="AZ2370">
            <v>0</v>
          </cell>
          <cell r="BA2370">
            <v>0</v>
          </cell>
          <cell r="BV2370">
            <v>0</v>
          </cell>
          <cell r="BW2370">
            <v>0.9</v>
          </cell>
          <cell r="BX2370">
            <v>0</v>
          </cell>
          <cell r="BY2370">
            <v>0</v>
          </cell>
          <cell r="BZ2370">
            <v>0</v>
          </cell>
          <cell r="CA2370">
            <v>0</v>
          </cell>
          <cell r="CB2370">
            <v>0</v>
          </cell>
          <cell r="CC2370">
            <v>0</v>
          </cell>
          <cell r="CD2370">
            <v>0</v>
          </cell>
          <cell r="CE2370">
            <v>0.08</v>
          </cell>
          <cell r="CF2370">
            <v>0</v>
          </cell>
          <cell r="CG2370">
            <v>0</v>
          </cell>
          <cell r="CH2370">
            <v>0</v>
          </cell>
          <cell r="CJ2370">
            <v>0</v>
          </cell>
          <cell r="CK2370">
            <v>0</v>
          </cell>
          <cell r="CL2370">
            <v>0</v>
          </cell>
          <cell r="CM2370">
            <v>0</v>
          </cell>
          <cell r="CN2370">
            <v>1</v>
          </cell>
        </row>
        <row r="2371">
          <cell r="AU2371">
            <v>166</v>
          </cell>
          <cell r="AX2371">
            <v>166</v>
          </cell>
          <cell r="AY2371">
            <v>0</v>
          </cell>
          <cell r="AZ2371">
            <v>0</v>
          </cell>
          <cell r="BA2371">
            <v>0</v>
          </cell>
          <cell r="BV2371">
            <v>0</v>
          </cell>
          <cell r="BW2371">
            <v>0</v>
          </cell>
          <cell r="BX2371">
            <v>0</v>
          </cell>
          <cell r="BY2371">
            <v>0</v>
          </cell>
          <cell r="BZ2371">
            <v>0</v>
          </cell>
          <cell r="CA2371">
            <v>0</v>
          </cell>
          <cell r="CB2371">
            <v>0</v>
          </cell>
          <cell r="CC2371">
            <v>0</v>
          </cell>
          <cell r="CD2371">
            <v>1</v>
          </cell>
          <cell r="CE2371">
            <v>0</v>
          </cell>
          <cell r="CF2371">
            <v>0</v>
          </cell>
          <cell r="CG2371">
            <v>0</v>
          </cell>
          <cell r="CH2371">
            <v>0</v>
          </cell>
          <cell r="CJ2371">
            <v>0</v>
          </cell>
          <cell r="CK2371">
            <v>0</v>
          </cell>
          <cell r="CL2371">
            <v>0</v>
          </cell>
          <cell r="CM2371">
            <v>0</v>
          </cell>
          <cell r="CN2371">
            <v>1</v>
          </cell>
        </row>
        <row r="2372">
          <cell r="AU2372">
            <v>138</v>
          </cell>
          <cell r="AX2372">
            <v>138</v>
          </cell>
          <cell r="AY2372">
            <v>0</v>
          </cell>
          <cell r="AZ2372">
            <v>0</v>
          </cell>
          <cell r="BA2372">
            <v>0</v>
          </cell>
          <cell r="BV2372">
            <v>0</v>
          </cell>
          <cell r="BW2372">
            <v>0</v>
          </cell>
          <cell r="BX2372">
            <v>0</v>
          </cell>
          <cell r="BY2372">
            <v>0</v>
          </cell>
          <cell r="BZ2372">
            <v>0</v>
          </cell>
          <cell r="CA2372">
            <v>0</v>
          </cell>
          <cell r="CB2372">
            <v>0</v>
          </cell>
          <cell r="CC2372">
            <v>0</v>
          </cell>
          <cell r="CD2372">
            <v>1</v>
          </cell>
          <cell r="CE2372">
            <v>0</v>
          </cell>
          <cell r="CF2372">
            <v>0</v>
          </cell>
          <cell r="CG2372">
            <v>0</v>
          </cell>
          <cell r="CH2372">
            <v>0</v>
          </cell>
          <cell r="CJ2372">
            <v>0</v>
          </cell>
          <cell r="CK2372">
            <v>0</v>
          </cell>
          <cell r="CL2372">
            <v>0</v>
          </cell>
          <cell r="CM2372">
            <v>0</v>
          </cell>
          <cell r="CN2372">
            <v>1</v>
          </cell>
        </row>
        <row r="2373">
          <cell r="AU2373">
            <v>245</v>
          </cell>
          <cell r="AX2373">
            <v>245</v>
          </cell>
          <cell r="AY2373">
            <v>0</v>
          </cell>
          <cell r="AZ2373">
            <v>0</v>
          </cell>
          <cell r="BA2373">
            <v>0</v>
          </cell>
          <cell r="BV2373">
            <v>0</v>
          </cell>
          <cell r="BW2373">
            <v>0.32</v>
          </cell>
          <cell r="BX2373">
            <v>0.28000000000000003</v>
          </cell>
          <cell r="BY2373">
            <v>0</v>
          </cell>
          <cell r="BZ2373">
            <v>0</v>
          </cell>
          <cell r="CA2373">
            <v>0</v>
          </cell>
          <cell r="CB2373">
            <v>0</v>
          </cell>
          <cell r="CC2373">
            <v>0</v>
          </cell>
          <cell r="CD2373">
            <v>0.4</v>
          </cell>
          <cell r="CE2373">
            <v>0</v>
          </cell>
          <cell r="CF2373">
            <v>0</v>
          </cell>
          <cell r="CG2373">
            <v>0</v>
          </cell>
          <cell r="CH2373">
            <v>0</v>
          </cell>
          <cell r="CJ2373">
            <v>0</v>
          </cell>
          <cell r="CK2373">
            <v>0</v>
          </cell>
          <cell r="CL2373">
            <v>0</v>
          </cell>
          <cell r="CM2373">
            <v>0</v>
          </cell>
          <cell r="CN2373">
            <v>1</v>
          </cell>
        </row>
        <row r="2374">
          <cell r="AU2374">
            <v>2138633.91</v>
          </cell>
          <cell r="AX2374">
            <v>1539187.54</v>
          </cell>
          <cell r="AY2374">
            <v>599446.37</v>
          </cell>
          <cell r="AZ2374">
            <v>1078865.95</v>
          </cell>
          <cell r="BA2374">
            <v>188813.76</v>
          </cell>
          <cell r="BV2374">
            <v>0.35</v>
          </cell>
          <cell r="BW2374">
            <v>0</v>
          </cell>
          <cell r="BX2374">
            <v>0.14000000000000001</v>
          </cell>
          <cell r="BY2374">
            <v>0</v>
          </cell>
          <cell r="BZ2374">
            <v>0.04</v>
          </cell>
          <cell r="CA2374">
            <v>0</v>
          </cell>
          <cell r="CB2374">
            <v>0.01</v>
          </cell>
          <cell r="CC2374">
            <v>0.04</v>
          </cell>
          <cell r="CD2374">
            <v>0</v>
          </cell>
          <cell r="CE2374">
            <v>0</v>
          </cell>
          <cell r="CF2374">
            <v>0</v>
          </cell>
          <cell r="CG2374">
            <v>0</v>
          </cell>
          <cell r="CH2374">
            <v>0</v>
          </cell>
          <cell r="CJ2374">
            <v>0.42</v>
          </cell>
          <cell r="CK2374">
            <v>0</v>
          </cell>
          <cell r="CL2374">
            <v>0</v>
          </cell>
          <cell r="CM2374">
            <v>0</v>
          </cell>
          <cell r="CN2374">
            <v>1</v>
          </cell>
        </row>
        <row r="2375">
          <cell r="AU2375">
            <v>202</v>
          </cell>
          <cell r="AX2375">
            <v>202</v>
          </cell>
          <cell r="AY2375">
            <v>0</v>
          </cell>
          <cell r="AZ2375">
            <v>0</v>
          </cell>
          <cell r="BA2375">
            <v>0</v>
          </cell>
          <cell r="BV2375">
            <v>0</v>
          </cell>
          <cell r="BW2375">
            <v>1</v>
          </cell>
          <cell r="BX2375">
            <v>0</v>
          </cell>
          <cell r="BY2375">
            <v>0</v>
          </cell>
          <cell r="BZ2375">
            <v>0</v>
          </cell>
          <cell r="CA2375">
            <v>0</v>
          </cell>
          <cell r="CB2375">
            <v>0</v>
          </cell>
          <cell r="CC2375">
            <v>0</v>
          </cell>
          <cell r="CD2375">
            <v>0</v>
          </cell>
          <cell r="CE2375">
            <v>0</v>
          </cell>
          <cell r="CF2375">
            <v>0</v>
          </cell>
          <cell r="CG2375">
            <v>0</v>
          </cell>
          <cell r="CH2375">
            <v>0</v>
          </cell>
          <cell r="CJ2375">
            <v>0</v>
          </cell>
          <cell r="CK2375">
            <v>0</v>
          </cell>
          <cell r="CL2375">
            <v>0</v>
          </cell>
          <cell r="CM2375">
            <v>0</v>
          </cell>
          <cell r="CN2375">
            <v>1</v>
          </cell>
        </row>
        <row r="2376">
          <cell r="AU2376">
            <v>180</v>
          </cell>
          <cell r="AX2376">
            <v>180</v>
          </cell>
          <cell r="AY2376">
            <v>0</v>
          </cell>
          <cell r="AZ2376">
            <v>0</v>
          </cell>
          <cell r="BA2376">
            <v>0</v>
          </cell>
          <cell r="BV2376">
            <v>0</v>
          </cell>
          <cell r="BW2376">
            <v>0</v>
          </cell>
          <cell r="BX2376">
            <v>0</v>
          </cell>
          <cell r="BY2376">
            <v>0</v>
          </cell>
          <cell r="BZ2376">
            <v>0</v>
          </cell>
          <cell r="CA2376">
            <v>0</v>
          </cell>
          <cell r="CB2376">
            <v>0</v>
          </cell>
          <cell r="CC2376">
            <v>0</v>
          </cell>
          <cell r="CD2376">
            <v>1</v>
          </cell>
          <cell r="CE2376">
            <v>0</v>
          </cell>
          <cell r="CF2376">
            <v>0</v>
          </cell>
          <cell r="CG2376">
            <v>0</v>
          </cell>
          <cell r="CH2376">
            <v>0</v>
          </cell>
          <cell r="CJ2376">
            <v>0</v>
          </cell>
          <cell r="CK2376">
            <v>0</v>
          </cell>
          <cell r="CL2376">
            <v>0</v>
          </cell>
          <cell r="CM2376">
            <v>0</v>
          </cell>
          <cell r="CN2376">
            <v>1</v>
          </cell>
        </row>
        <row r="2377">
          <cell r="AU2377">
            <v>127</v>
          </cell>
          <cell r="AX2377">
            <v>127</v>
          </cell>
          <cell r="AY2377">
            <v>0</v>
          </cell>
          <cell r="AZ2377">
            <v>0</v>
          </cell>
          <cell r="BA2377">
            <v>0</v>
          </cell>
          <cell r="BV2377">
            <v>0</v>
          </cell>
          <cell r="BW2377">
            <v>0.38</v>
          </cell>
          <cell r="BX2377">
            <v>0</v>
          </cell>
          <cell r="BY2377">
            <v>0</v>
          </cell>
          <cell r="BZ2377">
            <v>0</v>
          </cell>
          <cell r="CA2377">
            <v>0</v>
          </cell>
          <cell r="CB2377">
            <v>0</v>
          </cell>
          <cell r="CC2377">
            <v>0</v>
          </cell>
          <cell r="CD2377">
            <v>0.62</v>
          </cell>
          <cell r="CE2377">
            <v>0</v>
          </cell>
          <cell r="CF2377">
            <v>0</v>
          </cell>
          <cell r="CG2377">
            <v>0</v>
          </cell>
          <cell r="CH2377">
            <v>0</v>
          </cell>
          <cell r="CJ2377">
            <v>0</v>
          </cell>
          <cell r="CK2377">
            <v>0</v>
          </cell>
          <cell r="CL2377">
            <v>0</v>
          </cell>
          <cell r="CM2377">
            <v>0</v>
          </cell>
          <cell r="CN2377">
            <v>1</v>
          </cell>
        </row>
        <row r="2378">
          <cell r="AU2378">
            <v>10630784.990000004</v>
          </cell>
          <cell r="AX2378">
            <v>7630433.5699999994</v>
          </cell>
          <cell r="AY2378">
            <v>3000351.42</v>
          </cell>
          <cell r="AZ2378">
            <v>2552822.9700000002</v>
          </cell>
          <cell r="BA2378">
            <v>597547.88</v>
          </cell>
          <cell r="BV2378">
            <v>0.89</v>
          </cell>
          <cell r="BW2378">
            <v>0</v>
          </cell>
          <cell r="BX2378">
            <v>0</v>
          </cell>
          <cell r="BY2378">
            <v>0</v>
          </cell>
          <cell r="BZ2378">
            <v>0.02</v>
          </cell>
          <cell r="CA2378">
            <v>0.09</v>
          </cell>
          <cell r="CB2378">
            <v>0</v>
          </cell>
          <cell r="CC2378">
            <v>0</v>
          </cell>
          <cell r="CD2378">
            <v>0</v>
          </cell>
          <cell r="CE2378">
            <v>0</v>
          </cell>
          <cell r="CF2378">
            <v>0</v>
          </cell>
          <cell r="CG2378">
            <v>0</v>
          </cell>
          <cell r="CH2378">
            <v>0</v>
          </cell>
          <cell r="CJ2378">
            <v>0</v>
          </cell>
          <cell r="CK2378">
            <v>0</v>
          </cell>
          <cell r="CL2378">
            <v>0</v>
          </cell>
          <cell r="CM2378">
            <v>0</v>
          </cell>
          <cell r="CN2378">
            <v>1</v>
          </cell>
        </row>
        <row r="2379">
          <cell r="AU2379">
            <v>304</v>
          </cell>
          <cell r="AX2379">
            <v>304</v>
          </cell>
          <cell r="AY2379">
            <v>0</v>
          </cell>
          <cell r="AZ2379">
            <v>0</v>
          </cell>
          <cell r="BA2379">
            <v>0</v>
          </cell>
          <cell r="BV2379">
            <v>0</v>
          </cell>
          <cell r="BW2379">
            <v>1</v>
          </cell>
          <cell r="BX2379">
            <v>0</v>
          </cell>
          <cell r="BY2379">
            <v>0</v>
          </cell>
          <cell r="BZ2379">
            <v>0</v>
          </cell>
          <cell r="CA2379">
            <v>0</v>
          </cell>
          <cell r="CB2379">
            <v>0</v>
          </cell>
          <cell r="CC2379">
            <v>0</v>
          </cell>
          <cell r="CD2379">
            <v>0</v>
          </cell>
          <cell r="CE2379">
            <v>0</v>
          </cell>
          <cell r="CF2379">
            <v>0</v>
          </cell>
          <cell r="CG2379">
            <v>0</v>
          </cell>
          <cell r="CH2379">
            <v>0</v>
          </cell>
          <cell r="CJ2379">
            <v>0</v>
          </cell>
          <cell r="CK2379">
            <v>0</v>
          </cell>
          <cell r="CL2379">
            <v>0</v>
          </cell>
          <cell r="CM2379">
            <v>0</v>
          </cell>
          <cell r="CN2379">
            <v>1</v>
          </cell>
        </row>
        <row r="2380">
          <cell r="AU2380">
            <v>273</v>
          </cell>
          <cell r="AX2380">
            <v>273</v>
          </cell>
          <cell r="AY2380">
            <v>0</v>
          </cell>
          <cell r="AZ2380">
            <v>0</v>
          </cell>
          <cell r="BA2380">
            <v>0</v>
          </cell>
          <cell r="BV2380">
            <v>0</v>
          </cell>
          <cell r="BW2380">
            <v>1</v>
          </cell>
          <cell r="BX2380">
            <v>0</v>
          </cell>
          <cell r="BY2380">
            <v>0</v>
          </cell>
          <cell r="BZ2380">
            <v>0</v>
          </cell>
          <cell r="CA2380">
            <v>0</v>
          </cell>
          <cell r="CB2380">
            <v>0</v>
          </cell>
          <cell r="CC2380">
            <v>0</v>
          </cell>
          <cell r="CD2380">
            <v>0</v>
          </cell>
          <cell r="CE2380">
            <v>0</v>
          </cell>
          <cell r="CF2380">
            <v>0</v>
          </cell>
          <cell r="CG2380">
            <v>0</v>
          </cell>
          <cell r="CH2380">
            <v>0</v>
          </cell>
          <cell r="CJ2380">
            <v>0</v>
          </cell>
          <cell r="CK2380">
            <v>0</v>
          </cell>
          <cell r="CL2380">
            <v>0</v>
          </cell>
          <cell r="CM2380">
            <v>0</v>
          </cell>
          <cell r="CN2380">
            <v>1</v>
          </cell>
        </row>
        <row r="2381">
          <cell r="AU2381">
            <v>91013.440000000002</v>
          </cell>
          <cell r="AX2381">
            <v>63565.170000000006</v>
          </cell>
          <cell r="AY2381">
            <v>27448.27</v>
          </cell>
          <cell r="AZ2381">
            <v>10511.37</v>
          </cell>
          <cell r="BA2381">
            <v>37169.58</v>
          </cell>
          <cell r="BV2381">
            <v>0</v>
          </cell>
          <cell r="BW2381">
            <v>1</v>
          </cell>
          <cell r="BX2381">
            <v>0</v>
          </cell>
          <cell r="BY2381">
            <v>0</v>
          </cell>
          <cell r="BZ2381">
            <v>0</v>
          </cell>
          <cell r="CA2381">
            <v>0</v>
          </cell>
          <cell r="CB2381">
            <v>0</v>
          </cell>
          <cell r="CC2381">
            <v>0</v>
          </cell>
          <cell r="CD2381">
            <v>0</v>
          </cell>
          <cell r="CE2381">
            <v>0</v>
          </cell>
          <cell r="CF2381">
            <v>0</v>
          </cell>
          <cell r="CG2381">
            <v>0</v>
          </cell>
          <cell r="CH2381">
            <v>0</v>
          </cell>
          <cell r="CJ2381">
            <v>0</v>
          </cell>
          <cell r="CK2381">
            <v>0</v>
          </cell>
          <cell r="CL2381">
            <v>0</v>
          </cell>
          <cell r="CM2381">
            <v>0</v>
          </cell>
          <cell r="CN2381">
            <v>1</v>
          </cell>
        </row>
        <row r="2382">
          <cell r="AU2382">
            <v>62768.33</v>
          </cell>
          <cell r="AX2382">
            <v>44290.590000000004</v>
          </cell>
          <cell r="AY2382">
            <v>18477.740000000002</v>
          </cell>
          <cell r="AZ2382">
            <v>5478.61</v>
          </cell>
          <cell r="BA2382">
            <v>22370.68</v>
          </cell>
          <cell r="BV2382">
            <v>0</v>
          </cell>
          <cell r="BW2382">
            <v>1</v>
          </cell>
          <cell r="BX2382">
            <v>0</v>
          </cell>
          <cell r="BY2382">
            <v>0</v>
          </cell>
          <cell r="BZ2382">
            <v>0</v>
          </cell>
          <cell r="CA2382">
            <v>0</v>
          </cell>
          <cell r="CB2382">
            <v>0</v>
          </cell>
          <cell r="CC2382">
            <v>0</v>
          </cell>
          <cell r="CD2382">
            <v>0</v>
          </cell>
          <cell r="CE2382">
            <v>0</v>
          </cell>
          <cell r="CF2382">
            <v>0</v>
          </cell>
          <cell r="CG2382">
            <v>0</v>
          </cell>
          <cell r="CH2382">
            <v>0</v>
          </cell>
          <cell r="CJ2382">
            <v>0</v>
          </cell>
          <cell r="CK2382">
            <v>0</v>
          </cell>
          <cell r="CL2382">
            <v>0</v>
          </cell>
          <cell r="CM2382">
            <v>0</v>
          </cell>
          <cell r="CN2382">
            <v>1</v>
          </cell>
        </row>
        <row r="2383">
          <cell r="AU2383">
            <v>724.39</v>
          </cell>
          <cell r="AX2383">
            <v>519.29999999999995</v>
          </cell>
          <cell r="AY2383">
            <v>205.09</v>
          </cell>
          <cell r="AZ2383">
            <v>0</v>
          </cell>
          <cell r="BA2383">
            <v>404.18</v>
          </cell>
          <cell r="BV2383">
            <v>0</v>
          </cell>
          <cell r="BW2383">
            <v>0</v>
          </cell>
          <cell r="BX2383">
            <v>0</v>
          </cell>
          <cell r="BY2383">
            <v>0</v>
          </cell>
          <cell r="BZ2383">
            <v>0</v>
          </cell>
          <cell r="CA2383">
            <v>0</v>
          </cell>
          <cell r="CB2383">
            <v>0</v>
          </cell>
          <cell r="CC2383">
            <v>0</v>
          </cell>
          <cell r="CD2383">
            <v>1</v>
          </cell>
          <cell r="CE2383">
            <v>0</v>
          </cell>
          <cell r="CF2383">
            <v>0</v>
          </cell>
          <cell r="CG2383">
            <v>0</v>
          </cell>
          <cell r="CH2383">
            <v>0</v>
          </cell>
          <cell r="CJ2383">
            <v>0</v>
          </cell>
          <cell r="CK2383">
            <v>0</v>
          </cell>
          <cell r="CL2383">
            <v>0</v>
          </cell>
          <cell r="CM2383">
            <v>0</v>
          </cell>
          <cell r="CN2383">
            <v>1</v>
          </cell>
        </row>
        <row r="2384">
          <cell r="AU2384">
            <v>0</v>
          </cell>
          <cell r="AX2384">
            <v>0</v>
          </cell>
          <cell r="AY2384">
            <v>0</v>
          </cell>
          <cell r="AZ2384">
            <v>0</v>
          </cell>
          <cell r="BA2384">
            <v>0</v>
          </cell>
          <cell r="BV2384">
            <v>0</v>
          </cell>
          <cell r="BW2384">
            <v>0</v>
          </cell>
          <cell r="BX2384">
            <v>0</v>
          </cell>
          <cell r="BY2384">
            <v>0</v>
          </cell>
          <cell r="BZ2384">
            <v>0</v>
          </cell>
          <cell r="CA2384">
            <v>0</v>
          </cell>
          <cell r="CB2384">
            <v>0</v>
          </cell>
          <cell r="CC2384">
            <v>0</v>
          </cell>
          <cell r="CD2384">
            <v>1</v>
          </cell>
          <cell r="CE2384">
            <v>0</v>
          </cell>
          <cell r="CF2384">
            <v>0</v>
          </cell>
          <cell r="CG2384">
            <v>0</v>
          </cell>
          <cell r="CH2384">
            <v>0</v>
          </cell>
          <cell r="CJ2384">
            <v>0</v>
          </cell>
          <cell r="CK2384">
            <v>0</v>
          </cell>
          <cell r="CL2384">
            <v>0</v>
          </cell>
          <cell r="CM2384">
            <v>0</v>
          </cell>
          <cell r="CN2384">
            <v>1</v>
          </cell>
        </row>
        <row r="2385">
          <cell r="AU2385">
            <v>226</v>
          </cell>
          <cell r="AX2385">
            <v>226</v>
          </cell>
          <cell r="AY2385">
            <v>0</v>
          </cell>
          <cell r="AZ2385">
            <v>0</v>
          </cell>
          <cell r="BA2385">
            <v>0</v>
          </cell>
          <cell r="BV2385">
            <v>0</v>
          </cell>
          <cell r="BW2385">
            <v>0.4</v>
          </cell>
          <cell r="BX2385">
            <v>0</v>
          </cell>
          <cell r="BY2385">
            <v>0</v>
          </cell>
          <cell r="BZ2385">
            <v>0</v>
          </cell>
          <cell r="CA2385">
            <v>0</v>
          </cell>
          <cell r="CB2385">
            <v>0</v>
          </cell>
          <cell r="CC2385">
            <v>0</v>
          </cell>
          <cell r="CD2385">
            <v>0.57999999999999996</v>
          </cell>
          <cell r="CE2385">
            <v>0.02</v>
          </cell>
          <cell r="CF2385">
            <v>0</v>
          </cell>
          <cell r="CG2385">
            <v>0</v>
          </cell>
          <cell r="CH2385">
            <v>0</v>
          </cell>
          <cell r="CJ2385">
            <v>0</v>
          </cell>
          <cell r="CK2385">
            <v>0</v>
          </cell>
          <cell r="CL2385">
            <v>0</v>
          </cell>
          <cell r="CM2385">
            <v>0</v>
          </cell>
          <cell r="CN2385">
            <v>1</v>
          </cell>
        </row>
        <row r="2386">
          <cell r="AU2386">
            <v>175</v>
          </cell>
          <cell r="AX2386">
            <v>175</v>
          </cell>
          <cell r="AY2386">
            <v>0</v>
          </cell>
          <cell r="AZ2386">
            <v>0</v>
          </cell>
          <cell r="BA2386">
            <v>0</v>
          </cell>
          <cell r="BV2386">
            <v>0</v>
          </cell>
          <cell r="BW2386">
            <v>0</v>
          </cell>
          <cell r="BX2386">
            <v>1</v>
          </cell>
          <cell r="BY2386">
            <v>0</v>
          </cell>
          <cell r="BZ2386">
            <v>0</v>
          </cell>
          <cell r="CA2386">
            <v>0</v>
          </cell>
          <cell r="CB2386">
            <v>0</v>
          </cell>
          <cell r="CC2386">
            <v>0</v>
          </cell>
          <cell r="CD2386">
            <v>0</v>
          </cell>
          <cell r="CE2386">
            <v>0</v>
          </cell>
          <cell r="CF2386">
            <v>0</v>
          </cell>
          <cell r="CG2386">
            <v>0</v>
          </cell>
          <cell r="CH2386">
            <v>0</v>
          </cell>
          <cell r="CJ2386">
            <v>0</v>
          </cell>
          <cell r="CK2386">
            <v>0</v>
          </cell>
          <cell r="CL2386">
            <v>0</v>
          </cell>
          <cell r="CM2386">
            <v>0</v>
          </cell>
          <cell r="CN2386">
            <v>1</v>
          </cell>
        </row>
        <row r="2387">
          <cell r="AU2387">
            <v>25082.15</v>
          </cell>
          <cell r="AX2387">
            <v>17490.97</v>
          </cell>
          <cell r="AY2387">
            <v>7591.18</v>
          </cell>
          <cell r="AZ2387">
            <v>3338.96</v>
          </cell>
          <cell r="BA2387">
            <v>1998.99</v>
          </cell>
          <cell r="BV2387">
            <v>0</v>
          </cell>
          <cell r="BW2387">
            <v>1</v>
          </cell>
          <cell r="BX2387">
            <v>0</v>
          </cell>
          <cell r="BY2387">
            <v>0</v>
          </cell>
          <cell r="BZ2387">
            <v>0</v>
          </cell>
          <cell r="CA2387">
            <v>0</v>
          </cell>
          <cell r="CB2387">
            <v>0</v>
          </cell>
          <cell r="CC2387">
            <v>0</v>
          </cell>
          <cell r="CD2387">
            <v>0</v>
          </cell>
          <cell r="CE2387">
            <v>0</v>
          </cell>
          <cell r="CF2387">
            <v>0</v>
          </cell>
          <cell r="CG2387">
            <v>0</v>
          </cell>
          <cell r="CH2387">
            <v>0</v>
          </cell>
          <cell r="CJ2387">
            <v>0</v>
          </cell>
          <cell r="CK2387">
            <v>0</v>
          </cell>
          <cell r="CL2387">
            <v>0</v>
          </cell>
          <cell r="CM2387">
            <v>0</v>
          </cell>
          <cell r="CN2387">
            <v>1</v>
          </cell>
        </row>
        <row r="2388">
          <cell r="AU2388">
            <v>4506.9399999999996</v>
          </cell>
          <cell r="AX2388">
            <v>3230.88</v>
          </cell>
          <cell r="AY2388">
            <v>1276.06</v>
          </cell>
          <cell r="AZ2388">
            <v>0</v>
          </cell>
          <cell r="BA2388">
            <v>144.35</v>
          </cell>
          <cell r="BV2388">
            <v>0</v>
          </cell>
          <cell r="BW2388">
            <v>1</v>
          </cell>
          <cell r="BX2388">
            <v>0</v>
          </cell>
          <cell r="BY2388">
            <v>0</v>
          </cell>
          <cell r="BZ2388">
            <v>0</v>
          </cell>
          <cell r="CA2388">
            <v>0</v>
          </cell>
          <cell r="CB2388">
            <v>0</v>
          </cell>
          <cell r="CC2388">
            <v>0</v>
          </cell>
          <cell r="CD2388">
            <v>0</v>
          </cell>
          <cell r="CE2388">
            <v>0</v>
          </cell>
          <cell r="CF2388">
            <v>0</v>
          </cell>
          <cell r="CG2388">
            <v>0</v>
          </cell>
          <cell r="CH2388">
            <v>0</v>
          </cell>
          <cell r="CJ2388">
            <v>0</v>
          </cell>
          <cell r="CK2388">
            <v>0</v>
          </cell>
          <cell r="CL2388">
            <v>0</v>
          </cell>
          <cell r="CM2388">
            <v>0</v>
          </cell>
          <cell r="CN2388">
            <v>1</v>
          </cell>
        </row>
        <row r="2389">
          <cell r="AU2389">
            <v>6933.25</v>
          </cell>
          <cell r="AX2389">
            <v>4970.2299999999996</v>
          </cell>
          <cell r="AY2389">
            <v>1963.02</v>
          </cell>
          <cell r="AZ2389">
            <v>0</v>
          </cell>
          <cell r="BA2389">
            <v>461.92</v>
          </cell>
          <cell r="BV2389">
            <v>0</v>
          </cell>
          <cell r="BW2389">
            <v>1</v>
          </cell>
          <cell r="BX2389">
            <v>0</v>
          </cell>
          <cell r="BY2389">
            <v>0</v>
          </cell>
          <cell r="BZ2389">
            <v>0</v>
          </cell>
          <cell r="CA2389">
            <v>0</v>
          </cell>
          <cell r="CB2389">
            <v>0</v>
          </cell>
          <cell r="CC2389">
            <v>0</v>
          </cell>
          <cell r="CD2389">
            <v>0</v>
          </cell>
          <cell r="CE2389">
            <v>0</v>
          </cell>
          <cell r="CF2389">
            <v>0</v>
          </cell>
          <cell r="CG2389">
            <v>0</v>
          </cell>
          <cell r="CH2389">
            <v>0</v>
          </cell>
          <cell r="CJ2389">
            <v>0</v>
          </cell>
          <cell r="CK2389">
            <v>0</v>
          </cell>
          <cell r="CL2389">
            <v>0</v>
          </cell>
          <cell r="CM2389">
            <v>0</v>
          </cell>
          <cell r="CN2389">
            <v>1</v>
          </cell>
        </row>
        <row r="2390">
          <cell r="AU2390">
            <v>64384.22</v>
          </cell>
          <cell r="AX2390">
            <v>45068.72</v>
          </cell>
          <cell r="AY2390">
            <v>19315.5</v>
          </cell>
          <cell r="AZ2390">
            <v>13820.88</v>
          </cell>
          <cell r="BA2390">
            <v>3211.44</v>
          </cell>
          <cell r="BV2390">
            <v>0</v>
          </cell>
          <cell r="BW2390">
            <v>1</v>
          </cell>
          <cell r="BX2390">
            <v>0</v>
          </cell>
          <cell r="BY2390">
            <v>0</v>
          </cell>
          <cell r="BZ2390">
            <v>0</v>
          </cell>
          <cell r="CA2390">
            <v>0</v>
          </cell>
          <cell r="CB2390">
            <v>0</v>
          </cell>
          <cell r="CC2390">
            <v>0</v>
          </cell>
          <cell r="CD2390">
            <v>0</v>
          </cell>
          <cell r="CE2390">
            <v>0</v>
          </cell>
          <cell r="CF2390">
            <v>0</v>
          </cell>
          <cell r="CG2390">
            <v>0</v>
          </cell>
          <cell r="CH2390">
            <v>0</v>
          </cell>
          <cell r="CJ2390">
            <v>0</v>
          </cell>
          <cell r="CK2390">
            <v>0</v>
          </cell>
          <cell r="CL2390">
            <v>0</v>
          </cell>
          <cell r="CM2390">
            <v>0</v>
          </cell>
          <cell r="CN2390">
            <v>1</v>
          </cell>
        </row>
        <row r="2391">
          <cell r="AU2391">
            <v>139</v>
          </cell>
          <cell r="AX2391">
            <v>139</v>
          </cell>
          <cell r="AY2391">
            <v>0</v>
          </cell>
          <cell r="AZ2391">
            <v>0</v>
          </cell>
          <cell r="BA2391">
            <v>0</v>
          </cell>
          <cell r="BV2391">
            <v>0</v>
          </cell>
          <cell r="BW2391">
            <v>1</v>
          </cell>
          <cell r="BX2391">
            <v>0</v>
          </cell>
          <cell r="BY2391">
            <v>0</v>
          </cell>
          <cell r="BZ2391">
            <v>0</v>
          </cell>
          <cell r="CA2391">
            <v>0</v>
          </cell>
          <cell r="CB2391">
            <v>0</v>
          </cell>
          <cell r="CC2391">
            <v>0</v>
          </cell>
          <cell r="CD2391">
            <v>0</v>
          </cell>
          <cell r="CE2391">
            <v>0</v>
          </cell>
          <cell r="CF2391">
            <v>0</v>
          </cell>
          <cell r="CG2391">
            <v>0</v>
          </cell>
          <cell r="CH2391">
            <v>0</v>
          </cell>
          <cell r="CJ2391">
            <v>0</v>
          </cell>
          <cell r="CK2391">
            <v>0</v>
          </cell>
          <cell r="CL2391">
            <v>0</v>
          </cell>
          <cell r="CM2391">
            <v>0</v>
          </cell>
          <cell r="CN2391">
            <v>1</v>
          </cell>
        </row>
        <row r="2392">
          <cell r="AU2392">
            <v>31314.99</v>
          </cell>
          <cell r="AX2392">
            <v>21837.47</v>
          </cell>
          <cell r="AY2392">
            <v>9477.52</v>
          </cell>
          <cell r="AZ2392">
            <v>4355.5</v>
          </cell>
          <cell r="BA2392">
            <v>8774.42</v>
          </cell>
          <cell r="BV2392">
            <v>0</v>
          </cell>
          <cell r="BW2392">
            <v>1</v>
          </cell>
          <cell r="BX2392">
            <v>0</v>
          </cell>
          <cell r="BY2392">
            <v>0</v>
          </cell>
          <cell r="BZ2392">
            <v>0</v>
          </cell>
          <cell r="CA2392">
            <v>0</v>
          </cell>
          <cell r="CB2392">
            <v>0</v>
          </cell>
          <cell r="CC2392">
            <v>0</v>
          </cell>
          <cell r="CD2392">
            <v>0</v>
          </cell>
          <cell r="CE2392">
            <v>0</v>
          </cell>
          <cell r="CF2392">
            <v>0</v>
          </cell>
          <cell r="CG2392">
            <v>0</v>
          </cell>
          <cell r="CH2392">
            <v>0</v>
          </cell>
          <cell r="CJ2392">
            <v>0</v>
          </cell>
          <cell r="CK2392">
            <v>0</v>
          </cell>
          <cell r="CL2392">
            <v>0</v>
          </cell>
          <cell r="CM2392">
            <v>0</v>
          </cell>
          <cell r="CN2392">
            <v>1</v>
          </cell>
        </row>
        <row r="2393">
          <cell r="AU2393">
            <v>364.37</v>
          </cell>
          <cell r="AX2393">
            <v>261.21000000000004</v>
          </cell>
          <cell r="AY2393">
            <v>103.16</v>
          </cell>
          <cell r="AZ2393">
            <v>0</v>
          </cell>
          <cell r="BA2393">
            <v>230.96</v>
          </cell>
          <cell r="BV2393">
            <v>0</v>
          </cell>
          <cell r="BW2393">
            <v>1</v>
          </cell>
          <cell r="BX2393">
            <v>0</v>
          </cell>
          <cell r="BY2393">
            <v>0</v>
          </cell>
          <cell r="BZ2393">
            <v>0</v>
          </cell>
          <cell r="CA2393">
            <v>0</v>
          </cell>
          <cell r="CB2393">
            <v>0</v>
          </cell>
          <cell r="CC2393">
            <v>0</v>
          </cell>
          <cell r="CD2393">
            <v>0</v>
          </cell>
          <cell r="CE2393">
            <v>0</v>
          </cell>
          <cell r="CF2393">
            <v>0</v>
          </cell>
          <cell r="CG2393">
            <v>0</v>
          </cell>
          <cell r="CH2393">
            <v>0</v>
          </cell>
          <cell r="CJ2393">
            <v>0</v>
          </cell>
          <cell r="CK2393">
            <v>0</v>
          </cell>
          <cell r="CL2393">
            <v>0</v>
          </cell>
          <cell r="CM2393">
            <v>0</v>
          </cell>
          <cell r="CN2393">
            <v>1</v>
          </cell>
        </row>
        <row r="2394">
          <cell r="AU2394">
            <v>113</v>
          </cell>
          <cell r="AX2394">
            <v>113</v>
          </cell>
          <cell r="AY2394">
            <v>0</v>
          </cell>
          <cell r="AZ2394">
            <v>0</v>
          </cell>
          <cell r="BA2394">
            <v>0</v>
          </cell>
          <cell r="BV2394">
            <v>0</v>
          </cell>
          <cell r="BW2394">
            <v>0</v>
          </cell>
          <cell r="BX2394">
            <v>0</v>
          </cell>
          <cell r="BY2394">
            <v>0</v>
          </cell>
          <cell r="BZ2394">
            <v>0</v>
          </cell>
          <cell r="CA2394">
            <v>0</v>
          </cell>
          <cell r="CB2394">
            <v>0</v>
          </cell>
          <cell r="CC2394">
            <v>0</v>
          </cell>
          <cell r="CD2394">
            <v>1</v>
          </cell>
          <cell r="CE2394">
            <v>0</v>
          </cell>
          <cell r="CF2394">
            <v>0</v>
          </cell>
          <cell r="CG2394">
            <v>0</v>
          </cell>
          <cell r="CH2394">
            <v>0</v>
          </cell>
          <cell r="CJ2394">
            <v>0</v>
          </cell>
          <cell r="CK2394">
            <v>0</v>
          </cell>
          <cell r="CL2394">
            <v>0</v>
          </cell>
          <cell r="CM2394">
            <v>0</v>
          </cell>
          <cell r="CN2394">
            <v>1</v>
          </cell>
        </row>
        <row r="2395">
          <cell r="AU2395">
            <v>191</v>
          </cell>
          <cell r="AX2395">
            <v>191</v>
          </cell>
          <cell r="AY2395">
            <v>0</v>
          </cell>
          <cell r="AZ2395">
            <v>0</v>
          </cell>
          <cell r="BA2395">
            <v>0</v>
          </cell>
          <cell r="BV2395">
            <v>0</v>
          </cell>
          <cell r="BW2395">
            <v>0.46</v>
          </cell>
          <cell r="BX2395">
            <v>0</v>
          </cell>
          <cell r="BY2395">
            <v>0</v>
          </cell>
          <cell r="BZ2395">
            <v>0</v>
          </cell>
          <cell r="CA2395">
            <v>0</v>
          </cell>
          <cell r="CB2395">
            <v>0</v>
          </cell>
          <cell r="CC2395">
            <v>0</v>
          </cell>
          <cell r="CD2395">
            <v>0.54</v>
          </cell>
          <cell r="CE2395">
            <v>0</v>
          </cell>
          <cell r="CF2395">
            <v>0</v>
          </cell>
          <cell r="CG2395">
            <v>0</v>
          </cell>
          <cell r="CH2395">
            <v>0</v>
          </cell>
          <cell r="CJ2395">
            <v>0</v>
          </cell>
          <cell r="CK2395">
            <v>0</v>
          </cell>
          <cell r="CL2395">
            <v>0</v>
          </cell>
          <cell r="CM2395">
            <v>0</v>
          </cell>
          <cell r="CN2395">
            <v>1</v>
          </cell>
        </row>
        <row r="2396">
          <cell r="AU2396">
            <v>134614.89000000001</v>
          </cell>
          <cell r="AX2396">
            <v>96517.790000000008</v>
          </cell>
          <cell r="AY2396">
            <v>38097.1</v>
          </cell>
          <cell r="AZ2396">
            <v>48485.79</v>
          </cell>
          <cell r="BA2396">
            <v>12578.39</v>
          </cell>
          <cell r="BV2396">
            <v>0</v>
          </cell>
          <cell r="BW2396">
            <v>0.4</v>
          </cell>
          <cell r="BX2396">
            <v>0</v>
          </cell>
          <cell r="BY2396">
            <v>0.6</v>
          </cell>
          <cell r="BZ2396">
            <v>0</v>
          </cell>
          <cell r="CA2396">
            <v>0</v>
          </cell>
          <cell r="CB2396">
            <v>0</v>
          </cell>
          <cell r="CC2396">
            <v>0</v>
          </cell>
          <cell r="CD2396">
            <v>0</v>
          </cell>
          <cell r="CE2396">
            <v>0</v>
          </cell>
          <cell r="CF2396">
            <v>0</v>
          </cell>
          <cell r="CG2396">
            <v>0</v>
          </cell>
          <cell r="CH2396">
            <v>0</v>
          </cell>
          <cell r="CJ2396">
            <v>0</v>
          </cell>
          <cell r="CK2396">
            <v>0</v>
          </cell>
          <cell r="CL2396">
            <v>0</v>
          </cell>
          <cell r="CM2396">
            <v>0</v>
          </cell>
          <cell r="CN2396">
            <v>1</v>
          </cell>
        </row>
        <row r="2397">
          <cell r="AU2397">
            <v>222</v>
          </cell>
          <cell r="AX2397">
            <v>222</v>
          </cell>
          <cell r="AY2397">
            <v>0</v>
          </cell>
          <cell r="AZ2397">
            <v>0</v>
          </cell>
          <cell r="BA2397">
            <v>0</v>
          </cell>
          <cell r="BV2397">
            <v>0</v>
          </cell>
          <cell r="BW2397">
            <v>1</v>
          </cell>
          <cell r="BX2397">
            <v>0</v>
          </cell>
          <cell r="BY2397">
            <v>0</v>
          </cell>
          <cell r="BZ2397">
            <v>0</v>
          </cell>
          <cell r="CA2397">
            <v>0</v>
          </cell>
          <cell r="CB2397">
            <v>0</v>
          </cell>
          <cell r="CC2397">
            <v>0</v>
          </cell>
          <cell r="CD2397">
            <v>0</v>
          </cell>
          <cell r="CE2397">
            <v>0</v>
          </cell>
          <cell r="CF2397">
            <v>0</v>
          </cell>
          <cell r="CG2397">
            <v>0</v>
          </cell>
          <cell r="CH2397">
            <v>0</v>
          </cell>
          <cell r="CJ2397">
            <v>0</v>
          </cell>
          <cell r="CK2397">
            <v>0</v>
          </cell>
          <cell r="CL2397">
            <v>0</v>
          </cell>
          <cell r="CM2397">
            <v>0</v>
          </cell>
          <cell r="CN2397">
            <v>1</v>
          </cell>
        </row>
        <row r="2398">
          <cell r="AU2398">
            <v>11484.45</v>
          </cell>
          <cell r="AX2398">
            <v>8238.0299999999988</v>
          </cell>
          <cell r="AY2398">
            <v>3246.42</v>
          </cell>
          <cell r="AZ2398">
            <v>6679.32</v>
          </cell>
          <cell r="BA2398">
            <v>1378.21</v>
          </cell>
          <cell r="BV2398">
            <v>0</v>
          </cell>
          <cell r="BW2398">
            <v>0</v>
          </cell>
          <cell r="BX2398">
            <v>1</v>
          </cell>
          <cell r="BY2398">
            <v>0</v>
          </cell>
          <cell r="BZ2398">
            <v>0</v>
          </cell>
          <cell r="CA2398">
            <v>0</v>
          </cell>
          <cell r="CB2398">
            <v>0</v>
          </cell>
          <cell r="CC2398">
            <v>0</v>
          </cell>
          <cell r="CD2398">
            <v>0</v>
          </cell>
          <cell r="CE2398">
            <v>0</v>
          </cell>
          <cell r="CF2398">
            <v>0</v>
          </cell>
          <cell r="CG2398">
            <v>0</v>
          </cell>
          <cell r="CH2398">
            <v>0</v>
          </cell>
          <cell r="CJ2398">
            <v>0</v>
          </cell>
          <cell r="CK2398">
            <v>0</v>
          </cell>
          <cell r="CL2398">
            <v>0</v>
          </cell>
          <cell r="CM2398">
            <v>0</v>
          </cell>
          <cell r="CN2398">
            <v>1</v>
          </cell>
        </row>
        <row r="2399">
          <cell r="AU2399">
            <v>2765.44</v>
          </cell>
          <cell r="AX2399">
            <v>2658.59</v>
          </cell>
          <cell r="AY2399">
            <v>106.85</v>
          </cell>
          <cell r="AZ2399">
            <v>0</v>
          </cell>
          <cell r="BA2399">
            <v>239.26</v>
          </cell>
          <cell r="BV2399">
            <v>0</v>
          </cell>
          <cell r="BW2399">
            <v>0.19</v>
          </cell>
          <cell r="BX2399">
            <v>0.81</v>
          </cell>
          <cell r="BY2399">
            <v>0</v>
          </cell>
          <cell r="BZ2399">
            <v>0</v>
          </cell>
          <cell r="CA2399">
            <v>0</v>
          </cell>
          <cell r="CB2399">
            <v>0</v>
          </cell>
          <cell r="CC2399">
            <v>0</v>
          </cell>
          <cell r="CD2399">
            <v>0</v>
          </cell>
          <cell r="CE2399">
            <v>0</v>
          </cell>
          <cell r="CF2399">
            <v>0</v>
          </cell>
          <cell r="CG2399">
            <v>0</v>
          </cell>
          <cell r="CH2399">
            <v>0</v>
          </cell>
          <cell r="CJ2399">
            <v>0</v>
          </cell>
          <cell r="CK2399">
            <v>0</v>
          </cell>
          <cell r="CL2399">
            <v>0</v>
          </cell>
          <cell r="CM2399">
            <v>0</v>
          </cell>
          <cell r="CN2399">
            <v>1</v>
          </cell>
        </row>
        <row r="2400">
          <cell r="AU2400">
            <v>273.13</v>
          </cell>
          <cell r="AX2400">
            <v>195.81</v>
          </cell>
          <cell r="AY2400">
            <v>77.319999999999993</v>
          </cell>
          <cell r="AZ2400">
            <v>0</v>
          </cell>
          <cell r="BA2400">
            <v>173.13</v>
          </cell>
          <cell r="BV2400">
            <v>0</v>
          </cell>
          <cell r="BW2400">
            <v>0.06</v>
          </cell>
          <cell r="BX2400">
            <v>0.54</v>
          </cell>
          <cell r="BY2400">
            <v>0</v>
          </cell>
          <cell r="BZ2400">
            <v>0</v>
          </cell>
          <cell r="CA2400">
            <v>0</v>
          </cell>
          <cell r="CB2400">
            <v>0</v>
          </cell>
          <cell r="CC2400">
            <v>0</v>
          </cell>
          <cell r="CD2400">
            <v>0.24</v>
          </cell>
          <cell r="CE2400">
            <v>0</v>
          </cell>
          <cell r="CF2400">
            <v>0</v>
          </cell>
          <cell r="CG2400">
            <v>0</v>
          </cell>
          <cell r="CH2400">
            <v>0</v>
          </cell>
          <cell r="CJ2400">
            <v>0</v>
          </cell>
          <cell r="CK2400">
            <v>0</v>
          </cell>
          <cell r="CL2400">
            <v>0</v>
          </cell>
          <cell r="CM2400">
            <v>0</v>
          </cell>
          <cell r="CN2400">
            <v>1</v>
          </cell>
        </row>
        <row r="2401">
          <cell r="AU2401">
            <v>504</v>
          </cell>
          <cell r="AX2401">
            <v>504</v>
          </cell>
          <cell r="AY2401">
            <v>0</v>
          </cell>
          <cell r="AZ2401">
            <v>0</v>
          </cell>
          <cell r="BA2401">
            <v>0</v>
          </cell>
          <cell r="BV2401">
            <v>0</v>
          </cell>
          <cell r="BW2401">
            <v>1</v>
          </cell>
          <cell r="BX2401">
            <v>0</v>
          </cell>
          <cell r="BY2401">
            <v>0</v>
          </cell>
          <cell r="BZ2401">
            <v>0</v>
          </cell>
          <cell r="CA2401">
            <v>0</v>
          </cell>
          <cell r="CB2401">
            <v>0</v>
          </cell>
          <cell r="CC2401">
            <v>0</v>
          </cell>
          <cell r="CD2401">
            <v>0</v>
          </cell>
          <cell r="CE2401">
            <v>0</v>
          </cell>
          <cell r="CF2401">
            <v>0</v>
          </cell>
          <cell r="CG2401">
            <v>0</v>
          </cell>
          <cell r="CH2401">
            <v>0</v>
          </cell>
          <cell r="CJ2401">
            <v>0</v>
          </cell>
          <cell r="CK2401">
            <v>0</v>
          </cell>
          <cell r="CL2401">
            <v>0</v>
          </cell>
          <cell r="CM2401">
            <v>0</v>
          </cell>
          <cell r="CN2401">
            <v>1</v>
          </cell>
        </row>
        <row r="2402">
          <cell r="AU2402">
            <v>-12305.48</v>
          </cell>
          <cell r="AX2402">
            <v>-12305.48</v>
          </cell>
          <cell r="AY2402">
            <v>-4.5474735088646412E-13</v>
          </cell>
          <cell r="AZ2402">
            <v>-3220.75</v>
          </cell>
          <cell r="BA2402">
            <v>-2395.09</v>
          </cell>
          <cell r="BV2402">
            <v>0</v>
          </cell>
          <cell r="BW2402">
            <v>1</v>
          </cell>
          <cell r="BX2402">
            <v>0</v>
          </cell>
          <cell r="BY2402">
            <v>0</v>
          </cell>
          <cell r="BZ2402">
            <v>0</v>
          </cell>
          <cell r="CA2402">
            <v>0</v>
          </cell>
          <cell r="CB2402">
            <v>0</v>
          </cell>
          <cell r="CC2402">
            <v>0</v>
          </cell>
          <cell r="CD2402">
            <v>0</v>
          </cell>
          <cell r="CE2402">
            <v>0</v>
          </cell>
          <cell r="CF2402">
            <v>0</v>
          </cell>
          <cell r="CG2402">
            <v>0</v>
          </cell>
          <cell r="CH2402">
            <v>0</v>
          </cell>
          <cell r="CJ2402">
            <v>0</v>
          </cell>
          <cell r="CK2402">
            <v>0</v>
          </cell>
          <cell r="CL2402">
            <v>0</v>
          </cell>
          <cell r="CM2402">
            <v>0</v>
          </cell>
          <cell r="CN2402">
            <v>1</v>
          </cell>
        </row>
        <row r="2403">
          <cell r="AU2403">
            <v>-3841.92</v>
          </cell>
          <cell r="AX2403">
            <v>-3988.78</v>
          </cell>
          <cell r="AY2403">
            <v>146.86000000000001</v>
          </cell>
          <cell r="AZ2403">
            <v>0</v>
          </cell>
          <cell r="BA2403">
            <v>0</v>
          </cell>
          <cell r="BV2403">
            <v>0</v>
          </cell>
          <cell r="BW2403">
            <v>1</v>
          </cell>
          <cell r="BX2403">
            <v>0</v>
          </cell>
          <cell r="BY2403">
            <v>0</v>
          </cell>
          <cell r="BZ2403">
            <v>0</v>
          </cell>
          <cell r="CA2403">
            <v>0</v>
          </cell>
          <cell r="CB2403">
            <v>0</v>
          </cell>
          <cell r="CC2403">
            <v>0</v>
          </cell>
          <cell r="CD2403">
            <v>0</v>
          </cell>
          <cell r="CE2403">
            <v>0</v>
          </cell>
          <cell r="CF2403">
            <v>0</v>
          </cell>
          <cell r="CG2403">
            <v>0</v>
          </cell>
          <cell r="CH2403">
            <v>0</v>
          </cell>
          <cell r="CJ2403">
            <v>0</v>
          </cell>
          <cell r="CK2403">
            <v>0</v>
          </cell>
          <cell r="CL2403">
            <v>0</v>
          </cell>
          <cell r="CM2403">
            <v>0</v>
          </cell>
          <cell r="CN2403">
            <v>1</v>
          </cell>
        </row>
        <row r="2404">
          <cell r="AU2404">
            <v>347</v>
          </cell>
          <cell r="AX2404">
            <v>347</v>
          </cell>
          <cell r="AY2404">
            <v>0</v>
          </cell>
          <cell r="AZ2404">
            <v>0</v>
          </cell>
          <cell r="BA2404">
            <v>0</v>
          </cell>
          <cell r="BV2404">
            <v>0</v>
          </cell>
          <cell r="BW2404">
            <v>0.2</v>
          </cell>
          <cell r="BX2404">
            <v>0.47</v>
          </cell>
          <cell r="BY2404">
            <v>0</v>
          </cell>
          <cell r="BZ2404">
            <v>0</v>
          </cell>
          <cell r="CA2404">
            <v>0</v>
          </cell>
          <cell r="CB2404">
            <v>0</v>
          </cell>
          <cell r="CC2404">
            <v>0</v>
          </cell>
          <cell r="CD2404">
            <v>0.33</v>
          </cell>
          <cell r="CE2404">
            <v>0</v>
          </cell>
          <cell r="CF2404">
            <v>0</v>
          </cell>
          <cell r="CG2404">
            <v>0</v>
          </cell>
          <cell r="CH2404">
            <v>0</v>
          </cell>
          <cell r="CJ2404">
            <v>0</v>
          </cell>
          <cell r="CK2404">
            <v>0</v>
          </cell>
          <cell r="CL2404">
            <v>0</v>
          </cell>
          <cell r="CM2404">
            <v>0</v>
          </cell>
          <cell r="CN2404">
            <v>1</v>
          </cell>
        </row>
        <row r="2405">
          <cell r="AU2405">
            <v>253851.59</v>
          </cell>
          <cell r="AX2405">
            <v>179264.27000000002</v>
          </cell>
          <cell r="AY2405">
            <v>74587.320000000007</v>
          </cell>
          <cell r="AZ2405">
            <v>50333.63</v>
          </cell>
          <cell r="BA2405">
            <v>45745.79</v>
          </cell>
          <cell r="BV2405">
            <v>0</v>
          </cell>
          <cell r="BW2405">
            <v>0.73</v>
          </cell>
          <cell r="BX2405">
            <v>0</v>
          </cell>
          <cell r="BY2405">
            <v>0.27</v>
          </cell>
          <cell r="BZ2405">
            <v>0</v>
          </cell>
          <cell r="CA2405">
            <v>0</v>
          </cell>
          <cell r="CB2405">
            <v>0</v>
          </cell>
          <cell r="CC2405">
            <v>0</v>
          </cell>
          <cell r="CD2405">
            <v>0</v>
          </cell>
          <cell r="CE2405">
            <v>0</v>
          </cell>
          <cell r="CF2405">
            <v>0</v>
          </cell>
          <cell r="CG2405">
            <v>0</v>
          </cell>
          <cell r="CH2405">
            <v>0</v>
          </cell>
          <cell r="CJ2405">
            <v>0</v>
          </cell>
          <cell r="CK2405">
            <v>0</v>
          </cell>
          <cell r="CL2405">
            <v>0</v>
          </cell>
          <cell r="CM2405">
            <v>0</v>
          </cell>
          <cell r="CN2405">
            <v>1</v>
          </cell>
        </row>
        <row r="2406">
          <cell r="AU2406">
            <v>177</v>
          </cell>
          <cell r="AX2406">
            <v>177</v>
          </cell>
          <cell r="AY2406">
            <v>0</v>
          </cell>
          <cell r="AZ2406">
            <v>0</v>
          </cell>
          <cell r="BA2406">
            <v>0</v>
          </cell>
          <cell r="BV2406">
            <v>0</v>
          </cell>
          <cell r="BW2406">
            <v>1</v>
          </cell>
          <cell r="BX2406">
            <v>0</v>
          </cell>
          <cell r="BY2406">
            <v>0</v>
          </cell>
          <cell r="BZ2406">
            <v>0</v>
          </cell>
          <cell r="CA2406">
            <v>0</v>
          </cell>
          <cell r="CB2406">
            <v>0</v>
          </cell>
          <cell r="CC2406">
            <v>0</v>
          </cell>
          <cell r="CD2406">
            <v>0</v>
          </cell>
          <cell r="CE2406">
            <v>0</v>
          </cell>
          <cell r="CF2406">
            <v>0</v>
          </cell>
          <cell r="CG2406">
            <v>0</v>
          </cell>
          <cell r="CH2406">
            <v>0</v>
          </cell>
          <cell r="CJ2406">
            <v>0</v>
          </cell>
          <cell r="CK2406">
            <v>0</v>
          </cell>
          <cell r="CL2406">
            <v>0</v>
          </cell>
          <cell r="CM2406">
            <v>0</v>
          </cell>
          <cell r="CN2406">
            <v>1</v>
          </cell>
        </row>
        <row r="2407">
          <cell r="AU2407">
            <v>165</v>
          </cell>
          <cell r="AX2407">
            <v>165</v>
          </cell>
          <cell r="AY2407">
            <v>0</v>
          </cell>
          <cell r="AZ2407">
            <v>0</v>
          </cell>
          <cell r="BA2407">
            <v>0</v>
          </cell>
          <cell r="BV2407">
            <v>0</v>
          </cell>
          <cell r="BW2407">
            <v>1</v>
          </cell>
          <cell r="BX2407">
            <v>0</v>
          </cell>
          <cell r="BY2407">
            <v>0</v>
          </cell>
          <cell r="BZ2407">
            <v>0</v>
          </cell>
          <cell r="CA2407">
            <v>0</v>
          </cell>
          <cell r="CB2407">
            <v>0</v>
          </cell>
          <cell r="CC2407">
            <v>0</v>
          </cell>
          <cell r="CD2407">
            <v>0</v>
          </cell>
          <cell r="CE2407">
            <v>0</v>
          </cell>
          <cell r="CF2407">
            <v>0</v>
          </cell>
          <cell r="CG2407">
            <v>0</v>
          </cell>
          <cell r="CH2407">
            <v>0</v>
          </cell>
          <cell r="CJ2407">
            <v>0</v>
          </cell>
          <cell r="CK2407">
            <v>0</v>
          </cell>
          <cell r="CL2407">
            <v>0</v>
          </cell>
          <cell r="CM2407">
            <v>0</v>
          </cell>
          <cell r="CN2407">
            <v>1</v>
          </cell>
        </row>
        <row r="2408">
          <cell r="AU2408">
            <v>224.29</v>
          </cell>
          <cell r="AX2408">
            <v>160.80000000000001</v>
          </cell>
          <cell r="AY2408">
            <v>63.49</v>
          </cell>
          <cell r="AZ2408">
            <v>0</v>
          </cell>
          <cell r="BA2408">
            <v>142.18</v>
          </cell>
          <cell r="BV2408">
            <v>0</v>
          </cell>
          <cell r="BW2408">
            <v>0</v>
          </cell>
          <cell r="BX2408">
            <v>0</v>
          </cell>
          <cell r="BY2408">
            <v>0</v>
          </cell>
          <cell r="BZ2408">
            <v>0</v>
          </cell>
          <cell r="CA2408">
            <v>0</v>
          </cell>
          <cell r="CB2408">
            <v>0</v>
          </cell>
          <cell r="CC2408">
            <v>0</v>
          </cell>
          <cell r="CD2408">
            <v>0</v>
          </cell>
          <cell r="CE2408">
            <v>0</v>
          </cell>
          <cell r="CF2408">
            <v>0</v>
          </cell>
          <cell r="CG2408">
            <v>0</v>
          </cell>
          <cell r="CH2408">
            <v>0</v>
          </cell>
          <cell r="CJ2408">
            <v>0</v>
          </cell>
          <cell r="CK2408">
            <v>0</v>
          </cell>
          <cell r="CL2408">
            <v>0</v>
          </cell>
          <cell r="CM2408">
            <v>0</v>
          </cell>
          <cell r="CN2408">
            <v>1</v>
          </cell>
        </row>
        <row r="2409">
          <cell r="AU2409">
            <v>14993.73</v>
          </cell>
          <cell r="AX2409">
            <v>10748.29</v>
          </cell>
          <cell r="AY2409">
            <v>4245.4399999999996</v>
          </cell>
          <cell r="AZ2409">
            <v>8154</v>
          </cell>
          <cell r="BA2409">
            <v>2065.42</v>
          </cell>
          <cell r="BV2409">
            <v>0</v>
          </cell>
          <cell r="BW2409">
            <v>1</v>
          </cell>
          <cell r="BX2409">
            <v>0</v>
          </cell>
          <cell r="BY2409">
            <v>0</v>
          </cell>
          <cell r="BZ2409">
            <v>0</v>
          </cell>
          <cell r="CA2409">
            <v>0</v>
          </cell>
          <cell r="CB2409">
            <v>0</v>
          </cell>
          <cell r="CC2409">
            <v>0</v>
          </cell>
          <cell r="CD2409">
            <v>0</v>
          </cell>
          <cell r="CE2409">
            <v>0</v>
          </cell>
          <cell r="CF2409">
            <v>0</v>
          </cell>
          <cell r="CG2409">
            <v>0</v>
          </cell>
          <cell r="CH2409">
            <v>0</v>
          </cell>
          <cell r="CJ2409">
            <v>0</v>
          </cell>
          <cell r="CK2409">
            <v>0</v>
          </cell>
          <cell r="CL2409">
            <v>0</v>
          </cell>
          <cell r="CM2409">
            <v>0</v>
          </cell>
          <cell r="CN2409">
            <v>1</v>
          </cell>
        </row>
        <row r="2410">
          <cell r="AU2410">
            <v>502</v>
          </cell>
          <cell r="AX2410">
            <v>502</v>
          </cell>
          <cell r="AY2410">
            <v>0</v>
          </cell>
          <cell r="AZ2410">
            <v>0</v>
          </cell>
          <cell r="BA2410">
            <v>0</v>
          </cell>
          <cell r="BV2410">
            <v>0</v>
          </cell>
          <cell r="BW2410">
            <v>0.06</v>
          </cell>
          <cell r="BX2410">
            <v>0</v>
          </cell>
          <cell r="BY2410">
            <v>0</v>
          </cell>
          <cell r="BZ2410">
            <v>0</v>
          </cell>
          <cell r="CA2410">
            <v>0</v>
          </cell>
          <cell r="CB2410">
            <v>0</v>
          </cell>
          <cell r="CC2410">
            <v>0</v>
          </cell>
          <cell r="CD2410">
            <v>0.87</v>
          </cell>
          <cell r="CE2410">
            <v>7.0000000000000007E-2</v>
          </cell>
          <cell r="CF2410">
            <v>0</v>
          </cell>
          <cell r="CG2410">
            <v>0</v>
          </cell>
          <cell r="CH2410">
            <v>0</v>
          </cell>
          <cell r="CJ2410">
            <v>0</v>
          </cell>
          <cell r="CK2410">
            <v>0</v>
          </cell>
          <cell r="CL2410">
            <v>0</v>
          </cell>
          <cell r="CM2410">
            <v>0</v>
          </cell>
          <cell r="CN2410">
            <v>1</v>
          </cell>
        </row>
        <row r="2411">
          <cell r="AU2411">
            <v>111</v>
          </cell>
          <cell r="AX2411">
            <v>111</v>
          </cell>
          <cell r="AY2411">
            <v>0</v>
          </cell>
          <cell r="AZ2411">
            <v>0</v>
          </cell>
          <cell r="BA2411">
            <v>0</v>
          </cell>
          <cell r="BV2411">
            <v>0</v>
          </cell>
          <cell r="BW2411">
            <v>0.53</v>
          </cell>
          <cell r="BX2411">
            <v>0</v>
          </cell>
          <cell r="BY2411">
            <v>0</v>
          </cell>
          <cell r="BZ2411">
            <v>0</v>
          </cell>
          <cell r="CA2411">
            <v>0</v>
          </cell>
          <cell r="CB2411">
            <v>0</v>
          </cell>
          <cell r="CC2411">
            <v>0</v>
          </cell>
          <cell r="CD2411">
            <v>0.45</v>
          </cell>
          <cell r="CE2411">
            <v>0.02</v>
          </cell>
          <cell r="CF2411">
            <v>0</v>
          </cell>
          <cell r="CG2411">
            <v>0</v>
          </cell>
          <cell r="CH2411">
            <v>0</v>
          </cell>
          <cell r="CJ2411">
            <v>0</v>
          </cell>
          <cell r="CK2411">
            <v>0</v>
          </cell>
          <cell r="CL2411">
            <v>0</v>
          </cell>
          <cell r="CM2411">
            <v>0</v>
          </cell>
          <cell r="CN2411">
            <v>1</v>
          </cell>
        </row>
        <row r="2412">
          <cell r="AU2412">
            <v>182.09</v>
          </cell>
          <cell r="AX2412">
            <v>130.54</v>
          </cell>
          <cell r="AY2412">
            <v>51.55</v>
          </cell>
          <cell r="AZ2412">
            <v>0</v>
          </cell>
          <cell r="BA2412">
            <v>115.42</v>
          </cell>
          <cell r="BV2412">
            <v>0</v>
          </cell>
          <cell r="BW2412">
            <v>0</v>
          </cell>
          <cell r="BX2412">
            <v>0.75</v>
          </cell>
          <cell r="BY2412">
            <v>0</v>
          </cell>
          <cell r="BZ2412">
            <v>0</v>
          </cell>
          <cell r="CA2412">
            <v>0</v>
          </cell>
          <cell r="CB2412">
            <v>0</v>
          </cell>
          <cell r="CC2412">
            <v>0</v>
          </cell>
          <cell r="CD2412">
            <v>0</v>
          </cell>
          <cell r="CE2412">
            <v>0</v>
          </cell>
          <cell r="CF2412">
            <v>0</v>
          </cell>
          <cell r="CG2412">
            <v>0</v>
          </cell>
          <cell r="CH2412">
            <v>0</v>
          </cell>
          <cell r="CJ2412">
            <v>0</v>
          </cell>
          <cell r="CK2412">
            <v>0</v>
          </cell>
          <cell r="CL2412">
            <v>0</v>
          </cell>
          <cell r="CM2412">
            <v>0</v>
          </cell>
          <cell r="CN2412">
            <v>1</v>
          </cell>
        </row>
        <row r="2413">
          <cell r="AU2413">
            <v>8190.73</v>
          </cell>
          <cell r="AX2413">
            <v>6315.92</v>
          </cell>
          <cell r="AY2413">
            <v>1874.81</v>
          </cell>
          <cell r="AZ2413">
            <v>1124.3800000000001</v>
          </cell>
          <cell r="BA2413">
            <v>3203.03</v>
          </cell>
          <cell r="BV2413">
            <v>0</v>
          </cell>
          <cell r="BW2413">
            <v>0.14000000000000001</v>
          </cell>
          <cell r="BX2413">
            <v>0.23</v>
          </cell>
          <cell r="BY2413">
            <v>0</v>
          </cell>
          <cell r="BZ2413">
            <v>0</v>
          </cell>
          <cell r="CA2413">
            <v>0</v>
          </cell>
          <cell r="CB2413">
            <v>0</v>
          </cell>
          <cell r="CC2413">
            <v>0</v>
          </cell>
          <cell r="CD2413">
            <v>0.63</v>
          </cell>
          <cell r="CE2413">
            <v>0</v>
          </cell>
          <cell r="CF2413">
            <v>0</v>
          </cell>
          <cell r="CG2413">
            <v>0</v>
          </cell>
          <cell r="CH2413">
            <v>0</v>
          </cell>
          <cell r="CJ2413">
            <v>0</v>
          </cell>
          <cell r="CK2413">
            <v>0</v>
          </cell>
          <cell r="CL2413">
            <v>0</v>
          </cell>
          <cell r="CM2413">
            <v>0</v>
          </cell>
          <cell r="CN2413">
            <v>1</v>
          </cell>
        </row>
        <row r="2414">
          <cell r="AU2414">
            <v>358</v>
          </cell>
          <cell r="AX2414">
            <v>358</v>
          </cell>
          <cell r="AY2414">
            <v>0</v>
          </cell>
          <cell r="AZ2414">
            <v>0</v>
          </cell>
          <cell r="BA2414">
            <v>0</v>
          </cell>
          <cell r="BV2414">
            <v>0</v>
          </cell>
          <cell r="BW2414">
            <v>0.63</v>
          </cell>
          <cell r="BX2414">
            <v>0.32</v>
          </cell>
          <cell r="BY2414">
            <v>0.05</v>
          </cell>
          <cell r="BZ2414">
            <v>0</v>
          </cell>
          <cell r="CA2414">
            <v>0</v>
          </cell>
          <cell r="CB2414">
            <v>0</v>
          </cell>
          <cell r="CC2414">
            <v>0</v>
          </cell>
          <cell r="CD2414">
            <v>0</v>
          </cell>
          <cell r="CE2414">
            <v>0</v>
          </cell>
          <cell r="CF2414">
            <v>0</v>
          </cell>
          <cell r="CG2414">
            <v>0</v>
          </cell>
          <cell r="CH2414">
            <v>0</v>
          </cell>
          <cell r="CJ2414">
            <v>0</v>
          </cell>
          <cell r="CK2414">
            <v>0</v>
          </cell>
          <cell r="CL2414">
            <v>0</v>
          </cell>
          <cell r="CM2414">
            <v>0</v>
          </cell>
          <cell r="CN2414">
            <v>1</v>
          </cell>
        </row>
        <row r="2415">
          <cell r="AU2415">
            <v>134</v>
          </cell>
          <cell r="AX2415">
            <v>134</v>
          </cell>
          <cell r="AY2415">
            <v>0</v>
          </cell>
          <cell r="AZ2415">
            <v>0</v>
          </cell>
          <cell r="BA2415">
            <v>0</v>
          </cell>
          <cell r="BV2415">
            <v>0</v>
          </cell>
          <cell r="BW2415">
            <v>1</v>
          </cell>
          <cell r="BX2415">
            <v>0</v>
          </cell>
          <cell r="BY2415">
            <v>0</v>
          </cell>
          <cell r="BZ2415">
            <v>0</v>
          </cell>
          <cell r="CA2415">
            <v>0</v>
          </cell>
          <cell r="CB2415">
            <v>0</v>
          </cell>
          <cell r="CC2415">
            <v>0</v>
          </cell>
          <cell r="CD2415">
            <v>0</v>
          </cell>
          <cell r="CE2415">
            <v>0</v>
          </cell>
          <cell r="CF2415">
            <v>0</v>
          </cell>
          <cell r="CG2415">
            <v>0</v>
          </cell>
          <cell r="CH2415">
            <v>0</v>
          </cell>
          <cell r="CJ2415">
            <v>0</v>
          </cell>
          <cell r="CK2415">
            <v>0</v>
          </cell>
          <cell r="CL2415">
            <v>0</v>
          </cell>
          <cell r="CM2415">
            <v>0</v>
          </cell>
          <cell r="CN2415">
            <v>1</v>
          </cell>
        </row>
        <row r="2416">
          <cell r="AU2416">
            <v>211993.89</v>
          </cell>
          <cell r="AX2416">
            <v>151049.32999999999</v>
          </cell>
          <cell r="AY2416">
            <v>60944.56</v>
          </cell>
          <cell r="AZ2416">
            <v>11469.84</v>
          </cell>
          <cell r="BA2416">
            <v>40124.300000000003</v>
          </cell>
          <cell r="BV2416">
            <v>0</v>
          </cell>
          <cell r="BW2416">
            <v>0</v>
          </cell>
          <cell r="BX2416">
            <v>0</v>
          </cell>
          <cell r="BY2416">
            <v>1</v>
          </cell>
          <cell r="BZ2416">
            <v>0</v>
          </cell>
          <cell r="CA2416">
            <v>0</v>
          </cell>
          <cell r="CB2416">
            <v>0</v>
          </cell>
          <cell r="CC2416">
            <v>0</v>
          </cell>
          <cell r="CD2416">
            <v>0</v>
          </cell>
          <cell r="CE2416">
            <v>0</v>
          </cell>
          <cell r="CF2416">
            <v>0</v>
          </cell>
          <cell r="CG2416">
            <v>0</v>
          </cell>
          <cell r="CH2416">
            <v>0</v>
          </cell>
          <cell r="CJ2416">
            <v>0</v>
          </cell>
          <cell r="CK2416">
            <v>0</v>
          </cell>
          <cell r="CL2416">
            <v>0</v>
          </cell>
          <cell r="CM2416">
            <v>0</v>
          </cell>
          <cell r="CN2416">
            <v>1</v>
          </cell>
        </row>
        <row r="2417">
          <cell r="AU2417">
            <v>138</v>
          </cell>
          <cell r="AX2417">
            <v>138</v>
          </cell>
          <cell r="AY2417">
            <v>0</v>
          </cell>
          <cell r="AZ2417">
            <v>0</v>
          </cell>
          <cell r="BA2417">
            <v>0</v>
          </cell>
          <cell r="BV2417">
            <v>0</v>
          </cell>
          <cell r="BW2417">
            <v>0.2</v>
          </cell>
          <cell r="BX2417">
            <v>0.48</v>
          </cell>
          <cell r="BY2417">
            <v>0</v>
          </cell>
          <cell r="BZ2417">
            <v>0</v>
          </cell>
          <cell r="CA2417">
            <v>0</v>
          </cell>
          <cell r="CB2417">
            <v>0</v>
          </cell>
          <cell r="CC2417">
            <v>0</v>
          </cell>
          <cell r="CD2417">
            <v>0.32</v>
          </cell>
          <cell r="CE2417">
            <v>0</v>
          </cell>
          <cell r="CF2417">
            <v>0</v>
          </cell>
          <cell r="CG2417">
            <v>0</v>
          </cell>
          <cell r="CH2417">
            <v>0</v>
          </cell>
          <cell r="CJ2417">
            <v>0</v>
          </cell>
          <cell r="CK2417">
            <v>0</v>
          </cell>
          <cell r="CL2417">
            <v>0</v>
          </cell>
          <cell r="CM2417">
            <v>0</v>
          </cell>
          <cell r="CN2417">
            <v>1</v>
          </cell>
        </row>
        <row r="2418">
          <cell r="AU2418">
            <v>176</v>
          </cell>
          <cell r="AX2418">
            <v>176</v>
          </cell>
          <cell r="AY2418">
            <v>0</v>
          </cell>
          <cell r="AZ2418">
            <v>0</v>
          </cell>
          <cell r="BA2418">
            <v>0</v>
          </cell>
          <cell r="BV2418">
            <v>0</v>
          </cell>
          <cell r="BW2418">
            <v>1</v>
          </cell>
          <cell r="BX2418">
            <v>0</v>
          </cell>
          <cell r="BY2418">
            <v>0</v>
          </cell>
          <cell r="BZ2418">
            <v>0</v>
          </cell>
          <cell r="CA2418">
            <v>0</v>
          </cell>
          <cell r="CB2418">
            <v>0</v>
          </cell>
          <cell r="CC2418">
            <v>0</v>
          </cell>
          <cell r="CD2418">
            <v>0</v>
          </cell>
          <cell r="CE2418">
            <v>0</v>
          </cell>
          <cell r="CF2418">
            <v>0</v>
          </cell>
          <cell r="CG2418">
            <v>0</v>
          </cell>
          <cell r="CH2418">
            <v>0</v>
          </cell>
          <cell r="CJ2418">
            <v>0</v>
          </cell>
          <cell r="CK2418">
            <v>0</v>
          </cell>
          <cell r="CL2418">
            <v>0</v>
          </cell>
          <cell r="CM2418">
            <v>0</v>
          </cell>
          <cell r="CN2418">
            <v>1</v>
          </cell>
        </row>
        <row r="2419">
          <cell r="AU2419">
            <v>111</v>
          </cell>
          <cell r="AX2419">
            <v>111</v>
          </cell>
          <cell r="AY2419">
            <v>0</v>
          </cell>
          <cell r="AZ2419">
            <v>0</v>
          </cell>
          <cell r="BA2419">
            <v>0</v>
          </cell>
          <cell r="BV2419">
            <v>0</v>
          </cell>
          <cell r="BW2419">
            <v>1</v>
          </cell>
          <cell r="BX2419">
            <v>0</v>
          </cell>
          <cell r="BY2419">
            <v>0</v>
          </cell>
          <cell r="BZ2419">
            <v>0</v>
          </cell>
          <cell r="CA2419">
            <v>0</v>
          </cell>
          <cell r="CB2419">
            <v>0</v>
          </cell>
          <cell r="CC2419">
            <v>0</v>
          </cell>
          <cell r="CD2419">
            <v>0</v>
          </cell>
          <cell r="CE2419">
            <v>0</v>
          </cell>
          <cell r="CF2419">
            <v>0</v>
          </cell>
          <cell r="CG2419">
            <v>0</v>
          </cell>
          <cell r="CH2419">
            <v>0</v>
          </cell>
          <cell r="CJ2419">
            <v>0</v>
          </cell>
          <cell r="CK2419">
            <v>0</v>
          </cell>
          <cell r="CL2419">
            <v>0</v>
          </cell>
          <cell r="CM2419">
            <v>0</v>
          </cell>
          <cell r="CN2419">
            <v>1</v>
          </cell>
        </row>
        <row r="2420">
          <cell r="AU2420">
            <v>219</v>
          </cell>
          <cell r="AX2420">
            <v>219</v>
          </cell>
          <cell r="AY2420">
            <v>0</v>
          </cell>
          <cell r="AZ2420">
            <v>0</v>
          </cell>
          <cell r="BA2420">
            <v>0</v>
          </cell>
          <cell r="BV2420">
            <v>0</v>
          </cell>
          <cell r="BW2420">
            <v>0.8</v>
          </cell>
          <cell r="BX2420">
            <v>0</v>
          </cell>
          <cell r="BY2420">
            <v>0</v>
          </cell>
          <cell r="BZ2420">
            <v>0</v>
          </cell>
          <cell r="CA2420">
            <v>0</v>
          </cell>
          <cell r="CB2420">
            <v>0</v>
          </cell>
          <cell r="CC2420">
            <v>0</v>
          </cell>
          <cell r="CD2420">
            <v>0.2</v>
          </cell>
          <cell r="CE2420">
            <v>0</v>
          </cell>
          <cell r="CF2420">
            <v>0</v>
          </cell>
          <cell r="CG2420">
            <v>0</v>
          </cell>
          <cell r="CH2420">
            <v>0</v>
          </cell>
          <cell r="CJ2420">
            <v>0</v>
          </cell>
          <cell r="CK2420">
            <v>0</v>
          </cell>
          <cell r="CL2420">
            <v>0</v>
          </cell>
          <cell r="CM2420">
            <v>0</v>
          </cell>
          <cell r="CN2420">
            <v>1</v>
          </cell>
        </row>
        <row r="2421">
          <cell r="AU2421">
            <v>178</v>
          </cell>
          <cell r="AX2421">
            <v>178</v>
          </cell>
          <cell r="AY2421">
            <v>0</v>
          </cell>
          <cell r="AZ2421">
            <v>0</v>
          </cell>
          <cell r="BA2421">
            <v>0</v>
          </cell>
          <cell r="BV2421">
            <v>0</v>
          </cell>
          <cell r="BW2421">
            <v>0</v>
          </cell>
          <cell r="BX2421">
            <v>0</v>
          </cell>
          <cell r="BY2421">
            <v>0</v>
          </cell>
          <cell r="BZ2421">
            <v>0</v>
          </cell>
          <cell r="CA2421">
            <v>0</v>
          </cell>
          <cell r="CB2421">
            <v>0</v>
          </cell>
          <cell r="CC2421">
            <v>0</v>
          </cell>
          <cell r="CD2421">
            <v>1</v>
          </cell>
          <cell r="CE2421">
            <v>0</v>
          </cell>
          <cell r="CF2421">
            <v>0</v>
          </cell>
          <cell r="CG2421">
            <v>0</v>
          </cell>
          <cell r="CH2421">
            <v>0</v>
          </cell>
          <cell r="CJ2421">
            <v>0</v>
          </cell>
          <cell r="CK2421">
            <v>0</v>
          </cell>
          <cell r="CL2421">
            <v>0</v>
          </cell>
          <cell r="CM2421">
            <v>0</v>
          </cell>
          <cell r="CN2421">
            <v>1</v>
          </cell>
        </row>
        <row r="2422">
          <cell r="AU2422">
            <v>145</v>
          </cell>
          <cell r="AX2422">
            <v>145</v>
          </cell>
          <cell r="AY2422">
            <v>0</v>
          </cell>
          <cell r="AZ2422">
            <v>0</v>
          </cell>
          <cell r="BA2422">
            <v>0</v>
          </cell>
          <cell r="BV2422">
            <v>0</v>
          </cell>
          <cell r="BW2422">
            <v>1</v>
          </cell>
          <cell r="BX2422">
            <v>0</v>
          </cell>
          <cell r="BY2422">
            <v>0</v>
          </cell>
          <cell r="BZ2422">
            <v>0</v>
          </cell>
          <cell r="CA2422">
            <v>0</v>
          </cell>
          <cell r="CB2422">
            <v>0</v>
          </cell>
          <cell r="CC2422">
            <v>0</v>
          </cell>
          <cell r="CD2422">
            <v>0</v>
          </cell>
          <cell r="CE2422">
            <v>0</v>
          </cell>
          <cell r="CF2422">
            <v>0</v>
          </cell>
          <cell r="CG2422">
            <v>0</v>
          </cell>
          <cell r="CH2422">
            <v>0</v>
          </cell>
          <cell r="CJ2422">
            <v>0</v>
          </cell>
          <cell r="CK2422">
            <v>0</v>
          </cell>
          <cell r="CL2422">
            <v>0</v>
          </cell>
          <cell r="CM2422">
            <v>0</v>
          </cell>
          <cell r="CN2422">
            <v>1</v>
          </cell>
        </row>
        <row r="2423">
          <cell r="AU2423">
            <v>90253.94</v>
          </cell>
          <cell r="AX2423">
            <v>64659.490000000005</v>
          </cell>
          <cell r="AY2423">
            <v>25594.45</v>
          </cell>
          <cell r="AZ2423">
            <v>28070.1</v>
          </cell>
          <cell r="BA2423">
            <v>22566.9</v>
          </cell>
          <cell r="BV2423">
            <v>0</v>
          </cell>
          <cell r="BW2423">
            <v>0.81</v>
          </cell>
          <cell r="BX2423">
            <v>0</v>
          </cell>
          <cell r="BY2423">
            <v>0.19</v>
          </cell>
          <cell r="BZ2423">
            <v>0</v>
          </cell>
          <cell r="CA2423">
            <v>0</v>
          </cell>
          <cell r="CB2423">
            <v>0</v>
          </cell>
          <cell r="CC2423">
            <v>0</v>
          </cell>
          <cell r="CD2423">
            <v>0</v>
          </cell>
          <cell r="CE2423">
            <v>0</v>
          </cell>
          <cell r="CF2423">
            <v>0</v>
          </cell>
          <cell r="CG2423">
            <v>0</v>
          </cell>
          <cell r="CH2423">
            <v>0</v>
          </cell>
          <cell r="CJ2423">
            <v>0</v>
          </cell>
          <cell r="CK2423">
            <v>0</v>
          </cell>
          <cell r="CL2423">
            <v>0</v>
          </cell>
          <cell r="CM2423">
            <v>0</v>
          </cell>
          <cell r="CN2423">
            <v>1</v>
          </cell>
        </row>
        <row r="2424">
          <cell r="AU2424">
            <v>1307.6099999999999</v>
          </cell>
          <cell r="AX2424">
            <v>937.36</v>
          </cell>
          <cell r="AY2424">
            <v>370.25</v>
          </cell>
          <cell r="AZ2424">
            <v>856.32</v>
          </cell>
          <cell r="BA2424">
            <v>71.66</v>
          </cell>
          <cell r="BV2424">
            <v>0</v>
          </cell>
          <cell r="BW2424">
            <v>1</v>
          </cell>
          <cell r="BX2424">
            <v>0</v>
          </cell>
          <cell r="BY2424">
            <v>0</v>
          </cell>
          <cell r="BZ2424">
            <v>0</v>
          </cell>
          <cell r="CA2424">
            <v>0</v>
          </cell>
          <cell r="CB2424">
            <v>0</v>
          </cell>
          <cell r="CC2424">
            <v>0</v>
          </cell>
          <cell r="CD2424">
            <v>0</v>
          </cell>
          <cell r="CE2424">
            <v>0</v>
          </cell>
          <cell r="CF2424">
            <v>0</v>
          </cell>
          <cell r="CG2424">
            <v>0</v>
          </cell>
          <cell r="CH2424">
            <v>0</v>
          </cell>
          <cell r="CJ2424">
            <v>0</v>
          </cell>
          <cell r="CK2424">
            <v>0</v>
          </cell>
          <cell r="CL2424">
            <v>0</v>
          </cell>
          <cell r="CM2424">
            <v>0</v>
          </cell>
          <cell r="CN2424">
            <v>1</v>
          </cell>
        </row>
        <row r="2425">
          <cell r="AU2425">
            <v>132</v>
          </cell>
          <cell r="AX2425">
            <v>132</v>
          </cell>
          <cell r="AY2425">
            <v>0</v>
          </cell>
          <cell r="AZ2425">
            <v>0</v>
          </cell>
          <cell r="BA2425">
            <v>0</v>
          </cell>
          <cell r="BV2425">
            <v>0</v>
          </cell>
          <cell r="BW2425">
            <v>0</v>
          </cell>
          <cell r="BX2425">
            <v>0</v>
          </cell>
          <cell r="BY2425">
            <v>1</v>
          </cell>
          <cell r="BZ2425">
            <v>0</v>
          </cell>
          <cell r="CA2425">
            <v>0</v>
          </cell>
          <cell r="CB2425">
            <v>0</v>
          </cell>
          <cell r="CC2425">
            <v>0</v>
          </cell>
          <cell r="CD2425">
            <v>0</v>
          </cell>
          <cell r="CE2425">
            <v>0</v>
          </cell>
          <cell r="CF2425">
            <v>0</v>
          </cell>
          <cell r="CG2425">
            <v>0</v>
          </cell>
          <cell r="CH2425">
            <v>0</v>
          </cell>
          <cell r="CJ2425">
            <v>0</v>
          </cell>
          <cell r="CK2425">
            <v>0</v>
          </cell>
          <cell r="CL2425">
            <v>0</v>
          </cell>
          <cell r="CM2425">
            <v>0</v>
          </cell>
          <cell r="CN2425">
            <v>1</v>
          </cell>
        </row>
        <row r="2426">
          <cell r="AU2426">
            <v>21678.9</v>
          </cell>
          <cell r="AX2426">
            <v>15568.12</v>
          </cell>
          <cell r="AY2426">
            <v>6110.78</v>
          </cell>
          <cell r="AZ2426">
            <v>323.5</v>
          </cell>
          <cell r="BA2426">
            <v>11113.52</v>
          </cell>
          <cell r="BV2426">
            <v>0</v>
          </cell>
          <cell r="BW2426">
            <v>0</v>
          </cell>
          <cell r="BX2426">
            <v>0</v>
          </cell>
          <cell r="BY2426">
            <v>0</v>
          </cell>
          <cell r="BZ2426">
            <v>0</v>
          </cell>
          <cell r="CA2426">
            <v>0</v>
          </cell>
          <cell r="CB2426">
            <v>0</v>
          </cell>
          <cell r="CC2426">
            <v>1</v>
          </cell>
          <cell r="CD2426">
            <v>0</v>
          </cell>
          <cell r="CE2426">
            <v>0</v>
          </cell>
          <cell r="CF2426">
            <v>0</v>
          </cell>
          <cell r="CG2426">
            <v>0</v>
          </cell>
          <cell r="CH2426">
            <v>0</v>
          </cell>
          <cell r="CJ2426">
            <v>0</v>
          </cell>
          <cell r="CK2426">
            <v>0</v>
          </cell>
          <cell r="CL2426">
            <v>0</v>
          </cell>
          <cell r="CM2426">
            <v>0</v>
          </cell>
          <cell r="CN2426">
            <v>1</v>
          </cell>
        </row>
        <row r="2427">
          <cell r="AU2427">
            <v>279</v>
          </cell>
          <cell r="AX2427">
            <v>279</v>
          </cell>
          <cell r="AY2427">
            <v>0</v>
          </cell>
          <cell r="AZ2427">
            <v>0</v>
          </cell>
          <cell r="BA2427">
            <v>0</v>
          </cell>
          <cell r="BV2427">
            <v>0</v>
          </cell>
          <cell r="BW2427">
            <v>0.2</v>
          </cell>
          <cell r="BX2427">
            <v>0</v>
          </cell>
          <cell r="BY2427">
            <v>0</v>
          </cell>
          <cell r="BZ2427">
            <v>0</v>
          </cell>
          <cell r="CA2427">
            <v>0</v>
          </cell>
          <cell r="CB2427">
            <v>0</v>
          </cell>
          <cell r="CC2427">
            <v>0</v>
          </cell>
          <cell r="CD2427">
            <v>0.8</v>
          </cell>
          <cell r="CE2427">
            <v>0</v>
          </cell>
          <cell r="CF2427">
            <v>0</v>
          </cell>
          <cell r="CG2427">
            <v>0</v>
          </cell>
          <cell r="CH2427">
            <v>0</v>
          </cell>
          <cell r="CJ2427">
            <v>0</v>
          </cell>
          <cell r="CK2427">
            <v>0</v>
          </cell>
          <cell r="CL2427">
            <v>0</v>
          </cell>
          <cell r="CM2427">
            <v>0</v>
          </cell>
          <cell r="CN2427">
            <v>1</v>
          </cell>
        </row>
        <row r="2428">
          <cell r="AU2428">
            <v>182</v>
          </cell>
          <cell r="AX2428">
            <v>182</v>
          </cell>
          <cell r="AY2428">
            <v>0</v>
          </cell>
          <cell r="AZ2428">
            <v>0</v>
          </cell>
          <cell r="BA2428">
            <v>0</v>
          </cell>
          <cell r="BV2428">
            <v>0</v>
          </cell>
          <cell r="BW2428">
            <v>1</v>
          </cell>
          <cell r="BX2428">
            <v>0</v>
          </cell>
          <cell r="BY2428">
            <v>0</v>
          </cell>
          <cell r="BZ2428">
            <v>0</v>
          </cell>
          <cell r="CA2428">
            <v>0</v>
          </cell>
          <cell r="CB2428">
            <v>0</v>
          </cell>
          <cell r="CC2428">
            <v>0</v>
          </cell>
          <cell r="CD2428">
            <v>0</v>
          </cell>
          <cell r="CE2428">
            <v>0</v>
          </cell>
          <cell r="CF2428">
            <v>0</v>
          </cell>
          <cell r="CG2428">
            <v>0</v>
          </cell>
          <cell r="CH2428">
            <v>0</v>
          </cell>
          <cell r="CJ2428">
            <v>0</v>
          </cell>
          <cell r="CK2428">
            <v>0</v>
          </cell>
          <cell r="CL2428">
            <v>0</v>
          </cell>
          <cell r="CM2428">
            <v>0</v>
          </cell>
          <cell r="CN2428">
            <v>1</v>
          </cell>
        </row>
        <row r="2429">
          <cell r="AU2429">
            <v>3110.85</v>
          </cell>
          <cell r="AX2429">
            <v>2230</v>
          </cell>
          <cell r="AY2429">
            <v>880.85</v>
          </cell>
          <cell r="AZ2429">
            <v>2230</v>
          </cell>
          <cell r="BA2429">
            <v>0</v>
          </cell>
          <cell r="BV2429">
            <v>0</v>
          </cell>
          <cell r="BW2429">
            <v>0</v>
          </cell>
          <cell r="BX2429">
            <v>0</v>
          </cell>
          <cell r="BY2429">
            <v>0</v>
          </cell>
          <cell r="BZ2429">
            <v>0</v>
          </cell>
          <cell r="CA2429">
            <v>0</v>
          </cell>
          <cell r="CB2429">
            <v>0</v>
          </cell>
          <cell r="CC2429">
            <v>0</v>
          </cell>
          <cell r="CD2429">
            <v>1</v>
          </cell>
          <cell r="CE2429">
            <v>0</v>
          </cell>
          <cell r="CF2429">
            <v>0</v>
          </cell>
          <cell r="CG2429">
            <v>0</v>
          </cell>
          <cell r="CH2429">
            <v>0</v>
          </cell>
          <cell r="CJ2429">
            <v>0</v>
          </cell>
          <cell r="CK2429">
            <v>0</v>
          </cell>
          <cell r="CL2429">
            <v>0</v>
          </cell>
          <cell r="CM2429">
            <v>0</v>
          </cell>
          <cell r="CN2429">
            <v>1</v>
          </cell>
        </row>
        <row r="2430">
          <cell r="AU2430">
            <v>418</v>
          </cell>
          <cell r="AX2430">
            <v>418</v>
          </cell>
          <cell r="AY2430">
            <v>0</v>
          </cell>
          <cell r="AZ2430">
            <v>0</v>
          </cell>
          <cell r="BA2430">
            <v>0</v>
          </cell>
          <cell r="BV2430">
            <v>0</v>
          </cell>
          <cell r="BW2430">
            <v>0.71</v>
          </cell>
          <cell r="BX2430">
            <v>0</v>
          </cell>
          <cell r="BY2430">
            <v>0</v>
          </cell>
          <cell r="BZ2430">
            <v>0</v>
          </cell>
          <cell r="CA2430">
            <v>0</v>
          </cell>
          <cell r="CB2430">
            <v>0</v>
          </cell>
          <cell r="CC2430">
            <v>0</v>
          </cell>
          <cell r="CD2430">
            <v>0.28999999999999998</v>
          </cell>
          <cell r="CE2430">
            <v>0</v>
          </cell>
          <cell r="CF2430">
            <v>0</v>
          </cell>
          <cell r="CG2430">
            <v>0</v>
          </cell>
          <cell r="CH2430">
            <v>0</v>
          </cell>
          <cell r="CJ2430">
            <v>0</v>
          </cell>
          <cell r="CK2430">
            <v>0</v>
          </cell>
          <cell r="CL2430">
            <v>0</v>
          </cell>
          <cell r="CM2430">
            <v>0</v>
          </cell>
          <cell r="CN2430">
            <v>1</v>
          </cell>
        </row>
        <row r="2431">
          <cell r="AU2431">
            <v>396</v>
          </cell>
          <cell r="AX2431">
            <v>396</v>
          </cell>
          <cell r="AY2431">
            <v>0</v>
          </cell>
          <cell r="AZ2431">
            <v>0</v>
          </cell>
          <cell r="BA2431">
            <v>0</v>
          </cell>
          <cell r="BV2431">
            <v>0</v>
          </cell>
          <cell r="BW2431">
            <v>1</v>
          </cell>
          <cell r="BX2431">
            <v>0</v>
          </cell>
          <cell r="BY2431">
            <v>0</v>
          </cell>
          <cell r="BZ2431">
            <v>0</v>
          </cell>
          <cell r="CA2431">
            <v>0</v>
          </cell>
          <cell r="CB2431">
            <v>0</v>
          </cell>
          <cell r="CC2431">
            <v>0</v>
          </cell>
          <cell r="CD2431">
            <v>0</v>
          </cell>
          <cell r="CE2431">
            <v>0</v>
          </cell>
          <cell r="CF2431">
            <v>0</v>
          </cell>
          <cell r="CG2431">
            <v>0</v>
          </cell>
          <cell r="CH2431">
            <v>0</v>
          </cell>
          <cell r="CJ2431">
            <v>0</v>
          </cell>
          <cell r="CK2431">
            <v>0</v>
          </cell>
          <cell r="CL2431">
            <v>0</v>
          </cell>
          <cell r="CM2431">
            <v>0</v>
          </cell>
          <cell r="CN2431">
            <v>1</v>
          </cell>
        </row>
        <row r="2432">
          <cell r="AU2432">
            <v>-74.69</v>
          </cell>
          <cell r="AX2432">
            <v>-53.53</v>
          </cell>
          <cell r="AY2432">
            <v>-21.16</v>
          </cell>
          <cell r="AZ2432">
            <v>0</v>
          </cell>
          <cell r="BA2432">
            <v>173.13</v>
          </cell>
          <cell r="BV2432">
            <v>0</v>
          </cell>
          <cell r="BW2432">
            <v>0</v>
          </cell>
          <cell r="BX2432">
            <v>0.75</v>
          </cell>
          <cell r="BY2432">
            <v>0</v>
          </cell>
          <cell r="BZ2432">
            <v>0</v>
          </cell>
          <cell r="CA2432">
            <v>0</v>
          </cell>
          <cell r="CB2432">
            <v>0</v>
          </cell>
          <cell r="CC2432">
            <v>0</v>
          </cell>
          <cell r="CD2432">
            <v>0</v>
          </cell>
          <cell r="CE2432">
            <v>0</v>
          </cell>
          <cell r="CF2432">
            <v>0</v>
          </cell>
          <cell r="CG2432">
            <v>0</v>
          </cell>
          <cell r="CH2432">
            <v>0</v>
          </cell>
          <cell r="CJ2432">
            <v>0</v>
          </cell>
          <cell r="CK2432">
            <v>0</v>
          </cell>
          <cell r="CL2432">
            <v>0</v>
          </cell>
          <cell r="CM2432">
            <v>0</v>
          </cell>
          <cell r="CN2432">
            <v>1</v>
          </cell>
        </row>
        <row r="2433">
          <cell r="AU2433">
            <v>113</v>
          </cell>
          <cell r="AX2433">
            <v>113</v>
          </cell>
          <cell r="AY2433">
            <v>0</v>
          </cell>
          <cell r="AZ2433">
            <v>0</v>
          </cell>
          <cell r="BA2433">
            <v>0</v>
          </cell>
          <cell r="BV2433">
            <v>0</v>
          </cell>
          <cell r="BW2433">
            <v>0.38</v>
          </cell>
          <cell r="BX2433">
            <v>0</v>
          </cell>
          <cell r="BY2433">
            <v>0</v>
          </cell>
          <cell r="BZ2433">
            <v>0</v>
          </cell>
          <cell r="CA2433">
            <v>0</v>
          </cell>
          <cell r="CB2433">
            <v>0</v>
          </cell>
          <cell r="CC2433">
            <v>0</v>
          </cell>
          <cell r="CD2433">
            <v>0.62</v>
          </cell>
          <cell r="CE2433">
            <v>0</v>
          </cell>
          <cell r="CF2433">
            <v>0</v>
          </cell>
          <cell r="CG2433">
            <v>0</v>
          </cell>
          <cell r="CH2433">
            <v>0</v>
          </cell>
          <cell r="CJ2433">
            <v>0</v>
          </cell>
          <cell r="CK2433">
            <v>0</v>
          </cell>
          <cell r="CL2433">
            <v>0</v>
          </cell>
          <cell r="CM2433">
            <v>0</v>
          </cell>
          <cell r="CN2433">
            <v>1</v>
          </cell>
        </row>
        <row r="2434">
          <cell r="AU2434">
            <v>181849.56</v>
          </cell>
          <cell r="AX2434">
            <v>156335.24000000002</v>
          </cell>
          <cell r="AY2434">
            <v>25514.32</v>
          </cell>
          <cell r="AZ2434">
            <v>55310</v>
          </cell>
          <cell r="BA2434">
            <v>2789.04</v>
          </cell>
          <cell r="BV2434">
            <v>0</v>
          </cell>
          <cell r="BW2434">
            <v>0.06</v>
          </cell>
          <cell r="BX2434">
            <v>0.6</v>
          </cell>
          <cell r="BY2434">
            <v>0</v>
          </cell>
          <cell r="BZ2434">
            <v>0</v>
          </cell>
          <cell r="CA2434">
            <v>0</v>
          </cell>
          <cell r="CB2434">
            <v>0</v>
          </cell>
          <cell r="CC2434">
            <v>0</v>
          </cell>
          <cell r="CD2434">
            <v>0.23</v>
          </cell>
          <cell r="CE2434">
            <v>0</v>
          </cell>
          <cell r="CF2434">
            <v>0</v>
          </cell>
          <cell r="CG2434">
            <v>0</v>
          </cell>
          <cell r="CH2434">
            <v>0</v>
          </cell>
          <cell r="CJ2434">
            <v>0</v>
          </cell>
          <cell r="CK2434">
            <v>0</v>
          </cell>
          <cell r="CL2434">
            <v>0</v>
          </cell>
          <cell r="CM2434">
            <v>0</v>
          </cell>
          <cell r="CN2434">
            <v>0.99999999999999989</v>
          </cell>
        </row>
        <row r="2435">
          <cell r="AU2435">
            <v>158</v>
          </cell>
          <cell r="AX2435">
            <v>158</v>
          </cell>
          <cell r="AY2435">
            <v>0</v>
          </cell>
          <cell r="AZ2435">
            <v>0</v>
          </cell>
          <cell r="BA2435">
            <v>0</v>
          </cell>
          <cell r="BV2435">
            <v>0</v>
          </cell>
          <cell r="BW2435">
            <v>0</v>
          </cell>
          <cell r="BX2435">
            <v>0</v>
          </cell>
          <cell r="BY2435">
            <v>0</v>
          </cell>
          <cell r="BZ2435">
            <v>0</v>
          </cell>
          <cell r="CA2435">
            <v>0</v>
          </cell>
          <cell r="CB2435">
            <v>0</v>
          </cell>
          <cell r="CC2435">
            <v>0</v>
          </cell>
          <cell r="CD2435">
            <v>1</v>
          </cell>
          <cell r="CE2435">
            <v>0</v>
          </cell>
          <cell r="CF2435">
            <v>0</v>
          </cell>
          <cell r="CG2435">
            <v>0</v>
          </cell>
          <cell r="CH2435">
            <v>0</v>
          </cell>
          <cell r="CJ2435">
            <v>0</v>
          </cell>
          <cell r="CK2435">
            <v>0</v>
          </cell>
          <cell r="CL2435">
            <v>0</v>
          </cell>
          <cell r="CM2435">
            <v>0</v>
          </cell>
          <cell r="CN2435">
            <v>1</v>
          </cell>
        </row>
        <row r="2436">
          <cell r="AU2436">
            <v>-7477.76</v>
          </cell>
          <cell r="AX2436">
            <v>-5267.2300000000005</v>
          </cell>
          <cell r="AY2436">
            <v>-2210.5300000000002</v>
          </cell>
          <cell r="AZ2436">
            <v>0</v>
          </cell>
          <cell r="BA2436">
            <v>0</v>
          </cell>
          <cell r="BV2436">
            <v>0</v>
          </cell>
          <cell r="BW2436">
            <v>0</v>
          </cell>
          <cell r="BX2436">
            <v>0</v>
          </cell>
          <cell r="BY2436">
            <v>1</v>
          </cell>
          <cell r="BZ2436">
            <v>0</v>
          </cell>
          <cell r="CA2436">
            <v>0</v>
          </cell>
          <cell r="CB2436">
            <v>0</v>
          </cell>
          <cell r="CC2436">
            <v>0</v>
          </cell>
          <cell r="CD2436">
            <v>0</v>
          </cell>
          <cell r="CE2436">
            <v>0</v>
          </cell>
          <cell r="CF2436">
            <v>0</v>
          </cell>
          <cell r="CG2436">
            <v>0</v>
          </cell>
          <cell r="CH2436">
            <v>0</v>
          </cell>
          <cell r="CJ2436">
            <v>0</v>
          </cell>
          <cell r="CK2436">
            <v>0</v>
          </cell>
          <cell r="CL2436">
            <v>0</v>
          </cell>
          <cell r="CM2436">
            <v>0</v>
          </cell>
          <cell r="CN2436">
            <v>1</v>
          </cell>
        </row>
        <row r="2437">
          <cell r="AU2437">
            <v>189</v>
          </cell>
          <cell r="AX2437">
            <v>189</v>
          </cell>
          <cell r="AY2437">
            <v>0</v>
          </cell>
          <cell r="AZ2437">
            <v>0</v>
          </cell>
          <cell r="BA2437">
            <v>0</v>
          </cell>
          <cell r="BV2437">
            <v>0</v>
          </cell>
          <cell r="BW2437">
            <v>1</v>
          </cell>
          <cell r="BX2437">
            <v>0</v>
          </cell>
          <cell r="BY2437">
            <v>0</v>
          </cell>
          <cell r="BZ2437">
            <v>0</v>
          </cell>
          <cell r="CA2437">
            <v>0</v>
          </cell>
          <cell r="CB2437">
            <v>0</v>
          </cell>
          <cell r="CC2437">
            <v>0</v>
          </cell>
          <cell r="CD2437">
            <v>0</v>
          </cell>
          <cell r="CE2437">
            <v>0</v>
          </cell>
          <cell r="CF2437">
            <v>0</v>
          </cell>
          <cell r="CG2437">
            <v>0</v>
          </cell>
          <cell r="CH2437">
            <v>0</v>
          </cell>
          <cell r="CJ2437">
            <v>0</v>
          </cell>
          <cell r="CK2437">
            <v>0</v>
          </cell>
          <cell r="CL2437">
            <v>0</v>
          </cell>
          <cell r="CM2437">
            <v>0</v>
          </cell>
          <cell r="CN2437">
            <v>1</v>
          </cell>
        </row>
        <row r="2438">
          <cell r="AU2438">
            <v>130</v>
          </cell>
          <cell r="AX2438">
            <v>130</v>
          </cell>
          <cell r="AY2438">
            <v>0</v>
          </cell>
          <cell r="AZ2438">
            <v>0</v>
          </cell>
          <cell r="BA2438">
            <v>0</v>
          </cell>
          <cell r="BV2438">
            <v>0</v>
          </cell>
          <cell r="BW2438">
            <v>0.59</v>
          </cell>
          <cell r="BX2438">
            <v>0</v>
          </cell>
          <cell r="BY2438">
            <v>0</v>
          </cell>
          <cell r="BZ2438">
            <v>0</v>
          </cell>
          <cell r="CA2438">
            <v>0</v>
          </cell>
          <cell r="CB2438">
            <v>0</v>
          </cell>
          <cell r="CC2438">
            <v>0</v>
          </cell>
          <cell r="CD2438">
            <v>0.38</v>
          </cell>
          <cell r="CE2438">
            <v>0.03</v>
          </cell>
          <cell r="CF2438">
            <v>0</v>
          </cell>
          <cell r="CG2438">
            <v>0</v>
          </cell>
          <cell r="CH2438">
            <v>0</v>
          </cell>
          <cell r="CJ2438">
            <v>0</v>
          </cell>
          <cell r="CK2438">
            <v>0</v>
          </cell>
          <cell r="CL2438">
            <v>0</v>
          </cell>
          <cell r="CM2438">
            <v>0</v>
          </cell>
          <cell r="CN2438">
            <v>1</v>
          </cell>
        </row>
        <row r="2439">
          <cell r="AU2439">
            <v>2330.6699999996272</v>
          </cell>
          <cell r="AX2439">
            <v>1580.68</v>
          </cell>
          <cell r="AY2439">
            <v>749.99</v>
          </cell>
          <cell r="AZ2439">
            <v>651.92999999999995</v>
          </cell>
          <cell r="BA2439">
            <v>-95.44</v>
          </cell>
          <cell r="BV2439">
            <v>0</v>
          </cell>
          <cell r="BW2439">
            <v>0</v>
          </cell>
          <cell r="BX2439">
            <v>0</v>
          </cell>
          <cell r="BY2439">
            <v>0</v>
          </cell>
          <cell r="BZ2439">
            <v>0</v>
          </cell>
          <cell r="CA2439">
            <v>0</v>
          </cell>
          <cell r="CB2439">
            <v>0</v>
          </cell>
          <cell r="CC2439">
            <v>0</v>
          </cell>
          <cell r="CD2439">
            <v>1</v>
          </cell>
          <cell r="CE2439">
            <v>0</v>
          </cell>
          <cell r="CF2439">
            <v>0</v>
          </cell>
          <cell r="CG2439">
            <v>0</v>
          </cell>
          <cell r="CH2439">
            <v>0</v>
          </cell>
          <cell r="CJ2439">
            <v>0</v>
          </cell>
          <cell r="CK2439">
            <v>0</v>
          </cell>
          <cell r="CL2439">
            <v>0</v>
          </cell>
          <cell r="CM2439">
            <v>0</v>
          </cell>
          <cell r="CN2439">
            <v>1</v>
          </cell>
        </row>
        <row r="2440">
          <cell r="AU2440">
            <v>198</v>
          </cell>
          <cell r="AX2440">
            <v>198</v>
          </cell>
          <cell r="AY2440">
            <v>0</v>
          </cell>
          <cell r="AZ2440">
            <v>0</v>
          </cell>
          <cell r="BA2440">
            <v>0</v>
          </cell>
          <cell r="BV2440">
            <v>0</v>
          </cell>
          <cell r="BW2440">
            <v>0</v>
          </cell>
          <cell r="BX2440">
            <v>0</v>
          </cell>
          <cell r="BY2440">
            <v>0</v>
          </cell>
          <cell r="BZ2440">
            <v>0</v>
          </cell>
          <cell r="CA2440">
            <v>1</v>
          </cell>
          <cell r="CB2440">
            <v>0</v>
          </cell>
          <cell r="CC2440">
            <v>0</v>
          </cell>
          <cell r="CD2440">
            <v>0</v>
          </cell>
          <cell r="CE2440">
            <v>0</v>
          </cell>
          <cell r="CF2440">
            <v>0</v>
          </cell>
          <cell r="CG2440">
            <v>0</v>
          </cell>
          <cell r="CH2440">
            <v>0</v>
          </cell>
          <cell r="CJ2440">
            <v>0</v>
          </cell>
          <cell r="CK2440">
            <v>0</v>
          </cell>
          <cell r="CL2440">
            <v>0</v>
          </cell>
          <cell r="CM2440">
            <v>0</v>
          </cell>
          <cell r="CN2440">
            <v>1</v>
          </cell>
        </row>
        <row r="2441">
          <cell r="AU2441">
            <v>186</v>
          </cell>
          <cell r="AX2441">
            <v>186</v>
          </cell>
          <cell r="AY2441">
            <v>0</v>
          </cell>
          <cell r="AZ2441">
            <v>0</v>
          </cell>
          <cell r="BA2441">
            <v>0</v>
          </cell>
          <cell r="BV2441">
            <v>0</v>
          </cell>
          <cell r="BW2441">
            <v>1</v>
          </cell>
          <cell r="BX2441">
            <v>0</v>
          </cell>
          <cell r="BY2441">
            <v>0</v>
          </cell>
          <cell r="BZ2441">
            <v>0</v>
          </cell>
          <cell r="CA2441">
            <v>0</v>
          </cell>
          <cell r="CB2441">
            <v>0</v>
          </cell>
          <cell r="CC2441">
            <v>0</v>
          </cell>
          <cell r="CD2441">
            <v>0</v>
          </cell>
          <cell r="CE2441">
            <v>0</v>
          </cell>
          <cell r="CF2441">
            <v>0</v>
          </cell>
          <cell r="CG2441">
            <v>0</v>
          </cell>
          <cell r="CH2441">
            <v>0</v>
          </cell>
          <cell r="CJ2441">
            <v>0</v>
          </cell>
          <cell r="CK2441">
            <v>0</v>
          </cell>
          <cell r="CL2441">
            <v>0</v>
          </cell>
          <cell r="CM2441">
            <v>0</v>
          </cell>
          <cell r="CN2441">
            <v>1</v>
          </cell>
        </row>
        <row r="2442">
          <cell r="AU2442">
            <v>182.09</v>
          </cell>
          <cell r="AX2442">
            <v>130.54</v>
          </cell>
          <cell r="AY2442">
            <v>51.55</v>
          </cell>
          <cell r="AZ2442">
            <v>0</v>
          </cell>
          <cell r="BA2442">
            <v>115.42</v>
          </cell>
          <cell r="BV2442">
            <v>0</v>
          </cell>
          <cell r="BW2442">
            <v>0</v>
          </cell>
          <cell r="BX2442">
            <v>0.73</v>
          </cell>
          <cell r="BY2442">
            <v>0</v>
          </cell>
          <cell r="BZ2442">
            <v>0</v>
          </cell>
          <cell r="CA2442">
            <v>0</v>
          </cell>
          <cell r="CB2442">
            <v>0</v>
          </cell>
          <cell r="CC2442">
            <v>0</v>
          </cell>
          <cell r="CD2442">
            <v>0</v>
          </cell>
          <cell r="CE2442">
            <v>0</v>
          </cell>
          <cell r="CF2442">
            <v>0</v>
          </cell>
          <cell r="CG2442">
            <v>0</v>
          </cell>
          <cell r="CH2442">
            <v>0</v>
          </cell>
          <cell r="CJ2442">
            <v>0</v>
          </cell>
          <cell r="CK2442">
            <v>0</v>
          </cell>
          <cell r="CL2442">
            <v>0</v>
          </cell>
          <cell r="CM2442">
            <v>0</v>
          </cell>
          <cell r="CN2442">
            <v>1</v>
          </cell>
        </row>
        <row r="2443">
          <cell r="AU2443">
            <v>518616.46</v>
          </cell>
          <cell r="AX2443">
            <v>367905.55000000005</v>
          </cell>
          <cell r="AY2443">
            <v>150710.91</v>
          </cell>
          <cell r="AZ2443">
            <v>176328.35</v>
          </cell>
          <cell r="BA2443">
            <v>30711.66</v>
          </cell>
          <cell r="BV2443">
            <v>0</v>
          </cell>
          <cell r="BW2443">
            <v>0</v>
          </cell>
          <cell r="BX2443">
            <v>1</v>
          </cell>
          <cell r="BY2443">
            <v>0</v>
          </cell>
          <cell r="BZ2443">
            <v>0</v>
          </cell>
          <cell r="CA2443">
            <v>0</v>
          </cell>
          <cell r="CB2443">
            <v>0</v>
          </cell>
          <cell r="CC2443">
            <v>0</v>
          </cell>
          <cell r="CD2443">
            <v>0</v>
          </cell>
          <cell r="CE2443">
            <v>0</v>
          </cell>
          <cell r="CF2443">
            <v>0</v>
          </cell>
          <cell r="CG2443">
            <v>0</v>
          </cell>
          <cell r="CH2443">
            <v>0</v>
          </cell>
          <cell r="CJ2443">
            <v>0</v>
          </cell>
          <cell r="CK2443">
            <v>0</v>
          </cell>
          <cell r="CL2443">
            <v>0</v>
          </cell>
          <cell r="CM2443">
            <v>0</v>
          </cell>
          <cell r="CN2443">
            <v>1</v>
          </cell>
        </row>
        <row r="2444">
          <cell r="AU2444">
            <v>459086.8</v>
          </cell>
          <cell r="AX2444">
            <v>330066.98000000004</v>
          </cell>
          <cell r="AY2444">
            <v>129019.82</v>
          </cell>
          <cell r="AZ2444">
            <v>144012.41</v>
          </cell>
          <cell r="BA2444">
            <v>19844.7</v>
          </cell>
          <cell r="BV2444">
            <v>0</v>
          </cell>
          <cell r="BW2444">
            <v>0</v>
          </cell>
          <cell r="BX2444">
            <v>1</v>
          </cell>
          <cell r="BY2444">
            <v>0</v>
          </cell>
          <cell r="BZ2444">
            <v>0</v>
          </cell>
          <cell r="CA2444">
            <v>0</v>
          </cell>
          <cell r="CB2444">
            <v>0</v>
          </cell>
          <cell r="CC2444">
            <v>0</v>
          </cell>
          <cell r="CD2444">
            <v>0</v>
          </cell>
          <cell r="CE2444">
            <v>0</v>
          </cell>
          <cell r="CF2444">
            <v>0</v>
          </cell>
          <cell r="CG2444">
            <v>0</v>
          </cell>
          <cell r="CH2444">
            <v>0</v>
          </cell>
          <cell r="CJ2444">
            <v>0</v>
          </cell>
          <cell r="CK2444">
            <v>0</v>
          </cell>
          <cell r="CL2444">
            <v>0</v>
          </cell>
          <cell r="CM2444">
            <v>0</v>
          </cell>
          <cell r="CN2444">
            <v>1</v>
          </cell>
        </row>
        <row r="2445">
          <cell r="AU2445">
            <v>435</v>
          </cell>
          <cell r="AX2445">
            <v>435</v>
          </cell>
          <cell r="AY2445">
            <v>0</v>
          </cell>
          <cell r="AZ2445">
            <v>0</v>
          </cell>
          <cell r="BA2445">
            <v>0</v>
          </cell>
          <cell r="BV2445">
            <v>0</v>
          </cell>
          <cell r="BW2445">
            <v>0.15</v>
          </cell>
          <cell r="BX2445">
            <v>0.82</v>
          </cell>
          <cell r="BY2445">
            <v>0.03</v>
          </cell>
          <cell r="BZ2445">
            <v>0</v>
          </cell>
          <cell r="CA2445">
            <v>0</v>
          </cell>
          <cell r="CB2445">
            <v>0</v>
          </cell>
          <cell r="CC2445">
            <v>0</v>
          </cell>
          <cell r="CD2445">
            <v>0</v>
          </cell>
          <cell r="CE2445">
            <v>0</v>
          </cell>
          <cell r="CF2445">
            <v>0</v>
          </cell>
          <cell r="CG2445">
            <v>0</v>
          </cell>
          <cell r="CH2445">
            <v>0</v>
          </cell>
          <cell r="CJ2445">
            <v>0</v>
          </cell>
          <cell r="CK2445">
            <v>0</v>
          </cell>
          <cell r="CL2445">
            <v>0</v>
          </cell>
          <cell r="CM2445">
            <v>0</v>
          </cell>
          <cell r="CN2445">
            <v>1</v>
          </cell>
        </row>
        <row r="2446">
          <cell r="AU2446">
            <v>590.14</v>
          </cell>
          <cell r="AX2446">
            <v>423.05</v>
          </cell>
          <cell r="AY2446">
            <v>167.09</v>
          </cell>
          <cell r="AZ2446">
            <v>423.05</v>
          </cell>
          <cell r="BA2446">
            <v>0</v>
          </cell>
          <cell r="BV2446">
            <v>0</v>
          </cell>
          <cell r="BW2446">
            <v>0</v>
          </cell>
          <cell r="BX2446">
            <v>0</v>
          </cell>
          <cell r="BY2446">
            <v>1</v>
          </cell>
          <cell r="BZ2446">
            <v>0</v>
          </cell>
          <cell r="CA2446">
            <v>0</v>
          </cell>
          <cell r="CB2446">
            <v>0</v>
          </cell>
          <cell r="CC2446">
            <v>0</v>
          </cell>
          <cell r="CD2446">
            <v>0</v>
          </cell>
          <cell r="CE2446">
            <v>0</v>
          </cell>
          <cell r="CF2446">
            <v>0</v>
          </cell>
          <cell r="CG2446">
            <v>0</v>
          </cell>
          <cell r="CH2446">
            <v>0</v>
          </cell>
          <cell r="CJ2446">
            <v>0</v>
          </cell>
          <cell r="CK2446">
            <v>0</v>
          </cell>
          <cell r="CL2446">
            <v>0</v>
          </cell>
          <cell r="CM2446">
            <v>0</v>
          </cell>
          <cell r="CN2446">
            <v>1</v>
          </cell>
        </row>
        <row r="2447">
          <cell r="AU2447">
            <v>371</v>
          </cell>
          <cell r="AX2447">
            <v>371</v>
          </cell>
          <cell r="AY2447">
            <v>0</v>
          </cell>
          <cell r="AZ2447">
            <v>0</v>
          </cell>
          <cell r="BA2447">
            <v>0</v>
          </cell>
          <cell r="BV2447">
            <v>0</v>
          </cell>
          <cell r="BW2447">
            <v>0</v>
          </cell>
          <cell r="BX2447">
            <v>0</v>
          </cell>
          <cell r="BY2447">
            <v>0</v>
          </cell>
          <cell r="BZ2447">
            <v>0</v>
          </cell>
          <cell r="CA2447">
            <v>0</v>
          </cell>
          <cell r="CB2447">
            <v>0</v>
          </cell>
          <cell r="CC2447">
            <v>0</v>
          </cell>
          <cell r="CD2447">
            <v>1</v>
          </cell>
          <cell r="CE2447">
            <v>0</v>
          </cell>
          <cell r="CF2447">
            <v>0</v>
          </cell>
          <cell r="CG2447">
            <v>0</v>
          </cell>
          <cell r="CH2447">
            <v>0</v>
          </cell>
          <cell r="CJ2447">
            <v>0</v>
          </cell>
          <cell r="CK2447">
            <v>0</v>
          </cell>
          <cell r="CL2447">
            <v>0</v>
          </cell>
          <cell r="CM2447">
            <v>0</v>
          </cell>
          <cell r="CN2447">
            <v>1</v>
          </cell>
        </row>
        <row r="2448">
          <cell r="AU2448">
            <v>160020.4</v>
          </cell>
          <cell r="AX2448">
            <v>112766.5</v>
          </cell>
          <cell r="AY2448">
            <v>47253.9</v>
          </cell>
          <cell r="AZ2448">
            <v>18501.599999999999</v>
          </cell>
          <cell r="BA2448">
            <v>41486.22</v>
          </cell>
          <cell r="BV2448">
            <v>0</v>
          </cell>
          <cell r="BW2448">
            <v>0.13</v>
          </cell>
          <cell r="BX2448">
            <v>0</v>
          </cell>
          <cell r="BY2448">
            <v>0.87</v>
          </cell>
          <cell r="BZ2448">
            <v>0</v>
          </cell>
          <cell r="CA2448">
            <v>0</v>
          </cell>
          <cell r="CB2448">
            <v>0</v>
          </cell>
          <cell r="CC2448">
            <v>0</v>
          </cell>
          <cell r="CD2448">
            <v>0</v>
          </cell>
          <cell r="CE2448">
            <v>0</v>
          </cell>
          <cell r="CF2448">
            <v>0</v>
          </cell>
          <cell r="CG2448">
            <v>0</v>
          </cell>
          <cell r="CH2448">
            <v>0</v>
          </cell>
          <cell r="CJ2448">
            <v>0</v>
          </cell>
          <cell r="CK2448">
            <v>0</v>
          </cell>
          <cell r="CL2448">
            <v>0</v>
          </cell>
          <cell r="CM2448">
            <v>0</v>
          </cell>
          <cell r="CN2448">
            <v>1</v>
          </cell>
        </row>
        <row r="2449">
          <cell r="AU2449">
            <v>9587.2000000000007</v>
          </cell>
          <cell r="AX2449">
            <v>6872.61</v>
          </cell>
          <cell r="AY2449">
            <v>2714.59</v>
          </cell>
          <cell r="AZ2449">
            <v>1585.99</v>
          </cell>
          <cell r="BA2449">
            <v>1501.24</v>
          </cell>
          <cell r="BV2449">
            <v>0</v>
          </cell>
          <cell r="BW2449">
            <v>0</v>
          </cell>
          <cell r="BX2449">
            <v>0</v>
          </cell>
          <cell r="BY2449">
            <v>1</v>
          </cell>
          <cell r="BZ2449">
            <v>0</v>
          </cell>
          <cell r="CA2449">
            <v>0</v>
          </cell>
          <cell r="CB2449">
            <v>0</v>
          </cell>
          <cell r="CC2449">
            <v>0</v>
          </cell>
          <cell r="CD2449">
            <v>0</v>
          </cell>
          <cell r="CE2449">
            <v>0</v>
          </cell>
          <cell r="CF2449">
            <v>0</v>
          </cell>
          <cell r="CG2449">
            <v>0</v>
          </cell>
          <cell r="CH2449">
            <v>0</v>
          </cell>
          <cell r="CJ2449">
            <v>0</v>
          </cell>
          <cell r="CK2449">
            <v>0</v>
          </cell>
          <cell r="CL2449">
            <v>0</v>
          </cell>
          <cell r="CM2449">
            <v>0</v>
          </cell>
          <cell r="CN2449">
            <v>1</v>
          </cell>
        </row>
        <row r="2450">
          <cell r="AU2450">
            <v>612.29</v>
          </cell>
          <cell r="AX2450">
            <v>438.94</v>
          </cell>
          <cell r="AY2450">
            <v>173.35</v>
          </cell>
          <cell r="AZ2450">
            <v>385.77</v>
          </cell>
          <cell r="BA2450">
            <v>0</v>
          </cell>
          <cell r="BV2450">
            <v>0</v>
          </cell>
          <cell r="BW2450">
            <v>0</v>
          </cell>
          <cell r="BX2450">
            <v>0</v>
          </cell>
          <cell r="BY2450">
            <v>1</v>
          </cell>
          <cell r="BZ2450">
            <v>0</v>
          </cell>
          <cell r="CA2450">
            <v>0</v>
          </cell>
          <cell r="CB2450">
            <v>0</v>
          </cell>
          <cell r="CC2450">
            <v>0</v>
          </cell>
          <cell r="CD2450">
            <v>0</v>
          </cell>
          <cell r="CE2450">
            <v>0</v>
          </cell>
          <cell r="CF2450">
            <v>0</v>
          </cell>
          <cell r="CG2450">
            <v>0</v>
          </cell>
          <cell r="CH2450">
            <v>0</v>
          </cell>
          <cell r="CJ2450">
            <v>0</v>
          </cell>
          <cell r="CK2450">
            <v>0</v>
          </cell>
          <cell r="CL2450">
            <v>0</v>
          </cell>
          <cell r="CM2450">
            <v>0</v>
          </cell>
          <cell r="CN2450">
            <v>1</v>
          </cell>
        </row>
        <row r="2451">
          <cell r="AU2451">
            <v>147</v>
          </cell>
          <cell r="AX2451">
            <v>147</v>
          </cell>
          <cell r="AY2451">
            <v>0</v>
          </cell>
          <cell r="AZ2451">
            <v>0</v>
          </cell>
          <cell r="BA2451">
            <v>0</v>
          </cell>
          <cell r="BV2451">
            <v>0</v>
          </cell>
          <cell r="BW2451">
            <v>1</v>
          </cell>
          <cell r="BX2451">
            <v>0</v>
          </cell>
          <cell r="BY2451">
            <v>0</v>
          </cell>
          <cell r="BZ2451">
            <v>0</v>
          </cell>
          <cell r="CA2451">
            <v>0</v>
          </cell>
          <cell r="CB2451">
            <v>0</v>
          </cell>
          <cell r="CC2451">
            <v>0</v>
          </cell>
          <cell r="CD2451">
            <v>0</v>
          </cell>
          <cell r="CE2451">
            <v>0</v>
          </cell>
          <cell r="CF2451">
            <v>0</v>
          </cell>
          <cell r="CG2451">
            <v>0</v>
          </cell>
          <cell r="CH2451">
            <v>0</v>
          </cell>
          <cell r="CJ2451">
            <v>0</v>
          </cell>
          <cell r="CK2451">
            <v>0</v>
          </cell>
          <cell r="CL2451">
            <v>0</v>
          </cell>
          <cell r="CM2451">
            <v>0</v>
          </cell>
          <cell r="CN2451">
            <v>1</v>
          </cell>
        </row>
        <row r="2452">
          <cell r="AU2452">
            <v>277.95</v>
          </cell>
          <cell r="AX2452">
            <v>199.25</v>
          </cell>
          <cell r="AY2452">
            <v>78.7</v>
          </cell>
          <cell r="AZ2452">
            <v>199.25</v>
          </cell>
          <cell r="BA2452">
            <v>0</v>
          </cell>
          <cell r="BV2452">
            <v>0</v>
          </cell>
          <cell r="BW2452">
            <v>0.6</v>
          </cell>
          <cell r="BX2452">
            <v>0.2</v>
          </cell>
          <cell r="BY2452">
            <v>0</v>
          </cell>
          <cell r="BZ2452">
            <v>0</v>
          </cell>
          <cell r="CA2452">
            <v>0</v>
          </cell>
          <cell r="CB2452">
            <v>0</v>
          </cell>
          <cell r="CC2452">
            <v>0</v>
          </cell>
          <cell r="CD2452">
            <v>0.2</v>
          </cell>
          <cell r="CE2452">
            <v>0</v>
          </cell>
          <cell r="CF2452">
            <v>0</v>
          </cell>
          <cell r="CG2452">
            <v>0</v>
          </cell>
          <cell r="CH2452">
            <v>0</v>
          </cell>
          <cell r="CJ2452">
            <v>0</v>
          </cell>
          <cell r="CK2452">
            <v>0</v>
          </cell>
          <cell r="CL2452">
            <v>0</v>
          </cell>
          <cell r="CM2452">
            <v>0</v>
          </cell>
          <cell r="CN2452">
            <v>1</v>
          </cell>
        </row>
        <row r="2453">
          <cell r="AU2453">
            <v>113</v>
          </cell>
          <cell r="AX2453">
            <v>113</v>
          </cell>
          <cell r="AY2453">
            <v>0</v>
          </cell>
          <cell r="AZ2453">
            <v>0</v>
          </cell>
          <cell r="BA2453">
            <v>0</v>
          </cell>
          <cell r="BV2453">
            <v>0</v>
          </cell>
          <cell r="BW2453">
            <v>1</v>
          </cell>
          <cell r="BX2453">
            <v>0</v>
          </cell>
          <cell r="BY2453">
            <v>0</v>
          </cell>
          <cell r="BZ2453">
            <v>0</v>
          </cell>
          <cell r="CA2453">
            <v>0</v>
          </cell>
          <cell r="CB2453">
            <v>0</v>
          </cell>
          <cell r="CC2453">
            <v>0</v>
          </cell>
          <cell r="CD2453">
            <v>0</v>
          </cell>
          <cell r="CE2453">
            <v>0</v>
          </cell>
          <cell r="CF2453">
            <v>0</v>
          </cell>
          <cell r="CG2453">
            <v>0</v>
          </cell>
          <cell r="CH2453">
            <v>0</v>
          </cell>
          <cell r="CJ2453">
            <v>0</v>
          </cell>
          <cell r="CK2453">
            <v>0</v>
          </cell>
          <cell r="CL2453">
            <v>0</v>
          </cell>
          <cell r="CM2453">
            <v>0</v>
          </cell>
          <cell r="CN2453">
            <v>1</v>
          </cell>
        </row>
        <row r="2454">
          <cell r="AU2454">
            <v>113.78</v>
          </cell>
          <cell r="AX2454">
            <v>81.569999999999993</v>
          </cell>
          <cell r="AY2454">
            <v>32.21</v>
          </cell>
          <cell r="AZ2454">
            <v>0</v>
          </cell>
          <cell r="BA2454">
            <v>72.13</v>
          </cell>
          <cell r="BV2454">
            <v>0</v>
          </cell>
          <cell r="BW2454">
            <v>0</v>
          </cell>
          <cell r="BX2454">
            <v>1</v>
          </cell>
          <cell r="BY2454">
            <v>0</v>
          </cell>
          <cell r="BZ2454">
            <v>0</v>
          </cell>
          <cell r="CA2454">
            <v>0</v>
          </cell>
          <cell r="CB2454">
            <v>0</v>
          </cell>
          <cell r="CC2454">
            <v>0</v>
          </cell>
          <cell r="CD2454">
            <v>0</v>
          </cell>
          <cell r="CE2454">
            <v>0</v>
          </cell>
          <cell r="CF2454">
            <v>0</v>
          </cell>
          <cell r="CG2454">
            <v>0</v>
          </cell>
          <cell r="CH2454">
            <v>0</v>
          </cell>
          <cell r="CJ2454">
            <v>0</v>
          </cell>
          <cell r="CK2454">
            <v>0</v>
          </cell>
          <cell r="CL2454">
            <v>0</v>
          </cell>
          <cell r="CM2454">
            <v>0</v>
          </cell>
          <cell r="CN2454">
            <v>1</v>
          </cell>
        </row>
        <row r="2455">
          <cell r="AU2455">
            <v>376</v>
          </cell>
          <cell r="AX2455">
            <v>376</v>
          </cell>
          <cell r="AY2455">
            <v>0</v>
          </cell>
          <cell r="AZ2455">
            <v>0</v>
          </cell>
          <cell r="BA2455">
            <v>0</v>
          </cell>
          <cell r="BV2455">
            <v>0</v>
          </cell>
          <cell r="BW2455">
            <v>1</v>
          </cell>
          <cell r="BX2455">
            <v>0</v>
          </cell>
          <cell r="BY2455">
            <v>0</v>
          </cell>
          <cell r="BZ2455">
            <v>0</v>
          </cell>
          <cell r="CA2455">
            <v>0</v>
          </cell>
          <cell r="CB2455">
            <v>0</v>
          </cell>
          <cell r="CC2455">
            <v>0</v>
          </cell>
          <cell r="CD2455">
            <v>0</v>
          </cell>
          <cell r="CE2455">
            <v>0</v>
          </cell>
          <cell r="CF2455">
            <v>0</v>
          </cell>
          <cell r="CG2455">
            <v>0</v>
          </cell>
          <cell r="CH2455">
            <v>0</v>
          </cell>
          <cell r="CJ2455">
            <v>0</v>
          </cell>
          <cell r="CK2455">
            <v>0</v>
          </cell>
          <cell r="CL2455">
            <v>0</v>
          </cell>
          <cell r="CM2455">
            <v>0</v>
          </cell>
          <cell r="CN2455">
            <v>1</v>
          </cell>
        </row>
        <row r="2456">
          <cell r="AU2456">
            <v>1637.26</v>
          </cell>
          <cell r="AX2456">
            <v>1379.0800000000002</v>
          </cell>
          <cell r="AY2456">
            <v>258.18</v>
          </cell>
          <cell r="AZ2456">
            <v>0</v>
          </cell>
          <cell r="BA2456">
            <v>578.02</v>
          </cell>
          <cell r="BV2456">
            <v>0</v>
          </cell>
          <cell r="BW2456">
            <v>0.44</v>
          </cell>
          <cell r="BX2456">
            <v>0</v>
          </cell>
          <cell r="BY2456">
            <v>0.45</v>
          </cell>
          <cell r="BZ2456">
            <v>0</v>
          </cell>
          <cell r="CA2456">
            <v>0</v>
          </cell>
          <cell r="CB2456">
            <v>0</v>
          </cell>
          <cell r="CC2456">
            <v>0</v>
          </cell>
          <cell r="CD2456">
            <v>0</v>
          </cell>
          <cell r="CE2456">
            <v>0.11</v>
          </cell>
          <cell r="CF2456">
            <v>0</v>
          </cell>
          <cell r="CG2456">
            <v>0</v>
          </cell>
          <cell r="CH2456">
            <v>0</v>
          </cell>
          <cell r="CJ2456">
            <v>0</v>
          </cell>
          <cell r="CK2456">
            <v>0</v>
          </cell>
          <cell r="CL2456">
            <v>0</v>
          </cell>
          <cell r="CM2456">
            <v>0</v>
          </cell>
          <cell r="CN2456">
            <v>1</v>
          </cell>
        </row>
        <row r="2457">
          <cell r="AU2457">
            <v>-1416.76</v>
          </cell>
          <cell r="AX2457">
            <v>-1221</v>
          </cell>
          <cell r="AY2457">
            <v>-195.76</v>
          </cell>
          <cell r="AZ2457">
            <v>0</v>
          </cell>
          <cell r="BA2457">
            <v>-438.24</v>
          </cell>
          <cell r="BV2457">
            <v>0</v>
          </cell>
          <cell r="BW2457">
            <v>0.44</v>
          </cell>
          <cell r="BX2457">
            <v>0</v>
          </cell>
          <cell r="BY2457">
            <v>0.45</v>
          </cell>
          <cell r="BZ2457">
            <v>0</v>
          </cell>
          <cell r="CA2457">
            <v>0</v>
          </cell>
          <cell r="CB2457">
            <v>0</v>
          </cell>
          <cell r="CC2457">
            <v>0</v>
          </cell>
          <cell r="CD2457">
            <v>0</v>
          </cell>
          <cell r="CE2457">
            <v>0.11</v>
          </cell>
          <cell r="CF2457">
            <v>0</v>
          </cell>
          <cell r="CG2457">
            <v>0</v>
          </cell>
          <cell r="CH2457">
            <v>0</v>
          </cell>
          <cell r="CJ2457">
            <v>0</v>
          </cell>
          <cell r="CK2457">
            <v>0</v>
          </cell>
          <cell r="CL2457">
            <v>0</v>
          </cell>
          <cell r="CM2457">
            <v>0</v>
          </cell>
          <cell r="CN2457">
            <v>1</v>
          </cell>
        </row>
        <row r="2458">
          <cell r="AU2458">
            <v>624</v>
          </cell>
          <cell r="AX2458">
            <v>624</v>
          </cell>
          <cell r="AY2458">
            <v>0</v>
          </cell>
          <cell r="AZ2458">
            <v>0</v>
          </cell>
          <cell r="BA2458">
            <v>0</v>
          </cell>
          <cell r="BV2458">
            <v>0</v>
          </cell>
          <cell r="BW2458">
            <v>0.13</v>
          </cell>
          <cell r="BX2458">
            <v>0.24</v>
          </cell>
          <cell r="BY2458">
            <v>0</v>
          </cell>
          <cell r="BZ2458">
            <v>0</v>
          </cell>
          <cell r="CA2458">
            <v>0</v>
          </cell>
          <cell r="CB2458">
            <v>0</v>
          </cell>
          <cell r="CC2458">
            <v>0</v>
          </cell>
          <cell r="CD2458">
            <v>0.63</v>
          </cell>
          <cell r="CE2458">
            <v>0</v>
          </cell>
          <cell r="CF2458">
            <v>0</v>
          </cell>
          <cell r="CG2458">
            <v>0</v>
          </cell>
          <cell r="CH2458">
            <v>0</v>
          </cell>
          <cell r="CJ2458">
            <v>0</v>
          </cell>
          <cell r="CK2458">
            <v>0</v>
          </cell>
          <cell r="CL2458">
            <v>0</v>
          </cell>
          <cell r="CM2458">
            <v>0</v>
          </cell>
          <cell r="CN2458">
            <v>1</v>
          </cell>
        </row>
        <row r="2459">
          <cell r="AU2459">
            <v>240</v>
          </cell>
          <cell r="AX2459">
            <v>240</v>
          </cell>
          <cell r="AY2459">
            <v>0</v>
          </cell>
          <cell r="AZ2459">
            <v>0</v>
          </cell>
          <cell r="BA2459">
            <v>0</v>
          </cell>
          <cell r="BV2459">
            <v>0</v>
          </cell>
          <cell r="BW2459">
            <v>1</v>
          </cell>
          <cell r="BX2459">
            <v>0</v>
          </cell>
          <cell r="BY2459">
            <v>0</v>
          </cell>
          <cell r="BZ2459">
            <v>0</v>
          </cell>
          <cell r="CA2459">
            <v>0</v>
          </cell>
          <cell r="CB2459">
            <v>0</v>
          </cell>
          <cell r="CC2459">
            <v>0</v>
          </cell>
          <cell r="CD2459">
            <v>0</v>
          </cell>
          <cell r="CE2459">
            <v>0</v>
          </cell>
          <cell r="CF2459">
            <v>0</v>
          </cell>
          <cell r="CG2459">
            <v>0</v>
          </cell>
          <cell r="CH2459">
            <v>0</v>
          </cell>
          <cell r="CJ2459">
            <v>0</v>
          </cell>
          <cell r="CK2459">
            <v>0</v>
          </cell>
          <cell r="CL2459">
            <v>0</v>
          </cell>
          <cell r="CM2459">
            <v>0</v>
          </cell>
          <cell r="CN2459">
            <v>1</v>
          </cell>
        </row>
        <row r="2460">
          <cell r="AU2460">
            <v>454</v>
          </cell>
          <cell r="AX2460">
            <v>454</v>
          </cell>
          <cell r="AY2460">
            <v>0</v>
          </cell>
          <cell r="AZ2460">
            <v>0</v>
          </cell>
          <cell r="BA2460">
            <v>0</v>
          </cell>
          <cell r="BV2460">
            <v>0</v>
          </cell>
          <cell r="BW2460">
            <v>0.09</v>
          </cell>
          <cell r="BX2460">
            <v>0.35</v>
          </cell>
          <cell r="BY2460">
            <v>0</v>
          </cell>
          <cell r="BZ2460">
            <v>0</v>
          </cell>
          <cell r="CA2460">
            <v>0</v>
          </cell>
          <cell r="CB2460">
            <v>0</v>
          </cell>
          <cell r="CC2460">
            <v>0</v>
          </cell>
          <cell r="CD2460">
            <v>0.56000000000000005</v>
          </cell>
          <cell r="CE2460">
            <v>0</v>
          </cell>
          <cell r="CF2460">
            <v>0</v>
          </cell>
          <cell r="CG2460">
            <v>0</v>
          </cell>
          <cell r="CH2460">
            <v>0</v>
          </cell>
          <cell r="CJ2460">
            <v>0</v>
          </cell>
          <cell r="CK2460">
            <v>0</v>
          </cell>
          <cell r="CL2460">
            <v>0</v>
          </cell>
          <cell r="CM2460">
            <v>0</v>
          </cell>
          <cell r="CN2460">
            <v>1</v>
          </cell>
        </row>
        <row r="2461">
          <cell r="AU2461">
            <v>143</v>
          </cell>
          <cell r="AX2461">
            <v>143</v>
          </cell>
          <cell r="AY2461">
            <v>0</v>
          </cell>
          <cell r="AZ2461">
            <v>0</v>
          </cell>
          <cell r="BA2461">
            <v>0</v>
          </cell>
          <cell r="BV2461">
            <v>0</v>
          </cell>
          <cell r="BW2461">
            <v>1</v>
          </cell>
          <cell r="BX2461">
            <v>0</v>
          </cell>
          <cell r="BY2461">
            <v>0</v>
          </cell>
          <cell r="BZ2461">
            <v>0</v>
          </cell>
          <cell r="CA2461">
            <v>0</v>
          </cell>
          <cell r="CB2461">
            <v>0</v>
          </cell>
          <cell r="CC2461">
            <v>0</v>
          </cell>
          <cell r="CD2461">
            <v>0</v>
          </cell>
          <cell r="CE2461">
            <v>0</v>
          </cell>
          <cell r="CF2461">
            <v>0</v>
          </cell>
          <cell r="CG2461">
            <v>0</v>
          </cell>
          <cell r="CH2461">
            <v>0</v>
          </cell>
          <cell r="CJ2461">
            <v>0</v>
          </cell>
          <cell r="CK2461">
            <v>0</v>
          </cell>
          <cell r="CL2461">
            <v>0</v>
          </cell>
          <cell r="CM2461">
            <v>0</v>
          </cell>
          <cell r="CN2461">
            <v>1</v>
          </cell>
        </row>
        <row r="2462">
          <cell r="AU2462">
            <v>2840.81</v>
          </cell>
          <cell r="AX2462">
            <v>2501.37</v>
          </cell>
          <cell r="AY2462">
            <v>339.44</v>
          </cell>
          <cell r="AZ2462">
            <v>859.37</v>
          </cell>
          <cell r="BA2462">
            <v>0</v>
          </cell>
          <cell r="BV2462">
            <v>0</v>
          </cell>
          <cell r="BW2462">
            <v>0.97</v>
          </cell>
          <cell r="BX2462">
            <v>0</v>
          </cell>
          <cell r="BY2462">
            <v>0.03</v>
          </cell>
          <cell r="BZ2462">
            <v>0</v>
          </cell>
          <cell r="CA2462">
            <v>0</v>
          </cell>
          <cell r="CB2462">
            <v>0</v>
          </cell>
          <cell r="CC2462">
            <v>0</v>
          </cell>
          <cell r="CD2462">
            <v>0</v>
          </cell>
          <cell r="CE2462">
            <v>0</v>
          </cell>
          <cell r="CF2462">
            <v>0</v>
          </cell>
          <cell r="CG2462">
            <v>0</v>
          </cell>
          <cell r="CH2462">
            <v>0</v>
          </cell>
          <cell r="CJ2462">
            <v>0</v>
          </cell>
          <cell r="CK2462">
            <v>0</v>
          </cell>
          <cell r="CL2462">
            <v>0</v>
          </cell>
          <cell r="CM2462">
            <v>0</v>
          </cell>
          <cell r="CN2462">
            <v>1</v>
          </cell>
        </row>
        <row r="2463">
          <cell r="AU2463">
            <v>4250.1000000000004</v>
          </cell>
          <cell r="AX2463">
            <v>3293.6499999999996</v>
          </cell>
          <cell r="AY2463">
            <v>956.45</v>
          </cell>
          <cell r="AZ2463">
            <v>0</v>
          </cell>
          <cell r="BA2463">
            <v>2141.1999999999998</v>
          </cell>
          <cell r="BV2463">
            <v>0</v>
          </cell>
          <cell r="BW2463">
            <v>0</v>
          </cell>
          <cell r="BX2463">
            <v>0</v>
          </cell>
          <cell r="BY2463">
            <v>0</v>
          </cell>
          <cell r="BZ2463">
            <v>0</v>
          </cell>
          <cell r="CA2463">
            <v>1</v>
          </cell>
          <cell r="CB2463">
            <v>0</v>
          </cell>
          <cell r="CC2463">
            <v>0</v>
          </cell>
          <cell r="CD2463">
            <v>0</v>
          </cell>
          <cell r="CE2463">
            <v>0</v>
          </cell>
          <cell r="CF2463">
            <v>0</v>
          </cell>
          <cell r="CG2463">
            <v>0</v>
          </cell>
          <cell r="CH2463">
            <v>0</v>
          </cell>
          <cell r="CJ2463">
            <v>0</v>
          </cell>
          <cell r="CK2463">
            <v>0</v>
          </cell>
          <cell r="CL2463">
            <v>0</v>
          </cell>
          <cell r="CM2463">
            <v>0</v>
          </cell>
          <cell r="CN2463">
            <v>1</v>
          </cell>
        </row>
        <row r="2464">
          <cell r="AU2464">
            <v>48426.79</v>
          </cell>
          <cell r="AX2464">
            <v>34789.14</v>
          </cell>
          <cell r="AY2464">
            <v>13637.65</v>
          </cell>
          <cell r="AZ2464">
            <v>13706</v>
          </cell>
          <cell r="BA2464">
            <v>18316.939999999999</v>
          </cell>
          <cell r="BV2464">
            <v>0</v>
          </cell>
          <cell r="BW2464">
            <v>0.27</v>
          </cell>
          <cell r="BX2464">
            <v>0</v>
          </cell>
          <cell r="BY2464">
            <v>0.73</v>
          </cell>
          <cell r="BZ2464">
            <v>0</v>
          </cell>
          <cell r="CA2464">
            <v>0</v>
          </cell>
          <cell r="CB2464">
            <v>0</v>
          </cell>
          <cell r="CC2464">
            <v>0</v>
          </cell>
          <cell r="CD2464">
            <v>0</v>
          </cell>
          <cell r="CE2464">
            <v>0</v>
          </cell>
          <cell r="CF2464">
            <v>0</v>
          </cell>
          <cell r="CG2464">
            <v>0</v>
          </cell>
          <cell r="CH2464">
            <v>0</v>
          </cell>
          <cell r="CJ2464">
            <v>0</v>
          </cell>
          <cell r="CK2464">
            <v>0</v>
          </cell>
          <cell r="CL2464">
            <v>0</v>
          </cell>
          <cell r="CM2464">
            <v>0</v>
          </cell>
          <cell r="CN2464">
            <v>1</v>
          </cell>
        </row>
        <row r="2465">
          <cell r="AU2465">
            <v>138</v>
          </cell>
          <cell r="AX2465">
            <v>138</v>
          </cell>
          <cell r="AY2465">
            <v>0</v>
          </cell>
          <cell r="AZ2465">
            <v>0</v>
          </cell>
          <cell r="BA2465">
            <v>0</v>
          </cell>
          <cell r="BV2465">
            <v>0</v>
          </cell>
          <cell r="BW2465">
            <v>1</v>
          </cell>
          <cell r="BX2465">
            <v>0</v>
          </cell>
          <cell r="BY2465">
            <v>0</v>
          </cell>
          <cell r="BZ2465">
            <v>0</v>
          </cell>
          <cell r="CA2465">
            <v>0</v>
          </cell>
          <cell r="CB2465">
            <v>0</v>
          </cell>
          <cell r="CC2465">
            <v>0</v>
          </cell>
          <cell r="CD2465">
            <v>0</v>
          </cell>
          <cell r="CE2465">
            <v>0</v>
          </cell>
          <cell r="CF2465">
            <v>0</v>
          </cell>
          <cell r="CG2465">
            <v>0</v>
          </cell>
          <cell r="CH2465">
            <v>0</v>
          </cell>
          <cell r="CJ2465">
            <v>0</v>
          </cell>
          <cell r="CK2465">
            <v>0</v>
          </cell>
          <cell r="CL2465">
            <v>0</v>
          </cell>
          <cell r="CM2465">
            <v>0</v>
          </cell>
          <cell r="CN2465">
            <v>1</v>
          </cell>
        </row>
        <row r="2466">
          <cell r="AU2466">
            <v>0</v>
          </cell>
          <cell r="AX2466">
            <v>0</v>
          </cell>
          <cell r="AY2466">
            <v>0</v>
          </cell>
          <cell r="AZ2466">
            <v>0</v>
          </cell>
          <cell r="BA2466">
            <v>0</v>
          </cell>
          <cell r="BV2466">
            <v>0</v>
          </cell>
          <cell r="BW2466">
            <v>1</v>
          </cell>
          <cell r="BX2466">
            <v>0</v>
          </cell>
          <cell r="BY2466">
            <v>0</v>
          </cell>
          <cell r="BZ2466">
            <v>0</v>
          </cell>
          <cell r="CA2466">
            <v>0</v>
          </cell>
          <cell r="CB2466">
            <v>0</v>
          </cell>
          <cell r="CC2466">
            <v>0</v>
          </cell>
          <cell r="CD2466">
            <v>0</v>
          </cell>
          <cell r="CE2466">
            <v>0</v>
          </cell>
          <cell r="CF2466">
            <v>0</v>
          </cell>
          <cell r="CG2466">
            <v>0</v>
          </cell>
          <cell r="CH2466">
            <v>0</v>
          </cell>
          <cell r="CJ2466">
            <v>0</v>
          </cell>
          <cell r="CK2466">
            <v>0</v>
          </cell>
          <cell r="CL2466">
            <v>0</v>
          </cell>
          <cell r="CM2466">
            <v>0</v>
          </cell>
          <cell r="CN2466">
            <v>1</v>
          </cell>
        </row>
        <row r="2467">
          <cell r="AU2467">
            <v>77011.7</v>
          </cell>
          <cell r="AX2467">
            <v>54462.59</v>
          </cell>
          <cell r="AY2467">
            <v>22549.11</v>
          </cell>
          <cell r="AZ2467">
            <v>30488.42</v>
          </cell>
          <cell r="BA2467">
            <v>19408.3</v>
          </cell>
          <cell r="BV2467">
            <v>0</v>
          </cell>
          <cell r="BW2467">
            <v>0.93</v>
          </cell>
          <cell r="BX2467">
            <v>0</v>
          </cell>
          <cell r="BY2467">
            <v>7.0000000000000007E-2</v>
          </cell>
          <cell r="BZ2467">
            <v>0</v>
          </cell>
          <cell r="CA2467">
            <v>0</v>
          </cell>
          <cell r="CB2467">
            <v>0</v>
          </cell>
          <cell r="CC2467">
            <v>0</v>
          </cell>
          <cell r="CD2467">
            <v>0</v>
          </cell>
          <cell r="CE2467">
            <v>0</v>
          </cell>
          <cell r="CF2467">
            <v>0</v>
          </cell>
          <cell r="CG2467">
            <v>0</v>
          </cell>
          <cell r="CH2467">
            <v>0</v>
          </cell>
          <cell r="CJ2467">
            <v>0</v>
          </cell>
          <cell r="CK2467">
            <v>0</v>
          </cell>
          <cell r="CL2467">
            <v>0</v>
          </cell>
          <cell r="CM2467">
            <v>0</v>
          </cell>
          <cell r="CN2467">
            <v>1</v>
          </cell>
        </row>
        <row r="2468">
          <cell r="AU2468">
            <v>435</v>
          </cell>
          <cell r="AX2468">
            <v>435</v>
          </cell>
          <cell r="AY2468">
            <v>0</v>
          </cell>
          <cell r="AZ2468">
            <v>0</v>
          </cell>
          <cell r="BA2468">
            <v>0</v>
          </cell>
          <cell r="BV2468">
            <v>0</v>
          </cell>
          <cell r="BW2468">
            <v>0</v>
          </cell>
          <cell r="BX2468">
            <v>1</v>
          </cell>
          <cell r="BY2468">
            <v>0</v>
          </cell>
          <cell r="BZ2468">
            <v>0</v>
          </cell>
          <cell r="CA2468">
            <v>0</v>
          </cell>
          <cell r="CB2468">
            <v>0</v>
          </cell>
          <cell r="CC2468">
            <v>0</v>
          </cell>
          <cell r="CD2468">
            <v>0</v>
          </cell>
          <cell r="CE2468">
            <v>0</v>
          </cell>
          <cell r="CF2468">
            <v>0</v>
          </cell>
          <cell r="CG2468">
            <v>0</v>
          </cell>
          <cell r="CH2468">
            <v>0</v>
          </cell>
          <cell r="CJ2468">
            <v>0</v>
          </cell>
          <cell r="CK2468">
            <v>0</v>
          </cell>
          <cell r="CL2468">
            <v>0</v>
          </cell>
          <cell r="CM2468">
            <v>0</v>
          </cell>
          <cell r="CN2468">
            <v>1</v>
          </cell>
        </row>
        <row r="2469">
          <cell r="AU2469">
            <v>77447.460000000006</v>
          </cell>
          <cell r="AX2469">
            <v>54725.99</v>
          </cell>
          <cell r="AY2469">
            <v>22721.47</v>
          </cell>
          <cell r="AZ2469">
            <v>10170.58</v>
          </cell>
          <cell r="BA2469">
            <v>12379.04</v>
          </cell>
          <cell r="BV2469">
            <v>0</v>
          </cell>
          <cell r="BW2469">
            <v>0.05</v>
          </cell>
          <cell r="BX2469">
            <v>0.95</v>
          </cell>
          <cell r="BY2469">
            <v>0</v>
          </cell>
          <cell r="BZ2469">
            <v>0</v>
          </cell>
          <cell r="CA2469">
            <v>0</v>
          </cell>
          <cell r="CB2469">
            <v>0</v>
          </cell>
          <cell r="CC2469">
            <v>0</v>
          </cell>
          <cell r="CD2469">
            <v>0</v>
          </cell>
          <cell r="CE2469">
            <v>0</v>
          </cell>
          <cell r="CF2469">
            <v>0</v>
          </cell>
          <cell r="CG2469">
            <v>0</v>
          </cell>
          <cell r="CH2469">
            <v>0</v>
          </cell>
          <cell r="CJ2469">
            <v>0</v>
          </cell>
          <cell r="CK2469">
            <v>0</v>
          </cell>
          <cell r="CL2469">
            <v>0</v>
          </cell>
          <cell r="CM2469">
            <v>0</v>
          </cell>
          <cell r="CN2469">
            <v>1</v>
          </cell>
        </row>
        <row r="2470">
          <cell r="AU2470">
            <v>811</v>
          </cell>
          <cell r="AX2470">
            <v>811</v>
          </cell>
          <cell r="AY2470">
            <v>0</v>
          </cell>
          <cell r="AZ2470">
            <v>0</v>
          </cell>
          <cell r="BA2470">
            <v>0</v>
          </cell>
          <cell r="BV2470">
            <v>0</v>
          </cell>
          <cell r="BW2470">
            <v>0</v>
          </cell>
          <cell r="BX2470">
            <v>0</v>
          </cell>
          <cell r="BY2470">
            <v>0</v>
          </cell>
          <cell r="BZ2470">
            <v>0</v>
          </cell>
          <cell r="CA2470">
            <v>0</v>
          </cell>
          <cell r="CB2470">
            <v>0</v>
          </cell>
          <cell r="CC2470">
            <v>0</v>
          </cell>
          <cell r="CD2470">
            <v>1</v>
          </cell>
          <cell r="CE2470">
            <v>0</v>
          </cell>
          <cell r="CF2470">
            <v>0</v>
          </cell>
          <cell r="CG2470">
            <v>0</v>
          </cell>
          <cell r="CH2470">
            <v>0</v>
          </cell>
          <cell r="CJ2470">
            <v>0</v>
          </cell>
          <cell r="CK2470">
            <v>0</v>
          </cell>
          <cell r="CL2470">
            <v>0</v>
          </cell>
          <cell r="CM2470">
            <v>0</v>
          </cell>
          <cell r="CN2470">
            <v>1</v>
          </cell>
        </row>
        <row r="2471">
          <cell r="AU2471">
            <v>205.6</v>
          </cell>
          <cell r="AX2471">
            <v>147.4</v>
          </cell>
          <cell r="AY2471">
            <v>58.2</v>
          </cell>
          <cell r="AZ2471">
            <v>0</v>
          </cell>
          <cell r="BA2471">
            <v>130.33000000000001</v>
          </cell>
          <cell r="BV2471">
            <v>0</v>
          </cell>
          <cell r="BW2471">
            <v>0</v>
          </cell>
          <cell r="BX2471">
            <v>0</v>
          </cell>
          <cell r="BY2471">
            <v>0</v>
          </cell>
          <cell r="BZ2471">
            <v>0</v>
          </cell>
          <cell r="CA2471">
            <v>0</v>
          </cell>
          <cell r="CB2471">
            <v>0</v>
          </cell>
          <cell r="CC2471">
            <v>0</v>
          </cell>
          <cell r="CD2471">
            <v>0</v>
          </cell>
          <cell r="CE2471">
            <v>0</v>
          </cell>
          <cell r="CF2471">
            <v>0</v>
          </cell>
          <cell r="CG2471">
            <v>0</v>
          </cell>
          <cell r="CH2471">
            <v>0</v>
          </cell>
          <cell r="CJ2471">
            <v>0</v>
          </cell>
          <cell r="CK2471">
            <v>0</v>
          </cell>
          <cell r="CL2471">
            <v>0</v>
          </cell>
          <cell r="CM2471">
            <v>0</v>
          </cell>
          <cell r="CN2471">
            <v>1</v>
          </cell>
        </row>
        <row r="2472">
          <cell r="AU2472">
            <v>1128</v>
          </cell>
          <cell r="AX2472">
            <v>1128</v>
          </cell>
          <cell r="AY2472">
            <v>0</v>
          </cell>
          <cell r="AZ2472">
            <v>0</v>
          </cell>
          <cell r="BA2472">
            <v>0</v>
          </cell>
          <cell r="BV2472">
            <v>0</v>
          </cell>
          <cell r="BW2472">
            <v>0</v>
          </cell>
          <cell r="BX2472">
            <v>0</v>
          </cell>
          <cell r="BY2472">
            <v>0</v>
          </cell>
          <cell r="BZ2472">
            <v>0</v>
          </cell>
          <cell r="CA2472">
            <v>0</v>
          </cell>
          <cell r="CB2472">
            <v>0</v>
          </cell>
          <cell r="CC2472">
            <v>0</v>
          </cell>
          <cell r="CD2472">
            <v>1</v>
          </cell>
          <cell r="CE2472">
            <v>0</v>
          </cell>
          <cell r="CF2472">
            <v>0</v>
          </cell>
          <cell r="CG2472">
            <v>0</v>
          </cell>
          <cell r="CH2472">
            <v>0</v>
          </cell>
          <cell r="CJ2472">
            <v>0</v>
          </cell>
          <cell r="CK2472">
            <v>0</v>
          </cell>
          <cell r="CL2472">
            <v>0</v>
          </cell>
          <cell r="CM2472">
            <v>0</v>
          </cell>
          <cell r="CN2472">
            <v>1</v>
          </cell>
        </row>
        <row r="2473">
          <cell r="AU2473">
            <v>47053.68</v>
          </cell>
          <cell r="AX2473">
            <v>46622.01</v>
          </cell>
          <cell r="AY2473">
            <v>431.67</v>
          </cell>
          <cell r="AZ2473">
            <v>0</v>
          </cell>
          <cell r="BA2473">
            <v>966.44</v>
          </cell>
          <cell r="BV2473">
            <v>0</v>
          </cell>
          <cell r="BW2473">
            <v>0</v>
          </cell>
          <cell r="BX2473">
            <v>0</v>
          </cell>
          <cell r="BY2473">
            <v>0</v>
          </cell>
          <cell r="BZ2473">
            <v>0</v>
          </cell>
          <cell r="CA2473">
            <v>0</v>
          </cell>
          <cell r="CB2473">
            <v>0</v>
          </cell>
          <cell r="CC2473">
            <v>0</v>
          </cell>
          <cell r="CD2473">
            <v>0</v>
          </cell>
          <cell r="CE2473">
            <v>0</v>
          </cell>
          <cell r="CF2473">
            <v>0</v>
          </cell>
          <cell r="CG2473">
            <v>0</v>
          </cell>
          <cell r="CH2473">
            <v>0</v>
          </cell>
          <cell r="CJ2473">
            <v>0</v>
          </cell>
          <cell r="CK2473">
            <v>0</v>
          </cell>
          <cell r="CL2473">
            <v>0</v>
          </cell>
          <cell r="CM2473">
            <v>0</v>
          </cell>
          <cell r="CN2473">
            <v>1</v>
          </cell>
        </row>
        <row r="2474">
          <cell r="AU2474">
            <v>369</v>
          </cell>
          <cell r="AX2474">
            <v>369</v>
          </cell>
          <cell r="AY2474">
            <v>0</v>
          </cell>
          <cell r="AZ2474">
            <v>0</v>
          </cell>
          <cell r="BA2474">
            <v>0</v>
          </cell>
          <cell r="BV2474">
            <v>0</v>
          </cell>
          <cell r="BW2474">
            <v>0.64</v>
          </cell>
          <cell r="BX2474">
            <v>0.28000000000000003</v>
          </cell>
          <cell r="BY2474">
            <v>0</v>
          </cell>
          <cell r="BZ2474">
            <v>0</v>
          </cell>
          <cell r="CA2474">
            <v>0</v>
          </cell>
          <cell r="CB2474">
            <v>0</v>
          </cell>
          <cell r="CC2474">
            <v>0</v>
          </cell>
          <cell r="CD2474">
            <v>0</v>
          </cell>
          <cell r="CE2474">
            <v>0.05</v>
          </cell>
          <cell r="CF2474">
            <v>0</v>
          </cell>
          <cell r="CG2474">
            <v>0</v>
          </cell>
          <cell r="CH2474">
            <v>0</v>
          </cell>
          <cell r="CJ2474">
            <v>0</v>
          </cell>
          <cell r="CK2474">
            <v>0</v>
          </cell>
          <cell r="CL2474">
            <v>0</v>
          </cell>
          <cell r="CM2474">
            <v>0</v>
          </cell>
          <cell r="CN2474">
            <v>1</v>
          </cell>
        </row>
        <row r="2475">
          <cell r="AU2475">
            <v>115</v>
          </cell>
          <cell r="AX2475">
            <v>115</v>
          </cell>
          <cell r="AY2475">
            <v>0</v>
          </cell>
          <cell r="AZ2475">
            <v>0</v>
          </cell>
          <cell r="BA2475">
            <v>0</v>
          </cell>
          <cell r="BV2475">
            <v>0</v>
          </cell>
          <cell r="BW2475">
            <v>1</v>
          </cell>
          <cell r="BX2475">
            <v>0</v>
          </cell>
          <cell r="BY2475">
            <v>0</v>
          </cell>
          <cell r="BZ2475">
            <v>0</v>
          </cell>
          <cell r="CA2475">
            <v>0</v>
          </cell>
          <cell r="CB2475">
            <v>0</v>
          </cell>
          <cell r="CC2475">
            <v>0</v>
          </cell>
          <cell r="CD2475">
            <v>0</v>
          </cell>
          <cell r="CE2475">
            <v>0</v>
          </cell>
          <cell r="CF2475">
            <v>0</v>
          </cell>
          <cell r="CG2475">
            <v>0</v>
          </cell>
          <cell r="CH2475">
            <v>0</v>
          </cell>
          <cell r="CJ2475">
            <v>0</v>
          </cell>
          <cell r="CK2475">
            <v>0</v>
          </cell>
          <cell r="CL2475">
            <v>0</v>
          </cell>
          <cell r="CM2475">
            <v>0</v>
          </cell>
          <cell r="CN2475">
            <v>1</v>
          </cell>
        </row>
        <row r="2476">
          <cell r="AU2476">
            <v>137</v>
          </cell>
          <cell r="AX2476">
            <v>137</v>
          </cell>
          <cell r="AY2476">
            <v>0</v>
          </cell>
          <cell r="AZ2476">
            <v>0</v>
          </cell>
          <cell r="BA2476">
            <v>0</v>
          </cell>
          <cell r="BV2476">
            <v>0</v>
          </cell>
          <cell r="BW2476">
            <v>1</v>
          </cell>
          <cell r="BX2476">
            <v>0</v>
          </cell>
          <cell r="BY2476">
            <v>0</v>
          </cell>
          <cell r="BZ2476">
            <v>0</v>
          </cell>
          <cell r="CA2476">
            <v>0</v>
          </cell>
          <cell r="CB2476">
            <v>0</v>
          </cell>
          <cell r="CC2476">
            <v>0</v>
          </cell>
          <cell r="CD2476">
            <v>0</v>
          </cell>
          <cell r="CE2476">
            <v>0</v>
          </cell>
          <cell r="CF2476">
            <v>0</v>
          </cell>
          <cell r="CG2476">
            <v>0</v>
          </cell>
          <cell r="CH2476">
            <v>0</v>
          </cell>
          <cell r="CJ2476">
            <v>0</v>
          </cell>
          <cell r="CK2476">
            <v>0</v>
          </cell>
          <cell r="CL2476">
            <v>0</v>
          </cell>
          <cell r="CM2476">
            <v>0</v>
          </cell>
          <cell r="CN2476">
            <v>1</v>
          </cell>
        </row>
        <row r="2477">
          <cell r="AU2477">
            <v>139</v>
          </cell>
          <cell r="AX2477">
            <v>139</v>
          </cell>
          <cell r="AY2477">
            <v>0</v>
          </cell>
          <cell r="AZ2477">
            <v>0</v>
          </cell>
          <cell r="BA2477">
            <v>0</v>
          </cell>
          <cell r="BV2477">
            <v>0</v>
          </cell>
          <cell r="BW2477">
            <v>1</v>
          </cell>
          <cell r="BX2477">
            <v>0</v>
          </cell>
          <cell r="BY2477">
            <v>0</v>
          </cell>
          <cell r="BZ2477">
            <v>0</v>
          </cell>
          <cell r="CA2477">
            <v>0</v>
          </cell>
          <cell r="CB2477">
            <v>0</v>
          </cell>
          <cell r="CC2477">
            <v>0</v>
          </cell>
          <cell r="CD2477">
            <v>0</v>
          </cell>
          <cell r="CE2477">
            <v>0</v>
          </cell>
          <cell r="CF2477">
            <v>0</v>
          </cell>
          <cell r="CG2477">
            <v>0</v>
          </cell>
          <cell r="CH2477">
            <v>0</v>
          </cell>
          <cell r="CJ2477">
            <v>0</v>
          </cell>
          <cell r="CK2477">
            <v>0</v>
          </cell>
          <cell r="CL2477">
            <v>0</v>
          </cell>
          <cell r="CM2477">
            <v>0</v>
          </cell>
          <cell r="CN2477">
            <v>1</v>
          </cell>
        </row>
        <row r="2478">
          <cell r="AU2478">
            <v>910.92</v>
          </cell>
          <cell r="AX2478">
            <v>653.02</v>
          </cell>
          <cell r="AY2478">
            <v>257.89999999999998</v>
          </cell>
          <cell r="AZ2478">
            <v>0</v>
          </cell>
          <cell r="BA2478">
            <v>577.4</v>
          </cell>
          <cell r="BV2478">
            <v>0</v>
          </cell>
          <cell r="BW2478">
            <v>0</v>
          </cell>
          <cell r="BX2478">
            <v>0</v>
          </cell>
          <cell r="BY2478">
            <v>0</v>
          </cell>
          <cell r="BZ2478">
            <v>0</v>
          </cell>
          <cell r="CA2478">
            <v>0</v>
          </cell>
          <cell r="CB2478">
            <v>0</v>
          </cell>
          <cell r="CC2478">
            <v>0</v>
          </cell>
          <cell r="CD2478">
            <v>1</v>
          </cell>
          <cell r="CE2478">
            <v>0</v>
          </cell>
          <cell r="CF2478">
            <v>0</v>
          </cell>
          <cell r="CG2478">
            <v>0</v>
          </cell>
          <cell r="CH2478">
            <v>0</v>
          </cell>
          <cell r="CJ2478">
            <v>0</v>
          </cell>
          <cell r="CK2478">
            <v>0</v>
          </cell>
          <cell r="CL2478">
            <v>0</v>
          </cell>
          <cell r="CM2478">
            <v>0</v>
          </cell>
          <cell r="CN2478">
            <v>1</v>
          </cell>
        </row>
        <row r="2479">
          <cell r="AU2479">
            <v>11381.67</v>
          </cell>
          <cell r="AX2479">
            <v>8159.14</v>
          </cell>
          <cell r="AY2479">
            <v>3222.53</v>
          </cell>
          <cell r="AZ2479">
            <v>0</v>
          </cell>
          <cell r="BA2479">
            <v>0</v>
          </cell>
          <cell r="BV2479">
            <v>0</v>
          </cell>
          <cell r="BW2479">
            <v>1</v>
          </cell>
          <cell r="BX2479">
            <v>0</v>
          </cell>
          <cell r="BY2479">
            <v>0</v>
          </cell>
          <cell r="BZ2479">
            <v>0</v>
          </cell>
          <cell r="CA2479">
            <v>0</v>
          </cell>
          <cell r="CB2479">
            <v>0</v>
          </cell>
          <cell r="CC2479">
            <v>0</v>
          </cell>
          <cell r="CD2479">
            <v>0</v>
          </cell>
          <cell r="CE2479">
            <v>0</v>
          </cell>
          <cell r="CF2479">
            <v>0</v>
          </cell>
          <cell r="CG2479">
            <v>0</v>
          </cell>
          <cell r="CH2479">
            <v>0</v>
          </cell>
          <cell r="CJ2479">
            <v>0</v>
          </cell>
          <cell r="CK2479">
            <v>0</v>
          </cell>
          <cell r="CL2479">
            <v>0</v>
          </cell>
          <cell r="CM2479">
            <v>0</v>
          </cell>
          <cell r="CN2479">
            <v>1</v>
          </cell>
        </row>
        <row r="2480">
          <cell r="AU2480">
            <v>117</v>
          </cell>
          <cell r="AX2480">
            <v>117</v>
          </cell>
          <cell r="AY2480">
            <v>0</v>
          </cell>
          <cell r="AZ2480">
            <v>0</v>
          </cell>
          <cell r="BA2480">
            <v>0</v>
          </cell>
          <cell r="BV2480">
            <v>0</v>
          </cell>
          <cell r="BW2480">
            <v>1</v>
          </cell>
          <cell r="BX2480">
            <v>0</v>
          </cell>
          <cell r="BY2480">
            <v>0</v>
          </cell>
          <cell r="BZ2480">
            <v>0</v>
          </cell>
          <cell r="CA2480">
            <v>0</v>
          </cell>
          <cell r="CB2480">
            <v>0</v>
          </cell>
          <cell r="CC2480">
            <v>0</v>
          </cell>
          <cell r="CD2480">
            <v>0</v>
          </cell>
          <cell r="CE2480">
            <v>0</v>
          </cell>
          <cell r="CF2480">
            <v>0</v>
          </cell>
          <cell r="CG2480">
            <v>0</v>
          </cell>
          <cell r="CH2480">
            <v>0</v>
          </cell>
          <cell r="CJ2480">
            <v>0</v>
          </cell>
          <cell r="CK2480">
            <v>0</v>
          </cell>
          <cell r="CL2480">
            <v>0</v>
          </cell>
          <cell r="CM2480">
            <v>0</v>
          </cell>
          <cell r="CN2480">
            <v>1</v>
          </cell>
        </row>
        <row r="2481">
          <cell r="AU2481">
            <v>1304945.71</v>
          </cell>
          <cell r="AX2481">
            <v>928773.22000000009</v>
          </cell>
          <cell r="AY2481">
            <v>376172.49</v>
          </cell>
          <cell r="AZ2481">
            <v>408072.64</v>
          </cell>
          <cell r="BA2481">
            <v>85344.89</v>
          </cell>
          <cell r="BV2481">
            <v>0</v>
          </cell>
          <cell r="BW2481">
            <v>0</v>
          </cell>
          <cell r="BX2481">
            <v>0.92</v>
          </cell>
          <cell r="BY2481">
            <v>0.04</v>
          </cell>
          <cell r="BZ2481">
            <v>0</v>
          </cell>
          <cell r="CA2481">
            <v>0.04</v>
          </cell>
          <cell r="CB2481">
            <v>0</v>
          </cell>
          <cell r="CC2481">
            <v>0</v>
          </cell>
          <cell r="CD2481">
            <v>0</v>
          </cell>
          <cell r="CE2481">
            <v>0</v>
          </cell>
          <cell r="CF2481">
            <v>0</v>
          </cell>
          <cell r="CG2481">
            <v>0</v>
          </cell>
          <cell r="CH2481">
            <v>0</v>
          </cell>
          <cell r="CJ2481">
            <v>0</v>
          </cell>
          <cell r="CK2481">
            <v>0</v>
          </cell>
          <cell r="CL2481">
            <v>0</v>
          </cell>
          <cell r="CM2481">
            <v>0</v>
          </cell>
          <cell r="CN2481">
            <v>1</v>
          </cell>
        </row>
        <row r="2482">
          <cell r="AU2482">
            <v>43592.6</v>
          </cell>
          <cell r="AX2482">
            <v>31260.2</v>
          </cell>
          <cell r="AY2482">
            <v>12332.4</v>
          </cell>
          <cell r="AZ2482">
            <v>24316.43</v>
          </cell>
          <cell r="BA2482">
            <v>5136.25</v>
          </cell>
          <cell r="BV2482">
            <v>0</v>
          </cell>
          <cell r="BW2482">
            <v>0</v>
          </cell>
          <cell r="BX2482">
            <v>1</v>
          </cell>
          <cell r="BY2482">
            <v>0</v>
          </cell>
          <cell r="BZ2482">
            <v>0</v>
          </cell>
          <cell r="CA2482">
            <v>0</v>
          </cell>
          <cell r="CB2482">
            <v>0</v>
          </cell>
          <cell r="CC2482">
            <v>0</v>
          </cell>
          <cell r="CD2482">
            <v>0</v>
          </cell>
          <cell r="CE2482">
            <v>0</v>
          </cell>
          <cell r="CF2482">
            <v>0</v>
          </cell>
          <cell r="CG2482">
            <v>0</v>
          </cell>
          <cell r="CH2482">
            <v>0</v>
          </cell>
          <cell r="CJ2482">
            <v>0</v>
          </cell>
          <cell r="CK2482">
            <v>0</v>
          </cell>
          <cell r="CL2482">
            <v>0</v>
          </cell>
          <cell r="CM2482">
            <v>0</v>
          </cell>
          <cell r="CN2482">
            <v>1</v>
          </cell>
        </row>
        <row r="2483">
          <cell r="AU2483">
            <v>131</v>
          </cell>
          <cell r="AX2483">
            <v>131</v>
          </cell>
          <cell r="AY2483">
            <v>0</v>
          </cell>
          <cell r="AZ2483">
            <v>0</v>
          </cell>
          <cell r="BA2483">
            <v>0</v>
          </cell>
          <cell r="BV2483">
            <v>0</v>
          </cell>
          <cell r="BW2483">
            <v>0</v>
          </cell>
          <cell r="BX2483">
            <v>1</v>
          </cell>
          <cell r="BY2483">
            <v>0</v>
          </cell>
          <cell r="BZ2483">
            <v>0</v>
          </cell>
          <cell r="CA2483">
            <v>0</v>
          </cell>
          <cell r="CB2483">
            <v>0</v>
          </cell>
          <cell r="CC2483">
            <v>0</v>
          </cell>
          <cell r="CD2483">
            <v>0</v>
          </cell>
          <cell r="CE2483">
            <v>0</v>
          </cell>
          <cell r="CF2483">
            <v>0</v>
          </cell>
          <cell r="CG2483">
            <v>0</v>
          </cell>
          <cell r="CH2483">
            <v>0</v>
          </cell>
          <cell r="CJ2483">
            <v>0</v>
          </cell>
          <cell r="CK2483">
            <v>0</v>
          </cell>
          <cell r="CL2483">
            <v>0</v>
          </cell>
          <cell r="CM2483">
            <v>0</v>
          </cell>
          <cell r="CN2483">
            <v>1</v>
          </cell>
        </row>
        <row r="2484">
          <cell r="AU2484">
            <v>1625.02</v>
          </cell>
          <cell r="AX2484">
            <v>1164.94</v>
          </cell>
          <cell r="AY2484">
            <v>460.08</v>
          </cell>
          <cell r="AZ2484">
            <v>181.07</v>
          </cell>
          <cell r="BA2484">
            <v>302.62</v>
          </cell>
          <cell r="BV2484">
            <v>0</v>
          </cell>
          <cell r="BW2484">
            <v>1</v>
          </cell>
          <cell r="BX2484">
            <v>0</v>
          </cell>
          <cell r="BY2484">
            <v>0</v>
          </cell>
          <cell r="BZ2484">
            <v>0</v>
          </cell>
          <cell r="CA2484">
            <v>0</v>
          </cell>
          <cell r="CB2484">
            <v>0</v>
          </cell>
          <cell r="CC2484">
            <v>0</v>
          </cell>
          <cell r="CD2484">
            <v>0</v>
          </cell>
          <cell r="CE2484">
            <v>0</v>
          </cell>
          <cell r="CF2484">
            <v>0</v>
          </cell>
          <cell r="CG2484">
            <v>0</v>
          </cell>
          <cell r="CH2484">
            <v>0</v>
          </cell>
          <cell r="CJ2484">
            <v>0</v>
          </cell>
          <cell r="CK2484">
            <v>0</v>
          </cell>
          <cell r="CL2484">
            <v>0</v>
          </cell>
          <cell r="CM2484">
            <v>0</v>
          </cell>
          <cell r="CN2484">
            <v>1</v>
          </cell>
        </row>
        <row r="2485">
          <cell r="AU2485">
            <v>54973.54</v>
          </cell>
          <cell r="AX2485">
            <v>38926.519999999997</v>
          </cell>
          <cell r="AY2485">
            <v>16047.02</v>
          </cell>
          <cell r="AZ2485">
            <v>175.5</v>
          </cell>
          <cell r="BA2485">
            <v>24105.119999999999</v>
          </cell>
          <cell r="BV2485">
            <v>0</v>
          </cell>
          <cell r="BW2485">
            <v>0</v>
          </cell>
          <cell r="BX2485">
            <v>0</v>
          </cell>
          <cell r="BY2485">
            <v>0</v>
          </cell>
          <cell r="BZ2485">
            <v>0</v>
          </cell>
          <cell r="CA2485">
            <v>1</v>
          </cell>
          <cell r="CB2485">
            <v>0</v>
          </cell>
          <cell r="CC2485">
            <v>0</v>
          </cell>
          <cell r="CD2485">
            <v>0</v>
          </cell>
          <cell r="CE2485">
            <v>0</v>
          </cell>
          <cell r="CF2485">
            <v>0</v>
          </cell>
          <cell r="CG2485">
            <v>0</v>
          </cell>
          <cell r="CH2485">
            <v>0</v>
          </cell>
          <cell r="CJ2485">
            <v>0</v>
          </cell>
          <cell r="CK2485">
            <v>0</v>
          </cell>
          <cell r="CL2485">
            <v>0</v>
          </cell>
          <cell r="CM2485">
            <v>0</v>
          </cell>
          <cell r="CN2485">
            <v>1</v>
          </cell>
        </row>
        <row r="2486">
          <cell r="AU2486">
            <v>140</v>
          </cell>
          <cell r="AX2486">
            <v>140</v>
          </cell>
          <cell r="AY2486">
            <v>0</v>
          </cell>
          <cell r="AZ2486">
            <v>0</v>
          </cell>
          <cell r="BA2486">
            <v>0</v>
          </cell>
          <cell r="BV2486">
            <v>0</v>
          </cell>
          <cell r="BW2486">
            <v>0</v>
          </cell>
          <cell r="BX2486">
            <v>0</v>
          </cell>
          <cell r="BY2486">
            <v>0</v>
          </cell>
          <cell r="BZ2486">
            <v>0</v>
          </cell>
          <cell r="CA2486">
            <v>0</v>
          </cell>
          <cell r="CB2486">
            <v>0</v>
          </cell>
          <cell r="CC2486">
            <v>0</v>
          </cell>
          <cell r="CD2486">
            <v>1</v>
          </cell>
          <cell r="CE2486">
            <v>0</v>
          </cell>
          <cell r="CF2486">
            <v>0</v>
          </cell>
          <cell r="CG2486">
            <v>0</v>
          </cell>
          <cell r="CH2486">
            <v>0</v>
          </cell>
          <cell r="CJ2486">
            <v>0</v>
          </cell>
          <cell r="CK2486">
            <v>0</v>
          </cell>
          <cell r="CL2486">
            <v>0</v>
          </cell>
          <cell r="CM2486">
            <v>0</v>
          </cell>
          <cell r="CN2486">
            <v>1</v>
          </cell>
        </row>
        <row r="2487">
          <cell r="AU2487">
            <v>1590.4</v>
          </cell>
          <cell r="AX2487">
            <v>1140.1099999999999</v>
          </cell>
          <cell r="AY2487">
            <v>450.29</v>
          </cell>
          <cell r="AZ2487">
            <v>0</v>
          </cell>
          <cell r="BA2487">
            <v>726.2</v>
          </cell>
          <cell r="BV2487">
            <v>0</v>
          </cell>
          <cell r="BW2487">
            <v>1</v>
          </cell>
          <cell r="BX2487">
            <v>0</v>
          </cell>
          <cell r="BY2487">
            <v>0</v>
          </cell>
          <cell r="BZ2487">
            <v>0</v>
          </cell>
          <cell r="CA2487">
            <v>0</v>
          </cell>
          <cell r="CB2487">
            <v>0</v>
          </cell>
          <cell r="CC2487">
            <v>0</v>
          </cell>
          <cell r="CD2487">
            <v>0</v>
          </cell>
          <cell r="CE2487">
            <v>0</v>
          </cell>
          <cell r="CF2487">
            <v>0</v>
          </cell>
          <cell r="CG2487">
            <v>0</v>
          </cell>
          <cell r="CH2487">
            <v>0</v>
          </cell>
          <cell r="CJ2487">
            <v>0</v>
          </cell>
          <cell r="CK2487">
            <v>0</v>
          </cell>
          <cell r="CL2487">
            <v>0</v>
          </cell>
          <cell r="CM2487">
            <v>0</v>
          </cell>
          <cell r="CN2487">
            <v>1</v>
          </cell>
        </row>
        <row r="2488">
          <cell r="AU2488">
            <v>2792406.6</v>
          </cell>
          <cell r="AX2488">
            <v>2003832.7500000005</v>
          </cell>
          <cell r="AY2488">
            <v>788573.85</v>
          </cell>
          <cell r="AZ2488">
            <v>1081145.1000000001</v>
          </cell>
          <cell r="BA2488">
            <v>182532.53</v>
          </cell>
          <cell r="BV2488">
            <v>0</v>
          </cell>
          <cell r="BW2488">
            <v>0.09</v>
          </cell>
          <cell r="BX2488">
            <v>0.74</v>
          </cell>
          <cell r="BY2488">
            <v>0.17</v>
          </cell>
          <cell r="BZ2488">
            <v>0</v>
          </cell>
          <cell r="CA2488">
            <v>0</v>
          </cell>
          <cell r="CB2488">
            <v>0</v>
          </cell>
          <cell r="CC2488">
            <v>0</v>
          </cell>
          <cell r="CD2488">
            <v>0</v>
          </cell>
          <cell r="CE2488">
            <v>0</v>
          </cell>
          <cell r="CF2488">
            <v>0</v>
          </cell>
          <cell r="CG2488">
            <v>0</v>
          </cell>
          <cell r="CH2488">
            <v>0</v>
          </cell>
          <cell r="CJ2488">
            <v>0</v>
          </cell>
          <cell r="CK2488">
            <v>0</v>
          </cell>
          <cell r="CL2488">
            <v>0</v>
          </cell>
          <cell r="CM2488">
            <v>0</v>
          </cell>
          <cell r="CN2488">
            <v>1</v>
          </cell>
        </row>
        <row r="2489">
          <cell r="AU2489">
            <v>203012.01</v>
          </cell>
          <cell r="AX2489">
            <v>141966.49</v>
          </cell>
          <cell r="AY2489">
            <v>61045.52</v>
          </cell>
          <cell r="AZ2489">
            <v>123990</v>
          </cell>
          <cell r="BA2489">
            <v>5721.01</v>
          </cell>
          <cell r="BV2489">
            <v>0</v>
          </cell>
          <cell r="BW2489">
            <v>1</v>
          </cell>
          <cell r="BX2489">
            <v>0</v>
          </cell>
          <cell r="BY2489">
            <v>0</v>
          </cell>
          <cell r="BZ2489">
            <v>0</v>
          </cell>
          <cell r="CA2489">
            <v>0</v>
          </cell>
          <cell r="CB2489">
            <v>0</v>
          </cell>
          <cell r="CC2489">
            <v>0</v>
          </cell>
          <cell r="CD2489">
            <v>0</v>
          </cell>
          <cell r="CE2489">
            <v>0</v>
          </cell>
          <cell r="CF2489">
            <v>0</v>
          </cell>
          <cell r="CG2489">
            <v>0</v>
          </cell>
          <cell r="CH2489">
            <v>0</v>
          </cell>
          <cell r="CJ2489">
            <v>0</v>
          </cell>
          <cell r="CK2489">
            <v>0</v>
          </cell>
          <cell r="CL2489">
            <v>0</v>
          </cell>
          <cell r="CM2489">
            <v>0</v>
          </cell>
          <cell r="CN2489">
            <v>1</v>
          </cell>
        </row>
        <row r="2490">
          <cell r="AU2490">
            <v>262</v>
          </cell>
          <cell r="AX2490">
            <v>262</v>
          </cell>
          <cell r="AY2490">
            <v>0</v>
          </cell>
          <cell r="AZ2490">
            <v>0</v>
          </cell>
          <cell r="BA2490">
            <v>0</v>
          </cell>
          <cell r="BV2490">
            <v>0</v>
          </cell>
          <cell r="BW2490">
            <v>0</v>
          </cell>
          <cell r="BX2490">
            <v>0</v>
          </cell>
          <cell r="BY2490">
            <v>0</v>
          </cell>
          <cell r="BZ2490">
            <v>0</v>
          </cell>
          <cell r="CA2490">
            <v>0</v>
          </cell>
          <cell r="CB2490">
            <v>0</v>
          </cell>
          <cell r="CC2490">
            <v>0</v>
          </cell>
          <cell r="CD2490">
            <v>1</v>
          </cell>
          <cell r="CE2490">
            <v>0</v>
          </cell>
          <cell r="CF2490">
            <v>0</v>
          </cell>
          <cell r="CG2490">
            <v>0</v>
          </cell>
          <cell r="CH2490">
            <v>0</v>
          </cell>
          <cell r="CJ2490">
            <v>0</v>
          </cell>
          <cell r="CK2490">
            <v>0</v>
          </cell>
          <cell r="CL2490">
            <v>0</v>
          </cell>
          <cell r="CM2490">
            <v>0</v>
          </cell>
          <cell r="CN2490">
            <v>1</v>
          </cell>
        </row>
        <row r="2491">
          <cell r="AU2491">
            <v>458.71</v>
          </cell>
          <cell r="AX2491">
            <v>377.25</v>
          </cell>
          <cell r="AY2491">
            <v>81.459999999999994</v>
          </cell>
          <cell r="AZ2491">
            <v>206.25</v>
          </cell>
          <cell r="BA2491">
            <v>0</v>
          </cell>
          <cell r="BV2491">
            <v>0</v>
          </cell>
          <cell r="BW2491">
            <v>1</v>
          </cell>
          <cell r="BX2491">
            <v>0</v>
          </cell>
          <cell r="BY2491">
            <v>0</v>
          </cell>
          <cell r="BZ2491">
            <v>0</v>
          </cell>
          <cell r="CA2491">
            <v>0</v>
          </cell>
          <cell r="CB2491">
            <v>0</v>
          </cell>
          <cell r="CC2491">
            <v>0</v>
          </cell>
          <cell r="CD2491">
            <v>0</v>
          </cell>
          <cell r="CE2491">
            <v>0</v>
          </cell>
          <cell r="CF2491">
            <v>0</v>
          </cell>
          <cell r="CG2491">
            <v>0</v>
          </cell>
          <cell r="CH2491">
            <v>0</v>
          </cell>
          <cell r="CJ2491">
            <v>0</v>
          </cell>
          <cell r="CK2491">
            <v>0</v>
          </cell>
          <cell r="CL2491">
            <v>0</v>
          </cell>
          <cell r="CM2491">
            <v>0</v>
          </cell>
          <cell r="CN2491">
            <v>1</v>
          </cell>
        </row>
        <row r="2492">
          <cell r="AU2492">
            <v>16934.650000000001</v>
          </cell>
          <cell r="AX2492">
            <v>12139.93</v>
          </cell>
          <cell r="AY2492">
            <v>4794.72</v>
          </cell>
          <cell r="AZ2492">
            <v>4142.12</v>
          </cell>
          <cell r="BA2492">
            <v>5518.64</v>
          </cell>
          <cell r="BV2492">
            <v>0</v>
          </cell>
          <cell r="BW2492">
            <v>1</v>
          </cell>
          <cell r="BX2492">
            <v>0</v>
          </cell>
          <cell r="BY2492">
            <v>0</v>
          </cell>
          <cell r="BZ2492">
            <v>0</v>
          </cell>
          <cell r="CA2492">
            <v>0</v>
          </cell>
          <cell r="CB2492">
            <v>0</v>
          </cell>
          <cell r="CC2492">
            <v>0</v>
          </cell>
          <cell r="CD2492">
            <v>0</v>
          </cell>
          <cell r="CE2492">
            <v>0</v>
          </cell>
          <cell r="CF2492">
            <v>0</v>
          </cell>
          <cell r="CG2492">
            <v>0</v>
          </cell>
          <cell r="CH2492">
            <v>0</v>
          </cell>
          <cell r="CJ2492">
            <v>0</v>
          </cell>
          <cell r="CK2492">
            <v>0</v>
          </cell>
          <cell r="CL2492">
            <v>0</v>
          </cell>
          <cell r="CM2492">
            <v>0</v>
          </cell>
          <cell r="CN2492">
            <v>1</v>
          </cell>
        </row>
        <row r="2493">
          <cell r="AU2493">
            <v>10130.950000000001</v>
          </cell>
          <cell r="AX2493">
            <v>7262.3200000000006</v>
          </cell>
          <cell r="AY2493">
            <v>2868.63</v>
          </cell>
          <cell r="AZ2493">
            <v>0</v>
          </cell>
          <cell r="BA2493">
            <v>1525.02</v>
          </cell>
          <cell r="BV2493">
            <v>0</v>
          </cell>
          <cell r="BW2493">
            <v>1</v>
          </cell>
          <cell r="BX2493">
            <v>0</v>
          </cell>
          <cell r="BY2493">
            <v>0</v>
          </cell>
          <cell r="BZ2493">
            <v>0</v>
          </cell>
          <cell r="CA2493">
            <v>0</v>
          </cell>
          <cell r="CB2493">
            <v>0</v>
          </cell>
          <cell r="CC2493">
            <v>0</v>
          </cell>
          <cell r="CD2493">
            <v>0</v>
          </cell>
          <cell r="CE2493">
            <v>0</v>
          </cell>
          <cell r="CF2493">
            <v>0</v>
          </cell>
          <cell r="CG2493">
            <v>0</v>
          </cell>
          <cell r="CH2493">
            <v>0</v>
          </cell>
          <cell r="CJ2493">
            <v>0</v>
          </cell>
          <cell r="CK2493">
            <v>0</v>
          </cell>
          <cell r="CL2493">
            <v>0</v>
          </cell>
          <cell r="CM2493">
            <v>0</v>
          </cell>
          <cell r="CN2493">
            <v>1</v>
          </cell>
        </row>
        <row r="2494">
          <cell r="AU2494">
            <v>472901.66</v>
          </cell>
          <cell r="AX2494">
            <v>340188.38</v>
          </cell>
          <cell r="AY2494">
            <v>132713.28</v>
          </cell>
          <cell r="AZ2494">
            <v>41351.699999999997</v>
          </cell>
          <cell r="BA2494">
            <v>25159.200000000001</v>
          </cell>
          <cell r="BV2494">
            <v>0</v>
          </cell>
          <cell r="BW2494">
            <v>0.01</v>
          </cell>
          <cell r="BX2494">
            <v>0.91</v>
          </cell>
          <cell r="BY2494">
            <v>7.0000000000000007E-2</v>
          </cell>
          <cell r="BZ2494">
            <v>0</v>
          </cell>
          <cell r="CA2494">
            <v>0</v>
          </cell>
          <cell r="CB2494">
            <v>0</v>
          </cell>
          <cell r="CC2494">
            <v>0</v>
          </cell>
          <cell r="CD2494">
            <v>0.01</v>
          </cell>
          <cell r="CE2494">
            <v>0</v>
          </cell>
          <cell r="CF2494">
            <v>0</v>
          </cell>
          <cell r="CG2494">
            <v>0</v>
          </cell>
          <cell r="CH2494">
            <v>0</v>
          </cell>
          <cell r="CJ2494">
            <v>0</v>
          </cell>
          <cell r="CK2494">
            <v>0</v>
          </cell>
          <cell r="CL2494">
            <v>0</v>
          </cell>
          <cell r="CM2494">
            <v>0</v>
          </cell>
          <cell r="CN2494">
            <v>1</v>
          </cell>
        </row>
        <row r="2495">
          <cell r="AU2495">
            <v>10175.66</v>
          </cell>
          <cell r="AX2495">
            <v>8754.7199999999993</v>
          </cell>
          <cell r="AY2495">
            <v>1420.94</v>
          </cell>
          <cell r="AZ2495">
            <v>19.8</v>
          </cell>
          <cell r="BA2495">
            <v>3163.54</v>
          </cell>
          <cell r="BV2495">
            <v>0</v>
          </cell>
          <cell r="BW2495">
            <v>0.04</v>
          </cell>
          <cell r="BX2495">
            <v>0.55000000000000004</v>
          </cell>
          <cell r="BY2495">
            <v>0</v>
          </cell>
          <cell r="BZ2495">
            <v>0</v>
          </cell>
          <cell r="CA2495">
            <v>0</v>
          </cell>
          <cell r="CB2495">
            <v>0</v>
          </cell>
          <cell r="CC2495">
            <v>0</v>
          </cell>
          <cell r="CD2495">
            <v>0.39</v>
          </cell>
          <cell r="CE2495">
            <v>0</v>
          </cell>
          <cell r="CF2495">
            <v>0</v>
          </cell>
          <cell r="CG2495">
            <v>0</v>
          </cell>
          <cell r="CH2495">
            <v>0</v>
          </cell>
          <cell r="CJ2495">
            <v>0</v>
          </cell>
          <cell r="CK2495">
            <v>0</v>
          </cell>
          <cell r="CL2495">
            <v>0</v>
          </cell>
          <cell r="CM2495">
            <v>0</v>
          </cell>
          <cell r="CN2495">
            <v>1</v>
          </cell>
        </row>
        <row r="2496">
          <cell r="AU2496">
            <v>17415.009999999998</v>
          </cell>
          <cell r="AX2496">
            <v>12484.289999999999</v>
          </cell>
          <cell r="AY2496">
            <v>4930.72</v>
          </cell>
          <cell r="AZ2496">
            <v>828.48</v>
          </cell>
          <cell r="BA2496">
            <v>8153.39</v>
          </cell>
          <cell r="BV2496">
            <v>0</v>
          </cell>
          <cell r="BW2496">
            <v>1</v>
          </cell>
          <cell r="BX2496">
            <v>0</v>
          </cell>
          <cell r="BY2496">
            <v>0</v>
          </cell>
          <cell r="BZ2496">
            <v>0</v>
          </cell>
          <cell r="CA2496">
            <v>0</v>
          </cell>
          <cell r="CB2496">
            <v>0</v>
          </cell>
          <cell r="CC2496">
            <v>0</v>
          </cell>
          <cell r="CD2496">
            <v>0</v>
          </cell>
          <cell r="CE2496">
            <v>0</v>
          </cell>
          <cell r="CF2496">
            <v>0</v>
          </cell>
          <cell r="CG2496">
            <v>0</v>
          </cell>
          <cell r="CH2496">
            <v>0</v>
          </cell>
          <cell r="CJ2496">
            <v>0</v>
          </cell>
          <cell r="CK2496">
            <v>0</v>
          </cell>
          <cell r="CL2496">
            <v>0</v>
          </cell>
          <cell r="CM2496">
            <v>0</v>
          </cell>
          <cell r="CN2496">
            <v>1</v>
          </cell>
        </row>
        <row r="2497">
          <cell r="AU2497">
            <v>124</v>
          </cell>
          <cell r="AX2497">
            <v>124</v>
          </cell>
          <cell r="AY2497">
            <v>0</v>
          </cell>
          <cell r="AZ2497">
            <v>0</v>
          </cell>
          <cell r="BA2497">
            <v>0</v>
          </cell>
          <cell r="BV2497">
            <v>0</v>
          </cell>
          <cell r="BW2497">
            <v>1</v>
          </cell>
          <cell r="BX2497">
            <v>0</v>
          </cell>
          <cell r="BY2497">
            <v>0</v>
          </cell>
          <cell r="BZ2497">
            <v>0</v>
          </cell>
          <cell r="CA2497">
            <v>0</v>
          </cell>
          <cell r="CB2497">
            <v>0</v>
          </cell>
          <cell r="CC2497">
            <v>0</v>
          </cell>
          <cell r="CD2497">
            <v>0</v>
          </cell>
          <cell r="CE2497">
            <v>0</v>
          </cell>
          <cell r="CF2497">
            <v>0</v>
          </cell>
          <cell r="CG2497">
            <v>0</v>
          </cell>
          <cell r="CH2497">
            <v>0</v>
          </cell>
          <cell r="CJ2497">
            <v>0</v>
          </cell>
          <cell r="CK2497">
            <v>0</v>
          </cell>
          <cell r="CL2497">
            <v>0</v>
          </cell>
          <cell r="CM2497">
            <v>0</v>
          </cell>
          <cell r="CN2497">
            <v>1</v>
          </cell>
        </row>
        <row r="2498">
          <cell r="AU2498">
            <v>1302.8</v>
          </cell>
          <cell r="AX2498">
            <v>1141.48</v>
          </cell>
          <cell r="AY2498">
            <v>161.32</v>
          </cell>
          <cell r="AZ2498">
            <v>0</v>
          </cell>
          <cell r="BA2498">
            <v>361.17</v>
          </cell>
          <cell r="BV2498">
            <v>0</v>
          </cell>
          <cell r="BW2498">
            <v>0.2</v>
          </cell>
          <cell r="BX2498">
            <v>0.45</v>
          </cell>
          <cell r="BY2498">
            <v>0.25</v>
          </cell>
          <cell r="BZ2498">
            <v>0</v>
          </cell>
          <cell r="CA2498">
            <v>0</v>
          </cell>
          <cell r="CB2498">
            <v>0</v>
          </cell>
          <cell r="CC2498">
            <v>0</v>
          </cell>
          <cell r="CD2498">
            <v>0</v>
          </cell>
          <cell r="CE2498">
            <v>0</v>
          </cell>
          <cell r="CF2498">
            <v>0</v>
          </cell>
          <cell r="CG2498">
            <v>0</v>
          </cell>
          <cell r="CH2498">
            <v>0</v>
          </cell>
          <cell r="CJ2498">
            <v>0</v>
          </cell>
          <cell r="CK2498">
            <v>0</v>
          </cell>
          <cell r="CL2498">
            <v>0</v>
          </cell>
          <cell r="CM2498">
            <v>0</v>
          </cell>
          <cell r="CN2498">
            <v>1</v>
          </cell>
        </row>
        <row r="2499">
          <cell r="AU2499">
            <v>128</v>
          </cell>
          <cell r="AX2499">
            <v>128</v>
          </cell>
          <cell r="AY2499">
            <v>0</v>
          </cell>
          <cell r="AZ2499">
            <v>0</v>
          </cell>
          <cell r="BA2499">
            <v>0</v>
          </cell>
          <cell r="BV2499">
            <v>0</v>
          </cell>
          <cell r="BW2499">
            <v>1</v>
          </cell>
          <cell r="BX2499">
            <v>0</v>
          </cell>
          <cell r="BY2499">
            <v>0</v>
          </cell>
          <cell r="BZ2499">
            <v>0</v>
          </cell>
          <cell r="CA2499">
            <v>0</v>
          </cell>
          <cell r="CB2499">
            <v>0</v>
          </cell>
          <cell r="CC2499">
            <v>0</v>
          </cell>
          <cell r="CD2499">
            <v>0</v>
          </cell>
          <cell r="CE2499">
            <v>0</v>
          </cell>
          <cell r="CF2499">
            <v>0</v>
          </cell>
          <cell r="CG2499">
            <v>0</v>
          </cell>
          <cell r="CH2499">
            <v>0</v>
          </cell>
          <cell r="CJ2499">
            <v>0</v>
          </cell>
          <cell r="CK2499">
            <v>0</v>
          </cell>
          <cell r="CL2499">
            <v>0</v>
          </cell>
          <cell r="CM2499">
            <v>0</v>
          </cell>
          <cell r="CN2499">
            <v>1</v>
          </cell>
        </row>
        <row r="2500">
          <cell r="AU2500">
            <v>926.42</v>
          </cell>
          <cell r="AX2500">
            <v>706.05000000000007</v>
          </cell>
          <cell r="AY2500">
            <v>220.37</v>
          </cell>
          <cell r="AZ2500">
            <v>0</v>
          </cell>
          <cell r="BA2500">
            <v>493.43</v>
          </cell>
          <cell r="BV2500">
            <v>0</v>
          </cell>
          <cell r="BW2500">
            <v>0</v>
          </cell>
          <cell r="BX2500">
            <v>0</v>
          </cell>
          <cell r="BY2500">
            <v>0</v>
          </cell>
          <cell r="BZ2500">
            <v>0</v>
          </cell>
          <cell r="CA2500">
            <v>0</v>
          </cell>
          <cell r="CB2500">
            <v>0</v>
          </cell>
          <cell r="CC2500">
            <v>0</v>
          </cell>
          <cell r="CD2500">
            <v>0</v>
          </cell>
          <cell r="CE2500">
            <v>0</v>
          </cell>
          <cell r="CF2500">
            <v>0</v>
          </cell>
          <cell r="CG2500">
            <v>0</v>
          </cell>
          <cell r="CH2500">
            <v>0</v>
          </cell>
          <cell r="CJ2500">
            <v>0</v>
          </cell>
          <cell r="CK2500">
            <v>0</v>
          </cell>
          <cell r="CL2500">
            <v>0</v>
          </cell>
          <cell r="CM2500">
            <v>0</v>
          </cell>
          <cell r="CN2500">
            <v>1</v>
          </cell>
        </row>
        <row r="2501">
          <cell r="AU2501">
            <v>474.86</v>
          </cell>
          <cell r="AX2501">
            <v>410.06</v>
          </cell>
          <cell r="AY2501">
            <v>64.8</v>
          </cell>
          <cell r="AZ2501">
            <v>164.06</v>
          </cell>
          <cell r="BA2501">
            <v>0</v>
          </cell>
          <cell r="BV2501">
            <v>0</v>
          </cell>
          <cell r="BW2501">
            <v>1</v>
          </cell>
          <cell r="BX2501">
            <v>0</v>
          </cell>
          <cell r="BY2501">
            <v>0</v>
          </cell>
          <cell r="BZ2501">
            <v>0</v>
          </cell>
          <cell r="CA2501">
            <v>0</v>
          </cell>
          <cell r="CB2501">
            <v>0</v>
          </cell>
          <cell r="CC2501">
            <v>0</v>
          </cell>
          <cell r="CD2501">
            <v>0</v>
          </cell>
          <cell r="CE2501">
            <v>0</v>
          </cell>
          <cell r="CF2501">
            <v>0</v>
          </cell>
          <cell r="CG2501">
            <v>0</v>
          </cell>
          <cell r="CH2501">
            <v>0</v>
          </cell>
          <cell r="CJ2501">
            <v>0</v>
          </cell>
          <cell r="CK2501">
            <v>0</v>
          </cell>
          <cell r="CL2501">
            <v>0</v>
          </cell>
          <cell r="CM2501">
            <v>0</v>
          </cell>
          <cell r="CN2501">
            <v>1</v>
          </cell>
        </row>
        <row r="2502">
          <cell r="AU2502">
            <v>7368.32</v>
          </cell>
          <cell r="AX2502">
            <v>5282.09</v>
          </cell>
          <cell r="AY2502">
            <v>2086.23</v>
          </cell>
          <cell r="AZ2502">
            <v>0</v>
          </cell>
          <cell r="BA2502">
            <v>2887</v>
          </cell>
          <cell r="BV2502">
            <v>0</v>
          </cell>
          <cell r="BW2502">
            <v>0.81</v>
          </cell>
          <cell r="BX2502">
            <v>0</v>
          </cell>
          <cell r="BY2502">
            <v>0.09</v>
          </cell>
          <cell r="BZ2502">
            <v>0</v>
          </cell>
          <cell r="CA2502">
            <v>0</v>
          </cell>
          <cell r="CB2502">
            <v>0</v>
          </cell>
          <cell r="CC2502">
            <v>0</v>
          </cell>
          <cell r="CD2502">
            <v>0.1</v>
          </cell>
          <cell r="CE2502">
            <v>0</v>
          </cell>
          <cell r="CF2502">
            <v>0</v>
          </cell>
          <cell r="CG2502">
            <v>0</v>
          </cell>
          <cell r="CH2502">
            <v>0</v>
          </cell>
          <cell r="CJ2502">
            <v>0</v>
          </cell>
          <cell r="CK2502">
            <v>0</v>
          </cell>
          <cell r="CL2502">
            <v>0</v>
          </cell>
          <cell r="CM2502">
            <v>0</v>
          </cell>
          <cell r="CN2502">
            <v>1</v>
          </cell>
        </row>
        <row r="2503">
          <cell r="AU2503">
            <v>728.76</v>
          </cell>
          <cell r="AX2503">
            <v>522.43000000000006</v>
          </cell>
          <cell r="AY2503">
            <v>206.33</v>
          </cell>
          <cell r="AZ2503">
            <v>0</v>
          </cell>
          <cell r="BA2503">
            <v>461.92</v>
          </cell>
          <cell r="BV2503">
            <v>0</v>
          </cell>
          <cell r="BW2503">
            <v>0.81</v>
          </cell>
          <cell r="BX2503">
            <v>0</v>
          </cell>
          <cell r="BY2503">
            <v>0.09</v>
          </cell>
          <cell r="BZ2503">
            <v>0</v>
          </cell>
          <cell r="CA2503">
            <v>0</v>
          </cell>
          <cell r="CB2503">
            <v>0</v>
          </cell>
          <cell r="CC2503">
            <v>0</v>
          </cell>
          <cell r="CD2503">
            <v>0.1</v>
          </cell>
          <cell r="CE2503">
            <v>0</v>
          </cell>
          <cell r="CF2503">
            <v>0</v>
          </cell>
          <cell r="CG2503">
            <v>0</v>
          </cell>
          <cell r="CH2503">
            <v>0</v>
          </cell>
          <cell r="CJ2503">
            <v>0</v>
          </cell>
          <cell r="CK2503">
            <v>0</v>
          </cell>
          <cell r="CL2503">
            <v>0</v>
          </cell>
          <cell r="CM2503">
            <v>0</v>
          </cell>
          <cell r="CN2503">
            <v>1</v>
          </cell>
        </row>
        <row r="2504">
          <cell r="AU2504">
            <v>14891.42</v>
          </cell>
          <cell r="AX2504">
            <v>10721.96</v>
          </cell>
          <cell r="AY2504">
            <v>4169.46</v>
          </cell>
          <cell r="AZ2504">
            <v>314.95999999999998</v>
          </cell>
          <cell r="BA2504">
            <v>8805.61</v>
          </cell>
          <cell r="BV2504">
            <v>0</v>
          </cell>
          <cell r="BW2504">
            <v>0.81</v>
          </cell>
          <cell r="BX2504">
            <v>0</v>
          </cell>
          <cell r="BY2504">
            <v>0.09</v>
          </cell>
          <cell r="BZ2504">
            <v>0</v>
          </cell>
          <cell r="CA2504">
            <v>0</v>
          </cell>
          <cell r="CB2504">
            <v>0</v>
          </cell>
          <cell r="CC2504">
            <v>0</v>
          </cell>
          <cell r="CD2504">
            <v>0.1</v>
          </cell>
          <cell r="CE2504">
            <v>0</v>
          </cell>
          <cell r="CF2504">
            <v>0</v>
          </cell>
          <cell r="CG2504">
            <v>0</v>
          </cell>
          <cell r="CH2504">
            <v>0</v>
          </cell>
          <cell r="CJ2504">
            <v>0</v>
          </cell>
          <cell r="CK2504">
            <v>0</v>
          </cell>
          <cell r="CL2504">
            <v>0</v>
          </cell>
          <cell r="CM2504">
            <v>0</v>
          </cell>
          <cell r="CN2504">
            <v>1</v>
          </cell>
        </row>
        <row r="2505">
          <cell r="AU2505">
            <v>2242.3200000000002</v>
          </cell>
          <cell r="AX2505">
            <v>1607.45</v>
          </cell>
          <cell r="AY2505">
            <v>634.87</v>
          </cell>
          <cell r="AZ2505">
            <v>360</v>
          </cell>
          <cell r="BA2505">
            <v>1102.99</v>
          </cell>
          <cell r="BV2505">
            <v>0</v>
          </cell>
          <cell r="BW2505">
            <v>0.81</v>
          </cell>
          <cell r="BX2505">
            <v>0</v>
          </cell>
          <cell r="BY2505">
            <v>0.09</v>
          </cell>
          <cell r="BZ2505">
            <v>0</v>
          </cell>
          <cell r="CA2505">
            <v>0</v>
          </cell>
          <cell r="CB2505">
            <v>0</v>
          </cell>
          <cell r="CC2505">
            <v>0</v>
          </cell>
          <cell r="CD2505">
            <v>0.1</v>
          </cell>
          <cell r="CE2505">
            <v>0</v>
          </cell>
          <cell r="CF2505">
            <v>0</v>
          </cell>
          <cell r="CG2505">
            <v>0</v>
          </cell>
          <cell r="CH2505">
            <v>0</v>
          </cell>
          <cell r="CJ2505">
            <v>0</v>
          </cell>
          <cell r="CK2505">
            <v>0</v>
          </cell>
          <cell r="CL2505">
            <v>0</v>
          </cell>
          <cell r="CM2505">
            <v>0</v>
          </cell>
          <cell r="CN2505">
            <v>1</v>
          </cell>
        </row>
        <row r="2506">
          <cell r="AU2506">
            <v>138</v>
          </cell>
          <cell r="AX2506">
            <v>138</v>
          </cell>
          <cell r="AY2506">
            <v>0</v>
          </cell>
          <cell r="AZ2506">
            <v>0</v>
          </cell>
          <cell r="BA2506">
            <v>0</v>
          </cell>
          <cell r="BV2506">
            <v>0</v>
          </cell>
          <cell r="BW2506">
            <v>0</v>
          </cell>
          <cell r="BX2506">
            <v>0</v>
          </cell>
          <cell r="BY2506">
            <v>1</v>
          </cell>
          <cell r="BZ2506">
            <v>0</v>
          </cell>
          <cell r="CA2506">
            <v>0</v>
          </cell>
          <cell r="CB2506">
            <v>0</v>
          </cell>
          <cell r="CC2506">
            <v>0</v>
          </cell>
          <cell r="CD2506">
            <v>0</v>
          </cell>
          <cell r="CE2506">
            <v>0</v>
          </cell>
          <cell r="CF2506">
            <v>0</v>
          </cell>
          <cell r="CG2506">
            <v>0</v>
          </cell>
          <cell r="CH2506">
            <v>0</v>
          </cell>
          <cell r="CJ2506">
            <v>0</v>
          </cell>
          <cell r="CK2506">
            <v>0</v>
          </cell>
          <cell r="CL2506">
            <v>0</v>
          </cell>
          <cell r="CM2506">
            <v>0</v>
          </cell>
          <cell r="CN2506">
            <v>1</v>
          </cell>
        </row>
        <row r="2507">
          <cell r="AU2507">
            <v>90286.09</v>
          </cell>
          <cell r="AX2507">
            <v>63493.389999999992</v>
          </cell>
          <cell r="AY2507">
            <v>26792.7</v>
          </cell>
          <cell r="AZ2507">
            <v>0</v>
          </cell>
          <cell r="BA2507">
            <v>14093.03</v>
          </cell>
          <cell r="BV2507">
            <v>0</v>
          </cell>
          <cell r="BW2507">
            <v>0.45</v>
          </cell>
          <cell r="BX2507">
            <v>0</v>
          </cell>
          <cell r="BY2507">
            <v>0.55000000000000004</v>
          </cell>
          <cell r="BZ2507">
            <v>0</v>
          </cell>
          <cell r="CA2507">
            <v>0</v>
          </cell>
          <cell r="CB2507">
            <v>0</v>
          </cell>
          <cell r="CC2507">
            <v>0</v>
          </cell>
          <cell r="CD2507">
            <v>0</v>
          </cell>
          <cell r="CE2507">
            <v>0</v>
          </cell>
          <cell r="CF2507">
            <v>0</v>
          </cell>
          <cell r="CG2507">
            <v>0</v>
          </cell>
          <cell r="CH2507">
            <v>0</v>
          </cell>
          <cell r="CJ2507">
            <v>0</v>
          </cell>
          <cell r="CK2507">
            <v>0</v>
          </cell>
          <cell r="CL2507">
            <v>0</v>
          </cell>
          <cell r="CM2507">
            <v>0</v>
          </cell>
          <cell r="CN2507">
            <v>1</v>
          </cell>
        </row>
        <row r="2508">
          <cell r="AU2508">
            <v>3014</v>
          </cell>
          <cell r="AX2508">
            <v>3014</v>
          </cell>
          <cell r="AY2508">
            <v>0</v>
          </cell>
          <cell r="AZ2508">
            <v>0</v>
          </cell>
          <cell r="BA2508">
            <v>0</v>
          </cell>
          <cell r="BV2508">
            <v>0</v>
          </cell>
          <cell r="BW2508">
            <v>0.14000000000000001</v>
          </cell>
          <cell r="BX2508">
            <v>0.73</v>
          </cell>
          <cell r="BY2508">
            <v>0.13</v>
          </cell>
          <cell r="BZ2508">
            <v>0</v>
          </cell>
          <cell r="CA2508">
            <v>0</v>
          </cell>
          <cell r="CB2508">
            <v>0</v>
          </cell>
          <cell r="CC2508">
            <v>0</v>
          </cell>
          <cell r="CD2508">
            <v>0</v>
          </cell>
          <cell r="CE2508">
            <v>0</v>
          </cell>
          <cell r="CF2508">
            <v>0</v>
          </cell>
          <cell r="CG2508">
            <v>0</v>
          </cell>
          <cell r="CH2508">
            <v>0</v>
          </cell>
          <cell r="CJ2508">
            <v>0</v>
          </cell>
          <cell r="CK2508">
            <v>0</v>
          </cell>
          <cell r="CL2508">
            <v>0</v>
          </cell>
          <cell r="CM2508">
            <v>0</v>
          </cell>
          <cell r="CN2508">
            <v>1</v>
          </cell>
        </row>
        <row r="2509">
          <cell r="AU2509">
            <v>684</v>
          </cell>
          <cell r="AX2509">
            <v>684</v>
          </cell>
          <cell r="AY2509">
            <v>0</v>
          </cell>
          <cell r="AZ2509">
            <v>0</v>
          </cell>
          <cell r="BA2509">
            <v>0</v>
          </cell>
          <cell r="BV2509">
            <v>0</v>
          </cell>
          <cell r="BW2509">
            <v>0.74</v>
          </cell>
          <cell r="BX2509">
            <v>0.09</v>
          </cell>
          <cell r="BY2509">
            <v>0.17</v>
          </cell>
          <cell r="BZ2509">
            <v>0</v>
          </cell>
          <cell r="CA2509">
            <v>0</v>
          </cell>
          <cell r="CB2509">
            <v>0</v>
          </cell>
          <cell r="CC2509">
            <v>0</v>
          </cell>
          <cell r="CD2509">
            <v>0</v>
          </cell>
          <cell r="CE2509">
            <v>0</v>
          </cell>
          <cell r="CF2509">
            <v>0</v>
          </cell>
          <cell r="CG2509">
            <v>0</v>
          </cell>
          <cell r="CH2509">
            <v>0</v>
          </cell>
          <cell r="CJ2509">
            <v>0</v>
          </cell>
          <cell r="CK2509">
            <v>0</v>
          </cell>
          <cell r="CL2509">
            <v>0</v>
          </cell>
          <cell r="CM2509">
            <v>0</v>
          </cell>
          <cell r="CN2509">
            <v>1</v>
          </cell>
        </row>
        <row r="2510">
          <cell r="AU2510">
            <v>423</v>
          </cell>
          <cell r="AX2510">
            <v>423</v>
          </cell>
          <cell r="AY2510">
            <v>0</v>
          </cell>
          <cell r="AZ2510">
            <v>0</v>
          </cell>
          <cell r="BA2510">
            <v>0</v>
          </cell>
          <cell r="BV2510">
            <v>0</v>
          </cell>
          <cell r="BW2510">
            <v>0.32</v>
          </cell>
          <cell r="BX2510">
            <v>0.06</v>
          </cell>
          <cell r="BY2510">
            <v>0</v>
          </cell>
          <cell r="BZ2510">
            <v>0</v>
          </cell>
          <cell r="CA2510">
            <v>0</v>
          </cell>
          <cell r="CB2510">
            <v>0</v>
          </cell>
          <cell r="CC2510">
            <v>0</v>
          </cell>
          <cell r="CD2510">
            <v>0.62</v>
          </cell>
          <cell r="CE2510">
            <v>0</v>
          </cell>
          <cell r="CF2510">
            <v>0</v>
          </cell>
          <cell r="CG2510">
            <v>0</v>
          </cell>
          <cell r="CH2510">
            <v>0</v>
          </cell>
          <cell r="CJ2510">
            <v>0</v>
          </cell>
          <cell r="CK2510">
            <v>0</v>
          </cell>
          <cell r="CL2510">
            <v>0</v>
          </cell>
          <cell r="CM2510">
            <v>0</v>
          </cell>
          <cell r="CN2510">
            <v>1</v>
          </cell>
        </row>
        <row r="2511">
          <cell r="AU2511">
            <v>273.14</v>
          </cell>
          <cell r="AX2511">
            <v>195.81</v>
          </cell>
          <cell r="AY2511">
            <v>77.33</v>
          </cell>
          <cell r="AZ2511">
            <v>0</v>
          </cell>
          <cell r="BA2511">
            <v>173.13</v>
          </cell>
          <cell r="BV2511">
            <v>0</v>
          </cell>
          <cell r="BW2511">
            <v>0</v>
          </cell>
          <cell r="BX2511">
            <v>0.74</v>
          </cell>
          <cell r="BY2511">
            <v>0</v>
          </cell>
          <cell r="BZ2511">
            <v>0</v>
          </cell>
          <cell r="CA2511">
            <v>0</v>
          </cell>
          <cell r="CB2511">
            <v>0</v>
          </cell>
          <cell r="CC2511">
            <v>0</v>
          </cell>
          <cell r="CD2511">
            <v>0</v>
          </cell>
          <cell r="CE2511">
            <v>0</v>
          </cell>
          <cell r="CF2511">
            <v>0</v>
          </cell>
          <cell r="CG2511">
            <v>0</v>
          </cell>
          <cell r="CH2511">
            <v>0</v>
          </cell>
          <cell r="CJ2511">
            <v>0</v>
          </cell>
          <cell r="CK2511">
            <v>0</v>
          </cell>
          <cell r="CL2511">
            <v>0</v>
          </cell>
          <cell r="CM2511">
            <v>0</v>
          </cell>
          <cell r="CN2511">
            <v>1</v>
          </cell>
        </row>
        <row r="2512">
          <cell r="AU2512">
            <v>27733.61</v>
          </cell>
          <cell r="AX2512">
            <v>22650.69</v>
          </cell>
          <cell r="AY2512">
            <v>5082.92</v>
          </cell>
          <cell r="AZ2512">
            <v>4616.91</v>
          </cell>
          <cell r="BA2512">
            <v>7296.57</v>
          </cell>
          <cell r="BV2512">
            <v>0</v>
          </cell>
          <cell r="BW2512">
            <v>1</v>
          </cell>
          <cell r="BX2512">
            <v>0</v>
          </cell>
          <cell r="BY2512">
            <v>0</v>
          </cell>
          <cell r="BZ2512">
            <v>0</v>
          </cell>
          <cell r="CA2512">
            <v>0</v>
          </cell>
          <cell r="CB2512">
            <v>0</v>
          </cell>
          <cell r="CC2512">
            <v>0</v>
          </cell>
          <cell r="CD2512">
            <v>0</v>
          </cell>
          <cell r="CE2512">
            <v>0</v>
          </cell>
          <cell r="CF2512">
            <v>0</v>
          </cell>
          <cell r="CG2512">
            <v>0</v>
          </cell>
          <cell r="CH2512">
            <v>0</v>
          </cell>
          <cell r="CJ2512">
            <v>0</v>
          </cell>
          <cell r="CK2512">
            <v>0</v>
          </cell>
          <cell r="CL2512">
            <v>0</v>
          </cell>
          <cell r="CM2512">
            <v>0</v>
          </cell>
          <cell r="CN2512">
            <v>1</v>
          </cell>
        </row>
        <row r="2513">
          <cell r="AU2513">
            <v>254</v>
          </cell>
          <cell r="AX2513">
            <v>254</v>
          </cell>
          <cell r="AY2513">
            <v>0</v>
          </cell>
          <cell r="AZ2513">
            <v>0</v>
          </cell>
          <cell r="BA2513">
            <v>0</v>
          </cell>
          <cell r="BV2513">
            <v>0</v>
          </cell>
          <cell r="BW2513">
            <v>0.28999999999999998</v>
          </cell>
          <cell r="BX2513">
            <v>0</v>
          </cell>
          <cell r="BY2513">
            <v>0.7</v>
          </cell>
          <cell r="BZ2513">
            <v>0</v>
          </cell>
          <cell r="CA2513">
            <v>0</v>
          </cell>
          <cell r="CB2513">
            <v>0</v>
          </cell>
          <cell r="CC2513">
            <v>0</v>
          </cell>
          <cell r="CD2513">
            <v>0</v>
          </cell>
          <cell r="CE2513">
            <v>0</v>
          </cell>
          <cell r="CF2513">
            <v>0</v>
          </cell>
          <cell r="CG2513">
            <v>0</v>
          </cell>
          <cell r="CH2513">
            <v>0</v>
          </cell>
          <cell r="CJ2513">
            <v>0</v>
          </cell>
          <cell r="CK2513">
            <v>0</v>
          </cell>
          <cell r="CL2513">
            <v>0</v>
          </cell>
          <cell r="CM2513">
            <v>0</v>
          </cell>
          <cell r="CN2513">
            <v>1</v>
          </cell>
        </row>
        <row r="2514">
          <cell r="AU2514">
            <v>1040</v>
          </cell>
          <cell r="AX2514">
            <v>1040</v>
          </cell>
          <cell r="AY2514">
            <v>0</v>
          </cell>
          <cell r="AZ2514">
            <v>0</v>
          </cell>
          <cell r="BA2514">
            <v>0</v>
          </cell>
          <cell r="BV2514">
            <v>0</v>
          </cell>
          <cell r="BW2514">
            <v>0.99</v>
          </cell>
          <cell r="BX2514">
            <v>0</v>
          </cell>
          <cell r="BY2514">
            <v>0</v>
          </cell>
          <cell r="BZ2514">
            <v>0</v>
          </cell>
          <cell r="CA2514">
            <v>0</v>
          </cell>
          <cell r="CB2514">
            <v>0</v>
          </cell>
          <cell r="CC2514">
            <v>0</v>
          </cell>
          <cell r="CD2514">
            <v>0</v>
          </cell>
          <cell r="CE2514">
            <v>0.01</v>
          </cell>
          <cell r="CF2514">
            <v>0</v>
          </cell>
          <cell r="CG2514">
            <v>0</v>
          </cell>
          <cell r="CH2514">
            <v>0</v>
          </cell>
          <cell r="CJ2514">
            <v>0</v>
          </cell>
          <cell r="CK2514">
            <v>0</v>
          </cell>
          <cell r="CL2514">
            <v>0</v>
          </cell>
          <cell r="CM2514">
            <v>0</v>
          </cell>
          <cell r="CN2514">
            <v>1</v>
          </cell>
        </row>
        <row r="2515">
          <cell r="AU2515">
            <v>287.70999999999998</v>
          </cell>
          <cell r="AX2515">
            <v>206.25</v>
          </cell>
          <cell r="AY2515">
            <v>81.459999999999994</v>
          </cell>
          <cell r="AZ2515">
            <v>206.25</v>
          </cell>
          <cell r="BA2515">
            <v>0</v>
          </cell>
          <cell r="BV2515">
            <v>0</v>
          </cell>
          <cell r="BW2515">
            <v>1</v>
          </cell>
          <cell r="BX2515">
            <v>0</v>
          </cell>
          <cell r="BY2515">
            <v>0</v>
          </cell>
          <cell r="BZ2515">
            <v>0</v>
          </cell>
          <cell r="CA2515">
            <v>0</v>
          </cell>
          <cell r="CB2515">
            <v>0</v>
          </cell>
          <cell r="CC2515">
            <v>0</v>
          </cell>
          <cell r="CD2515">
            <v>0</v>
          </cell>
          <cell r="CE2515">
            <v>0</v>
          </cell>
          <cell r="CF2515">
            <v>0</v>
          </cell>
          <cell r="CG2515">
            <v>0</v>
          </cell>
          <cell r="CH2515">
            <v>0</v>
          </cell>
          <cell r="CJ2515">
            <v>0</v>
          </cell>
          <cell r="CK2515">
            <v>0</v>
          </cell>
          <cell r="CL2515">
            <v>0</v>
          </cell>
          <cell r="CM2515">
            <v>0</v>
          </cell>
          <cell r="CN2515">
            <v>1</v>
          </cell>
        </row>
        <row r="2516">
          <cell r="AU2516">
            <v>2693.18</v>
          </cell>
          <cell r="AX2516">
            <v>2590.08</v>
          </cell>
          <cell r="AY2516">
            <v>103.1</v>
          </cell>
          <cell r="AZ2516">
            <v>0</v>
          </cell>
          <cell r="BA2516">
            <v>230.84</v>
          </cell>
          <cell r="BV2516">
            <v>0</v>
          </cell>
          <cell r="BW2516">
            <v>0.91</v>
          </cell>
          <cell r="BX2516">
            <v>0.04</v>
          </cell>
          <cell r="BY2516">
            <v>0</v>
          </cell>
          <cell r="BZ2516">
            <v>0</v>
          </cell>
          <cell r="CA2516">
            <v>0</v>
          </cell>
          <cell r="CB2516">
            <v>0</v>
          </cell>
          <cell r="CC2516">
            <v>0</v>
          </cell>
          <cell r="CD2516">
            <v>0.05</v>
          </cell>
          <cell r="CE2516">
            <v>0</v>
          </cell>
          <cell r="CF2516">
            <v>0</v>
          </cell>
          <cell r="CG2516">
            <v>0</v>
          </cell>
          <cell r="CH2516">
            <v>0</v>
          </cell>
          <cell r="CJ2516">
            <v>0</v>
          </cell>
          <cell r="CK2516">
            <v>0</v>
          </cell>
          <cell r="CL2516">
            <v>0</v>
          </cell>
          <cell r="CM2516">
            <v>0</v>
          </cell>
          <cell r="CN2516">
            <v>1</v>
          </cell>
        </row>
        <row r="2517">
          <cell r="AU2517">
            <v>115</v>
          </cell>
          <cell r="AX2517">
            <v>115</v>
          </cell>
          <cell r="AY2517">
            <v>0</v>
          </cell>
          <cell r="AZ2517">
            <v>0</v>
          </cell>
          <cell r="BA2517">
            <v>0</v>
          </cell>
          <cell r="BV2517">
            <v>0</v>
          </cell>
          <cell r="BW2517">
            <v>1</v>
          </cell>
          <cell r="BX2517">
            <v>0</v>
          </cell>
          <cell r="BY2517">
            <v>0</v>
          </cell>
          <cell r="BZ2517">
            <v>0</v>
          </cell>
          <cell r="CA2517">
            <v>0</v>
          </cell>
          <cell r="CB2517">
            <v>0</v>
          </cell>
          <cell r="CC2517">
            <v>0</v>
          </cell>
          <cell r="CD2517">
            <v>0</v>
          </cell>
          <cell r="CE2517">
            <v>0</v>
          </cell>
          <cell r="CF2517">
            <v>0</v>
          </cell>
          <cell r="CG2517">
            <v>0</v>
          </cell>
          <cell r="CH2517">
            <v>0</v>
          </cell>
          <cell r="CJ2517">
            <v>0</v>
          </cell>
          <cell r="CK2517">
            <v>0</v>
          </cell>
          <cell r="CL2517">
            <v>0</v>
          </cell>
          <cell r="CM2517">
            <v>0</v>
          </cell>
          <cell r="CN2517">
            <v>1</v>
          </cell>
        </row>
        <row r="2518">
          <cell r="AU2518">
            <v>132</v>
          </cell>
          <cell r="AX2518">
            <v>132</v>
          </cell>
          <cell r="AY2518">
            <v>0</v>
          </cell>
          <cell r="AZ2518">
            <v>0</v>
          </cell>
          <cell r="BA2518">
            <v>0</v>
          </cell>
          <cell r="BV2518">
            <v>0</v>
          </cell>
          <cell r="BW2518">
            <v>0</v>
          </cell>
          <cell r="BX2518">
            <v>0</v>
          </cell>
          <cell r="BY2518">
            <v>0</v>
          </cell>
          <cell r="BZ2518">
            <v>0</v>
          </cell>
          <cell r="CA2518">
            <v>0</v>
          </cell>
          <cell r="CB2518">
            <v>0</v>
          </cell>
          <cell r="CC2518">
            <v>0</v>
          </cell>
          <cell r="CD2518">
            <v>0</v>
          </cell>
          <cell r="CE2518">
            <v>0</v>
          </cell>
          <cell r="CF2518">
            <v>0</v>
          </cell>
          <cell r="CG2518">
            <v>0</v>
          </cell>
          <cell r="CH2518">
            <v>0</v>
          </cell>
          <cell r="CJ2518">
            <v>0</v>
          </cell>
          <cell r="CK2518">
            <v>0</v>
          </cell>
          <cell r="CL2518">
            <v>0</v>
          </cell>
          <cell r="CM2518">
            <v>0</v>
          </cell>
          <cell r="CN2518">
            <v>1</v>
          </cell>
        </row>
        <row r="2519">
          <cell r="AU2519">
            <v>417</v>
          </cell>
          <cell r="AX2519">
            <v>417</v>
          </cell>
          <cell r="AY2519">
            <v>0</v>
          </cell>
          <cell r="AZ2519">
            <v>0</v>
          </cell>
          <cell r="BA2519">
            <v>0</v>
          </cell>
          <cell r="BV2519">
            <v>0</v>
          </cell>
          <cell r="BW2519">
            <v>0.56000000000000005</v>
          </cell>
          <cell r="BX2519">
            <v>0</v>
          </cell>
          <cell r="BY2519">
            <v>0</v>
          </cell>
          <cell r="BZ2519">
            <v>0</v>
          </cell>
          <cell r="CA2519">
            <v>0</v>
          </cell>
          <cell r="CB2519">
            <v>0</v>
          </cell>
          <cell r="CC2519">
            <v>0</v>
          </cell>
          <cell r="CD2519">
            <v>0.36</v>
          </cell>
          <cell r="CE2519">
            <v>0.04</v>
          </cell>
          <cell r="CF2519">
            <v>0</v>
          </cell>
          <cell r="CG2519">
            <v>0</v>
          </cell>
          <cell r="CH2519">
            <v>0</v>
          </cell>
          <cell r="CJ2519">
            <v>0</v>
          </cell>
          <cell r="CK2519">
            <v>0</v>
          </cell>
          <cell r="CL2519">
            <v>0</v>
          </cell>
          <cell r="CM2519">
            <v>0</v>
          </cell>
          <cell r="CN2519">
            <v>1</v>
          </cell>
        </row>
        <row r="2520">
          <cell r="AU2520">
            <v>-115.24</v>
          </cell>
          <cell r="AX2520">
            <v>-170.54</v>
          </cell>
          <cell r="AY2520">
            <v>55.3</v>
          </cell>
          <cell r="AZ2520">
            <v>-656.08</v>
          </cell>
          <cell r="BA2520">
            <v>0</v>
          </cell>
          <cell r="BV2520">
            <v>0</v>
          </cell>
          <cell r="BW2520">
            <v>0.63</v>
          </cell>
          <cell r="BX2520">
            <v>0</v>
          </cell>
          <cell r="BY2520">
            <v>0</v>
          </cell>
          <cell r="BZ2520">
            <v>0</v>
          </cell>
          <cell r="CA2520">
            <v>0</v>
          </cell>
          <cell r="CB2520">
            <v>0</v>
          </cell>
          <cell r="CC2520">
            <v>0</v>
          </cell>
          <cell r="CD2520">
            <v>0</v>
          </cell>
          <cell r="CE2520">
            <v>0.17</v>
          </cell>
          <cell r="CF2520">
            <v>0</v>
          </cell>
          <cell r="CG2520">
            <v>0</v>
          </cell>
          <cell r="CH2520">
            <v>0</v>
          </cell>
          <cell r="CJ2520">
            <v>0</v>
          </cell>
          <cell r="CK2520">
            <v>0</v>
          </cell>
          <cell r="CL2520">
            <v>0</v>
          </cell>
          <cell r="CM2520">
            <v>0</v>
          </cell>
          <cell r="CN2520">
            <v>1</v>
          </cell>
        </row>
        <row r="2521">
          <cell r="AU2521">
            <v>116</v>
          </cell>
          <cell r="AX2521">
            <v>116</v>
          </cell>
          <cell r="AY2521">
            <v>0</v>
          </cell>
          <cell r="AZ2521">
            <v>0</v>
          </cell>
          <cell r="BA2521">
            <v>0</v>
          </cell>
          <cell r="BV2521">
            <v>0</v>
          </cell>
          <cell r="BW2521">
            <v>1</v>
          </cell>
          <cell r="BX2521">
            <v>0</v>
          </cell>
          <cell r="BY2521">
            <v>0</v>
          </cell>
          <cell r="BZ2521">
            <v>0</v>
          </cell>
          <cell r="CA2521">
            <v>0</v>
          </cell>
          <cell r="CB2521">
            <v>0</v>
          </cell>
          <cell r="CC2521">
            <v>0</v>
          </cell>
          <cell r="CD2521">
            <v>0</v>
          </cell>
          <cell r="CE2521">
            <v>0</v>
          </cell>
          <cell r="CF2521">
            <v>0</v>
          </cell>
          <cell r="CG2521">
            <v>0</v>
          </cell>
          <cell r="CH2521">
            <v>0</v>
          </cell>
          <cell r="CJ2521">
            <v>0</v>
          </cell>
          <cell r="CK2521">
            <v>0</v>
          </cell>
          <cell r="CL2521">
            <v>0</v>
          </cell>
          <cell r="CM2521">
            <v>0</v>
          </cell>
          <cell r="CN2521">
            <v>1</v>
          </cell>
        </row>
        <row r="2522">
          <cell r="AU2522">
            <v>38341.919999999998</v>
          </cell>
          <cell r="AX2522">
            <v>27492.979999999996</v>
          </cell>
          <cell r="AY2522">
            <v>10848.94</v>
          </cell>
          <cell r="AZ2522">
            <v>10221.16</v>
          </cell>
          <cell r="BA2522">
            <v>10907.21</v>
          </cell>
          <cell r="BV2522">
            <v>0</v>
          </cell>
          <cell r="BW2522">
            <v>1</v>
          </cell>
          <cell r="BX2522">
            <v>0</v>
          </cell>
          <cell r="BY2522">
            <v>0</v>
          </cell>
          <cell r="BZ2522">
            <v>0</v>
          </cell>
          <cell r="CA2522">
            <v>0</v>
          </cell>
          <cell r="CB2522">
            <v>0</v>
          </cell>
          <cell r="CC2522">
            <v>0</v>
          </cell>
          <cell r="CD2522">
            <v>0</v>
          </cell>
          <cell r="CE2522">
            <v>0</v>
          </cell>
          <cell r="CF2522">
            <v>0</v>
          </cell>
          <cell r="CG2522">
            <v>0</v>
          </cell>
          <cell r="CH2522">
            <v>0</v>
          </cell>
          <cell r="CJ2522">
            <v>0</v>
          </cell>
          <cell r="CK2522">
            <v>0</v>
          </cell>
          <cell r="CL2522">
            <v>0</v>
          </cell>
          <cell r="CM2522">
            <v>0</v>
          </cell>
          <cell r="CN2522">
            <v>1</v>
          </cell>
        </row>
        <row r="2523">
          <cell r="AU2523">
            <v>405</v>
          </cell>
          <cell r="AX2523">
            <v>405</v>
          </cell>
          <cell r="AY2523">
            <v>0</v>
          </cell>
          <cell r="AZ2523">
            <v>0</v>
          </cell>
          <cell r="BA2523">
            <v>0</v>
          </cell>
          <cell r="BV2523">
            <v>0</v>
          </cell>
          <cell r="BW2523">
            <v>0.7</v>
          </cell>
          <cell r="BX2523">
            <v>0</v>
          </cell>
          <cell r="BY2523">
            <v>0</v>
          </cell>
          <cell r="BZ2523">
            <v>0</v>
          </cell>
          <cell r="CA2523">
            <v>0</v>
          </cell>
          <cell r="CB2523">
            <v>0</v>
          </cell>
          <cell r="CC2523">
            <v>0</v>
          </cell>
          <cell r="CD2523">
            <v>0.3</v>
          </cell>
          <cell r="CE2523">
            <v>0</v>
          </cell>
          <cell r="CF2523">
            <v>0</v>
          </cell>
          <cell r="CG2523">
            <v>0</v>
          </cell>
          <cell r="CH2523">
            <v>0</v>
          </cell>
          <cell r="CJ2523">
            <v>0</v>
          </cell>
          <cell r="CK2523">
            <v>0</v>
          </cell>
          <cell r="CL2523">
            <v>0</v>
          </cell>
          <cell r="CM2523">
            <v>0</v>
          </cell>
          <cell r="CN2523">
            <v>1</v>
          </cell>
        </row>
        <row r="2524">
          <cell r="AU2524">
            <v>601</v>
          </cell>
          <cell r="AX2524">
            <v>601</v>
          </cell>
          <cell r="AY2524">
            <v>0</v>
          </cell>
          <cell r="AZ2524">
            <v>0</v>
          </cell>
          <cell r="BA2524">
            <v>0</v>
          </cell>
          <cell r="BV2524">
            <v>0</v>
          </cell>
          <cell r="BW2524">
            <v>0.14000000000000001</v>
          </cell>
          <cell r="BX2524">
            <v>0.47</v>
          </cell>
          <cell r="BY2524">
            <v>0</v>
          </cell>
          <cell r="BZ2524">
            <v>0</v>
          </cell>
          <cell r="CA2524">
            <v>0</v>
          </cell>
          <cell r="CB2524">
            <v>0</v>
          </cell>
          <cell r="CC2524">
            <v>0</v>
          </cell>
          <cell r="CD2524">
            <v>0.37</v>
          </cell>
          <cell r="CE2524">
            <v>0.02</v>
          </cell>
          <cell r="CF2524">
            <v>0</v>
          </cell>
          <cell r="CG2524">
            <v>0</v>
          </cell>
          <cell r="CH2524">
            <v>0</v>
          </cell>
          <cell r="CJ2524">
            <v>0</v>
          </cell>
          <cell r="CK2524">
            <v>0</v>
          </cell>
          <cell r="CL2524">
            <v>0</v>
          </cell>
          <cell r="CM2524">
            <v>0</v>
          </cell>
          <cell r="CN2524">
            <v>1</v>
          </cell>
        </row>
        <row r="2525">
          <cell r="AU2525">
            <v>254</v>
          </cell>
          <cell r="AX2525">
            <v>254</v>
          </cell>
          <cell r="AY2525">
            <v>0</v>
          </cell>
          <cell r="AZ2525">
            <v>0</v>
          </cell>
          <cell r="BA2525">
            <v>0</v>
          </cell>
          <cell r="BV2525">
            <v>0</v>
          </cell>
          <cell r="BW2525">
            <v>0</v>
          </cell>
          <cell r="BX2525">
            <v>0</v>
          </cell>
          <cell r="BY2525">
            <v>0</v>
          </cell>
          <cell r="BZ2525">
            <v>0</v>
          </cell>
          <cell r="CA2525">
            <v>0</v>
          </cell>
          <cell r="CB2525">
            <v>0</v>
          </cell>
          <cell r="CC2525">
            <v>0</v>
          </cell>
          <cell r="CD2525">
            <v>1</v>
          </cell>
          <cell r="CE2525">
            <v>0</v>
          </cell>
          <cell r="CF2525">
            <v>0</v>
          </cell>
          <cell r="CG2525">
            <v>0</v>
          </cell>
          <cell r="CH2525">
            <v>0</v>
          </cell>
          <cell r="CJ2525">
            <v>0</v>
          </cell>
          <cell r="CK2525">
            <v>0</v>
          </cell>
          <cell r="CL2525">
            <v>0</v>
          </cell>
          <cell r="CM2525">
            <v>0</v>
          </cell>
          <cell r="CN2525">
            <v>1</v>
          </cell>
        </row>
        <row r="2526">
          <cell r="AU2526">
            <v>115</v>
          </cell>
          <cell r="AX2526">
            <v>115</v>
          </cell>
          <cell r="AY2526">
            <v>0</v>
          </cell>
          <cell r="AZ2526">
            <v>0</v>
          </cell>
          <cell r="BA2526">
            <v>0</v>
          </cell>
          <cell r="BV2526">
            <v>0</v>
          </cell>
          <cell r="BW2526">
            <v>0</v>
          </cell>
          <cell r="BX2526">
            <v>0</v>
          </cell>
          <cell r="BY2526">
            <v>0</v>
          </cell>
          <cell r="BZ2526">
            <v>0</v>
          </cell>
          <cell r="CA2526">
            <v>0</v>
          </cell>
          <cell r="CB2526">
            <v>0</v>
          </cell>
          <cell r="CC2526">
            <v>0</v>
          </cell>
          <cell r="CD2526">
            <v>0</v>
          </cell>
          <cell r="CE2526">
            <v>0</v>
          </cell>
          <cell r="CF2526">
            <v>0</v>
          </cell>
          <cell r="CG2526">
            <v>0</v>
          </cell>
          <cell r="CH2526">
            <v>0</v>
          </cell>
          <cell r="CJ2526">
            <v>0</v>
          </cell>
          <cell r="CK2526">
            <v>0</v>
          </cell>
          <cell r="CL2526">
            <v>0</v>
          </cell>
          <cell r="CM2526">
            <v>0</v>
          </cell>
          <cell r="CN2526">
            <v>1</v>
          </cell>
        </row>
        <row r="2527">
          <cell r="AU2527">
            <v>149736.12</v>
          </cell>
          <cell r="AX2527">
            <v>106426.57</v>
          </cell>
          <cell r="AY2527">
            <v>43309.55</v>
          </cell>
          <cell r="AZ2527">
            <v>13562.89</v>
          </cell>
          <cell r="BA2527">
            <v>40276.6</v>
          </cell>
          <cell r="BV2527">
            <v>0</v>
          </cell>
          <cell r="BW2527">
            <v>0</v>
          </cell>
          <cell r="BX2527">
            <v>0</v>
          </cell>
          <cell r="BY2527">
            <v>1</v>
          </cell>
          <cell r="BZ2527">
            <v>0</v>
          </cell>
          <cell r="CA2527">
            <v>0</v>
          </cell>
          <cell r="CB2527">
            <v>0</v>
          </cell>
          <cell r="CC2527">
            <v>0</v>
          </cell>
          <cell r="CD2527">
            <v>0</v>
          </cell>
          <cell r="CE2527">
            <v>0</v>
          </cell>
          <cell r="CF2527">
            <v>0</v>
          </cell>
          <cell r="CG2527">
            <v>0</v>
          </cell>
          <cell r="CH2527">
            <v>0</v>
          </cell>
          <cell r="CJ2527">
            <v>0</v>
          </cell>
          <cell r="CK2527">
            <v>0</v>
          </cell>
          <cell r="CL2527">
            <v>0</v>
          </cell>
          <cell r="CM2527">
            <v>0</v>
          </cell>
          <cell r="CN2527">
            <v>1</v>
          </cell>
        </row>
        <row r="2528">
          <cell r="AU2528">
            <v>615.46</v>
          </cell>
          <cell r="AX2528">
            <v>486.51</v>
          </cell>
          <cell r="AY2528">
            <v>128.94999999999999</v>
          </cell>
          <cell r="AZ2528">
            <v>0</v>
          </cell>
          <cell r="BA2528">
            <v>288.7</v>
          </cell>
          <cell r="BV2528">
            <v>0</v>
          </cell>
          <cell r="BW2528">
            <v>1</v>
          </cell>
          <cell r="BX2528">
            <v>0</v>
          </cell>
          <cell r="BY2528">
            <v>0</v>
          </cell>
          <cell r="BZ2528">
            <v>0</v>
          </cell>
          <cell r="CA2528">
            <v>0</v>
          </cell>
          <cell r="CB2528">
            <v>0</v>
          </cell>
          <cell r="CC2528">
            <v>0</v>
          </cell>
          <cell r="CD2528">
            <v>0</v>
          </cell>
          <cell r="CE2528">
            <v>0</v>
          </cell>
          <cell r="CF2528">
            <v>0</v>
          </cell>
          <cell r="CG2528">
            <v>0</v>
          </cell>
          <cell r="CH2528">
            <v>0</v>
          </cell>
          <cell r="CJ2528">
            <v>0</v>
          </cell>
          <cell r="CK2528">
            <v>0</v>
          </cell>
          <cell r="CL2528">
            <v>0</v>
          </cell>
          <cell r="CM2528">
            <v>0</v>
          </cell>
          <cell r="CN2528">
            <v>1</v>
          </cell>
        </row>
        <row r="2529">
          <cell r="AU2529">
            <v>1399</v>
          </cell>
          <cell r="AX2529">
            <v>1399</v>
          </cell>
          <cell r="AY2529">
            <v>0</v>
          </cell>
          <cell r="AZ2529">
            <v>0</v>
          </cell>
          <cell r="BA2529">
            <v>0</v>
          </cell>
          <cell r="BV2529">
            <v>0</v>
          </cell>
          <cell r="BW2529">
            <v>0.27</v>
          </cell>
          <cell r="BX2529">
            <v>0</v>
          </cell>
          <cell r="BY2529">
            <v>0.65</v>
          </cell>
          <cell r="BZ2529">
            <v>0</v>
          </cell>
          <cell r="CA2529">
            <v>0</v>
          </cell>
          <cell r="CB2529">
            <v>0</v>
          </cell>
          <cell r="CC2529">
            <v>0</v>
          </cell>
          <cell r="CD2529">
            <v>0</v>
          </cell>
          <cell r="CE2529">
            <v>0.08</v>
          </cell>
          <cell r="CF2529">
            <v>0</v>
          </cell>
          <cell r="CG2529">
            <v>0</v>
          </cell>
          <cell r="CH2529">
            <v>0</v>
          </cell>
          <cell r="CJ2529">
            <v>0</v>
          </cell>
          <cell r="CK2529">
            <v>0</v>
          </cell>
          <cell r="CL2529">
            <v>0</v>
          </cell>
          <cell r="CM2529">
            <v>0</v>
          </cell>
          <cell r="CN2529">
            <v>1</v>
          </cell>
        </row>
        <row r="2530">
          <cell r="AU2530">
            <v>9480.81</v>
          </cell>
          <cell r="AX2530">
            <v>6796.51</v>
          </cell>
          <cell r="AY2530">
            <v>2684.3</v>
          </cell>
          <cell r="AZ2530">
            <v>2002.14</v>
          </cell>
          <cell r="BA2530">
            <v>3280.9</v>
          </cell>
          <cell r="BV2530">
            <v>0</v>
          </cell>
          <cell r="BW2530">
            <v>0</v>
          </cell>
          <cell r="BX2530">
            <v>0</v>
          </cell>
          <cell r="BY2530">
            <v>0</v>
          </cell>
          <cell r="BZ2530">
            <v>0</v>
          </cell>
          <cell r="CA2530">
            <v>0</v>
          </cell>
          <cell r="CB2530">
            <v>0</v>
          </cell>
          <cell r="CC2530">
            <v>0</v>
          </cell>
          <cell r="CD2530">
            <v>1</v>
          </cell>
          <cell r="CE2530">
            <v>0</v>
          </cell>
          <cell r="CF2530">
            <v>0</v>
          </cell>
          <cell r="CG2530">
            <v>0</v>
          </cell>
          <cell r="CH2530">
            <v>0</v>
          </cell>
          <cell r="CJ2530">
            <v>0</v>
          </cell>
          <cell r="CK2530">
            <v>0</v>
          </cell>
          <cell r="CL2530">
            <v>0</v>
          </cell>
          <cell r="CM2530">
            <v>0</v>
          </cell>
          <cell r="CN2530">
            <v>1</v>
          </cell>
        </row>
        <row r="2531">
          <cell r="AU2531">
            <v>383</v>
          </cell>
          <cell r="AX2531">
            <v>383</v>
          </cell>
          <cell r="AY2531">
            <v>0</v>
          </cell>
          <cell r="AZ2531">
            <v>0</v>
          </cell>
          <cell r="BA2531">
            <v>0</v>
          </cell>
          <cell r="BV2531">
            <v>0</v>
          </cell>
          <cell r="BW2531">
            <v>0.53</v>
          </cell>
          <cell r="BX2531">
            <v>0</v>
          </cell>
          <cell r="BY2531">
            <v>0</v>
          </cell>
          <cell r="BZ2531">
            <v>0</v>
          </cell>
          <cell r="CA2531">
            <v>0</v>
          </cell>
          <cell r="CB2531">
            <v>0</v>
          </cell>
          <cell r="CC2531">
            <v>0</v>
          </cell>
          <cell r="CD2531">
            <v>7.0000000000000007E-2</v>
          </cell>
          <cell r="CE2531">
            <v>0.4</v>
          </cell>
          <cell r="CF2531">
            <v>0</v>
          </cell>
          <cell r="CG2531">
            <v>0</v>
          </cell>
          <cell r="CH2531">
            <v>0</v>
          </cell>
          <cell r="CJ2531">
            <v>0</v>
          </cell>
          <cell r="CK2531">
            <v>0</v>
          </cell>
          <cell r="CL2531">
            <v>0</v>
          </cell>
          <cell r="CM2531">
            <v>0</v>
          </cell>
          <cell r="CN2531">
            <v>1</v>
          </cell>
        </row>
        <row r="2532">
          <cell r="AU2532">
            <v>111</v>
          </cell>
          <cell r="AX2532">
            <v>111</v>
          </cell>
          <cell r="AY2532">
            <v>0</v>
          </cell>
          <cell r="AZ2532">
            <v>0</v>
          </cell>
          <cell r="BA2532">
            <v>0</v>
          </cell>
          <cell r="BV2532">
            <v>0</v>
          </cell>
          <cell r="BW2532">
            <v>1</v>
          </cell>
          <cell r="BX2532">
            <v>0</v>
          </cell>
          <cell r="BY2532">
            <v>0</v>
          </cell>
          <cell r="BZ2532">
            <v>0</v>
          </cell>
          <cell r="CA2532">
            <v>0</v>
          </cell>
          <cell r="CB2532">
            <v>0</v>
          </cell>
          <cell r="CC2532">
            <v>0</v>
          </cell>
          <cell r="CD2532">
            <v>0</v>
          </cell>
          <cell r="CE2532">
            <v>0</v>
          </cell>
          <cell r="CF2532">
            <v>0</v>
          </cell>
          <cell r="CG2532">
            <v>0</v>
          </cell>
          <cell r="CH2532">
            <v>0</v>
          </cell>
          <cell r="CJ2532">
            <v>0</v>
          </cell>
          <cell r="CK2532">
            <v>0</v>
          </cell>
          <cell r="CL2532">
            <v>0</v>
          </cell>
          <cell r="CM2532">
            <v>0</v>
          </cell>
          <cell r="CN2532">
            <v>1</v>
          </cell>
        </row>
        <row r="2533">
          <cell r="AU2533">
            <v>86351.84</v>
          </cell>
          <cell r="AX2533">
            <v>60342.880000000005</v>
          </cell>
          <cell r="AY2533">
            <v>26008.959999999999</v>
          </cell>
          <cell r="AZ2533">
            <v>5199.0600000000004</v>
          </cell>
          <cell r="BA2533">
            <v>4191.87</v>
          </cell>
          <cell r="BV2533">
            <v>0</v>
          </cell>
          <cell r="BW2533">
            <v>0</v>
          </cell>
          <cell r="BX2533">
            <v>0</v>
          </cell>
          <cell r="BY2533">
            <v>0</v>
          </cell>
          <cell r="BZ2533">
            <v>0</v>
          </cell>
          <cell r="CA2533">
            <v>0</v>
          </cell>
          <cell r="CB2533">
            <v>0</v>
          </cell>
          <cell r="CC2533">
            <v>0</v>
          </cell>
          <cell r="CD2533">
            <v>1</v>
          </cell>
          <cell r="CE2533">
            <v>0</v>
          </cell>
          <cell r="CF2533">
            <v>0</v>
          </cell>
          <cell r="CG2533">
            <v>0</v>
          </cell>
          <cell r="CH2533">
            <v>0</v>
          </cell>
          <cell r="CJ2533">
            <v>0</v>
          </cell>
          <cell r="CK2533">
            <v>0</v>
          </cell>
          <cell r="CL2533">
            <v>0</v>
          </cell>
          <cell r="CM2533">
            <v>0</v>
          </cell>
          <cell r="CN2533">
            <v>1</v>
          </cell>
        </row>
        <row r="2534">
          <cell r="AU2534">
            <v>128</v>
          </cell>
          <cell r="AX2534">
            <v>128</v>
          </cell>
          <cell r="AY2534">
            <v>0</v>
          </cell>
          <cell r="AZ2534">
            <v>0</v>
          </cell>
          <cell r="BA2534">
            <v>0</v>
          </cell>
          <cell r="BV2534">
            <v>0</v>
          </cell>
          <cell r="BW2534">
            <v>1</v>
          </cell>
          <cell r="BX2534">
            <v>0</v>
          </cell>
          <cell r="BY2534">
            <v>0</v>
          </cell>
          <cell r="BZ2534">
            <v>0</v>
          </cell>
          <cell r="CA2534">
            <v>0</v>
          </cell>
          <cell r="CB2534">
            <v>0</v>
          </cell>
          <cell r="CC2534">
            <v>0</v>
          </cell>
          <cell r="CD2534">
            <v>0</v>
          </cell>
          <cell r="CE2534">
            <v>0</v>
          </cell>
          <cell r="CF2534">
            <v>0</v>
          </cell>
          <cell r="CG2534">
            <v>0</v>
          </cell>
          <cell r="CH2534">
            <v>0</v>
          </cell>
          <cell r="CJ2534">
            <v>0</v>
          </cell>
          <cell r="CK2534">
            <v>0</v>
          </cell>
          <cell r="CL2534">
            <v>0</v>
          </cell>
          <cell r="CM2534">
            <v>0</v>
          </cell>
          <cell r="CN2534">
            <v>1</v>
          </cell>
        </row>
        <row r="2535">
          <cell r="AU2535">
            <v>305</v>
          </cell>
          <cell r="AX2535">
            <v>305</v>
          </cell>
          <cell r="AY2535">
            <v>0</v>
          </cell>
          <cell r="AZ2535">
            <v>0</v>
          </cell>
          <cell r="BA2535">
            <v>0</v>
          </cell>
          <cell r="BV2535">
            <v>0</v>
          </cell>
          <cell r="BW2535">
            <v>0</v>
          </cell>
          <cell r="BX2535">
            <v>0</v>
          </cell>
          <cell r="BY2535">
            <v>0</v>
          </cell>
          <cell r="BZ2535">
            <v>0</v>
          </cell>
          <cell r="CA2535">
            <v>0</v>
          </cell>
          <cell r="CB2535">
            <v>0</v>
          </cell>
          <cell r="CC2535">
            <v>0</v>
          </cell>
          <cell r="CD2535">
            <v>1</v>
          </cell>
          <cell r="CE2535">
            <v>0</v>
          </cell>
          <cell r="CF2535">
            <v>0</v>
          </cell>
          <cell r="CG2535">
            <v>0</v>
          </cell>
          <cell r="CH2535">
            <v>0</v>
          </cell>
          <cell r="CJ2535">
            <v>0</v>
          </cell>
          <cell r="CK2535">
            <v>0</v>
          </cell>
          <cell r="CL2535">
            <v>0</v>
          </cell>
          <cell r="CM2535">
            <v>0</v>
          </cell>
          <cell r="CN2535">
            <v>1</v>
          </cell>
        </row>
        <row r="2536">
          <cell r="AU2536">
            <v>122</v>
          </cell>
          <cell r="AX2536">
            <v>122</v>
          </cell>
          <cell r="AY2536">
            <v>0</v>
          </cell>
          <cell r="AZ2536">
            <v>0</v>
          </cell>
          <cell r="BA2536">
            <v>0</v>
          </cell>
          <cell r="BV2536">
            <v>0</v>
          </cell>
          <cell r="BW2536">
            <v>0</v>
          </cell>
          <cell r="BX2536">
            <v>0</v>
          </cell>
          <cell r="BY2536">
            <v>1</v>
          </cell>
          <cell r="BZ2536">
            <v>0</v>
          </cell>
          <cell r="CA2536">
            <v>0</v>
          </cell>
          <cell r="CB2536">
            <v>0</v>
          </cell>
          <cell r="CC2536">
            <v>0</v>
          </cell>
          <cell r="CD2536">
            <v>0</v>
          </cell>
          <cell r="CE2536">
            <v>0</v>
          </cell>
          <cell r="CF2536">
            <v>0</v>
          </cell>
          <cell r="CG2536">
            <v>0</v>
          </cell>
          <cell r="CH2536">
            <v>0</v>
          </cell>
          <cell r="CJ2536">
            <v>0</v>
          </cell>
          <cell r="CK2536">
            <v>0</v>
          </cell>
          <cell r="CL2536">
            <v>0</v>
          </cell>
          <cell r="CM2536">
            <v>0</v>
          </cell>
          <cell r="CN2536">
            <v>1</v>
          </cell>
        </row>
        <row r="2537">
          <cell r="AU2537">
            <v>177</v>
          </cell>
          <cell r="AX2537">
            <v>177</v>
          </cell>
          <cell r="AY2537">
            <v>0</v>
          </cell>
          <cell r="AZ2537">
            <v>0</v>
          </cell>
          <cell r="BA2537">
            <v>0</v>
          </cell>
          <cell r="BV2537">
            <v>0</v>
          </cell>
          <cell r="BW2537">
            <v>0.48</v>
          </cell>
          <cell r="BX2537">
            <v>0</v>
          </cell>
          <cell r="BY2537">
            <v>0</v>
          </cell>
          <cell r="BZ2537">
            <v>0</v>
          </cell>
          <cell r="CA2537">
            <v>0</v>
          </cell>
          <cell r="CB2537">
            <v>0</v>
          </cell>
          <cell r="CC2537">
            <v>0</v>
          </cell>
          <cell r="CD2537">
            <v>0.52</v>
          </cell>
          <cell r="CE2537">
            <v>0</v>
          </cell>
          <cell r="CF2537">
            <v>0</v>
          </cell>
          <cell r="CG2537">
            <v>0</v>
          </cell>
          <cell r="CH2537">
            <v>0</v>
          </cell>
          <cell r="CJ2537">
            <v>0</v>
          </cell>
          <cell r="CK2537">
            <v>0</v>
          </cell>
          <cell r="CL2537">
            <v>0</v>
          </cell>
          <cell r="CM2537">
            <v>0</v>
          </cell>
          <cell r="CN2537">
            <v>1</v>
          </cell>
        </row>
        <row r="2538">
          <cell r="AU2538">
            <v>118</v>
          </cell>
          <cell r="AX2538">
            <v>118</v>
          </cell>
          <cell r="AY2538">
            <v>0</v>
          </cell>
          <cell r="AZ2538">
            <v>0</v>
          </cell>
          <cell r="BA2538">
            <v>0</v>
          </cell>
          <cell r="BV2538">
            <v>0</v>
          </cell>
          <cell r="BW2538">
            <v>0</v>
          </cell>
          <cell r="BX2538">
            <v>0</v>
          </cell>
          <cell r="BY2538">
            <v>0</v>
          </cell>
          <cell r="BZ2538">
            <v>0</v>
          </cell>
          <cell r="CA2538">
            <v>0</v>
          </cell>
          <cell r="CB2538">
            <v>0</v>
          </cell>
          <cell r="CC2538">
            <v>0</v>
          </cell>
          <cell r="CD2538">
            <v>1</v>
          </cell>
          <cell r="CE2538">
            <v>0</v>
          </cell>
          <cell r="CF2538">
            <v>0</v>
          </cell>
          <cell r="CG2538">
            <v>0</v>
          </cell>
          <cell r="CH2538">
            <v>0</v>
          </cell>
          <cell r="CJ2538">
            <v>0</v>
          </cell>
          <cell r="CK2538">
            <v>0</v>
          </cell>
          <cell r="CL2538">
            <v>0</v>
          </cell>
          <cell r="CM2538">
            <v>0</v>
          </cell>
          <cell r="CN2538">
            <v>1</v>
          </cell>
        </row>
        <row r="2539">
          <cell r="AU2539">
            <v>229.13</v>
          </cell>
          <cell r="AX2539">
            <v>164.26000000000002</v>
          </cell>
          <cell r="AY2539">
            <v>64.87</v>
          </cell>
          <cell r="AZ2539">
            <v>0</v>
          </cell>
          <cell r="BA2539">
            <v>145.24</v>
          </cell>
          <cell r="BV2539">
            <v>0</v>
          </cell>
          <cell r="BW2539">
            <v>1</v>
          </cell>
          <cell r="BX2539">
            <v>0</v>
          </cell>
          <cell r="BY2539">
            <v>0</v>
          </cell>
          <cell r="BZ2539">
            <v>0</v>
          </cell>
          <cell r="CA2539">
            <v>0</v>
          </cell>
          <cell r="CB2539">
            <v>0</v>
          </cell>
          <cell r="CC2539">
            <v>0</v>
          </cell>
          <cell r="CD2539">
            <v>0</v>
          </cell>
          <cell r="CE2539">
            <v>0</v>
          </cell>
          <cell r="CF2539">
            <v>0</v>
          </cell>
          <cell r="CG2539">
            <v>0</v>
          </cell>
          <cell r="CH2539">
            <v>0</v>
          </cell>
          <cell r="CJ2539">
            <v>0</v>
          </cell>
          <cell r="CK2539">
            <v>0</v>
          </cell>
          <cell r="CL2539">
            <v>0</v>
          </cell>
          <cell r="CM2539">
            <v>0</v>
          </cell>
          <cell r="CN2539">
            <v>1</v>
          </cell>
        </row>
        <row r="2540">
          <cell r="AU2540">
            <v>0</v>
          </cell>
          <cell r="AX2540">
            <v>0</v>
          </cell>
          <cell r="AY2540">
            <v>0</v>
          </cell>
          <cell r="AZ2540">
            <v>0</v>
          </cell>
          <cell r="BA2540">
            <v>0</v>
          </cell>
          <cell r="BV2540">
            <v>0</v>
          </cell>
          <cell r="BW2540">
            <v>1</v>
          </cell>
          <cell r="BX2540">
            <v>0</v>
          </cell>
          <cell r="BY2540">
            <v>0</v>
          </cell>
          <cell r="BZ2540">
            <v>0</v>
          </cell>
          <cell r="CA2540">
            <v>0</v>
          </cell>
          <cell r="CB2540">
            <v>0</v>
          </cell>
          <cell r="CC2540">
            <v>0</v>
          </cell>
          <cell r="CD2540">
            <v>0</v>
          </cell>
          <cell r="CE2540">
            <v>0</v>
          </cell>
          <cell r="CF2540">
            <v>0</v>
          </cell>
          <cell r="CG2540">
            <v>0</v>
          </cell>
          <cell r="CH2540">
            <v>0</v>
          </cell>
          <cell r="CJ2540">
            <v>0</v>
          </cell>
          <cell r="CK2540">
            <v>0</v>
          </cell>
          <cell r="CL2540">
            <v>0</v>
          </cell>
          <cell r="CM2540">
            <v>0</v>
          </cell>
          <cell r="CN2540">
            <v>1</v>
          </cell>
        </row>
        <row r="2541">
          <cell r="AU2541">
            <v>334</v>
          </cell>
          <cell r="AX2541">
            <v>334</v>
          </cell>
          <cell r="AY2541">
            <v>0</v>
          </cell>
          <cell r="AZ2541">
            <v>0</v>
          </cell>
          <cell r="BA2541">
            <v>0</v>
          </cell>
          <cell r="BV2541">
            <v>0</v>
          </cell>
          <cell r="BW2541">
            <v>0</v>
          </cell>
          <cell r="BX2541">
            <v>0</v>
          </cell>
          <cell r="BY2541">
            <v>1</v>
          </cell>
          <cell r="BZ2541">
            <v>0</v>
          </cell>
          <cell r="CA2541">
            <v>0</v>
          </cell>
          <cell r="CB2541">
            <v>0</v>
          </cell>
          <cell r="CC2541">
            <v>0</v>
          </cell>
          <cell r="CD2541">
            <v>0</v>
          </cell>
          <cell r="CE2541">
            <v>0</v>
          </cell>
          <cell r="CF2541">
            <v>0</v>
          </cell>
          <cell r="CG2541">
            <v>0</v>
          </cell>
          <cell r="CH2541">
            <v>0</v>
          </cell>
          <cell r="CJ2541">
            <v>0</v>
          </cell>
          <cell r="CK2541">
            <v>0</v>
          </cell>
          <cell r="CL2541">
            <v>0</v>
          </cell>
          <cell r="CM2541">
            <v>0</v>
          </cell>
          <cell r="CN2541">
            <v>1</v>
          </cell>
        </row>
        <row r="2542">
          <cell r="AU2542">
            <v>389</v>
          </cell>
          <cell r="AX2542">
            <v>389</v>
          </cell>
          <cell r="AY2542">
            <v>0</v>
          </cell>
          <cell r="AZ2542">
            <v>0</v>
          </cell>
          <cell r="BA2542">
            <v>0</v>
          </cell>
          <cell r="BV2542">
            <v>0</v>
          </cell>
          <cell r="BW2542">
            <v>0</v>
          </cell>
          <cell r="BX2542">
            <v>0.2</v>
          </cell>
          <cell r="BY2542">
            <v>0</v>
          </cell>
          <cell r="BZ2542">
            <v>0</v>
          </cell>
          <cell r="CA2542">
            <v>0</v>
          </cell>
          <cell r="CB2542">
            <v>0</v>
          </cell>
          <cell r="CC2542">
            <v>0</v>
          </cell>
          <cell r="CD2542">
            <v>0.8</v>
          </cell>
          <cell r="CE2542">
            <v>0</v>
          </cell>
          <cell r="CF2542">
            <v>0</v>
          </cell>
          <cell r="CG2542">
            <v>0</v>
          </cell>
          <cell r="CH2542">
            <v>0</v>
          </cell>
          <cell r="CJ2542">
            <v>0</v>
          </cell>
          <cell r="CK2542">
            <v>0</v>
          </cell>
          <cell r="CL2542">
            <v>0</v>
          </cell>
          <cell r="CM2542">
            <v>0</v>
          </cell>
          <cell r="CN2542">
            <v>1</v>
          </cell>
        </row>
        <row r="2543">
          <cell r="AU2543">
            <v>367.09</v>
          </cell>
          <cell r="AX2543">
            <v>315.54000000000002</v>
          </cell>
          <cell r="AY2543">
            <v>51.55</v>
          </cell>
          <cell r="AZ2543">
            <v>0</v>
          </cell>
          <cell r="BA2543">
            <v>115.42</v>
          </cell>
          <cell r="BV2543">
            <v>0</v>
          </cell>
          <cell r="BW2543">
            <v>0.63</v>
          </cell>
          <cell r="BX2543">
            <v>0.13</v>
          </cell>
          <cell r="BY2543">
            <v>0</v>
          </cell>
          <cell r="BZ2543">
            <v>0</v>
          </cell>
          <cell r="CA2543">
            <v>0</v>
          </cell>
          <cell r="CB2543">
            <v>0</v>
          </cell>
          <cell r="CC2543">
            <v>0</v>
          </cell>
          <cell r="CD2543">
            <v>0.21</v>
          </cell>
          <cell r="CE2543">
            <v>0.02</v>
          </cell>
          <cell r="CF2543">
            <v>0</v>
          </cell>
          <cell r="CG2543">
            <v>0</v>
          </cell>
          <cell r="CH2543">
            <v>0</v>
          </cell>
          <cell r="CJ2543">
            <v>0</v>
          </cell>
          <cell r="CK2543">
            <v>0</v>
          </cell>
          <cell r="CL2543">
            <v>0</v>
          </cell>
          <cell r="CM2543">
            <v>0</v>
          </cell>
          <cell r="CN2543">
            <v>1</v>
          </cell>
        </row>
        <row r="2544">
          <cell r="AU2544">
            <v>251</v>
          </cell>
          <cell r="AX2544">
            <v>251</v>
          </cell>
          <cell r="AY2544">
            <v>0</v>
          </cell>
          <cell r="AZ2544">
            <v>0</v>
          </cell>
          <cell r="BA2544">
            <v>0</v>
          </cell>
          <cell r="BV2544">
            <v>0</v>
          </cell>
          <cell r="BW2544">
            <v>0</v>
          </cell>
          <cell r="BX2544">
            <v>0</v>
          </cell>
          <cell r="BY2544">
            <v>1</v>
          </cell>
          <cell r="BZ2544">
            <v>0</v>
          </cell>
          <cell r="CA2544">
            <v>0</v>
          </cell>
          <cell r="CB2544">
            <v>0</v>
          </cell>
          <cell r="CC2544">
            <v>0</v>
          </cell>
          <cell r="CD2544">
            <v>0</v>
          </cell>
          <cell r="CE2544">
            <v>0</v>
          </cell>
          <cell r="CF2544">
            <v>0</v>
          </cell>
          <cell r="CG2544">
            <v>0</v>
          </cell>
          <cell r="CH2544">
            <v>0</v>
          </cell>
          <cell r="CJ2544">
            <v>0</v>
          </cell>
          <cell r="CK2544">
            <v>0</v>
          </cell>
          <cell r="CL2544">
            <v>0</v>
          </cell>
          <cell r="CM2544">
            <v>0</v>
          </cell>
          <cell r="CN2544">
            <v>1</v>
          </cell>
        </row>
        <row r="2545">
          <cell r="AU2545">
            <v>92305.44</v>
          </cell>
          <cell r="AX2545">
            <v>64531.45</v>
          </cell>
          <cell r="AY2545">
            <v>27773.99</v>
          </cell>
          <cell r="AZ2545">
            <v>5617.89</v>
          </cell>
          <cell r="BA2545">
            <v>3202.48</v>
          </cell>
          <cell r="BV2545">
            <v>0</v>
          </cell>
          <cell r="BW2545">
            <v>0</v>
          </cell>
          <cell r="BX2545">
            <v>0</v>
          </cell>
          <cell r="BY2545">
            <v>0</v>
          </cell>
          <cell r="BZ2545">
            <v>0</v>
          </cell>
          <cell r="CA2545">
            <v>0</v>
          </cell>
          <cell r="CB2545">
            <v>0</v>
          </cell>
          <cell r="CC2545">
            <v>0</v>
          </cell>
          <cell r="CD2545">
            <v>1</v>
          </cell>
          <cell r="CE2545">
            <v>0</v>
          </cell>
          <cell r="CF2545">
            <v>0</v>
          </cell>
          <cell r="CG2545">
            <v>0</v>
          </cell>
          <cell r="CH2545">
            <v>0</v>
          </cell>
          <cell r="CJ2545">
            <v>0</v>
          </cell>
          <cell r="CK2545">
            <v>0</v>
          </cell>
          <cell r="CL2545">
            <v>0</v>
          </cell>
          <cell r="CM2545">
            <v>0</v>
          </cell>
          <cell r="CN2545">
            <v>1</v>
          </cell>
        </row>
        <row r="2546">
          <cell r="AU2546">
            <v>181</v>
          </cell>
          <cell r="AX2546">
            <v>181</v>
          </cell>
          <cell r="AY2546">
            <v>0</v>
          </cell>
          <cell r="AZ2546">
            <v>0</v>
          </cell>
          <cell r="BA2546">
            <v>0</v>
          </cell>
          <cell r="BV2546">
            <v>0</v>
          </cell>
          <cell r="BW2546">
            <v>0</v>
          </cell>
          <cell r="BX2546">
            <v>0</v>
          </cell>
          <cell r="BY2546">
            <v>1</v>
          </cell>
          <cell r="BZ2546">
            <v>0</v>
          </cell>
          <cell r="CA2546">
            <v>0</v>
          </cell>
          <cell r="CB2546">
            <v>0</v>
          </cell>
          <cell r="CC2546">
            <v>0</v>
          </cell>
          <cell r="CD2546">
            <v>0</v>
          </cell>
          <cell r="CE2546">
            <v>0</v>
          </cell>
          <cell r="CF2546">
            <v>0</v>
          </cell>
          <cell r="CG2546">
            <v>0</v>
          </cell>
          <cell r="CH2546">
            <v>0</v>
          </cell>
          <cell r="CJ2546">
            <v>0</v>
          </cell>
          <cell r="CK2546">
            <v>0</v>
          </cell>
          <cell r="CL2546">
            <v>0</v>
          </cell>
          <cell r="CM2546">
            <v>0</v>
          </cell>
          <cell r="CN2546">
            <v>1</v>
          </cell>
        </row>
        <row r="2547">
          <cell r="AU2547">
            <v>304</v>
          </cell>
          <cell r="AX2547">
            <v>304</v>
          </cell>
          <cell r="AY2547">
            <v>0</v>
          </cell>
          <cell r="AZ2547">
            <v>0</v>
          </cell>
          <cell r="BA2547">
            <v>0</v>
          </cell>
          <cell r="BV2547">
            <v>0</v>
          </cell>
          <cell r="BW2547">
            <v>0.44</v>
          </cell>
          <cell r="BX2547">
            <v>0</v>
          </cell>
          <cell r="BY2547">
            <v>0</v>
          </cell>
          <cell r="BZ2547">
            <v>0</v>
          </cell>
          <cell r="CA2547">
            <v>0</v>
          </cell>
          <cell r="CB2547">
            <v>0</v>
          </cell>
          <cell r="CC2547">
            <v>0</v>
          </cell>
          <cell r="CD2547">
            <v>0.56000000000000005</v>
          </cell>
          <cell r="CE2547">
            <v>0</v>
          </cell>
          <cell r="CF2547">
            <v>0</v>
          </cell>
          <cell r="CG2547">
            <v>0</v>
          </cell>
          <cell r="CH2547">
            <v>0</v>
          </cell>
          <cell r="CJ2547">
            <v>0</v>
          </cell>
          <cell r="CK2547">
            <v>0</v>
          </cell>
          <cell r="CL2547">
            <v>0</v>
          </cell>
          <cell r="CM2547">
            <v>0</v>
          </cell>
          <cell r="CN2547">
            <v>1</v>
          </cell>
        </row>
        <row r="2548">
          <cell r="AU2548">
            <v>129640.01</v>
          </cell>
          <cell r="AX2548">
            <v>93144.950000000012</v>
          </cell>
          <cell r="AY2548">
            <v>36495.06</v>
          </cell>
          <cell r="AZ2548">
            <v>45816.19</v>
          </cell>
          <cell r="BA2548">
            <v>33614.61</v>
          </cell>
          <cell r="BV2548">
            <v>0</v>
          </cell>
          <cell r="BW2548">
            <v>0</v>
          </cell>
          <cell r="BX2548">
            <v>0</v>
          </cell>
          <cell r="BY2548">
            <v>0</v>
          </cell>
          <cell r="BZ2548">
            <v>0</v>
          </cell>
          <cell r="CA2548">
            <v>0</v>
          </cell>
          <cell r="CB2548">
            <v>0</v>
          </cell>
          <cell r="CC2548">
            <v>1</v>
          </cell>
          <cell r="CD2548">
            <v>0</v>
          </cell>
          <cell r="CE2548">
            <v>0</v>
          </cell>
          <cell r="CF2548">
            <v>0</v>
          </cell>
          <cell r="CG2548">
            <v>0</v>
          </cell>
          <cell r="CH2548">
            <v>0</v>
          </cell>
          <cell r="CJ2548">
            <v>0</v>
          </cell>
          <cell r="CK2548">
            <v>0</v>
          </cell>
          <cell r="CL2548">
            <v>0</v>
          </cell>
          <cell r="CM2548">
            <v>0</v>
          </cell>
          <cell r="CN2548">
            <v>1</v>
          </cell>
        </row>
        <row r="2549">
          <cell r="AU2549">
            <v>-2456.44</v>
          </cell>
          <cell r="AX2549">
            <v>-2456.44</v>
          </cell>
          <cell r="AY2549">
            <v>0</v>
          </cell>
          <cell r="AZ2549">
            <v>0</v>
          </cell>
          <cell r="BA2549">
            <v>-1005.72</v>
          </cell>
          <cell r="BV2549">
            <v>0</v>
          </cell>
          <cell r="BW2549">
            <v>0.1</v>
          </cell>
          <cell r="BX2549">
            <v>0.38</v>
          </cell>
          <cell r="BY2549">
            <v>0</v>
          </cell>
          <cell r="BZ2549">
            <v>0</v>
          </cell>
          <cell r="CA2549">
            <v>0</v>
          </cell>
          <cell r="CB2549">
            <v>0</v>
          </cell>
          <cell r="CC2549">
            <v>0</v>
          </cell>
          <cell r="CD2549">
            <v>0.46</v>
          </cell>
          <cell r="CE2549">
            <v>0</v>
          </cell>
          <cell r="CF2549">
            <v>0</v>
          </cell>
          <cell r="CG2549">
            <v>0</v>
          </cell>
          <cell r="CH2549">
            <v>0</v>
          </cell>
          <cell r="CJ2549">
            <v>0</v>
          </cell>
          <cell r="CK2549">
            <v>0</v>
          </cell>
          <cell r="CL2549">
            <v>0</v>
          </cell>
          <cell r="CM2549">
            <v>0</v>
          </cell>
          <cell r="CN2549">
            <v>1</v>
          </cell>
        </row>
        <row r="2550">
          <cell r="AU2550">
            <v>151</v>
          </cell>
          <cell r="AX2550">
            <v>151</v>
          </cell>
          <cell r="AY2550">
            <v>0</v>
          </cell>
          <cell r="AZ2550">
            <v>0</v>
          </cell>
          <cell r="BA2550">
            <v>0</v>
          </cell>
          <cell r="BV2550">
            <v>0</v>
          </cell>
          <cell r="BW2550">
            <v>0</v>
          </cell>
          <cell r="BX2550">
            <v>0</v>
          </cell>
          <cell r="BY2550">
            <v>0</v>
          </cell>
          <cell r="BZ2550">
            <v>0</v>
          </cell>
          <cell r="CA2550">
            <v>0</v>
          </cell>
          <cell r="CB2550">
            <v>0</v>
          </cell>
          <cell r="CC2550">
            <v>0</v>
          </cell>
          <cell r="CD2550">
            <v>1</v>
          </cell>
          <cell r="CE2550">
            <v>0</v>
          </cell>
          <cell r="CF2550">
            <v>0</v>
          </cell>
          <cell r="CG2550">
            <v>0</v>
          </cell>
          <cell r="CH2550">
            <v>0</v>
          </cell>
          <cell r="CJ2550">
            <v>0</v>
          </cell>
          <cell r="CK2550">
            <v>0</v>
          </cell>
          <cell r="CL2550">
            <v>0</v>
          </cell>
          <cell r="CM2550">
            <v>0</v>
          </cell>
          <cell r="CN2550">
            <v>1</v>
          </cell>
        </row>
        <row r="2551">
          <cell r="AU2551">
            <v>122</v>
          </cell>
          <cell r="AX2551">
            <v>122</v>
          </cell>
          <cell r="AY2551">
            <v>0</v>
          </cell>
          <cell r="AZ2551">
            <v>0</v>
          </cell>
          <cell r="BA2551">
            <v>0</v>
          </cell>
          <cell r="BV2551">
            <v>0</v>
          </cell>
          <cell r="BW2551">
            <v>0</v>
          </cell>
          <cell r="BX2551">
            <v>1</v>
          </cell>
          <cell r="BY2551">
            <v>0</v>
          </cell>
          <cell r="BZ2551">
            <v>0</v>
          </cell>
          <cell r="CA2551">
            <v>0</v>
          </cell>
          <cell r="CB2551">
            <v>0</v>
          </cell>
          <cell r="CC2551">
            <v>0</v>
          </cell>
          <cell r="CD2551">
            <v>0</v>
          </cell>
          <cell r="CE2551">
            <v>0</v>
          </cell>
          <cell r="CF2551">
            <v>0</v>
          </cell>
          <cell r="CG2551">
            <v>0</v>
          </cell>
          <cell r="CH2551">
            <v>0</v>
          </cell>
          <cell r="CJ2551">
            <v>0</v>
          </cell>
          <cell r="CK2551">
            <v>0</v>
          </cell>
          <cell r="CL2551">
            <v>0</v>
          </cell>
          <cell r="CM2551">
            <v>0</v>
          </cell>
          <cell r="CN2551">
            <v>1</v>
          </cell>
        </row>
        <row r="2552">
          <cell r="AU2552">
            <v>128</v>
          </cell>
          <cell r="AX2552">
            <v>128</v>
          </cell>
          <cell r="AY2552">
            <v>0</v>
          </cell>
          <cell r="AZ2552">
            <v>0</v>
          </cell>
          <cell r="BA2552">
            <v>0</v>
          </cell>
          <cell r="BV2552">
            <v>0</v>
          </cell>
          <cell r="BW2552">
            <v>0</v>
          </cell>
          <cell r="BX2552">
            <v>0</v>
          </cell>
          <cell r="BY2552">
            <v>0</v>
          </cell>
          <cell r="BZ2552">
            <v>0</v>
          </cell>
          <cell r="CA2552">
            <v>0</v>
          </cell>
          <cell r="CB2552">
            <v>0</v>
          </cell>
          <cell r="CC2552">
            <v>0</v>
          </cell>
          <cell r="CD2552">
            <v>1</v>
          </cell>
          <cell r="CE2552">
            <v>0</v>
          </cell>
          <cell r="CF2552">
            <v>0</v>
          </cell>
          <cell r="CG2552">
            <v>0</v>
          </cell>
          <cell r="CH2552">
            <v>0</v>
          </cell>
          <cell r="CJ2552">
            <v>0</v>
          </cell>
          <cell r="CK2552">
            <v>0</v>
          </cell>
          <cell r="CL2552">
            <v>0</v>
          </cell>
          <cell r="CM2552">
            <v>0</v>
          </cell>
          <cell r="CN2552">
            <v>1</v>
          </cell>
        </row>
        <row r="2553">
          <cell r="AU2553">
            <v>138</v>
          </cell>
          <cell r="AX2553">
            <v>138</v>
          </cell>
          <cell r="AY2553">
            <v>0</v>
          </cell>
          <cell r="AZ2553">
            <v>0</v>
          </cell>
          <cell r="BA2553">
            <v>0</v>
          </cell>
          <cell r="BV2553">
            <v>0</v>
          </cell>
          <cell r="BW2553">
            <v>1</v>
          </cell>
          <cell r="BX2553">
            <v>0</v>
          </cell>
          <cell r="BY2553">
            <v>0</v>
          </cell>
          <cell r="BZ2553">
            <v>0</v>
          </cell>
          <cell r="CA2553">
            <v>0</v>
          </cell>
          <cell r="CB2553">
            <v>0</v>
          </cell>
          <cell r="CC2553">
            <v>0</v>
          </cell>
          <cell r="CD2553">
            <v>0</v>
          </cell>
          <cell r="CE2553">
            <v>0</v>
          </cell>
          <cell r="CF2553">
            <v>0</v>
          </cell>
          <cell r="CG2553">
            <v>0</v>
          </cell>
          <cell r="CH2553">
            <v>0</v>
          </cell>
          <cell r="CJ2553">
            <v>0</v>
          </cell>
          <cell r="CK2553">
            <v>0</v>
          </cell>
          <cell r="CL2553">
            <v>0</v>
          </cell>
          <cell r="CM2553">
            <v>0</v>
          </cell>
          <cell r="CN2553">
            <v>1</v>
          </cell>
        </row>
        <row r="2554">
          <cell r="AU2554">
            <v>197</v>
          </cell>
          <cell r="AX2554">
            <v>197</v>
          </cell>
          <cell r="AY2554">
            <v>0</v>
          </cell>
          <cell r="AZ2554">
            <v>0</v>
          </cell>
          <cell r="BA2554">
            <v>0</v>
          </cell>
          <cell r="BV2554">
            <v>0</v>
          </cell>
          <cell r="BW2554">
            <v>0</v>
          </cell>
          <cell r="BX2554">
            <v>0</v>
          </cell>
          <cell r="BY2554">
            <v>0</v>
          </cell>
          <cell r="BZ2554">
            <v>0</v>
          </cell>
          <cell r="CA2554">
            <v>0</v>
          </cell>
          <cell r="CB2554">
            <v>0</v>
          </cell>
          <cell r="CC2554">
            <v>0</v>
          </cell>
          <cell r="CD2554">
            <v>1</v>
          </cell>
          <cell r="CE2554">
            <v>0</v>
          </cell>
          <cell r="CF2554">
            <v>0</v>
          </cell>
          <cell r="CG2554">
            <v>0</v>
          </cell>
          <cell r="CH2554">
            <v>0</v>
          </cell>
          <cell r="CJ2554">
            <v>0</v>
          </cell>
          <cell r="CK2554">
            <v>0</v>
          </cell>
          <cell r="CL2554">
            <v>0</v>
          </cell>
          <cell r="CM2554">
            <v>0</v>
          </cell>
          <cell r="CN2554">
            <v>1</v>
          </cell>
        </row>
        <row r="2555">
          <cell r="AU2555">
            <v>90</v>
          </cell>
          <cell r="AX2555">
            <v>90</v>
          </cell>
          <cell r="AY2555">
            <v>0</v>
          </cell>
          <cell r="AZ2555">
            <v>0</v>
          </cell>
          <cell r="BA2555">
            <v>0</v>
          </cell>
          <cell r="BV2555">
            <v>0</v>
          </cell>
          <cell r="BW2555">
            <v>0</v>
          </cell>
          <cell r="BX2555">
            <v>0</v>
          </cell>
          <cell r="BY2555">
            <v>0</v>
          </cell>
          <cell r="BZ2555">
            <v>0</v>
          </cell>
          <cell r="CA2555">
            <v>0</v>
          </cell>
          <cell r="CB2555">
            <v>0</v>
          </cell>
          <cell r="CC2555">
            <v>0</v>
          </cell>
          <cell r="CD2555">
            <v>0</v>
          </cell>
          <cell r="CE2555">
            <v>0</v>
          </cell>
          <cell r="CF2555">
            <v>0</v>
          </cell>
          <cell r="CG2555">
            <v>0</v>
          </cell>
          <cell r="CH2555">
            <v>0</v>
          </cell>
          <cell r="CJ2555">
            <v>0</v>
          </cell>
          <cell r="CK2555">
            <v>0</v>
          </cell>
          <cell r="CL2555">
            <v>0</v>
          </cell>
          <cell r="CM2555">
            <v>0</v>
          </cell>
          <cell r="CN2555">
            <v>1</v>
          </cell>
        </row>
        <row r="2556">
          <cell r="AU2556">
            <v>378</v>
          </cell>
          <cell r="AX2556">
            <v>378</v>
          </cell>
          <cell r="AY2556">
            <v>0</v>
          </cell>
          <cell r="AZ2556">
            <v>0</v>
          </cell>
          <cell r="BA2556">
            <v>0</v>
          </cell>
          <cell r="BV2556">
            <v>0</v>
          </cell>
          <cell r="BW2556">
            <v>0.62</v>
          </cell>
          <cell r="BX2556">
            <v>0</v>
          </cell>
          <cell r="BY2556">
            <v>0</v>
          </cell>
          <cell r="BZ2556">
            <v>0</v>
          </cell>
          <cell r="CA2556">
            <v>0</v>
          </cell>
          <cell r="CB2556">
            <v>0</v>
          </cell>
          <cell r="CC2556">
            <v>0</v>
          </cell>
          <cell r="CD2556">
            <v>0.31</v>
          </cell>
          <cell r="CE2556">
            <v>7.0000000000000007E-2</v>
          </cell>
          <cell r="CF2556">
            <v>0</v>
          </cell>
          <cell r="CG2556">
            <v>0</v>
          </cell>
          <cell r="CH2556">
            <v>0</v>
          </cell>
          <cell r="CJ2556">
            <v>0</v>
          </cell>
          <cell r="CK2556">
            <v>0</v>
          </cell>
          <cell r="CL2556">
            <v>0</v>
          </cell>
          <cell r="CM2556">
            <v>0</v>
          </cell>
          <cell r="CN2556">
            <v>1</v>
          </cell>
        </row>
        <row r="2557">
          <cell r="AU2557">
            <v>477.41</v>
          </cell>
          <cell r="AX2557">
            <v>342.24</v>
          </cell>
          <cell r="AY2557">
            <v>135.16999999999999</v>
          </cell>
          <cell r="AZ2557">
            <v>0</v>
          </cell>
          <cell r="BA2557">
            <v>302.62</v>
          </cell>
          <cell r="BV2557">
            <v>0</v>
          </cell>
          <cell r="BW2557">
            <v>1</v>
          </cell>
          <cell r="BX2557">
            <v>0</v>
          </cell>
          <cell r="BY2557">
            <v>0</v>
          </cell>
          <cell r="BZ2557">
            <v>0</v>
          </cell>
          <cell r="CA2557">
            <v>0</v>
          </cell>
          <cell r="CB2557">
            <v>0</v>
          </cell>
          <cell r="CC2557">
            <v>0</v>
          </cell>
          <cell r="CD2557">
            <v>0</v>
          </cell>
          <cell r="CE2557">
            <v>0</v>
          </cell>
          <cell r="CF2557">
            <v>0</v>
          </cell>
          <cell r="CG2557">
            <v>0</v>
          </cell>
          <cell r="CH2557">
            <v>0</v>
          </cell>
          <cell r="CJ2557">
            <v>0</v>
          </cell>
          <cell r="CK2557">
            <v>0</v>
          </cell>
          <cell r="CL2557">
            <v>0</v>
          </cell>
          <cell r="CM2557">
            <v>0</v>
          </cell>
          <cell r="CN2557">
            <v>1</v>
          </cell>
        </row>
        <row r="2558">
          <cell r="AU2558">
            <v>228</v>
          </cell>
          <cell r="AX2558">
            <v>228</v>
          </cell>
          <cell r="AY2558">
            <v>0</v>
          </cell>
          <cell r="AZ2558">
            <v>0</v>
          </cell>
          <cell r="BA2558">
            <v>0</v>
          </cell>
          <cell r="BV2558">
            <v>0</v>
          </cell>
          <cell r="BW2558">
            <v>0</v>
          </cell>
          <cell r="BX2558">
            <v>0</v>
          </cell>
          <cell r="BY2558">
            <v>0</v>
          </cell>
          <cell r="BZ2558">
            <v>0</v>
          </cell>
          <cell r="CA2558">
            <v>0</v>
          </cell>
          <cell r="CB2558">
            <v>0</v>
          </cell>
          <cell r="CC2558">
            <v>0</v>
          </cell>
          <cell r="CD2558">
            <v>1</v>
          </cell>
          <cell r="CE2558">
            <v>0</v>
          </cell>
          <cell r="CF2558">
            <v>0</v>
          </cell>
          <cell r="CG2558">
            <v>0</v>
          </cell>
          <cell r="CH2558">
            <v>0</v>
          </cell>
          <cell r="CJ2558">
            <v>0</v>
          </cell>
          <cell r="CK2558">
            <v>0</v>
          </cell>
          <cell r="CL2558">
            <v>0</v>
          </cell>
          <cell r="CM2558">
            <v>0</v>
          </cell>
          <cell r="CN2558">
            <v>1</v>
          </cell>
        </row>
        <row r="2559">
          <cell r="AU2559">
            <v>92</v>
          </cell>
          <cell r="AX2559">
            <v>92</v>
          </cell>
          <cell r="AY2559">
            <v>0</v>
          </cell>
          <cell r="AZ2559">
            <v>0</v>
          </cell>
          <cell r="BA2559">
            <v>0</v>
          </cell>
          <cell r="BV2559">
            <v>0</v>
          </cell>
          <cell r="BW2559">
            <v>1</v>
          </cell>
          <cell r="BX2559">
            <v>0</v>
          </cell>
          <cell r="BY2559">
            <v>0</v>
          </cell>
          <cell r="BZ2559">
            <v>0</v>
          </cell>
          <cell r="CA2559">
            <v>0</v>
          </cell>
          <cell r="CB2559">
            <v>0</v>
          </cell>
          <cell r="CC2559">
            <v>0</v>
          </cell>
          <cell r="CD2559">
            <v>0</v>
          </cell>
          <cell r="CE2559">
            <v>0</v>
          </cell>
          <cell r="CF2559">
            <v>0</v>
          </cell>
          <cell r="CG2559">
            <v>0</v>
          </cell>
          <cell r="CH2559">
            <v>0</v>
          </cell>
          <cell r="CJ2559">
            <v>0</v>
          </cell>
          <cell r="CK2559">
            <v>0</v>
          </cell>
          <cell r="CL2559">
            <v>0</v>
          </cell>
          <cell r="CM2559">
            <v>0</v>
          </cell>
          <cell r="CN2559">
            <v>1</v>
          </cell>
        </row>
        <row r="2560">
          <cell r="AU2560">
            <v>612</v>
          </cell>
          <cell r="AX2560">
            <v>612</v>
          </cell>
          <cell r="AY2560">
            <v>0</v>
          </cell>
          <cell r="AZ2560">
            <v>0</v>
          </cell>
          <cell r="BA2560">
            <v>0</v>
          </cell>
          <cell r="BV2560">
            <v>0</v>
          </cell>
          <cell r="BW2560">
            <v>0.85</v>
          </cell>
          <cell r="BX2560">
            <v>0</v>
          </cell>
          <cell r="BY2560">
            <v>0</v>
          </cell>
          <cell r="BZ2560">
            <v>0</v>
          </cell>
          <cell r="CA2560">
            <v>0</v>
          </cell>
          <cell r="CB2560">
            <v>0</v>
          </cell>
          <cell r="CC2560">
            <v>0</v>
          </cell>
          <cell r="CD2560">
            <v>0.15</v>
          </cell>
          <cell r="CE2560">
            <v>0</v>
          </cell>
          <cell r="CF2560">
            <v>0</v>
          </cell>
          <cell r="CG2560">
            <v>0</v>
          </cell>
          <cell r="CH2560">
            <v>0</v>
          </cell>
          <cell r="CJ2560">
            <v>0</v>
          </cell>
          <cell r="CK2560">
            <v>0</v>
          </cell>
          <cell r="CL2560">
            <v>0</v>
          </cell>
          <cell r="CM2560">
            <v>0</v>
          </cell>
          <cell r="CN2560">
            <v>1</v>
          </cell>
        </row>
        <row r="2561">
          <cell r="AU2561">
            <v>215</v>
          </cell>
          <cell r="AX2561">
            <v>215</v>
          </cell>
          <cell r="AY2561">
            <v>0</v>
          </cell>
          <cell r="AZ2561">
            <v>0</v>
          </cell>
          <cell r="BA2561">
            <v>0</v>
          </cell>
          <cell r="BV2561">
            <v>0</v>
          </cell>
          <cell r="BW2561">
            <v>1</v>
          </cell>
          <cell r="BX2561">
            <v>0</v>
          </cell>
          <cell r="BY2561">
            <v>0</v>
          </cell>
          <cell r="BZ2561">
            <v>0</v>
          </cell>
          <cell r="CA2561">
            <v>0</v>
          </cell>
          <cell r="CB2561">
            <v>0</v>
          </cell>
          <cell r="CC2561">
            <v>0</v>
          </cell>
          <cell r="CD2561">
            <v>0</v>
          </cell>
          <cell r="CE2561">
            <v>0</v>
          </cell>
          <cell r="CF2561">
            <v>0</v>
          </cell>
          <cell r="CG2561">
            <v>0</v>
          </cell>
          <cell r="CH2561">
            <v>0</v>
          </cell>
          <cell r="CJ2561">
            <v>0</v>
          </cell>
          <cell r="CK2561">
            <v>0</v>
          </cell>
          <cell r="CL2561">
            <v>0</v>
          </cell>
          <cell r="CM2561">
            <v>0</v>
          </cell>
          <cell r="CN2561">
            <v>1</v>
          </cell>
        </row>
        <row r="2562">
          <cell r="AU2562">
            <v>0</v>
          </cell>
          <cell r="AX2562">
            <v>0</v>
          </cell>
          <cell r="AY2562">
            <v>0</v>
          </cell>
          <cell r="AZ2562">
            <v>0</v>
          </cell>
          <cell r="BA2562">
            <v>0</v>
          </cell>
          <cell r="BV2562">
            <v>0</v>
          </cell>
          <cell r="BW2562">
            <v>1</v>
          </cell>
          <cell r="BX2562">
            <v>0</v>
          </cell>
          <cell r="BY2562">
            <v>0</v>
          </cell>
          <cell r="BZ2562">
            <v>0</v>
          </cell>
          <cell r="CA2562">
            <v>0</v>
          </cell>
          <cell r="CB2562">
            <v>0</v>
          </cell>
          <cell r="CC2562">
            <v>0</v>
          </cell>
          <cell r="CD2562">
            <v>0</v>
          </cell>
          <cell r="CE2562">
            <v>0</v>
          </cell>
          <cell r="CF2562">
            <v>0</v>
          </cell>
          <cell r="CG2562">
            <v>0</v>
          </cell>
          <cell r="CH2562">
            <v>0</v>
          </cell>
          <cell r="CJ2562">
            <v>0</v>
          </cell>
          <cell r="CK2562">
            <v>0</v>
          </cell>
          <cell r="CL2562">
            <v>0</v>
          </cell>
          <cell r="CM2562">
            <v>0</v>
          </cell>
          <cell r="CN2562">
            <v>1</v>
          </cell>
        </row>
        <row r="2563">
          <cell r="AU2563">
            <v>216.09</v>
          </cell>
          <cell r="AX2563">
            <v>154.9</v>
          </cell>
          <cell r="AY2563">
            <v>61.19</v>
          </cell>
          <cell r="AZ2563">
            <v>0</v>
          </cell>
          <cell r="BA2563">
            <v>0</v>
          </cell>
          <cell r="BV2563">
            <v>0</v>
          </cell>
          <cell r="BW2563">
            <v>0.77</v>
          </cell>
          <cell r="BX2563">
            <v>0.23</v>
          </cell>
          <cell r="BY2563">
            <v>0</v>
          </cell>
          <cell r="BZ2563">
            <v>0</v>
          </cell>
          <cell r="CA2563">
            <v>0</v>
          </cell>
          <cell r="CB2563">
            <v>0</v>
          </cell>
          <cell r="CC2563">
            <v>0</v>
          </cell>
          <cell r="CD2563">
            <v>0</v>
          </cell>
          <cell r="CE2563">
            <v>0</v>
          </cell>
          <cell r="CF2563">
            <v>0</v>
          </cell>
          <cell r="CG2563">
            <v>0</v>
          </cell>
          <cell r="CH2563">
            <v>0</v>
          </cell>
          <cell r="CJ2563">
            <v>0</v>
          </cell>
          <cell r="CK2563">
            <v>0</v>
          </cell>
          <cell r="CL2563">
            <v>0</v>
          </cell>
          <cell r="CM2563">
            <v>0</v>
          </cell>
          <cell r="CN2563">
            <v>1</v>
          </cell>
        </row>
        <row r="2564">
          <cell r="AU2564">
            <v>4488.3100000000004</v>
          </cell>
          <cell r="AX2564">
            <v>4316.93</v>
          </cell>
          <cell r="AY2564">
            <v>171.38</v>
          </cell>
          <cell r="AZ2564">
            <v>0</v>
          </cell>
          <cell r="BA2564">
            <v>290.48</v>
          </cell>
          <cell r="BV2564">
            <v>0</v>
          </cell>
          <cell r="BW2564">
            <v>1</v>
          </cell>
          <cell r="BX2564">
            <v>0</v>
          </cell>
          <cell r="BY2564">
            <v>0</v>
          </cell>
          <cell r="BZ2564">
            <v>0</v>
          </cell>
          <cell r="CA2564">
            <v>0</v>
          </cell>
          <cell r="CB2564">
            <v>0</v>
          </cell>
          <cell r="CC2564">
            <v>0</v>
          </cell>
          <cell r="CD2564">
            <v>0</v>
          </cell>
          <cell r="CE2564">
            <v>0</v>
          </cell>
          <cell r="CF2564">
            <v>0</v>
          </cell>
          <cell r="CG2564">
            <v>0</v>
          </cell>
          <cell r="CH2564">
            <v>0</v>
          </cell>
          <cell r="CJ2564">
            <v>0</v>
          </cell>
          <cell r="CK2564">
            <v>0</v>
          </cell>
          <cell r="CL2564">
            <v>0</v>
          </cell>
          <cell r="CM2564">
            <v>0</v>
          </cell>
          <cell r="CN2564">
            <v>1</v>
          </cell>
        </row>
        <row r="2565">
          <cell r="AU2565">
            <v>248902.08</v>
          </cell>
          <cell r="AX2565">
            <v>183162.19000000003</v>
          </cell>
          <cell r="AY2565">
            <v>65739.89</v>
          </cell>
          <cell r="AZ2565">
            <v>1496.55</v>
          </cell>
          <cell r="BA2565">
            <v>73977.72</v>
          </cell>
          <cell r="BV2565">
            <v>0</v>
          </cell>
          <cell r="BW2565">
            <v>0</v>
          </cell>
          <cell r="BX2565">
            <v>0</v>
          </cell>
          <cell r="BY2565">
            <v>0</v>
          </cell>
          <cell r="BZ2565">
            <v>0</v>
          </cell>
          <cell r="CA2565">
            <v>1</v>
          </cell>
          <cell r="CB2565">
            <v>0</v>
          </cell>
          <cell r="CC2565">
            <v>0</v>
          </cell>
          <cell r="CD2565">
            <v>0</v>
          </cell>
          <cell r="CE2565">
            <v>0</v>
          </cell>
          <cell r="CF2565">
            <v>0</v>
          </cell>
          <cell r="CG2565">
            <v>0</v>
          </cell>
          <cell r="CH2565">
            <v>0</v>
          </cell>
          <cell r="CJ2565">
            <v>0</v>
          </cell>
          <cell r="CK2565">
            <v>0</v>
          </cell>
          <cell r="CL2565">
            <v>0</v>
          </cell>
          <cell r="CM2565">
            <v>0</v>
          </cell>
          <cell r="CN2565">
            <v>1</v>
          </cell>
        </row>
        <row r="2566">
          <cell r="AU2566">
            <v>768.36</v>
          </cell>
          <cell r="AX2566">
            <v>665.2</v>
          </cell>
          <cell r="AY2566">
            <v>103.16</v>
          </cell>
          <cell r="AZ2566">
            <v>0</v>
          </cell>
          <cell r="BA2566">
            <v>230.96</v>
          </cell>
          <cell r="BV2566">
            <v>0</v>
          </cell>
          <cell r="BW2566">
            <v>0.65</v>
          </cell>
          <cell r="BX2566">
            <v>0.27</v>
          </cell>
          <cell r="BY2566">
            <v>0</v>
          </cell>
          <cell r="BZ2566">
            <v>0</v>
          </cell>
          <cell r="CA2566">
            <v>0</v>
          </cell>
          <cell r="CB2566">
            <v>0</v>
          </cell>
          <cell r="CC2566">
            <v>0</v>
          </cell>
          <cell r="CD2566">
            <v>0</v>
          </cell>
          <cell r="CE2566">
            <v>0.05</v>
          </cell>
          <cell r="CF2566">
            <v>0</v>
          </cell>
          <cell r="CG2566">
            <v>0</v>
          </cell>
          <cell r="CH2566">
            <v>0</v>
          </cell>
          <cell r="CJ2566">
            <v>0</v>
          </cell>
          <cell r="CK2566">
            <v>0</v>
          </cell>
          <cell r="CL2566">
            <v>0</v>
          </cell>
          <cell r="CM2566">
            <v>0</v>
          </cell>
          <cell r="CN2566">
            <v>1</v>
          </cell>
        </row>
        <row r="2567">
          <cell r="AU2567">
            <v>153</v>
          </cell>
          <cell r="AX2567">
            <v>153</v>
          </cell>
          <cell r="AY2567">
            <v>0</v>
          </cell>
          <cell r="AZ2567">
            <v>0</v>
          </cell>
          <cell r="BA2567">
            <v>0</v>
          </cell>
          <cell r="BV2567">
            <v>0</v>
          </cell>
          <cell r="BW2567">
            <v>0</v>
          </cell>
          <cell r="BX2567">
            <v>0</v>
          </cell>
          <cell r="BY2567">
            <v>0</v>
          </cell>
          <cell r="BZ2567">
            <v>0</v>
          </cell>
          <cell r="CA2567">
            <v>0</v>
          </cell>
          <cell r="CB2567">
            <v>0</v>
          </cell>
          <cell r="CC2567">
            <v>0</v>
          </cell>
          <cell r="CD2567">
            <v>1</v>
          </cell>
          <cell r="CE2567">
            <v>0</v>
          </cell>
          <cell r="CF2567">
            <v>0</v>
          </cell>
          <cell r="CG2567">
            <v>0</v>
          </cell>
          <cell r="CH2567">
            <v>0</v>
          </cell>
          <cell r="CJ2567">
            <v>0</v>
          </cell>
          <cell r="CK2567">
            <v>0</v>
          </cell>
          <cell r="CL2567">
            <v>0</v>
          </cell>
          <cell r="CM2567">
            <v>0</v>
          </cell>
          <cell r="CN2567">
            <v>1</v>
          </cell>
        </row>
        <row r="2568">
          <cell r="AU2568">
            <v>2085.48</v>
          </cell>
          <cell r="AX2568">
            <v>1532.1</v>
          </cell>
          <cell r="AY2568">
            <v>553.38</v>
          </cell>
          <cell r="AZ2568">
            <v>575.38</v>
          </cell>
          <cell r="BA2568">
            <v>277.55</v>
          </cell>
          <cell r="BV2568">
            <v>0</v>
          </cell>
          <cell r="BW2568">
            <v>1</v>
          </cell>
          <cell r="BX2568">
            <v>0</v>
          </cell>
          <cell r="BY2568">
            <v>0</v>
          </cell>
          <cell r="BZ2568">
            <v>0</v>
          </cell>
          <cell r="CA2568">
            <v>0</v>
          </cell>
          <cell r="CB2568">
            <v>0</v>
          </cell>
          <cell r="CC2568">
            <v>0</v>
          </cell>
          <cell r="CD2568">
            <v>0</v>
          </cell>
          <cell r="CE2568">
            <v>0</v>
          </cell>
          <cell r="CF2568">
            <v>0</v>
          </cell>
          <cell r="CG2568">
            <v>0</v>
          </cell>
          <cell r="CH2568">
            <v>0</v>
          </cell>
          <cell r="CJ2568">
            <v>0</v>
          </cell>
          <cell r="CK2568">
            <v>0</v>
          </cell>
          <cell r="CL2568">
            <v>0</v>
          </cell>
          <cell r="CM2568">
            <v>0</v>
          </cell>
          <cell r="CN2568">
            <v>1</v>
          </cell>
        </row>
        <row r="2569">
          <cell r="AU2569">
            <v>37943.730000000003</v>
          </cell>
          <cell r="AX2569">
            <v>26818.65</v>
          </cell>
          <cell r="AY2569">
            <v>11125.08</v>
          </cell>
          <cell r="AZ2569">
            <v>7012.22</v>
          </cell>
          <cell r="BA2569">
            <v>13497.68</v>
          </cell>
          <cell r="BV2569">
            <v>0</v>
          </cell>
          <cell r="BW2569">
            <v>0</v>
          </cell>
          <cell r="BX2569">
            <v>0</v>
          </cell>
          <cell r="BY2569">
            <v>1</v>
          </cell>
          <cell r="BZ2569">
            <v>0</v>
          </cell>
          <cell r="CA2569">
            <v>0</v>
          </cell>
          <cell r="CB2569">
            <v>0</v>
          </cell>
          <cell r="CC2569">
            <v>0</v>
          </cell>
          <cell r="CD2569">
            <v>0</v>
          </cell>
          <cell r="CE2569">
            <v>0</v>
          </cell>
          <cell r="CF2569">
            <v>0</v>
          </cell>
          <cell r="CG2569">
            <v>0</v>
          </cell>
          <cell r="CH2569">
            <v>0</v>
          </cell>
          <cell r="CJ2569">
            <v>0</v>
          </cell>
          <cell r="CK2569">
            <v>0</v>
          </cell>
          <cell r="CL2569">
            <v>0</v>
          </cell>
          <cell r="CM2569">
            <v>0</v>
          </cell>
          <cell r="CN2569">
            <v>1</v>
          </cell>
        </row>
        <row r="2570">
          <cell r="AU2570">
            <v>91.04</v>
          </cell>
          <cell r="AX2570">
            <v>65.27</v>
          </cell>
          <cell r="AY2570">
            <v>25.77</v>
          </cell>
          <cell r="AZ2570">
            <v>0</v>
          </cell>
          <cell r="BA2570">
            <v>57.71</v>
          </cell>
          <cell r="BV2570">
            <v>0</v>
          </cell>
          <cell r="BW2570">
            <v>0.15</v>
          </cell>
          <cell r="BX2570">
            <v>0.85</v>
          </cell>
          <cell r="BY2570">
            <v>0</v>
          </cell>
          <cell r="BZ2570">
            <v>0</v>
          </cell>
          <cell r="CA2570">
            <v>0</v>
          </cell>
          <cell r="CB2570">
            <v>0</v>
          </cell>
          <cell r="CC2570">
            <v>0</v>
          </cell>
          <cell r="CD2570">
            <v>0</v>
          </cell>
          <cell r="CE2570">
            <v>0</v>
          </cell>
          <cell r="CF2570">
            <v>0</v>
          </cell>
          <cell r="CG2570">
            <v>0</v>
          </cell>
          <cell r="CH2570">
            <v>0</v>
          </cell>
          <cell r="CJ2570">
            <v>0</v>
          </cell>
          <cell r="CK2570">
            <v>0</v>
          </cell>
          <cell r="CL2570">
            <v>0</v>
          </cell>
          <cell r="CM2570">
            <v>0</v>
          </cell>
          <cell r="CN2570">
            <v>1</v>
          </cell>
        </row>
        <row r="2571">
          <cell r="AU2571">
            <v>147</v>
          </cell>
          <cell r="AX2571">
            <v>147</v>
          </cell>
          <cell r="AY2571">
            <v>0</v>
          </cell>
          <cell r="AZ2571">
            <v>0</v>
          </cell>
          <cell r="BA2571">
            <v>0</v>
          </cell>
          <cell r="BV2571">
            <v>0</v>
          </cell>
          <cell r="BW2571">
            <v>0</v>
          </cell>
          <cell r="BX2571">
            <v>0</v>
          </cell>
          <cell r="BY2571">
            <v>0</v>
          </cell>
          <cell r="BZ2571">
            <v>0</v>
          </cell>
          <cell r="CA2571">
            <v>0</v>
          </cell>
          <cell r="CB2571">
            <v>0</v>
          </cell>
          <cell r="CC2571">
            <v>0</v>
          </cell>
          <cell r="CD2571">
            <v>0</v>
          </cell>
          <cell r="CE2571">
            <v>0</v>
          </cell>
          <cell r="CF2571">
            <v>0</v>
          </cell>
          <cell r="CG2571">
            <v>0</v>
          </cell>
          <cell r="CH2571">
            <v>0</v>
          </cell>
          <cell r="CJ2571">
            <v>0</v>
          </cell>
          <cell r="CK2571">
            <v>0</v>
          </cell>
          <cell r="CL2571">
            <v>0</v>
          </cell>
          <cell r="CM2571">
            <v>0</v>
          </cell>
          <cell r="CN2571">
            <v>1</v>
          </cell>
        </row>
        <row r="2572">
          <cell r="AU2572">
            <v>229.13</v>
          </cell>
          <cell r="AX2572">
            <v>164.26000000000002</v>
          </cell>
          <cell r="AY2572">
            <v>64.87</v>
          </cell>
          <cell r="AZ2572">
            <v>0</v>
          </cell>
          <cell r="BA2572">
            <v>145.24</v>
          </cell>
          <cell r="BV2572">
            <v>0</v>
          </cell>
          <cell r="BW2572">
            <v>1</v>
          </cell>
          <cell r="BX2572">
            <v>0</v>
          </cell>
          <cell r="BY2572">
            <v>0</v>
          </cell>
          <cell r="BZ2572">
            <v>0</v>
          </cell>
          <cell r="CA2572">
            <v>0</v>
          </cell>
          <cell r="CB2572">
            <v>0</v>
          </cell>
          <cell r="CC2572">
            <v>0</v>
          </cell>
          <cell r="CD2572">
            <v>0</v>
          </cell>
          <cell r="CE2572">
            <v>0</v>
          </cell>
          <cell r="CF2572">
            <v>0</v>
          </cell>
          <cell r="CG2572">
            <v>0</v>
          </cell>
          <cell r="CH2572">
            <v>0</v>
          </cell>
          <cell r="CJ2572">
            <v>0</v>
          </cell>
          <cell r="CK2572">
            <v>0</v>
          </cell>
          <cell r="CL2572">
            <v>0</v>
          </cell>
          <cell r="CM2572">
            <v>0</v>
          </cell>
          <cell r="CN2572">
            <v>1</v>
          </cell>
        </row>
        <row r="2573">
          <cell r="AU2573">
            <v>204</v>
          </cell>
          <cell r="AX2573">
            <v>204</v>
          </cell>
          <cell r="AY2573">
            <v>0</v>
          </cell>
          <cell r="AZ2573">
            <v>0</v>
          </cell>
          <cell r="BA2573">
            <v>0</v>
          </cell>
          <cell r="BV2573">
            <v>0</v>
          </cell>
          <cell r="BW2573">
            <v>0</v>
          </cell>
          <cell r="BX2573">
            <v>0.36</v>
          </cell>
          <cell r="BY2573">
            <v>0</v>
          </cell>
          <cell r="BZ2573">
            <v>0</v>
          </cell>
          <cell r="CA2573">
            <v>0</v>
          </cell>
          <cell r="CB2573">
            <v>0</v>
          </cell>
          <cell r="CC2573">
            <v>0</v>
          </cell>
          <cell r="CD2573">
            <v>0.64</v>
          </cell>
          <cell r="CE2573">
            <v>0</v>
          </cell>
          <cell r="CF2573">
            <v>0</v>
          </cell>
          <cell r="CG2573">
            <v>0</v>
          </cell>
          <cell r="CH2573">
            <v>0</v>
          </cell>
          <cell r="CJ2573">
            <v>0</v>
          </cell>
          <cell r="CK2573">
            <v>0</v>
          </cell>
          <cell r="CL2573">
            <v>0</v>
          </cell>
          <cell r="CM2573">
            <v>0</v>
          </cell>
          <cell r="CN2573">
            <v>1</v>
          </cell>
        </row>
        <row r="2574">
          <cell r="AU2574">
            <v>164</v>
          </cell>
          <cell r="AX2574">
            <v>164</v>
          </cell>
          <cell r="AY2574">
            <v>0</v>
          </cell>
          <cell r="AZ2574">
            <v>0</v>
          </cell>
          <cell r="BA2574">
            <v>0</v>
          </cell>
          <cell r="BV2574">
            <v>0</v>
          </cell>
          <cell r="BW2574">
            <v>0</v>
          </cell>
          <cell r="BX2574">
            <v>0</v>
          </cell>
          <cell r="BY2574">
            <v>0</v>
          </cell>
          <cell r="BZ2574">
            <v>0</v>
          </cell>
          <cell r="CA2574">
            <v>0</v>
          </cell>
          <cell r="CB2574">
            <v>0</v>
          </cell>
          <cell r="CC2574">
            <v>0</v>
          </cell>
          <cell r="CD2574">
            <v>0</v>
          </cell>
          <cell r="CE2574">
            <v>0</v>
          </cell>
          <cell r="CF2574">
            <v>0</v>
          </cell>
          <cell r="CG2574">
            <v>0</v>
          </cell>
          <cell r="CH2574">
            <v>0</v>
          </cell>
          <cell r="CJ2574">
            <v>0</v>
          </cell>
          <cell r="CK2574">
            <v>0</v>
          </cell>
          <cell r="CL2574">
            <v>0</v>
          </cell>
          <cell r="CM2574">
            <v>0</v>
          </cell>
          <cell r="CN2574">
            <v>1</v>
          </cell>
        </row>
        <row r="2575">
          <cell r="AU2575">
            <v>235</v>
          </cell>
          <cell r="AX2575">
            <v>235</v>
          </cell>
          <cell r="AY2575">
            <v>0</v>
          </cell>
          <cell r="AZ2575">
            <v>0</v>
          </cell>
          <cell r="BA2575">
            <v>0</v>
          </cell>
          <cell r="BV2575">
            <v>0</v>
          </cell>
          <cell r="BW2575">
            <v>1</v>
          </cell>
          <cell r="BX2575">
            <v>0</v>
          </cell>
          <cell r="BY2575">
            <v>0</v>
          </cell>
          <cell r="BZ2575">
            <v>0</v>
          </cell>
          <cell r="CA2575">
            <v>0</v>
          </cell>
          <cell r="CB2575">
            <v>0</v>
          </cell>
          <cell r="CC2575">
            <v>0</v>
          </cell>
          <cell r="CD2575">
            <v>0</v>
          </cell>
          <cell r="CE2575">
            <v>0</v>
          </cell>
          <cell r="CF2575">
            <v>0</v>
          </cell>
          <cell r="CG2575">
            <v>0</v>
          </cell>
          <cell r="CH2575">
            <v>0</v>
          </cell>
          <cell r="CJ2575">
            <v>0</v>
          </cell>
          <cell r="CK2575">
            <v>0</v>
          </cell>
          <cell r="CL2575">
            <v>0</v>
          </cell>
          <cell r="CM2575">
            <v>0</v>
          </cell>
          <cell r="CN2575">
            <v>1</v>
          </cell>
        </row>
        <row r="2576">
          <cell r="AU2576">
            <v>182218.06</v>
          </cell>
          <cell r="AX2576">
            <v>140926.31</v>
          </cell>
          <cell r="AY2576">
            <v>41291.75</v>
          </cell>
          <cell r="AZ2576">
            <v>0</v>
          </cell>
          <cell r="BA2576">
            <v>3396.97</v>
          </cell>
          <cell r="BV2576">
            <v>0</v>
          </cell>
          <cell r="BW2576">
            <v>0.28000000000000003</v>
          </cell>
          <cell r="BX2576">
            <v>0.5</v>
          </cell>
          <cell r="BY2576">
            <v>0</v>
          </cell>
          <cell r="BZ2576">
            <v>0</v>
          </cell>
          <cell r="CA2576">
            <v>0</v>
          </cell>
          <cell r="CB2576">
            <v>0</v>
          </cell>
          <cell r="CC2576">
            <v>0</v>
          </cell>
          <cell r="CD2576">
            <v>0.22</v>
          </cell>
          <cell r="CE2576">
            <v>0</v>
          </cell>
          <cell r="CF2576">
            <v>0</v>
          </cell>
          <cell r="CG2576">
            <v>0</v>
          </cell>
          <cell r="CH2576">
            <v>0</v>
          </cell>
          <cell r="CJ2576">
            <v>0</v>
          </cell>
          <cell r="CK2576">
            <v>0</v>
          </cell>
          <cell r="CL2576">
            <v>0</v>
          </cell>
          <cell r="CM2576">
            <v>0</v>
          </cell>
          <cell r="CN2576">
            <v>1</v>
          </cell>
        </row>
        <row r="2577">
          <cell r="AU2577">
            <v>168</v>
          </cell>
          <cell r="AX2577">
            <v>168</v>
          </cell>
          <cell r="AY2577">
            <v>0</v>
          </cell>
          <cell r="AZ2577">
            <v>0</v>
          </cell>
          <cell r="BA2577">
            <v>0</v>
          </cell>
          <cell r="BV2577">
            <v>0</v>
          </cell>
          <cell r="BW2577">
            <v>1</v>
          </cell>
          <cell r="BX2577">
            <v>0</v>
          </cell>
          <cell r="BY2577">
            <v>0</v>
          </cell>
          <cell r="BZ2577">
            <v>0</v>
          </cell>
          <cell r="CA2577">
            <v>0</v>
          </cell>
          <cell r="CB2577">
            <v>0</v>
          </cell>
          <cell r="CC2577">
            <v>0</v>
          </cell>
          <cell r="CD2577">
            <v>0</v>
          </cell>
          <cell r="CE2577">
            <v>0</v>
          </cell>
          <cell r="CF2577">
            <v>0</v>
          </cell>
          <cell r="CG2577">
            <v>0</v>
          </cell>
          <cell r="CH2577">
            <v>0</v>
          </cell>
          <cell r="CJ2577">
            <v>0</v>
          </cell>
          <cell r="CK2577">
            <v>0</v>
          </cell>
          <cell r="CL2577">
            <v>0</v>
          </cell>
          <cell r="CM2577">
            <v>0</v>
          </cell>
          <cell r="CN2577">
            <v>1</v>
          </cell>
        </row>
        <row r="2578">
          <cell r="AU2578">
            <v>2842.47</v>
          </cell>
          <cell r="AX2578">
            <v>2037.7</v>
          </cell>
          <cell r="AY2578">
            <v>804.77</v>
          </cell>
          <cell r="AZ2578">
            <v>538.95000000000005</v>
          </cell>
          <cell r="BA2578">
            <v>1325.19</v>
          </cell>
          <cell r="BV2578">
            <v>0</v>
          </cell>
          <cell r="BW2578">
            <v>1</v>
          </cell>
          <cell r="BX2578">
            <v>0</v>
          </cell>
          <cell r="BY2578">
            <v>0</v>
          </cell>
          <cell r="BZ2578">
            <v>0</v>
          </cell>
          <cell r="CA2578">
            <v>0</v>
          </cell>
          <cell r="CB2578">
            <v>0</v>
          </cell>
          <cell r="CC2578">
            <v>0</v>
          </cell>
          <cell r="CD2578">
            <v>0</v>
          </cell>
          <cell r="CE2578">
            <v>0</v>
          </cell>
          <cell r="CF2578">
            <v>0</v>
          </cell>
          <cell r="CG2578">
            <v>0</v>
          </cell>
          <cell r="CH2578">
            <v>0</v>
          </cell>
          <cell r="CJ2578">
            <v>0</v>
          </cell>
          <cell r="CK2578">
            <v>0</v>
          </cell>
          <cell r="CL2578">
            <v>0</v>
          </cell>
          <cell r="CM2578">
            <v>0</v>
          </cell>
          <cell r="CN2578">
            <v>1</v>
          </cell>
        </row>
        <row r="2579">
          <cell r="AU2579">
            <v>626.21</v>
          </cell>
          <cell r="AX2579">
            <v>448.90999999999997</v>
          </cell>
          <cell r="AY2579">
            <v>177.3</v>
          </cell>
          <cell r="AZ2579">
            <v>284.64999999999998</v>
          </cell>
          <cell r="BA2579">
            <v>145.24</v>
          </cell>
          <cell r="BV2579">
            <v>0</v>
          </cell>
          <cell r="BW2579">
            <v>1</v>
          </cell>
          <cell r="BX2579">
            <v>0</v>
          </cell>
          <cell r="BY2579">
            <v>0</v>
          </cell>
          <cell r="BZ2579">
            <v>0</v>
          </cell>
          <cell r="CA2579">
            <v>0</v>
          </cell>
          <cell r="CB2579">
            <v>0</v>
          </cell>
          <cell r="CC2579">
            <v>0</v>
          </cell>
          <cell r="CD2579">
            <v>0</v>
          </cell>
          <cell r="CE2579">
            <v>0</v>
          </cell>
          <cell r="CF2579">
            <v>0</v>
          </cell>
          <cell r="CG2579">
            <v>0</v>
          </cell>
          <cell r="CH2579">
            <v>0</v>
          </cell>
          <cell r="CJ2579">
            <v>0</v>
          </cell>
          <cell r="CK2579">
            <v>0</v>
          </cell>
          <cell r="CL2579">
            <v>0</v>
          </cell>
          <cell r="CM2579">
            <v>0</v>
          </cell>
          <cell r="CN2579">
            <v>1</v>
          </cell>
        </row>
        <row r="2580">
          <cell r="AU2580">
            <v>4830.53</v>
          </cell>
          <cell r="AX2580">
            <v>3472.69</v>
          </cell>
          <cell r="AY2580">
            <v>1357.84</v>
          </cell>
          <cell r="AZ2580">
            <v>0</v>
          </cell>
          <cell r="BA2580">
            <v>2309.6</v>
          </cell>
          <cell r="BV2580">
            <v>0</v>
          </cell>
          <cell r="BW2580">
            <v>0</v>
          </cell>
          <cell r="BX2580">
            <v>0</v>
          </cell>
          <cell r="BY2580">
            <v>1</v>
          </cell>
          <cell r="BZ2580">
            <v>0</v>
          </cell>
          <cell r="CA2580">
            <v>0</v>
          </cell>
          <cell r="CB2580">
            <v>0</v>
          </cell>
          <cell r="CC2580">
            <v>0</v>
          </cell>
          <cell r="CD2580">
            <v>0</v>
          </cell>
          <cell r="CE2580">
            <v>0</v>
          </cell>
          <cell r="CF2580">
            <v>0</v>
          </cell>
          <cell r="CG2580">
            <v>0</v>
          </cell>
          <cell r="CH2580">
            <v>0</v>
          </cell>
          <cell r="CJ2580">
            <v>0</v>
          </cell>
          <cell r="CK2580">
            <v>0</v>
          </cell>
          <cell r="CL2580">
            <v>0</v>
          </cell>
          <cell r="CM2580">
            <v>0</v>
          </cell>
          <cell r="CN2580">
            <v>1</v>
          </cell>
        </row>
        <row r="2581">
          <cell r="AU2581">
            <v>591.46</v>
          </cell>
          <cell r="AX2581">
            <v>424.01</v>
          </cell>
          <cell r="AY2581">
            <v>167.45</v>
          </cell>
          <cell r="AZ2581">
            <v>0</v>
          </cell>
          <cell r="BA2581">
            <v>0</v>
          </cell>
          <cell r="BV2581">
            <v>0</v>
          </cell>
          <cell r="BW2581">
            <v>1</v>
          </cell>
          <cell r="BX2581">
            <v>0</v>
          </cell>
          <cell r="BY2581">
            <v>0</v>
          </cell>
          <cell r="BZ2581">
            <v>0</v>
          </cell>
          <cell r="CA2581">
            <v>0</v>
          </cell>
          <cell r="CB2581">
            <v>0</v>
          </cell>
          <cell r="CC2581">
            <v>0</v>
          </cell>
          <cell r="CD2581">
            <v>0</v>
          </cell>
          <cell r="CE2581">
            <v>0</v>
          </cell>
          <cell r="CF2581">
            <v>0</v>
          </cell>
          <cell r="CG2581">
            <v>0</v>
          </cell>
          <cell r="CH2581">
            <v>0</v>
          </cell>
          <cell r="CJ2581">
            <v>0</v>
          </cell>
          <cell r="CK2581">
            <v>0</v>
          </cell>
          <cell r="CL2581">
            <v>0</v>
          </cell>
          <cell r="CM2581">
            <v>0</v>
          </cell>
          <cell r="CN2581">
            <v>1</v>
          </cell>
        </row>
        <row r="2582">
          <cell r="AU2582">
            <v>33765.360000000001</v>
          </cell>
          <cell r="AX2582">
            <v>25065.4</v>
          </cell>
          <cell r="AY2582">
            <v>8699.9600000000082</v>
          </cell>
          <cell r="AZ2582">
            <v>15773.83</v>
          </cell>
          <cell r="BA2582">
            <v>5528.5</v>
          </cell>
          <cell r="BV2582">
            <v>0</v>
          </cell>
          <cell r="BW2582">
            <v>1</v>
          </cell>
          <cell r="BX2582">
            <v>0</v>
          </cell>
          <cell r="BY2582">
            <v>0</v>
          </cell>
          <cell r="BZ2582">
            <v>0</v>
          </cell>
          <cell r="CA2582">
            <v>0</v>
          </cell>
          <cell r="CB2582">
            <v>0</v>
          </cell>
          <cell r="CC2582">
            <v>0</v>
          </cell>
          <cell r="CD2582">
            <v>0</v>
          </cell>
          <cell r="CE2582">
            <v>0</v>
          </cell>
          <cell r="CF2582">
            <v>0</v>
          </cell>
          <cell r="CG2582">
            <v>0</v>
          </cell>
          <cell r="CH2582">
            <v>0</v>
          </cell>
          <cell r="CJ2582">
            <v>0</v>
          </cell>
          <cell r="CK2582">
            <v>0</v>
          </cell>
          <cell r="CL2582">
            <v>0</v>
          </cell>
          <cell r="CM2582">
            <v>0</v>
          </cell>
          <cell r="CN2582">
            <v>1</v>
          </cell>
        </row>
        <row r="2583">
          <cell r="AU2583">
            <v>3798.43</v>
          </cell>
          <cell r="AX2583">
            <v>3868.09</v>
          </cell>
          <cell r="AY2583">
            <v>-69.66</v>
          </cell>
          <cell r="AZ2583">
            <v>567.63</v>
          </cell>
          <cell r="BA2583">
            <v>0</v>
          </cell>
          <cell r="BV2583">
            <v>0</v>
          </cell>
          <cell r="BW2583">
            <v>1</v>
          </cell>
          <cell r="BX2583">
            <v>0</v>
          </cell>
          <cell r="BY2583">
            <v>0</v>
          </cell>
          <cell r="BZ2583">
            <v>0</v>
          </cell>
          <cell r="CA2583">
            <v>0</v>
          </cell>
          <cell r="CB2583">
            <v>0</v>
          </cell>
          <cell r="CC2583">
            <v>0</v>
          </cell>
          <cell r="CD2583">
            <v>0</v>
          </cell>
          <cell r="CE2583">
            <v>0</v>
          </cell>
          <cell r="CF2583">
            <v>0</v>
          </cell>
          <cell r="CG2583">
            <v>0</v>
          </cell>
          <cell r="CH2583">
            <v>0</v>
          </cell>
          <cell r="CJ2583">
            <v>0</v>
          </cell>
          <cell r="CK2583">
            <v>0</v>
          </cell>
          <cell r="CL2583">
            <v>0</v>
          </cell>
          <cell r="CM2583">
            <v>0</v>
          </cell>
          <cell r="CN2583">
            <v>1</v>
          </cell>
        </row>
        <row r="2584">
          <cell r="AU2584">
            <v>89</v>
          </cell>
          <cell r="AX2584">
            <v>89</v>
          </cell>
          <cell r="AY2584">
            <v>0</v>
          </cell>
          <cell r="AZ2584">
            <v>0</v>
          </cell>
          <cell r="BA2584">
            <v>0</v>
          </cell>
          <cell r="BV2584">
            <v>0</v>
          </cell>
          <cell r="BW2584">
            <v>1</v>
          </cell>
          <cell r="BX2584">
            <v>0</v>
          </cell>
          <cell r="BY2584">
            <v>0</v>
          </cell>
          <cell r="BZ2584">
            <v>0</v>
          </cell>
          <cell r="CA2584">
            <v>0</v>
          </cell>
          <cell r="CB2584">
            <v>0</v>
          </cell>
          <cell r="CC2584">
            <v>0</v>
          </cell>
          <cell r="CD2584">
            <v>0</v>
          </cell>
          <cell r="CE2584">
            <v>0</v>
          </cell>
          <cell r="CF2584">
            <v>0</v>
          </cell>
          <cell r="CG2584">
            <v>0</v>
          </cell>
          <cell r="CH2584">
            <v>0</v>
          </cell>
          <cell r="CJ2584">
            <v>0</v>
          </cell>
          <cell r="CK2584">
            <v>0</v>
          </cell>
          <cell r="CL2584">
            <v>0</v>
          </cell>
          <cell r="CM2584">
            <v>0</v>
          </cell>
          <cell r="CN2584">
            <v>1</v>
          </cell>
        </row>
        <row r="2585">
          <cell r="AU2585">
            <v>67019.539999999994</v>
          </cell>
          <cell r="AX2585">
            <v>48041.96</v>
          </cell>
          <cell r="AY2585">
            <v>18977.580000000002</v>
          </cell>
          <cell r="AZ2585">
            <v>22370</v>
          </cell>
          <cell r="BA2585">
            <v>726.2</v>
          </cell>
          <cell r="BV2585">
            <v>0</v>
          </cell>
          <cell r="BW2585">
            <v>0</v>
          </cell>
          <cell r="BX2585">
            <v>0</v>
          </cell>
          <cell r="BY2585">
            <v>0</v>
          </cell>
          <cell r="BZ2585">
            <v>0</v>
          </cell>
          <cell r="CA2585">
            <v>0</v>
          </cell>
          <cell r="CB2585">
            <v>0</v>
          </cell>
          <cell r="CC2585">
            <v>0</v>
          </cell>
          <cell r="CD2585">
            <v>0</v>
          </cell>
          <cell r="CE2585">
            <v>0</v>
          </cell>
          <cell r="CF2585">
            <v>0</v>
          </cell>
          <cell r="CG2585">
            <v>0</v>
          </cell>
          <cell r="CH2585">
            <v>0</v>
          </cell>
          <cell r="CJ2585">
            <v>0</v>
          </cell>
          <cell r="CK2585">
            <v>0</v>
          </cell>
          <cell r="CL2585">
            <v>0</v>
          </cell>
          <cell r="CM2585">
            <v>0</v>
          </cell>
          <cell r="CN2585">
            <v>1</v>
          </cell>
        </row>
        <row r="2586">
          <cell r="AU2586">
            <v>2201</v>
          </cell>
          <cell r="AX2586">
            <v>1577.85</v>
          </cell>
          <cell r="AY2586">
            <v>623.15</v>
          </cell>
          <cell r="AZ2586">
            <v>0</v>
          </cell>
          <cell r="BA2586">
            <v>0</v>
          </cell>
          <cell r="BV2586">
            <v>0</v>
          </cell>
          <cell r="BW2586">
            <v>0</v>
          </cell>
          <cell r="BX2586">
            <v>0</v>
          </cell>
          <cell r="BY2586">
            <v>1</v>
          </cell>
          <cell r="BZ2586">
            <v>0</v>
          </cell>
          <cell r="CA2586">
            <v>0</v>
          </cell>
          <cell r="CB2586">
            <v>0</v>
          </cell>
          <cell r="CC2586">
            <v>0</v>
          </cell>
          <cell r="CD2586">
            <v>0</v>
          </cell>
          <cell r="CE2586">
            <v>0</v>
          </cell>
          <cell r="CF2586">
            <v>0</v>
          </cell>
          <cell r="CG2586">
            <v>0</v>
          </cell>
          <cell r="CH2586">
            <v>0</v>
          </cell>
          <cell r="CJ2586">
            <v>0</v>
          </cell>
          <cell r="CK2586">
            <v>0</v>
          </cell>
          <cell r="CL2586">
            <v>0</v>
          </cell>
          <cell r="CM2586">
            <v>0</v>
          </cell>
          <cell r="CN2586">
            <v>1</v>
          </cell>
        </row>
        <row r="2587">
          <cell r="AU2587">
            <v>161</v>
          </cell>
          <cell r="AX2587">
            <v>161</v>
          </cell>
          <cell r="AY2587">
            <v>0</v>
          </cell>
          <cell r="AZ2587">
            <v>0</v>
          </cell>
          <cell r="BA2587">
            <v>0</v>
          </cell>
          <cell r="BV2587">
            <v>0</v>
          </cell>
          <cell r="BW2587">
            <v>1</v>
          </cell>
          <cell r="BX2587">
            <v>0</v>
          </cell>
          <cell r="BY2587">
            <v>0</v>
          </cell>
          <cell r="BZ2587">
            <v>0</v>
          </cell>
          <cell r="CA2587">
            <v>0</v>
          </cell>
          <cell r="CB2587">
            <v>0</v>
          </cell>
          <cell r="CC2587">
            <v>0</v>
          </cell>
          <cell r="CD2587">
            <v>0</v>
          </cell>
          <cell r="CE2587">
            <v>0</v>
          </cell>
          <cell r="CF2587">
            <v>0</v>
          </cell>
          <cell r="CG2587">
            <v>0</v>
          </cell>
          <cell r="CH2587">
            <v>0</v>
          </cell>
          <cell r="CJ2587">
            <v>0</v>
          </cell>
          <cell r="CK2587">
            <v>0</v>
          </cell>
          <cell r="CL2587">
            <v>0</v>
          </cell>
          <cell r="CM2587">
            <v>0</v>
          </cell>
          <cell r="CN2587">
            <v>1</v>
          </cell>
        </row>
        <row r="2588">
          <cell r="AU2588">
            <v>837.36</v>
          </cell>
          <cell r="AX2588">
            <v>600.29</v>
          </cell>
          <cell r="AY2588">
            <v>237.07</v>
          </cell>
          <cell r="AZ2588">
            <v>0</v>
          </cell>
          <cell r="BA2588">
            <v>530.78</v>
          </cell>
          <cell r="BV2588">
            <v>0</v>
          </cell>
          <cell r="BW2588">
            <v>1</v>
          </cell>
          <cell r="BX2588">
            <v>0</v>
          </cell>
          <cell r="BY2588">
            <v>0</v>
          </cell>
          <cell r="BZ2588">
            <v>0</v>
          </cell>
          <cell r="CA2588">
            <v>0</v>
          </cell>
          <cell r="CB2588">
            <v>0</v>
          </cell>
          <cell r="CC2588">
            <v>0</v>
          </cell>
          <cell r="CD2588">
            <v>0</v>
          </cell>
          <cell r="CE2588">
            <v>0</v>
          </cell>
          <cell r="CF2588">
            <v>0</v>
          </cell>
          <cell r="CG2588">
            <v>0</v>
          </cell>
          <cell r="CH2588">
            <v>0</v>
          </cell>
          <cell r="CJ2588">
            <v>0</v>
          </cell>
          <cell r="CK2588">
            <v>0</v>
          </cell>
          <cell r="CL2588">
            <v>0</v>
          </cell>
          <cell r="CM2588">
            <v>0</v>
          </cell>
          <cell r="CN2588">
            <v>1</v>
          </cell>
        </row>
        <row r="2589">
          <cell r="AU2589">
            <v>267</v>
          </cell>
          <cell r="AX2589">
            <v>267</v>
          </cell>
          <cell r="AY2589">
            <v>0</v>
          </cell>
          <cell r="AZ2589">
            <v>0</v>
          </cell>
          <cell r="BA2589">
            <v>0</v>
          </cell>
          <cell r="BV2589">
            <v>0</v>
          </cell>
          <cell r="BW2589">
            <v>0.47</v>
          </cell>
          <cell r="BX2589">
            <v>0.16</v>
          </cell>
          <cell r="BY2589">
            <v>0</v>
          </cell>
          <cell r="BZ2589">
            <v>0</v>
          </cell>
          <cell r="CA2589">
            <v>0</v>
          </cell>
          <cell r="CB2589">
            <v>0</v>
          </cell>
          <cell r="CC2589">
            <v>0</v>
          </cell>
          <cell r="CD2589">
            <v>0.28999999999999998</v>
          </cell>
          <cell r="CE2589">
            <v>0.08</v>
          </cell>
          <cell r="CF2589">
            <v>0</v>
          </cell>
          <cell r="CG2589">
            <v>0</v>
          </cell>
          <cell r="CH2589">
            <v>0</v>
          </cell>
          <cell r="CJ2589">
            <v>0</v>
          </cell>
          <cell r="CK2589">
            <v>0</v>
          </cell>
          <cell r="CL2589">
            <v>0</v>
          </cell>
          <cell r="CM2589">
            <v>0</v>
          </cell>
          <cell r="CN2589">
            <v>0.99999999999999989</v>
          </cell>
        </row>
        <row r="2590">
          <cell r="AU2590">
            <v>188</v>
          </cell>
          <cell r="AX2590">
            <v>188</v>
          </cell>
          <cell r="AY2590">
            <v>0</v>
          </cell>
          <cell r="AZ2590">
            <v>0</v>
          </cell>
          <cell r="BA2590">
            <v>0</v>
          </cell>
          <cell r="BV2590">
            <v>0</v>
          </cell>
          <cell r="BW2590">
            <v>1</v>
          </cell>
          <cell r="BX2590">
            <v>0</v>
          </cell>
          <cell r="BY2590">
            <v>0</v>
          </cell>
          <cell r="BZ2590">
            <v>0</v>
          </cell>
          <cell r="CA2590">
            <v>0</v>
          </cell>
          <cell r="CB2590">
            <v>0</v>
          </cell>
          <cell r="CC2590">
            <v>0</v>
          </cell>
          <cell r="CD2590">
            <v>0</v>
          </cell>
          <cell r="CE2590">
            <v>0</v>
          </cell>
          <cell r="CF2590">
            <v>0</v>
          </cell>
          <cell r="CG2590">
            <v>0</v>
          </cell>
          <cell r="CH2590">
            <v>0</v>
          </cell>
          <cell r="CJ2590">
            <v>0</v>
          </cell>
          <cell r="CK2590">
            <v>0</v>
          </cell>
          <cell r="CL2590">
            <v>0</v>
          </cell>
          <cell r="CM2590">
            <v>0</v>
          </cell>
          <cell r="CN2590">
            <v>1</v>
          </cell>
        </row>
        <row r="2591">
          <cell r="AU2591">
            <v>79876.479999999996</v>
          </cell>
          <cell r="AX2591">
            <v>57810.130000000005</v>
          </cell>
          <cell r="AY2591">
            <v>22066.35</v>
          </cell>
          <cell r="AZ2591">
            <v>2587.3000000000002</v>
          </cell>
          <cell r="BA2591">
            <v>26934.95</v>
          </cell>
          <cell r="BV2591">
            <v>0</v>
          </cell>
          <cell r="BW2591">
            <v>0</v>
          </cell>
          <cell r="BX2591">
            <v>0</v>
          </cell>
          <cell r="BY2591">
            <v>0</v>
          </cell>
          <cell r="BZ2591">
            <v>0</v>
          </cell>
          <cell r="CA2591">
            <v>0</v>
          </cell>
          <cell r="CB2591">
            <v>0</v>
          </cell>
          <cell r="CC2591">
            <v>1</v>
          </cell>
          <cell r="CD2591">
            <v>0</v>
          </cell>
          <cell r="CE2591">
            <v>0</v>
          </cell>
          <cell r="CF2591">
            <v>0</v>
          </cell>
          <cell r="CG2591">
            <v>0</v>
          </cell>
          <cell r="CH2591">
            <v>0</v>
          </cell>
          <cell r="CJ2591">
            <v>0</v>
          </cell>
          <cell r="CK2591">
            <v>0</v>
          </cell>
          <cell r="CL2591">
            <v>0</v>
          </cell>
          <cell r="CM2591">
            <v>0</v>
          </cell>
          <cell r="CN2591">
            <v>1</v>
          </cell>
        </row>
        <row r="2592">
          <cell r="AU2592">
            <v>329</v>
          </cell>
          <cell r="AX2592">
            <v>329</v>
          </cell>
          <cell r="AY2592">
            <v>0</v>
          </cell>
          <cell r="AZ2592">
            <v>0</v>
          </cell>
          <cell r="BA2592">
            <v>0</v>
          </cell>
          <cell r="BV2592">
            <v>0</v>
          </cell>
          <cell r="BW2592">
            <v>7.0000000000000007E-2</v>
          </cell>
          <cell r="BX2592">
            <v>0.9</v>
          </cell>
          <cell r="BY2592">
            <v>0.03</v>
          </cell>
          <cell r="BZ2592">
            <v>0</v>
          </cell>
          <cell r="CA2592">
            <v>0</v>
          </cell>
          <cell r="CB2592">
            <v>0</v>
          </cell>
          <cell r="CC2592">
            <v>0</v>
          </cell>
          <cell r="CD2592">
            <v>0</v>
          </cell>
          <cell r="CE2592">
            <v>0</v>
          </cell>
          <cell r="CF2592">
            <v>0</v>
          </cell>
          <cell r="CG2592">
            <v>0</v>
          </cell>
          <cell r="CH2592">
            <v>0</v>
          </cell>
          <cell r="CJ2592">
            <v>0</v>
          </cell>
          <cell r="CK2592">
            <v>0</v>
          </cell>
          <cell r="CL2592">
            <v>0</v>
          </cell>
          <cell r="CM2592">
            <v>0</v>
          </cell>
          <cell r="CN2592">
            <v>1</v>
          </cell>
        </row>
        <row r="2593">
          <cell r="AU2593">
            <v>1883.34</v>
          </cell>
          <cell r="AX2593">
            <v>1490.27</v>
          </cell>
          <cell r="AY2593">
            <v>393.07</v>
          </cell>
          <cell r="AZ2593">
            <v>0</v>
          </cell>
          <cell r="BA2593">
            <v>880.02</v>
          </cell>
          <cell r="BV2593">
            <v>0</v>
          </cell>
          <cell r="BW2593">
            <v>0.28000000000000003</v>
          </cell>
          <cell r="BX2593">
            <v>0.27</v>
          </cell>
          <cell r="BY2593">
            <v>0</v>
          </cell>
          <cell r="BZ2593">
            <v>0</v>
          </cell>
          <cell r="CA2593">
            <v>0</v>
          </cell>
          <cell r="CB2593">
            <v>0</v>
          </cell>
          <cell r="CC2593">
            <v>0</v>
          </cell>
          <cell r="CD2593">
            <v>0.45</v>
          </cell>
          <cell r="CE2593">
            <v>0</v>
          </cell>
          <cell r="CF2593">
            <v>0</v>
          </cell>
          <cell r="CG2593">
            <v>0</v>
          </cell>
          <cell r="CH2593">
            <v>0</v>
          </cell>
          <cell r="CJ2593">
            <v>0</v>
          </cell>
          <cell r="CK2593">
            <v>0</v>
          </cell>
          <cell r="CL2593">
            <v>0</v>
          </cell>
          <cell r="CM2593">
            <v>0</v>
          </cell>
          <cell r="CN2593">
            <v>1</v>
          </cell>
        </row>
        <row r="2594">
          <cell r="AU2594">
            <v>132</v>
          </cell>
          <cell r="AX2594">
            <v>132</v>
          </cell>
          <cell r="AY2594">
            <v>0</v>
          </cell>
          <cell r="AZ2594">
            <v>0</v>
          </cell>
          <cell r="BA2594">
            <v>0</v>
          </cell>
          <cell r="BV2594">
            <v>0</v>
          </cell>
          <cell r="BW2594">
            <v>0.74</v>
          </cell>
          <cell r="BX2594">
            <v>0</v>
          </cell>
          <cell r="BY2594">
            <v>0.26</v>
          </cell>
          <cell r="BZ2594">
            <v>0</v>
          </cell>
          <cell r="CA2594">
            <v>0</v>
          </cell>
          <cell r="CB2594">
            <v>0</v>
          </cell>
          <cell r="CC2594">
            <v>0</v>
          </cell>
          <cell r="CD2594">
            <v>0</v>
          </cell>
          <cell r="CE2594">
            <v>0</v>
          </cell>
          <cell r="CF2594">
            <v>0</v>
          </cell>
          <cell r="CG2594">
            <v>0</v>
          </cell>
          <cell r="CH2594">
            <v>0</v>
          </cell>
          <cell r="CJ2594">
            <v>0</v>
          </cell>
          <cell r="CK2594">
            <v>0</v>
          </cell>
          <cell r="CL2594">
            <v>0</v>
          </cell>
          <cell r="CM2594">
            <v>0</v>
          </cell>
          <cell r="CN2594">
            <v>1</v>
          </cell>
        </row>
        <row r="2595">
          <cell r="AU2595">
            <v>143</v>
          </cell>
          <cell r="AX2595">
            <v>143</v>
          </cell>
          <cell r="AY2595">
            <v>0</v>
          </cell>
          <cell r="AZ2595">
            <v>0</v>
          </cell>
          <cell r="BA2595">
            <v>0</v>
          </cell>
          <cell r="BV2595">
            <v>0</v>
          </cell>
          <cell r="BW2595">
            <v>1</v>
          </cell>
          <cell r="BX2595">
            <v>0</v>
          </cell>
          <cell r="BY2595">
            <v>0</v>
          </cell>
          <cell r="BZ2595">
            <v>0</v>
          </cell>
          <cell r="CA2595">
            <v>0</v>
          </cell>
          <cell r="CB2595">
            <v>0</v>
          </cell>
          <cell r="CC2595">
            <v>0</v>
          </cell>
          <cell r="CD2595">
            <v>0</v>
          </cell>
          <cell r="CE2595">
            <v>0</v>
          </cell>
          <cell r="CF2595">
            <v>0</v>
          </cell>
          <cell r="CG2595">
            <v>0</v>
          </cell>
          <cell r="CH2595">
            <v>0</v>
          </cell>
          <cell r="CJ2595">
            <v>0</v>
          </cell>
          <cell r="CK2595">
            <v>0</v>
          </cell>
          <cell r="CL2595">
            <v>0</v>
          </cell>
          <cell r="CM2595">
            <v>0</v>
          </cell>
          <cell r="CN2595">
            <v>1</v>
          </cell>
        </row>
        <row r="2596">
          <cell r="AU2596">
            <v>298462.5</v>
          </cell>
          <cell r="AX2596">
            <v>211758.32000000004</v>
          </cell>
          <cell r="AY2596">
            <v>86704.18</v>
          </cell>
          <cell r="AZ2596">
            <v>40957.26</v>
          </cell>
          <cell r="BA2596">
            <v>40139.5</v>
          </cell>
          <cell r="BV2596">
            <v>0</v>
          </cell>
          <cell r="BW2596">
            <v>0</v>
          </cell>
          <cell r="BX2596">
            <v>0</v>
          </cell>
          <cell r="BY2596">
            <v>0</v>
          </cell>
          <cell r="BZ2596">
            <v>0.75</v>
          </cell>
          <cell r="CA2596">
            <v>0</v>
          </cell>
          <cell r="CB2596">
            <v>0.25</v>
          </cell>
          <cell r="CC2596">
            <v>0</v>
          </cell>
          <cell r="CD2596">
            <v>0</v>
          </cell>
          <cell r="CE2596">
            <v>0</v>
          </cell>
          <cell r="CF2596">
            <v>0</v>
          </cell>
          <cell r="CG2596">
            <v>0</v>
          </cell>
          <cell r="CH2596">
            <v>0</v>
          </cell>
          <cell r="CJ2596">
            <v>0</v>
          </cell>
          <cell r="CK2596">
            <v>0</v>
          </cell>
          <cell r="CL2596">
            <v>0</v>
          </cell>
          <cell r="CM2596">
            <v>0</v>
          </cell>
          <cell r="CN2596">
            <v>1</v>
          </cell>
        </row>
        <row r="2597">
          <cell r="AU2597">
            <v>132</v>
          </cell>
          <cell r="AX2597">
            <v>132</v>
          </cell>
          <cell r="AY2597">
            <v>0</v>
          </cell>
          <cell r="AZ2597">
            <v>0</v>
          </cell>
          <cell r="BA2597">
            <v>0</v>
          </cell>
          <cell r="BV2597">
            <v>0</v>
          </cell>
          <cell r="BW2597">
            <v>1</v>
          </cell>
          <cell r="BX2597">
            <v>0</v>
          </cell>
          <cell r="BY2597">
            <v>0</v>
          </cell>
          <cell r="BZ2597">
            <v>0</v>
          </cell>
          <cell r="CA2597">
            <v>0</v>
          </cell>
          <cell r="CB2597">
            <v>0</v>
          </cell>
          <cell r="CC2597">
            <v>0</v>
          </cell>
          <cell r="CD2597">
            <v>0</v>
          </cell>
          <cell r="CE2597">
            <v>0</v>
          </cell>
          <cell r="CF2597">
            <v>0</v>
          </cell>
          <cell r="CG2597">
            <v>0</v>
          </cell>
          <cell r="CH2597">
            <v>0</v>
          </cell>
          <cell r="CJ2597">
            <v>0</v>
          </cell>
          <cell r="CK2597">
            <v>0</v>
          </cell>
          <cell r="CL2597">
            <v>0</v>
          </cell>
          <cell r="CM2597">
            <v>0</v>
          </cell>
          <cell r="CN2597">
            <v>1</v>
          </cell>
        </row>
        <row r="2598">
          <cell r="AU2598">
            <v>454407.33</v>
          </cell>
          <cell r="AX2598">
            <v>321462.33</v>
          </cell>
          <cell r="AY2598">
            <v>132945</v>
          </cell>
          <cell r="AZ2598">
            <v>42329.4</v>
          </cell>
          <cell r="BA2598">
            <v>35436.35</v>
          </cell>
          <cell r="BV2598">
            <v>0</v>
          </cell>
          <cell r="BW2598">
            <v>0</v>
          </cell>
          <cell r="BX2598">
            <v>0</v>
          </cell>
          <cell r="BY2598">
            <v>0</v>
          </cell>
          <cell r="BZ2598">
            <v>0.75</v>
          </cell>
          <cell r="CA2598">
            <v>0</v>
          </cell>
          <cell r="CB2598">
            <v>0.25</v>
          </cell>
          <cell r="CC2598">
            <v>0</v>
          </cell>
          <cell r="CD2598">
            <v>0</v>
          </cell>
          <cell r="CE2598">
            <v>0</v>
          </cell>
          <cell r="CF2598">
            <v>0</v>
          </cell>
          <cell r="CG2598">
            <v>0</v>
          </cell>
          <cell r="CH2598">
            <v>0</v>
          </cell>
          <cell r="CJ2598">
            <v>0</v>
          </cell>
          <cell r="CK2598">
            <v>0</v>
          </cell>
          <cell r="CL2598">
            <v>0</v>
          </cell>
          <cell r="CM2598">
            <v>0</v>
          </cell>
          <cell r="CN2598">
            <v>1</v>
          </cell>
        </row>
        <row r="2599">
          <cell r="AU2599">
            <v>117</v>
          </cell>
          <cell r="AX2599">
            <v>117</v>
          </cell>
          <cell r="AY2599">
            <v>0</v>
          </cell>
          <cell r="AZ2599">
            <v>0</v>
          </cell>
          <cell r="BA2599">
            <v>0</v>
          </cell>
          <cell r="BV2599">
            <v>0</v>
          </cell>
          <cell r="BW2599">
            <v>0</v>
          </cell>
          <cell r="BX2599">
            <v>0</v>
          </cell>
          <cell r="BY2599">
            <v>0</v>
          </cell>
          <cell r="BZ2599">
            <v>0</v>
          </cell>
          <cell r="CA2599">
            <v>0</v>
          </cell>
          <cell r="CB2599">
            <v>0</v>
          </cell>
          <cell r="CC2599">
            <v>0</v>
          </cell>
          <cell r="CD2599">
            <v>1</v>
          </cell>
          <cell r="CE2599">
            <v>0</v>
          </cell>
          <cell r="CF2599">
            <v>0</v>
          </cell>
          <cell r="CG2599">
            <v>0</v>
          </cell>
          <cell r="CH2599">
            <v>0</v>
          </cell>
          <cell r="CJ2599">
            <v>0</v>
          </cell>
          <cell r="CK2599">
            <v>0</v>
          </cell>
          <cell r="CL2599">
            <v>0</v>
          </cell>
          <cell r="CM2599">
            <v>0</v>
          </cell>
          <cell r="CN2599">
            <v>1</v>
          </cell>
        </row>
        <row r="2600">
          <cell r="AU2600">
            <v>-11144.67</v>
          </cell>
          <cell r="AX2600">
            <v>-7922.14</v>
          </cell>
          <cell r="AY2600">
            <v>-3222.53</v>
          </cell>
          <cell r="AZ2600">
            <v>0</v>
          </cell>
          <cell r="BA2600">
            <v>0</v>
          </cell>
          <cell r="BV2600">
            <v>0</v>
          </cell>
          <cell r="BW2600">
            <v>1</v>
          </cell>
          <cell r="BX2600">
            <v>0</v>
          </cell>
          <cell r="BY2600">
            <v>0</v>
          </cell>
          <cell r="BZ2600">
            <v>0</v>
          </cell>
          <cell r="CA2600">
            <v>0</v>
          </cell>
          <cell r="CB2600">
            <v>0</v>
          </cell>
          <cell r="CC2600">
            <v>0</v>
          </cell>
          <cell r="CD2600">
            <v>0</v>
          </cell>
          <cell r="CE2600">
            <v>0</v>
          </cell>
          <cell r="CF2600">
            <v>0</v>
          </cell>
          <cell r="CG2600">
            <v>0</v>
          </cell>
          <cell r="CH2600">
            <v>0</v>
          </cell>
          <cell r="CJ2600">
            <v>0</v>
          </cell>
          <cell r="CK2600">
            <v>0</v>
          </cell>
          <cell r="CL2600">
            <v>0</v>
          </cell>
          <cell r="CM2600">
            <v>0</v>
          </cell>
          <cell r="CN2600">
            <v>1</v>
          </cell>
        </row>
        <row r="2601">
          <cell r="AU2601">
            <v>182.09</v>
          </cell>
          <cell r="AX2601">
            <v>130.54</v>
          </cell>
          <cell r="AY2601">
            <v>51.55</v>
          </cell>
          <cell r="AZ2601">
            <v>0</v>
          </cell>
          <cell r="BA2601">
            <v>115.42</v>
          </cell>
          <cell r="BV2601">
            <v>0</v>
          </cell>
          <cell r="BW2601">
            <v>0.05</v>
          </cell>
          <cell r="BX2601">
            <v>0.42</v>
          </cell>
          <cell r="BY2601">
            <v>0</v>
          </cell>
          <cell r="BZ2601">
            <v>0</v>
          </cell>
          <cell r="CA2601">
            <v>0</v>
          </cell>
          <cell r="CB2601">
            <v>0</v>
          </cell>
          <cell r="CC2601">
            <v>0</v>
          </cell>
          <cell r="CD2601">
            <v>0.38</v>
          </cell>
          <cell r="CE2601">
            <v>0</v>
          </cell>
          <cell r="CF2601">
            <v>0</v>
          </cell>
          <cell r="CG2601">
            <v>0</v>
          </cell>
          <cell r="CH2601">
            <v>0</v>
          </cell>
          <cell r="CJ2601">
            <v>0</v>
          </cell>
          <cell r="CK2601">
            <v>0</v>
          </cell>
          <cell r="CL2601">
            <v>0</v>
          </cell>
          <cell r="CM2601">
            <v>0</v>
          </cell>
          <cell r="CN2601">
            <v>1</v>
          </cell>
        </row>
        <row r="2602">
          <cell r="AU2602">
            <v>68124.38</v>
          </cell>
          <cell r="AX2602">
            <v>47581.17</v>
          </cell>
          <cell r="AY2602">
            <v>20543.21</v>
          </cell>
          <cell r="AZ2602">
            <v>5045.17</v>
          </cell>
          <cell r="BA2602">
            <v>2775.18</v>
          </cell>
          <cell r="BV2602">
            <v>0</v>
          </cell>
          <cell r="BW2602">
            <v>0</v>
          </cell>
          <cell r="BX2602">
            <v>0</v>
          </cell>
          <cell r="BY2602">
            <v>0</v>
          </cell>
          <cell r="BZ2602">
            <v>0</v>
          </cell>
          <cell r="CA2602">
            <v>0</v>
          </cell>
          <cell r="CB2602">
            <v>0</v>
          </cell>
          <cell r="CC2602">
            <v>0</v>
          </cell>
          <cell r="CD2602">
            <v>1</v>
          </cell>
          <cell r="CE2602">
            <v>0</v>
          </cell>
          <cell r="CF2602">
            <v>0</v>
          </cell>
          <cell r="CG2602">
            <v>0</v>
          </cell>
          <cell r="CH2602">
            <v>0</v>
          </cell>
          <cell r="CJ2602">
            <v>0</v>
          </cell>
          <cell r="CK2602">
            <v>0</v>
          </cell>
          <cell r="CL2602">
            <v>0</v>
          </cell>
          <cell r="CM2602">
            <v>0</v>
          </cell>
          <cell r="CN2602">
            <v>1</v>
          </cell>
        </row>
        <row r="2603">
          <cell r="AU2603">
            <v>23879.200000000001</v>
          </cell>
          <cell r="AX2603">
            <v>23326.5</v>
          </cell>
          <cell r="AY2603">
            <v>552.70000000000005</v>
          </cell>
          <cell r="AZ2603">
            <v>0</v>
          </cell>
          <cell r="BA2603">
            <v>862.52</v>
          </cell>
          <cell r="BV2603">
            <v>0</v>
          </cell>
          <cell r="BW2603">
            <v>0.03</v>
          </cell>
          <cell r="BX2603">
            <v>0.8</v>
          </cell>
          <cell r="BY2603">
            <v>0</v>
          </cell>
          <cell r="BZ2603">
            <v>0</v>
          </cell>
          <cell r="CA2603">
            <v>0</v>
          </cell>
          <cell r="CB2603">
            <v>0</v>
          </cell>
          <cell r="CC2603">
            <v>0</v>
          </cell>
          <cell r="CD2603">
            <v>0</v>
          </cell>
          <cell r="CE2603">
            <v>0</v>
          </cell>
          <cell r="CF2603">
            <v>0</v>
          </cell>
          <cell r="CG2603">
            <v>0</v>
          </cell>
          <cell r="CH2603">
            <v>0</v>
          </cell>
          <cell r="CJ2603">
            <v>0</v>
          </cell>
          <cell r="CK2603">
            <v>0</v>
          </cell>
          <cell r="CL2603">
            <v>0</v>
          </cell>
          <cell r="CM2603">
            <v>0</v>
          </cell>
          <cell r="CN2603">
            <v>1</v>
          </cell>
        </row>
        <row r="2604">
          <cell r="AU2604">
            <v>736.84</v>
          </cell>
          <cell r="AX2604">
            <v>528.23</v>
          </cell>
          <cell r="AY2604">
            <v>208.61</v>
          </cell>
          <cell r="AZ2604">
            <v>0</v>
          </cell>
          <cell r="BA2604">
            <v>467.07</v>
          </cell>
          <cell r="BV2604">
            <v>0</v>
          </cell>
          <cell r="BW2604">
            <v>1</v>
          </cell>
          <cell r="BX2604">
            <v>0</v>
          </cell>
          <cell r="BY2604">
            <v>0</v>
          </cell>
          <cell r="BZ2604">
            <v>0</v>
          </cell>
          <cell r="CA2604">
            <v>0</v>
          </cell>
          <cell r="CB2604">
            <v>0</v>
          </cell>
          <cell r="CC2604">
            <v>0</v>
          </cell>
          <cell r="CD2604">
            <v>0</v>
          </cell>
          <cell r="CE2604">
            <v>0</v>
          </cell>
          <cell r="CF2604">
            <v>0</v>
          </cell>
          <cell r="CG2604">
            <v>0</v>
          </cell>
          <cell r="CH2604">
            <v>0</v>
          </cell>
          <cell r="CJ2604">
            <v>0</v>
          </cell>
          <cell r="CK2604">
            <v>0</v>
          </cell>
          <cell r="CL2604">
            <v>0</v>
          </cell>
          <cell r="CM2604">
            <v>0</v>
          </cell>
          <cell r="CN2604">
            <v>1</v>
          </cell>
        </row>
        <row r="2605">
          <cell r="AU2605">
            <v>812.03</v>
          </cell>
          <cell r="AX2605">
            <v>771.81999999999994</v>
          </cell>
          <cell r="AY2605">
            <v>40.21</v>
          </cell>
          <cell r="AZ2605">
            <v>0</v>
          </cell>
          <cell r="BA2605">
            <v>0</v>
          </cell>
          <cell r="BV2605">
            <v>0</v>
          </cell>
          <cell r="BW2605">
            <v>0.7</v>
          </cell>
          <cell r="BX2605">
            <v>0</v>
          </cell>
          <cell r="BY2605">
            <v>0</v>
          </cell>
          <cell r="BZ2605">
            <v>0</v>
          </cell>
          <cell r="CA2605">
            <v>0</v>
          </cell>
          <cell r="CB2605">
            <v>0</v>
          </cell>
          <cell r="CC2605">
            <v>0</v>
          </cell>
          <cell r="CD2605">
            <v>0</v>
          </cell>
          <cell r="CE2605">
            <v>0</v>
          </cell>
          <cell r="CF2605">
            <v>0</v>
          </cell>
          <cell r="CG2605">
            <v>0</v>
          </cell>
          <cell r="CH2605">
            <v>0</v>
          </cell>
          <cell r="CJ2605">
            <v>0</v>
          </cell>
          <cell r="CK2605">
            <v>0</v>
          </cell>
          <cell r="CL2605">
            <v>0</v>
          </cell>
          <cell r="CM2605">
            <v>0</v>
          </cell>
          <cell r="CN2605">
            <v>0.99999999999999989</v>
          </cell>
        </row>
        <row r="2606">
          <cell r="AU2606">
            <v>113.05</v>
          </cell>
          <cell r="AX2606">
            <v>81.039999999999992</v>
          </cell>
          <cell r="AY2606">
            <v>32.01</v>
          </cell>
          <cell r="AZ2606">
            <v>0</v>
          </cell>
          <cell r="BA2606">
            <v>71.66</v>
          </cell>
          <cell r="BV2606">
            <v>0</v>
          </cell>
          <cell r="BW2606">
            <v>0.96</v>
          </cell>
          <cell r="BX2606">
            <v>0</v>
          </cell>
          <cell r="BY2606">
            <v>0</v>
          </cell>
          <cell r="BZ2606">
            <v>0</v>
          </cell>
          <cell r="CA2606">
            <v>0</v>
          </cell>
          <cell r="CB2606">
            <v>0</v>
          </cell>
          <cell r="CC2606">
            <v>0</v>
          </cell>
          <cell r="CD2606">
            <v>0</v>
          </cell>
          <cell r="CE2606">
            <v>0.04</v>
          </cell>
          <cell r="CF2606">
            <v>0</v>
          </cell>
          <cell r="CG2606">
            <v>0</v>
          </cell>
          <cell r="CH2606">
            <v>0</v>
          </cell>
          <cell r="CJ2606">
            <v>0</v>
          </cell>
          <cell r="CK2606">
            <v>0</v>
          </cell>
          <cell r="CL2606">
            <v>0</v>
          </cell>
          <cell r="CM2606">
            <v>0</v>
          </cell>
          <cell r="CN2606">
            <v>1</v>
          </cell>
        </row>
        <row r="2607">
          <cell r="AU2607">
            <v>535</v>
          </cell>
          <cell r="AX2607">
            <v>535</v>
          </cell>
          <cell r="AY2607">
            <v>0</v>
          </cell>
          <cell r="AZ2607">
            <v>0</v>
          </cell>
          <cell r="BA2607">
            <v>0</v>
          </cell>
          <cell r="BV2607">
            <v>0</v>
          </cell>
          <cell r="BW2607">
            <v>0.93</v>
          </cell>
          <cell r="BX2607">
            <v>0</v>
          </cell>
          <cell r="BY2607">
            <v>0</v>
          </cell>
          <cell r="BZ2607">
            <v>0</v>
          </cell>
          <cell r="CA2607">
            <v>0</v>
          </cell>
          <cell r="CB2607">
            <v>0</v>
          </cell>
          <cell r="CC2607">
            <v>0</v>
          </cell>
          <cell r="CD2607">
            <v>0</v>
          </cell>
          <cell r="CE2607">
            <v>0.05</v>
          </cell>
          <cell r="CF2607">
            <v>0</v>
          </cell>
          <cell r="CG2607">
            <v>0</v>
          </cell>
          <cell r="CH2607">
            <v>0</v>
          </cell>
          <cell r="CJ2607">
            <v>0</v>
          </cell>
          <cell r="CK2607">
            <v>0</v>
          </cell>
          <cell r="CL2607">
            <v>0</v>
          </cell>
          <cell r="CM2607">
            <v>0</v>
          </cell>
          <cell r="CN2607">
            <v>1</v>
          </cell>
        </row>
        <row r="2608">
          <cell r="AU2608">
            <v>111</v>
          </cell>
          <cell r="AX2608">
            <v>111</v>
          </cell>
          <cell r="AY2608">
            <v>0</v>
          </cell>
          <cell r="AZ2608">
            <v>0</v>
          </cell>
          <cell r="BA2608">
            <v>0</v>
          </cell>
          <cell r="BV2608">
            <v>0</v>
          </cell>
          <cell r="BW2608">
            <v>0</v>
          </cell>
          <cell r="BX2608">
            <v>0</v>
          </cell>
          <cell r="BY2608">
            <v>0</v>
          </cell>
          <cell r="BZ2608">
            <v>0</v>
          </cell>
          <cell r="CA2608">
            <v>0</v>
          </cell>
          <cell r="CB2608">
            <v>0</v>
          </cell>
          <cell r="CC2608">
            <v>0</v>
          </cell>
          <cell r="CD2608">
            <v>1</v>
          </cell>
          <cell r="CE2608">
            <v>0</v>
          </cell>
          <cell r="CF2608">
            <v>0</v>
          </cell>
          <cell r="CG2608">
            <v>0</v>
          </cell>
          <cell r="CH2608">
            <v>0</v>
          </cell>
          <cell r="CJ2608">
            <v>0</v>
          </cell>
          <cell r="CK2608">
            <v>0</v>
          </cell>
          <cell r="CL2608">
            <v>0</v>
          </cell>
          <cell r="CM2608">
            <v>0</v>
          </cell>
          <cell r="CN2608">
            <v>1</v>
          </cell>
        </row>
        <row r="2609">
          <cell r="AU2609">
            <v>236</v>
          </cell>
          <cell r="AX2609">
            <v>236</v>
          </cell>
          <cell r="AY2609">
            <v>0</v>
          </cell>
          <cell r="AZ2609">
            <v>0</v>
          </cell>
          <cell r="BA2609">
            <v>0</v>
          </cell>
          <cell r="BV2609">
            <v>0</v>
          </cell>
          <cell r="BW2609">
            <v>1</v>
          </cell>
          <cell r="BX2609">
            <v>0</v>
          </cell>
          <cell r="BY2609">
            <v>0</v>
          </cell>
          <cell r="BZ2609">
            <v>0</v>
          </cell>
          <cell r="CA2609">
            <v>0</v>
          </cell>
          <cell r="CB2609">
            <v>0</v>
          </cell>
          <cell r="CC2609">
            <v>0</v>
          </cell>
          <cell r="CD2609">
            <v>0</v>
          </cell>
          <cell r="CE2609">
            <v>0</v>
          </cell>
          <cell r="CF2609">
            <v>0</v>
          </cell>
          <cell r="CG2609">
            <v>0</v>
          </cell>
          <cell r="CH2609">
            <v>0</v>
          </cell>
          <cell r="CJ2609">
            <v>0</v>
          </cell>
          <cell r="CK2609">
            <v>0</v>
          </cell>
          <cell r="CL2609">
            <v>0</v>
          </cell>
          <cell r="CM2609">
            <v>0</v>
          </cell>
          <cell r="CN2609">
            <v>1</v>
          </cell>
        </row>
        <row r="2610">
          <cell r="AU2610">
            <v>95</v>
          </cell>
          <cell r="AX2610">
            <v>95</v>
          </cell>
          <cell r="AY2610">
            <v>0</v>
          </cell>
          <cell r="AZ2610">
            <v>0</v>
          </cell>
          <cell r="BA2610">
            <v>0</v>
          </cell>
          <cell r="BV2610">
            <v>0</v>
          </cell>
          <cell r="BW2610">
            <v>1</v>
          </cell>
          <cell r="BX2610">
            <v>0</v>
          </cell>
          <cell r="BY2610">
            <v>0</v>
          </cell>
          <cell r="BZ2610">
            <v>0</v>
          </cell>
          <cell r="CA2610">
            <v>0</v>
          </cell>
          <cell r="CB2610">
            <v>0</v>
          </cell>
          <cell r="CC2610">
            <v>0</v>
          </cell>
          <cell r="CD2610">
            <v>0</v>
          </cell>
          <cell r="CE2610">
            <v>0</v>
          </cell>
          <cell r="CF2610">
            <v>0</v>
          </cell>
          <cell r="CG2610">
            <v>0</v>
          </cell>
          <cell r="CH2610">
            <v>0</v>
          </cell>
          <cell r="CJ2610">
            <v>0</v>
          </cell>
          <cell r="CK2610">
            <v>0</v>
          </cell>
          <cell r="CL2610">
            <v>0</v>
          </cell>
          <cell r="CM2610">
            <v>0</v>
          </cell>
          <cell r="CN2610">
            <v>1</v>
          </cell>
        </row>
        <row r="2611">
          <cell r="AU2611">
            <v>162</v>
          </cell>
          <cell r="AX2611">
            <v>162</v>
          </cell>
          <cell r="AY2611">
            <v>0</v>
          </cell>
          <cell r="AZ2611">
            <v>0</v>
          </cell>
          <cell r="BA2611">
            <v>0</v>
          </cell>
          <cell r="BV2611">
            <v>0</v>
          </cell>
          <cell r="BW2611">
            <v>0</v>
          </cell>
          <cell r="BX2611">
            <v>0</v>
          </cell>
          <cell r="BY2611">
            <v>0</v>
          </cell>
          <cell r="BZ2611">
            <v>0</v>
          </cell>
          <cell r="CA2611">
            <v>0</v>
          </cell>
          <cell r="CB2611">
            <v>0</v>
          </cell>
          <cell r="CC2611">
            <v>0</v>
          </cell>
          <cell r="CD2611">
            <v>1</v>
          </cell>
          <cell r="CE2611">
            <v>0</v>
          </cell>
          <cell r="CF2611">
            <v>0</v>
          </cell>
          <cell r="CG2611">
            <v>0</v>
          </cell>
          <cell r="CH2611">
            <v>0</v>
          </cell>
          <cell r="CJ2611">
            <v>0</v>
          </cell>
          <cell r="CK2611">
            <v>0</v>
          </cell>
          <cell r="CL2611">
            <v>0</v>
          </cell>
          <cell r="CM2611">
            <v>0</v>
          </cell>
          <cell r="CN2611">
            <v>1</v>
          </cell>
        </row>
        <row r="2612">
          <cell r="AU2612">
            <v>690.09</v>
          </cell>
          <cell r="AX2612">
            <v>638.54</v>
          </cell>
          <cell r="AY2612">
            <v>51.55</v>
          </cell>
          <cell r="AZ2612">
            <v>0</v>
          </cell>
          <cell r="BA2612">
            <v>115.42</v>
          </cell>
          <cell r="BV2612">
            <v>0</v>
          </cell>
          <cell r="BW2612">
            <v>0</v>
          </cell>
          <cell r="BX2612">
            <v>0</v>
          </cell>
          <cell r="BY2612">
            <v>0</v>
          </cell>
          <cell r="BZ2612">
            <v>0</v>
          </cell>
          <cell r="CA2612">
            <v>0</v>
          </cell>
          <cell r="CB2612">
            <v>0</v>
          </cell>
          <cell r="CC2612">
            <v>0</v>
          </cell>
          <cell r="CD2612">
            <v>0</v>
          </cell>
          <cell r="CE2612">
            <v>0</v>
          </cell>
          <cell r="CF2612">
            <v>0</v>
          </cell>
          <cell r="CG2612">
            <v>0</v>
          </cell>
          <cell r="CH2612">
            <v>0</v>
          </cell>
          <cell r="CJ2612">
            <v>0</v>
          </cell>
          <cell r="CK2612">
            <v>0</v>
          </cell>
          <cell r="CL2612">
            <v>0</v>
          </cell>
          <cell r="CM2612">
            <v>0</v>
          </cell>
          <cell r="CN2612">
            <v>1</v>
          </cell>
        </row>
        <row r="2613">
          <cell r="AU2613">
            <v>3608.22</v>
          </cell>
          <cell r="AX2613">
            <v>2988.96</v>
          </cell>
          <cell r="AY2613">
            <v>619.26</v>
          </cell>
          <cell r="AZ2613">
            <v>369.01</v>
          </cell>
          <cell r="BA2613">
            <v>403.97</v>
          </cell>
          <cell r="BV2613">
            <v>0</v>
          </cell>
          <cell r="BW2613">
            <v>0</v>
          </cell>
          <cell r="BX2613">
            <v>0</v>
          </cell>
          <cell r="BY2613">
            <v>0</v>
          </cell>
          <cell r="BZ2613">
            <v>0</v>
          </cell>
          <cell r="CA2613">
            <v>0</v>
          </cell>
          <cell r="CB2613">
            <v>0</v>
          </cell>
          <cell r="CC2613">
            <v>0</v>
          </cell>
          <cell r="CD2613">
            <v>0</v>
          </cell>
          <cell r="CE2613">
            <v>0</v>
          </cell>
          <cell r="CF2613">
            <v>0</v>
          </cell>
          <cell r="CG2613">
            <v>0</v>
          </cell>
          <cell r="CH2613">
            <v>0</v>
          </cell>
          <cell r="CJ2613">
            <v>0</v>
          </cell>
          <cell r="CK2613">
            <v>0</v>
          </cell>
          <cell r="CL2613">
            <v>0</v>
          </cell>
          <cell r="CM2613">
            <v>0</v>
          </cell>
          <cell r="CN2613">
            <v>1</v>
          </cell>
        </row>
        <row r="2614">
          <cell r="AU2614">
            <v>362</v>
          </cell>
          <cell r="AX2614">
            <v>362</v>
          </cell>
          <cell r="AY2614">
            <v>0</v>
          </cell>
          <cell r="AZ2614">
            <v>0</v>
          </cell>
          <cell r="BA2614">
            <v>0</v>
          </cell>
          <cell r="BV2614">
            <v>0</v>
          </cell>
          <cell r="BW2614">
            <v>1</v>
          </cell>
          <cell r="BX2614">
            <v>0</v>
          </cell>
          <cell r="BY2614">
            <v>0</v>
          </cell>
          <cell r="BZ2614">
            <v>0</v>
          </cell>
          <cell r="CA2614">
            <v>0</v>
          </cell>
          <cell r="CB2614">
            <v>0</v>
          </cell>
          <cell r="CC2614">
            <v>0</v>
          </cell>
          <cell r="CD2614">
            <v>0</v>
          </cell>
          <cell r="CE2614">
            <v>0</v>
          </cell>
          <cell r="CF2614">
            <v>0</v>
          </cell>
          <cell r="CG2614">
            <v>0</v>
          </cell>
          <cell r="CH2614">
            <v>0</v>
          </cell>
          <cell r="CJ2614">
            <v>0</v>
          </cell>
          <cell r="CK2614">
            <v>0</v>
          </cell>
          <cell r="CL2614">
            <v>0</v>
          </cell>
          <cell r="CM2614">
            <v>0</v>
          </cell>
          <cell r="CN2614">
            <v>1</v>
          </cell>
        </row>
        <row r="2615">
          <cell r="AU2615">
            <v>341</v>
          </cell>
          <cell r="AX2615">
            <v>341</v>
          </cell>
          <cell r="AY2615">
            <v>0</v>
          </cell>
          <cell r="AZ2615">
            <v>0</v>
          </cell>
          <cell r="BA2615">
            <v>0</v>
          </cell>
          <cell r="BV2615">
            <v>0</v>
          </cell>
          <cell r="BW2615">
            <v>1</v>
          </cell>
          <cell r="BX2615">
            <v>0</v>
          </cell>
          <cell r="BY2615">
            <v>0</v>
          </cell>
          <cell r="BZ2615">
            <v>0</v>
          </cell>
          <cell r="CA2615">
            <v>0</v>
          </cell>
          <cell r="CB2615">
            <v>0</v>
          </cell>
          <cell r="CC2615">
            <v>0</v>
          </cell>
          <cell r="CD2615">
            <v>0</v>
          </cell>
          <cell r="CE2615">
            <v>0</v>
          </cell>
          <cell r="CF2615">
            <v>0</v>
          </cell>
          <cell r="CG2615">
            <v>0</v>
          </cell>
          <cell r="CH2615">
            <v>0</v>
          </cell>
          <cell r="CJ2615">
            <v>0</v>
          </cell>
          <cell r="CK2615">
            <v>0</v>
          </cell>
          <cell r="CL2615">
            <v>0</v>
          </cell>
          <cell r="CM2615">
            <v>0</v>
          </cell>
          <cell r="CN2615">
            <v>1</v>
          </cell>
        </row>
        <row r="2616">
          <cell r="AU2616">
            <v>113</v>
          </cell>
          <cell r="AX2616">
            <v>113</v>
          </cell>
          <cell r="AY2616">
            <v>0</v>
          </cell>
          <cell r="AZ2616">
            <v>0</v>
          </cell>
          <cell r="BA2616">
            <v>0</v>
          </cell>
          <cell r="BV2616">
            <v>0</v>
          </cell>
          <cell r="BW2616">
            <v>1</v>
          </cell>
          <cell r="BX2616">
            <v>0</v>
          </cell>
          <cell r="BY2616">
            <v>0</v>
          </cell>
          <cell r="BZ2616">
            <v>0</v>
          </cell>
          <cell r="CA2616">
            <v>0</v>
          </cell>
          <cell r="CB2616">
            <v>0</v>
          </cell>
          <cell r="CC2616">
            <v>0</v>
          </cell>
          <cell r="CD2616">
            <v>0</v>
          </cell>
          <cell r="CE2616">
            <v>0</v>
          </cell>
          <cell r="CF2616">
            <v>0</v>
          </cell>
          <cell r="CG2616">
            <v>0</v>
          </cell>
          <cell r="CH2616">
            <v>0</v>
          </cell>
          <cell r="CJ2616">
            <v>0</v>
          </cell>
          <cell r="CK2616">
            <v>0</v>
          </cell>
          <cell r="CL2616">
            <v>0</v>
          </cell>
          <cell r="CM2616">
            <v>0</v>
          </cell>
          <cell r="CN2616">
            <v>1</v>
          </cell>
        </row>
        <row r="2617">
          <cell r="AU2617">
            <v>163</v>
          </cell>
          <cell r="AX2617">
            <v>163</v>
          </cell>
          <cell r="AY2617">
            <v>0</v>
          </cell>
          <cell r="AZ2617">
            <v>0</v>
          </cell>
          <cell r="BA2617">
            <v>0</v>
          </cell>
          <cell r="BV2617">
            <v>0</v>
          </cell>
          <cell r="BW2617">
            <v>1</v>
          </cell>
          <cell r="BX2617">
            <v>0</v>
          </cell>
          <cell r="BY2617">
            <v>0</v>
          </cell>
          <cell r="BZ2617">
            <v>0</v>
          </cell>
          <cell r="CA2617">
            <v>0</v>
          </cell>
          <cell r="CB2617">
            <v>0</v>
          </cell>
          <cell r="CC2617">
            <v>0</v>
          </cell>
          <cell r="CD2617">
            <v>0</v>
          </cell>
          <cell r="CE2617">
            <v>0</v>
          </cell>
          <cell r="CF2617">
            <v>0</v>
          </cell>
          <cell r="CG2617">
            <v>0</v>
          </cell>
          <cell r="CH2617">
            <v>0</v>
          </cell>
          <cell r="CJ2617">
            <v>0</v>
          </cell>
          <cell r="CK2617">
            <v>0</v>
          </cell>
          <cell r="CL2617">
            <v>0</v>
          </cell>
          <cell r="CM2617">
            <v>0</v>
          </cell>
          <cell r="CN2617">
            <v>1</v>
          </cell>
        </row>
        <row r="2618">
          <cell r="AU2618">
            <v>728</v>
          </cell>
          <cell r="AX2618">
            <v>728</v>
          </cell>
          <cell r="AY2618">
            <v>0</v>
          </cell>
          <cell r="AZ2618">
            <v>0</v>
          </cell>
          <cell r="BA2618">
            <v>0</v>
          </cell>
          <cell r="BV2618">
            <v>0</v>
          </cell>
          <cell r="BW2618">
            <v>1</v>
          </cell>
          <cell r="BX2618">
            <v>0</v>
          </cell>
          <cell r="BY2618">
            <v>0</v>
          </cell>
          <cell r="BZ2618">
            <v>0</v>
          </cell>
          <cell r="CA2618">
            <v>0</v>
          </cell>
          <cell r="CB2618">
            <v>0</v>
          </cell>
          <cell r="CC2618">
            <v>0</v>
          </cell>
          <cell r="CD2618">
            <v>0</v>
          </cell>
          <cell r="CE2618">
            <v>0</v>
          </cell>
          <cell r="CF2618">
            <v>0</v>
          </cell>
          <cell r="CG2618">
            <v>0</v>
          </cell>
          <cell r="CH2618">
            <v>0</v>
          </cell>
          <cell r="CJ2618">
            <v>0</v>
          </cell>
          <cell r="CK2618">
            <v>0</v>
          </cell>
          <cell r="CL2618">
            <v>0</v>
          </cell>
          <cell r="CM2618">
            <v>0</v>
          </cell>
          <cell r="CN2618">
            <v>1</v>
          </cell>
        </row>
        <row r="2619">
          <cell r="AU2619">
            <v>357</v>
          </cell>
          <cell r="AX2619">
            <v>357</v>
          </cell>
          <cell r="AY2619">
            <v>0</v>
          </cell>
          <cell r="AZ2619">
            <v>0</v>
          </cell>
          <cell r="BA2619">
            <v>0</v>
          </cell>
          <cell r="BV2619">
            <v>0</v>
          </cell>
          <cell r="BW2619">
            <v>1</v>
          </cell>
          <cell r="BX2619">
            <v>0</v>
          </cell>
          <cell r="BY2619">
            <v>0</v>
          </cell>
          <cell r="BZ2619">
            <v>0</v>
          </cell>
          <cell r="CA2619">
            <v>0</v>
          </cell>
          <cell r="CB2619">
            <v>0</v>
          </cell>
          <cell r="CC2619">
            <v>0</v>
          </cell>
          <cell r="CD2619">
            <v>0</v>
          </cell>
          <cell r="CE2619">
            <v>0</v>
          </cell>
          <cell r="CF2619">
            <v>0</v>
          </cell>
          <cell r="CG2619">
            <v>0</v>
          </cell>
          <cell r="CH2619">
            <v>0</v>
          </cell>
          <cell r="CJ2619">
            <v>0</v>
          </cell>
          <cell r="CK2619">
            <v>0</v>
          </cell>
          <cell r="CL2619">
            <v>0</v>
          </cell>
          <cell r="CM2619">
            <v>0</v>
          </cell>
          <cell r="CN2619">
            <v>1</v>
          </cell>
        </row>
        <row r="2620">
          <cell r="AU2620">
            <v>735</v>
          </cell>
          <cell r="AX2620">
            <v>735</v>
          </cell>
          <cell r="AY2620">
            <v>0</v>
          </cell>
          <cell r="AZ2620">
            <v>0</v>
          </cell>
          <cell r="BA2620">
            <v>0</v>
          </cell>
          <cell r="BV2620">
            <v>0</v>
          </cell>
          <cell r="BW2620">
            <v>1</v>
          </cell>
          <cell r="BX2620">
            <v>0</v>
          </cell>
          <cell r="BY2620">
            <v>0</v>
          </cell>
          <cell r="BZ2620">
            <v>0</v>
          </cell>
          <cell r="CA2620">
            <v>0</v>
          </cell>
          <cell r="CB2620">
            <v>0</v>
          </cell>
          <cell r="CC2620">
            <v>0</v>
          </cell>
          <cell r="CD2620">
            <v>0</v>
          </cell>
          <cell r="CE2620">
            <v>0</v>
          </cell>
          <cell r="CF2620">
            <v>0</v>
          </cell>
          <cell r="CG2620">
            <v>0</v>
          </cell>
          <cell r="CH2620">
            <v>0</v>
          </cell>
          <cell r="CJ2620">
            <v>0</v>
          </cell>
          <cell r="CK2620">
            <v>0</v>
          </cell>
          <cell r="CL2620">
            <v>0</v>
          </cell>
          <cell r="CM2620">
            <v>0</v>
          </cell>
          <cell r="CN2620">
            <v>1</v>
          </cell>
        </row>
        <row r="2621">
          <cell r="AU2621">
            <v>727</v>
          </cell>
          <cell r="AX2621">
            <v>727</v>
          </cell>
          <cell r="AY2621">
            <v>0</v>
          </cell>
          <cell r="AZ2621">
            <v>0</v>
          </cell>
          <cell r="BA2621">
            <v>0</v>
          </cell>
          <cell r="BV2621">
            <v>0</v>
          </cell>
          <cell r="BW2621">
            <v>1</v>
          </cell>
          <cell r="BX2621">
            <v>0</v>
          </cell>
          <cell r="BY2621">
            <v>0</v>
          </cell>
          <cell r="BZ2621">
            <v>0</v>
          </cell>
          <cell r="CA2621">
            <v>0</v>
          </cell>
          <cell r="CB2621">
            <v>0</v>
          </cell>
          <cell r="CC2621">
            <v>0</v>
          </cell>
          <cell r="CD2621">
            <v>0</v>
          </cell>
          <cell r="CE2621">
            <v>0</v>
          </cell>
          <cell r="CF2621">
            <v>0</v>
          </cell>
          <cell r="CG2621">
            <v>0</v>
          </cell>
          <cell r="CH2621">
            <v>0</v>
          </cell>
          <cell r="CJ2621">
            <v>0</v>
          </cell>
          <cell r="CK2621">
            <v>0</v>
          </cell>
          <cell r="CL2621">
            <v>0</v>
          </cell>
          <cell r="CM2621">
            <v>0</v>
          </cell>
          <cell r="CN2621">
            <v>1</v>
          </cell>
        </row>
        <row r="2622">
          <cell r="AU2622">
            <v>407</v>
          </cell>
          <cell r="AX2622">
            <v>407</v>
          </cell>
          <cell r="AY2622">
            <v>0</v>
          </cell>
          <cell r="AZ2622">
            <v>0</v>
          </cell>
          <cell r="BA2622">
            <v>0</v>
          </cell>
          <cell r="BV2622">
            <v>0</v>
          </cell>
          <cell r="BW2622">
            <v>0</v>
          </cell>
          <cell r="BX2622">
            <v>0</v>
          </cell>
          <cell r="BY2622">
            <v>0</v>
          </cell>
          <cell r="BZ2622">
            <v>0</v>
          </cell>
          <cell r="CA2622">
            <v>0</v>
          </cell>
          <cell r="CB2622">
            <v>0</v>
          </cell>
          <cell r="CC2622">
            <v>0</v>
          </cell>
          <cell r="CD2622">
            <v>1</v>
          </cell>
          <cell r="CE2622">
            <v>0</v>
          </cell>
          <cell r="CF2622">
            <v>0</v>
          </cell>
          <cell r="CG2622">
            <v>0</v>
          </cell>
          <cell r="CH2622">
            <v>0</v>
          </cell>
          <cell r="CJ2622">
            <v>0</v>
          </cell>
          <cell r="CK2622">
            <v>0</v>
          </cell>
          <cell r="CL2622">
            <v>0</v>
          </cell>
          <cell r="CM2622">
            <v>0</v>
          </cell>
          <cell r="CN2622">
            <v>1</v>
          </cell>
        </row>
        <row r="2623">
          <cell r="AU2623">
            <v>126440.68</v>
          </cell>
          <cell r="AX2623">
            <v>88223.200000000012</v>
          </cell>
          <cell r="AY2623">
            <v>38217.480000000003</v>
          </cell>
          <cell r="AZ2623">
            <v>86100</v>
          </cell>
          <cell r="BA2623">
            <v>1689.88</v>
          </cell>
          <cell r="BV2623">
            <v>0</v>
          </cell>
          <cell r="BW2623">
            <v>0</v>
          </cell>
          <cell r="BX2623">
            <v>0.54</v>
          </cell>
          <cell r="BY2623">
            <v>0</v>
          </cell>
          <cell r="BZ2623">
            <v>0</v>
          </cell>
          <cell r="CA2623">
            <v>0</v>
          </cell>
          <cell r="CB2623">
            <v>0</v>
          </cell>
          <cell r="CC2623">
            <v>0</v>
          </cell>
          <cell r="CD2623">
            <v>0.41</v>
          </cell>
          <cell r="CE2623">
            <v>0</v>
          </cell>
          <cell r="CF2623">
            <v>0</v>
          </cell>
          <cell r="CG2623">
            <v>0</v>
          </cell>
          <cell r="CH2623">
            <v>0</v>
          </cell>
          <cell r="CJ2623">
            <v>0</v>
          </cell>
          <cell r="CK2623">
            <v>0</v>
          </cell>
          <cell r="CL2623">
            <v>0</v>
          </cell>
          <cell r="CM2623">
            <v>0</v>
          </cell>
          <cell r="CN2623">
            <v>1</v>
          </cell>
        </row>
        <row r="2624">
          <cell r="AU2624">
            <v>130</v>
          </cell>
          <cell r="AX2624">
            <v>130</v>
          </cell>
          <cell r="AY2624">
            <v>0</v>
          </cell>
          <cell r="AZ2624">
            <v>0</v>
          </cell>
          <cell r="BA2624">
            <v>0</v>
          </cell>
          <cell r="BV2624">
            <v>0</v>
          </cell>
          <cell r="BW2624">
            <v>0</v>
          </cell>
          <cell r="BX2624">
            <v>0</v>
          </cell>
          <cell r="BY2624">
            <v>0</v>
          </cell>
          <cell r="BZ2624">
            <v>0</v>
          </cell>
          <cell r="CA2624">
            <v>0</v>
          </cell>
          <cell r="CB2624">
            <v>0</v>
          </cell>
          <cell r="CC2624">
            <v>0</v>
          </cell>
          <cell r="CD2624">
            <v>1</v>
          </cell>
          <cell r="CE2624">
            <v>0</v>
          </cell>
          <cell r="CF2624">
            <v>0</v>
          </cell>
          <cell r="CG2624">
            <v>0</v>
          </cell>
          <cell r="CH2624">
            <v>0</v>
          </cell>
          <cell r="CJ2624">
            <v>0</v>
          </cell>
          <cell r="CK2624">
            <v>0</v>
          </cell>
          <cell r="CL2624">
            <v>0</v>
          </cell>
          <cell r="CM2624">
            <v>0</v>
          </cell>
          <cell r="CN2624">
            <v>1</v>
          </cell>
        </row>
        <row r="2625">
          <cell r="AU2625">
            <v>605</v>
          </cell>
          <cell r="AX2625">
            <v>605</v>
          </cell>
          <cell r="AY2625">
            <v>0</v>
          </cell>
          <cell r="AZ2625">
            <v>0</v>
          </cell>
          <cell r="BA2625">
            <v>0</v>
          </cell>
          <cell r="BV2625">
            <v>0</v>
          </cell>
          <cell r="BW2625">
            <v>0.09</v>
          </cell>
          <cell r="BX2625">
            <v>0.34</v>
          </cell>
          <cell r="BY2625">
            <v>0</v>
          </cell>
          <cell r="BZ2625">
            <v>0</v>
          </cell>
          <cell r="CA2625">
            <v>0</v>
          </cell>
          <cell r="CB2625">
            <v>0</v>
          </cell>
          <cell r="CC2625">
            <v>0</v>
          </cell>
          <cell r="CD2625">
            <v>0.56999999999999995</v>
          </cell>
          <cell r="CE2625">
            <v>0</v>
          </cell>
          <cell r="CF2625">
            <v>0</v>
          </cell>
          <cell r="CG2625">
            <v>0</v>
          </cell>
          <cell r="CH2625">
            <v>0</v>
          </cell>
          <cell r="CJ2625">
            <v>0</v>
          </cell>
          <cell r="CK2625">
            <v>0</v>
          </cell>
          <cell r="CL2625">
            <v>0</v>
          </cell>
          <cell r="CM2625">
            <v>0</v>
          </cell>
          <cell r="CN2625">
            <v>1</v>
          </cell>
        </row>
        <row r="2626">
          <cell r="AU2626">
            <v>114</v>
          </cell>
          <cell r="AX2626">
            <v>114</v>
          </cell>
          <cell r="AY2626">
            <v>0</v>
          </cell>
          <cell r="AZ2626">
            <v>0</v>
          </cell>
          <cell r="BA2626">
            <v>0</v>
          </cell>
          <cell r="BV2626">
            <v>0</v>
          </cell>
          <cell r="BW2626">
            <v>1</v>
          </cell>
          <cell r="BX2626">
            <v>0</v>
          </cell>
          <cell r="BY2626">
            <v>0</v>
          </cell>
          <cell r="BZ2626">
            <v>0</v>
          </cell>
          <cell r="CA2626">
            <v>0</v>
          </cell>
          <cell r="CB2626">
            <v>0</v>
          </cell>
          <cell r="CC2626">
            <v>0</v>
          </cell>
          <cell r="CD2626">
            <v>0</v>
          </cell>
          <cell r="CE2626">
            <v>0</v>
          </cell>
          <cell r="CF2626">
            <v>0</v>
          </cell>
          <cell r="CG2626">
            <v>0</v>
          </cell>
          <cell r="CH2626">
            <v>0</v>
          </cell>
          <cell r="CJ2626">
            <v>0</v>
          </cell>
          <cell r="CK2626">
            <v>0</v>
          </cell>
          <cell r="CL2626">
            <v>0</v>
          </cell>
          <cell r="CM2626">
            <v>0</v>
          </cell>
          <cell r="CN2626">
            <v>1</v>
          </cell>
        </row>
        <row r="2627">
          <cell r="AU2627">
            <v>229.13</v>
          </cell>
          <cell r="AX2627">
            <v>164.26000000000002</v>
          </cell>
          <cell r="AY2627">
            <v>64.87</v>
          </cell>
          <cell r="AZ2627">
            <v>0</v>
          </cell>
          <cell r="BA2627">
            <v>145.24</v>
          </cell>
          <cell r="BV2627">
            <v>0</v>
          </cell>
          <cell r="BW2627">
            <v>0</v>
          </cell>
          <cell r="BX2627">
            <v>0.7</v>
          </cell>
          <cell r="BY2627">
            <v>0</v>
          </cell>
          <cell r="BZ2627">
            <v>0</v>
          </cell>
          <cell r="CA2627">
            <v>0</v>
          </cell>
          <cell r="CB2627">
            <v>0</v>
          </cell>
          <cell r="CC2627">
            <v>0</v>
          </cell>
          <cell r="CD2627">
            <v>0</v>
          </cell>
          <cell r="CE2627">
            <v>0</v>
          </cell>
          <cell r="CF2627">
            <v>0</v>
          </cell>
          <cell r="CG2627">
            <v>0</v>
          </cell>
          <cell r="CH2627">
            <v>0</v>
          </cell>
          <cell r="CJ2627">
            <v>0</v>
          </cell>
          <cell r="CK2627">
            <v>0</v>
          </cell>
          <cell r="CL2627">
            <v>0</v>
          </cell>
          <cell r="CM2627">
            <v>0</v>
          </cell>
          <cell r="CN2627">
            <v>1</v>
          </cell>
        </row>
        <row r="2628">
          <cell r="AU2628">
            <v>438.86</v>
          </cell>
          <cell r="AX2628">
            <v>365</v>
          </cell>
          <cell r="AY2628">
            <v>73.86</v>
          </cell>
          <cell r="AZ2628">
            <v>187</v>
          </cell>
          <cell r="BA2628">
            <v>0</v>
          </cell>
          <cell r="BV2628">
            <v>0</v>
          </cell>
          <cell r="BW2628">
            <v>1</v>
          </cell>
          <cell r="BX2628">
            <v>0</v>
          </cell>
          <cell r="BY2628">
            <v>0</v>
          </cell>
          <cell r="BZ2628">
            <v>0</v>
          </cell>
          <cell r="CA2628">
            <v>0</v>
          </cell>
          <cell r="CB2628">
            <v>0</v>
          </cell>
          <cell r="CC2628">
            <v>0</v>
          </cell>
          <cell r="CD2628">
            <v>0</v>
          </cell>
          <cell r="CE2628">
            <v>0</v>
          </cell>
          <cell r="CF2628">
            <v>0</v>
          </cell>
          <cell r="CG2628">
            <v>0</v>
          </cell>
          <cell r="CH2628">
            <v>0</v>
          </cell>
          <cell r="CJ2628">
            <v>0</v>
          </cell>
          <cell r="CK2628">
            <v>0</v>
          </cell>
          <cell r="CL2628">
            <v>0</v>
          </cell>
          <cell r="CM2628">
            <v>0</v>
          </cell>
          <cell r="CN2628">
            <v>1</v>
          </cell>
        </row>
        <row r="2629">
          <cell r="AU2629">
            <v>161</v>
          </cell>
          <cell r="AX2629">
            <v>161</v>
          </cell>
          <cell r="AY2629">
            <v>0</v>
          </cell>
          <cell r="AZ2629">
            <v>0</v>
          </cell>
          <cell r="BA2629">
            <v>0</v>
          </cell>
          <cell r="BV2629">
            <v>0</v>
          </cell>
          <cell r="BW2629">
            <v>0.75</v>
          </cell>
          <cell r="BX2629">
            <v>0</v>
          </cell>
          <cell r="BY2629">
            <v>0.25</v>
          </cell>
          <cell r="BZ2629">
            <v>0</v>
          </cell>
          <cell r="CA2629">
            <v>0</v>
          </cell>
          <cell r="CB2629">
            <v>0</v>
          </cell>
          <cell r="CC2629">
            <v>0</v>
          </cell>
          <cell r="CD2629">
            <v>0</v>
          </cell>
          <cell r="CE2629">
            <v>0</v>
          </cell>
          <cell r="CF2629">
            <v>0</v>
          </cell>
          <cell r="CG2629">
            <v>0</v>
          </cell>
          <cell r="CH2629">
            <v>0</v>
          </cell>
          <cell r="CJ2629">
            <v>0</v>
          </cell>
          <cell r="CK2629">
            <v>0</v>
          </cell>
          <cell r="CL2629">
            <v>0</v>
          </cell>
          <cell r="CM2629">
            <v>0</v>
          </cell>
          <cell r="CN2629">
            <v>1</v>
          </cell>
        </row>
        <row r="2630">
          <cell r="AU2630">
            <v>112</v>
          </cell>
          <cell r="AX2630">
            <v>112</v>
          </cell>
          <cell r="AY2630">
            <v>0</v>
          </cell>
          <cell r="AZ2630">
            <v>0</v>
          </cell>
          <cell r="BA2630">
            <v>0</v>
          </cell>
          <cell r="BV2630">
            <v>0</v>
          </cell>
          <cell r="BW2630">
            <v>0.75</v>
          </cell>
          <cell r="BX2630">
            <v>0</v>
          </cell>
          <cell r="BY2630">
            <v>0.25</v>
          </cell>
          <cell r="BZ2630">
            <v>0</v>
          </cell>
          <cell r="CA2630">
            <v>0</v>
          </cell>
          <cell r="CB2630">
            <v>0</v>
          </cell>
          <cell r="CC2630">
            <v>0</v>
          </cell>
          <cell r="CD2630">
            <v>0</v>
          </cell>
          <cell r="CE2630">
            <v>0</v>
          </cell>
          <cell r="CF2630">
            <v>0</v>
          </cell>
          <cell r="CG2630">
            <v>0</v>
          </cell>
          <cell r="CH2630">
            <v>0</v>
          </cell>
          <cell r="CJ2630">
            <v>0</v>
          </cell>
          <cell r="CK2630">
            <v>0</v>
          </cell>
          <cell r="CL2630">
            <v>0</v>
          </cell>
          <cell r="CM2630">
            <v>0</v>
          </cell>
          <cell r="CN2630">
            <v>1</v>
          </cell>
        </row>
        <row r="2631">
          <cell r="AU2631">
            <v>175</v>
          </cell>
          <cell r="AX2631">
            <v>175</v>
          </cell>
          <cell r="AY2631">
            <v>0</v>
          </cell>
          <cell r="AZ2631">
            <v>0</v>
          </cell>
          <cell r="BA2631">
            <v>0</v>
          </cell>
          <cell r="BV2631">
            <v>0</v>
          </cell>
          <cell r="BW2631">
            <v>0.75</v>
          </cell>
          <cell r="BX2631">
            <v>0</v>
          </cell>
          <cell r="BY2631">
            <v>0.25</v>
          </cell>
          <cell r="BZ2631">
            <v>0</v>
          </cell>
          <cell r="CA2631">
            <v>0</v>
          </cell>
          <cell r="CB2631">
            <v>0</v>
          </cell>
          <cell r="CC2631">
            <v>0</v>
          </cell>
          <cell r="CD2631">
            <v>0</v>
          </cell>
          <cell r="CE2631">
            <v>0</v>
          </cell>
          <cell r="CF2631">
            <v>0</v>
          </cell>
          <cell r="CG2631">
            <v>0</v>
          </cell>
          <cell r="CH2631">
            <v>0</v>
          </cell>
          <cell r="CJ2631">
            <v>0</v>
          </cell>
          <cell r="CK2631">
            <v>0</v>
          </cell>
          <cell r="CL2631">
            <v>0</v>
          </cell>
          <cell r="CM2631">
            <v>0</v>
          </cell>
          <cell r="CN2631">
            <v>1</v>
          </cell>
        </row>
        <row r="2632">
          <cell r="AU2632">
            <v>445</v>
          </cell>
          <cell r="AX2632">
            <v>445</v>
          </cell>
          <cell r="AY2632">
            <v>0</v>
          </cell>
          <cell r="AZ2632">
            <v>0</v>
          </cell>
          <cell r="BA2632">
            <v>0</v>
          </cell>
          <cell r="BV2632">
            <v>0</v>
          </cell>
          <cell r="BW2632">
            <v>0.63</v>
          </cell>
          <cell r="BX2632">
            <v>0</v>
          </cell>
          <cell r="BY2632">
            <v>0</v>
          </cell>
          <cell r="BZ2632">
            <v>0</v>
          </cell>
          <cell r="CA2632">
            <v>0</v>
          </cell>
          <cell r="CB2632">
            <v>0</v>
          </cell>
          <cell r="CC2632">
            <v>0</v>
          </cell>
          <cell r="CD2632">
            <v>0</v>
          </cell>
          <cell r="CE2632">
            <v>0.35</v>
          </cell>
          <cell r="CF2632">
            <v>0</v>
          </cell>
          <cell r="CG2632">
            <v>0</v>
          </cell>
          <cell r="CH2632">
            <v>0</v>
          </cell>
          <cell r="CJ2632">
            <v>0</v>
          </cell>
          <cell r="CK2632">
            <v>0</v>
          </cell>
          <cell r="CL2632">
            <v>0</v>
          </cell>
          <cell r="CM2632">
            <v>0</v>
          </cell>
          <cell r="CN2632">
            <v>1</v>
          </cell>
        </row>
        <row r="2633">
          <cell r="AU2633">
            <v>1198</v>
          </cell>
          <cell r="AX2633">
            <v>1198</v>
          </cell>
          <cell r="AY2633">
            <v>0</v>
          </cell>
          <cell r="AZ2633">
            <v>0</v>
          </cell>
          <cell r="BA2633">
            <v>0</v>
          </cell>
          <cell r="BV2633">
            <v>0</v>
          </cell>
          <cell r="BW2633">
            <v>0.63</v>
          </cell>
          <cell r="BX2633">
            <v>0</v>
          </cell>
          <cell r="BY2633">
            <v>0</v>
          </cell>
          <cell r="BZ2633">
            <v>0</v>
          </cell>
          <cell r="CA2633">
            <v>0</v>
          </cell>
          <cell r="CB2633">
            <v>0</v>
          </cell>
          <cell r="CC2633">
            <v>0</v>
          </cell>
          <cell r="CD2633">
            <v>0</v>
          </cell>
          <cell r="CE2633">
            <v>0.35</v>
          </cell>
          <cell r="CF2633">
            <v>0</v>
          </cell>
          <cell r="CG2633">
            <v>0</v>
          </cell>
          <cell r="CH2633">
            <v>0</v>
          </cell>
          <cell r="CJ2633">
            <v>0</v>
          </cell>
          <cell r="CK2633">
            <v>0</v>
          </cell>
          <cell r="CL2633">
            <v>0</v>
          </cell>
          <cell r="CM2633">
            <v>0</v>
          </cell>
          <cell r="CN2633">
            <v>1</v>
          </cell>
        </row>
        <row r="2634">
          <cell r="AU2634">
            <v>183</v>
          </cell>
          <cell r="AX2634">
            <v>183</v>
          </cell>
          <cell r="AY2634">
            <v>0</v>
          </cell>
          <cell r="AZ2634">
            <v>0</v>
          </cell>
          <cell r="BA2634">
            <v>0</v>
          </cell>
          <cell r="BV2634">
            <v>0</v>
          </cell>
          <cell r="BW2634">
            <v>1</v>
          </cell>
          <cell r="BX2634">
            <v>0</v>
          </cell>
          <cell r="BY2634">
            <v>0</v>
          </cell>
          <cell r="BZ2634">
            <v>0</v>
          </cell>
          <cell r="CA2634">
            <v>0</v>
          </cell>
          <cell r="CB2634">
            <v>0</v>
          </cell>
          <cell r="CC2634">
            <v>0</v>
          </cell>
          <cell r="CD2634">
            <v>0</v>
          </cell>
          <cell r="CE2634">
            <v>0</v>
          </cell>
          <cell r="CF2634">
            <v>0</v>
          </cell>
          <cell r="CG2634">
            <v>0</v>
          </cell>
          <cell r="CH2634">
            <v>0</v>
          </cell>
          <cell r="CJ2634">
            <v>0</v>
          </cell>
          <cell r="CK2634">
            <v>0</v>
          </cell>
          <cell r="CL2634">
            <v>0</v>
          </cell>
          <cell r="CM2634">
            <v>0</v>
          </cell>
          <cell r="CN2634">
            <v>1</v>
          </cell>
        </row>
        <row r="2635">
          <cell r="AU2635">
            <v>55517.56</v>
          </cell>
          <cell r="AX2635">
            <v>44261.929999999993</v>
          </cell>
          <cell r="AY2635">
            <v>11255.63</v>
          </cell>
          <cell r="AZ2635">
            <v>140</v>
          </cell>
          <cell r="BA2635">
            <v>23447.59</v>
          </cell>
          <cell r="BV2635">
            <v>0</v>
          </cell>
          <cell r="BW2635">
            <v>0</v>
          </cell>
          <cell r="BX2635">
            <v>0</v>
          </cell>
          <cell r="BY2635">
            <v>0</v>
          </cell>
          <cell r="BZ2635">
            <v>0</v>
          </cell>
          <cell r="CA2635">
            <v>0.02</v>
          </cell>
          <cell r="CB2635">
            <v>0.94</v>
          </cell>
          <cell r="CC2635">
            <v>0.04</v>
          </cell>
          <cell r="CD2635">
            <v>0</v>
          </cell>
          <cell r="CE2635">
            <v>0</v>
          </cell>
          <cell r="CF2635">
            <v>0</v>
          </cell>
          <cell r="CG2635">
            <v>0</v>
          </cell>
          <cell r="CH2635">
            <v>0</v>
          </cell>
          <cell r="CJ2635">
            <v>0</v>
          </cell>
          <cell r="CK2635">
            <v>0</v>
          </cell>
          <cell r="CL2635">
            <v>0</v>
          </cell>
          <cell r="CM2635">
            <v>0</v>
          </cell>
          <cell r="CN2635">
            <v>1</v>
          </cell>
        </row>
        <row r="2636">
          <cell r="AU2636">
            <v>645.03</v>
          </cell>
          <cell r="AX2636">
            <v>604.81999999999994</v>
          </cell>
          <cell r="AY2636">
            <v>40.21</v>
          </cell>
          <cell r="AZ2636">
            <v>0</v>
          </cell>
          <cell r="BA2636">
            <v>0</v>
          </cell>
          <cell r="BV2636">
            <v>0</v>
          </cell>
          <cell r="BW2636">
            <v>1</v>
          </cell>
          <cell r="BX2636">
            <v>0</v>
          </cell>
          <cell r="BY2636">
            <v>0</v>
          </cell>
          <cell r="BZ2636">
            <v>0</v>
          </cell>
          <cell r="CA2636">
            <v>0</v>
          </cell>
          <cell r="CB2636">
            <v>0</v>
          </cell>
          <cell r="CC2636">
            <v>0</v>
          </cell>
          <cell r="CD2636">
            <v>0</v>
          </cell>
          <cell r="CE2636">
            <v>0</v>
          </cell>
          <cell r="CF2636">
            <v>0</v>
          </cell>
          <cell r="CG2636">
            <v>0</v>
          </cell>
          <cell r="CH2636">
            <v>0</v>
          </cell>
          <cell r="CJ2636">
            <v>0</v>
          </cell>
          <cell r="CK2636">
            <v>0</v>
          </cell>
          <cell r="CL2636">
            <v>0</v>
          </cell>
          <cell r="CM2636">
            <v>0</v>
          </cell>
          <cell r="CN2636">
            <v>1</v>
          </cell>
        </row>
        <row r="2637">
          <cell r="AU2637">
            <v>-40.1</v>
          </cell>
          <cell r="AX2637">
            <v>74.38999999999993</v>
          </cell>
          <cell r="AY2637">
            <v>-114.49</v>
          </cell>
          <cell r="AZ2637">
            <v>521.28</v>
          </cell>
          <cell r="BA2637">
            <v>173.13</v>
          </cell>
          <cell r="BV2637">
            <v>0</v>
          </cell>
          <cell r="BW2637">
            <v>0</v>
          </cell>
          <cell r="BX2637">
            <v>0.56000000000000005</v>
          </cell>
          <cell r="BY2637">
            <v>0</v>
          </cell>
          <cell r="BZ2637">
            <v>0</v>
          </cell>
          <cell r="CA2637">
            <v>0</v>
          </cell>
          <cell r="CB2637">
            <v>0</v>
          </cell>
          <cell r="CC2637">
            <v>0</v>
          </cell>
          <cell r="CD2637">
            <v>0.44</v>
          </cell>
          <cell r="CE2637">
            <v>0</v>
          </cell>
          <cell r="CF2637">
            <v>0</v>
          </cell>
          <cell r="CG2637">
            <v>0</v>
          </cell>
          <cell r="CH2637">
            <v>0</v>
          </cell>
          <cell r="CJ2637">
            <v>0</v>
          </cell>
          <cell r="CK2637">
            <v>0</v>
          </cell>
          <cell r="CL2637">
            <v>0</v>
          </cell>
          <cell r="CM2637">
            <v>0</v>
          </cell>
          <cell r="CN2637">
            <v>1</v>
          </cell>
        </row>
        <row r="2638">
          <cell r="AU2638">
            <v>2561.9</v>
          </cell>
          <cell r="AX2638">
            <v>2452.65</v>
          </cell>
          <cell r="AY2638">
            <v>109.25</v>
          </cell>
          <cell r="AZ2638">
            <v>0</v>
          </cell>
          <cell r="BA2638">
            <v>244.62</v>
          </cell>
          <cell r="BV2638">
            <v>0</v>
          </cell>
          <cell r="BW2638">
            <v>7.0000000000000007E-2</v>
          </cell>
          <cell r="BX2638">
            <v>0.63</v>
          </cell>
          <cell r="BY2638">
            <v>0</v>
          </cell>
          <cell r="BZ2638">
            <v>0</v>
          </cell>
          <cell r="CA2638">
            <v>0</v>
          </cell>
          <cell r="CB2638">
            <v>0</v>
          </cell>
          <cell r="CC2638">
            <v>0</v>
          </cell>
          <cell r="CD2638">
            <v>0</v>
          </cell>
          <cell r="CE2638">
            <v>0</v>
          </cell>
          <cell r="CF2638">
            <v>0</v>
          </cell>
          <cell r="CG2638">
            <v>0</v>
          </cell>
          <cell r="CH2638">
            <v>0</v>
          </cell>
          <cell r="CJ2638">
            <v>0</v>
          </cell>
          <cell r="CK2638">
            <v>0</v>
          </cell>
          <cell r="CL2638">
            <v>0</v>
          </cell>
          <cell r="CM2638">
            <v>0</v>
          </cell>
          <cell r="CN2638">
            <v>1</v>
          </cell>
        </row>
        <row r="2639">
          <cell r="AU2639">
            <v>937</v>
          </cell>
          <cell r="AX2639">
            <v>937</v>
          </cell>
          <cell r="AY2639">
            <v>0</v>
          </cell>
          <cell r="AZ2639">
            <v>0</v>
          </cell>
          <cell r="BA2639">
            <v>0</v>
          </cell>
          <cell r="BV2639">
            <v>0</v>
          </cell>
          <cell r="BW2639">
            <v>0</v>
          </cell>
          <cell r="BX2639">
            <v>0.42</v>
          </cell>
          <cell r="BY2639">
            <v>0.1</v>
          </cell>
          <cell r="BZ2639">
            <v>0</v>
          </cell>
          <cell r="CA2639">
            <v>0</v>
          </cell>
          <cell r="CB2639">
            <v>0</v>
          </cell>
          <cell r="CC2639">
            <v>0</v>
          </cell>
          <cell r="CD2639">
            <v>0.48</v>
          </cell>
          <cell r="CE2639">
            <v>0</v>
          </cell>
          <cell r="CF2639">
            <v>0</v>
          </cell>
          <cell r="CG2639">
            <v>0</v>
          </cell>
          <cell r="CH2639">
            <v>0</v>
          </cell>
          <cell r="CJ2639">
            <v>0</v>
          </cell>
          <cell r="CK2639">
            <v>0</v>
          </cell>
          <cell r="CL2639">
            <v>0</v>
          </cell>
          <cell r="CM2639">
            <v>0</v>
          </cell>
          <cell r="CN2639">
            <v>1</v>
          </cell>
        </row>
        <row r="2640">
          <cell r="AU2640">
            <v>243</v>
          </cell>
          <cell r="AX2640">
            <v>243</v>
          </cell>
          <cell r="AY2640">
            <v>0</v>
          </cell>
          <cell r="AZ2640">
            <v>0</v>
          </cell>
          <cell r="BA2640">
            <v>0</v>
          </cell>
          <cell r="BV2640">
            <v>0</v>
          </cell>
          <cell r="BW2640">
            <v>1</v>
          </cell>
          <cell r="BX2640">
            <v>0</v>
          </cell>
          <cell r="BY2640">
            <v>0</v>
          </cell>
          <cell r="BZ2640">
            <v>0</v>
          </cell>
          <cell r="CA2640">
            <v>0</v>
          </cell>
          <cell r="CB2640">
            <v>0</v>
          </cell>
          <cell r="CC2640">
            <v>0</v>
          </cell>
          <cell r="CD2640">
            <v>0</v>
          </cell>
          <cell r="CE2640">
            <v>0</v>
          </cell>
          <cell r="CF2640">
            <v>0</v>
          </cell>
          <cell r="CG2640">
            <v>0</v>
          </cell>
          <cell r="CH2640">
            <v>0</v>
          </cell>
          <cell r="CJ2640">
            <v>0</v>
          </cell>
          <cell r="CK2640">
            <v>0</v>
          </cell>
          <cell r="CL2640">
            <v>0</v>
          </cell>
          <cell r="CM2640">
            <v>0</v>
          </cell>
          <cell r="CN2640">
            <v>1</v>
          </cell>
        </row>
        <row r="2641">
          <cell r="AU2641">
            <v>211358.93</v>
          </cell>
          <cell r="AX2641">
            <v>151938.23000000001</v>
          </cell>
          <cell r="AY2641">
            <v>59420.7</v>
          </cell>
          <cell r="AZ2641">
            <v>8763.66</v>
          </cell>
          <cell r="BA2641">
            <v>64042.97</v>
          </cell>
          <cell r="BV2641">
            <v>0</v>
          </cell>
          <cell r="BW2641">
            <v>0.76</v>
          </cell>
          <cell r="BX2641">
            <v>0</v>
          </cell>
          <cell r="BY2641">
            <v>0.24</v>
          </cell>
          <cell r="BZ2641">
            <v>0</v>
          </cell>
          <cell r="CA2641">
            <v>0</v>
          </cell>
          <cell r="CB2641">
            <v>0</v>
          </cell>
          <cell r="CC2641">
            <v>0</v>
          </cell>
          <cell r="CD2641">
            <v>0</v>
          </cell>
          <cell r="CE2641">
            <v>0</v>
          </cell>
          <cell r="CF2641">
            <v>0</v>
          </cell>
          <cell r="CG2641">
            <v>0</v>
          </cell>
          <cell r="CH2641">
            <v>0</v>
          </cell>
          <cell r="CJ2641">
            <v>0</v>
          </cell>
          <cell r="CK2641">
            <v>0</v>
          </cell>
          <cell r="CL2641">
            <v>0</v>
          </cell>
          <cell r="CM2641">
            <v>0</v>
          </cell>
          <cell r="CN2641">
            <v>1</v>
          </cell>
        </row>
        <row r="2642">
          <cell r="AU2642">
            <v>884091.49</v>
          </cell>
          <cell r="AX2642">
            <v>638455.64</v>
          </cell>
          <cell r="AY2642">
            <v>245635.85</v>
          </cell>
          <cell r="AZ2642">
            <v>143274.88</v>
          </cell>
          <cell r="BA2642">
            <v>115971.9</v>
          </cell>
          <cell r="BV2642">
            <v>0.05</v>
          </cell>
          <cell r="BW2642">
            <v>0</v>
          </cell>
          <cell r="BX2642">
            <v>0</v>
          </cell>
          <cell r="BY2642">
            <v>0.01</v>
          </cell>
          <cell r="BZ2642">
            <v>0.2</v>
          </cell>
          <cell r="CA2642">
            <v>0.04</v>
          </cell>
          <cell r="CB2642">
            <v>0</v>
          </cell>
          <cell r="CC2642">
            <v>0.7</v>
          </cell>
          <cell r="CD2642">
            <v>0</v>
          </cell>
          <cell r="CE2642">
            <v>0</v>
          </cell>
          <cell r="CF2642">
            <v>0</v>
          </cell>
          <cell r="CG2642">
            <v>0</v>
          </cell>
          <cell r="CH2642">
            <v>0</v>
          </cell>
          <cell r="CJ2642">
            <v>0</v>
          </cell>
          <cell r="CK2642">
            <v>0</v>
          </cell>
          <cell r="CL2642">
            <v>0</v>
          </cell>
          <cell r="CM2642">
            <v>0</v>
          </cell>
          <cell r="CN2642">
            <v>1</v>
          </cell>
        </row>
        <row r="2643">
          <cell r="AU2643">
            <v>704.47</v>
          </cell>
          <cell r="AX2643">
            <v>576.92000000000007</v>
          </cell>
          <cell r="AY2643">
            <v>127.55</v>
          </cell>
          <cell r="AZ2643">
            <v>322.92</v>
          </cell>
          <cell r="BA2643">
            <v>0</v>
          </cell>
          <cell r="BV2643">
            <v>0</v>
          </cell>
          <cell r="BW2643">
            <v>1</v>
          </cell>
          <cell r="BX2643">
            <v>0</v>
          </cell>
          <cell r="BY2643">
            <v>0</v>
          </cell>
          <cell r="BZ2643">
            <v>0</v>
          </cell>
          <cell r="CA2643">
            <v>0</v>
          </cell>
          <cell r="CB2643">
            <v>0</v>
          </cell>
          <cell r="CC2643">
            <v>0</v>
          </cell>
          <cell r="CD2643">
            <v>0</v>
          </cell>
          <cell r="CE2643">
            <v>0</v>
          </cell>
          <cell r="CF2643">
            <v>0</v>
          </cell>
          <cell r="CG2643">
            <v>0</v>
          </cell>
          <cell r="CH2643">
            <v>0</v>
          </cell>
          <cell r="CJ2643">
            <v>0</v>
          </cell>
          <cell r="CK2643">
            <v>0</v>
          </cell>
          <cell r="CL2643">
            <v>0</v>
          </cell>
          <cell r="CM2643">
            <v>0</v>
          </cell>
          <cell r="CN2643">
            <v>1</v>
          </cell>
        </row>
        <row r="2644">
          <cell r="AU2644">
            <v>726887.76</v>
          </cell>
          <cell r="AX2644">
            <v>518228.09000000008</v>
          </cell>
          <cell r="AY2644">
            <v>208659.67</v>
          </cell>
          <cell r="AZ2644">
            <v>69994.25</v>
          </cell>
          <cell r="BA2644">
            <v>46642.27</v>
          </cell>
          <cell r="BV2644">
            <v>0</v>
          </cell>
          <cell r="BW2644">
            <v>0</v>
          </cell>
          <cell r="BX2644">
            <v>0</v>
          </cell>
          <cell r="BY2644">
            <v>0</v>
          </cell>
          <cell r="BZ2644">
            <v>0.75</v>
          </cell>
          <cell r="CA2644">
            <v>0</v>
          </cell>
          <cell r="CB2644">
            <v>0.25</v>
          </cell>
          <cell r="CC2644">
            <v>0</v>
          </cell>
          <cell r="CD2644">
            <v>0</v>
          </cell>
          <cell r="CE2644">
            <v>0</v>
          </cell>
          <cell r="CF2644">
            <v>0</v>
          </cell>
          <cell r="CG2644">
            <v>0</v>
          </cell>
          <cell r="CH2644">
            <v>0</v>
          </cell>
          <cell r="CJ2644">
            <v>0</v>
          </cell>
          <cell r="CK2644">
            <v>0</v>
          </cell>
          <cell r="CL2644">
            <v>0</v>
          </cell>
          <cell r="CM2644">
            <v>0</v>
          </cell>
          <cell r="CN2644">
            <v>1</v>
          </cell>
        </row>
        <row r="2645">
          <cell r="AU2645">
            <v>40610.480000000003</v>
          </cell>
          <cell r="AX2645">
            <v>29192.809999999994</v>
          </cell>
          <cell r="AY2645">
            <v>11417.67</v>
          </cell>
          <cell r="AZ2645">
            <v>15101.15</v>
          </cell>
          <cell r="BA2645">
            <v>9929.7999999999993</v>
          </cell>
          <cell r="BV2645">
            <v>0</v>
          </cell>
          <cell r="BW2645">
            <v>0</v>
          </cell>
          <cell r="BX2645">
            <v>0.91</v>
          </cell>
          <cell r="BY2645">
            <v>0.01</v>
          </cell>
          <cell r="BZ2645">
            <v>0</v>
          </cell>
          <cell r="CA2645">
            <v>0.08</v>
          </cell>
          <cell r="CB2645">
            <v>0</v>
          </cell>
          <cell r="CC2645">
            <v>0</v>
          </cell>
          <cell r="CD2645">
            <v>0</v>
          </cell>
          <cell r="CE2645">
            <v>0</v>
          </cell>
          <cell r="CF2645">
            <v>0</v>
          </cell>
          <cell r="CG2645">
            <v>0</v>
          </cell>
          <cell r="CH2645">
            <v>0</v>
          </cell>
          <cell r="CJ2645">
            <v>0</v>
          </cell>
          <cell r="CK2645">
            <v>0</v>
          </cell>
          <cell r="CL2645">
            <v>0</v>
          </cell>
          <cell r="CM2645">
            <v>0</v>
          </cell>
          <cell r="CN2645">
            <v>1</v>
          </cell>
        </row>
        <row r="2646">
          <cell r="AU2646">
            <v>3643.45</v>
          </cell>
          <cell r="AX2646">
            <v>3141.34</v>
          </cell>
          <cell r="AY2646">
            <v>502.11</v>
          </cell>
          <cell r="AZ2646">
            <v>0</v>
          </cell>
          <cell r="BA2646">
            <v>1124.1300000000001</v>
          </cell>
          <cell r="BV2646">
            <v>0</v>
          </cell>
          <cell r="BW2646">
            <v>0</v>
          </cell>
          <cell r="BX2646">
            <v>0.67</v>
          </cell>
          <cell r="BY2646">
            <v>0.08</v>
          </cell>
          <cell r="BZ2646">
            <v>0</v>
          </cell>
          <cell r="CA2646">
            <v>0</v>
          </cell>
          <cell r="CB2646">
            <v>0</v>
          </cell>
          <cell r="CC2646">
            <v>0</v>
          </cell>
          <cell r="CD2646">
            <v>0.25</v>
          </cell>
          <cell r="CE2646">
            <v>0</v>
          </cell>
          <cell r="CF2646">
            <v>0</v>
          </cell>
          <cell r="CG2646">
            <v>0</v>
          </cell>
          <cell r="CH2646">
            <v>0</v>
          </cell>
          <cell r="CJ2646">
            <v>0</v>
          </cell>
          <cell r="CK2646">
            <v>0</v>
          </cell>
          <cell r="CL2646">
            <v>0</v>
          </cell>
          <cell r="CM2646">
            <v>0</v>
          </cell>
          <cell r="CN2646">
            <v>1</v>
          </cell>
        </row>
        <row r="2647">
          <cell r="AU2647">
            <v>432</v>
          </cell>
          <cell r="AX2647">
            <v>432</v>
          </cell>
          <cell r="AY2647">
            <v>0</v>
          </cell>
          <cell r="AZ2647">
            <v>0</v>
          </cell>
          <cell r="BA2647">
            <v>0</v>
          </cell>
          <cell r="BV2647">
            <v>0</v>
          </cell>
          <cell r="BW2647">
            <v>0</v>
          </cell>
          <cell r="BX2647">
            <v>0</v>
          </cell>
          <cell r="BY2647">
            <v>0</v>
          </cell>
          <cell r="BZ2647">
            <v>0</v>
          </cell>
          <cell r="CA2647">
            <v>0</v>
          </cell>
          <cell r="CB2647">
            <v>0</v>
          </cell>
          <cell r="CC2647">
            <v>0</v>
          </cell>
          <cell r="CD2647">
            <v>0</v>
          </cell>
          <cell r="CE2647">
            <v>0</v>
          </cell>
          <cell r="CF2647">
            <v>0</v>
          </cell>
          <cell r="CG2647">
            <v>0</v>
          </cell>
          <cell r="CH2647">
            <v>0</v>
          </cell>
          <cell r="CJ2647">
            <v>0</v>
          </cell>
          <cell r="CK2647">
            <v>0</v>
          </cell>
          <cell r="CL2647">
            <v>0</v>
          </cell>
          <cell r="CM2647">
            <v>0</v>
          </cell>
          <cell r="CN2647">
            <v>1</v>
          </cell>
        </row>
        <row r="2648">
          <cell r="AU2648">
            <v>48787.98</v>
          </cell>
          <cell r="AX2648">
            <v>35801.61</v>
          </cell>
          <cell r="AY2648">
            <v>12986.37</v>
          </cell>
          <cell r="AZ2648">
            <v>24682</v>
          </cell>
          <cell r="BA2648">
            <v>4673.04</v>
          </cell>
          <cell r="BV2648">
            <v>0</v>
          </cell>
          <cell r="BW2648">
            <v>0</v>
          </cell>
          <cell r="BX2648">
            <v>0</v>
          </cell>
          <cell r="BY2648">
            <v>0</v>
          </cell>
          <cell r="BZ2648">
            <v>1</v>
          </cell>
          <cell r="CA2648">
            <v>0</v>
          </cell>
          <cell r="CB2648">
            <v>0</v>
          </cell>
          <cell r="CC2648">
            <v>0</v>
          </cell>
          <cell r="CD2648">
            <v>0</v>
          </cell>
          <cell r="CE2648">
            <v>0</v>
          </cell>
          <cell r="CF2648">
            <v>0</v>
          </cell>
          <cell r="CG2648">
            <v>0</v>
          </cell>
          <cell r="CH2648">
            <v>0</v>
          </cell>
          <cell r="CJ2648">
            <v>0</v>
          </cell>
          <cell r="CK2648">
            <v>0</v>
          </cell>
          <cell r="CL2648">
            <v>0</v>
          </cell>
          <cell r="CM2648">
            <v>0</v>
          </cell>
          <cell r="CN2648">
            <v>1</v>
          </cell>
        </row>
        <row r="2649">
          <cell r="AU2649">
            <v>330</v>
          </cell>
          <cell r="AX2649">
            <v>330</v>
          </cell>
          <cell r="AY2649">
            <v>0</v>
          </cell>
          <cell r="AZ2649">
            <v>0</v>
          </cell>
          <cell r="BA2649">
            <v>0</v>
          </cell>
          <cell r="BV2649">
            <v>0</v>
          </cell>
          <cell r="BW2649">
            <v>1</v>
          </cell>
          <cell r="BX2649">
            <v>0</v>
          </cell>
          <cell r="BY2649">
            <v>0</v>
          </cell>
          <cell r="BZ2649">
            <v>0</v>
          </cell>
          <cell r="CA2649">
            <v>0</v>
          </cell>
          <cell r="CB2649">
            <v>0</v>
          </cell>
          <cell r="CC2649">
            <v>0</v>
          </cell>
          <cell r="CD2649">
            <v>0</v>
          </cell>
          <cell r="CE2649">
            <v>0</v>
          </cell>
          <cell r="CF2649">
            <v>0</v>
          </cell>
          <cell r="CG2649">
            <v>0</v>
          </cell>
          <cell r="CH2649">
            <v>0</v>
          </cell>
          <cell r="CJ2649">
            <v>0</v>
          </cell>
          <cell r="CK2649">
            <v>0</v>
          </cell>
          <cell r="CL2649">
            <v>0</v>
          </cell>
          <cell r="CM2649">
            <v>0</v>
          </cell>
          <cell r="CN2649">
            <v>1</v>
          </cell>
        </row>
        <row r="2650">
          <cell r="AU2650">
            <v>16273.16</v>
          </cell>
          <cell r="AX2650">
            <v>11751.769999999999</v>
          </cell>
          <cell r="AY2650">
            <v>4521.3900000000003</v>
          </cell>
          <cell r="AZ2650">
            <v>2824.36</v>
          </cell>
          <cell r="BA2650">
            <v>5203.5600000000004</v>
          </cell>
          <cell r="BV2650">
            <v>0</v>
          </cell>
          <cell r="BW2650">
            <v>0</v>
          </cell>
          <cell r="BX2650">
            <v>0</v>
          </cell>
          <cell r="BY2650">
            <v>1</v>
          </cell>
          <cell r="BZ2650">
            <v>0</v>
          </cell>
          <cell r="CA2650">
            <v>0</v>
          </cell>
          <cell r="CB2650">
            <v>0</v>
          </cell>
          <cell r="CC2650">
            <v>0</v>
          </cell>
          <cell r="CD2650">
            <v>0</v>
          </cell>
          <cell r="CE2650">
            <v>0</v>
          </cell>
          <cell r="CF2650">
            <v>0</v>
          </cell>
          <cell r="CG2650">
            <v>0</v>
          </cell>
          <cell r="CH2650">
            <v>0</v>
          </cell>
          <cell r="CJ2650">
            <v>0</v>
          </cell>
          <cell r="CK2650">
            <v>0</v>
          </cell>
          <cell r="CL2650">
            <v>0</v>
          </cell>
          <cell r="CM2650">
            <v>0</v>
          </cell>
          <cell r="CN2650">
            <v>1</v>
          </cell>
        </row>
        <row r="2651">
          <cell r="AU2651">
            <v>152</v>
          </cell>
          <cell r="AX2651">
            <v>152</v>
          </cell>
          <cell r="AY2651">
            <v>0</v>
          </cell>
          <cell r="AZ2651">
            <v>0</v>
          </cell>
          <cell r="BA2651">
            <v>0</v>
          </cell>
          <cell r="BV2651">
            <v>0</v>
          </cell>
          <cell r="BW2651">
            <v>0</v>
          </cell>
          <cell r="BX2651">
            <v>0</v>
          </cell>
          <cell r="BY2651">
            <v>0</v>
          </cell>
          <cell r="BZ2651">
            <v>0</v>
          </cell>
          <cell r="CA2651">
            <v>0</v>
          </cell>
          <cell r="CB2651">
            <v>0</v>
          </cell>
          <cell r="CC2651">
            <v>0</v>
          </cell>
          <cell r="CD2651">
            <v>0</v>
          </cell>
          <cell r="CE2651">
            <v>0</v>
          </cell>
          <cell r="CF2651">
            <v>0</v>
          </cell>
          <cell r="CG2651">
            <v>0</v>
          </cell>
          <cell r="CH2651">
            <v>0</v>
          </cell>
          <cell r="CJ2651">
            <v>0</v>
          </cell>
          <cell r="CK2651">
            <v>0</v>
          </cell>
          <cell r="CL2651">
            <v>0</v>
          </cell>
          <cell r="CM2651">
            <v>0</v>
          </cell>
          <cell r="CN2651">
            <v>1</v>
          </cell>
        </row>
        <row r="2652">
          <cell r="AU2652">
            <v>459147.56</v>
          </cell>
          <cell r="AX2652">
            <v>323279.8899999999</v>
          </cell>
          <cell r="AY2652">
            <v>135867.67000000001</v>
          </cell>
          <cell r="AZ2652">
            <v>125669.09</v>
          </cell>
          <cell r="BA2652">
            <v>32877.74</v>
          </cell>
          <cell r="BV2652">
            <v>0</v>
          </cell>
          <cell r="BW2652">
            <v>1</v>
          </cell>
          <cell r="BX2652">
            <v>0</v>
          </cell>
          <cell r="BY2652">
            <v>0</v>
          </cell>
          <cell r="BZ2652">
            <v>0</v>
          </cell>
          <cell r="CA2652">
            <v>0</v>
          </cell>
          <cell r="CB2652">
            <v>0</v>
          </cell>
          <cell r="CC2652">
            <v>0</v>
          </cell>
          <cell r="CD2652">
            <v>0</v>
          </cell>
          <cell r="CE2652">
            <v>0</v>
          </cell>
          <cell r="CF2652">
            <v>0</v>
          </cell>
          <cell r="CG2652">
            <v>0</v>
          </cell>
          <cell r="CH2652">
            <v>0</v>
          </cell>
          <cell r="CJ2652">
            <v>0</v>
          </cell>
          <cell r="CK2652">
            <v>0</v>
          </cell>
          <cell r="CL2652">
            <v>0</v>
          </cell>
          <cell r="CM2652">
            <v>0</v>
          </cell>
          <cell r="CN2652">
            <v>1</v>
          </cell>
        </row>
        <row r="2653">
          <cell r="AU2653">
            <v>1454</v>
          </cell>
          <cell r="AX2653">
            <v>1454</v>
          </cell>
          <cell r="AY2653">
            <v>0</v>
          </cell>
          <cell r="AZ2653">
            <v>0</v>
          </cell>
          <cell r="BA2653">
            <v>0</v>
          </cell>
          <cell r="BV2653">
            <v>0</v>
          </cell>
          <cell r="BW2653">
            <v>0</v>
          </cell>
          <cell r="BX2653">
            <v>0</v>
          </cell>
          <cell r="BY2653">
            <v>0</v>
          </cell>
          <cell r="BZ2653">
            <v>0</v>
          </cell>
          <cell r="CA2653">
            <v>0</v>
          </cell>
          <cell r="CB2653">
            <v>0</v>
          </cell>
          <cell r="CC2653">
            <v>0</v>
          </cell>
          <cell r="CD2653">
            <v>0</v>
          </cell>
          <cell r="CE2653">
            <v>0</v>
          </cell>
          <cell r="CF2653">
            <v>0</v>
          </cell>
          <cell r="CG2653">
            <v>0</v>
          </cell>
          <cell r="CH2653">
            <v>0</v>
          </cell>
          <cell r="CJ2653">
            <v>0</v>
          </cell>
          <cell r="CK2653">
            <v>0</v>
          </cell>
          <cell r="CL2653">
            <v>0</v>
          </cell>
          <cell r="CM2653">
            <v>0</v>
          </cell>
          <cell r="CN2653">
            <v>1</v>
          </cell>
        </row>
        <row r="2654">
          <cell r="AU2654">
            <v>452</v>
          </cell>
          <cell r="AX2654">
            <v>452</v>
          </cell>
          <cell r="AY2654">
            <v>0</v>
          </cell>
          <cell r="AZ2654">
            <v>0</v>
          </cell>
          <cell r="BA2654">
            <v>0</v>
          </cell>
          <cell r="BV2654">
            <v>0</v>
          </cell>
          <cell r="BW2654">
            <v>0</v>
          </cell>
          <cell r="BX2654">
            <v>0</v>
          </cell>
          <cell r="BY2654">
            <v>0</v>
          </cell>
          <cell r="BZ2654">
            <v>0</v>
          </cell>
          <cell r="CA2654">
            <v>0</v>
          </cell>
          <cell r="CB2654">
            <v>0</v>
          </cell>
          <cell r="CC2654">
            <v>0</v>
          </cell>
          <cell r="CD2654">
            <v>1</v>
          </cell>
          <cell r="CE2654">
            <v>0</v>
          </cell>
          <cell r="CF2654">
            <v>0</v>
          </cell>
          <cell r="CG2654">
            <v>0</v>
          </cell>
          <cell r="CH2654">
            <v>0</v>
          </cell>
          <cell r="CJ2654">
            <v>0</v>
          </cell>
          <cell r="CK2654">
            <v>0</v>
          </cell>
          <cell r="CL2654">
            <v>0</v>
          </cell>
          <cell r="CM2654">
            <v>0</v>
          </cell>
          <cell r="CN2654">
            <v>1</v>
          </cell>
        </row>
        <row r="2655">
          <cell r="AU2655">
            <v>97135.21</v>
          </cell>
          <cell r="AX2655">
            <v>68837.73</v>
          </cell>
          <cell r="AY2655">
            <v>28297.48</v>
          </cell>
          <cell r="AZ2655">
            <v>54147.94</v>
          </cell>
          <cell r="BA2655">
            <v>11935.46</v>
          </cell>
          <cell r="BV2655">
            <v>0</v>
          </cell>
          <cell r="BW2655">
            <v>0.9</v>
          </cell>
          <cell r="BX2655">
            <v>0.08</v>
          </cell>
          <cell r="BY2655">
            <v>0.02</v>
          </cell>
          <cell r="BZ2655">
            <v>0</v>
          </cell>
          <cell r="CA2655">
            <v>0</v>
          </cell>
          <cell r="CB2655">
            <v>0</v>
          </cell>
          <cell r="CC2655">
            <v>0</v>
          </cell>
          <cell r="CD2655">
            <v>0</v>
          </cell>
          <cell r="CE2655">
            <v>0</v>
          </cell>
          <cell r="CF2655">
            <v>0</v>
          </cell>
          <cell r="CG2655">
            <v>0</v>
          </cell>
          <cell r="CH2655">
            <v>0</v>
          </cell>
          <cell r="CJ2655">
            <v>0</v>
          </cell>
          <cell r="CK2655">
            <v>0</v>
          </cell>
          <cell r="CL2655">
            <v>0</v>
          </cell>
          <cell r="CM2655">
            <v>0</v>
          </cell>
          <cell r="CN2655">
            <v>1</v>
          </cell>
        </row>
        <row r="2656">
          <cell r="AU2656">
            <v>9794.7199999999993</v>
          </cell>
          <cell r="AX2656">
            <v>7191.07</v>
          </cell>
          <cell r="AY2656">
            <v>2603.65</v>
          </cell>
          <cell r="AZ2656">
            <v>3752.71</v>
          </cell>
          <cell r="BA2656">
            <v>1385.76</v>
          </cell>
          <cell r="BV2656">
            <v>0</v>
          </cell>
          <cell r="BW2656">
            <v>0</v>
          </cell>
          <cell r="BX2656">
            <v>0</v>
          </cell>
          <cell r="BY2656">
            <v>1</v>
          </cell>
          <cell r="BZ2656">
            <v>0</v>
          </cell>
          <cell r="CA2656">
            <v>0</v>
          </cell>
          <cell r="CB2656">
            <v>0</v>
          </cell>
          <cell r="CC2656">
            <v>0</v>
          </cell>
          <cell r="CD2656">
            <v>0</v>
          </cell>
          <cell r="CE2656">
            <v>0</v>
          </cell>
          <cell r="CF2656">
            <v>0</v>
          </cell>
          <cell r="CG2656">
            <v>0</v>
          </cell>
          <cell r="CH2656">
            <v>0</v>
          </cell>
          <cell r="CJ2656">
            <v>0</v>
          </cell>
          <cell r="CK2656">
            <v>0</v>
          </cell>
          <cell r="CL2656">
            <v>0</v>
          </cell>
          <cell r="CM2656">
            <v>0</v>
          </cell>
          <cell r="CN2656">
            <v>1</v>
          </cell>
        </row>
        <row r="2657">
          <cell r="AU2657">
            <v>91.09</v>
          </cell>
          <cell r="AX2657">
            <v>65.3</v>
          </cell>
          <cell r="AY2657">
            <v>25.79</v>
          </cell>
          <cell r="AZ2657">
            <v>0</v>
          </cell>
          <cell r="BA2657">
            <v>57.74</v>
          </cell>
          <cell r="BV2657">
            <v>0</v>
          </cell>
          <cell r="BW2657">
            <v>1</v>
          </cell>
          <cell r="BX2657">
            <v>0</v>
          </cell>
          <cell r="BY2657">
            <v>0</v>
          </cell>
          <cell r="BZ2657">
            <v>0</v>
          </cell>
          <cell r="CA2657">
            <v>0</v>
          </cell>
          <cell r="CB2657">
            <v>0</v>
          </cell>
          <cell r="CC2657">
            <v>0</v>
          </cell>
          <cell r="CD2657">
            <v>0</v>
          </cell>
          <cell r="CE2657">
            <v>0</v>
          </cell>
          <cell r="CF2657">
            <v>0</v>
          </cell>
          <cell r="CG2657">
            <v>0</v>
          </cell>
          <cell r="CH2657">
            <v>0</v>
          </cell>
          <cell r="CJ2657">
            <v>0</v>
          </cell>
          <cell r="CK2657">
            <v>0</v>
          </cell>
          <cell r="CL2657">
            <v>0</v>
          </cell>
          <cell r="CM2657">
            <v>0</v>
          </cell>
          <cell r="CN2657">
            <v>1</v>
          </cell>
        </row>
        <row r="2658">
          <cell r="AU2658">
            <v>1266.98</v>
          </cell>
          <cell r="AX2658">
            <v>1015.01</v>
          </cell>
          <cell r="AY2658">
            <v>251.97</v>
          </cell>
          <cell r="AZ2658">
            <v>0</v>
          </cell>
          <cell r="BA2658">
            <v>564.12</v>
          </cell>
          <cell r="BV2658">
            <v>0</v>
          </cell>
          <cell r="BW2658">
            <v>0</v>
          </cell>
          <cell r="BX2658">
            <v>0.49</v>
          </cell>
          <cell r="BY2658">
            <v>0</v>
          </cell>
          <cell r="BZ2658">
            <v>0</v>
          </cell>
          <cell r="CA2658">
            <v>0</v>
          </cell>
          <cell r="CB2658">
            <v>0</v>
          </cell>
          <cell r="CC2658">
            <v>0</v>
          </cell>
          <cell r="CD2658">
            <v>0.37</v>
          </cell>
          <cell r="CE2658">
            <v>0</v>
          </cell>
          <cell r="CF2658">
            <v>0</v>
          </cell>
          <cell r="CG2658">
            <v>0</v>
          </cell>
          <cell r="CH2658">
            <v>0</v>
          </cell>
          <cell r="CJ2658">
            <v>0</v>
          </cell>
          <cell r="CK2658">
            <v>0</v>
          </cell>
          <cell r="CL2658">
            <v>0</v>
          </cell>
          <cell r="CM2658">
            <v>0</v>
          </cell>
          <cell r="CN2658">
            <v>1</v>
          </cell>
        </row>
        <row r="2659">
          <cell r="AU2659">
            <v>22020.48</v>
          </cell>
          <cell r="AX2659">
            <v>21295.32</v>
          </cell>
          <cell r="AY2659">
            <v>725.16</v>
          </cell>
          <cell r="AZ2659">
            <v>0</v>
          </cell>
          <cell r="BA2659">
            <v>1623.69</v>
          </cell>
          <cell r="BV2659">
            <v>0</v>
          </cell>
          <cell r="BW2659">
            <v>0.03</v>
          </cell>
          <cell r="BX2659">
            <v>0.74</v>
          </cell>
          <cell r="BY2659">
            <v>0</v>
          </cell>
          <cell r="BZ2659">
            <v>0</v>
          </cell>
          <cell r="CA2659">
            <v>0</v>
          </cell>
          <cell r="CB2659">
            <v>0</v>
          </cell>
          <cell r="CC2659">
            <v>0</v>
          </cell>
          <cell r="CD2659">
            <v>0.23</v>
          </cell>
          <cell r="CE2659">
            <v>0</v>
          </cell>
          <cell r="CF2659">
            <v>0</v>
          </cell>
          <cell r="CG2659">
            <v>0</v>
          </cell>
          <cell r="CH2659">
            <v>0</v>
          </cell>
          <cell r="CJ2659">
            <v>0</v>
          </cell>
          <cell r="CK2659">
            <v>0</v>
          </cell>
          <cell r="CL2659">
            <v>0</v>
          </cell>
          <cell r="CM2659">
            <v>0</v>
          </cell>
          <cell r="CN2659">
            <v>1</v>
          </cell>
        </row>
        <row r="2660">
          <cell r="AU2660">
            <v>159</v>
          </cell>
          <cell r="AX2660">
            <v>159</v>
          </cell>
          <cell r="AY2660">
            <v>0</v>
          </cell>
          <cell r="AZ2660">
            <v>0</v>
          </cell>
          <cell r="BA2660">
            <v>0</v>
          </cell>
          <cell r="BV2660">
            <v>0</v>
          </cell>
          <cell r="BW2660">
            <v>0.78</v>
          </cell>
          <cell r="BX2660">
            <v>0</v>
          </cell>
          <cell r="BY2660">
            <v>0</v>
          </cell>
          <cell r="BZ2660">
            <v>0</v>
          </cell>
          <cell r="CA2660">
            <v>0</v>
          </cell>
          <cell r="CB2660">
            <v>0</v>
          </cell>
          <cell r="CC2660">
            <v>0</v>
          </cell>
          <cell r="CD2660">
            <v>0.22</v>
          </cell>
          <cell r="CE2660">
            <v>0</v>
          </cell>
          <cell r="CF2660">
            <v>0</v>
          </cell>
          <cell r="CG2660">
            <v>0</v>
          </cell>
          <cell r="CH2660">
            <v>0</v>
          </cell>
          <cell r="CJ2660">
            <v>0</v>
          </cell>
          <cell r="CK2660">
            <v>0</v>
          </cell>
          <cell r="CL2660">
            <v>0</v>
          </cell>
          <cell r="CM2660">
            <v>0</v>
          </cell>
          <cell r="CN2660">
            <v>1</v>
          </cell>
        </row>
        <row r="2661">
          <cell r="AU2661">
            <v>59597.53</v>
          </cell>
          <cell r="AX2661">
            <v>58488.38</v>
          </cell>
          <cell r="AY2661">
            <v>1109.1500000000001</v>
          </cell>
          <cell r="AZ2661">
            <v>0</v>
          </cell>
          <cell r="BA2661">
            <v>2144.7800000000002</v>
          </cell>
          <cell r="BV2661">
            <v>0</v>
          </cell>
          <cell r="BW2661">
            <v>0</v>
          </cell>
          <cell r="BX2661">
            <v>0.56999999999999995</v>
          </cell>
          <cell r="BY2661">
            <v>0</v>
          </cell>
          <cell r="BZ2661">
            <v>0</v>
          </cell>
          <cell r="CA2661">
            <v>0</v>
          </cell>
          <cell r="CB2661">
            <v>0</v>
          </cell>
          <cell r="CC2661">
            <v>0</v>
          </cell>
          <cell r="CD2661">
            <v>0.27</v>
          </cell>
          <cell r="CE2661">
            <v>0</v>
          </cell>
          <cell r="CF2661">
            <v>0</v>
          </cell>
          <cell r="CG2661">
            <v>0</v>
          </cell>
          <cell r="CH2661">
            <v>0</v>
          </cell>
          <cell r="CJ2661">
            <v>0</v>
          </cell>
          <cell r="CK2661">
            <v>0</v>
          </cell>
          <cell r="CL2661">
            <v>0</v>
          </cell>
          <cell r="CM2661">
            <v>0</v>
          </cell>
          <cell r="CN2661">
            <v>1</v>
          </cell>
        </row>
        <row r="2662">
          <cell r="AU2662">
            <v>216</v>
          </cell>
          <cell r="AX2662">
            <v>216</v>
          </cell>
          <cell r="AY2662">
            <v>0</v>
          </cell>
          <cell r="AZ2662">
            <v>0</v>
          </cell>
          <cell r="BA2662">
            <v>0</v>
          </cell>
          <cell r="BV2662">
            <v>0</v>
          </cell>
          <cell r="BW2662">
            <v>0</v>
          </cell>
          <cell r="BX2662">
            <v>0</v>
          </cell>
          <cell r="BY2662">
            <v>0</v>
          </cell>
          <cell r="BZ2662">
            <v>0</v>
          </cell>
          <cell r="CA2662">
            <v>0</v>
          </cell>
          <cell r="CB2662">
            <v>0</v>
          </cell>
          <cell r="CC2662">
            <v>0</v>
          </cell>
          <cell r="CD2662">
            <v>1</v>
          </cell>
          <cell r="CE2662">
            <v>0</v>
          </cell>
          <cell r="CF2662">
            <v>0</v>
          </cell>
          <cell r="CG2662">
            <v>0</v>
          </cell>
          <cell r="CH2662">
            <v>0</v>
          </cell>
          <cell r="CJ2662">
            <v>0</v>
          </cell>
          <cell r="CK2662">
            <v>0</v>
          </cell>
          <cell r="CL2662">
            <v>0</v>
          </cell>
          <cell r="CM2662">
            <v>0</v>
          </cell>
          <cell r="CN2662">
            <v>1</v>
          </cell>
        </row>
        <row r="2663">
          <cell r="AU2663">
            <v>182</v>
          </cell>
          <cell r="AX2663">
            <v>182</v>
          </cell>
          <cell r="AY2663">
            <v>0</v>
          </cell>
          <cell r="AZ2663">
            <v>0</v>
          </cell>
          <cell r="BA2663">
            <v>0</v>
          </cell>
          <cell r="BV2663">
            <v>0</v>
          </cell>
          <cell r="BW2663">
            <v>1</v>
          </cell>
          <cell r="BX2663">
            <v>0</v>
          </cell>
          <cell r="BY2663">
            <v>0</v>
          </cell>
          <cell r="BZ2663">
            <v>0</v>
          </cell>
          <cell r="CA2663">
            <v>0</v>
          </cell>
          <cell r="CB2663">
            <v>0</v>
          </cell>
          <cell r="CC2663">
            <v>0</v>
          </cell>
          <cell r="CD2663">
            <v>0</v>
          </cell>
          <cell r="CE2663">
            <v>0</v>
          </cell>
          <cell r="CF2663">
            <v>0</v>
          </cell>
          <cell r="CG2663">
            <v>0</v>
          </cell>
          <cell r="CH2663">
            <v>0</v>
          </cell>
          <cell r="CJ2663">
            <v>0</v>
          </cell>
          <cell r="CK2663">
            <v>0</v>
          </cell>
          <cell r="CL2663">
            <v>0</v>
          </cell>
          <cell r="CM2663">
            <v>0</v>
          </cell>
          <cell r="CN2663">
            <v>1</v>
          </cell>
        </row>
        <row r="2664">
          <cell r="AU2664">
            <v>87</v>
          </cell>
          <cell r="AX2664">
            <v>87</v>
          </cell>
          <cell r="AY2664">
            <v>0</v>
          </cell>
          <cell r="AZ2664">
            <v>0</v>
          </cell>
          <cell r="BA2664">
            <v>0</v>
          </cell>
          <cell r="BV2664">
            <v>0</v>
          </cell>
          <cell r="BW2664">
            <v>0.6</v>
          </cell>
          <cell r="BX2664">
            <v>0.26</v>
          </cell>
          <cell r="BY2664">
            <v>0</v>
          </cell>
          <cell r="BZ2664">
            <v>0</v>
          </cell>
          <cell r="CA2664">
            <v>0</v>
          </cell>
          <cell r="CB2664">
            <v>0</v>
          </cell>
          <cell r="CC2664">
            <v>0</v>
          </cell>
          <cell r="CD2664">
            <v>0</v>
          </cell>
          <cell r="CE2664">
            <v>0</v>
          </cell>
          <cell r="CF2664">
            <v>0</v>
          </cell>
          <cell r="CG2664">
            <v>0</v>
          </cell>
          <cell r="CH2664">
            <v>0</v>
          </cell>
          <cell r="CJ2664">
            <v>0</v>
          </cell>
          <cell r="CK2664">
            <v>0</v>
          </cell>
          <cell r="CL2664">
            <v>0</v>
          </cell>
          <cell r="CM2664">
            <v>0</v>
          </cell>
          <cell r="CN2664">
            <v>1</v>
          </cell>
        </row>
        <row r="2665">
          <cell r="AU2665">
            <v>129</v>
          </cell>
          <cell r="AX2665">
            <v>129</v>
          </cell>
          <cell r="AY2665">
            <v>0</v>
          </cell>
          <cell r="AZ2665">
            <v>0</v>
          </cell>
          <cell r="BA2665">
            <v>0</v>
          </cell>
          <cell r="BV2665">
            <v>0</v>
          </cell>
          <cell r="BW2665">
            <v>0</v>
          </cell>
          <cell r="BX2665">
            <v>0</v>
          </cell>
          <cell r="BY2665">
            <v>0</v>
          </cell>
          <cell r="BZ2665">
            <v>0</v>
          </cell>
          <cell r="CA2665">
            <v>0</v>
          </cell>
          <cell r="CB2665">
            <v>0</v>
          </cell>
          <cell r="CC2665">
            <v>0</v>
          </cell>
          <cell r="CD2665">
            <v>1</v>
          </cell>
          <cell r="CE2665">
            <v>0</v>
          </cell>
          <cell r="CF2665">
            <v>0</v>
          </cell>
          <cell r="CG2665">
            <v>0</v>
          </cell>
          <cell r="CH2665">
            <v>0</v>
          </cell>
          <cell r="CJ2665">
            <v>0</v>
          </cell>
          <cell r="CK2665">
            <v>0</v>
          </cell>
          <cell r="CL2665">
            <v>0</v>
          </cell>
          <cell r="CM2665">
            <v>0</v>
          </cell>
          <cell r="CN2665">
            <v>1</v>
          </cell>
        </row>
        <row r="2666">
          <cell r="AU2666">
            <v>626.21</v>
          </cell>
          <cell r="AX2666">
            <v>448.90999999999997</v>
          </cell>
          <cell r="AY2666">
            <v>177.3</v>
          </cell>
          <cell r="AZ2666">
            <v>284.64999999999998</v>
          </cell>
          <cell r="BA2666">
            <v>145.24</v>
          </cell>
          <cell r="BV2666">
            <v>0</v>
          </cell>
          <cell r="BW2666">
            <v>0.59</v>
          </cell>
          <cell r="BX2666">
            <v>0</v>
          </cell>
          <cell r="BY2666">
            <v>0</v>
          </cell>
          <cell r="BZ2666">
            <v>0</v>
          </cell>
          <cell r="CA2666">
            <v>0</v>
          </cell>
          <cell r="CB2666">
            <v>0</v>
          </cell>
          <cell r="CC2666">
            <v>0</v>
          </cell>
          <cell r="CD2666">
            <v>0</v>
          </cell>
          <cell r="CE2666">
            <v>0.18</v>
          </cell>
          <cell r="CF2666">
            <v>0</v>
          </cell>
          <cell r="CG2666">
            <v>0</v>
          </cell>
          <cell r="CH2666">
            <v>0</v>
          </cell>
          <cell r="CJ2666">
            <v>0</v>
          </cell>
          <cell r="CK2666">
            <v>0</v>
          </cell>
          <cell r="CL2666">
            <v>0</v>
          </cell>
          <cell r="CM2666">
            <v>0</v>
          </cell>
          <cell r="CN2666">
            <v>1</v>
          </cell>
        </row>
        <row r="2667">
          <cell r="AU2667">
            <v>364</v>
          </cell>
          <cell r="AX2667">
            <v>364</v>
          </cell>
          <cell r="AY2667">
            <v>0</v>
          </cell>
          <cell r="AZ2667">
            <v>0</v>
          </cell>
          <cell r="BA2667">
            <v>0</v>
          </cell>
          <cell r="BV2667">
            <v>0</v>
          </cell>
          <cell r="BW2667">
            <v>1</v>
          </cell>
          <cell r="BX2667">
            <v>0</v>
          </cell>
          <cell r="BY2667">
            <v>0</v>
          </cell>
          <cell r="BZ2667">
            <v>0</v>
          </cell>
          <cell r="CA2667">
            <v>0</v>
          </cell>
          <cell r="CB2667">
            <v>0</v>
          </cell>
          <cell r="CC2667">
            <v>0</v>
          </cell>
          <cell r="CD2667">
            <v>0</v>
          </cell>
          <cell r="CE2667">
            <v>0</v>
          </cell>
          <cell r="CF2667">
            <v>0</v>
          </cell>
          <cell r="CG2667">
            <v>0</v>
          </cell>
          <cell r="CH2667">
            <v>0</v>
          </cell>
          <cell r="CJ2667">
            <v>0</v>
          </cell>
          <cell r="CK2667">
            <v>0</v>
          </cell>
          <cell r="CL2667">
            <v>0</v>
          </cell>
          <cell r="CM2667">
            <v>0</v>
          </cell>
          <cell r="CN2667">
            <v>1</v>
          </cell>
        </row>
        <row r="2668">
          <cell r="AU2668">
            <v>450.47</v>
          </cell>
          <cell r="AX2668">
            <v>322.92</v>
          </cell>
          <cell r="AY2668">
            <v>127.55</v>
          </cell>
          <cell r="AZ2668">
            <v>322.92</v>
          </cell>
          <cell r="BA2668">
            <v>0</v>
          </cell>
          <cell r="BV2668">
            <v>0</v>
          </cell>
          <cell r="BW2668">
            <v>1</v>
          </cell>
          <cell r="BX2668">
            <v>0</v>
          </cell>
          <cell r="BY2668">
            <v>0</v>
          </cell>
          <cell r="BZ2668">
            <v>0</v>
          </cell>
          <cell r="CA2668">
            <v>0</v>
          </cell>
          <cell r="CB2668">
            <v>0</v>
          </cell>
          <cell r="CC2668">
            <v>0</v>
          </cell>
          <cell r="CD2668">
            <v>0</v>
          </cell>
          <cell r="CE2668">
            <v>0</v>
          </cell>
          <cell r="CF2668">
            <v>0</v>
          </cell>
          <cell r="CG2668">
            <v>0</v>
          </cell>
          <cell r="CH2668">
            <v>0</v>
          </cell>
          <cell r="CJ2668">
            <v>0</v>
          </cell>
          <cell r="CK2668">
            <v>0</v>
          </cell>
          <cell r="CL2668">
            <v>0</v>
          </cell>
          <cell r="CM2668">
            <v>0</v>
          </cell>
          <cell r="CN2668">
            <v>1</v>
          </cell>
        </row>
        <row r="2669">
          <cell r="AU2669">
            <v>152</v>
          </cell>
          <cell r="AX2669">
            <v>152</v>
          </cell>
          <cell r="AY2669">
            <v>0</v>
          </cell>
          <cell r="AZ2669">
            <v>0</v>
          </cell>
          <cell r="BA2669">
            <v>0</v>
          </cell>
          <cell r="BV2669">
            <v>0</v>
          </cell>
          <cell r="BW2669">
            <v>1</v>
          </cell>
          <cell r="BX2669">
            <v>0</v>
          </cell>
          <cell r="BY2669">
            <v>0</v>
          </cell>
          <cell r="BZ2669">
            <v>0</v>
          </cell>
          <cell r="CA2669">
            <v>0</v>
          </cell>
          <cell r="CB2669">
            <v>0</v>
          </cell>
          <cell r="CC2669">
            <v>0</v>
          </cell>
          <cell r="CD2669">
            <v>0</v>
          </cell>
          <cell r="CE2669">
            <v>0</v>
          </cell>
          <cell r="CF2669">
            <v>0</v>
          </cell>
          <cell r="CG2669">
            <v>0</v>
          </cell>
          <cell r="CH2669">
            <v>0</v>
          </cell>
          <cell r="CJ2669">
            <v>0</v>
          </cell>
          <cell r="CK2669">
            <v>0</v>
          </cell>
          <cell r="CL2669">
            <v>0</v>
          </cell>
          <cell r="CM2669">
            <v>0</v>
          </cell>
          <cell r="CN2669">
            <v>1</v>
          </cell>
        </row>
        <row r="2670">
          <cell r="AU2670">
            <v>205</v>
          </cell>
          <cell r="AX2670">
            <v>205</v>
          </cell>
          <cell r="AY2670">
            <v>0</v>
          </cell>
          <cell r="AZ2670">
            <v>0</v>
          </cell>
          <cell r="BA2670">
            <v>0</v>
          </cell>
          <cell r="BV2670">
            <v>0</v>
          </cell>
          <cell r="BW2670">
            <v>1</v>
          </cell>
          <cell r="BX2670">
            <v>0</v>
          </cell>
          <cell r="BY2670">
            <v>0</v>
          </cell>
          <cell r="BZ2670">
            <v>0</v>
          </cell>
          <cell r="CA2670">
            <v>0</v>
          </cell>
          <cell r="CB2670">
            <v>0</v>
          </cell>
          <cell r="CC2670">
            <v>0</v>
          </cell>
          <cell r="CD2670">
            <v>0</v>
          </cell>
          <cell r="CE2670">
            <v>0</v>
          </cell>
          <cell r="CF2670">
            <v>0</v>
          </cell>
          <cell r="CG2670">
            <v>0</v>
          </cell>
          <cell r="CH2670">
            <v>0</v>
          </cell>
          <cell r="CJ2670">
            <v>0</v>
          </cell>
          <cell r="CK2670">
            <v>0</v>
          </cell>
          <cell r="CL2670">
            <v>0</v>
          </cell>
          <cell r="CM2670">
            <v>0</v>
          </cell>
          <cell r="CN2670">
            <v>1</v>
          </cell>
        </row>
        <row r="2671">
          <cell r="AU2671">
            <v>159</v>
          </cell>
          <cell r="AX2671">
            <v>159</v>
          </cell>
          <cell r="AY2671">
            <v>0</v>
          </cell>
          <cell r="AZ2671">
            <v>0</v>
          </cell>
          <cell r="BA2671">
            <v>0</v>
          </cell>
          <cell r="BV2671">
            <v>0</v>
          </cell>
          <cell r="BW2671">
            <v>0</v>
          </cell>
          <cell r="BX2671">
            <v>0</v>
          </cell>
          <cell r="BY2671">
            <v>0</v>
          </cell>
          <cell r="BZ2671">
            <v>0</v>
          </cell>
          <cell r="CA2671">
            <v>0</v>
          </cell>
          <cell r="CB2671">
            <v>0</v>
          </cell>
          <cell r="CC2671">
            <v>0</v>
          </cell>
          <cell r="CD2671">
            <v>1</v>
          </cell>
          <cell r="CE2671">
            <v>0</v>
          </cell>
          <cell r="CF2671">
            <v>0</v>
          </cell>
          <cell r="CG2671">
            <v>0</v>
          </cell>
          <cell r="CH2671">
            <v>0</v>
          </cell>
          <cell r="CJ2671">
            <v>0</v>
          </cell>
          <cell r="CK2671">
            <v>0</v>
          </cell>
          <cell r="CL2671">
            <v>0</v>
          </cell>
          <cell r="CM2671">
            <v>0</v>
          </cell>
          <cell r="CN2671">
            <v>1</v>
          </cell>
        </row>
        <row r="2672">
          <cell r="AU2672">
            <v>229.13</v>
          </cell>
          <cell r="AX2672">
            <v>164.26000000000002</v>
          </cell>
          <cell r="AY2672">
            <v>64.87</v>
          </cell>
          <cell r="AZ2672">
            <v>0</v>
          </cell>
          <cell r="BA2672">
            <v>145.24</v>
          </cell>
          <cell r="BV2672">
            <v>0</v>
          </cell>
          <cell r="BW2672">
            <v>1</v>
          </cell>
          <cell r="BX2672">
            <v>0</v>
          </cell>
          <cell r="BY2672">
            <v>0</v>
          </cell>
          <cell r="BZ2672">
            <v>0</v>
          </cell>
          <cell r="CA2672">
            <v>0</v>
          </cell>
          <cell r="CB2672">
            <v>0</v>
          </cell>
          <cell r="CC2672">
            <v>0</v>
          </cell>
          <cell r="CD2672">
            <v>0</v>
          </cell>
          <cell r="CE2672">
            <v>0</v>
          </cell>
          <cell r="CF2672">
            <v>0</v>
          </cell>
          <cell r="CG2672">
            <v>0</v>
          </cell>
          <cell r="CH2672">
            <v>0</v>
          </cell>
          <cell r="CJ2672">
            <v>0</v>
          </cell>
          <cell r="CK2672">
            <v>0</v>
          </cell>
          <cell r="CL2672">
            <v>0</v>
          </cell>
          <cell r="CM2672">
            <v>0</v>
          </cell>
          <cell r="CN2672">
            <v>1</v>
          </cell>
        </row>
        <row r="2673">
          <cell r="AU2673">
            <v>173</v>
          </cell>
          <cell r="AX2673">
            <v>173</v>
          </cell>
          <cell r="AY2673">
            <v>0</v>
          </cell>
          <cell r="AZ2673">
            <v>0</v>
          </cell>
          <cell r="BA2673">
            <v>0</v>
          </cell>
          <cell r="BV2673">
            <v>0</v>
          </cell>
          <cell r="BW2673">
            <v>0.44</v>
          </cell>
          <cell r="BX2673">
            <v>0</v>
          </cell>
          <cell r="BY2673">
            <v>0.54</v>
          </cell>
          <cell r="BZ2673">
            <v>0</v>
          </cell>
          <cell r="CA2673">
            <v>0</v>
          </cell>
          <cell r="CB2673">
            <v>0</v>
          </cell>
          <cell r="CC2673">
            <v>0</v>
          </cell>
          <cell r="CD2673">
            <v>0</v>
          </cell>
          <cell r="CE2673">
            <v>0.02</v>
          </cell>
          <cell r="CF2673">
            <v>0</v>
          </cell>
          <cell r="CG2673">
            <v>0</v>
          </cell>
          <cell r="CH2673">
            <v>0</v>
          </cell>
          <cell r="CJ2673">
            <v>0</v>
          </cell>
          <cell r="CK2673">
            <v>0</v>
          </cell>
          <cell r="CL2673">
            <v>0</v>
          </cell>
          <cell r="CM2673">
            <v>0</v>
          </cell>
          <cell r="CN2673">
            <v>1</v>
          </cell>
        </row>
        <row r="2674">
          <cell r="AU2674">
            <v>229</v>
          </cell>
          <cell r="AX2674">
            <v>229</v>
          </cell>
          <cell r="AY2674">
            <v>0</v>
          </cell>
          <cell r="AZ2674">
            <v>0</v>
          </cell>
          <cell r="BA2674">
            <v>0</v>
          </cell>
          <cell r="BV2674">
            <v>0</v>
          </cell>
          <cell r="BW2674">
            <v>0</v>
          </cell>
          <cell r="BX2674">
            <v>0</v>
          </cell>
          <cell r="BY2674">
            <v>0</v>
          </cell>
          <cell r="BZ2674">
            <v>0</v>
          </cell>
          <cell r="CA2674">
            <v>0</v>
          </cell>
          <cell r="CB2674">
            <v>0</v>
          </cell>
          <cell r="CC2674">
            <v>0</v>
          </cell>
          <cell r="CD2674">
            <v>1</v>
          </cell>
          <cell r="CE2674">
            <v>0</v>
          </cell>
          <cell r="CF2674">
            <v>0</v>
          </cell>
          <cell r="CG2674">
            <v>0</v>
          </cell>
          <cell r="CH2674">
            <v>0</v>
          </cell>
          <cell r="CJ2674">
            <v>0</v>
          </cell>
          <cell r="CK2674">
            <v>0</v>
          </cell>
          <cell r="CL2674">
            <v>0</v>
          </cell>
          <cell r="CM2674">
            <v>0</v>
          </cell>
          <cell r="CN2674">
            <v>1</v>
          </cell>
        </row>
        <row r="2675">
          <cell r="AU2675">
            <v>7722549.410000002</v>
          </cell>
          <cell r="AX2675">
            <v>5535529.4299999997</v>
          </cell>
          <cell r="AY2675">
            <v>2187019.98</v>
          </cell>
          <cell r="AZ2675">
            <v>2074232.81</v>
          </cell>
          <cell r="BA2675">
            <v>317106.44</v>
          </cell>
          <cell r="BV2675">
            <v>0.94</v>
          </cell>
          <cell r="BW2675">
            <v>0</v>
          </cell>
          <cell r="BX2675">
            <v>0</v>
          </cell>
          <cell r="BY2675">
            <v>0</v>
          </cell>
          <cell r="BZ2675">
            <v>0.03</v>
          </cell>
          <cell r="CA2675">
            <v>0.02</v>
          </cell>
          <cell r="CB2675">
            <v>0</v>
          </cell>
          <cell r="CC2675">
            <v>0</v>
          </cell>
          <cell r="CD2675">
            <v>0</v>
          </cell>
          <cell r="CE2675">
            <v>0</v>
          </cell>
          <cell r="CF2675">
            <v>0</v>
          </cell>
          <cell r="CG2675">
            <v>0.01</v>
          </cell>
          <cell r="CH2675">
            <v>0</v>
          </cell>
          <cell r="CJ2675">
            <v>0</v>
          </cell>
          <cell r="CK2675">
            <v>0</v>
          </cell>
          <cell r="CL2675">
            <v>0</v>
          </cell>
          <cell r="CM2675">
            <v>0</v>
          </cell>
          <cell r="CN2675">
            <v>1</v>
          </cell>
        </row>
        <row r="2676">
          <cell r="AU2676">
            <v>132</v>
          </cell>
          <cell r="AX2676">
            <v>132</v>
          </cell>
          <cell r="AY2676">
            <v>0</v>
          </cell>
          <cell r="AZ2676">
            <v>0</v>
          </cell>
          <cell r="BA2676">
            <v>0</v>
          </cell>
          <cell r="BV2676">
            <v>0</v>
          </cell>
          <cell r="BW2676">
            <v>1</v>
          </cell>
          <cell r="BX2676">
            <v>0</v>
          </cell>
          <cell r="BY2676">
            <v>0</v>
          </cell>
          <cell r="BZ2676">
            <v>0</v>
          </cell>
          <cell r="CA2676">
            <v>0</v>
          </cell>
          <cell r="CB2676">
            <v>0</v>
          </cell>
          <cell r="CC2676">
            <v>0</v>
          </cell>
          <cell r="CD2676">
            <v>0</v>
          </cell>
          <cell r="CE2676">
            <v>0</v>
          </cell>
          <cell r="CF2676">
            <v>0</v>
          </cell>
          <cell r="CG2676">
            <v>0</v>
          </cell>
          <cell r="CH2676">
            <v>0</v>
          </cell>
          <cell r="CJ2676">
            <v>0</v>
          </cell>
          <cell r="CK2676">
            <v>0</v>
          </cell>
          <cell r="CL2676">
            <v>0</v>
          </cell>
          <cell r="CM2676">
            <v>0</v>
          </cell>
          <cell r="CN2676">
            <v>1</v>
          </cell>
        </row>
        <row r="2677">
          <cell r="AU2677">
            <v>204</v>
          </cell>
          <cell r="AX2677">
            <v>204</v>
          </cell>
          <cell r="AY2677">
            <v>0</v>
          </cell>
          <cell r="AZ2677">
            <v>0</v>
          </cell>
          <cell r="BA2677">
            <v>0</v>
          </cell>
          <cell r="BV2677">
            <v>0</v>
          </cell>
          <cell r="BW2677">
            <v>1</v>
          </cell>
          <cell r="BX2677">
            <v>0</v>
          </cell>
          <cell r="BY2677">
            <v>0</v>
          </cell>
          <cell r="BZ2677">
            <v>0</v>
          </cell>
          <cell r="CA2677">
            <v>0</v>
          </cell>
          <cell r="CB2677">
            <v>0</v>
          </cell>
          <cell r="CC2677">
            <v>0</v>
          </cell>
          <cell r="CD2677">
            <v>0</v>
          </cell>
          <cell r="CE2677">
            <v>0</v>
          </cell>
          <cell r="CF2677">
            <v>0</v>
          </cell>
          <cell r="CG2677">
            <v>0</v>
          </cell>
          <cell r="CH2677">
            <v>0</v>
          </cell>
          <cell r="CJ2677">
            <v>0</v>
          </cell>
          <cell r="CK2677">
            <v>0</v>
          </cell>
          <cell r="CL2677">
            <v>0</v>
          </cell>
          <cell r="CM2677">
            <v>0</v>
          </cell>
          <cell r="CN2677">
            <v>1</v>
          </cell>
        </row>
        <row r="2678">
          <cell r="AU2678">
            <v>116</v>
          </cell>
          <cell r="AX2678">
            <v>116</v>
          </cell>
          <cell r="AY2678">
            <v>0</v>
          </cell>
          <cell r="AZ2678">
            <v>0</v>
          </cell>
          <cell r="BA2678">
            <v>0</v>
          </cell>
          <cell r="BV2678">
            <v>0</v>
          </cell>
          <cell r="BW2678">
            <v>0</v>
          </cell>
          <cell r="BX2678">
            <v>0</v>
          </cell>
          <cell r="BY2678">
            <v>1</v>
          </cell>
          <cell r="BZ2678">
            <v>0</v>
          </cell>
          <cell r="CA2678">
            <v>0</v>
          </cell>
          <cell r="CB2678">
            <v>0</v>
          </cell>
          <cell r="CC2678">
            <v>0</v>
          </cell>
          <cell r="CD2678">
            <v>0</v>
          </cell>
          <cell r="CE2678">
            <v>0</v>
          </cell>
          <cell r="CF2678">
            <v>0</v>
          </cell>
          <cell r="CG2678">
            <v>0</v>
          </cell>
          <cell r="CH2678">
            <v>0</v>
          </cell>
          <cell r="CJ2678">
            <v>0</v>
          </cell>
          <cell r="CK2678">
            <v>0</v>
          </cell>
          <cell r="CL2678">
            <v>0</v>
          </cell>
          <cell r="CM2678">
            <v>0</v>
          </cell>
          <cell r="CN2678">
            <v>1</v>
          </cell>
        </row>
        <row r="2679">
          <cell r="AU2679">
            <v>141</v>
          </cell>
          <cell r="AX2679">
            <v>141</v>
          </cell>
          <cell r="AY2679">
            <v>0</v>
          </cell>
          <cell r="AZ2679">
            <v>0</v>
          </cell>
          <cell r="BA2679">
            <v>0</v>
          </cell>
          <cell r="BV2679">
            <v>0</v>
          </cell>
          <cell r="BW2679">
            <v>0</v>
          </cell>
          <cell r="BX2679">
            <v>1</v>
          </cell>
          <cell r="BY2679">
            <v>0</v>
          </cell>
          <cell r="BZ2679">
            <v>0</v>
          </cell>
          <cell r="CA2679">
            <v>0</v>
          </cell>
          <cell r="CB2679">
            <v>0</v>
          </cell>
          <cell r="CC2679">
            <v>0</v>
          </cell>
          <cell r="CD2679">
            <v>0</v>
          </cell>
          <cell r="CE2679">
            <v>0</v>
          </cell>
          <cell r="CF2679">
            <v>0</v>
          </cell>
          <cell r="CG2679">
            <v>0</v>
          </cell>
          <cell r="CH2679">
            <v>0</v>
          </cell>
          <cell r="CJ2679">
            <v>0</v>
          </cell>
          <cell r="CK2679">
            <v>0</v>
          </cell>
          <cell r="CL2679">
            <v>0</v>
          </cell>
          <cell r="CM2679">
            <v>0</v>
          </cell>
          <cell r="CN2679">
            <v>1</v>
          </cell>
        </row>
        <row r="2680">
          <cell r="AU2680">
            <v>643</v>
          </cell>
          <cell r="AX2680">
            <v>643</v>
          </cell>
          <cell r="AY2680">
            <v>0</v>
          </cell>
          <cell r="AZ2680">
            <v>0</v>
          </cell>
          <cell r="BA2680">
            <v>0</v>
          </cell>
          <cell r="BV2680">
            <v>0</v>
          </cell>
          <cell r="BW2680">
            <v>0.93</v>
          </cell>
          <cell r="BX2680">
            <v>0</v>
          </cell>
          <cell r="BY2680">
            <v>0</v>
          </cell>
          <cell r="BZ2680">
            <v>0</v>
          </cell>
          <cell r="CA2680">
            <v>0</v>
          </cell>
          <cell r="CB2680">
            <v>0</v>
          </cell>
          <cell r="CC2680">
            <v>0</v>
          </cell>
          <cell r="CD2680">
            <v>7.0000000000000007E-2</v>
          </cell>
          <cell r="CE2680">
            <v>0</v>
          </cell>
          <cell r="CF2680">
            <v>0</v>
          </cell>
          <cell r="CG2680">
            <v>0</v>
          </cell>
          <cell r="CH2680">
            <v>0</v>
          </cell>
          <cell r="CJ2680">
            <v>0</v>
          </cell>
          <cell r="CK2680">
            <v>0</v>
          </cell>
          <cell r="CL2680">
            <v>0</v>
          </cell>
          <cell r="CM2680">
            <v>0</v>
          </cell>
          <cell r="CN2680">
            <v>1</v>
          </cell>
        </row>
        <row r="2681">
          <cell r="AU2681">
            <v>137</v>
          </cell>
          <cell r="AX2681">
            <v>137</v>
          </cell>
          <cell r="AY2681">
            <v>0</v>
          </cell>
          <cell r="AZ2681">
            <v>0</v>
          </cell>
          <cell r="BA2681">
            <v>0</v>
          </cell>
          <cell r="BV2681">
            <v>0</v>
          </cell>
          <cell r="BW2681">
            <v>0</v>
          </cell>
          <cell r="BX2681">
            <v>0</v>
          </cell>
          <cell r="BY2681">
            <v>0</v>
          </cell>
          <cell r="BZ2681">
            <v>0</v>
          </cell>
          <cell r="CA2681">
            <v>0</v>
          </cell>
          <cell r="CB2681">
            <v>0</v>
          </cell>
          <cell r="CC2681">
            <v>0</v>
          </cell>
          <cell r="CD2681">
            <v>0</v>
          </cell>
          <cell r="CE2681">
            <v>0</v>
          </cell>
          <cell r="CF2681">
            <v>0</v>
          </cell>
          <cell r="CG2681">
            <v>0</v>
          </cell>
          <cell r="CH2681">
            <v>0</v>
          </cell>
          <cell r="CJ2681">
            <v>0</v>
          </cell>
          <cell r="CK2681">
            <v>0</v>
          </cell>
          <cell r="CL2681">
            <v>0</v>
          </cell>
          <cell r="CM2681">
            <v>0</v>
          </cell>
          <cell r="CN2681">
            <v>1</v>
          </cell>
        </row>
        <row r="2682">
          <cell r="AU2682">
            <v>8962.2800000000007</v>
          </cell>
          <cell r="AX2682">
            <v>6457.7899999999991</v>
          </cell>
          <cell r="AY2682">
            <v>2504.4899999999998</v>
          </cell>
          <cell r="AZ2682">
            <v>5431.23</v>
          </cell>
          <cell r="BA2682">
            <v>804.24</v>
          </cell>
          <cell r="BV2682">
            <v>0</v>
          </cell>
          <cell r="BW2682">
            <v>1</v>
          </cell>
          <cell r="BX2682">
            <v>0</v>
          </cell>
          <cell r="BY2682">
            <v>0</v>
          </cell>
          <cell r="BZ2682">
            <v>0</v>
          </cell>
          <cell r="CA2682">
            <v>0</v>
          </cell>
          <cell r="CB2682">
            <v>0</v>
          </cell>
          <cell r="CC2682">
            <v>0</v>
          </cell>
          <cell r="CD2682">
            <v>0</v>
          </cell>
          <cell r="CE2682">
            <v>0</v>
          </cell>
          <cell r="CF2682">
            <v>0</v>
          </cell>
          <cell r="CG2682">
            <v>0</v>
          </cell>
          <cell r="CH2682">
            <v>0</v>
          </cell>
          <cell r="CJ2682">
            <v>0</v>
          </cell>
          <cell r="CK2682">
            <v>0</v>
          </cell>
          <cell r="CL2682">
            <v>0</v>
          </cell>
          <cell r="CM2682">
            <v>0</v>
          </cell>
          <cell r="CN2682">
            <v>1</v>
          </cell>
        </row>
        <row r="2683">
          <cell r="AU2683">
            <v>154</v>
          </cell>
          <cell r="AX2683">
            <v>154</v>
          </cell>
          <cell r="AY2683">
            <v>0</v>
          </cell>
          <cell r="AZ2683">
            <v>0</v>
          </cell>
          <cell r="BA2683">
            <v>0</v>
          </cell>
          <cell r="BV2683">
            <v>0</v>
          </cell>
          <cell r="BW2683">
            <v>0</v>
          </cell>
          <cell r="BX2683">
            <v>1</v>
          </cell>
          <cell r="BY2683">
            <v>0</v>
          </cell>
          <cell r="BZ2683">
            <v>0</v>
          </cell>
          <cell r="CA2683">
            <v>0</v>
          </cell>
          <cell r="CB2683">
            <v>0</v>
          </cell>
          <cell r="CC2683">
            <v>0</v>
          </cell>
          <cell r="CD2683">
            <v>0</v>
          </cell>
          <cell r="CE2683">
            <v>0</v>
          </cell>
          <cell r="CF2683">
            <v>0</v>
          </cell>
          <cell r="CG2683">
            <v>0</v>
          </cell>
          <cell r="CH2683">
            <v>0</v>
          </cell>
          <cell r="CJ2683">
            <v>0</v>
          </cell>
          <cell r="CK2683">
            <v>0</v>
          </cell>
          <cell r="CL2683">
            <v>0</v>
          </cell>
          <cell r="CM2683">
            <v>0</v>
          </cell>
          <cell r="CN2683">
            <v>1</v>
          </cell>
        </row>
        <row r="2684">
          <cell r="AU2684">
            <v>163</v>
          </cell>
          <cell r="AX2684">
            <v>163</v>
          </cell>
          <cell r="AY2684">
            <v>0</v>
          </cell>
          <cell r="AZ2684">
            <v>0</v>
          </cell>
          <cell r="BA2684">
            <v>0</v>
          </cell>
          <cell r="BV2684">
            <v>0</v>
          </cell>
          <cell r="BW2684">
            <v>0.75</v>
          </cell>
          <cell r="BX2684">
            <v>0</v>
          </cell>
          <cell r="BY2684">
            <v>0</v>
          </cell>
          <cell r="BZ2684">
            <v>0</v>
          </cell>
          <cell r="CA2684">
            <v>0</v>
          </cell>
          <cell r="CB2684">
            <v>0</v>
          </cell>
          <cell r="CC2684">
            <v>0</v>
          </cell>
          <cell r="CD2684">
            <v>0.25</v>
          </cell>
          <cell r="CE2684">
            <v>0</v>
          </cell>
          <cell r="CF2684">
            <v>0</v>
          </cell>
          <cell r="CG2684">
            <v>0</v>
          </cell>
          <cell r="CH2684">
            <v>0</v>
          </cell>
          <cell r="CJ2684">
            <v>0</v>
          </cell>
          <cell r="CK2684">
            <v>0</v>
          </cell>
          <cell r="CL2684">
            <v>0</v>
          </cell>
          <cell r="CM2684">
            <v>0</v>
          </cell>
          <cell r="CN2684">
            <v>1</v>
          </cell>
        </row>
        <row r="2685">
          <cell r="AU2685">
            <v>1019.87</v>
          </cell>
          <cell r="AX2685">
            <v>786.6</v>
          </cell>
          <cell r="AY2685">
            <v>233.27</v>
          </cell>
          <cell r="AZ2685">
            <v>460</v>
          </cell>
          <cell r="BA2685">
            <v>115.48</v>
          </cell>
          <cell r="BV2685">
            <v>0</v>
          </cell>
          <cell r="BW2685">
            <v>1</v>
          </cell>
          <cell r="BX2685">
            <v>0</v>
          </cell>
          <cell r="BY2685">
            <v>0</v>
          </cell>
          <cell r="BZ2685">
            <v>0</v>
          </cell>
          <cell r="CA2685">
            <v>0</v>
          </cell>
          <cell r="CB2685">
            <v>0</v>
          </cell>
          <cell r="CC2685">
            <v>0</v>
          </cell>
          <cell r="CD2685">
            <v>0</v>
          </cell>
          <cell r="CE2685">
            <v>0</v>
          </cell>
          <cell r="CF2685">
            <v>0</v>
          </cell>
          <cell r="CG2685">
            <v>0</v>
          </cell>
          <cell r="CH2685">
            <v>0</v>
          </cell>
          <cell r="CJ2685">
            <v>0</v>
          </cell>
          <cell r="CK2685">
            <v>0</v>
          </cell>
          <cell r="CL2685">
            <v>0</v>
          </cell>
          <cell r="CM2685">
            <v>0</v>
          </cell>
          <cell r="CN2685">
            <v>1</v>
          </cell>
        </row>
        <row r="2686">
          <cell r="AU2686">
            <v>443.04</v>
          </cell>
          <cell r="AX2686">
            <v>317.60000000000002</v>
          </cell>
          <cell r="AY2686">
            <v>125.44</v>
          </cell>
          <cell r="AZ2686">
            <v>187</v>
          </cell>
          <cell r="BA2686">
            <v>115.48</v>
          </cell>
          <cell r="BV2686">
            <v>0</v>
          </cell>
          <cell r="BW2686">
            <v>1</v>
          </cell>
          <cell r="BX2686">
            <v>0</v>
          </cell>
          <cell r="BY2686">
            <v>0</v>
          </cell>
          <cell r="BZ2686">
            <v>0</v>
          </cell>
          <cell r="CA2686">
            <v>0</v>
          </cell>
          <cell r="CB2686">
            <v>0</v>
          </cell>
          <cell r="CC2686">
            <v>0</v>
          </cell>
          <cell r="CD2686">
            <v>0</v>
          </cell>
          <cell r="CE2686">
            <v>0</v>
          </cell>
          <cell r="CF2686">
            <v>0</v>
          </cell>
          <cell r="CG2686">
            <v>0</v>
          </cell>
          <cell r="CH2686">
            <v>0</v>
          </cell>
          <cell r="CJ2686">
            <v>0</v>
          </cell>
          <cell r="CK2686">
            <v>0</v>
          </cell>
          <cell r="CL2686">
            <v>0</v>
          </cell>
          <cell r="CM2686">
            <v>0</v>
          </cell>
          <cell r="CN2686">
            <v>1</v>
          </cell>
        </row>
        <row r="2687">
          <cell r="AU2687">
            <v>460.35</v>
          </cell>
          <cell r="AX2687">
            <v>330</v>
          </cell>
          <cell r="AY2687">
            <v>130.35</v>
          </cell>
          <cell r="AZ2687">
            <v>330</v>
          </cell>
          <cell r="BA2687">
            <v>0</v>
          </cell>
          <cell r="BV2687">
            <v>0</v>
          </cell>
          <cell r="BW2687">
            <v>0</v>
          </cell>
          <cell r="BX2687">
            <v>0</v>
          </cell>
          <cell r="BY2687">
            <v>1</v>
          </cell>
          <cell r="BZ2687">
            <v>0</v>
          </cell>
          <cell r="CA2687">
            <v>0</v>
          </cell>
          <cell r="CB2687">
            <v>0</v>
          </cell>
          <cell r="CC2687">
            <v>0</v>
          </cell>
          <cell r="CD2687">
            <v>0</v>
          </cell>
          <cell r="CE2687">
            <v>0</v>
          </cell>
          <cell r="CF2687">
            <v>0</v>
          </cell>
          <cell r="CG2687">
            <v>0</v>
          </cell>
          <cell r="CH2687">
            <v>0</v>
          </cell>
          <cell r="CJ2687">
            <v>0</v>
          </cell>
          <cell r="CK2687">
            <v>0</v>
          </cell>
          <cell r="CL2687">
            <v>0</v>
          </cell>
          <cell r="CM2687">
            <v>0</v>
          </cell>
          <cell r="CN2687">
            <v>1</v>
          </cell>
        </row>
        <row r="2688">
          <cell r="AU2688">
            <v>121</v>
          </cell>
          <cell r="AX2688">
            <v>121</v>
          </cell>
          <cell r="AY2688">
            <v>0</v>
          </cell>
          <cell r="AZ2688">
            <v>0</v>
          </cell>
          <cell r="BA2688">
            <v>0</v>
          </cell>
          <cell r="BV2688">
            <v>0</v>
          </cell>
          <cell r="BW2688">
            <v>1</v>
          </cell>
          <cell r="BX2688">
            <v>0</v>
          </cell>
          <cell r="BY2688">
            <v>0</v>
          </cell>
          <cell r="BZ2688">
            <v>0</v>
          </cell>
          <cell r="CA2688">
            <v>0</v>
          </cell>
          <cell r="CB2688">
            <v>0</v>
          </cell>
          <cell r="CC2688">
            <v>0</v>
          </cell>
          <cell r="CD2688">
            <v>0</v>
          </cell>
          <cell r="CE2688">
            <v>0</v>
          </cell>
          <cell r="CF2688">
            <v>0</v>
          </cell>
          <cell r="CG2688">
            <v>0</v>
          </cell>
          <cell r="CH2688">
            <v>0</v>
          </cell>
          <cell r="CJ2688">
            <v>0</v>
          </cell>
          <cell r="CK2688">
            <v>0</v>
          </cell>
          <cell r="CL2688">
            <v>0</v>
          </cell>
          <cell r="CM2688">
            <v>0</v>
          </cell>
          <cell r="CN2688">
            <v>1</v>
          </cell>
        </row>
        <row r="2689">
          <cell r="AU2689">
            <v>91.09</v>
          </cell>
          <cell r="AX2689">
            <v>65.3</v>
          </cell>
          <cell r="AY2689">
            <v>25.79</v>
          </cell>
          <cell r="AZ2689">
            <v>0</v>
          </cell>
          <cell r="BA2689">
            <v>57.74</v>
          </cell>
          <cell r="BV2689">
            <v>0</v>
          </cell>
          <cell r="BW2689">
            <v>1</v>
          </cell>
          <cell r="BX2689">
            <v>0</v>
          </cell>
          <cell r="BY2689">
            <v>0</v>
          </cell>
          <cell r="BZ2689">
            <v>0</v>
          </cell>
          <cell r="CA2689">
            <v>0</v>
          </cell>
          <cell r="CB2689">
            <v>0</v>
          </cell>
          <cell r="CC2689">
            <v>0</v>
          </cell>
          <cell r="CD2689">
            <v>0</v>
          </cell>
          <cell r="CE2689">
            <v>0</v>
          </cell>
          <cell r="CF2689">
            <v>0</v>
          </cell>
          <cell r="CG2689">
            <v>0</v>
          </cell>
          <cell r="CH2689">
            <v>0</v>
          </cell>
          <cell r="CJ2689">
            <v>0</v>
          </cell>
          <cell r="CK2689">
            <v>0</v>
          </cell>
          <cell r="CL2689">
            <v>0</v>
          </cell>
          <cell r="CM2689">
            <v>0</v>
          </cell>
          <cell r="CN2689">
            <v>1</v>
          </cell>
        </row>
        <row r="2690">
          <cell r="AU2690">
            <v>-1206.76</v>
          </cell>
          <cell r="AX2690">
            <v>-1206.76</v>
          </cell>
          <cell r="AY2690">
            <v>-2.8421709430404007E-14</v>
          </cell>
          <cell r="AZ2690">
            <v>0</v>
          </cell>
          <cell r="BA2690">
            <v>-481.4</v>
          </cell>
          <cell r="BV2690">
            <v>0</v>
          </cell>
          <cell r="BW2690">
            <v>0</v>
          </cell>
          <cell r="BX2690">
            <v>0.89</v>
          </cell>
          <cell r="BY2690">
            <v>0</v>
          </cell>
          <cell r="BZ2690">
            <v>0</v>
          </cell>
          <cell r="CA2690">
            <v>0</v>
          </cell>
          <cell r="CB2690">
            <v>0</v>
          </cell>
          <cell r="CC2690">
            <v>0</v>
          </cell>
          <cell r="CD2690">
            <v>0</v>
          </cell>
          <cell r="CE2690">
            <v>0</v>
          </cell>
          <cell r="CF2690">
            <v>0</v>
          </cell>
          <cell r="CG2690">
            <v>0</v>
          </cell>
          <cell r="CH2690">
            <v>0</v>
          </cell>
          <cell r="CJ2690">
            <v>0</v>
          </cell>
          <cell r="CK2690">
            <v>0</v>
          </cell>
          <cell r="CL2690">
            <v>0</v>
          </cell>
          <cell r="CM2690">
            <v>0</v>
          </cell>
          <cell r="CN2690">
            <v>1</v>
          </cell>
        </row>
        <row r="2691">
          <cell r="AU2691">
            <v>330</v>
          </cell>
          <cell r="AX2691">
            <v>330</v>
          </cell>
          <cell r="AY2691">
            <v>0</v>
          </cell>
          <cell r="AZ2691">
            <v>0</v>
          </cell>
          <cell r="BA2691">
            <v>0</v>
          </cell>
          <cell r="BV2691">
            <v>0</v>
          </cell>
          <cell r="BW2691">
            <v>1</v>
          </cell>
          <cell r="BX2691">
            <v>0</v>
          </cell>
          <cell r="BY2691">
            <v>0</v>
          </cell>
          <cell r="BZ2691">
            <v>0</v>
          </cell>
          <cell r="CA2691">
            <v>0</v>
          </cell>
          <cell r="CB2691">
            <v>0</v>
          </cell>
          <cell r="CC2691">
            <v>0</v>
          </cell>
          <cell r="CD2691">
            <v>0</v>
          </cell>
          <cell r="CE2691">
            <v>0</v>
          </cell>
          <cell r="CF2691">
            <v>0</v>
          </cell>
          <cell r="CG2691">
            <v>0</v>
          </cell>
          <cell r="CH2691">
            <v>0</v>
          </cell>
          <cell r="CJ2691">
            <v>0</v>
          </cell>
          <cell r="CK2691">
            <v>0</v>
          </cell>
          <cell r="CL2691">
            <v>0</v>
          </cell>
          <cell r="CM2691">
            <v>0</v>
          </cell>
          <cell r="CN2691">
            <v>1</v>
          </cell>
        </row>
        <row r="2692">
          <cell r="AU2692">
            <v>546</v>
          </cell>
          <cell r="AX2692">
            <v>546</v>
          </cell>
          <cell r="AY2692">
            <v>0</v>
          </cell>
          <cell r="AZ2692">
            <v>0</v>
          </cell>
          <cell r="BA2692">
            <v>0</v>
          </cell>
          <cell r="BV2692">
            <v>0</v>
          </cell>
          <cell r="BW2692">
            <v>0.14000000000000001</v>
          </cell>
          <cell r="BX2692">
            <v>0.85</v>
          </cell>
          <cell r="BY2692">
            <v>0</v>
          </cell>
          <cell r="BZ2692">
            <v>0</v>
          </cell>
          <cell r="CA2692">
            <v>0</v>
          </cell>
          <cell r="CB2692">
            <v>0</v>
          </cell>
          <cell r="CC2692">
            <v>0</v>
          </cell>
          <cell r="CD2692">
            <v>0.01</v>
          </cell>
          <cell r="CE2692">
            <v>0</v>
          </cell>
          <cell r="CF2692">
            <v>0</v>
          </cell>
          <cell r="CG2692">
            <v>0</v>
          </cell>
          <cell r="CH2692">
            <v>0</v>
          </cell>
          <cell r="CJ2692">
            <v>0</v>
          </cell>
          <cell r="CK2692">
            <v>0</v>
          </cell>
          <cell r="CL2692">
            <v>0</v>
          </cell>
          <cell r="CM2692">
            <v>0</v>
          </cell>
          <cell r="CN2692">
            <v>1</v>
          </cell>
        </row>
        <row r="2693">
          <cell r="AU2693">
            <v>143</v>
          </cell>
          <cell r="AX2693">
            <v>143</v>
          </cell>
          <cell r="AY2693">
            <v>0</v>
          </cell>
          <cell r="AZ2693">
            <v>0</v>
          </cell>
          <cell r="BA2693">
            <v>0</v>
          </cell>
          <cell r="BV2693">
            <v>0</v>
          </cell>
          <cell r="BW2693">
            <v>0</v>
          </cell>
          <cell r="BX2693">
            <v>0</v>
          </cell>
          <cell r="BY2693">
            <v>0</v>
          </cell>
          <cell r="BZ2693">
            <v>0</v>
          </cell>
          <cell r="CA2693">
            <v>0</v>
          </cell>
          <cell r="CB2693">
            <v>0</v>
          </cell>
          <cell r="CC2693">
            <v>0</v>
          </cell>
          <cell r="CD2693">
            <v>1</v>
          </cell>
          <cell r="CE2693">
            <v>0</v>
          </cell>
          <cell r="CF2693">
            <v>0</v>
          </cell>
          <cell r="CG2693">
            <v>0</v>
          </cell>
          <cell r="CH2693">
            <v>0</v>
          </cell>
          <cell r="CJ2693">
            <v>0</v>
          </cell>
          <cell r="CK2693">
            <v>0</v>
          </cell>
          <cell r="CL2693">
            <v>0</v>
          </cell>
          <cell r="CM2693">
            <v>0</v>
          </cell>
          <cell r="CN2693">
            <v>1</v>
          </cell>
        </row>
        <row r="2694">
          <cell r="AU2694">
            <v>189</v>
          </cell>
          <cell r="AX2694">
            <v>189</v>
          </cell>
          <cell r="AY2694">
            <v>0</v>
          </cell>
          <cell r="AZ2694">
            <v>0</v>
          </cell>
          <cell r="BA2694">
            <v>0</v>
          </cell>
          <cell r="BV2694">
            <v>0</v>
          </cell>
          <cell r="BW2694">
            <v>0</v>
          </cell>
          <cell r="BX2694">
            <v>0</v>
          </cell>
          <cell r="BY2694">
            <v>0</v>
          </cell>
          <cell r="BZ2694">
            <v>0</v>
          </cell>
          <cell r="CA2694">
            <v>0</v>
          </cell>
          <cell r="CB2694">
            <v>0</v>
          </cell>
          <cell r="CC2694">
            <v>0</v>
          </cell>
          <cell r="CD2694">
            <v>1</v>
          </cell>
          <cell r="CE2694">
            <v>0</v>
          </cell>
          <cell r="CF2694">
            <v>0</v>
          </cell>
          <cell r="CG2694">
            <v>0</v>
          </cell>
          <cell r="CH2694">
            <v>0</v>
          </cell>
          <cell r="CJ2694">
            <v>0</v>
          </cell>
          <cell r="CK2694">
            <v>0</v>
          </cell>
          <cell r="CL2694">
            <v>0</v>
          </cell>
          <cell r="CM2694">
            <v>0</v>
          </cell>
          <cell r="CN2694">
            <v>1</v>
          </cell>
        </row>
        <row r="2695">
          <cell r="AU2695">
            <v>268</v>
          </cell>
          <cell r="AX2695">
            <v>268</v>
          </cell>
          <cell r="AY2695">
            <v>0</v>
          </cell>
          <cell r="AZ2695">
            <v>0</v>
          </cell>
          <cell r="BA2695">
            <v>0</v>
          </cell>
          <cell r="BV2695">
            <v>0</v>
          </cell>
          <cell r="BW2695">
            <v>0</v>
          </cell>
          <cell r="BX2695">
            <v>0</v>
          </cell>
          <cell r="BY2695">
            <v>1</v>
          </cell>
          <cell r="BZ2695">
            <v>0</v>
          </cell>
          <cell r="CA2695">
            <v>0</v>
          </cell>
          <cell r="CB2695">
            <v>0</v>
          </cell>
          <cell r="CC2695">
            <v>0</v>
          </cell>
          <cell r="CD2695">
            <v>0</v>
          </cell>
          <cell r="CE2695">
            <v>0</v>
          </cell>
          <cell r="CF2695">
            <v>0</v>
          </cell>
          <cell r="CG2695">
            <v>0</v>
          </cell>
          <cell r="CH2695">
            <v>0</v>
          </cell>
          <cell r="CJ2695">
            <v>0</v>
          </cell>
          <cell r="CK2695">
            <v>0</v>
          </cell>
          <cell r="CL2695">
            <v>0</v>
          </cell>
          <cell r="CM2695">
            <v>0</v>
          </cell>
          <cell r="CN2695">
            <v>1</v>
          </cell>
        </row>
        <row r="2696">
          <cell r="AU2696">
            <v>501</v>
          </cell>
          <cell r="AX2696">
            <v>501</v>
          </cell>
          <cell r="AY2696">
            <v>0</v>
          </cell>
          <cell r="AZ2696">
            <v>0</v>
          </cell>
          <cell r="BA2696">
            <v>0</v>
          </cell>
          <cell r="BV2696">
            <v>0</v>
          </cell>
          <cell r="BW2696">
            <v>0.03</v>
          </cell>
          <cell r="BX2696">
            <v>0</v>
          </cell>
          <cell r="BY2696">
            <v>0</v>
          </cell>
          <cell r="BZ2696">
            <v>0</v>
          </cell>
          <cell r="CA2696">
            <v>0</v>
          </cell>
          <cell r="CB2696">
            <v>0</v>
          </cell>
          <cell r="CC2696">
            <v>0</v>
          </cell>
          <cell r="CD2696">
            <v>0.93</v>
          </cell>
          <cell r="CE2696">
            <v>0.04</v>
          </cell>
          <cell r="CF2696">
            <v>0</v>
          </cell>
          <cell r="CG2696">
            <v>0</v>
          </cell>
          <cell r="CH2696">
            <v>0</v>
          </cell>
          <cell r="CJ2696">
            <v>0</v>
          </cell>
          <cell r="CK2696">
            <v>0</v>
          </cell>
          <cell r="CL2696">
            <v>0</v>
          </cell>
          <cell r="CM2696">
            <v>0</v>
          </cell>
          <cell r="CN2696">
            <v>1</v>
          </cell>
        </row>
        <row r="2697">
          <cell r="AU2697">
            <v>242</v>
          </cell>
          <cell r="AX2697">
            <v>242</v>
          </cell>
          <cell r="AY2697">
            <v>0</v>
          </cell>
          <cell r="AZ2697">
            <v>0</v>
          </cell>
          <cell r="BA2697">
            <v>0</v>
          </cell>
          <cell r="BV2697">
            <v>0</v>
          </cell>
          <cell r="BW2697">
            <v>0</v>
          </cell>
          <cell r="BX2697">
            <v>0</v>
          </cell>
          <cell r="BY2697">
            <v>1</v>
          </cell>
          <cell r="BZ2697">
            <v>0</v>
          </cell>
          <cell r="CA2697">
            <v>0</v>
          </cell>
          <cell r="CB2697">
            <v>0</v>
          </cell>
          <cell r="CC2697">
            <v>0</v>
          </cell>
          <cell r="CD2697">
            <v>0</v>
          </cell>
          <cell r="CE2697">
            <v>0</v>
          </cell>
          <cell r="CF2697">
            <v>0</v>
          </cell>
          <cell r="CG2697">
            <v>0</v>
          </cell>
          <cell r="CH2697">
            <v>0</v>
          </cell>
          <cell r="CJ2697">
            <v>0</v>
          </cell>
          <cell r="CK2697">
            <v>0</v>
          </cell>
          <cell r="CL2697">
            <v>0</v>
          </cell>
          <cell r="CM2697">
            <v>0</v>
          </cell>
          <cell r="CN2697">
            <v>1</v>
          </cell>
        </row>
        <row r="2698">
          <cell r="AU2698">
            <v>215</v>
          </cell>
          <cell r="AX2698">
            <v>215</v>
          </cell>
          <cell r="AY2698">
            <v>0</v>
          </cell>
          <cell r="AZ2698">
            <v>0</v>
          </cell>
          <cell r="BA2698">
            <v>0</v>
          </cell>
          <cell r="BV2698">
            <v>0</v>
          </cell>
          <cell r="BW2698">
            <v>0.48</v>
          </cell>
          <cell r="BX2698">
            <v>0</v>
          </cell>
          <cell r="BY2698">
            <v>0.2</v>
          </cell>
          <cell r="BZ2698">
            <v>0</v>
          </cell>
          <cell r="CA2698">
            <v>0</v>
          </cell>
          <cell r="CB2698">
            <v>0</v>
          </cell>
          <cell r="CC2698">
            <v>0</v>
          </cell>
          <cell r="CD2698">
            <v>0.32</v>
          </cell>
          <cell r="CE2698">
            <v>0</v>
          </cell>
          <cell r="CF2698">
            <v>0</v>
          </cell>
          <cell r="CG2698">
            <v>0</v>
          </cell>
          <cell r="CH2698">
            <v>0</v>
          </cell>
          <cell r="CJ2698">
            <v>0</v>
          </cell>
          <cell r="CK2698">
            <v>0</v>
          </cell>
          <cell r="CL2698">
            <v>0</v>
          </cell>
          <cell r="CM2698">
            <v>0</v>
          </cell>
          <cell r="CN2698">
            <v>1</v>
          </cell>
        </row>
        <row r="2699">
          <cell r="AU2699">
            <v>798</v>
          </cell>
          <cell r="AX2699">
            <v>798</v>
          </cell>
          <cell r="AY2699">
            <v>0</v>
          </cell>
          <cell r="AZ2699">
            <v>0</v>
          </cell>
          <cell r="BA2699">
            <v>0</v>
          </cell>
          <cell r="BV2699">
            <v>0</v>
          </cell>
          <cell r="BW2699">
            <v>0.48</v>
          </cell>
          <cell r="BX2699">
            <v>0</v>
          </cell>
          <cell r="BY2699">
            <v>0.2</v>
          </cell>
          <cell r="BZ2699">
            <v>0</v>
          </cell>
          <cell r="CA2699">
            <v>0</v>
          </cell>
          <cell r="CB2699">
            <v>0</v>
          </cell>
          <cell r="CC2699">
            <v>0</v>
          </cell>
          <cell r="CD2699">
            <v>0.32</v>
          </cell>
          <cell r="CE2699">
            <v>0</v>
          </cell>
          <cell r="CF2699">
            <v>0</v>
          </cell>
          <cell r="CG2699">
            <v>0</v>
          </cell>
          <cell r="CH2699">
            <v>0</v>
          </cell>
          <cell r="CJ2699">
            <v>0</v>
          </cell>
          <cell r="CK2699">
            <v>0</v>
          </cell>
          <cell r="CL2699">
            <v>0</v>
          </cell>
          <cell r="CM2699">
            <v>0</v>
          </cell>
          <cell r="CN2699">
            <v>1</v>
          </cell>
        </row>
        <row r="2700">
          <cell r="AU2700">
            <v>313</v>
          </cell>
          <cell r="AX2700">
            <v>313</v>
          </cell>
          <cell r="AY2700">
            <v>0</v>
          </cell>
          <cell r="AZ2700">
            <v>0</v>
          </cell>
          <cell r="BA2700">
            <v>0</v>
          </cell>
          <cell r="BV2700">
            <v>0</v>
          </cell>
          <cell r="BW2700">
            <v>0.48</v>
          </cell>
          <cell r="BX2700">
            <v>0</v>
          </cell>
          <cell r="BY2700">
            <v>0.2</v>
          </cell>
          <cell r="BZ2700">
            <v>0</v>
          </cell>
          <cell r="CA2700">
            <v>0</v>
          </cell>
          <cell r="CB2700">
            <v>0</v>
          </cell>
          <cell r="CC2700">
            <v>0</v>
          </cell>
          <cell r="CD2700">
            <v>0.32</v>
          </cell>
          <cell r="CE2700">
            <v>0</v>
          </cell>
          <cell r="CF2700">
            <v>0</v>
          </cell>
          <cell r="CG2700">
            <v>0</v>
          </cell>
          <cell r="CH2700">
            <v>0</v>
          </cell>
          <cell r="CJ2700">
            <v>0</v>
          </cell>
          <cell r="CK2700">
            <v>0</v>
          </cell>
          <cell r="CL2700">
            <v>0</v>
          </cell>
          <cell r="CM2700">
            <v>0</v>
          </cell>
          <cell r="CN2700">
            <v>1</v>
          </cell>
        </row>
        <row r="2701">
          <cell r="AU2701">
            <v>185</v>
          </cell>
          <cell r="AX2701">
            <v>185</v>
          </cell>
          <cell r="AY2701">
            <v>0</v>
          </cell>
          <cell r="AZ2701">
            <v>0</v>
          </cell>
          <cell r="BA2701">
            <v>0</v>
          </cell>
          <cell r="BV2701">
            <v>0</v>
          </cell>
          <cell r="BW2701">
            <v>0.48</v>
          </cell>
          <cell r="BX2701">
            <v>0</v>
          </cell>
          <cell r="BY2701">
            <v>0.2</v>
          </cell>
          <cell r="BZ2701">
            <v>0</v>
          </cell>
          <cell r="CA2701">
            <v>0</v>
          </cell>
          <cell r="CB2701">
            <v>0</v>
          </cell>
          <cell r="CC2701">
            <v>0</v>
          </cell>
          <cell r="CD2701">
            <v>0.32</v>
          </cell>
          <cell r="CE2701">
            <v>0</v>
          </cell>
          <cell r="CF2701">
            <v>0</v>
          </cell>
          <cell r="CG2701">
            <v>0</v>
          </cell>
          <cell r="CH2701">
            <v>0</v>
          </cell>
          <cell r="CJ2701">
            <v>0</v>
          </cell>
          <cell r="CK2701">
            <v>0</v>
          </cell>
          <cell r="CL2701">
            <v>0</v>
          </cell>
          <cell r="CM2701">
            <v>0</v>
          </cell>
          <cell r="CN2701">
            <v>1</v>
          </cell>
        </row>
        <row r="2702">
          <cell r="AU2702">
            <v>713</v>
          </cell>
          <cell r="AX2702">
            <v>713</v>
          </cell>
          <cell r="AY2702">
            <v>0</v>
          </cell>
          <cell r="AZ2702">
            <v>0</v>
          </cell>
          <cell r="BA2702">
            <v>0</v>
          </cell>
          <cell r="BV2702">
            <v>0</v>
          </cell>
          <cell r="BW2702">
            <v>0.48</v>
          </cell>
          <cell r="BX2702">
            <v>0</v>
          </cell>
          <cell r="BY2702">
            <v>0.2</v>
          </cell>
          <cell r="BZ2702">
            <v>0</v>
          </cell>
          <cell r="CA2702">
            <v>0</v>
          </cell>
          <cell r="CB2702">
            <v>0</v>
          </cell>
          <cell r="CC2702">
            <v>0</v>
          </cell>
          <cell r="CD2702">
            <v>0.32</v>
          </cell>
          <cell r="CE2702">
            <v>0</v>
          </cell>
          <cell r="CF2702">
            <v>0</v>
          </cell>
          <cell r="CG2702">
            <v>0</v>
          </cell>
          <cell r="CH2702">
            <v>0</v>
          </cell>
          <cell r="CJ2702">
            <v>0</v>
          </cell>
          <cell r="CK2702">
            <v>0</v>
          </cell>
          <cell r="CL2702">
            <v>0</v>
          </cell>
          <cell r="CM2702">
            <v>0</v>
          </cell>
          <cell r="CN2702">
            <v>1</v>
          </cell>
        </row>
        <row r="2703">
          <cell r="AU2703">
            <v>124</v>
          </cell>
          <cell r="AX2703">
            <v>124</v>
          </cell>
          <cell r="AY2703">
            <v>0</v>
          </cell>
          <cell r="AZ2703">
            <v>0</v>
          </cell>
          <cell r="BA2703">
            <v>0</v>
          </cell>
          <cell r="BV2703">
            <v>0</v>
          </cell>
          <cell r="BW2703">
            <v>0.48</v>
          </cell>
          <cell r="BX2703">
            <v>0</v>
          </cell>
          <cell r="BY2703">
            <v>0.2</v>
          </cell>
          <cell r="BZ2703">
            <v>0</v>
          </cell>
          <cell r="CA2703">
            <v>0</v>
          </cell>
          <cell r="CB2703">
            <v>0</v>
          </cell>
          <cell r="CC2703">
            <v>0</v>
          </cell>
          <cell r="CD2703">
            <v>0.32</v>
          </cell>
          <cell r="CE2703">
            <v>0</v>
          </cell>
          <cell r="CF2703">
            <v>0</v>
          </cell>
          <cell r="CG2703">
            <v>0</v>
          </cell>
          <cell r="CH2703">
            <v>0</v>
          </cell>
          <cell r="CJ2703">
            <v>0</v>
          </cell>
          <cell r="CK2703">
            <v>0</v>
          </cell>
          <cell r="CL2703">
            <v>0</v>
          </cell>
          <cell r="CM2703">
            <v>0</v>
          </cell>
          <cell r="CN2703">
            <v>1</v>
          </cell>
        </row>
        <row r="2704">
          <cell r="AU2704">
            <v>241</v>
          </cell>
          <cell r="AX2704">
            <v>241</v>
          </cell>
          <cell r="AY2704">
            <v>0</v>
          </cell>
          <cell r="AZ2704">
            <v>0</v>
          </cell>
          <cell r="BA2704">
            <v>0</v>
          </cell>
          <cell r="BV2704">
            <v>0</v>
          </cell>
          <cell r="BW2704">
            <v>1</v>
          </cell>
          <cell r="BX2704">
            <v>0</v>
          </cell>
          <cell r="BY2704">
            <v>0</v>
          </cell>
          <cell r="BZ2704">
            <v>0</v>
          </cell>
          <cell r="CA2704">
            <v>0</v>
          </cell>
          <cell r="CB2704">
            <v>0</v>
          </cell>
          <cell r="CC2704">
            <v>0</v>
          </cell>
          <cell r="CD2704">
            <v>0</v>
          </cell>
          <cell r="CE2704">
            <v>0</v>
          </cell>
          <cell r="CF2704">
            <v>0</v>
          </cell>
          <cell r="CG2704">
            <v>0</v>
          </cell>
          <cell r="CH2704">
            <v>0</v>
          </cell>
          <cell r="CJ2704">
            <v>0</v>
          </cell>
          <cell r="CK2704">
            <v>0</v>
          </cell>
          <cell r="CL2704">
            <v>0</v>
          </cell>
          <cell r="CM2704">
            <v>0</v>
          </cell>
          <cell r="CN2704">
            <v>1</v>
          </cell>
        </row>
        <row r="2705">
          <cell r="AU2705">
            <v>152</v>
          </cell>
          <cell r="AX2705">
            <v>152</v>
          </cell>
          <cell r="AY2705">
            <v>0</v>
          </cell>
          <cell r="AZ2705">
            <v>0</v>
          </cell>
          <cell r="BA2705">
            <v>0</v>
          </cell>
          <cell r="BV2705">
            <v>0</v>
          </cell>
          <cell r="BW2705">
            <v>1</v>
          </cell>
          <cell r="BX2705">
            <v>0</v>
          </cell>
          <cell r="BY2705">
            <v>0</v>
          </cell>
          <cell r="BZ2705">
            <v>0</v>
          </cell>
          <cell r="CA2705">
            <v>0</v>
          </cell>
          <cell r="CB2705">
            <v>0</v>
          </cell>
          <cell r="CC2705">
            <v>0</v>
          </cell>
          <cell r="CD2705">
            <v>0</v>
          </cell>
          <cell r="CE2705">
            <v>0</v>
          </cell>
          <cell r="CF2705">
            <v>0</v>
          </cell>
          <cell r="CG2705">
            <v>0</v>
          </cell>
          <cell r="CH2705">
            <v>0</v>
          </cell>
          <cell r="CJ2705">
            <v>0</v>
          </cell>
          <cell r="CK2705">
            <v>0</v>
          </cell>
          <cell r="CL2705">
            <v>0</v>
          </cell>
          <cell r="CM2705">
            <v>0</v>
          </cell>
          <cell r="CN2705">
            <v>1</v>
          </cell>
        </row>
        <row r="2706">
          <cell r="AU2706">
            <v>453</v>
          </cell>
          <cell r="AX2706">
            <v>453</v>
          </cell>
          <cell r="AY2706">
            <v>0</v>
          </cell>
          <cell r="AZ2706">
            <v>0</v>
          </cell>
          <cell r="BA2706">
            <v>0</v>
          </cell>
          <cell r="BV2706">
            <v>0</v>
          </cell>
          <cell r="BW2706">
            <v>0.03</v>
          </cell>
          <cell r="BX2706">
            <v>0</v>
          </cell>
          <cell r="BY2706">
            <v>0</v>
          </cell>
          <cell r="BZ2706">
            <v>0</v>
          </cell>
          <cell r="CA2706">
            <v>0</v>
          </cell>
          <cell r="CB2706">
            <v>0</v>
          </cell>
          <cell r="CC2706">
            <v>0</v>
          </cell>
          <cell r="CD2706">
            <v>0.9</v>
          </cell>
          <cell r="CE2706">
            <v>7.0000000000000007E-2</v>
          </cell>
          <cell r="CF2706">
            <v>0</v>
          </cell>
          <cell r="CG2706">
            <v>0</v>
          </cell>
          <cell r="CH2706">
            <v>0</v>
          </cell>
          <cell r="CJ2706">
            <v>0</v>
          </cell>
          <cell r="CK2706">
            <v>0</v>
          </cell>
          <cell r="CL2706">
            <v>0</v>
          </cell>
          <cell r="CM2706">
            <v>0</v>
          </cell>
          <cell r="CN2706">
            <v>1</v>
          </cell>
        </row>
        <row r="2707">
          <cell r="AU2707">
            <v>143</v>
          </cell>
          <cell r="AX2707">
            <v>143</v>
          </cell>
          <cell r="AY2707">
            <v>0</v>
          </cell>
          <cell r="AZ2707">
            <v>0</v>
          </cell>
          <cell r="BA2707">
            <v>0</v>
          </cell>
          <cell r="BV2707">
            <v>0</v>
          </cell>
          <cell r="BW2707">
            <v>0.28999999999999998</v>
          </cell>
          <cell r="BX2707">
            <v>0</v>
          </cell>
          <cell r="BY2707">
            <v>0</v>
          </cell>
          <cell r="BZ2707">
            <v>0</v>
          </cell>
          <cell r="CA2707">
            <v>0</v>
          </cell>
          <cell r="CB2707">
            <v>0</v>
          </cell>
          <cell r="CC2707">
            <v>0</v>
          </cell>
          <cell r="CD2707">
            <v>0.68</v>
          </cell>
          <cell r="CE2707">
            <v>0.03</v>
          </cell>
          <cell r="CF2707">
            <v>0</v>
          </cell>
          <cell r="CG2707">
            <v>0</v>
          </cell>
          <cell r="CH2707">
            <v>0</v>
          </cell>
          <cell r="CJ2707">
            <v>0</v>
          </cell>
          <cell r="CK2707">
            <v>0</v>
          </cell>
          <cell r="CL2707">
            <v>0</v>
          </cell>
          <cell r="CM2707">
            <v>0</v>
          </cell>
          <cell r="CN2707">
            <v>1</v>
          </cell>
        </row>
        <row r="2708">
          <cell r="AU2708">
            <v>439</v>
          </cell>
          <cell r="AX2708">
            <v>439</v>
          </cell>
          <cell r="AY2708">
            <v>0</v>
          </cell>
          <cell r="AZ2708">
            <v>0</v>
          </cell>
          <cell r="BA2708">
            <v>0</v>
          </cell>
          <cell r="BV2708">
            <v>0</v>
          </cell>
          <cell r="BW2708">
            <v>0.83</v>
          </cell>
          <cell r="BX2708">
            <v>0.13</v>
          </cell>
          <cell r="BY2708">
            <v>0</v>
          </cell>
          <cell r="BZ2708">
            <v>0</v>
          </cell>
          <cell r="CA2708">
            <v>0</v>
          </cell>
          <cell r="CB2708">
            <v>0</v>
          </cell>
          <cell r="CC2708">
            <v>0</v>
          </cell>
          <cell r="CD2708">
            <v>0</v>
          </cell>
          <cell r="CE2708">
            <v>0.01</v>
          </cell>
          <cell r="CF2708">
            <v>0</v>
          </cell>
          <cell r="CG2708">
            <v>0</v>
          </cell>
          <cell r="CH2708">
            <v>0</v>
          </cell>
          <cell r="CJ2708">
            <v>0</v>
          </cell>
          <cell r="CK2708">
            <v>0</v>
          </cell>
          <cell r="CL2708">
            <v>0</v>
          </cell>
          <cell r="CM2708">
            <v>0</v>
          </cell>
          <cell r="CN2708">
            <v>1</v>
          </cell>
        </row>
        <row r="2709">
          <cell r="AU2709">
            <v>228</v>
          </cell>
          <cell r="AX2709">
            <v>228</v>
          </cell>
          <cell r="AY2709">
            <v>0</v>
          </cell>
          <cell r="AZ2709">
            <v>0</v>
          </cell>
          <cell r="BA2709">
            <v>0</v>
          </cell>
          <cell r="BV2709">
            <v>0</v>
          </cell>
          <cell r="BW2709">
            <v>1</v>
          </cell>
          <cell r="BX2709">
            <v>0</v>
          </cell>
          <cell r="BY2709">
            <v>0</v>
          </cell>
          <cell r="BZ2709">
            <v>0</v>
          </cell>
          <cell r="CA2709">
            <v>0</v>
          </cell>
          <cell r="CB2709">
            <v>0</v>
          </cell>
          <cell r="CC2709">
            <v>0</v>
          </cell>
          <cell r="CD2709">
            <v>0</v>
          </cell>
          <cell r="CE2709">
            <v>0</v>
          </cell>
          <cell r="CF2709">
            <v>0</v>
          </cell>
          <cell r="CG2709">
            <v>0</v>
          </cell>
          <cell r="CH2709">
            <v>0</v>
          </cell>
          <cell r="CJ2709">
            <v>0</v>
          </cell>
          <cell r="CK2709">
            <v>0</v>
          </cell>
          <cell r="CL2709">
            <v>0</v>
          </cell>
          <cell r="CM2709">
            <v>0</v>
          </cell>
          <cell r="CN2709">
            <v>1</v>
          </cell>
        </row>
        <row r="2710">
          <cell r="AU2710">
            <v>111</v>
          </cell>
          <cell r="AX2710">
            <v>111</v>
          </cell>
          <cell r="AY2710">
            <v>0</v>
          </cell>
          <cell r="AZ2710">
            <v>0</v>
          </cell>
          <cell r="BA2710">
            <v>0</v>
          </cell>
          <cell r="BV2710">
            <v>0</v>
          </cell>
          <cell r="BW2710">
            <v>0</v>
          </cell>
          <cell r="BX2710">
            <v>0</v>
          </cell>
          <cell r="BY2710">
            <v>0</v>
          </cell>
          <cell r="BZ2710">
            <v>0</v>
          </cell>
          <cell r="CA2710">
            <v>0</v>
          </cell>
          <cell r="CB2710">
            <v>0</v>
          </cell>
          <cell r="CC2710">
            <v>0</v>
          </cell>
          <cell r="CD2710">
            <v>1</v>
          </cell>
          <cell r="CE2710">
            <v>0</v>
          </cell>
          <cell r="CF2710">
            <v>0</v>
          </cell>
          <cell r="CG2710">
            <v>0</v>
          </cell>
          <cell r="CH2710">
            <v>0</v>
          </cell>
          <cell r="CJ2710">
            <v>0</v>
          </cell>
          <cell r="CK2710">
            <v>0</v>
          </cell>
          <cell r="CL2710">
            <v>0</v>
          </cell>
          <cell r="CM2710">
            <v>0</v>
          </cell>
          <cell r="CN2710">
            <v>1</v>
          </cell>
        </row>
        <row r="2711">
          <cell r="AU2711">
            <v>523</v>
          </cell>
          <cell r="AX2711">
            <v>523</v>
          </cell>
          <cell r="AY2711">
            <v>0</v>
          </cell>
          <cell r="AZ2711">
            <v>0</v>
          </cell>
          <cell r="BA2711">
            <v>0</v>
          </cell>
          <cell r="BV2711">
            <v>0</v>
          </cell>
          <cell r="BW2711">
            <v>0</v>
          </cell>
          <cell r="BX2711">
            <v>1</v>
          </cell>
          <cell r="BY2711">
            <v>0</v>
          </cell>
          <cell r="BZ2711">
            <v>0</v>
          </cell>
          <cell r="CA2711">
            <v>0</v>
          </cell>
          <cell r="CB2711">
            <v>0</v>
          </cell>
          <cell r="CC2711">
            <v>0</v>
          </cell>
          <cell r="CD2711">
            <v>0</v>
          </cell>
          <cell r="CE2711">
            <v>0</v>
          </cell>
          <cell r="CF2711">
            <v>0</v>
          </cell>
          <cell r="CG2711">
            <v>0</v>
          </cell>
          <cell r="CH2711">
            <v>0</v>
          </cell>
          <cell r="CJ2711">
            <v>0</v>
          </cell>
          <cell r="CK2711">
            <v>0</v>
          </cell>
          <cell r="CL2711">
            <v>0</v>
          </cell>
          <cell r="CM2711">
            <v>0</v>
          </cell>
          <cell r="CN2711">
            <v>1</v>
          </cell>
        </row>
        <row r="2712">
          <cell r="AU2712">
            <v>112307.33</v>
          </cell>
          <cell r="AX2712">
            <v>78318.97</v>
          </cell>
          <cell r="AY2712">
            <v>33988.36</v>
          </cell>
          <cell r="AZ2712">
            <v>5852.53</v>
          </cell>
          <cell r="BA2712">
            <v>5191.04</v>
          </cell>
          <cell r="BV2712">
            <v>0</v>
          </cell>
          <cell r="BW2712">
            <v>0</v>
          </cell>
          <cell r="BX2712">
            <v>0</v>
          </cell>
          <cell r="BY2712">
            <v>0</v>
          </cell>
          <cell r="BZ2712">
            <v>0</v>
          </cell>
          <cell r="CA2712">
            <v>0</v>
          </cell>
          <cell r="CB2712">
            <v>0</v>
          </cell>
          <cell r="CC2712">
            <v>0</v>
          </cell>
          <cell r="CD2712">
            <v>1</v>
          </cell>
          <cell r="CE2712">
            <v>0</v>
          </cell>
          <cell r="CF2712">
            <v>0</v>
          </cell>
          <cell r="CG2712">
            <v>0</v>
          </cell>
          <cell r="CH2712">
            <v>0</v>
          </cell>
          <cell r="CJ2712">
            <v>0</v>
          </cell>
          <cell r="CK2712">
            <v>0</v>
          </cell>
          <cell r="CL2712">
            <v>0</v>
          </cell>
          <cell r="CM2712">
            <v>0</v>
          </cell>
          <cell r="CN2712">
            <v>1</v>
          </cell>
        </row>
        <row r="2713">
          <cell r="AU2713">
            <v>135</v>
          </cell>
          <cell r="AX2713">
            <v>135</v>
          </cell>
          <cell r="AY2713">
            <v>0</v>
          </cell>
          <cell r="AZ2713">
            <v>0</v>
          </cell>
          <cell r="BA2713">
            <v>0</v>
          </cell>
          <cell r="BV2713">
            <v>0</v>
          </cell>
          <cell r="BW2713">
            <v>1</v>
          </cell>
          <cell r="BX2713">
            <v>0</v>
          </cell>
          <cell r="BY2713">
            <v>0</v>
          </cell>
          <cell r="BZ2713">
            <v>0</v>
          </cell>
          <cell r="CA2713">
            <v>0</v>
          </cell>
          <cell r="CB2713">
            <v>0</v>
          </cell>
          <cell r="CC2713">
            <v>0</v>
          </cell>
          <cell r="CD2713">
            <v>0</v>
          </cell>
          <cell r="CE2713">
            <v>0</v>
          </cell>
          <cell r="CF2713">
            <v>0</v>
          </cell>
          <cell r="CG2713">
            <v>0</v>
          </cell>
          <cell r="CH2713">
            <v>0</v>
          </cell>
          <cell r="CJ2713">
            <v>0</v>
          </cell>
          <cell r="CK2713">
            <v>0</v>
          </cell>
          <cell r="CL2713">
            <v>0</v>
          </cell>
          <cell r="CM2713">
            <v>0</v>
          </cell>
          <cell r="CN2713">
            <v>1</v>
          </cell>
        </row>
        <row r="2714">
          <cell r="AU2714">
            <v>766.64</v>
          </cell>
          <cell r="AX2714">
            <v>549.59</v>
          </cell>
          <cell r="AY2714">
            <v>217.05</v>
          </cell>
          <cell r="AZ2714">
            <v>0</v>
          </cell>
          <cell r="BA2714">
            <v>485.95</v>
          </cell>
          <cell r="BV2714">
            <v>0</v>
          </cell>
          <cell r="BW2714">
            <v>0.12</v>
          </cell>
          <cell r="BX2714">
            <v>0.65</v>
          </cell>
          <cell r="BY2714">
            <v>0</v>
          </cell>
          <cell r="BZ2714">
            <v>0</v>
          </cell>
          <cell r="CA2714">
            <v>0</v>
          </cell>
          <cell r="CB2714">
            <v>0</v>
          </cell>
          <cell r="CC2714">
            <v>0</v>
          </cell>
          <cell r="CD2714">
            <v>0.23</v>
          </cell>
          <cell r="CE2714">
            <v>0</v>
          </cell>
          <cell r="CF2714">
            <v>0</v>
          </cell>
          <cell r="CG2714">
            <v>0</v>
          </cell>
          <cell r="CH2714">
            <v>0</v>
          </cell>
          <cell r="CJ2714">
            <v>0</v>
          </cell>
          <cell r="CK2714">
            <v>0</v>
          </cell>
          <cell r="CL2714">
            <v>0</v>
          </cell>
          <cell r="CM2714">
            <v>0</v>
          </cell>
          <cell r="CN2714">
            <v>1</v>
          </cell>
        </row>
        <row r="2715">
          <cell r="AU2715">
            <v>140</v>
          </cell>
          <cell r="AX2715">
            <v>140</v>
          </cell>
          <cell r="AY2715">
            <v>0</v>
          </cell>
          <cell r="AZ2715">
            <v>0</v>
          </cell>
          <cell r="BA2715">
            <v>0</v>
          </cell>
          <cell r="BV2715">
            <v>0</v>
          </cell>
          <cell r="BW2715">
            <v>1</v>
          </cell>
          <cell r="BX2715">
            <v>0</v>
          </cell>
          <cell r="BY2715">
            <v>0</v>
          </cell>
          <cell r="BZ2715">
            <v>0</v>
          </cell>
          <cell r="CA2715">
            <v>0</v>
          </cell>
          <cell r="CB2715">
            <v>0</v>
          </cell>
          <cell r="CC2715">
            <v>0</v>
          </cell>
          <cell r="CD2715">
            <v>0</v>
          </cell>
          <cell r="CE2715">
            <v>0</v>
          </cell>
          <cell r="CF2715">
            <v>0</v>
          </cell>
          <cell r="CG2715">
            <v>0</v>
          </cell>
          <cell r="CH2715">
            <v>0</v>
          </cell>
          <cell r="CJ2715">
            <v>0</v>
          </cell>
          <cell r="CK2715">
            <v>0</v>
          </cell>
          <cell r="CL2715">
            <v>0</v>
          </cell>
          <cell r="CM2715">
            <v>0</v>
          </cell>
          <cell r="CN2715">
            <v>1</v>
          </cell>
        </row>
        <row r="2716">
          <cell r="AU2716">
            <v>-64078.38</v>
          </cell>
          <cell r="AX2716">
            <v>-53596.799999999996</v>
          </cell>
          <cell r="AY2716">
            <v>-10481.58</v>
          </cell>
          <cell r="AZ2716">
            <v>-3679.44</v>
          </cell>
          <cell r="BA2716">
            <v>-15459.98</v>
          </cell>
          <cell r="BV2716">
            <v>0</v>
          </cell>
          <cell r="BW2716">
            <v>0.86</v>
          </cell>
          <cell r="BX2716">
            <v>0</v>
          </cell>
          <cell r="BY2716">
            <v>0</v>
          </cell>
          <cell r="BZ2716">
            <v>0</v>
          </cell>
          <cell r="CA2716">
            <v>0</v>
          </cell>
          <cell r="CB2716">
            <v>0</v>
          </cell>
          <cell r="CC2716">
            <v>0</v>
          </cell>
          <cell r="CD2716">
            <v>0</v>
          </cell>
          <cell r="CE2716">
            <v>7.0000000000000007E-2</v>
          </cell>
          <cell r="CF2716">
            <v>0</v>
          </cell>
          <cell r="CG2716">
            <v>0</v>
          </cell>
          <cell r="CH2716">
            <v>0</v>
          </cell>
          <cell r="CJ2716">
            <v>0</v>
          </cell>
          <cell r="CK2716">
            <v>0</v>
          </cell>
          <cell r="CL2716">
            <v>0</v>
          </cell>
          <cell r="CM2716">
            <v>0</v>
          </cell>
          <cell r="CN2716">
            <v>1</v>
          </cell>
        </row>
        <row r="2717">
          <cell r="AU2717">
            <v>130</v>
          </cell>
          <cell r="AX2717">
            <v>130</v>
          </cell>
          <cell r="AY2717">
            <v>0</v>
          </cell>
          <cell r="AZ2717">
            <v>0</v>
          </cell>
          <cell r="BA2717">
            <v>0</v>
          </cell>
          <cell r="BV2717">
            <v>0</v>
          </cell>
          <cell r="BW2717">
            <v>1</v>
          </cell>
          <cell r="BX2717">
            <v>0</v>
          </cell>
          <cell r="BY2717">
            <v>0</v>
          </cell>
          <cell r="BZ2717">
            <v>0</v>
          </cell>
          <cell r="CA2717">
            <v>0</v>
          </cell>
          <cell r="CB2717">
            <v>0</v>
          </cell>
          <cell r="CC2717">
            <v>0</v>
          </cell>
          <cell r="CD2717">
            <v>0</v>
          </cell>
          <cell r="CE2717">
            <v>0</v>
          </cell>
          <cell r="CF2717">
            <v>0</v>
          </cell>
          <cell r="CG2717">
            <v>0</v>
          </cell>
          <cell r="CH2717">
            <v>0</v>
          </cell>
          <cell r="CJ2717">
            <v>0</v>
          </cell>
          <cell r="CK2717">
            <v>0</v>
          </cell>
          <cell r="CL2717">
            <v>0</v>
          </cell>
          <cell r="CM2717">
            <v>0</v>
          </cell>
          <cell r="CN2717">
            <v>1</v>
          </cell>
        </row>
        <row r="2718">
          <cell r="AU2718">
            <v>1335.6</v>
          </cell>
          <cell r="AX2718">
            <v>988</v>
          </cell>
          <cell r="AY2718">
            <v>347.6</v>
          </cell>
          <cell r="AZ2718">
            <v>880</v>
          </cell>
          <cell r="BA2718">
            <v>0</v>
          </cell>
          <cell r="BV2718">
            <v>0</v>
          </cell>
          <cell r="BW2718">
            <v>0</v>
          </cell>
          <cell r="BX2718">
            <v>0</v>
          </cell>
          <cell r="BY2718">
            <v>0</v>
          </cell>
          <cell r="BZ2718">
            <v>0</v>
          </cell>
          <cell r="CA2718">
            <v>0</v>
          </cell>
          <cell r="CB2718">
            <v>0</v>
          </cell>
          <cell r="CC2718">
            <v>0</v>
          </cell>
          <cell r="CD2718">
            <v>0</v>
          </cell>
          <cell r="CE2718">
            <v>0</v>
          </cell>
          <cell r="CF2718">
            <v>0</v>
          </cell>
          <cell r="CG2718">
            <v>0</v>
          </cell>
          <cell r="CH2718">
            <v>0</v>
          </cell>
          <cell r="CJ2718">
            <v>0</v>
          </cell>
          <cell r="CK2718">
            <v>1</v>
          </cell>
          <cell r="CL2718">
            <v>0</v>
          </cell>
          <cell r="CM2718">
            <v>0</v>
          </cell>
          <cell r="CN2718">
            <v>1</v>
          </cell>
        </row>
        <row r="2719">
          <cell r="AU2719">
            <v>-1018.6</v>
          </cell>
          <cell r="AX2719">
            <v>-1018.6</v>
          </cell>
          <cell r="AY2719">
            <v>0</v>
          </cell>
          <cell r="AZ2719">
            <v>0</v>
          </cell>
          <cell r="BA2719">
            <v>-438.24</v>
          </cell>
          <cell r="BV2719">
            <v>0</v>
          </cell>
          <cell r="BW2719">
            <v>0.86</v>
          </cell>
          <cell r="BX2719">
            <v>0</v>
          </cell>
          <cell r="BY2719">
            <v>0</v>
          </cell>
          <cell r="BZ2719">
            <v>0</v>
          </cell>
          <cell r="CA2719">
            <v>0</v>
          </cell>
          <cell r="CB2719">
            <v>0</v>
          </cell>
          <cell r="CC2719">
            <v>0</v>
          </cell>
          <cell r="CD2719">
            <v>0</v>
          </cell>
          <cell r="CE2719">
            <v>0.09</v>
          </cell>
          <cell r="CF2719">
            <v>0</v>
          </cell>
          <cell r="CG2719">
            <v>0</v>
          </cell>
          <cell r="CH2719">
            <v>0</v>
          </cell>
          <cell r="CJ2719">
            <v>0</v>
          </cell>
          <cell r="CK2719">
            <v>0</v>
          </cell>
          <cell r="CL2719">
            <v>0</v>
          </cell>
          <cell r="CM2719">
            <v>0</v>
          </cell>
          <cell r="CN2719">
            <v>1</v>
          </cell>
        </row>
        <row r="2720">
          <cell r="AU2720">
            <v>91.09</v>
          </cell>
          <cell r="AX2720">
            <v>65.3</v>
          </cell>
          <cell r="AY2720">
            <v>25.79</v>
          </cell>
          <cell r="AZ2720">
            <v>0</v>
          </cell>
          <cell r="BA2720">
            <v>57.74</v>
          </cell>
          <cell r="BV2720">
            <v>0</v>
          </cell>
          <cell r="BW2720">
            <v>1</v>
          </cell>
          <cell r="BX2720">
            <v>0</v>
          </cell>
          <cell r="BY2720">
            <v>0</v>
          </cell>
          <cell r="BZ2720">
            <v>0</v>
          </cell>
          <cell r="CA2720">
            <v>0</v>
          </cell>
          <cell r="CB2720">
            <v>0</v>
          </cell>
          <cell r="CC2720">
            <v>0</v>
          </cell>
          <cell r="CD2720">
            <v>0</v>
          </cell>
          <cell r="CE2720">
            <v>0</v>
          </cell>
          <cell r="CF2720">
            <v>0</v>
          </cell>
          <cell r="CG2720">
            <v>0</v>
          </cell>
          <cell r="CH2720">
            <v>0</v>
          </cell>
          <cell r="CJ2720">
            <v>0</v>
          </cell>
          <cell r="CK2720">
            <v>0</v>
          </cell>
          <cell r="CL2720">
            <v>0</v>
          </cell>
          <cell r="CM2720">
            <v>0</v>
          </cell>
          <cell r="CN2720">
            <v>1</v>
          </cell>
        </row>
        <row r="2721">
          <cell r="AU2721">
            <v>63954.92</v>
          </cell>
          <cell r="AX2721">
            <v>44718.65</v>
          </cell>
          <cell r="AY2721">
            <v>19236.27</v>
          </cell>
          <cell r="AZ2721">
            <v>44061.4</v>
          </cell>
          <cell r="BA2721">
            <v>1393.72</v>
          </cell>
          <cell r="BV2721">
            <v>0</v>
          </cell>
          <cell r="BW2721">
            <v>0.77</v>
          </cell>
          <cell r="BX2721">
            <v>0</v>
          </cell>
          <cell r="BY2721">
            <v>0</v>
          </cell>
          <cell r="BZ2721">
            <v>0</v>
          </cell>
          <cell r="CA2721">
            <v>0</v>
          </cell>
          <cell r="CB2721">
            <v>0</v>
          </cell>
          <cell r="CC2721">
            <v>0</v>
          </cell>
          <cell r="CD2721">
            <v>0.23</v>
          </cell>
          <cell r="CE2721">
            <v>0</v>
          </cell>
          <cell r="CF2721">
            <v>0</v>
          </cell>
          <cell r="CG2721">
            <v>0</v>
          </cell>
          <cell r="CH2721">
            <v>0</v>
          </cell>
          <cell r="CJ2721">
            <v>0</v>
          </cell>
          <cell r="CK2721">
            <v>0</v>
          </cell>
          <cell r="CL2721">
            <v>0</v>
          </cell>
          <cell r="CM2721">
            <v>0</v>
          </cell>
          <cell r="CN2721">
            <v>1</v>
          </cell>
        </row>
        <row r="2722">
          <cell r="AU2722">
            <v>129</v>
          </cell>
          <cell r="AX2722">
            <v>129</v>
          </cell>
          <cell r="AY2722">
            <v>0</v>
          </cell>
          <cell r="AZ2722">
            <v>0</v>
          </cell>
          <cell r="BA2722">
            <v>0</v>
          </cell>
          <cell r="BV2722">
            <v>0</v>
          </cell>
          <cell r="BW2722">
            <v>0</v>
          </cell>
          <cell r="BX2722">
            <v>0</v>
          </cell>
          <cell r="BY2722">
            <v>0</v>
          </cell>
          <cell r="BZ2722">
            <v>0</v>
          </cell>
          <cell r="CA2722">
            <v>0</v>
          </cell>
          <cell r="CB2722">
            <v>0</v>
          </cell>
          <cell r="CC2722">
            <v>0</v>
          </cell>
          <cell r="CD2722">
            <v>1</v>
          </cell>
          <cell r="CE2722">
            <v>0</v>
          </cell>
          <cell r="CF2722">
            <v>0</v>
          </cell>
          <cell r="CG2722">
            <v>0</v>
          </cell>
          <cell r="CH2722">
            <v>0</v>
          </cell>
          <cell r="CJ2722">
            <v>0</v>
          </cell>
          <cell r="CK2722">
            <v>0</v>
          </cell>
          <cell r="CL2722">
            <v>0</v>
          </cell>
          <cell r="CM2722">
            <v>0</v>
          </cell>
          <cell r="CN2722">
            <v>1</v>
          </cell>
        </row>
        <row r="2723">
          <cell r="AU2723">
            <v>190</v>
          </cell>
          <cell r="AX2723">
            <v>190</v>
          </cell>
          <cell r="AY2723">
            <v>0</v>
          </cell>
          <cell r="AZ2723">
            <v>0</v>
          </cell>
          <cell r="BA2723">
            <v>0</v>
          </cell>
          <cell r="BV2723">
            <v>0</v>
          </cell>
          <cell r="BW2723">
            <v>1</v>
          </cell>
          <cell r="BX2723">
            <v>0</v>
          </cell>
          <cell r="BY2723">
            <v>0</v>
          </cell>
          <cell r="BZ2723">
            <v>0</v>
          </cell>
          <cell r="CA2723">
            <v>0</v>
          </cell>
          <cell r="CB2723">
            <v>0</v>
          </cell>
          <cell r="CC2723">
            <v>0</v>
          </cell>
          <cell r="CD2723">
            <v>0</v>
          </cell>
          <cell r="CE2723">
            <v>0</v>
          </cell>
          <cell r="CF2723">
            <v>0</v>
          </cell>
          <cell r="CG2723">
            <v>0</v>
          </cell>
          <cell r="CH2723">
            <v>0</v>
          </cell>
          <cell r="CJ2723">
            <v>0</v>
          </cell>
          <cell r="CK2723">
            <v>0</v>
          </cell>
          <cell r="CL2723">
            <v>0</v>
          </cell>
          <cell r="CM2723">
            <v>0</v>
          </cell>
          <cell r="CN2723">
            <v>1</v>
          </cell>
        </row>
        <row r="2724">
          <cell r="AU2724">
            <v>204</v>
          </cell>
          <cell r="AX2724">
            <v>204</v>
          </cell>
          <cell r="AY2724">
            <v>0</v>
          </cell>
          <cell r="AZ2724">
            <v>0</v>
          </cell>
          <cell r="BA2724">
            <v>0</v>
          </cell>
          <cell r="BV2724">
            <v>0</v>
          </cell>
          <cell r="BW2724">
            <v>0</v>
          </cell>
          <cell r="BX2724">
            <v>0</v>
          </cell>
          <cell r="BY2724">
            <v>0</v>
          </cell>
          <cell r="BZ2724">
            <v>0</v>
          </cell>
          <cell r="CA2724">
            <v>0</v>
          </cell>
          <cell r="CB2724">
            <v>0</v>
          </cell>
          <cell r="CC2724">
            <v>0</v>
          </cell>
          <cell r="CD2724">
            <v>1</v>
          </cell>
          <cell r="CE2724">
            <v>0</v>
          </cell>
          <cell r="CF2724">
            <v>0</v>
          </cell>
          <cell r="CG2724">
            <v>0</v>
          </cell>
          <cell r="CH2724">
            <v>0</v>
          </cell>
          <cell r="CJ2724">
            <v>0</v>
          </cell>
          <cell r="CK2724">
            <v>0</v>
          </cell>
          <cell r="CL2724">
            <v>0</v>
          </cell>
          <cell r="CM2724">
            <v>0</v>
          </cell>
          <cell r="CN2724">
            <v>1</v>
          </cell>
        </row>
        <row r="2725">
          <cell r="AU2725">
            <v>122</v>
          </cell>
          <cell r="AX2725">
            <v>122</v>
          </cell>
          <cell r="AY2725">
            <v>0</v>
          </cell>
          <cell r="AZ2725">
            <v>0</v>
          </cell>
          <cell r="BA2725">
            <v>0</v>
          </cell>
          <cell r="BV2725">
            <v>0</v>
          </cell>
          <cell r="BW2725">
            <v>1</v>
          </cell>
          <cell r="BX2725">
            <v>0</v>
          </cell>
          <cell r="BY2725">
            <v>0</v>
          </cell>
          <cell r="BZ2725">
            <v>0</v>
          </cell>
          <cell r="CA2725">
            <v>0</v>
          </cell>
          <cell r="CB2725">
            <v>0</v>
          </cell>
          <cell r="CC2725">
            <v>0</v>
          </cell>
          <cell r="CD2725">
            <v>0</v>
          </cell>
          <cell r="CE2725">
            <v>0</v>
          </cell>
          <cell r="CF2725">
            <v>0</v>
          </cell>
          <cell r="CG2725">
            <v>0</v>
          </cell>
          <cell r="CH2725">
            <v>0</v>
          </cell>
          <cell r="CJ2725">
            <v>0</v>
          </cell>
          <cell r="CK2725">
            <v>0</v>
          </cell>
          <cell r="CL2725">
            <v>0</v>
          </cell>
          <cell r="CM2725">
            <v>0</v>
          </cell>
          <cell r="CN2725">
            <v>1</v>
          </cell>
        </row>
        <row r="2726">
          <cell r="AU2726">
            <v>405.06</v>
          </cell>
          <cell r="AX2726">
            <v>350.4</v>
          </cell>
          <cell r="AY2726">
            <v>54.66</v>
          </cell>
          <cell r="AZ2726">
            <v>138.4</v>
          </cell>
          <cell r="BA2726">
            <v>0</v>
          </cell>
          <cell r="BV2726">
            <v>0</v>
          </cell>
          <cell r="BW2726">
            <v>1</v>
          </cell>
          <cell r="BX2726">
            <v>0</v>
          </cell>
          <cell r="BY2726">
            <v>0</v>
          </cell>
          <cell r="BZ2726">
            <v>0</v>
          </cell>
          <cell r="CA2726">
            <v>0</v>
          </cell>
          <cell r="CB2726">
            <v>0</v>
          </cell>
          <cell r="CC2726">
            <v>0</v>
          </cell>
          <cell r="CD2726">
            <v>0</v>
          </cell>
          <cell r="CE2726">
            <v>0</v>
          </cell>
          <cell r="CF2726">
            <v>0</v>
          </cell>
          <cell r="CG2726">
            <v>0</v>
          </cell>
          <cell r="CH2726">
            <v>0</v>
          </cell>
          <cell r="CJ2726">
            <v>0</v>
          </cell>
          <cell r="CK2726">
            <v>0</v>
          </cell>
          <cell r="CL2726">
            <v>0</v>
          </cell>
          <cell r="CM2726">
            <v>0</v>
          </cell>
          <cell r="CN2726">
            <v>1</v>
          </cell>
        </row>
        <row r="2727">
          <cell r="AU2727">
            <v>12536.21</v>
          </cell>
          <cell r="AX2727">
            <v>8986.5700000000015</v>
          </cell>
          <cell r="AY2727">
            <v>3549.64</v>
          </cell>
          <cell r="AZ2727">
            <v>7840</v>
          </cell>
          <cell r="BA2727">
            <v>1013.78</v>
          </cell>
          <cell r="BV2727">
            <v>0</v>
          </cell>
          <cell r="BW2727">
            <v>0.16</v>
          </cell>
          <cell r="BX2727">
            <v>0.43</v>
          </cell>
          <cell r="BY2727">
            <v>0</v>
          </cell>
          <cell r="BZ2727">
            <v>0</v>
          </cell>
          <cell r="CA2727">
            <v>0</v>
          </cell>
          <cell r="CB2727">
            <v>0</v>
          </cell>
          <cell r="CC2727">
            <v>0</v>
          </cell>
          <cell r="CD2727">
            <v>0.33</v>
          </cell>
          <cell r="CE2727">
            <v>0</v>
          </cell>
          <cell r="CF2727">
            <v>0</v>
          </cell>
          <cell r="CG2727">
            <v>0</v>
          </cell>
          <cell r="CH2727">
            <v>0</v>
          </cell>
          <cell r="CJ2727">
            <v>0</v>
          </cell>
          <cell r="CK2727">
            <v>0</v>
          </cell>
          <cell r="CL2727">
            <v>0</v>
          </cell>
          <cell r="CM2727">
            <v>0</v>
          </cell>
          <cell r="CN2727">
            <v>0.99999999999999989</v>
          </cell>
        </row>
        <row r="2728">
          <cell r="AU2728">
            <v>123</v>
          </cell>
          <cell r="AX2728">
            <v>123</v>
          </cell>
          <cell r="AY2728">
            <v>0</v>
          </cell>
          <cell r="AZ2728">
            <v>0</v>
          </cell>
          <cell r="BA2728">
            <v>0</v>
          </cell>
          <cell r="BV2728">
            <v>0</v>
          </cell>
          <cell r="BW2728">
            <v>1</v>
          </cell>
          <cell r="BX2728">
            <v>0</v>
          </cell>
          <cell r="BY2728">
            <v>0</v>
          </cell>
          <cell r="BZ2728">
            <v>0</v>
          </cell>
          <cell r="CA2728">
            <v>0</v>
          </cell>
          <cell r="CB2728">
            <v>0</v>
          </cell>
          <cell r="CC2728">
            <v>0</v>
          </cell>
          <cell r="CD2728">
            <v>0</v>
          </cell>
          <cell r="CE2728">
            <v>0</v>
          </cell>
          <cell r="CF2728">
            <v>0</v>
          </cell>
          <cell r="CG2728">
            <v>0</v>
          </cell>
          <cell r="CH2728">
            <v>0</v>
          </cell>
          <cell r="CJ2728">
            <v>0</v>
          </cell>
          <cell r="CK2728">
            <v>0</v>
          </cell>
          <cell r="CL2728">
            <v>0</v>
          </cell>
          <cell r="CM2728">
            <v>0</v>
          </cell>
          <cell r="CN2728">
            <v>1</v>
          </cell>
        </row>
        <row r="2729">
          <cell r="AU2729">
            <v>166</v>
          </cell>
          <cell r="AX2729">
            <v>166</v>
          </cell>
          <cell r="AY2729">
            <v>0</v>
          </cell>
          <cell r="AZ2729">
            <v>0</v>
          </cell>
          <cell r="BA2729">
            <v>0</v>
          </cell>
          <cell r="BV2729">
            <v>0</v>
          </cell>
          <cell r="BW2729">
            <v>0</v>
          </cell>
          <cell r="BX2729">
            <v>0</v>
          </cell>
          <cell r="BY2729">
            <v>0</v>
          </cell>
          <cell r="BZ2729">
            <v>0</v>
          </cell>
          <cell r="CA2729">
            <v>0</v>
          </cell>
          <cell r="CB2729">
            <v>0</v>
          </cell>
          <cell r="CC2729">
            <v>0</v>
          </cell>
          <cell r="CD2729">
            <v>1</v>
          </cell>
          <cell r="CE2729">
            <v>0</v>
          </cell>
          <cell r="CF2729">
            <v>0</v>
          </cell>
          <cell r="CG2729">
            <v>0</v>
          </cell>
          <cell r="CH2729">
            <v>0</v>
          </cell>
          <cell r="CJ2729">
            <v>0</v>
          </cell>
          <cell r="CK2729">
            <v>0</v>
          </cell>
          <cell r="CL2729">
            <v>0</v>
          </cell>
          <cell r="CM2729">
            <v>0</v>
          </cell>
          <cell r="CN2729">
            <v>1</v>
          </cell>
        </row>
        <row r="2730">
          <cell r="AU2730">
            <v>196</v>
          </cell>
          <cell r="AX2730">
            <v>196</v>
          </cell>
          <cell r="AY2730">
            <v>0</v>
          </cell>
          <cell r="AZ2730">
            <v>0</v>
          </cell>
          <cell r="BA2730">
            <v>0</v>
          </cell>
          <cell r="BV2730">
            <v>0</v>
          </cell>
          <cell r="BW2730">
            <v>0</v>
          </cell>
          <cell r="BX2730">
            <v>0</v>
          </cell>
          <cell r="BY2730">
            <v>0</v>
          </cell>
          <cell r="BZ2730">
            <v>0</v>
          </cell>
          <cell r="CA2730">
            <v>0</v>
          </cell>
          <cell r="CB2730">
            <v>0</v>
          </cell>
          <cell r="CC2730">
            <v>0</v>
          </cell>
          <cell r="CD2730">
            <v>1</v>
          </cell>
          <cell r="CE2730">
            <v>0</v>
          </cell>
          <cell r="CF2730">
            <v>0</v>
          </cell>
          <cell r="CG2730">
            <v>0</v>
          </cell>
          <cell r="CH2730">
            <v>0</v>
          </cell>
          <cell r="CJ2730">
            <v>0</v>
          </cell>
          <cell r="CK2730">
            <v>0</v>
          </cell>
          <cell r="CL2730">
            <v>0</v>
          </cell>
          <cell r="CM2730">
            <v>0</v>
          </cell>
          <cell r="CN2730">
            <v>1</v>
          </cell>
        </row>
        <row r="2731">
          <cell r="AU2731">
            <v>19798.47</v>
          </cell>
          <cell r="AX2731">
            <v>19870.63</v>
          </cell>
          <cell r="AY2731">
            <v>-72.16</v>
          </cell>
          <cell r="AZ2731">
            <v>0</v>
          </cell>
          <cell r="BA2731">
            <v>-161.53</v>
          </cell>
          <cell r="BV2731">
            <v>0</v>
          </cell>
          <cell r="BW2731">
            <v>0.01</v>
          </cell>
          <cell r="BX2731">
            <v>0.7</v>
          </cell>
          <cell r="BY2731">
            <v>0</v>
          </cell>
          <cell r="BZ2731">
            <v>0</v>
          </cell>
          <cell r="CA2731">
            <v>0</v>
          </cell>
          <cell r="CB2731">
            <v>0</v>
          </cell>
          <cell r="CC2731">
            <v>0</v>
          </cell>
          <cell r="CD2731">
            <v>0</v>
          </cell>
          <cell r="CE2731">
            <v>0</v>
          </cell>
          <cell r="CF2731">
            <v>0</v>
          </cell>
          <cell r="CG2731">
            <v>0</v>
          </cell>
          <cell r="CH2731">
            <v>0</v>
          </cell>
          <cell r="CJ2731">
            <v>0</v>
          </cell>
          <cell r="CK2731">
            <v>0</v>
          </cell>
          <cell r="CL2731">
            <v>0</v>
          </cell>
          <cell r="CM2731">
            <v>0</v>
          </cell>
          <cell r="CN2731">
            <v>1</v>
          </cell>
        </row>
        <row r="2732">
          <cell r="AU2732">
            <v>200</v>
          </cell>
          <cell r="AX2732">
            <v>200</v>
          </cell>
          <cell r="AY2732">
            <v>0</v>
          </cell>
          <cell r="AZ2732">
            <v>0</v>
          </cell>
          <cell r="BA2732">
            <v>0</v>
          </cell>
          <cell r="BV2732">
            <v>0</v>
          </cell>
          <cell r="BW2732">
            <v>1</v>
          </cell>
          <cell r="BX2732">
            <v>0</v>
          </cell>
          <cell r="BY2732">
            <v>0</v>
          </cell>
          <cell r="BZ2732">
            <v>0</v>
          </cell>
          <cell r="CA2732">
            <v>0</v>
          </cell>
          <cell r="CB2732">
            <v>0</v>
          </cell>
          <cell r="CC2732">
            <v>0</v>
          </cell>
          <cell r="CD2732">
            <v>0</v>
          </cell>
          <cell r="CE2732">
            <v>0</v>
          </cell>
          <cell r="CF2732">
            <v>0</v>
          </cell>
          <cell r="CG2732">
            <v>0</v>
          </cell>
          <cell r="CH2732">
            <v>0</v>
          </cell>
          <cell r="CJ2732">
            <v>0</v>
          </cell>
          <cell r="CK2732">
            <v>0</v>
          </cell>
          <cell r="CL2732">
            <v>0</v>
          </cell>
          <cell r="CM2732">
            <v>0</v>
          </cell>
          <cell r="CN2732">
            <v>1</v>
          </cell>
        </row>
        <row r="2733">
          <cell r="AU2733">
            <v>195</v>
          </cell>
          <cell r="AX2733">
            <v>195</v>
          </cell>
          <cell r="AY2733">
            <v>0</v>
          </cell>
          <cell r="AZ2733">
            <v>0</v>
          </cell>
          <cell r="BA2733">
            <v>0</v>
          </cell>
          <cell r="BV2733">
            <v>0</v>
          </cell>
          <cell r="BW2733">
            <v>1</v>
          </cell>
          <cell r="BX2733">
            <v>0</v>
          </cell>
          <cell r="BY2733">
            <v>0</v>
          </cell>
          <cell r="BZ2733">
            <v>0</v>
          </cell>
          <cell r="CA2733">
            <v>0</v>
          </cell>
          <cell r="CB2733">
            <v>0</v>
          </cell>
          <cell r="CC2733">
            <v>0</v>
          </cell>
          <cell r="CD2733">
            <v>0</v>
          </cell>
          <cell r="CE2733">
            <v>0</v>
          </cell>
          <cell r="CF2733">
            <v>0</v>
          </cell>
          <cell r="CG2733">
            <v>0</v>
          </cell>
          <cell r="CH2733">
            <v>0</v>
          </cell>
          <cell r="CJ2733">
            <v>0</v>
          </cell>
          <cell r="CK2733">
            <v>0</v>
          </cell>
          <cell r="CL2733">
            <v>0</v>
          </cell>
          <cell r="CM2733">
            <v>0</v>
          </cell>
          <cell r="CN2733">
            <v>1</v>
          </cell>
        </row>
        <row r="2734">
          <cell r="AU2734">
            <v>1644</v>
          </cell>
          <cell r="AX2734">
            <v>1644</v>
          </cell>
          <cell r="AY2734">
            <v>0</v>
          </cell>
          <cell r="AZ2734">
            <v>0</v>
          </cell>
          <cell r="BA2734">
            <v>0</v>
          </cell>
          <cell r="BV2734">
            <v>0</v>
          </cell>
          <cell r="BW2734">
            <v>0.28000000000000003</v>
          </cell>
          <cell r="BX2734">
            <v>0.06</v>
          </cell>
          <cell r="BY2734">
            <v>0</v>
          </cell>
          <cell r="BZ2734">
            <v>0</v>
          </cell>
          <cell r="CA2734">
            <v>0</v>
          </cell>
          <cell r="CB2734">
            <v>0</v>
          </cell>
          <cell r="CC2734">
            <v>0</v>
          </cell>
          <cell r="CD2734">
            <v>0.1</v>
          </cell>
          <cell r="CE2734">
            <v>0.01</v>
          </cell>
          <cell r="CF2734">
            <v>0</v>
          </cell>
          <cell r="CG2734">
            <v>0</v>
          </cell>
          <cell r="CH2734">
            <v>0</v>
          </cell>
          <cell r="CJ2734">
            <v>0</v>
          </cell>
          <cell r="CK2734">
            <v>0</v>
          </cell>
          <cell r="CL2734">
            <v>0</v>
          </cell>
          <cell r="CM2734">
            <v>0</v>
          </cell>
          <cell r="CN2734">
            <v>1</v>
          </cell>
        </row>
        <row r="2735">
          <cell r="AU2735">
            <v>127</v>
          </cell>
          <cell r="AX2735">
            <v>127</v>
          </cell>
          <cell r="AY2735">
            <v>0</v>
          </cell>
          <cell r="AZ2735">
            <v>0</v>
          </cell>
          <cell r="BA2735">
            <v>0</v>
          </cell>
          <cell r="BV2735">
            <v>0</v>
          </cell>
          <cell r="BW2735">
            <v>0</v>
          </cell>
          <cell r="BX2735">
            <v>0</v>
          </cell>
          <cell r="BY2735">
            <v>0</v>
          </cell>
          <cell r="BZ2735">
            <v>0</v>
          </cell>
          <cell r="CA2735">
            <v>0</v>
          </cell>
          <cell r="CB2735">
            <v>0</v>
          </cell>
          <cell r="CC2735">
            <v>0</v>
          </cell>
          <cell r="CD2735">
            <v>0</v>
          </cell>
          <cell r="CE2735">
            <v>0</v>
          </cell>
          <cell r="CF2735">
            <v>0</v>
          </cell>
          <cell r="CG2735">
            <v>0</v>
          </cell>
          <cell r="CH2735">
            <v>0</v>
          </cell>
          <cell r="CJ2735">
            <v>0</v>
          </cell>
          <cell r="CK2735">
            <v>0</v>
          </cell>
          <cell r="CL2735">
            <v>0</v>
          </cell>
          <cell r="CM2735">
            <v>0</v>
          </cell>
          <cell r="CN2735">
            <v>1</v>
          </cell>
        </row>
        <row r="2736">
          <cell r="AU2736">
            <v>200</v>
          </cell>
          <cell r="AX2736">
            <v>200</v>
          </cell>
          <cell r="AY2736">
            <v>0</v>
          </cell>
          <cell r="AZ2736">
            <v>0</v>
          </cell>
          <cell r="BA2736">
            <v>0</v>
          </cell>
          <cell r="BV2736">
            <v>0</v>
          </cell>
          <cell r="BW2736">
            <v>0</v>
          </cell>
          <cell r="BX2736">
            <v>0</v>
          </cell>
          <cell r="BY2736">
            <v>0</v>
          </cell>
          <cell r="BZ2736">
            <v>0</v>
          </cell>
          <cell r="CA2736">
            <v>0</v>
          </cell>
          <cell r="CB2736">
            <v>0</v>
          </cell>
          <cell r="CC2736">
            <v>0</v>
          </cell>
          <cell r="CD2736">
            <v>1</v>
          </cell>
          <cell r="CE2736">
            <v>0</v>
          </cell>
          <cell r="CF2736">
            <v>0</v>
          </cell>
          <cell r="CG2736">
            <v>0</v>
          </cell>
          <cell r="CH2736">
            <v>0</v>
          </cell>
          <cell r="CJ2736">
            <v>0</v>
          </cell>
          <cell r="CK2736">
            <v>0</v>
          </cell>
          <cell r="CL2736">
            <v>0</v>
          </cell>
          <cell r="CM2736">
            <v>0</v>
          </cell>
          <cell r="CN2736">
            <v>1</v>
          </cell>
        </row>
        <row r="2737">
          <cell r="AU2737">
            <v>327.02999999999997</v>
          </cell>
          <cell r="AX2737">
            <v>286.82</v>
          </cell>
          <cell r="AY2737">
            <v>40.21</v>
          </cell>
          <cell r="AZ2737">
            <v>0</v>
          </cell>
          <cell r="BA2737">
            <v>0</v>
          </cell>
          <cell r="BV2737">
            <v>0</v>
          </cell>
          <cell r="BW2737">
            <v>0</v>
          </cell>
          <cell r="BX2737">
            <v>0</v>
          </cell>
          <cell r="BY2737">
            <v>0</v>
          </cell>
          <cell r="BZ2737">
            <v>0</v>
          </cell>
          <cell r="CA2737">
            <v>0</v>
          </cell>
          <cell r="CB2737">
            <v>0</v>
          </cell>
          <cell r="CC2737">
            <v>0</v>
          </cell>
          <cell r="CD2737">
            <v>1</v>
          </cell>
          <cell r="CE2737">
            <v>0</v>
          </cell>
          <cell r="CF2737">
            <v>0</v>
          </cell>
          <cell r="CG2737">
            <v>0</v>
          </cell>
          <cell r="CH2737">
            <v>0</v>
          </cell>
          <cell r="CJ2737">
            <v>0</v>
          </cell>
          <cell r="CK2737">
            <v>0</v>
          </cell>
          <cell r="CL2737">
            <v>0</v>
          </cell>
          <cell r="CM2737">
            <v>0</v>
          </cell>
          <cell r="CN2737">
            <v>1</v>
          </cell>
        </row>
        <row r="2738">
          <cell r="AU2738">
            <v>128</v>
          </cell>
          <cell r="AX2738">
            <v>128</v>
          </cell>
          <cell r="AY2738">
            <v>0</v>
          </cell>
          <cell r="AZ2738">
            <v>0</v>
          </cell>
          <cell r="BA2738">
            <v>0</v>
          </cell>
          <cell r="BV2738">
            <v>0</v>
          </cell>
          <cell r="BW2738">
            <v>0</v>
          </cell>
          <cell r="BX2738">
            <v>0</v>
          </cell>
          <cell r="BY2738">
            <v>0</v>
          </cell>
          <cell r="BZ2738">
            <v>0</v>
          </cell>
          <cell r="CA2738">
            <v>0</v>
          </cell>
          <cell r="CB2738">
            <v>0</v>
          </cell>
          <cell r="CC2738">
            <v>0</v>
          </cell>
          <cell r="CD2738">
            <v>1</v>
          </cell>
          <cell r="CE2738">
            <v>0</v>
          </cell>
          <cell r="CF2738">
            <v>0</v>
          </cell>
          <cell r="CG2738">
            <v>0</v>
          </cell>
          <cell r="CH2738">
            <v>0</v>
          </cell>
          <cell r="CJ2738">
            <v>0</v>
          </cell>
          <cell r="CK2738">
            <v>0</v>
          </cell>
          <cell r="CL2738">
            <v>0</v>
          </cell>
          <cell r="CM2738">
            <v>0</v>
          </cell>
          <cell r="CN2738">
            <v>1</v>
          </cell>
        </row>
        <row r="2739">
          <cell r="AU2739">
            <v>120</v>
          </cell>
          <cell r="AX2739">
            <v>120</v>
          </cell>
          <cell r="AY2739">
            <v>0</v>
          </cell>
          <cell r="AZ2739">
            <v>0</v>
          </cell>
          <cell r="BA2739">
            <v>0</v>
          </cell>
          <cell r="BV2739">
            <v>0</v>
          </cell>
          <cell r="BW2739">
            <v>1</v>
          </cell>
          <cell r="BX2739">
            <v>0</v>
          </cell>
          <cell r="BY2739">
            <v>0</v>
          </cell>
          <cell r="BZ2739">
            <v>0</v>
          </cell>
          <cell r="CA2739">
            <v>0</v>
          </cell>
          <cell r="CB2739">
            <v>0</v>
          </cell>
          <cell r="CC2739">
            <v>0</v>
          </cell>
          <cell r="CD2739">
            <v>0</v>
          </cell>
          <cell r="CE2739">
            <v>0</v>
          </cell>
          <cell r="CF2739">
            <v>0</v>
          </cell>
          <cell r="CG2739">
            <v>0</v>
          </cell>
          <cell r="CH2739">
            <v>0</v>
          </cell>
          <cell r="CJ2739">
            <v>0</v>
          </cell>
          <cell r="CK2739">
            <v>0</v>
          </cell>
          <cell r="CL2739">
            <v>0</v>
          </cell>
          <cell r="CM2739">
            <v>0</v>
          </cell>
          <cell r="CN2739">
            <v>1</v>
          </cell>
        </row>
        <row r="2740">
          <cell r="AU2740">
            <v>332</v>
          </cell>
          <cell r="AX2740">
            <v>332</v>
          </cell>
          <cell r="AY2740">
            <v>0</v>
          </cell>
          <cell r="AZ2740">
            <v>0</v>
          </cell>
          <cell r="BA2740">
            <v>0</v>
          </cell>
          <cell r="BV2740">
            <v>0</v>
          </cell>
          <cell r="BW2740">
            <v>0</v>
          </cell>
          <cell r="BX2740">
            <v>0</v>
          </cell>
          <cell r="BY2740">
            <v>0</v>
          </cell>
          <cell r="BZ2740">
            <v>0</v>
          </cell>
          <cell r="CA2740">
            <v>0</v>
          </cell>
          <cell r="CB2740">
            <v>0</v>
          </cell>
          <cell r="CC2740">
            <v>0</v>
          </cell>
          <cell r="CD2740">
            <v>1</v>
          </cell>
          <cell r="CE2740">
            <v>0</v>
          </cell>
          <cell r="CF2740">
            <v>0</v>
          </cell>
          <cell r="CG2740">
            <v>0</v>
          </cell>
          <cell r="CH2740">
            <v>0</v>
          </cell>
          <cell r="CJ2740">
            <v>0</v>
          </cell>
          <cell r="CK2740">
            <v>0</v>
          </cell>
          <cell r="CL2740">
            <v>0</v>
          </cell>
          <cell r="CM2740">
            <v>0</v>
          </cell>
          <cell r="CN2740">
            <v>1</v>
          </cell>
        </row>
        <row r="2741">
          <cell r="AU2741">
            <v>148</v>
          </cell>
          <cell r="AX2741">
            <v>148</v>
          </cell>
          <cell r="AY2741">
            <v>0</v>
          </cell>
          <cell r="AZ2741">
            <v>0</v>
          </cell>
          <cell r="BA2741">
            <v>0</v>
          </cell>
          <cell r="BV2741">
            <v>0</v>
          </cell>
          <cell r="BW2741">
            <v>0</v>
          </cell>
          <cell r="BX2741">
            <v>0</v>
          </cell>
          <cell r="BY2741">
            <v>1</v>
          </cell>
          <cell r="BZ2741">
            <v>0</v>
          </cell>
          <cell r="CA2741">
            <v>0</v>
          </cell>
          <cell r="CB2741">
            <v>0</v>
          </cell>
          <cell r="CC2741">
            <v>0</v>
          </cell>
          <cell r="CD2741">
            <v>0</v>
          </cell>
          <cell r="CE2741">
            <v>0</v>
          </cell>
          <cell r="CF2741">
            <v>0</v>
          </cell>
          <cell r="CG2741">
            <v>0</v>
          </cell>
          <cell r="CH2741">
            <v>0</v>
          </cell>
          <cell r="CJ2741">
            <v>0</v>
          </cell>
          <cell r="CK2741">
            <v>0</v>
          </cell>
          <cell r="CL2741">
            <v>0</v>
          </cell>
          <cell r="CM2741">
            <v>0</v>
          </cell>
          <cell r="CN2741">
            <v>1</v>
          </cell>
        </row>
        <row r="2742">
          <cell r="AU2742">
            <v>203</v>
          </cell>
          <cell r="AX2742">
            <v>203</v>
          </cell>
          <cell r="AY2742">
            <v>0</v>
          </cell>
          <cell r="AZ2742">
            <v>0</v>
          </cell>
          <cell r="BA2742">
            <v>0</v>
          </cell>
          <cell r="BV2742">
            <v>0</v>
          </cell>
          <cell r="BW2742">
            <v>0</v>
          </cell>
          <cell r="BX2742">
            <v>0</v>
          </cell>
          <cell r="BY2742">
            <v>0</v>
          </cell>
          <cell r="BZ2742">
            <v>0</v>
          </cell>
          <cell r="CA2742">
            <v>0</v>
          </cell>
          <cell r="CB2742">
            <v>0</v>
          </cell>
          <cell r="CC2742">
            <v>0</v>
          </cell>
          <cell r="CD2742">
            <v>1</v>
          </cell>
          <cell r="CE2742">
            <v>0</v>
          </cell>
          <cell r="CF2742">
            <v>0</v>
          </cell>
          <cell r="CG2742">
            <v>0</v>
          </cell>
          <cell r="CH2742">
            <v>0</v>
          </cell>
          <cell r="CJ2742">
            <v>0</v>
          </cell>
          <cell r="CK2742">
            <v>0</v>
          </cell>
          <cell r="CL2742">
            <v>0</v>
          </cell>
          <cell r="CM2742">
            <v>0</v>
          </cell>
          <cell r="CN2742">
            <v>1</v>
          </cell>
        </row>
        <row r="2743">
          <cell r="AU2743">
            <v>500</v>
          </cell>
          <cell r="AX2743">
            <v>500</v>
          </cell>
          <cell r="AY2743">
            <v>0</v>
          </cell>
          <cell r="AZ2743">
            <v>0</v>
          </cell>
          <cell r="BA2743">
            <v>0</v>
          </cell>
          <cell r="BV2743">
            <v>0</v>
          </cell>
          <cell r="BW2743">
            <v>1</v>
          </cell>
          <cell r="BX2743">
            <v>0</v>
          </cell>
          <cell r="BY2743">
            <v>0</v>
          </cell>
          <cell r="BZ2743">
            <v>0</v>
          </cell>
          <cell r="CA2743">
            <v>0</v>
          </cell>
          <cell r="CB2743">
            <v>0</v>
          </cell>
          <cell r="CC2743">
            <v>0</v>
          </cell>
          <cell r="CD2743">
            <v>0</v>
          </cell>
          <cell r="CE2743">
            <v>0</v>
          </cell>
          <cell r="CF2743">
            <v>0</v>
          </cell>
          <cell r="CG2743">
            <v>0</v>
          </cell>
          <cell r="CH2743">
            <v>0</v>
          </cell>
          <cell r="CJ2743">
            <v>0</v>
          </cell>
          <cell r="CK2743">
            <v>0</v>
          </cell>
          <cell r="CL2743">
            <v>0</v>
          </cell>
          <cell r="CM2743">
            <v>0</v>
          </cell>
          <cell r="CN2743">
            <v>1</v>
          </cell>
        </row>
        <row r="2744">
          <cell r="AU2744">
            <v>275</v>
          </cell>
          <cell r="AX2744">
            <v>275</v>
          </cell>
          <cell r="AY2744">
            <v>0</v>
          </cell>
          <cell r="AZ2744">
            <v>0</v>
          </cell>
          <cell r="BA2744">
            <v>0</v>
          </cell>
          <cell r="BV2744">
            <v>0</v>
          </cell>
          <cell r="BW2744">
            <v>0</v>
          </cell>
          <cell r="BX2744">
            <v>0</v>
          </cell>
          <cell r="BY2744">
            <v>0</v>
          </cell>
          <cell r="BZ2744">
            <v>0</v>
          </cell>
          <cell r="CA2744">
            <v>0</v>
          </cell>
          <cell r="CB2744">
            <v>0</v>
          </cell>
          <cell r="CC2744">
            <v>0</v>
          </cell>
          <cell r="CD2744">
            <v>1</v>
          </cell>
          <cell r="CE2744">
            <v>0</v>
          </cell>
          <cell r="CF2744">
            <v>0</v>
          </cell>
          <cell r="CG2744">
            <v>0</v>
          </cell>
          <cell r="CH2744">
            <v>0</v>
          </cell>
          <cell r="CJ2744">
            <v>0</v>
          </cell>
          <cell r="CK2744">
            <v>0</v>
          </cell>
          <cell r="CL2744">
            <v>0</v>
          </cell>
          <cell r="CM2744">
            <v>0</v>
          </cell>
          <cell r="CN2744">
            <v>1</v>
          </cell>
        </row>
        <row r="2745">
          <cell r="AU2745">
            <v>279</v>
          </cell>
          <cell r="AX2745">
            <v>279</v>
          </cell>
          <cell r="AY2745">
            <v>0</v>
          </cell>
          <cell r="AZ2745">
            <v>0</v>
          </cell>
          <cell r="BA2745">
            <v>0</v>
          </cell>
          <cell r="BV2745">
            <v>0</v>
          </cell>
          <cell r="BW2745">
            <v>0</v>
          </cell>
          <cell r="BX2745">
            <v>0</v>
          </cell>
          <cell r="BY2745">
            <v>1</v>
          </cell>
          <cell r="BZ2745">
            <v>0</v>
          </cell>
          <cell r="CA2745">
            <v>0</v>
          </cell>
          <cell r="CB2745">
            <v>0</v>
          </cell>
          <cell r="CC2745">
            <v>0</v>
          </cell>
          <cell r="CD2745">
            <v>0</v>
          </cell>
          <cell r="CE2745">
            <v>0</v>
          </cell>
          <cell r="CF2745">
            <v>0</v>
          </cell>
          <cell r="CG2745">
            <v>0</v>
          </cell>
          <cell r="CH2745">
            <v>0</v>
          </cell>
          <cell r="CJ2745">
            <v>0</v>
          </cell>
          <cell r="CK2745">
            <v>0</v>
          </cell>
          <cell r="CL2745">
            <v>0</v>
          </cell>
          <cell r="CM2745">
            <v>0</v>
          </cell>
          <cell r="CN2745">
            <v>1</v>
          </cell>
        </row>
        <row r="2746">
          <cell r="AU2746">
            <v>0</v>
          </cell>
          <cell r="AX2746">
            <v>0</v>
          </cell>
          <cell r="AY2746">
            <v>0</v>
          </cell>
          <cell r="AZ2746">
            <v>0</v>
          </cell>
          <cell r="BA2746">
            <v>0</v>
          </cell>
          <cell r="BV2746">
            <v>0</v>
          </cell>
          <cell r="BW2746">
            <v>0</v>
          </cell>
          <cell r="BX2746">
            <v>0</v>
          </cell>
          <cell r="BY2746">
            <v>1</v>
          </cell>
          <cell r="BZ2746">
            <v>0</v>
          </cell>
          <cell r="CA2746">
            <v>0</v>
          </cell>
          <cell r="CB2746">
            <v>0</v>
          </cell>
          <cell r="CC2746">
            <v>0</v>
          </cell>
          <cell r="CD2746">
            <v>0</v>
          </cell>
          <cell r="CE2746">
            <v>0</v>
          </cell>
          <cell r="CF2746">
            <v>0</v>
          </cell>
          <cell r="CG2746">
            <v>0</v>
          </cell>
          <cell r="CH2746">
            <v>0</v>
          </cell>
          <cell r="CJ2746">
            <v>0</v>
          </cell>
          <cell r="CK2746">
            <v>0</v>
          </cell>
          <cell r="CL2746">
            <v>0</v>
          </cell>
          <cell r="CM2746">
            <v>0</v>
          </cell>
          <cell r="CN2746">
            <v>1</v>
          </cell>
        </row>
        <row r="2747">
          <cell r="AU2747">
            <v>293</v>
          </cell>
          <cell r="AX2747">
            <v>293</v>
          </cell>
          <cell r="AY2747">
            <v>0</v>
          </cell>
          <cell r="AZ2747">
            <v>0</v>
          </cell>
          <cell r="BA2747">
            <v>0</v>
          </cell>
          <cell r="BV2747">
            <v>0</v>
          </cell>
          <cell r="BW2747">
            <v>1</v>
          </cell>
          <cell r="BX2747">
            <v>0</v>
          </cell>
          <cell r="BY2747">
            <v>0</v>
          </cell>
          <cell r="BZ2747">
            <v>0</v>
          </cell>
          <cell r="CA2747">
            <v>0</v>
          </cell>
          <cell r="CB2747">
            <v>0</v>
          </cell>
          <cell r="CC2747">
            <v>0</v>
          </cell>
          <cell r="CD2747">
            <v>0</v>
          </cell>
          <cell r="CE2747">
            <v>0</v>
          </cell>
          <cell r="CF2747">
            <v>0</v>
          </cell>
          <cell r="CG2747">
            <v>0</v>
          </cell>
          <cell r="CH2747">
            <v>0</v>
          </cell>
          <cell r="CJ2747">
            <v>0</v>
          </cell>
          <cell r="CK2747">
            <v>0</v>
          </cell>
          <cell r="CL2747">
            <v>0</v>
          </cell>
          <cell r="CM2747">
            <v>0</v>
          </cell>
          <cell r="CN2747">
            <v>1</v>
          </cell>
        </row>
        <row r="2748">
          <cell r="AU2748">
            <v>477</v>
          </cell>
          <cell r="AX2748">
            <v>477</v>
          </cell>
          <cell r="AY2748">
            <v>0</v>
          </cell>
          <cell r="AZ2748">
            <v>0</v>
          </cell>
          <cell r="BA2748">
            <v>0</v>
          </cell>
          <cell r="BV2748">
            <v>0</v>
          </cell>
          <cell r="BW2748">
            <v>1</v>
          </cell>
          <cell r="BX2748">
            <v>0</v>
          </cell>
          <cell r="BY2748">
            <v>0</v>
          </cell>
          <cell r="BZ2748">
            <v>0</v>
          </cell>
          <cell r="CA2748">
            <v>0</v>
          </cell>
          <cell r="CB2748">
            <v>0</v>
          </cell>
          <cell r="CC2748">
            <v>0</v>
          </cell>
          <cell r="CD2748">
            <v>0</v>
          </cell>
          <cell r="CE2748">
            <v>0</v>
          </cell>
          <cell r="CF2748">
            <v>0</v>
          </cell>
          <cell r="CG2748">
            <v>0</v>
          </cell>
          <cell r="CH2748">
            <v>0</v>
          </cell>
          <cell r="CJ2748">
            <v>0</v>
          </cell>
          <cell r="CK2748">
            <v>0</v>
          </cell>
          <cell r="CL2748">
            <v>0</v>
          </cell>
          <cell r="CM2748">
            <v>0</v>
          </cell>
          <cell r="CN2748">
            <v>1</v>
          </cell>
        </row>
        <row r="2749">
          <cell r="AU2749">
            <v>171</v>
          </cell>
          <cell r="AX2749">
            <v>171</v>
          </cell>
          <cell r="AY2749">
            <v>0</v>
          </cell>
          <cell r="AZ2749">
            <v>0</v>
          </cell>
          <cell r="BA2749">
            <v>0</v>
          </cell>
          <cell r="BV2749">
            <v>0</v>
          </cell>
          <cell r="BW2749">
            <v>1</v>
          </cell>
          <cell r="BX2749">
            <v>0</v>
          </cell>
          <cell r="BY2749">
            <v>0</v>
          </cell>
          <cell r="BZ2749">
            <v>0</v>
          </cell>
          <cell r="CA2749">
            <v>0</v>
          </cell>
          <cell r="CB2749">
            <v>0</v>
          </cell>
          <cell r="CC2749">
            <v>0</v>
          </cell>
          <cell r="CD2749">
            <v>0</v>
          </cell>
          <cell r="CE2749">
            <v>0</v>
          </cell>
          <cell r="CF2749">
            <v>0</v>
          </cell>
          <cell r="CG2749">
            <v>0</v>
          </cell>
          <cell r="CH2749">
            <v>0</v>
          </cell>
          <cell r="CJ2749">
            <v>0</v>
          </cell>
          <cell r="CK2749">
            <v>0</v>
          </cell>
          <cell r="CL2749">
            <v>0</v>
          </cell>
          <cell r="CM2749">
            <v>0</v>
          </cell>
          <cell r="CN2749">
            <v>1</v>
          </cell>
        </row>
        <row r="2750">
          <cell r="AU2750">
            <v>250</v>
          </cell>
          <cell r="AX2750">
            <v>250</v>
          </cell>
          <cell r="AY2750">
            <v>0</v>
          </cell>
          <cell r="AZ2750">
            <v>0</v>
          </cell>
          <cell r="BA2750">
            <v>0</v>
          </cell>
          <cell r="BV2750">
            <v>0</v>
          </cell>
          <cell r="BW2750">
            <v>0</v>
          </cell>
          <cell r="BX2750">
            <v>0</v>
          </cell>
          <cell r="BY2750">
            <v>0</v>
          </cell>
          <cell r="BZ2750">
            <v>0</v>
          </cell>
          <cell r="CA2750">
            <v>0</v>
          </cell>
          <cell r="CB2750">
            <v>0</v>
          </cell>
          <cell r="CC2750">
            <v>0</v>
          </cell>
          <cell r="CD2750">
            <v>1</v>
          </cell>
          <cell r="CE2750">
            <v>0</v>
          </cell>
          <cell r="CF2750">
            <v>0</v>
          </cell>
          <cell r="CG2750">
            <v>0</v>
          </cell>
          <cell r="CH2750">
            <v>0</v>
          </cell>
          <cell r="CJ2750">
            <v>0</v>
          </cell>
          <cell r="CK2750">
            <v>0</v>
          </cell>
          <cell r="CL2750">
            <v>0</v>
          </cell>
          <cell r="CM2750">
            <v>0</v>
          </cell>
          <cell r="CN2750">
            <v>1</v>
          </cell>
        </row>
        <row r="2751">
          <cell r="AU2751">
            <v>5421.67</v>
          </cell>
          <cell r="AX2751">
            <v>3886.7</v>
          </cell>
          <cell r="AY2751">
            <v>1534.97</v>
          </cell>
          <cell r="AZ2751">
            <v>0</v>
          </cell>
          <cell r="BA2751">
            <v>3436.6</v>
          </cell>
          <cell r="BV2751">
            <v>0</v>
          </cell>
          <cell r="BW2751">
            <v>0.02</v>
          </cell>
          <cell r="BX2751">
            <v>0.54</v>
          </cell>
          <cell r="BY2751">
            <v>0</v>
          </cell>
          <cell r="BZ2751">
            <v>0</v>
          </cell>
          <cell r="CA2751">
            <v>0</v>
          </cell>
          <cell r="CB2751">
            <v>0</v>
          </cell>
          <cell r="CC2751">
            <v>0</v>
          </cell>
          <cell r="CD2751">
            <v>0.35</v>
          </cell>
          <cell r="CE2751">
            <v>0</v>
          </cell>
          <cell r="CF2751">
            <v>0</v>
          </cell>
          <cell r="CG2751">
            <v>0</v>
          </cell>
          <cell r="CH2751">
            <v>0</v>
          </cell>
          <cell r="CJ2751">
            <v>0</v>
          </cell>
          <cell r="CK2751">
            <v>0</v>
          </cell>
          <cell r="CL2751">
            <v>0</v>
          </cell>
          <cell r="CM2751">
            <v>0</v>
          </cell>
          <cell r="CN2751">
            <v>1</v>
          </cell>
        </row>
        <row r="2752">
          <cell r="AU2752">
            <v>168.9</v>
          </cell>
          <cell r="AX2752">
            <v>121.08</v>
          </cell>
          <cell r="AY2752">
            <v>47.82</v>
          </cell>
          <cell r="AZ2752">
            <v>0</v>
          </cell>
          <cell r="BA2752">
            <v>107.06</v>
          </cell>
          <cell r="BV2752">
            <v>0</v>
          </cell>
          <cell r="BW2752">
            <v>1</v>
          </cell>
          <cell r="BX2752">
            <v>0</v>
          </cell>
          <cell r="BY2752">
            <v>0</v>
          </cell>
          <cell r="BZ2752">
            <v>0</v>
          </cell>
          <cell r="CA2752">
            <v>0</v>
          </cell>
          <cell r="CB2752">
            <v>0</v>
          </cell>
          <cell r="CC2752">
            <v>0</v>
          </cell>
          <cell r="CD2752">
            <v>0</v>
          </cell>
          <cell r="CE2752">
            <v>0</v>
          </cell>
          <cell r="CF2752">
            <v>0</v>
          </cell>
          <cell r="CG2752">
            <v>0</v>
          </cell>
          <cell r="CH2752">
            <v>0</v>
          </cell>
          <cell r="CJ2752">
            <v>0</v>
          </cell>
          <cell r="CK2752">
            <v>0</v>
          </cell>
          <cell r="CL2752">
            <v>0</v>
          </cell>
          <cell r="CM2752">
            <v>0</v>
          </cell>
          <cell r="CN2752">
            <v>1</v>
          </cell>
        </row>
        <row r="2753">
          <cell r="AU2753">
            <v>138</v>
          </cell>
          <cell r="AX2753">
            <v>138</v>
          </cell>
          <cell r="AY2753">
            <v>0</v>
          </cell>
          <cell r="AZ2753">
            <v>0</v>
          </cell>
          <cell r="BA2753">
            <v>0</v>
          </cell>
          <cell r="BV2753">
            <v>0</v>
          </cell>
          <cell r="BW2753">
            <v>1</v>
          </cell>
          <cell r="BX2753">
            <v>0</v>
          </cell>
          <cell r="BY2753">
            <v>0</v>
          </cell>
          <cell r="BZ2753">
            <v>0</v>
          </cell>
          <cell r="CA2753">
            <v>0</v>
          </cell>
          <cell r="CB2753">
            <v>0</v>
          </cell>
          <cell r="CC2753">
            <v>0</v>
          </cell>
          <cell r="CD2753">
            <v>0</v>
          </cell>
          <cell r="CE2753">
            <v>0</v>
          </cell>
          <cell r="CF2753">
            <v>0</v>
          </cell>
          <cell r="CG2753">
            <v>0</v>
          </cell>
          <cell r="CH2753">
            <v>0</v>
          </cell>
          <cell r="CJ2753">
            <v>0</v>
          </cell>
          <cell r="CK2753">
            <v>0</v>
          </cell>
          <cell r="CL2753">
            <v>0</v>
          </cell>
          <cell r="CM2753">
            <v>0</v>
          </cell>
          <cell r="CN2753">
            <v>1</v>
          </cell>
        </row>
        <row r="2754">
          <cell r="AU2754">
            <v>389</v>
          </cell>
          <cell r="AX2754">
            <v>389</v>
          </cell>
          <cell r="AY2754">
            <v>0</v>
          </cell>
          <cell r="AZ2754">
            <v>0</v>
          </cell>
          <cell r="BA2754">
            <v>0</v>
          </cell>
          <cell r="BV2754">
            <v>0</v>
          </cell>
          <cell r="BW2754">
            <v>1</v>
          </cell>
          <cell r="BX2754">
            <v>0</v>
          </cell>
          <cell r="BY2754">
            <v>0</v>
          </cell>
          <cell r="BZ2754">
            <v>0</v>
          </cell>
          <cell r="CA2754">
            <v>0</v>
          </cell>
          <cell r="CB2754">
            <v>0</v>
          </cell>
          <cell r="CC2754">
            <v>0</v>
          </cell>
          <cell r="CD2754">
            <v>0</v>
          </cell>
          <cell r="CE2754">
            <v>0</v>
          </cell>
          <cell r="CF2754">
            <v>0</v>
          </cell>
          <cell r="CG2754">
            <v>0</v>
          </cell>
          <cell r="CH2754">
            <v>0</v>
          </cell>
          <cell r="CJ2754">
            <v>0</v>
          </cell>
          <cell r="CK2754">
            <v>0</v>
          </cell>
          <cell r="CL2754">
            <v>0</v>
          </cell>
          <cell r="CM2754">
            <v>0</v>
          </cell>
          <cell r="CN2754">
            <v>1</v>
          </cell>
        </row>
        <row r="2755">
          <cell r="AU2755">
            <v>541.37</v>
          </cell>
          <cell r="AX2755">
            <v>438.21000000000004</v>
          </cell>
          <cell r="AY2755">
            <v>103.16</v>
          </cell>
          <cell r="AZ2755">
            <v>0</v>
          </cell>
          <cell r="BA2755">
            <v>230.96</v>
          </cell>
          <cell r="BV2755">
            <v>0</v>
          </cell>
          <cell r="BW2755">
            <v>1</v>
          </cell>
          <cell r="BX2755">
            <v>0</v>
          </cell>
          <cell r="BY2755">
            <v>0</v>
          </cell>
          <cell r="BZ2755">
            <v>0</v>
          </cell>
          <cell r="CA2755">
            <v>0</v>
          </cell>
          <cell r="CB2755">
            <v>0</v>
          </cell>
          <cell r="CC2755">
            <v>0</v>
          </cell>
          <cell r="CD2755">
            <v>0</v>
          </cell>
          <cell r="CE2755">
            <v>0</v>
          </cell>
          <cell r="CF2755">
            <v>0</v>
          </cell>
          <cell r="CG2755">
            <v>0</v>
          </cell>
          <cell r="CH2755">
            <v>0</v>
          </cell>
          <cell r="CJ2755">
            <v>0</v>
          </cell>
          <cell r="CK2755">
            <v>0</v>
          </cell>
          <cell r="CL2755">
            <v>0</v>
          </cell>
          <cell r="CM2755">
            <v>0</v>
          </cell>
          <cell r="CN2755">
            <v>1</v>
          </cell>
        </row>
        <row r="2756">
          <cell r="AU2756">
            <v>478.04</v>
          </cell>
          <cell r="AX2756">
            <v>452.27</v>
          </cell>
          <cell r="AY2756">
            <v>25.77</v>
          </cell>
          <cell r="AZ2756">
            <v>0</v>
          </cell>
          <cell r="BA2756">
            <v>57.71</v>
          </cell>
          <cell r="BV2756">
            <v>0</v>
          </cell>
          <cell r="BW2756">
            <v>0.3</v>
          </cell>
          <cell r="BX2756">
            <v>0.7</v>
          </cell>
          <cell r="BY2756">
            <v>0</v>
          </cell>
          <cell r="BZ2756">
            <v>0</v>
          </cell>
          <cell r="CA2756">
            <v>0</v>
          </cell>
          <cell r="CB2756">
            <v>0</v>
          </cell>
          <cell r="CC2756">
            <v>0</v>
          </cell>
          <cell r="CD2756">
            <v>0</v>
          </cell>
          <cell r="CE2756">
            <v>0</v>
          </cell>
          <cell r="CF2756">
            <v>0</v>
          </cell>
          <cell r="CG2756">
            <v>0</v>
          </cell>
          <cell r="CH2756">
            <v>0</v>
          </cell>
          <cell r="CJ2756">
            <v>0</v>
          </cell>
          <cell r="CK2756">
            <v>0</v>
          </cell>
          <cell r="CL2756">
            <v>0</v>
          </cell>
          <cell r="CM2756">
            <v>0</v>
          </cell>
          <cell r="CN2756">
            <v>1</v>
          </cell>
        </row>
        <row r="2757">
          <cell r="AU2757">
            <v>201929.31</v>
          </cell>
          <cell r="AX2757">
            <v>143910.33999999997</v>
          </cell>
          <cell r="AY2757">
            <v>58018.97</v>
          </cell>
          <cell r="AZ2757">
            <v>33082.92</v>
          </cell>
          <cell r="BA2757">
            <v>17665.84</v>
          </cell>
          <cell r="BV2757">
            <v>0</v>
          </cell>
          <cell r="BW2757">
            <v>0.03</v>
          </cell>
          <cell r="BX2757">
            <v>0.38</v>
          </cell>
          <cell r="BY2757">
            <v>0</v>
          </cell>
          <cell r="BZ2757">
            <v>0</v>
          </cell>
          <cell r="CA2757">
            <v>0</v>
          </cell>
          <cell r="CB2757">
            <v>0</v>
          </cell>
          <cell r="CC2757">
            <v>0</v>
          </cell>
          <cell r="CD2757">
            <v>0.59</v>
          </cell>
          <cell r="CE2757">
            <v>0</v>
          </cell>
          <cell r="CF2757">
            <v>0</v>
          </cell>
          <cell r="CG2757">
            <v>0</v>
          </cell>
          <cell r="CH2757">
            <v>0</v>
          </cell>
          <cell r="CJ2757">
            <v>0</v>
          </cell>
          <cell r="CK2757">
            <v>0</v>
          </cell>
          <cell r="CL2757">
            <v>0</v>
          </cell>
          <cell r="CM2757">
            <v>0</v>
          </cell>
          <cell r="CN2757">
            <v>1</v>
          </cell>
        </row>
        <row r="2758">
          <cell r="AU2758">
            <v>244.79</v>
          </cell>
          <cell r="AX2758">
            <v>175.49</v>
          </cell>
          <cell r="AY2758">
            <v>69.3</v>
          </cell>
          <cell r="AZ2758">
            <v>0</v>
          </cell>
          <cell r="BA2758">
            <v>72.62</v>
          </cell>
          <cell r="BV2758">
            <v>0</v>
          </cell>
          <cell r="BW2758">
            <v>0</v>
          </cell>
          <cell r="BX2758">
            <v>0</v>
          </cell>
          <cell r="BY2758">
            <v>0</v>
          </cell>
          <cell r="BZ2758">
            <v>0</v>
          </cell>
          <cell r="CA2758">
            <v>0</v>
          </cell>
          <cell r="CB2758">
            <v>0</v>
          </cell>
          <cell r="CC2758">
            <v>0</v>
          </cell>
          <cell r="CD2758">
            <v>0</v>
          </cell>
          <cell r="CE2758">
            <v>0</v>
          </cell>
          <cell r="CF2758">
            <v>0</v>
          </cell>
          <cell r="CG2758">
            <v>0</v>
          </cell>
          <cell r="CH2758">
            <v>0</v>
          </cell>
          <cell r="CJ2758">
            <v>0</v>
          </cell>
          <cell r="CK2758">
            <v>0</v>
          </cell>
          <cell r="CL2758">
            <v>0</v>
          </cell>
          <cell r="CM2758">
            <v>0</v>
          </cell>
          <cell r="CN2758">
            <v>1</v>
          </cell>
        </row>
        <row r="2759">
          <cell r="AU2759">
            <v>432</v>
          </cell>
          <cell r="AX2759">
            <v>432</v>
          </cell>
          <cell r="AY2759">
            <v>0</v>
          </cell>
          <cell r="AZ2759">
            <v>0</v>
          </cell>
          <cell r="BA2759">
            <v>0</v>
          </cell>
          <cell r="BV2759">
            <v>0</v>
          </cell>
          <cell r="BW2759">
            <v>0</v>
          </cell>
          <cell r="BX2759">
            <v>0.59</v>
          </cell>
          <cell r="BY2759">
            <v>0</v>
          </cell>
          <cell r="BZ2759">
            <v>0</v>
          </cell>
          <cell r="CA2759">
            <v>0</v>
          </cell>
          <cell r="CB2759">
            <v>0</v>
          </cell>
          <cell r="CC2759">
            <v>0</v>
          </cell>
          <cell r="CD2759">
            <v>0.41</v>
          </cell>
          <cell r="CE2759">
            <v>0</v>
          </cell>
          <cell r="CF2759">
            <v>0</v>
          </cell>
          <cell r="CG2759">
            <v>0</v>
          </cell>
          <cell r="CH2759">
            <v>0</v>
          </cell>
          <cell r="CJ2759">
            <v>0</v>
          </cell>
          <cell r="CK2759">
            <v>0</v>
          </cell>
          <cell r="CL2759">
            <v>0</v>
          </cell>
          <cell r="CM2759">
            <v>0</v>
          </cell>
          <cell r="CN2759">
            <v>1</v>
          </cell>
        </row>
        <row r="2760">
          <cell r="AU2760">
            <v>115</v>
          </cell>
          <cell r="AX2760">
            <v>115</v>
          </cell>
          <cell r="AY2760">
            <v>0</v>
          </cell>
          <cell r="AZ2760">
            <v>0</v>
          </cell>
          <cell r="BA2760">
            <v>0</v>
          </cell>
          <cell r="BV2760">
            <v>0</v>
          </cell>
          <cell r="BW2760">
            <v>1</v>
          </cell>
          <cell r="BX2760">
            <v>0</v>
          </cell>
          <cell r="BY2760">
            <v>0</v>
          </cell>
          <cell r="BZ2760">
            <v>0</v>
          </cell>
          <cell r="CA2760">
            <v>0</v>
          </cell>
          <cell r="CB2760">
            <v>0</v>
          </cell>
          <cell r="CC2760">
            <v>0</v>
          </cell>
          <cell r="CD2760">
            <v>0</v>
          </cell>
          <cell r="CE2760">
            <v>0</v>
          </cell>
          <cell r="CF2760">
            <v>0</v>
          </cell>
          <cell r="CG2760">
            <v>0</v>
          </cell>
          <cell r="CH2760">
            <v>0</v>
          </cell>
          <cell r="CJ2760">
            <v>0</v>
          </cell>
          <cell r="CK2760">
            <v>0</v>
          </cell>
          <cell r="CL2760">
            <v>0</v>
          </cell>
          <cell r="CM2760">
            <v>0</v>
          </cell>
          <cell r="CN2760">
            <v>1</v>
          </cell>
        </row>
        <row r="2761">
          <cell r="AU2761">
            <v>1214.49</v>
          </cell>
          <cell r="AX2761">
            <v>907.99</v>
          </cell>
          <cell r="AY2761">
            <v>306.5</v>
          </cell>
          <cell r="AZ2761">
            <v>433.75</v>
          </cell>
          <cell r="BA2761">
            <v>302.62</v>
          </cell>
          <cell r="BV2761">
            <v>0</v>
          </cell>
          <cell r="BW2761">
            <v>1</v>
          </cell>
          <cell r="BX2761">
            <v>0</v>
          </cell>
          <cell r="BY2761">
            <v>0</v>
          </cell>
          <cell r="BZ2761">
            <v>0</v>
          </cell>
          <cell r="CA2761">
            <v>0</v>
          </cell>
          <cell r="CB2761">
            <v>0</v>
          </cell>
          <cell r="CC2761">
            <v>0</v>
          </cell>
          <cell r="CD2761">
            <v>0</v>
          </cell>
          <cell r="CE2761">
            <v>0</v>
          </cell>
          <cell r="CF2761">
            <v>0</v>
          </cell>
          <cell r="CG2761">
            <v>0</v>
          </cell>
          <cell r="CH2761">
            <v>0</v>
          </cell>
          <cell r="CJ2761">
            <v>0</v>
          </cell>
          <cell r="CK2761">
            <v>0</v>
          </cell>
          <cell r="CL2761">
            <v>0</v>
          </cell>
          <cell r="CM2761">
            <v>0</v>
          </cell>
          <cell r="CN2761">
            <v>1</v>
          </cell>
        </row>
        <row r="2762">
          <cell r="AU2762">
            <v>1183</v>
          </cell>
          <cell r="AX2762">
            <v>1183</v>
          </cell>
          <cell r="AY2762">
            <v>0</v>
          </cell>
          <cell r="AZ2762">
            <v>0</v>
          </cell>
          <cell r="BA2762">
            <v>0</v>
          </cell>
          <cell r="BV2762">
            <v>0</v>
          </cell>
          <cell r="BW2762">
            <v>0</v>
          </cell>
          <cell r="BX2762">
            <v>0.44</v>
          </cell>
          <cell r="BY2762">
            <v>0</v>
          </cell>
          <cell r="BZ2762">
            <v>0</v>
          </cell>
          <cell r="CA2762">
            <v>0</v>
          </cell>
          <cell r="CB2762">
            <v>0</v>
          </cell>
          <cell r="CC2762">
            <v>0</v>
          </cell>
          <cell r="CD2762">
            <v>0.56000000000000005</v>
          </cell>
          <cell r="CE2762">
            <v>0</v>
          </cell>
          <cell r="CF2762">
            <v>0</v>
          </cell>
          <cell r="CG2762">
            <v>0</v>
          </cell>
          <cell r="CH2762">
            <v>0</v>
          </cell>
          <cell r="CJ2762">
            <v>0</v>
          </cell>
          <cell r="CK2762">
            <v>0</v>
          </cell>
          <cell r="CL2762">
            <v>0</v>
          </cell>
          <cell r="CM2762">
            <v>0</v>
          </cell>
          <cell r="CN2762">
            <v>1</v>
          </cell>
        </row>
        <row r="2763">
          <cell r="AU2763">
            <v>351</v>
          </cell>
          <cell r="AX2763">
            <v>351</v>
          </cell>
          <cell r="AY2763">
            <v>0</v>
          </cell>
          <cell r="AZ2763">
            <v>0</v>
          </cell>
          <cell r="BA2763">
            <v>0</v>
          </cell>
          <cell r="BV2763">
            <v>0</v>
          </cell>
          <cell r="BW2763">
            <v>0</v>
          </cell>
          <cell r="BX2763">
            <v>0</v>
          </cell>
          <cell r="BY2763">
            <v>0</v>
          </cell>
          <cell r="BZ2763">
            <v>0</v>
          </cell>
          <cell r="CA2763">
            <v>0</v>
          </cell>
          <cell r="CB2763">
            <v>0</v>
          </cell>
          <cell r="CC2763">
            <v>0</v>
          </cell>
          <cell r="CD2763">
            <v>1</v>
          </cell>
          <cell r="CE2763">
            <v>0</v>
          </cell>
          <cell r="CF2763">
            <v>0</v>
          </cell>
          <cell r="CG2763">
            <v>0</v>
          </cell>
          <cell r="CH2763">
            <v>0</v>
          </cell>
          <cell r="CJ2763">
            <v>0</v>
          </cell>
          <cell r="CK2763">
            <v>0</v>
          </cell>
          <cell r="CL2763">
            <v>0</v>
          </cell>
          <cell r="CM2763">
            <v>0</v>
          </cell>
          <cell r="CN2763">
            <v>1</v>
          </cell>
        </row>
        <row r="2764">
          <cell r="AU2764">
            <v>124</v>
          </cell>
          <cell r="AX2764">
            <v>124</v>
          </cell>
          <cell r="AY2764">
            <v>0</v>
          </cell>
          <cell r="AZ2764">
            <v>0</v>
          </cell>
          <cell r="BA2764">
            <v>0</v>
          </cell>
          <cell r="BV2764">
            <v>0</v>
          </cell>
          <cell r="BW2764">
            <v>0</v>
          </cell>
          <cell r="BX2764">
            <v>0</v>
          </cell>
          <cell r="BY2764">
            <v>0</v>
          </cell>
          <cell r="BZ2764">
            <v>0</v>
          </cell>
          <cell r="CA2764">
            <v>0</v>
          </cell>
          <cell r="CB2764">
            <v>0</v>
          </cell>
          <cell r="CC2764">
            <v>0</v>
          </cell>
          <cell r="CD2764">
            <v>1</v>
          </cell>
          <cell r="CE2764">
            <v>0</v>
          </cell>
          <cell r="CF2764">
            <v>0</v>
          </cell>
          <cell r="CG2764">
            <v>0</v>
          </cell>
          <cell r="CH2764">
            <v>0</v>
          </cell>
          <cell r="CJ2764">
            <v>0</v>
          </cell>
          <cell r="CK2764">
            <v>0</v>
          </cell>
          <cell r="CL2764">
            <v>0</v>
          </cell>
          <cell r="CM2764">
            <v>0</v>
          </cell>
          <cell r="CN2764">
            <v>1</v>
          </cell>
        </row>
        <row r="2765">
          <cell r="AU2765">
            <v>8278.98</v>
          </cell>
          <cell r="AX2765">
            <v>7944.61</v>
          </cell>
          <cell r="AY2765">
            <v>334.37</v>
          </cell>
          <cell r="AZ2765">
            <v>0</v>
          </cell>
          <cell r="BA2765">
            <v>748.56</v>
          </cell>
          <cell r="BV2765">
            <v>0</v>
          </cell>
          <cell r="BW2765">
            <v>0</v>
          </cell>
          <cell r="BX2765">
            <v>1</v>
          </cell>
          <cell r="BY2765">
            <v>0</v>
          </cell>
          <cell r="BZ2765">
            <v>0</v>
          </cell>
          <cell r="CA2765">
            <v>0</v>
          </cell>
          <cell r="CB2765">
            <v>0</v>
          </cell>
          <cell r="CC2765">
            <v>0</v>
          </cell>
          <cell r="CD2765">
            <v>0</v>
          </cell>
          <cell r="CE2765">
            <v>0</v>
          </cell>
          <cell r="CF2765">
            <v>0</v>
          </cell>
          <cell r="CG2765">
            <v>0</v>
          </cell>
          <cell r="CH2765">
            <v>0</v>
          </cell>
          <cell r="CJ2765">
            <v>0</v>
          </cell>
          <cell r="CK2765">
            <v>0</v>
          </cell>
          <cell r="CL2765">
            <v>0</v>
          </cell>
          <cell r="CM2765">
            <v>0</v>
          </cell>
          <cell r="CN2765">
            <v>1</v>
          </cell>
        </row>
        <row r="2766">
          <cell r="AU2766">
            <v>643</v>
          </cell>
          <cell r="AX2766">
            <v>643</v>
          </cell>
          <cell r="AY2766">
            <v>0</v>
          </cell>
          <cell r="AZ2766">
            <v>0</v>
          </cell>
          <cell r="BA2766">
            <v>0</v>
          </cell>
          <cell r="BV2766">
            <v>0</v>
          </cell>
          <cell r="BW2766">
            <v>0</v>
          </cell>
          <cell r="BX2766">
            <v>1</v>
          </cell>
          <cell r="BY2766">
            <v>0</v>
          </cell>
          <cell r="BZ2766">
            <v>0</v>
          </cell>
          <cell r="CA2766">
            <v>0</v>
          </cell>
          <cell r="CB2766">
            <v>0</v>
          </cell>
          <cell r="CC2766">
            <v>0</v>
          </cell>
          <cell r="CD2766">
            <v>0</v>
          </cell>
          <cell r="CE2766">
            <v>0</v>
          </cell>
          <cell r="CF2766">
            <v>0</v>
          </cell>
          <cell r="CG2766">
            <v>0</v>
          </cell>
          <cell r="CH2766">
            <v>0</v>
          </cell>
          <cell r="CJ2766">
            <v>0</v>
          </cell>
          <cell r="CK2766">
            <v>0</v>
          </cell>
          <cell r="CL2766">
            <v>0</v>
          </cell>
          <cell r="CM2766">
            <v>0</v>
          </cell>
          <cell r="CN2766">
            <v>1</v>
          </cell>
        </row>
        <row r="2767">
          <cell r="AU2767">
            <v>870</v>
          </cell>
          <cell r="AX2767">
            <v>870</v>
          </cell>
          <cell r="AY2767">
            <v>0</v>
          </cell>
          <cell r="AZ2767">
            <v>0</v>
          </cell>
          <cell r="BA2767">
            <v>0</v>
          </cell>
          <cell r="BV2767">
            <v>0</v>
          </cell>
          <cell r="BW2767">
            <v>0.56999999999999995</v>
          </cell>
          <cell r="BX2767">
            <v>0</v>
          </cell>
          <cell r="BY2767">
            <v>0.43</v>
          </cell>
          <cell r="BZ2767">
            <v>0</v>
          </cell>
          <cell r="CA2767">
            <v>0</v>
          </cell>
          <cell r="CB2767">
            <v>0</v>
          </cell>
          <cell r="CC2767">
            <v>0</v>
          </cell>
          <cell r="CD2767">
            <v>0</v>
          </cell>
          <cell r="CE2767">
            <v>0</v>
          </cell>
          <cell r="CF2767">
            <v>0</v>
          </cell>
          <cell r="CG2767">
            <v>0</v>
          </cell>
          <cell r="CH2767">
            <v>0</v>
          </cell>
          <cell r="CJ2767">
            <v>0</v>
          </cell>
          <cell r="CK2767">
            <v>0</v>
          </cell>
          <cell r="CL2767">
            <v>0</v>
          </cell>
          <cell r="CM2767">
            <v>0</v>
          </cell>
          <cell r="CN2767">
            <v>1</v>
          </cell>
        </row>
        <row r="2768">
          <cell r="AU2768">
            <v>124</v>
          </cell>
          <cell r="AX2768">
            <v>124</v>
          </cell>
          <cell r="AY2768">
            <v>0</v>
          </cell>
          <cell r="AZ2768">
            <v>0</v>
          </cell>
          <cell r="BA2768">
            <v>0</v>
          </cell>
          <cell r="BV2768">
            <v>0</v>
          </cell>
          <cell r="BW2768">
            <v>0</v>
          </cell>
          <cell r="BX2768">
            <v>0.3</v>
          </cell>
          <cell r="BY2768">
            <v>0</v>
          </cell>
          <cell r="BZ2768">
            <v>0</v>
          </cell>
          <cell r="CA2768">
            <v>0</v>
          </cell>
          <cell r="CB2768">
            <v>0</v>
          </cell>
          <cell r="CC2768">
            <v>0</v>
          </cell>
          <cell r="CD2768">
            <v>0.7</v>
          </cell>
          <cell r="CE2768">
            <v>0</v>
          </cell>
          <cell r="CF2768">
            <v>0</v>
          </cell>
          <cell r="CG2768">
            <v>0</v>
          </cell>
          <cell r="CH2768">
            <v>0</v>
          </cell>
          <cell r="CJ2768">
            <v>0</v>
          </cell>
          <cell r="CK2768">
            <v>0</v>
          </cell>
          <cell r="CL2768">
            <v>0</v>
          </cell>
          <cell r="CM2768">
            <v>0</v>
          </cell>
          <cell r="CN2768">
            <v>1</v>
          </cell>
        </row>
        <row r="2769">
          <cell r="AU2769">
            <v>495</v>
          </cell>
          <cell r="AX2769">
            <v>495</v>
          </cell>
          <cell r="AY2769">
            <v>0</v>
          </cell>
          <cell r="AZ2769">
            <v>0</v>
          </cell>
          <cell r="BA2769">
            <v>0</v>
          </cell>
          <cell r="BV2769">
            <v>0</v>
          </cell>
          <cell r="BW2769">
            <v>0</v>
          </cell>
          <cell r="BX2769">
            <v>0</v>
          </cell>
          <cell r="BY2769">
            <v>0</v>
          </cell>
          <cell r="BZ2769">
            <v>0</v>
          </cell>
          <cell r="CA2769">
            <v>0</v>
          </cell>
          <cell r="CB2769">
            <v>0</v>
          </cell>
          <cell r="CC2769">
            <v>0</v>
          </cell>
          <cell r="CD2769">
            <v>1</v>
          </cell>
          <cell r="CE2769">
            <v>0</v>
          </cell>
          <cell r="CF2769">
            <v>0</v>
          </cell>
          <cell r="CG2769">
            <v>0</v>
          </cell>
          <cell r="CH2769">
            <v>0</v>
          </cell>
          <cell r="CJ2769">
            <v>0</v>
          </cell>
          <cell r="CK2769">
            <v>0</v>
          </cell>
          <cell r="CL2769">
            <v>0</v>
          </cell>
          <cell r="CM2769">
            <v>0</v>
          </cell>
          <cell r="CN2769">
            <v>1</v>
          </cell>
        </row>
        <row r="2770">
          <cell r="AU2770">
            <v>37978.480000000003</v>
          </cell>
          <cell r="AX2770">
            <v>27225.61</v>
          </cell>
          <cell r="AY2770">
            <v>10752.87</v>
          </cell>
          <cell r="AZ2770">
            <v>345</v>
          </cell>
          <cell r="BA2770">
            <v>18117.37</v>
          </cell>
          <cell r="BV2770">
            <v>0</v>
          </cell>
          <cell r="BW2770">
            <v>0.64</v>
          </cell>
          <cell r="BX2770">
            <v>0</v>
          </cell>
          <cell r="BY2770">
            <v>0.09</v>
          </cell>
          <cell r="BZ2770">
            <v>0</v>
          </cell>
          <cell r="CA2770">
            <v>0</v>
          </cell>
          <cell r="CB2770">
            <v>0</v>
          </cell>
          <cell r="CC2770">
            <v>0</v>
          </cell>
          <cell r="CD2770">
            <v>0.27</v>
          </cell>
          <cell r="CE2770">
            <v>0</v>
          </cell>
          <cell r="CF2770">
            <v>0</v>
          </cell>
          <cell r="CG2770">
            <v>0</v>
          </cell>
          <cell r="CH2770">
            <v>0</v>
          </cell>
          <cell r="CJ2770">
            <v>0</v>
          </cell>
          <cell r="CK2770">
            <v>0</v>
          </cell>
          <cell r="CL2770">
            <v>0</v>
          </cell>
          <cell r="CM2770">
            <v>0</v>
          </cell>
          <cell r="CN2770">
            <v>1</v>
          </cell>
        </row>
        <row r="2771">
          <cell r="AU2771">
            <v>442</v>
          </cell>
          <cell r="AX2771">
            <v>442</v>
          </cell>
          <cell r="AY2771">
            <v>0</v>
          </cell>
          <cell r="AZ2771">
            <v>0</v>
          </cell>
          <cell r="BA2771">
            <v>0</v>
          </cell>
          <cell r="BV2771">
            <v>0</v>
          </cell>
          <cell r="BW2771">
            <v>0</v>
          </cell>
          <cell r="BX2771">
            <v>0</v>
          </cell>
          <cell r="BY2771">
            <v>0</v>
          </cell>
          <cell r="BZ2771">
            <v>0</v>
          </cell>
          <cell r="CA2771">
            <v>0</v>
          </cell>
          <cell r="CB2771">
            <v>0</v>
          </cell>
          <cell r="CC2771">
            <v>0</v>
          </cell>
          <cell r="CD2771">
            <v>1</v>
          </cell>
          <cell r="CE2771">
            <v>0</v>
          </cell>
          <cell r="CF2771">
            <v>0</v>
          </cell>
          <cell r="CG2771">
            <v>0</v>
          </cell>
          <cell r="CH2771">
            <v>0</v>
          </cell>
          <cell r="CJ2771">
            <v>0</v>
          </cell>
          <cell r="CK2771">
            <v>0</v>
          </cell>
          <cell r="CL2771">
            <v>0</v>
          </cell>
          <cell r="CM2771">
            <v>0</v>
          </cell>
          <cell r="CN2771">
            <v>1</v>
          </cell>
        </row>
        <row r="2772">
          <cell r="AU2772">
            <v>153</v>
          </cell>
          <cell r="AX2772">
            <v>153</v>
          </cell>
          <cell r="AY2772">
            <v>0</v>
          </cell>
          <cell r="AZ2772">
            <v>0</v>
          </cell>
          <cell r="BA2772">
            <v>0</v>
          </cell>
          <cell r="BV2772">
            <v>0</v>
          </cell>
          <cell r="BW2772">
            <v>1</v>
          </cell>
          <cell r="BX2772">
            <v>0</v>
          </cell>
          <cell r="BY2772">
            <v>0</v>
          </cell>
          <cell r="BZ2772">
            <v>0</v>
          </cell>
          <cell r="CA2772">
            <v>0</v>
          </cell>
          <cell r="CB2772">
            <v>0</v>
          </cell>
          <cell r="CC2772">
            <v>0</v>
          </cell>
          <cell r="CD2772">
            <v>0</v>
          </cell>
          <cell r="CE2772">
            <v>0</v>
          </cell>
          <cell r="CF2772">
            <v>0</v>
          </cell>
          <cell r="CG2772">
            <v>0</v>
          </cell>
          <cell r="CH2772">
            <v>0</v>
          </cell>
          <cell r="CJ2772">
            <v>0</v>
          </cell>
          <cell r="CK2772">
            <v>0</v>
          </cell>
          <cell r="CL2772">
            <v>0</v>
          </cell>
          <cell r="CM2772">
            <v>0</v>
          </cell>
          <cell r="CN2772">
            <v>1</v>
          </cell>
        </row>
        <row r="2773">
          <cell r="AU2773">
            <v>431.69</v>
          </cell>
          <cell r="AX2773">
            <v>334.39</v>
          </cell>
          <cell r="AY2773">
            <v>97.3</v>
          </cell>
          <cell r="AZ2773">
            <v>0</v>
          </cell>
          <cell r="BA2773">
            <v>217.86</v>
          </cell>
          <cell r="BV2773">
            <v>0</v>
          </cell>
          <cell r="BW2773">
            <v>1</v>
          </cell>
          <cell r="BX2773">
            <v>0</v>
          </cell>
          <cell r="BY2773">
            <v>0</v>
          </cell>
          <cell r="BZ2773">
            <v>0</v>
          </cell>
          <cell r="CA2773">
            <v>0</v>
          </cell>
          <cell r="CB2773">
            <v>0</v>
          </cell>
          <cell r="CC2773">
            <v>0</v>
          </cell>
          <cell r="CD2773">
            <v>0</v>
          </cell>
          <cell r="CE2773">
            <v>0</v>
          </cell>
          <cell r="CF2773">
            <v>0</v>
          </cell>
          <cell r="CG2773">
            <v>0</v>
          </cell>
          <cell r="CH2773">
            <v>0</v>
          </cell>
          <cell r="CJ2773">
            <v>0</v>
          </cell>
          <cell r="CK2773">
            <v>0</v>
          </cell>
          <cell r="CL2773">
            <v>0</v>
          </cell>
          <cell r="CM2773">
            <v>0</v>
          </cell>
          <cell r="CN2773">
            <v>1</v>
          </cell>
        </row>
        <row r="2774">
          <cell r="AU2774">
            <v>360</v>
          </cell>
          <cell r="AX2774">
            <v>360</v>
          </cell>
          <cell r="AY2774">
            <v>0</v>
          </cell>
          <cell r="AZ2774">
            <v>0</v>
          </cell>
          <cell r="BA2774">
            <v>0</v>
          </cell>
          <cell r="BV2774">
            <v>0</v>
          </cell>
          <cell r="BW2774">
            <v>1</v>
          </cell>
          <cell r="BX2774">
            <v>0</v>
          </cell>
          <cell r="BY2774">
            <v>0</v>
          </cell>
          <cell r="BZ2774">
            <v>0</v>
          </cell>
          <cell r="CA2774">
            <v>0</v>
          </cell>
          <cell r="CB2774">
            <v>0</v>
          </cell>
          <cell r="CC2774">
            <v>0</v>
          </cell>
          <cell r="CD2774">
            <v>0</v>
          </cell>
          <cell r="CE2774">
            <v>0</v>
          </cell>
          <cell r="CF2774">
            <v>0</v>
          </cell>
          <cell r="CG2774">
            <v>0</v>
          </cell>
          <cell r="CH2774">
            <v>0</v>
          </cell>
          <cell r="CJ2774">
            <v>0</v>
          </cell>
          <cell r="CK2774">
            <v>0</v>
          </cell>
          <cell r="CL2774">
            <v>0</v>
          </cell>
          <cell r="CM2774">
            <v>0</v>
          </cell>
          <cell r="CN2774">
            <v>1</v>
          </cell>
        </row>
        <row r="2775">
          <cell r="AU2775">
            <v>936.87</v>
          </cell>
          <cell r="AX2775">
            <v>705.02</v>
          </cell>
          <cell r="AY2775">
            <v>231.85</v>
          </cell>
          <cell r="AZ2775">
            <v>270</v>
          </cell>
          <cell r="BA2775">
            <v>280.32</v>
          </cell>
          <cell r="BV2775">
            <v>0</v>
          </cell>
          <cell r="BW2775">
            <v>1</v>
          </cell>
          <cell r="BX2775">
            <v>0</v>
          </cell>
          <cell r="BY2775">
            <v>0</v>
          </cell>
          <cell r="BZ2775">
            <v>0</v>
          </cell>
          <cell r="CA2775">
            <v>0</v>
          </cell>
          <cell r="CB2775">
            <v>0</v>
          </cell>
          <cell r="CC2775">
            <v>0</v>
          </cell>
          <cell r="CD2775">
            <v>0</v>
          </cell>
          <cell r="CE2775">
            <v>0</v>
          </cell>
          <cell r="CF2775">
            <v>0</v>
          </cell>
          <cell r="CG2775">
            <v>0</v>
          </cell>
          <cell r="CH2775">
            <v>0</v>
          </cell>
          <cell r="CJ2775">
            <v>0</v>
          </cell>
          <cell r="CK2775">
            <v>0</v>
          </cell>
          <cell r="CL2775">
            <v>0</v>
          </cell>
          <cell r="CM2775">
            <v>0</v>
          </cell>
          <cell r="CN2775">
            <v>1</v>
          </cell>
        </row>
        <row r="2776">
          <cell r="AU2776">
            <v>-14807.27</v>
          </cell>
          <cell r="AX2776">
            <v>-12520.810000000001</v>
          </cell>
          <cell r="AY2776">
            <v>-2286.46</v>
          </cell>
          <cell r="AZ2776">
            <v>0</v>
          </cell>
          <cell r="BA2776">
            <v>-6805.58</v>
          </cell>
          <cell r="BV2776">
            <v>0</v>
          </cell>
          <cell r="BW2776">
            <v>0</v>
          </cell>
          <cell r="BX2776">
            <v>0</v>
          </cell>
          <cell r="BY2776">
            <v>0</v>
          </cell>
          <cell r="BZ2776">
            <v>0.75</v>
          </cell>
          <cell r="CA2776">
            <v>0</v>
          </cell>
          <cell r="CB2776">
            <v>0.25</v>
          </cell>
          <cell r="CC2776">
            <v>0</v>
          </cell>
          <cell r="CD2776">
            <v>0</v>
          </cell>
          <cell r="CE2776">
            <v>0</v>
          </cell>
          <cell r="CF2776">
            <v>0</v>
          </cell>
          <cell r="CG2776">
            <v>0</v>
          </cell>
          <cell r="CH2776">
            <v>0</v>
          </cell>
          <cell r="CJ2776">
            <v>0</v>
          </cell>
          <cell r="CK2776">
            <v>0</v>
          </cell>
          <cell r="CL2776">
            <v>0</v>
          </cell>
          <cell r="CM2776">
            <v>0</v>
          </cell>
          <cell r="CN2776">
            <v>1</v>
          </cell>
        </row>
        <row r="2777">
          <cell r="AU2777">
            <v>6849.34</v>
          </cell>
          <cell r="AX2777">
            <v>4910.7499999999991</v>
          </cell>
          <cell r="AY2777">
            <v>1938.59</v>
          </cell>
          <cell r="AZ2777">
            <v>0</v>
          </cell>
          <cell r="BA2777">
            <v>3129.16</v>
          </cell>
          <cell r="BV2777">
            <v>0</v>
          </cell>
          <cell r="BW2777">
            <v>0.3</v>
          </cell>
          <cell r="BX2777">
            <v>0.7</v>
          </cell>
          <cell r="BY2777">
            <v>0</v>
          </cell>
          <cell r="BZ2777">
            <v>0</v>
          </cell>
          <cell r="CA2777">
            <v>0</v>
          </cell>
          <cell r="CB2777">
            <v>0</v>
          </cell>
          <cell r="CC2777">
            <v>0</v>
          </cell>
          <cell r="CD2777">
            <v>0</v>
          </cell>
          <cell r="CE2777">
            <v>0</v>
          </cell>
          <cell r="CF2777">
            <v>0</v>
          </cell>
          <cell r="CG2777">
            <v>0</v>
          </cell>
          <cell r="CH2777">
            <v>0</v>
          </cell>
          <cell r="CJ2777">
            <v>0</v>
          </cell>
          <cell r="CK2777">
            <v>0</v>
          </cell>
          <cell r="CL2777">
            <v>0</v>
          </cell>
          <cell r="CM2777">
            <v>0</v>
          </cell>
          <cell r="CN2777">
            <v>1</v>
          </cell>
        </row>
        <row r="2778">
          <cell r="AU2778">
            <v>-706.44</v>
          </cell>
          <cell r="AX2778">
            <v>-706.44</v>
          </cell>
          <cell r="AY2778">
            <v>0</v>
          </cell>
          <cell r="AZ2778">
            <v>0</v>
          </cell>
          <cell r="BA2778">
            <v>0</v>
          </cell>
          <cell r="BV2778">
            <v>0</v>
          </cell>
          <cell r="BW2778">
            <v>0.03</v>
          </cell>
          <cell r="BX2778">
            <v>0.73</v>
          </cell>
          <cell r="BY2778">
            <v>0</v>
          </cell>
          <cell r="BZ2778">
            <v>0</v>
          </cell>
          <cell r="CA2778">
            <v>0</v>
          </cell>
          <cell r="CB2778">
            <v>0</v>
          </cell>
          <cell r="CC2778">
            <v>0</v>
          </cell>
          <cell r="CD2778">
            <v>0</v>
          </cell>
          <cell r="CE2778">
            <v>0</v>
          </cell>
          <cell r="CF2778">
            <v>0</v>
          </cell>
          <cell r="CG2778">
            <v>0</v>
          </cell>
          <cell r="CH2778">
            <v>0</v>
          </cell>
          <cell r="CJ2778">
            <v>0</v>
          </cell>
          <cell r="CK2778">
            <v>0</v>
          </cell>
          <cell r="CL2778">
            <v>0</v>
          </cell>
          <cell r="CM2778">
            <v>0</v>
          </cell>
          <cell r="CN2778">
            <v>1</v>
          </cell>
        </row>
        <row r="2779">
          <cell r="AU2779">
            <v>-1331.28</v>
          </cell>
          <cell r="AX2779">
            <v>-1331.2800000000002</v>
          </cell>
          <cell r="AY2779">
            <v>0</v>
          </cell>
          <cell r="AZ2779">
            <v>0</v>
          </cell>
          <cell r="BA2779">
            <v>-262.16000000000003</v>
          </cell>
          <cell r="BV2779">
            <v>0</v>
          </cell>
          <cell r="BW2779">
            <v>0</v>
          </cell>
          <cell r="BX2779">
            <v>0.75</v>
          </cell>
          <cell r="BY2779">
            <v>0</v>
          </cell>
          <cell r="BZ2779">
            <v>0</v>
          </cell>
          <cell r="CA2779">
            <v>0</v>
          </cell>
          <cell r="CB2779">
            <v>0</v>
          </cell>
          <cell r="CC2779">
            <v>0</v>
          </cell>
          <cell r="CD2779">
            <v>0</v>
          </cell>
          <cell r="CE2779">
            <v>0</v>
          </cell>
          <cell r="CF2779">
            <v>0</v>
          </cell>
          <cell r="CG2779">
            <v>0</v>
          </cell>
          <cell r="CH2779">
            <v>0</v>
          </cell>
          <cell r="CJ2779">
            <v>0</v>
          </cell>
          <cell r="CK2779">
            <v>0</v>
          </cell>
          <cell r="CL2779">
            <v>0</v>
          </cell>
          <cell r="CM2779">
            <v>0</v>
          </cell>
          <cell r="CN2779">
            <v>1</v>
          </cell>
        </row>
        <row r="2780">
          <cell r="AU2780">
            <v>-1331.28</v>
          </cell>
          <cell r="AX2780">
            <v>-1331.2800000000002</v>
          </cell>
          <cell r="AY2780">
            <v>0</v>
          </cell>
          <cell r="AZ2780">
            <v>0</v>
          </cell>
          <cell r="BA2780">
            <v>-262.16000000000003</v>
          </cell>
          <cell r="BV2780">
            <v>0</v>
          </cell>
          <cell r="BW2780">
            <v>0.2</v>
          </cell>
          <cell r="BX2780">
            <v>0.8</v>
          </cell>
          <cell r="BY2780">
            <v>0</v>
          </cell>
          <cell r="BZ2780">
            <v>0</v>
          </cell>
          <cell r="CA2780">
            <v>0</v>
          </cell>
          <cell r="CB2780">
            <v>0</v>
          </cell>
          <cell r="CC2780">
            <v>0</v>
          </cell>
          <cell r="CD2780">
            <v>0</v>
          </cell>
          <cell r="CE2780">
            <v>0</v>
          </cell>
          <cell r="CF2780">
            <v>0</v>
          </cell>
          <cell r="CG2780">
            <v>0</v>
          </cell>
          <cell r="CH2780">
            <v>0</v>
          </cell>
          <cell r="CJ2780">
            <v>0</v>
          </cell>
          <cell r="CK2780">
            <v>0</v>
          </cell>
          <cell r="CL2780">
            <v>0</v>
          </cell>
          <cell r="CM2780">
            <v>0</v>
          </cell>
          <cell r="CN2780">
            <v>1</v>
          </cell>
        </row>
        <row r="2781">
          <cell r="AU2781">
            <v>124</v>
          </cell>
          <cell r="AX2781">
            <v>124</v>
          </cell>
          <cell r="AY2781">
            <v>0</v>
          </cell>
          <cell r="AZ2781">
            <v>0</v>
          </cell>
          <cell r="BA2781">
            <v>0</v>
          </cell>
          <cell r="BV2781">
            <v>0</v>
          </cell>
          <cell r="BW2781">
            <v>0</v>
          </cell>
          <cell r="BX2781">
            <v>0</v>
          </cell>
          <cell r="BY2781">
            <v>0</v>
          </cell>
          <cell r="BZ2781">
            <v>0</v>
          </cell>
          <cell r="CA2781">
            <v>0</v>
          </cell>
          <cell r="CB2781">
            <v>0</v>
          </cell>
          <cell r="CC2781">
            <v>0</v>
          </cell>
          <cell r="CD2781">
            <v>1</v>
          </cell>
          <cell r="CE2781">
            <v>0</v>
          </cell>
          <cell r="CF2781">
            <v>0</v>
          </cell>
          <cell r="CG2781">
            <v>0</v>
          </cell>
          <cell r="CH2781">
            <v>0</v>
          </cell>
          <cell r="CJ2781">
            <v>0</v>
          </cell>
          <cell r="CK2781">
            <v>0</v>
          </cell>
          <cell r="CL2781">
            <v>0</v>
          </cell>
          <cell r="CM2781">
            <v>0</v>
          </cell>
          <cell r="CN2781">
            <v>1</v>
          </cell>
        </row>
        <row r="2782">
          <cell r="AU2782">
            <v>192</v>
          </cell>
          <cell r="AX2782">
            <v>192</v>
          </cell>
          <cell r="AY2782">
            <v>0</v>
          </cell>
          <cell r="AZ2782">
            <v>0</v>
          </cell>
          <cell r="BA2782">
            <v>0</v>
          </cell>
          <cell r="BV2782">
            <v>0</v>
          </cell>
          <cell r="BW2782">
            <v>1</v>
          </cell>
          <cell r="BX2782">
            <v>0</v>
          </cell>
          <cell r="BY2782">
            <v>0</v>
          </cell>
          <cell r="BZ2782">
            <v>0</v>
          </cell>
          <cell r="CA2782">
            <v>0</v>
          </cell>
          <cell r="CB2782">
            <v>0</v>
          </cell>
          <cell r="CC2782">
            <v>0</v>
          </cell>
          <cell r="CD2782">
            <v>0</v>
          </cell>
          <cell r="CE2782">
            <v>0</v>
          </cell>
          <cell r="CF2782">
            <v>0</v>
          </cell>
          <cell r="CG2782">
            <v>0</v>
          </cell>
          <cell r="CH2782">
            <v>0</v>
          </cell>
          <cell r="CJ2782">
            <v>0</v>
          </cell>
          <cell r="CK2782">
            <v>0</v>
          </cell>
          <cell r="CL2782">
            <v>0</v>
          </cell>
          <cell r="CM2782">
            <v>0</v>
          </cell>
          <cell r="CN2782">
            <v>1</v>
          </cell>
        </row>
        <row r="2783">
          <cell r="AU2783">
            <v>516.22</v>
          </cell>
          <cell r="AX2783">
            <v>370.07</v>
          </cell>
          <cell r="AY2783">
            <v>146.15</v>
          </cell>
          <cell r="AZ2783">
            <v>0</v>
          </cell>
          <cell r="BA2783">
            <v>61.96</v>
          </cell>
          <cell r="BV2783">
            <v>0</v>
          </cell>
          <cell r="BW2783">
            <v>1</v>
          </cell>
          <cell r="BX2783">
            <v>0</v>
          </cell>
          <cell r="BY2783">
            <v>0</v>
          </cell>
          <cell r="BZ2783">
            <v>0</v>
          </cell>
          <cell r="CA2783">
            <v>0</v>
          </cell>
          <cell r="CB2783">
            <v>0</v>
          </cell>
          <cell r="CC2783">
            <v>0</v>
          </cell>
          <cell r="CD2783">
            <v>0</v>
          </cell>
          <cell r="CE2783">
            <v>0</v>
          </cell>
          <cell r="CF2783">
            <v>0</v>
          </cell>
          <cell r="CG2783">
            <v>0</v>
          </cell>
          <cell r="CH2783">
            <v>0</v>
          </cell>
          <cell r="CJ2783">
            <v>0</v>
          </cell>
          <cell r="CK2783">
            <v>0</v>
          </cell>
          <cell r="CL2783">
            <v>0</v>
          </cell>
          <cell r="CM2783">
            <v>0</v>
          </cell>
          <cell r="CN2783">
            <v>1</v>
          </cell>
        </row>
        <row r="2784">
          <cell r="AU2784">
            <v>148</v>
          </cell>
          <cell r="AX2784">
            <v>148</v>
          </cell>
          <cell r="AY2784">
            <v>0</v>
          </cell>
          <cell r="AZ2784">
            <v>0</v>
          </cell>
          <cell r="BA2784">
            <v>0</v>
          </cell>
          <cell r="BV2784">
            <v>0</v>
          </cell>
          <cell r="BW2784">
            <v>0</v>
          </cell>
          <cell r="BX2784">
            <v>0</v>
          </cell>
          <cell r="BY2784">
            <v>0</v>
          </cell>
          <cell r="BZ2784">
            <v>0</v>
          </cell>
          <cell r="CA2784">
            <v>0</v>
          </cell>
          <cell r="CB2784">
            <v>0</v>
          </cell>
          <cell r="CC2784">
            <v>0</v>
          </cell>
          <cell r="CD2784">
            <v>1</v>
          </cell>
          <cell r="CE2784">
            <v>0</v>
          </cell>
          <cell r="CF2784">
            <v>0</v>
          </cell>
          <cell r="CG2784">
            <v>0</v>
          </cell>
          <cell r="CH2784">
            <v>0</v>
          </cell>
          <cell r="CJ2784">
            <v>0</v>
          </cell>
          <cell r="CK2784">
            <v>0</v>
          </cell>
          <cell r="CL2784">
            <v>0</v>
          </cell>
          <cell r="CM2784">
            <v>0</v>
          </cell>
          <cell r="CN2784">
            <v>1</v>
          </cell>
        </row>
        <row r="2785">
          <cell r="AU2785">
            <v>263</v>
          </cell>
          <cell r="AX2785">
            <v>263</v>
          </cell>
          <cell r="AY2785">
            <v>0</v>
          </cell>
          <cell r="AZ2785">
            <v>0</v>
          </cell>
          <cell r="BA2785">
            <v>0</v>
          </cell>
          <cell r="BV2785">
            <v>0</v>
          </cell>
          <cell r="BW2785">
            <v>0.45</v>
          </cell>
          <cell r="BX2785">
            <v>0</v>
          </cell>
          <cell r="BY2785">
            <v>0</v>
          </cell>
          <cell r="BZ2785">
            <v>0</v>
          </cell>
          <cell r="CA2785">
            <v>0</v>
          </cell>
          <cell r="CB2785">
            <v>0</v>
          </cell>
          <cell r="CC2785">
            <v>0</v>
          </cell>
          <cell r="CD2785">
            <v>0.55000000000000004</v>
          </cell>
          <cell r="CE2785">
            <v>0</v>
          </cell>
          <cell r="CF2785">
            <v>0</v>
          </cell>
          <cell r="CG2785">
            <v>0</v>
          </cell>
          <cell r="CH2785">
            <v>0</v>
          </cell>
          <cell r="CJ2785">
            <v>0</v>
          </cell>
          <cell r="CK2785">
            <v>0</v>
          </cell>
          <cell r="CL2785">
            <v>0</v>
          </cell>
          <cell r="CM2785">
            <v>0</v>
          </cell>
          <cell r="CN2785">
            <v>1</v>
          </cell>
        </row>
        <row r="2786">
          <cell r="AU2786">
            <v>355.18</v>
          </cell>
          <cell r="AX2786">
            <v>303.60000000000002</v>
          </cell>
          <cell r="AY2786">
            <v>51.58</v>
          </cell>
          <cell r="AZ2786">
            <v>0</v>
          </cell>
          <cell r="BA2786">
            <v>115.48</v>
          </cell>
          <cell r="BV2786">
            <v>0</v>
          </cell>
          <cell r="BW2786">
            <v>1</v>
          </cell>
          <cell r="BX2786">
            <v>0</v>
          </cell>
          <cell r="BY2786">
            <v>0</v>
          </cell>
          <cell r="BZ2786">
            <v>0</v>
          </cell>
          <cell r="CA2786">
            <v>0</v>
          </cell>
          <cell r="CB2786">
            <v>0</v>
          </cell>
          <cell r="CC2786">
            <v>0</v>
          </cell>
          <cell r="CD2786">
            <v>0</v>
          </cell>
          <cell r="CE2786">
            <v>0</v>
          </cell>
          <cell r="CF2786">
            <v>0</v>
          </cell>
          <cell r="CG2786">
            <v>0</v>
          </cell>
          <cell r="CH2786">
            <v>0</v>
          </cell>
          <cell r="CJ2786">
            <v>0</v>
          </cell>
          <cell r="CK2786">
            <v>0</v>
          </cell>
          <cell r="CL2786">
            <v>0</v>
          </cell>
          <cell r="CM2786">
            <v>0</v>
          </cell>
          <cell r="CN2786">
            <v>1</v>
          </cell>
        </row>
        <row r="2787">
          <cell r="AU2787">
            <v>91.09</v>
          </cell>
          <cell r="AX2787">
            <v>65.3</v>
          </cell>
          <cell r="AY2787">
            <v>25.79</v>
          </cell>
          <cell r="AZ2787">
            <v>0</v>
          </cell>
          <cell r="BA2787">
            <v>57.74</v>
          </cell>
          <cell r="BV2787">
            <v>0</v>
          </cell>
          <cell r="BW2787">
            <v>1</v>
          </cell>
          <cell r="BX2787">
            <v>0</v>
          </cell>
          <cell r="BY2787">
            <v>0</v>
          </cell>
          <cell r="BZ2787">
            <v>0</v>
          </cell>
          <cell r="CA2787">
            <v>0</v>
          </cell>
          <cell r="CB2787">
            <v>0</v>
          </cell>
          <cell r="CC2787">
            <v>0</v>
          </cell>
          <cell r="CD2787">
            <v>0</v>
          </cell>
          <cell r="CE2787">
            <v>0</v>
          </cell>
          <cell r="CF2787">
            <v>0</v>
          </cell>
          <cell r="CG2787">
            <v>0</v>
          </cell>
          <cell r="CH2787">
            <v>0</v>
          </cell>
          <cell r="CJ2787">
            <v>0</v>
          </cell>
          <cell r="CK2787">
            <v>0</v>
          </cell>
          <cell r="CL2787">
            <v>0</v>
          </cell>
          <cell r="CM2787">
            <v>0</v>
          </cell>
          <cell r="CN2787">
            <v>1</v>
          </cell>
        </row>
        <row r="2788">
          <cell r="AU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0</v>
          </cell>
          <cell r="BV2788">
            <v>0</v>
          </cell>
          <cell r="BW2788">
            <v>1</v>
          </cell>
          <cell r="BX2788">
            <v>0</v>
          </cell>
          <cell r="BY2788">
            <v>0</v>
          </cell>
          <cell r="BZ2788">
            <v>0</v>
          </cell>
          <cell r="CA2788">
            <v>0</v>
          </cell>
          <cell r="CB2788">
            <v>0</v>
          </cell>
          <cell r="CC2788">
            <v>0</v>
          </cell>
          <cell r="CD2788">
            <v>0</v>
          </cell>
          <cell r="CE2788">
            <v>0</v>
          </cell>
          <cell r="CF2788">
            <v>0</v>
          </cell>
          <cell r="CG2788">
            <v>0</v>
          </cell>
          <cell r="CH2788">
            <v>0</v>
          </cell>
          <cell r="CJ2788">
            <v>0</v>
          </cell>
          <cell r="CK2788">
            <v>0</v>
          </cell>
          <cell r="CL2788">
            <v>0</v>
          </cell>
          <cell r="CM2788">
            <v>0</v>
          </cell>
          <cell r="CN2788">
            <v>1</v>
          </cell>
        </row>
        <row r="2789">
          <cell r="AU2789">
            <v>22924.2</v>
          </cell>
          <cell r="AX2789">
            <v>15985.18</v>
          </cell>
          <cell r="AY2789">
            <v>6939.02</v>
          </cell>
          <cell r="AZ2789">
            <v>0</v>
          </cell>
          <cell r="BA2789">
            <v>0</v>
          </cell>
          <cell r="BV2789">
            <v>0</v>
          </cell>
          <cell r="BW2789">
            <v>0.14000000000000001</v>
          </cell>
          <cell r="BX2789">
            <v>0.75</v>
          </cell>
          <cell r="BY2789">
            <v>0.11</v>
          </cell>
          <cell r="BZ2789">
            <v>0</v>
          </cell>
          <cell r="CA2789">
            <v>0</v>
          </cell>
          <cell r="CB2789">
            <v>0</v>
          </cell>
          <cell r="CC2789">
            <v>0</v>
          </cell>
          <cell r="CD2789">
            <v>0</v>
          </cell>
          <cell r="CE2789">
            <v>0</v>
          </cell>
          <cell r="CF2789">
            <v>0</v>
          </cell>
          <cell r="CG2789">
            <v>0</v>
          </cell>
          <cell r="CH2789">
            <v>0</v>
          </cell>
          <cell r="CJ2789">
            <v>0</v>
          </cell>
          <cell r="CK2789">
            <v>0</v>
          </cell>
          <cell r="CL2789">
            <v>0</v>
          </cell>
          <cell r="CM2789">
            <v>0</v>
          </cell>
          <cell r="CN2789">
            <v>1</v>
          </cell>
        </row>
        <row r="2790">
          <cell r="AU2790">
            <v>192</v>
          </cell>
          <cell r="AX2790">
            <v>192</v>
          </cell>
          <cell r="AY2790">
            <v>0</v>
          </cell>
          <cell r="AZ2790">
            <v>0</v>
          </cell>
          <cell r="BA2790">
            <v>0</v>
          </cell>
          <cell r="BV2790">
            <v>0</v>
          </cell>
          <cell r="BW2790">
            <v>0</v>
          </cell>
          <cell r="BX2790">
            <v>0</v>
          </cell>
          <cell r="BY2790">
            <v>0</v>
          </cell>
          <cell r="BZ2790">
            <v>0</v>
          </cell>
          <cell r="CA2790">
            <v>0</v>
          </cell>
          <cell r="CB2790">
            <v>0</v>
          </cell>
          <cell r="CC2790">
            <v>0</v>
          </cell>
          <cell r="CD2790">
            <v>1</v>
          </cell>
          <cell r="CE2790">
            <v>0</v>
          </cell>
          <cell r="CF2790">
            <v>0</v>
          </cell>
          <cell r="CG2790">
            <v>0</v>
          </cell>
          <cell r="CH2790">
            <v>0</v>
          </cell>
          <cell r="CJ2790">
            <v>0</v>
          </cell>
          <cell r="CK2790">
            <v>0</v>
          </cell>
          <cell r="CL2790">
            <v>0</v>
          </cell>
          <cell r="CM2790">
            <v>0</v>
          </cell>
          <cell r="CN2790">
            <v>1</v>
          </cell>
        </row>
        <row r="2791">
          <cell r="AU2791">
            <v>2033.58</v>
          </cell>
          <cell r="AX2791">
            <v>1497.43</v>
          </cell>
          <cell r="AY2791">
            <v>536.15</v>
          </cell>
          <cell r="AZ2791">
            <v>1357.43</v>
          </cell>
          <cell r="BA2791">
            <v>0</v>
          </cell>
          <cell r="BV2791">
            <v>0</v>
          </cell>
          <cell r="BW2791">
            <v>0</v>
          </cell>
          <cell r="BX2791">
            <v>0</v>
          </cell>
          <cell r="BY2791">
            <v>0</v>
          </cell>
          <cell r="BZ2791">
            <v>0</v>
          </cell>
          <cell r="CA2791">
            <v>0</v>
          </cell>
          <cell r="CB2791">
            <v>0</v>
          </cell>
          <cell r="CC2791">
            <v>0</v>
          </cell>
          <cell r="CD2791">
            <v>1</v>
          </cell>
          <cell r="CE2791">
            <v>0</v>
          </cell>
          <cell r="CF2791">
            <v>0</v>
          </cell>
          <cell r="CG2791">
            <v>0</v>
          </cell>
          <cell r="CH2791">
            <v>0</v>
          </cell>
          <cell r="CJ2791">
            <v>0</v>
          </cell>
          <cell r="CK2791">
            <v>0</v>
          </cell>
          <cell r="CL2791">
            <v>0</v>
          </cell>
          <cell r="CM2791">
            <v>0</v>
          </cell>
          <cell r="CN2791">
            <v>1</v>
          </cell>
        </row>
        <row r="2792">
          <cell r="AU2792">
            <v>169.54</v>
          </cell>
          <cell r="AX2792">
            <v>156.65</v>
          </cell>
          <cell r="AY2792">
            <v>12.89</v>
          </cell>
          <cell r="AZ2792">
            <v>0</v>
          </cell>
          <cell r="BA2792">
            <v>28.87</v>
          </cell>
          <cell r="BV2792">
            <v>0</v>
          </cell>
          <cell r="BW2792">
            <v>1</v>
          </cell>
          <cell r="BX2792">
            <v>0</v>
          </cell>
          <cell r="BY2792">
            <v>0</v>
          </cell>
          <cell r="BZ2792">
            <v>0</v>
          </cell>
          <cell r="CA2792">
            <v>0</v>
          </cell>
          <cell r="CB2792">
            <v>0</v>
          </cell>
          <cell r="CC2792">
            <v>0</v>
          </cell>
          <cell r="CD2792">
            <v>0</v>
          </cell>
          <cell r="CE2792">
            <v>0</v>
          </cell>
          <cell r="CF2792">
            <v>0</v>
          </cell>
          <cell r="CG2792">
            <v>0</v>
          </cell>
          <cell r="CH2792">
            <v>0</v>
          </cell>
          <cell r="CJ2792">
            <v>0</v>
          </cell>
          <cell r="CK2792">
            <v>0</v>
          </cell>
          <cell r="CL2792">
            <v>0</v>
          </cell>
          <cell r="CM2792">
            <v>0</v>
          </cell>
          <cell r="CN2792">
            <v>1</v>
          </cell>
        </row>
        <row r="2793">
          <cell r="AU2793">
            <v>134</v>
          </cell>
          <cell r="AX2793">
            <v>134</v>
          </cell>
          <cell r="AY2793">
            <v>0</v>
          </cell>
          <cell r="AZ2793">
            <v>0</v>
          </cell>
          <cell r="BA2793">
            <v>0</v>
          </cell>
          <cell r="BV2793">
            <v>0</v>
          </cell>
          <cell r="BW2793">
            <v>1</v>
          </cell>
          <cell r="BX2793">
            <v>0</v>
          </cell>
          <cell r="BY2793">
            <v>0</v>
          </cell>
          <cell r="BZ2793">
            <v>0</v>
          </cell>
          <cell r="CA2793">
            <v>0</v>
          </cell>
          <cell r="CB2793">
            <v>0</v>
          </cell>
          <cell r="CC2793">
            <v>0</v>
          </cell>
          <cell r="CD2793">
            <v>0</v>
          </cell>
          <cell r="CE2793">
            <v>0</v>
          </cell>
          <cell r="CF2793">
            <v>0</v>
          </cell>
          <cell r="CG2793">
            <v>0</v>
          </cell>
          <cell r="CH2793">
            <v>0</v>
          </cell>
          <cell r="CJ2793">
            <v>0</v>
          </cell>
          <cell r="CK2793">
            <v>0</v>
          </cell>
          <cell r="CL2793">
            <v>0</v>
          </cell>
          <cell r="CM2793">
            <v>0</v>
          </cell>
          <cell r="CN2793">
            <v>1</v>
          </cell>
        </row>
        <row r="2794">
          <cell r="AU2794">
            <v>179</v>
          </cell>
          <cell r="AX2794">
            <v>179</v>
          </cell>
          <cell r="AY2794">
            <v>0</v>
          </cell>
          <cell r="AZ2794">
            <v>0</v>
          </cell>
          <cell r="BA2794">
            <v>0</v>
          </cell>
          <cell r="BV2794">
            <v>0</v>
          </cell>
          <cell r="BW2794">
            <v>1</v>
          </cell>
          <cell r="BX2794">
            <v>0</v>
          </cell>
          <cell r="BY2794">
            <v>0</v>
          </cell>
          <cell r="BZ2794">
            <v>0</v>
          </cell>
          <cell r="CA2794">
            <v>0</v>
          </cell>
          <cell r="CB2794">
            <v>0</v>
          </cell>
          <cell r="CC2794">
            <v>0</v>
          </cell>
          <cell r="CD2794">
            <v>0</v>
          </cell>
          <cell r="CE2794">
            <v>0</v>
          </cell>
          <cell r="CF2794">
            <v>0</v>
          </cell>
          <cell r="CG2794">
            <v>0</v>
          </cell>
          <cell r="CH2794">
            <v>0</v>
          </cell>
          <cell r="CJ2794">
            <v>0</v>
          </cell>
          <cell r="CK2794">
            <v>0</v>
          </cell>
          <cell r="CL2794">
            <v>0</v>
          </cell>
          <cell r="CM2794">
            <v>0</v>
          </cell>
          <cell r="CN2794">
            <v>1</v>
          </cell>
        </row>
        <row r="2795">
          <cell r="AU2795">
            <v>118</v>
          </cell>
          <cell r="AX2795">
            <v>118</v>
          </cell>
          <cell r="AY2795">
            <v>0</v>
          </cell>
          <cell r="AZ2795">
            <v>0</v>
          </cell>
          <cell r="BA2795">
            <v>0</v>
          </cell>
          <cell r="BV2795">
            <v>0</v>
          </cell>
          <cell r="BW2795">
            <v>1</v>
          </cell>
          <cell r="BX2795">
            <v>0</v>
          </cell>
          <cell r="BY2795">
            <v>0</v>
          </cell>
          <cell r="BZ2795">
            <v>0</v>
          </cell>
          <cell r="CA2795">
            <v>0</v>
          </cell>
          <cell r="CB2795">
            <v>0</v>
          </cell>
          <cell r="CC2795">
            <v>0</v>
          </cell>
          <cell r="CD2795">
            <v>0</v>
          </cell>
          <cell r="CE2795">
            <v>0</v>
          </cell>
          <cell r="CF2795">
            <v>0</v>
          </cell>
          <cell r="CG2795">
            <v>0</v>
          </cell>
          <cell r="CH2795">
            <v>0</v>
          </cell>
          <cell r="CJ2795">
            <v>0</v>
          </cell>
          <cell r="CK2795">
            <v>0</v>
          </cell>
          <cell r="CL2795">
            <v>0</v>
          </cell>
          <cell r="CM2795">
            <v>0</v>
          </cell>
          <cell r="CN2795">
            <v>1</v>
          </cell>
        </row>
        <row r="2796">
          <cell r="AU2796">
            <v>138</v>
          </cell>
          <cell r="AX2796">
            <v>138</v>
          </cell>
          <cell r="AY2796">
            <v>0</v>
          </cell>
          <cell r="AZ2796">
            <v>0</v>
          </cell>
          <cell r="BA2796">
            <v>0</v>
          </cell>
          <cell r="BV2796">
            <v>0</v>
          </cell>
          <cell r="BW2796">
            <v>0</v>
          </cell>
          <cell r="BX2796">
            <v>0</v>
          </cell>
          <cell r="BY2796">
            <v>0</v>
          </cell>
          <cell r="BZ2796">
            <v>0</v>
          </cell>
          <cell r="CA2796">
            <v>0</v>
          </cell>
          <cell r="CB2796">
            <v>0</v>
          </cell>
          <cell r="CC2796">
            <v>0</v>
          </cell>
          <cell r="CD2796">
            <v>1</v>
          </cell>
          <cell r="CE2796">
            <v>0</v>
          </cell>
          <cell r="CF2796">
            <v>0</v>
          </cell>
          <cell r="CG2796">
            <v>0</v>
          </cell>
          <cell r="CH2796">
            <v>0</v>
          </cell>
          <cell r="CJ2796">
            <v>0</v>
          </cell>
          <cell r="CK2796">
            <v>0</v>
          </cell>
          <cell r="CL2796">
            <v>0</v>
          </cell>
          <cell r="CM2796">
            <v>0</v>
          </cell>
          <cell r="CN2796">
            <v>1</v>
          </cell>
        </row>
        <row r="2797">
          <cell r="AU2797">
            <v>207</v>
          </cell>
          <cell r="AX2797">
            <v>207</v>
          </cell>
          <cell r="AY2797">
            <v>0</v>
          </cell>
          <cell r="AZ2797">
            <v>0</v>
          </cell>
          <cell r="BA2797">
            <v>0</v>
          </cell>
          <cell r="BV2797">
            <v>0</v>
          </cell>
          <cell r="BW2797">
            <v>0.86</v>
          </cell>
          <cell r="BX2797">
            <v>0</v>
          </cell>
          <cell r="BY2797">
            <v>0</v>
          </cell>
          <cell r="BZ2797">
            <v>0</v>
          </cell>
          <cell r="CA2797">
            <v>0</v>
          </cell>
          <cell r="CB2797">
            <v>0</v>
          </cell>
          <cell r="CC2797">
            <v>0</v>
          </cell>
          <cell r="CD2797">
            <v>0.14000000000000001</v>
          </cell>
          <cell r="CE2797">
            <v>0</v>
          </cell>
          <cell r="CF2797">
            <v>0</v>
          </cell>
          <cell r="CG2797">
            <v>0</v>
          </cell>
          <cell r="CH2797">
            <v>0</v>
          </cell>
          <cell r="CJ2797">
            <v>0</v>
          </cell>
          <cell r="CK2797">
            <v>0</v>
          </cell>
          <cell r="CL2797">
            <v>0</v>
          </cell>
          <cell r="CM2797">
            <v>0</v>
          </cell>
          <cell r="CN2797">
            <v>1</v>
          </cell>
        </row>
        <row r="2798">
          <cell r="AU2798">
            <v>124</v>
          </cell>
          <cell r="AX2798">
            <v>124</v>
          </cell>
          <cell r="AY2798">
            <v>0</v>
          </cell>
          <cell r="AZ2798">
            <v>0</v>
          </cell>
          <cell r="BA2798">
            <v>0</v>
          </cell>
          <cell r="BV2798">
            <v>0</v>
          </cell>
          <cell r="BW2798">
            <v>1</v>
          </cell>
          <cell r="BX2798">
            <v>0</v>
          </cell>
          <cell r="BY2798">
            <v>0</v>
          </cell>
          <cell r="BZ2798">
            <v>0</v>
          </cell>
          <cell r="CA2798">
            <v>0</v>
          </cell>
          <cell r="CB2798">
            <v>0</v>
          </cell>
          <cell r="CC2798">
            <v>0</v>
          </cell>
          <cell r="CD2798">
            <v>0</v>
          </cell>
          <cell r="CE2798">
            <v>0</v>
          </cell>
          <cell r="CF2798">
            <v>0</v>
          </cell>
          <cell r="CG2798">
            <v>0</v>
          </cell>
          <cell r="CH2798">
            <v>0</v>
          </cell>
          <cell r="CJ2798">
            <v>0</v>
          </cell>
          <cell r="CK2798">
            <v>0</v>
          </cell>
          <cell r="CL2798">
            <v>0</v>
          </cell>
          <cell r="CM2798">
            <v>0</v>
          </cell>
          <cell r="CN2798">
            <v>1</v>
          </cell>
        </row>
        <row r="2799">
          <cell r="AU2799">
            <v>286</v>
          </cell>
          <cell r="AX2799">
            <v>286</v>
          </cell>
          <cell r="AY2799">
            <v>0</v>
          </cell>
          <cell r="AZ2799">
            <v>0</v>
          </cell>
          <cell r="BA2799">
            <v>0</v>
          </cell>
          <cell r="BV2799">
            <v>0</v>
          </cell>
          <cell r="BW2799">
            <v>0</v>
          </cell>
          <cell r="BX2799">
            <v>0</v>
          </cell>
          <cell r="BY2799">
            <v>0</v>
          </cell>
          <cell r="BZ2799">
            <v>0</v>
          </cell>
          <cell r="CA2799">
            <v>0</v>
          </cell>
          <cell r="CB2799">
            <v>0</v>
          </cell>
          <cell r="CC2799">
            <v>0</v>
          </cell>
          <cell r="CD2799">
            <v>0.98</v>
          </cell>
          <cell r="CE2799">
            <v>0.02</v>
          </cell>
          <cell r="CF2799">
            <v>0</v>
          </cell>
          <cell r="CG2799">
            <v>0</v>
          </cell>
          <cell r="CH2799">
            <v>0</v>
          </cell>
          <cell r="CJ2799">
            <v>0</v>
          </cell>
          <cell r="CK2799">
            <v>0</v>
          </cell>
          <cell r="CL2799">
            <v>0</v>
          </cell>
          <cell r="CM2799">
            <v>0</v>
          </cell>
          <cell r="CN2799">
            <v>1</v>
          </cell>
        </row>
        <row r="2800">
          <cell r="AU2800">
            <v>154</v>
          </cell>
          <cell r="AX2800">
            <v>154</v>
          </cell>
          <cell r="AY2800">
            <v>0</v>
          </cell>
          <cell r="AZ2800">
            <v>0</v>
          </cell>
          <cell r="BA2800">
            <v>0</v>
          </cell>
          <cell r="BV2800">
            <v>0</v>
          </cell>
          <cell r="BW2800">
            <v>0</v>
          </cell>
          <cell r="BX2800">
            <v>0</v>
          </cell>
          <cell r="BY2800">
            <v>0</v>
          </cell>
          <cell r="BZ2800">
            <v>0</v>
          </cell>
          <cell r="CA2800">
            <v>0</v>
          </cell>
          <cell r="CB2800">
            <v>0</v>
          </cell>
          <cell r="CC2800">
            <v>0</v>
          </cell>
          <cell r="CD2800">
            <v>0</v>
          </cell>
          <cell r="CE2800">
            <v>0</v>
          </cell>
          <cell r="CF2800">
            <v>0</v>
          </cell>
          <cell r="CG2800">
            <v>0</v>
          </cell>
          <cell r="CH2800">
            <v>0</v>
          </cell>
          <cell r="CJ2800">
            <v>0</v>
          </cell>
          <cell r="CK2800">
            <v>0</v>
          </cell>
          <cell r="CL2800">
            <v>0</v>
          </cell>
          <cell r="CM2800">
            <v>0</v>
          </cell>
          <cell r="CN2800">
            <v>1</v>
          </cell>
        </row>
        <row r="2801">
          <cell r="AU2801">
            <v>-6627.47</v>
          </cell>
          <cell r="AX2801">
            <v>-3947.3500000000004</v>
          </cell>
          <cell r="AY2801">
            <v>-2680.12</v>
          </cell>
          <cell r="AZ2801">
            <v>-0.01</v>
          </cell>
          <cell r="BA2801">
            <v>72.62</v>
          </cell>
          <cell r="BV2801">
            <v>0</v>
          </cell>
          <cell r="BW2801">
            <v>0</v>
          </cell>
          <cell r="BX2801">
            <v>0.06</v>
          </cell>
          <cell r="BY2801">
            <v>0</v>
          </cell>
          <cell r="BZ2801">
            <v>0</v>
          </cell>
          <cell r="CA2801">
            <v>0</v>
          </cell>
          <cell r="CB2801">
            <v>0</v>
          </cell>
          <cell r="CC2801">
            <v>0</v>
          </cell>
          <cell r="CD2801">
            <v>0.94</v>
          </cell>
          <cell r="CE2801">
            <v>0</v>
          </cell>
          <cell r="CF2801">
            <v>0</v>
          </cell>
          <cell r="CG2801">
            <v>0</v>
          </cell>
          <cell r="CH2801">
            <v>0</v>
          </cell>
          <cell r="CJ2801">
            <v>0</v>
          </cell>
          <cell r="CK2801">
            <v>0</v>
          </cell>
          <cell r="CL2801">
            <v>0</v>
          </cell>
          <cell r="CM2801">
            <v>0</v>
          </cell>
          <cell r="CN2801">
            <v>1</v>
          </cell>
        </row>
        <row r="2802">
          <cell r="AU2802">
            <v>779</v>
          </cell>
          <cell r="AX2802">
            <v>779</v>
          </cell>
          <cell r="AY2802">
            <v>0</v>
          </cell>
          <cell r="AZ2802">
            <v>0</v>
          </cell>
          <cell r="BA2802">
            <v>0</v>
          </cell>
          <cell r="BV2802">
            <v>0</v>
          </cell>
          <cell r="BW2802">
            <v>0</v>
          </cell>
          <cell r="BX2802">
            <v>0</v>
          </cell>
          <cell r="BY2802">
            <v>0</v>
          </cell>
          <cell r="BZ2802">
            <v>0</v>
          </cell>
          <cell r="CA2802">
            <v>0</v>
          </cell>
          <cell r="CB2802">
            <v>0</v>
          </cell>
          <cell r="CC2802">
            <v>0</v>
          </cell>
          <cell r="CD2802">
            <v>0</v>
          </cell>
          <cell r="CE2802">
            <v>0</v>
          </cell>
          <cell r="CF2802">
            <v>0</v>
          </cell>
          <cell r="CG2802">
            <v>0</v>
          </cell>
          <cell r="CH2802">
            <v>0</v>
          </cell>
          <cell r="CJ2802">
            <v>0</v>
          </cell>
          <cell r="CK2802">
            <v>0</v>
          </cell>
          <cell r="CL2802">
            <v>0</v>
          </cell>
          <cell r="CM2802">
            <v>0</v>
          </cell>
          <cell r="CN2802">
            <v>1</v>
          </cell>
        </row>
        <row r="2803">
          <cell r="AU2803">
            <v>110</v>
          </cell>
          <cell r="AX2803">
            <v>110</v>
          </cell>
          <cell r="AY2803">
            <v>0</v>
          </cell>
          <cell r="AZ2803">
            <v>0</v>
          </cell>
          <cell r="BA2803">
            <v>0</v>
          </cell>
          <cell r="BV2803">
            <v>0</v>
          </cell>
          <cell r="BW2803">
            <v>1</v>
          </cell>
          <cell r="BX2803">
            <v>0</v>
          </cell>
          <cell r="BY2803">
            <v>0</v>
          </cell>
          <cell r="BZ2803">
            <v>0</v>
          </cell>
          <cell r="CA2803">
            <v>0</v>
          </cell>
          <cell r="CB2803">
            <v>0</v>
          </cell>
          <cell r="CC2803">
            <v>0</v>
          </cell>
          <cell r="CD2803">
            <v>0</v>
          </cell>
          <cell r="CE2803">
            <v>0</v>
          </cell>
          <cell r="CF2803">
            <v>0</v>
          </cell>
          <cell r="CG2803">
            <v>0</v>
          </cell>
          <cell r="CH2803">
            <v>0</v>
          </cell>
          <cell r="CJ2803">
            <v>0</v>
          </cell>
          <cell r="CK2803">
            <v>0</v>
          </cell>
          <cell r="CL2803">
            <v>0</v>
          </cell>
          <cell r="CM2803">
            <v>0</v>
          </cell>
          <cell r="CN2803">
            <v>1</v>
          </cell>
        </row>
        <row r="2804">
          <cell r="AU2804">
            <v>44841.67</v>
          </cell>
          <cell r="AX2804">
            <v>31450.66</v>
          </cell>
          <cell r="AY2804">
            <v>13391.01</v>
          </cell>
          <cell r="AZ2804">
            <v>30851.66</v>
          </cell>
          <cell r="BA2804">
            <v>0</v>
          </cell>
          <cell r="BV2804">
            <v>0</v>
          </cell>
          <cell r="BW2804">
            <v>0</v>
          </cell>
          <cell r="BX2804">
            <v>1</v>
          </cell>
          <cell r="BY2804">
            <v>0</v>
          </cell>
          <cell r="BZ2804">
            <v>0</v>
          </cell>
          <cell r="CA2804">
            <v>0</v>
          </cell>
          <cell r="CB2804">
            <v>0</v>
          </cell>
          <cell r="CC2804">
            <v>0</v>
          </cell>
          <cell r="CD2804">
            <v>0</v>
          </cell>
          <cell r="CE2804">
            <v>0</v>
          </cell>
          <cell r="CF2804">
            <v>0</v>
          </cell>
          <cell r="CG2804">
            <v>0</v>
          </cell>
          <cell r="CH2804">
            <v>0</v>
          </cell>
          <cell r="CJ2804">
            <v>0</v>
          </cell>
          <cell r="CK2804">
            <v>0</v>
          </cell>
          <cell r="CL2804">
            <v>0</v>
          </cell>
          <cell r="CM2804">
            <v>0</v>
          </cell>
          <cell r="CN2804">
            <v>1</v>
          </cell>
        </row>
        <row r="2805">
          <cell r="AU2805">
            <v>778.45</v>
          </cell>
          <cell r="AX2805">
            <v>558.05999999999995</v>
          </cell>
          <cell r="AY2805">
            <v>220.39</v>
          </cell>
          <cell r="AZ2805">
            <v>0</v>
          </cell>
          <cell r="BA2805">
            <v>493.43</v>
          </cell>
          <cell r="BV2805">
            <v>0</v>
          </cell>
          <cell r="BW2805">
            <v>0.06</v>
          </cell>
          <cell r="BX2805">
            <v>0.27</v>
          </cell>
          <cell r="BY2805">
            <v>0</v>
          </cell>
          <cell r="BZ2805">
            <v>0</v>
          </cell>
          <cell r="CA2805">
            <v>0</v>
          </cell>
          <cell r="CB2805">
            <v>0</v>
          </cell>
          <cell r="CC2805">
            <v>0</v>
          </cell>
          <cell r="CD2805">
            <v>0.63</v>
          </cell>
          <cell r="CE2805">
            <v>0</v>
          </cell>
          <cell r="CF2805">
            <v>0</v>
          </cell>
          <cell r="CG2805">
            <v>0</v>
          </cell>
          <cell r="CH2805">
            <v>0</v>
          </cell>
          <cell r="CJ2805">
            <v>0</v>
          </cell>
          <cell r="CK2805">
            <v>0</v>
          </cell>
          <cell r="CL2805">
            <v>0</v>
          </cell>
          <cell r="CM2805">
            <v>0</v>
          </cell>
          <cell r="CN2805">
            <v>1</v>
          </cell>
        </row>
        <row r="2806">
          <cell r="AU2806">
            <v>29404.34</v>
          </cell>
          <cell r="AX2806">
            <v>20712.41</v>
          </cell>
          <cell r="AY2806">
            <v>8691.93</v>
          </cell>
          <cell r="AZ2806">
            <v>20025.41</v>
          </cell>
          <cell r="BA2806">
            <v>0</v>
          </cell>
          <cell r="BV2806">
            <v>0</v>
          </cell>
          <cell r="BW2806">
            <v>0</v>
          </cell>
          <cell r="BX2806">
            <v>1</v>
          </cell>
          <cell r="BY2806">
            <v>0</v>
          </cell>
          <cell r="BZ2806">
            <v>0</v>
          </cell>
          <cell r="CA2806">
            <v>0</v>
          </cell>
          <cell r="CB2806">
            <v>0</v>
          </cell>
          <cell r="CC2806">
            <v>0</v>
          </cell>
          <cell r="CD2806">
            <v>0</v>
          </cell>
          <cell r="CE2806">
            <v>0</v>
          </cell>
          <cell r="CF2806">
            <v>0</v>
          </cell>
          <cell r="CG2806">
            <v>0</v>
          </cell>
          <cell r="CH2806">
            <v>0</v>
          </cell>
          <cell r="CJ2806">
            <v>0</v>
          </cell>
          <cell r="CK2806">
            <v>0</v>
          </cell>
          <cell r="CL2806">
            <v>0</v>
          </cell>
          <cell r="CM2806">
            <v>0</v>
          </cell>
          <cell r="CN2806">
            <v>1</v>
          </cell>
        </row>
        <row r="2807">
          <cell r="AU2807">
            <v>141</v>
          </cell>
          <cell r="AX2807">
            <v>141</v>
          </cell>
          <cell r="AY2807">
            <v>0</v>
          </cell>
          <cell r="AZ2807">
            <v>0</v>
          </cell>
          <cell r="BA2807">
            <v>0</v>
          </cell>
          <cell r="BV2807">
            <v>0</v>
          </cell>
          <cell r="BW2807">
            <v>0</v>
          </cell>
          <cell r="BX2807">
            <v>0</v>
          </cell>
          <cell r="BY2807">
            <v>0</v>
          </cell>
          <cell r="BZ2807">
            <v>0</v>
          </cell>
          <cell r="CA2807">
            <v>0</v>
          </cell>
          <cell r="CB2807">
            <v>0</v>
          </cell>
          <cell r="CC2807">
            <v>0</v>
          </cell>
          <cell r="CD2807">
            <v>0</v>
          </cell>
          <cell r="CE2807">
            <v>0</v>
          </cell>
          <cell r="CF2807">
            <v>0</v>
          </cell>
          <cell r="CG2807">
            <v>0</v>
          </cell>
          <cell r="CH2807">
            <v>0</v>
          </cell>
          <cell r="CJ2807">
            <v>0</v>
          </cell>
          <cell r="CK2807">
            <v>0</v>
          </cell>
          <cell r="CL2807">
            <v>0</v>
          </cell>
          <cell r="CM2807">
            <v>0</v>
          </cell>
          <cell r="CN2807">
            <v>1</v>
          </cell>
        </row>
        <row r="2808">
          <cell r="AU2808">
            <v>930.59</v>
          </cell>
          <cell r="AX2808">
            <v>702.22</v>
          </cell>
          <cell r="AY2808">
            <v>228.37</v>
          </cell>
          <cell r="AZ2808">
            <v>0</v>
          </cell>
          <cell r="BA2808">
            <v>511.28</v>
          </cell>
          <cell r="BV2808">
            <v>0</v>
          </cell>
          <cell r="BW2808">
            <v>1</v>
          </cell>
          <cell r="BX2808">
            <v>0</v>
          </cell>
          <cell r="BY2808">
            <v>0</v>
          </cell>
          <cell r="BZ2808">
            <v>0</v>
          </cell>
          <cell r="CA2808">
            <v>0</v>
          </cell>
          <cell r="CB2808">
            <v>0</v>
          </cell>
          <cell r="CC2808">
            <v>0</v>
          </cell>
          <cell r="CD2808">
            <v>0</v>
          </cell>
          <cell r="CE2808">
            <v>0</v>
          </cell>
          <cell r="CF2808">
            <v>0</v>
          </cell>
          <cell r="CG2808">
            <v>0</v>
          </cell>
          <cell r="CH2808">
            <v>0</v>
          </cell>
          <cell r="CJ2808">
            <v>0</v>
          </cell>
          <cell r="CK2808">
            <v>0</v>
          </cell>
          <cell r="CL2808">
            <v>0</v>
          </cell>
          <cell r="CM2808">
            <v>0</v>
          </cell>
          <cell r="CN2808">
            <v>1</v>
          </cell>
        </row>
        <row r="2809">
          <cell r="AU2809">
            <v>806.59</v>
          </cell>
          <cell r="AX2809">
            <v>578.22</v>
          </cell>
          <cell r="AY2809">
            <v>228.37</v>
          </cell>
          <cell r="AZ2809">
            <v>0</v>
          </cell>
          <cell r="BA2809">
            <v>511.28</v>
          </cell>
          <cell r="BV2809">
            <v>0</v>
          </cell>
          <cell r="BW2809">
            <v>1</v>
          </cell>
          <cell r="BX2809">
            <v>0</v>
          </cell>
          <cell r="BY2809">
            <v>0</v>
          </cell>
          <cell r="BZ2809">
            <v>0</v>
          </cell>
          <cell r="CA2809">
            <v>0</v>
          </cell>
          <cell r="CB2809">
            <v>0</v>
          </cell>
          <cell r="CC2809">
            <v>0</v>
          </cell>
          <cell r="CD2809">
            <v>0</v>
          </cell>
          <cell r="CE2809">
            <v>0</v>
          </cell>
          <cell r="CF2809">
            <v>0</v>
          </cell>
          <cell r="CG2809">
            <v>0</v>
          </cell>
          <cell r="CH2809">
            <v>0</v>
          </cell>
          <cell r="CJ2809">
            <v>0</v>
          </cell>
          <cell r="CK2809">
            <v>0</v>
          </cell>
          <cell r="CL2809">
            <v>0</v>
          </cell>
          <cell r="CM2809">
            <v>0</v>
          </cell>
          <cell r="CN2809">
            <v>1</v>
          </cell>
        </row>
        <row r="2810">
          <cell r="AU2810">
            <v>135</v>
          </cell>
          <cell r="AX2810">
            <v>135</v>
          </cell>
          <cell r="AY2810">
            <v>0</v>
          </cell>
          <cell r="AZ2810">
            <v>0</v>
          </cell>
          <cell r="BA2810">
            <v>0</v>
          </cell>
          <cell r="BV2810">
            <v>0</v>
          </cell>
          <cell r="BW2810">
            <v>1</v>
          </cell>
          <cell r="BX2810">
            <v>0</v>
          </cell>
          <cell r="BY2810">
            <v>0</v>
          </cell>
          <cell r="BZ2810">
            <v>0</v>
          </cell>
          <cell r="CA2810">
            <v>0</v>
          </cell>
          <cell r="CB2810">
            <v>0</v>
          </cell>
          <cell r="CC2810">
            <v>0</v>
          </cell>
          <cell r="CD2810">
            <v>0</v>
          </cell>
          <cell r="CE2810">
            <v>0</v>
          </cell>
          <cell r="CF2810">
            <v>0</v>
          </cell>
          <cell r="CG2810">
            <v>0</v>
          </cell>
          <cell r="CH2810">
            <v>0</v>
          </cell>
          <cell r="CJ2810">
            <v>0</v>
          </cell>
          <cell r="CK2810">
            <v>0</v>
          </cell>
          <cell r="CL2810">
            <v>0</v>
          </cell>
          <cell r="CM2810">
            <v>0</v>
          </cell>
          <cell r="CN2810">
            <v>1</v>
          </cell>
        </row>
        <row r="2811">
          <cell r="AU2811">
            <v>175</v>
          </cell>
          <cell r="AX2811">
            <v>175</v>
          </cell>
          <cell r="AY2811">
            <v>0</v>
          </cell>
          <cell r="AZ2811">
            <v>0</v>
          </cell>
          <cell r="BA2811">
            <v>0</v>
          </cell>
          <cell r="BV2811">
            <v>0</v>
          </cell>
          <cell r="BW2811">
            <v>0</v>
          </cell>
          <cell r="BX2811">
            <v>0</v>
          </cell>
          <cell r="BY2811">
            <v>0</v>
          </cell>
          <cell r="BZ2811">
            <v>0</v>
          </cell>
          <cell r="CA2811">
            <v>0</v>
          </cell>
          <cell r="CB2811">
            <v>0</v>
          </cell>
          <cell r="CC2811">
            <v>0</v>
          </cell>
          <cell r="CD2811">
            <v>1</v>
          </cell>
          <cell r="CE2811">
            <v>0</v>
          </cell>
          <cell r="CF2811">
            <v>0</v>
          </cell>
          <cell r="CG2811">
            <v>0</v>
          </cell>
          <cell r="CH2811">
            <v>0</v>
          </cell>
          <cell r="CJ2811">
            <v>0</v>
          </cell>
          <cell r="CK2811">
            <v>0</v>
          </cell>
          <cell r="CL2811">
            <v>0</v>
          </cell>
          <cell r="CM2811">
            <v>0</v>
          </cell>
          <cell r="CN2811">
            <v>1</v>
          </cell>
        </row>
        <row r="2812">
          <cell r="AU2812">
            <v>28.62</v>
          </cell>
          <cell r="AX2812">
            <v>20.52</v>
          </cell>
          <cell r="AY2812">
            <v>8.1</v>
          </cell>
          <cell r="AZ2812">
            <v>0</v>
          </cell>
          <cell r="BA2812">
            <v>18.149999999999999</v>
          </cell>
          <cell r="BV2812">
            <v>0</v>
          </cell>
          <cell r="BW2812">
            <v>0</v>
          </cell>
          <cell r="BX2812">
            <v>0.7</v>
          </cell>
          <cell r="BY2812">
            <v>0</v>
          </cell>
          <cell r="BZ2812">
            <v>0</v>
          </cell>
          <cell r="CA2812">
            <v>0</v>
          </cell>
          <cell r="CB2812">
            <v>0</v>
          </cell>
          <cell r="CC2812">
            <v>0</v>
          </cell>
          <cell r="CD2812">
            <v>0</v>
          </cell>
          <cell r="CE2812">
            <v>0</v>
          </cell>
          <cell r="CF2812">
            <v>0</v>
          </cell>
          <cell r="CG2812">
            <v>0</v>
          </cell>
          <cell r="CH2812">
            <v>0</v>
          </cell>
          <cell r="CJ2812">
            <v>0</v>
          </cell>
          <cell r="CK2812">
            <v>0</v>
          </cell>
          <cell r="CL2812">
            <v>0</v>
          </cell>
          <cell r="CM2812">
            <v>0</v>
          </cell>
          <cell r="CN2812">
            <v>1</v>
          </cell>
        </row>
        <row r="2813">
          <cell r="AU2813">
            <v>780</v>
          </cell>
          <cell r="AX2813">
            <v>780</v>
          </cell>
          <cell r="AY2813">
            <v>0</v>
          </cell>
          <cell r="AZ2813">
            <v>0</v>
          </cell>
          <cell r="BA2813">
            <v>0</v>
          </cell>
          <cell r="BV2813">
            <v>0</v>
          </cell>
          <cell r="BW2813">
            <v>0</v>
          </cell>
          <cell r="BX2813">
            <v>1</v>
          </cell>
          <cell r="BY2813">
            <v>0</v>
          </cell>
          <cell r="BZ2813">
            <v>0</v>
          </cell>
          <cell r="CA2813">
            <v>0</v>
          </cell>
          <cell r="CB2813">
            <v>0</v>
          </cell>
          <cell r="CC2813">
            <v>0</v>
          </cell>
          <cell r="CD2813">
            <v>0</v>
          </cell>
          <cell r="CE2813">
            <v>0</v>
          </cell>
          <cell r="CF2813">
            <v>0</v>
          </cell>
          <cell r="CG2813">
            <v>0</v>
          </cell>
          <cell r="CH2813">
            <v>0</v>
          </cell>
          <cell r="CJ2813">
            <v>0</v>
          </cell>
          <cell r="CK2813">
            <v>0</v>
          </cell>
          <cell r="CL2813">
            <v>0</v>
          </cell>
          <cell r="CM2813">
            <v>0</v>
          </cell>
          <cell r="CN2813">
            <v>1</v>
          </cell>
        </row>
        <row r="2814">
          <cell r="AU2814">
            <v>1011</v>
          </cell>
          <cell r="AX2814">
            <v>1011</v>
          </cell>
          <cell r="AY2814">
            <v>0</v>
          </cell>
          <cell r="AZ2814">
            <v>0</v>
          </cell>
          <cell r="BA2814">
            <v>0</v>
          </cell>
          <cell r="BV2814">
            <v>0</v>
          </cell>
          <cell r="BW2814">
            <v>0</v>
          </cell>
          <cell r="BX2814">
            <v>1</v>
          </cell>
          <cell r="BY2814">
            <v>0</v>
          </cell>
          <cell r="BZ2814">
            <v>0</v>
          </cell>
          <cell r="CA2814">
            <v>0</v>
          </cell>
          <cell r="CB2814">
            <v>0</v>
          </cell>
          <cell r="CC2814">
            <v>0</v>
          </cell>
          <cell r="CD2814">
            <v>0</v>
          </cell>
          <cell r="CE2814">
            <v>0</v>
          </cell>
          <cell r="CF2814">
            <v>0</v>
          </cell>
          <cell r="CG2814">
            <v>0</v>
          </cell>
          <cell r="CH2814">
            <v>0</v>
          </cell>
          <cell r="CJ2814">
            <v>0</v>
          </cell>
          <cell r="CK2814">
            <v>0</v>
          </cell>
          <cell r="CL2814">
            <v>0</v>
          </cell>
          <cell r="CM2814">
            <v>0</v>
          </cell>
          <cell r="CN2814">
            <v>1</v>
          </cell>
        </row>
        <row r="2815">
          <cell r="AU2815">
            <v>161</v>
          </cell>
          <cell r="AX2815">
            <v>161</v>
          </cell>
          <cell r="AY2815">
            <v>0</v>
          </cell>
          <cell r="AZ2815">
            <v>0</v>
          </cell>
          <cell r="BA2815">
            <v>0</v>
          </cell>
          <cell r="BV2815">
            <v>0</v>
          </cell>
          <cell r="BW2815">
            <v>0</v>
          </cell>
          <cell r="BX2815">
            <v>1</v>
          </cell>
          <cell r="BY2815">
            <v>0</v>
          </cell>
          <cell r="BZ2815">
            <v>0</v>
          </cell>
          <cell r="CA2815">
            <v>0</v>
          </cell>
          <cell r="CB2815">
            <v>0</v>
          </cell>
          <cell r="CC2815">
            <v>0</v>
          </cell>
          <cell r="CD2815">
            <v>0</v>
          </cell>
          <cell r="CE2815">
            <v>0</v>
          </cell>
          <cell r="CF2815">
            <v>0</v>
          </cell>
          <cell r="CG2815">
            <v>0</v>
          </cell>
          <cell r="CH2815">
            <v>0</v>
          </cell>
          <cell r="CJ2815">
            <v>0</v>
          </cell>
          <cell r="CK2815">
            <v>0</v>
          </cell>
          <cell r="CL2815">
            <v>0</v>
          </cell>
          <cell r="CM2815">
            <v>0</v>
          </cell>
          <cell r="CN2815">
            <v>1</v>
          </cell>
        </row>
        <row r="2816">
          <cell r="AU2816">
            <v>144.91999999999999</v>
          </cell>
          <cell r="AX2816">
            <v>327.02000000000004</v>
          </cell>
          <cell r="AY2816">
            <v>-182.1</v>
          </cell>
          <cell r="AZ2816">
            <v>-870</v>
          </cell>
          <cell r="BA2816">
            <v>173.22</v>
          </cell>
          <cell r="BV2816">
            <v>0</v>
          </cell>
          <cell r="BW2816">
            <v>0</v>
          </cell>
          <cell r="BX2816">
            <v>0</v>
          </cell>
          <cell r="BY2816">
            <v>0</v>
          </cell>
          <cell r="BZ2816">
            <v>0</v>
          </cell>
          <cell r="CA2816">
            <v>0</v>
          </cell>
          <cell r="CB2816">
            <v>0</v>
          </cell>
          <cell r="CC2816">
            <v>0</v>
          </cell>
          <cell r="CD2816">
            <v>1</v>
          </cell>
          <cell r="CE2816">
            <v>0</v>
          </cell>
          <cell r="CF2816">
            <v>0</v>
          </cell>
          <cell r="CG2816">
            <v>0</v>
          </cell>
          <cell r="CH2816">
            <v>0</v>
          </cell>
          <cell r="CJ2816">
            <v>0</v>
          </cell>
          <cell r="CK2816">
            <v>0</v>
          </cell>
          <cell r="CL2816">
            <v>0</v>
          </cell>
          <cell r="CM2816">
            <v>0</v>
          </cell>
          <cell r="CN2816">
            <v>1</v>
          </cell>
        </row>
        <row r="2817">
          <cell r="AU2817">
            <v>348</v>
          </cell>
          <cell r="AX2817">
            <v>348</v>
          </cell>
          <cell r="AY2817">
            <v>0</v>
          </cell>
          <cell r="AZ2817">
            <v>0</v>
          </cell>
          <cell r="BA2817">
            <v>0</v>
          </cell>
          <cell r="BV2817">
            <v>0</v>
          </cell>
          <cell r="BW2817">
            <v>0</v>
          </cell>
          <cell r="BX2817">
            <v>1</v>
          </cell>
          <cell r="BY2817">
            <v>0</v>
          </cell>
          <cell r="BZ2817">
            <v>0</v>
          </cell>
          <cell r="CA2817">
            <v>0</v>
          </cell>
          <cell r="CB2817">
            <v>0</v>
          </cell>
          <cell r="CC2817">
            <v>0</v>
          </cell>
          <cell r="CD2817">
            <v>0</v>
          </cell>
          <cell r="CE2817">
            <v>0</v>
          </cell>
          <cell r="CF2817">
            <v>0</v>
          </cell>
          <cell r="CG2817">
            <v>0</v>
          </cell>
          <cell r="CH2817">
            <v>0</v>
          </cell>
          <cell r="CJ2817">
            <v>0</v>
          </cell>
          <cell r="CK2817">
            <v>0</v>
          </cell>
          <cell r="CL2817">
            <v>0</v>
          </cell>
          <cell r="CM2817">
            <v>0</v>
          </cell>
          <cell r="CN2817">
            <v>1</v>
          </cell>
        </row>
        <row r="2818">
          <cell r="AU2818">
            <v>75905.990000000005</v>
          </cell>
          <cell r="AX2818">
            <v>61748.65</v>
          </cell>
          <cell r="AY2818">
            <v>14157.34</v>
          </cell>
          <cell r="AZ2818">
            <v>3396.58</v>
          </cell>
          <cell r="BA2818">
            <v>20957.39</v>
          </cell>
          <cell r="BV2818">
            <v>0</v>
          </cell>
          <cell r="BW2818">
            <v>0.28999999999999998</v>
          </cell>
          <cell r="BX2818">
            <v>0.71</v>
          </cell>
          <cell r="BY2818">
            <v>0</v>
          </cell>
          <cell r="BZ2818">
            <v>0</v>
          </cell>
          <cell r="CA2818">
            <v>0</v>
          </cell>
          <cell r="CB2818">
            <v>0</v>
          </cell>
          <cell r="CC2818">
            <v>0</v>
          </cell>
          <cell r="CD2818">
            <v>0</v>
          </cell>
          <cell r="CE2818">
            <v>0</v>
          </cell>
          <cell r="CF2818">
            <v>0</v>
          </cell>
          <cell r="CG2818">
            <v>0</v>
          </cell>
          <cell r="CH2818">
            <v>0</v>
          </cell>
          <cell r="CJ2818">
            <v>0</v>
          </cell>
          <cell r="CK2818">
            <v>0</v>
          </cell>
          <cell r="CL2818">
            <v>0</v>
          </cell>
          <cell r="CM2818">
            <v>0</v>
          </cell>
          <cell r="CN2818">
            <v>1</v>
          </cell>
        </row>
        <row r="2819">
          <cell r="AU2819">
            <v>111</v>
          </cell>
          <cell r="AX2819">
            <v>111</v>
          </cell>
          <cell r="AY2819">
            <v>0</v>
          </cell>
          <cell r="AZ2819">
            <v>0</v>
          </cell>
          <cell r="BA2819">
            <v>0</v>
          </cell>
          <cell r="BV2819">
            <v>0</v>
          </cell>
          <cell r="BW2819">
            <v>0</v>
          </cell>
          <cell r="BX2819">
            <v>0</v>
          </cell>
          <cell r="BY2819">
            <v>0</v>
          </cell>
          <cell r="BZ2819">
            <v>0</v>
          </cell>
          <cell r="CA2819">
            <v>0</v>
          </cell>
          <cell r="CB2819">
            <v>0</v>
          </cell>
          <cell r="CC2819">
            <v>0</v>
          </cell>
          <cell r="CD2819">
            <v>0</v>
          </cell>
          <cell r="CE2819">
            <v>0</v>
          </cell>
          <cell r="CF2819">
            <v>0</v>
          </cell>
          <cell r="CG2819">
            <v>0</v>
          </cell>
          <cell r="CH2819">
            <v>0</v>
          </cell>
          <cell r="CJ2819">
            <v>0</v>
          </cell>
          <cell r="CK2819">
            <v>0</v>
          </cell>
          <cell r="CL2819">
            <v>0</v>
          </cell>
          <cell r="CM2819">
            <v>0</v>
          </cell>
          <cell r="CN2819">
            <v>1</v>
          </cell>
        </row>
        <row r="2820">
          <cell r="AU2820">
            <v>32261.73</v>
          </cell>
          <cell r="AX2820">
            <v>23126.790000000005</v>
          </cell>
          <cell r="AY2820">
            <v>9134.94</v>
          </cell>
          <cell r="AZ2820">
            <v>16949.3</v>
          </cell>
          <cell r="BA2820">
            <v>1768.13</v>
          </cell>
          <cell r="BV2820">
            <v>0</v>
          </cell>
          <cell r="BW2820">
            <v>0</v>
          </cell>
          <cell r="BX2820">
            <v>0</v>
          </cell>
          <cell r="BY2820">
            <v>0</v>
          </cell>
          <cell r="BZ2820">
            <v>0</v>
          </cell>
          <cell r="CA2820">
            <v>0</v>
          </cell>
          <cell r="CB2820">
            <v>0</v>
          </cell>
          <cell r="CC2820">
            <v>0</v>
          </cell>
          <cell r="CD2820">
            <v>1</v>
          </cell>
          <cell r="CE2820">
            <v>0</v>
          </cell>
          <cell r="CF2820">
            <v>0</v>
          </cell>
          <cell r="CG2820">
            <v>0</v>
          </cell>
          <cell r="CH2820">
            <v>0</v>
          </cell>
          <cell r="CJ2820">
            <v>0</v>
          </cell>
          <cell r="CK2820">
            <v>0</v>
          </cell>
          <cell r="CL2820">
            <v>0</v>
          </cell>
          <cell r="CM2820">
            <v>0</v>
          </cell>
          <cell r="CN2820">
            <v>1</v>
          </cell>
        </row>
        <row r="2821">
          <cell r="AU2821">
            <v>1395.85</v>
          </cell>
          <cell r="AX2821">
            <v>1000.65</v>
          </cell>
          <cell r="AY2821">
            <v>395.2</v>
          </cell>
          <cell r="AZ2821">
            <v>0</v>
          </cell>
          <cell r="BA2821">
            <v>884.78</v>
          </cell>
          <cell r="BV2821">
            <v>0</v>
          </cell>
          <cell r="BW2821">
            <v>0</v>
          </cell>
          <cell r="BX2821">
            <v>0</v>
          </cell>
          <cell r="BY2821">
            <v>0</v>
          </cell>
          <cell r="BZ2821">
            <v>0</v>
          </cell>
          <cell r="CA2821">
            <v>0</v>
          </cell>
          <cell r="CB2821">
            <v>0</v>
          </cell>
          <cell r="CC2821">
            <v>0</v>
          </cell>
          <cell r="CD2821">
            <v>1</v>
          </cell>
          <cell r="CE2821">
            <v>0</v>
          </cell>
          <cell r="CF2821">
            <v>0</v>
          </cell>
          <cell r="CG2821">
            <v>0</v>
          </cell>
          <cell r="CH2821">
            <v>0</v>
          </cell>
          <cell r="CJ2821">
            <v>0</v>
          </cell>
          <cell r="CK2821">
            <v>0</v>
          </cell>
          <cell r="CL2821">
            <v>0</v>
          </cell>
          <cell r="CM2821">
            <v>0</v>
          </cell>
          <cell r="CN2821">
            <v>1</v>
          </cell>
        </row>
        <row r="2822">
          <cell r="AU2822">
            <v>178409.22</v>
          </cell>
          <cell r="AX2822">
            <v>125339.48000000001</v>
          </cell>
          <cell r="AY2822">
            <v>53069.74</v>
          </cell>
          <cell r="AZ2822">
            <v>3684.64</v>
          </cell>
          <cell r="BA2822">
            <v>20142.48</v>
          </cell>
          <cell r="BV2822">
            <v>0</v>
          </cell>
          <cell r="BW2822">
            <v>0</v>
          </cell>
          <cell r="BX2822">
            <v>0</v>
          </cell>
          <cell r="BY2822">
            <v>0</v>
          </cell>
          <cell r="BZ2822">
            <v>0</v>
          </cell>
          <cell r="CA2822">
            <v>0</v>
          </cell>
          <cell r="CB2822">
            <v>0</v>
          </cell>
          <cell r="CC2822">
            <v>0</v>
          </cell>
          <cell r="CD2822">
            <v>1</v>
          </cell>
          <cell r="CE2822">
            <v>0</v>
          </cell>
          <cell r="CF2822">
            <v>0</v>
          </cell>
          <cell r="CG2822">
            <v>0</v>
          </cell>
          <cell r="CH2822">
            <v>0</v>
          </cell>
          <cell r="CJ2822">
            <v>0</v>
          </cell>
          <cell r="CK2822">
            <v>0</v>
          </cell>
          <cell r="CL2822">
            <v>0</v>
          </cell>
          <cell r="CM2822">
            <v>0</v>
          </cell>
          <cell r="CN2822">
            <v>1</v>
          </cell>
        </row>
        <row r="2823">
          <cell r="AU2823">
            <v>1710</v>
          </cell>
          <cell r="AX2823">
            <v>1710</v>
          </cell>
          <cell r="AY2823">
            <v>0</v>
          </cell>
          <cell r="AZ2823">
            <v>0</v>
          </cell>
          <cell r="BA2823">
            <v>0</v>
          </cell>
          <cell r="BV2823">
            <v>0</v>
          </cell>
          <cell r="BW2823">
            <v>0</v>
          </cell>
          <cell r="BX2823">
            <v>1</v>
          </cell>
          <cell r="BY2823">
            <v>0</v>
          </cell>
          <cell r="BZ2823">
            <v>0</v>
          </cell>
          <cell r="CA2823">
            <v>0</v>
          </cell>
          <cell r="CB2823">
            <v>0</v>
          </cell>
          <cell r="CC2823">
            <v>0</v>
          </cell>
          <cell r="CD2823">
            <v>0</v>
          </cell>
          <cell r="CE2823">
            <v>0</v>
          </cell>
          <cell r="CF2823">
            <v>0</v>
          </cell>
          <cell r="CG2823">
            <v>0</v>
          </cell>
          <cell r="CH2823">
            <v>0</v>
          </cell>
          <cell r="CJ2823">
            <v>0</v>
          </cell>
          <cell r="CK2823">
            <v>0</v>
          </cell>
          <cell r="CL2823">
            <v>0</v>
          </cell>
          <cell r="CM2823">
            <v>0</v>
          </cell>
          <cell r="CN2823">
            <v>1</v>
          </cell>
        </row>
        <row r="2824">
          <cell r="AU2824">
            <v>4271.71</v>
          </cell>
          <cell r="AX2824">
            <v>3062.25</v>
          </cell>
          <cell r="AY2824">
            <v>1209.46</v>
          </cell>
          <cell r="AZ2824">
            <v>444.28</v>
          </cell>
          <cell r="BA2824">
            <v>0</v>
          </cell>
          <cell r="BV2824">
            <v>0</v>
          </cell>
          <cell r="BW2824">
            <v>0.91</v>
          </cell>
          <cell r="BX2824">
            <v>0</v>
          </cell>
          <cell r="BY2824">
            <v>0.09</v>
          </cell>
          <cell r="BZ2824">
            <v>0</v>
          </cell>
          <cell r="CA2824">
            <v>0</v>
          </cell>
          <cell r="CB2824">
            <v>0</v>
          </cell>
          <cell r="CC2824">
            <v>0</v>
          </cell>
          <cell r="CD2824">
            <v>0</v>
          </cell>
          <cell r="CE2824">
            <v>0</v>
          </cell>
          <cell r="CF2824">
            <v>0</v>
          </cell>
          <cell r="CG2824">
            <v>0</v>
          </cell>
          <cell r="CH2824">
            <v>0</v>
          </cell>
          <cell r="CJ2824">
            <v>0</v>
          </cell>
          <cell r="CK2824">
            <v>0</v>
          </cell>
          <cell r="CL2824">
            <v>0</v>
          </cell>
          <cell r="CM2824">
            <v>0</v>
          </cell>
          <cell r="CN2824">
            <v>1</v>
          </cell>
        </row>
        <row r="2825">
          <cell r="AU2825">
            <v>941.18</v>
          </cell>
          <cell r="AX2825">
            <v>838.08</v>
          </cell>
          <cell r="AY2825">
            <v>103.1</v>
          </cell>
          <cell r="AZ2825">
            <v>0</v>
          </cell>
          <cell r="BA2825">
            <v>230.84</v>
          </cell>
          <cell r="BV2825">
            <v>0</v>
          </cell>
          <cell r="BW2825">
            <v>0.91</v>
          </cell>
          <cell r="BX2825">
            <v>0</v>
          </cell>
          <cell r="BY2825">
            <v>0.09</v>
          </cell>
          <cell r="BZ2825">
            <v>0</v>
          </cell>
          <cell r="CA2825">
            <v>0</v>
          </cell>
          <cell r="CB2825">
            <v>0</v>
          </cell>
          <cell r="CC2825">
            <v>0</v>
          </cell>
          <cell r="CD2825">
            <v>0</v>
          </cell>
          <cell r="CE2825">
            <v>0</v>
          </cell>
          <cell r="CF2825">
            <v>0</v>
          </cell>
          <cell r="CG2825">
            <v>0</v>
          </cell>
          <cell r="CH2825">
            <v>0</v>
          </cell>
          <cell r="CJ2825">
            <v>0</v>
          </cell>
          <cell r="CK2825">
            <v>0</v>
          </cell>
          <cell r="CL2825">
            <v>0</v>
          </cell>
          <cell r="CM2825">
            <v>0</v>
          </cell>
          <cell r="CN2825">
            <v>1</v>
          </cell>
        </row>
        <row r="2826">
          <cell r="AU2826">
            <v>396</v>
          </cell>
          <cell r="AX2826">
            <v>396</v>
          </cell>
          <cell r="AY2826">
            <v>0</v>
          </cell>
          <cell r="AZ2826">
            <v>0</v>
          </cell>
          <cell r="BA2826">
            <v>0</v>
          </cell>
          <cell r="BV2826">
            <v>0</v>
          </cell>
          <cell r="BW2826">
            <v>0.91</v>
          </cell>
          <cell r="BX2826">
            <v>0</v>
          </cell>
          <cell r="BY2826">
            <v>0.09</v>
          </cell>
          <cell r="BZ2826">
            <v>0</v>
          </cell>
          <cell r="CA2826">
            <v>0</v>
          </cell>
          <cell r="CB2826">
            <v>0</v>
          </cell>
          <cell r="CC2826">
            <v>0</v>
          </cell>
          <cell r="CD2826">
            <v>0</v>
          </cell>
          <cell r="CE2826">
            <v>0</v>
          </cell>
          <cell r="CF2826">
            <v>0</v>
          </cell>
          <cell r="CG2826">
            <v>0</v>
          </cell>
          <cell r="CH2826">
            <v>0</v>
          </cell>
          <cell r="CJ2826">
            <v>0</v>
          </cell>
          <cell r="CK2826">
            <v>0</v>
          </cell>
          <cell r="CL2826">
            <v>0</v>
          </cell>
          <cell r="CM2826">
            <v>0</v>
          </cell>
          <cell r="CN2826">
            <v>1</v>
          </cell>
        </row>
        <row r="2827">
          <cell r="AU2827">
            <v>252</v>
          </cell>
          <cell r="AX2827">
            <v>252</v>
          </cell>
          <cell r="AY2827">
            <v>0</v>
          </cell>
          <cell r="AZ2827">
            <v>0</v>
          </cell>
          <cell r="BA2827">
            <v>0</v>
          </cell>
          <cell r="BV2827">
            <v>0</v>
          </cell>
          <cell r="BW2827">
            <v>0</v>
          </cell>
          <cell r="BX2827">
            <v>0</v>
          </cell>
          <cell r="BY2827">
            <v>0</v>
          </cell>
          <cell r="BZ2827">
            <v>0</v>
          </cell>
          <cell r="CA2827">
            <v>0</v>
          </cell>
          <cell r="CB2827">
            <v>0</v>
          </cell>
          <cell r="CC2827">
            <v>0</v>
          </cell>
          <cell r="CD2827">
            <v>1</v>
          </cell>
          <cell r="CE2827">
            <v>0</v>
          </cell>
          <cell r="CF2827">
            <v>0</v>
          </cell>
          <cell r="CG2827">
            <v>0</v>
          </cell>
          <cell r="CH2827">
            <v>0</v>
          </cell>
          <cell r="CJ2827">
            <v>0</v>
          </cell>
          <cell r="CK2827">
            <v>0</v>
          </cell>
          <cell r="CL2827">
            <v>0</v>
          </cell>
          <cell r="CM2827">
            <v>0</v>
          </cell>
          <cell r="CN2827">
            <v>1</v>
          </cell>
        </row>
        <row r="2828">
          <cell r="AU2828">
            <v>182.08</v>
          </cell>
          <cell r="AX2828">
            <v>130.54</v>
          </cell>
          <cell r="AY2828">
            <v>51.54</v>
          </cell>
          <cell r="AZ2828">
            <v>0</v>
          </cell>
          <cell r="BA2828">
            <v>115.42</v>
          </cell>
          <cell r="BV2828">
            <v>0</v>
          </cell>
          <cell r="BW2828">
            <v>0</v>
          </cell>
          <cell r="BX2828">
            <v>0</v>
          </cell>
          <cell r="BY2828">
            <v>0</v>
          </cell>
          <cell r="BZ2828">
            <v>0</v>
          </cell>
          <cell r="CA2828">
            <v>0</v>
          </cell>
          <cell r="CB2828">
            <v>0</v>
          </cell>
          <cell r="CC2828">
            <v>0</v>
          </cell>
          <cell r="CD2828">
            <v>1</v>
          </cell>
          <cell r="CE2828">
            <v>0</v>
          </cell>
          <cell r="CF2828">
            <v>0</v>
          </cell>
          <cell r="CG2828">
            <v>0</v>
          </cell>
          <cell r="CH2828">
            <v>0</v>
          </cell>
          <cell r="CJ2828">
            <v>0</v>
          </cell>
          <cell r="CK2828">
            <v>0</v>
          </cell>
          <cell r="CL2828">
            <v>0</v>
          </cell>
          <cell r="CM2828">
            <v>0</v>
          </cell>
          <cell r="CN2828">
            <v>1</v>
          </cell>
        </row>
        <row r="2829">
          <cell r="AU2829">
            <v>237</v>
          </cell>
          <cell r="AX2829">
            <v>237</v>
          </cell>
          <cell r="AY2829">
            <v>0</v>
          </cell>
          <cell r="AZ2829">
            <v>0</v>
          </cell>
          <cell r="BA2829">
            <v>0</v>
          </cell>
          <cell r="BV2829">
            <v>0</v>
          </cell>
          <cell r="BW2829">
            <v>0</v>
          </cell>
          <cell r="BX2829">
            <v>0</v>
          </cell>
          <cell r="BY2829">
            <v>0</v>
          </cell>
          <cell r="BZ2829">
            <v>0</v>
          </cell>
          <cell r="CA2829">
            <v>0</v>
          </cell>
          <cell r="CB2829">
            <v>0</v>
          </cell>
          <cell r="CC2829">
            <v>0</v>
          </cell>
          <cell r="CD2829">
            <v>1</v>
          </cell>
          <cell r="CE2829">
            <v>0</v>
          </cell>
          <cell r="CF2829">
            <v>0</v>
          </cell>
          <cell r="CG2829">
            <v>0</v>
          </cell>
          <cell r="CH2829">
            <v>0</v>
          </cell>
          <cell r="CJ2829">
            <v>0</v>
          </cell>
          <cell r="CK2829">
            <v>0</v>
          </cell>
          <cell r="CL2829">
            <v>0</v>
          </cell>
          <cell r="CM2829">
            <v>0</v>
          </cell>
          <cell r="CN2829">
            <v>1</v>
          </cell>
        </row>
        <row r="2830">
          <cell r="AU2830">
            <v>145</v>
          </cell>
          <cell r="AX2830">
            <v>145</v>
          </cell>
          <cell r="AY2830">
            <v>0</v>
          </cell>
          <cell r="AZ2830">
            <v>0</v>
          </cell>
          <cell r="BA2830">
            <v>0</v>
          </cell>
          <cell r="BV2830">
            <v>0</v>
          </cell>
          <cell r="BW2830">
            <v>0</v>
          </cell>
          <cell r="BX2830">
            <v>0</v>
          </cell>
          <cell r="BY2830">
            <v>1</v>
          </cell>
          <cell r="BZ2830">
            <v>0</v>
          </cell>
          <cell r="CA2830">
            <v>0</v>
          </cell>
          <cell r="CB2830">
            <v>0</v>
          </cell>
          <cell r="CC2830">
            <v>0</v>
          </cell>
          <cell r="CD2830">
            <v>0</v>
          </cell>
          <cell r="CE2830">
            <v>0</v>
          </cell>
          <cell r="CF2830">
            <v>0</v>
          </cell>
          <cell r="CG2830">
            <v>0</v>
          </cell>
          <cell r="CH2830">
            <v>0</v>
          </cell>
          <cell r="CJ2830">
            <v>0</v>
          </cell>
          <cell r="CK2830">
            <v>0</v>
          </cell>
          <cell r="CL2830">
            <v>0</v>
          </cell>
          <cell r="CM2830">
            <v>0</v>
          </cell>
          <cell r="CN2830">
            <v>1</v>
          </cell>
        </row>
        <row r="2831">
          <cell r="AU2831">
            <v>708</v>
          </cell>
          <cell r="AX2831">
            <v>708</v>
          </cell>
          <cell r="AY2831">
            <v>0</v>
          </cell>
          <cell r="AZ2831">
            <v>0</v>
          </cell>
          <cell r="BA2831">
            <v>0</v>
          </cell>
          <cell r="BV2831">
            <v>0</v>
          </cell>
          <cell r="BW2831">
            <v>0.28999999999999998</v>
          </cell>
          <cell r="BX2831">
            <v>0.02</v>
          </cell>
          <cell r="BY2831">
            <v>0</v>
          </cell>
          <cell r="BZ2831">
            <v>0</v>
          </cell>
          <cell r="CA2831">
            <v>0</v>
          </cell>
          <cell r="CB2831">
            <v>0</v>
          </cell>
          <cell r="CC2831">
            <v>0</v>
          </cell>
          <cell r="CD2831">
            <v>0.69</v>
          </cell>
          <cell r="CE2831">
            <v>0</v>
          </cell>
          <cell r="CF2831">
            <v>0</v>
          </cell>
          <cell r="CG2831">
            <v>0</v>
          </cell>
          <cell r="CH2831">
            <v>0</v>
          </cell>
          <cell r="CJ2831">
            <v>0</v>
          </cell>
          <cell r="CK2831">
            <v>0</v>
          </cell>
          <cell r="CL2831">
            <v>0</v>
          </cell>
          <cell r="CM2831">
            <v>0</v>
          </cell>
          <cell r="CN2831">
            <v>1</v>
          </cell>
        </row>
        <row r="2832">
          <cell r="AU2832">
            <v>225</v>
          </cell>
          <cell r="AX2832">
            <v>225</v>
          </cell>
          <cell r="AY2832">
            <v>0</v>
          </cell>
          <cell r="AZ2832">
            <v>0</v>
          </cell>
          <cell r="BA2832">
            <v>0</v>
          </cell>
          <cell r="BV2832">
            <v>0</v>
          </cell>
          <cell r="BW2832">
            <v>0</v>
          </cell>
          <cell r="BX2832">
            <v>0</v>
          </cell>
          <cell r="BY2832">
            <v>0</v>
          </cell>
          <cell r="BZ2832">
            <v>0</v>
          </cell>
          <cell r="CA2832">
            <v>0</v>
          </cell>
          <cell r="CB2832">
            <v>0</v>
          </cell>
          <cell r="CC2832">
            <v>0</v>
          </cell>
          <cell r="CD2832">
            <v>1</v>
          </cell>
          <cell r="CE2832">
            <v>0</v>
          </cell>
          <cell r="CF2832">
            <v>0</v>
          </cell>
          <cell r="CG2832">
            <v>0</v>
          </cell>
          <cell r="CH2832">
            <v>0</v>
          </cell>
          <cell r="CJ2832">
            <v>0</v>
          </cell>
          <cell r="CK2832">
            <v>0</v>
          </cell>
          <cell r="CL2832">
            <v>0</v>
          </cell>
          <cell r="CM2832">
            <v>0</v>
          </cell>
          <cell r="CN2832">
            <v>1</v>
          </cell>
        </row>
        <row r="2833">
          <cell r="AU2833">
            <v>352.37</v>
          </cell>
          <cell r="AX2833">
            <v>252.6</v>
          </cell>
          <cell r="AY2833">
            <v>99.77</v>
          </cell>
          <cell r="AZ2833">
            <v>0</v>
          </cell>
          <cell r="BA2833">
            <v>0</v>
          </cell>
          <cell r="BV2833">
            <v>0</v>
          </cell>
          <cell r="BW2833">
            <v>1</v>
          </cell>
          <cell r="BX2833">
            <v>0</v>
          </cell>
          <cell r="BY2833">
            <v>0</v>
          </cell>
          <cell r="BZ2833">
            <v>0</v>
          </cell>
          <cell r="CA2833">
            <v>0</v>
          </cell>
          <cell r="CB2833">
            <v>0</v>
          </cell>
          <cell r="CC2833">
            <v>0</v>
          </cell>
          <cell r="CD2833">
            <v>0</v>
          </cell>
          <cell r="CE2833">
            <v>0</v>
          </cell>
          <cell r="CF2833">
            <v>0</v>
          </cell>
          <cell r="CG2833">
            <v>0</v>
          </cell>
          <cell r="CH2833">
            <v>0</v>
          </cell>
          <cell r="CJ2833">
            <v>0</v>
          </cell>
          <cell r="CK2833">
            <v>0</v>
          </cell>
          <cell r="CL2833">
            <v>0</v>
          </cell>
          <cell r="CM2833">
            <v>0</v>
          </cell>
          <cell r="CN2833">
            <v>1</v>
          </cell>
        </row>
        <row r="2834">
          <cell r="AU2834">
            <v>192</v>
          </cell>
          <cell r="AX2834">
            <v>192</v>
          </cell>
          <cell r="AY2834">
            <v>0</v>
          </cell>
          <cell r="AZ2834">
            <v>0</v>
          </cell>
          <cell r="BA2834">
            <v>0</v>
          </cell>
          <cell r="BV2834">
            <v>0</v>
          </cell>
          <cell r="BW2834">
            <v>0</v>
          </cell>
          <cell r="BX2834">
            <v>0</v>
          </cell>
          <cell r="BY2834">
            <v>0</v>
          </cell>
          <cell r="BZ2834">
            <v>0</v>
          </cell>
          <cell r="CA2834">
            <v>0</v>
          </cell>
          <cell r="CB2834">
            <v>0</v>
          </cell>
          <cell r="CC2834">
            <v>0</v>
          </cell>
          <cell r="CD2834">
            <v>0</v>
          </cell>
          <cell r="CE2834">
            <v>0</v>
          </cell>
          <cell r="CF2834">
            <v>0</v>
          </cell>
          <cell r="CG2834">
            <v>0</v>
          </cell>
          <cell r="CH2834">
            <v>0</v>
          </cell>
          <cell r="CJ2834">
            <v>0</v>
          </cell>
          <cell r="CK2834">
            <v>0</v>
          </cell>
          <cell r="CL2834">
            <v>0</v>
          </cell>
          <cell r="CM2834">
            <v>0</v>
          </cell>
          <cell r="CN2834">
            <v>1</v>
          </cell>
        </row>
        <row r="2835">
          <cell r="AU2835">
            <v>98771.29</v>
          </cell>
          <cell r="AX2835">
            <v>70802.98000000001</v>
          </cell>
          <cell r="AY2835">
            <v>27968.31</v>
          </cell>
          <cell r="AZ2835">
            <v>2871.16</v>
          </cell>
          <cell r="BA2835">
            <v>11849.86</v>
          </cell>
          <cell r="BV2835">
            <v>0</v>
          </cell>
          <cell r="BW2835">
            <v>0</v>
          </cell>
          <cell r="BX2835">
            <v>0</v>
          </cell>
          <cell r="BY2835">
            <v>1</v>
          </cell>
          <cell r="BZ2835">
            <v>0</v>
          </cell>
          <cell r="CA2835">
            <v>0</v>
          </cell>
          <cell r="CB2835">
            <v>0</v>
          </cell>
          <cell r="CC2835">
            <v>0</v>
          </cell>
          <cell r="CD2835">
            <v>0</v>
          </cell>
          <cell r="CE2835">
            <v>0</v>
          </cell>
          <cell r="CF2835">
            <v>0</v>
          </cell>
          <cell r="CG2835">
            <v>0</v>
          </cell>
          <cell r="CH2835">
            <v>0</v>
          </cell>
          <cell r="CJ2835">
            <v>0</v>
          </cell>
          <cell r="CK2835">
            <v>0</v>
          </cell>
          <cell r="CL2835">
            <v>0</v>
          </cell>
          <cell r="CM2835">
            <v>0</v>
          </cell>
          <cell r="CN2835">
            <v>1</v>
          </cell>
        </row>
        <row r="2836">
          <cell r="AU2836">
            <v>102782.88</v>
          </cell>
          <cell r="AX2836">
            <v>73463.39</v>
          </cell>
          <cell r="AY2836">
            <v>29319.49</v>
          </cell>
          <cell r="AZ2836">
            <v>58995.16</v>
          </cell>
          <cell r="BA2836">
            <v>12323.75</v>
          </cell>
          <cell r="BV2836">
            <v>0</v>
          </cell>
          <cell r="BW2836">
            <v>0</v>
          </cell>
          <cell r="BX2836">
            <v>0</v>
          </cell>
          <cell r="BY2836">
            <v>1</v>
          </cell>
          <cell r="BZ2836">
            <v>0</v>
          </cell>
          <cell r="CA2836">
            <v>0</v>
          </cell>
          <cell r="CB2836">
            <v>0</v>
          </cell>
          <cell r="CC2836">
            <v>0</v>
          </cell>
          <cell r="CD2836">
            <v>0</v>
          </cell>
          <cell r="CE2836">
            <v>0</v>
          </cell>
          <cell r="CF2836">
            <v>0</v>
          </cell>
          <cell r="CG2836">
            <v>0</v>
          </cell>
          <cell r="CH2836">
            <v>0</v>
          </cell>
          <cell r="CJ2836">
            <v>0</v>
          </cell>
          <cell r="CK2836">
            <v>0</v>
          </cell>
          <cell r="CL2836">
            <v>0</v>
          </cell>
          <cell r="CM2836">
            <v>0</v>
          </cell>
          <cell r="CN2836">
            <v>1</v>
          </cell>
        </row>
        <row r="2837">
          <cell r="AU2837">
            <v>80042.22</v>
          </cell>
          <cell r="AX2837">
            <v>57029.500000000007</v>
          </cell>
          <cell r="AY2837">
            <v>23012.720000000001</v>
          </cell>
          <cell r="AZ2837">
            <v>28468.69</v>
          </cell>
          <cell r="BA2837">
            <v>13146.17</v>
          </cell>
          <cell r="BV2837">
            <v>0</v>
          </cell>
          <cell r="BW2837">
            <v>0</v>
          </cell>
          <cell r="BX2837">
            <v>1</v>
          </cell>
          <cell r="BY2837">
            <v>0</v>
          </cell>
          <cell r="BZ2837">
            <v>0</v>
          </cell>
          <cell r="CA2837">
            <v>0</v>
          </cell>
          <cell r="CB2837">
            <v>0</v>
          </cell>
          <cell r="CC2837">
            <v>0</v>
          </cell>
          <cell r="CD2837">
            <v>0</v>
          </cell>
          <cell r="CE2837">
            <v>0</v>
          </cell>
          <cell r="CF2837">
            <v>0</v>
          </cell>
          <cell r="CG2837">
            <v>0</v>
          </cell>
          <cell r="CH2837">
            <v>0</v>
          </cell>
          <cell r="CJ2837">
            <v>0</v>
          </cell>
          <cell r="CK2837">
            <v>0</v>
          </cell>
          <cell r="CL2837">
            <v>0</v>
          </cell>
          <cell r="CM2837">
            <v>0</v>
          </cell>
          <cell r="CN2837">
            <v>1</v>
          </cell>
        </row>
        <row r="2838">
          <cell r="AU2838">
            <v>243196.43</v>
          </cell>
          <cell r="AX2838">
            <v>171776.19</v>
          </cell>
          <cell r="AY2838">
            <v>71420.240000000005</v>
          </cell>
          <cell r="AZ2838">
            <v>48975.03</v>
          </cell>
          <cell r="BA2838">
            <v>71310.94</v>
          </cell>
          <cell r="BV2838">
            <v>0</v>
          </cell>
          <cell r="BW2838">
            <v>0</v>
          </cell>
          <cell r="BX2838">
            <v>0</v>
          </cell>
          <cell r="BY2838">
            <v>0</v>
          </cell>
          <cell r="BZ2838">
            <v>0</v>
          </cell>
          <cell r="CA2838">
            <v>0</v>
          </cell>
          <cell r="CB2838">
            <v>0</v>
          </cell>
          <cell r="CC2838">
            <v>0</v>
          </cell>
          <cell r="CD2838">
            <v>1</v>
          </cell>
          <cell r="CE2838">
            <v>0</v>
          </cell>
          <cell r="CF2838">
            <v>0</v>
          </cell>
          <cell r="CG2838">
            <v>0</v>
          </cell>
          <cell r="CH2838">
            <v>0</v>
          </cell>
          <cell r="CJ2838">
            <v>0</v>
          </cell>
          <cell r="CK2838">
            <v>0</v>
          </cell>
          <cell r="CL2838">
            <v>0</v>
          </cell>
          <cell r="CM2838">
            <v>0</v>
          </cell>
          <cell r="CN2838">
            <v>1</v>
          </cell>
        </row>
        <row r="2839">
          <cell r="AU2839">
            <v>1276.54</v>
          </cell>
          <cell r="AX2839">
            <v>915.11</v>
          </cell>
          <cell r="AY2839">
            <v>361.43</v>
          </cell>
          <cell r="AZ2839">
            <v>311.67</v>
          </cell>
          <cell r="BA2839">
            <v>533.58000000000004</v>
          </cell>
          <cell r="BV2839">
            <v>0</v>
          </cell>
          <cell r="BW2839">
            <v>1</v>
          </cell>
          <cell r="BX2839">
            <v>0</v>
          </cell>
          <cell r="BY2839">
            <v>0</v>
          </cell>
          <cell r="BZ2839">
            <v>0</v>
          </cell>
          <cell r="CA2839">
            <v>0</v>
          </cell>
          <cell r="CB2839">
            <v>0</v>
          </cell>
          <cell r="CC2839">
            <v>0</v>
          </cell>
          <cell r="CD2839">
            <v>0</v>
          </cell>
          <cell r="CE2839">
            <v>0</v>
          </cell>
          <cell r="CF2839">
            <v>0</v>
          </cell>
          <cell r="CG2839">
            <v>0</v>
          </cell>
          <cell r="CH2839">
            <v>0</v>
          </cell>
          <cell r="CJ2839">
            <v>0</v>
          </cell>
          <cell r="CK2839">
            <v>0</v>
          </cell>
          <cell r="CL2839">
            <v>0</v>
          </cell>
          <cell r="CM2839">
            <v>0</v>
          </cell>
          <cell r="CN2839">
            <v>1</v>
          </cell>
        </row>
        <row r="2840">
          <cell r="AU2840">
            <v>888.92</v>
          </cell>
          <cell r="AX2840">
            <v>637.25</v>
          </cell>
          <cell r="AY2840">
            <v>251.67</v>
          </cell>
          <cell r="AZ2840">
            <v>0</v>
          </cell>
          <cell r="BA2840">
            <v>563.45000000000005</v>
          </cell>
          <cell r="BV2840">
            <v>0</v>
          </cell>
          <cell r="BW2840">
            <v>1</v>
          </cell>
          <cell r="BX2840">
            <v>0</v>
          </cell>
          <cell r="BY2840">
            <v>0</v>
          </cell>
          <cell r="BZ2840">
            <v>0</v>
          </cell>
          <cell r="CA2840">
            <v>0</v>
          </cell>
          <cell r="CB2840">
            <v>0</v>
          </cell>
          <cell r="CC2840">
            <v>0</v>
          </cell>
          <cell r="CD2840">
            <v>0</v>
          </cell>
          <cell r="CE2840">
            <v>0</v>
          </cell>
          <cell r="CF2840">
            <v>0</v>
          </cell>
          <cell r="CG2840">
            <v>0</v>
          </cell>
          <cell r="CH2840">
            <v>0</v>
          </cell>
          <cell r="CJ2840">
            <v>0</v>
          </cell>
          <cell r="CK2840">
            <v>0</v>
          </cell>
          <cell r="CL2840">
            <v>0</v>
          </cell>
          <cell r="CM2840">
            <v>0</v>
          </cell>
          <cell r="CN2840">
            <v>1</v>
          </cell>
        </row>
        <row r="2841">
          <cell r="AU2841">
            <v>8489.48</v>
          </cell>
          <cell r="AX2841">
            <v>8315.81</v>
          </cell>
          <cell r="AY2841">
            <v>173.67</v>
          </cell>
          <cell r="AZ2841">
            <v>0</v>
          </cell>
          <cell r="BA2841">
            <v>388.89</v>
          </cell>
          <cell r="BV2841">
            <v>0</v>
          </cell>
          <cell r="BW2841">
            <v>0.05</v>
          </cell>
          <cell r="BX2841">
            <v>0.7</v>
          </cell>
          <cell r="BY2841">
            <v>0</v>
          </cell>
          <cell r="BZ2841">
            <v>0</v>
          </cell>
          <cell r="CA2841">
            <v>0</v>
          </cell>
          <cell r="CB2841">
            <v>0</v>
          </cell>
          <cell r="CC2841">
            <v>0</v>
          </cell>
          <cell r="CD2841">
            <v>0</v>
          </cell>
          <cell r="CE2841">
            <v>0</v>
          </cell>
          <cell r="CF2841">
            <v>0</v>
          </cell>
          <cell r="CG2841">
            <v>0</v>
          </cell>
          <cell r="CH2841">
            <v>0</v>
          </cell>
          <cell r="CJ2841">
            <v>0</v>
          </cell>
          <cell r="CK2841">
            <v>0</v>
          </cell>
          <cell r="CL2841">
            <v>0</v>
          </cell>
          <cell r="CM2841">
            <v>0</v>
          </cell>
          <cell r="CN2841">
            <v>1</v>
          </cell>
        </row>
        <row r="2842">
          <cell r="AU2842">
            <v>111</v>
          </cell>
          <cell r="AX2842">
            <v>111</v>
          </cell>
          <cell r="AY2842">
            <v>0</v>
          </cell>
          <cell r="AZ2842">
            <v>0</v>
          </cell>
          <cell r="BA2842">
            <v>0</v>
          </cell>
          <cell r="BV2842">
            <v>0</v>
          </cell>
          <cell r="BW2842">
            <v>0</v>
          </cell>
          <cell r="BX2842">
            <v>0</v>
          </cell>
          <cell r="BY2842">
            <v>1</v>
          </cell>
          <cell r="BZ2842">
            <v>0</v>
          </cell>
          <cell r="CA2842">
            <v>0</v>
          </cell>
          <cell r="CB2842">
            <v>0</v>
          </cell>
          <cell r="CC2842">
            <v>0</v>
          </cell>
          <cell r="CD2842">
            <v>0</v>
          </cell>
          <cell r="CE2842">
            <v>0</v>
          </cell>
          <cell r="CF2842">
            <v>0</v>
          </cell>
          <cell r="CG2842">
            <v>0</v>
          </cell>
          <cell r="CH2842">
            <v>0</v>
          </cell>
          <cell r="CJ2842">
            <v>0</v>
          </cell>
          <cell r="CK2842">
            <v>0</v>
          </cell>
          <cell r="CL2842">
            <v>0</v>
          </cell>
          <cell r="CM2842">
            <v>0</v>
          </cell>
          <cell r="CN2842">
            <v>1</v>
          </cell>
        </row>
        <row r="2843">
          <cell r="AU2843">
            <v>227</v>
          </cell>
          <cell r="AX2843">
            <v>227</v>
          </cell>
          <cell r="AY2843">
            <v>0</v>
          </cell>
          <cell r="AZ2843">
            <v>0</v>
          </cell>
          <cell r="BA2843">
            <v>0</v>
          </cell>
          <cell r="BV2843">
            <v>0</v>
          </cell>
          <cell r="BW2843">
            <v>0</v>
          </cell>
          <cell r="BX2843">
            <v>0</v>
          </cell>
          <cell r="BY2843">
            <v>0</v>
          </cell>
          <cell r="BZ2843">
            <v>0</v>
          </cell>
          <cell r="CA2843">
            <v>0</v>
          </cell>
          <cell r="CB2843">
            <v>0</v>
          </cell>
          <cell r="CC2843">
            <v>0</v>
          </cell>
          <cell r="CD2843">
            <v>0</v>
          </cell>
          <cell r="CE2843">
            <v>0</v>
          </cell>
          <cell r="CF2843">
            <v>0</v>
          </cell>
          <cell r="CG2843">
            <v>0</v>
          </cell>
          <cell r="CH2843">
            <v>0</v>
          </cell>
          <cell r="CJ2843">
            <v>0</v>
          </cell>
          <cell r="CK2843">
            <v>0</v>
          </cell>
          <cell r="CL2843">
            <v>0</v>
          </cell>
          <cell r="CM2843">
            <v>0</v>
          </cell>
          <cell r="CN2843">
            <v>1</v>
          </cell>
        </row>
        <row r="2844">
          <cell r="AU2844">
            <v>-11111.94</v>
          </cell>
          <cell r="AX2844">
            <v>-11111.94</v>
          </cell>
          <cell r="AY2844">
            <v>-3.2773783686934621E-13</v>
          </cell>
          <cell r="AZ2844">
            <v>-254</v>
          </cell>
          <cell r="BA2844">
            <v>-2949</v>
          </cell>
          <cell r="BV2844">
            <v>0</v>
          </cell>
          <cell r="BW2844">
            <v>0</v>
          </cell>
          <cell r="BX2844">
            <v>1</v>
          </cell>
          <cell r="BY2844">
            <v>0</v>
          </cell>
          <cell r="BZ2844">
            <v>0</v>
          </cell>
          <cell r="CA2844">
            <v>0</v>
          </cell>
          <cell r="CB2844">
            <v>0</v>
          </cell>
          <cell r="CC2844">
            <v>0</v>
          </cell>
          <cell r="CD2844">
            <v>0</v>
          </cell>
          <cell r="CE2844">
            <v>0</v>
          </cell>
          <cell r="CF2844">
            <v>0</v>
          </cell>
          <cell r="CG2844">
            <v>0</v>
          </cell>
          <cell r="CH2844">
            <v>0</v>
          </cell>
          <cell r="CJ2844">
            <v>0</v>
          </cell>
          <cell r="CK2844">
            <v>0</v>
          </cell>
          <cell r="CL2844">
            <v>0</v>
          </cell>
          <cell r="CM2844">
            <v>0</v>
          </cell>
          <cell r="CN2844">
            <v>1</v>
          </cell>
        </row>
        <row r="2845">
          <cell r="AU2845">
            <v>127</v>
          </cell>
          <cell r="AX2845">
            <v>127</v>
          </cell>
          <cell r="AY2845">
            <v>0</v>
          </cell>
          <cell r="AZ2845">
            <v>0</v>
          </cell>
          <cell r="BA2845">
            <v>0</v>
          </cell>
          <cell r="BV2845">
            <v>0</v>
          </cell>
          <cell r="BW2845">
            <v>1</v>
          </cell>
          <cell r="BX2845">
            <v>0</v>
          </cell>
          <cell r="BY2845">
            <v>0</v>
          </cell>
          <cell r="BZ2845">
            <v>0</v>
          </cell>
          <cell r="CA2845">
            <v>0</v>
          </cell>
          <cell r="CB2845">
            <v>0</v>
          </cell>
          <cell r="CC2845">
            <v>0</v>
          </cell>
          <cell r="CD2845">
            <v>0</v>
          </cell>
          <cell r="CE2845">
            <v>0</v>
          </cell>
          <cell r="CF2845">
            <v>0</v>
          </cell>
          <cell r="CG2845">
            <v>0</v>
          </cell>
          <cell r="CH2845">
            <v>0</v>
          </cell>
          <cell r="CJ2845">
            <v>0</v>
          </cell>
          <cell r="CK2845">
            <v>0</v>
          </cell>
          <cell r="CL2845">
            <v>0</v>
          </cell>
          <cell r="CM2845">
            <v>0</v>
          </cell>
          <cell r="CN2845">
            <v>1</v>
          </cell>
        </row>
        <row r="2846">
          <cell r="AU2846">
            <v>194</v>
          </cell>
          <cell r="AX2846">
            <v>194</v>
          </cell>
          <cell r="AY2846">
            <v>0</v>
          </cell>
          <cell r="AZ2846">
            <v>0</v>
          </cell>
          <cell r="BA2846">
            <v>0</v>
          </cell>
          <cell r="BV2846">
            <v>0</v>
          </cell>
          <cell r="BW2846">
            <v>0.67</v>
          </cell>
          <cell r="BX2846">
            <v>0</v>
          </cell>
          <cell r="BY2846">
            <v>0</v>
          </cell>
          <cell r="BZ2846">
            <v>0</v>
          </cell>
          <cell r="CA2846">
            <v>0</v>
          </cell>
          <cell r="CB2846">
            <v>0</v>
          </cell>
          <cell r="CC2846">
            <v>0</v>
          </cell>
          <cell r="CD2846">
            <v>0.33</v>
          </cell>
          <cell r="CE2846">
            <v>0</v>
          </cell>
          <cell r="CF2846">
            <v>0</v>
          </cell>
          <cell r="CG2846">
            <v>0</v>
          </cell>
          <cell r="CH2846">
            <v>0</v>
          </cell>
          <cell r="CJ2846">
            <v>0</v>
          </cell>
          <cell r="CK2846">
            <v>0</v>
          </cell>
          <cell r="CL2846">
            <v>0</v>
          </cell>
          <cell r="CM2846">
            <v>0</v>
          </cell>
          <cell r="CN2846">
            <v>1</v>
          </cell>
        </row>
        <row r="2847">
          <cell r="AU2847">
            <v>7412.27</v>
          </cell>
          <cell r="AX2847">
            <v>7412.27</v>
          </cell>
          <cell r="AY2847">
            <v>0</v>
          </cell>
          <cell r="AZ2847">
            <v>5180.87</v>
          </cell>
          <cell r="BA2847">
            <v>0</v>
          </cell>
          <cell r="BV2847">
            <v>0</v>
          </cell>
          <cell r="BW2847">
            <v>1</v>
          </cell>
          <cell r="BX2847">
            <v>0</v>
          </cell>
          <cell r="BY2847">
            <v>0</v>
          </cell>
          <cell r="BZ2847">
            <v>0</v>
          </cell>
          <cell r="CA2847">
            <v>0</v>
          </cell>
          <cell r="CB2847">
            <v>0</v>
          </cell>
          <cell r="CC2847">
            <v>0</v>
          </cell>
          <cell r="CD2847">
            <v>0</v>
          </cell>
          <cell r="CE2847">
            <v>0</v>
          </cell>
          <cell r="CF2847">
            <v>0</v>
          </cell>
          <cell r="CG2847">
            <v>0</v>
          </cell>
          <cell r="CH2847">
            <v>0</v>
          </cell>
          <cell r="CJ2847">
            <v>0</v>
          </cell>
          <cell r="CK2847">
            <v>0</v>
          </cell>
          <cell r="CL2847">
            <v>0</v>
          </cell>
          <cell r="CM2847">
            <v>0</v>
          </cell>
          <cell r="CN2847">
            <v>1</v>
          </cell>
        </row>
        <row r="2848">
          <cell r="AU2848">
            <v>289.04000000000002</v>
          </cell>
          <cell r="AX2848">
            <v>263.27</v>
          </cell>
          <cell r="AY2848">
            <v>25.77</v>
          </cell>
          <cell r="AZ2848">
            <v>0</v>
          </cell>
          <cell r="BA2848">
            <v>57.71</v>
          </cell>
          <cell r="BV2848">
            <v>0</v>
          </cell>
          <cell r="BW2848">
            <v>0</v>
          </cell>
          <cell r="BX2848">
            <v>1</v>
          </cell>
          <cell r="BY2848">
            <v>0</v>
          </cell>
          <cell r="BZ2848">
            <v>0</v>
          </cell>
          <cell r="CA2848">
            <v>0</v>
          </cell>
          <cell r="CB2848">
            <v>0</v>
          </cell>
          <cell r="CC2848">
            <v>0</v>
          </cell>
          <cell r="CD2848">
            <v>0</v>
          </cell>
          <cell r="CE2848">
            <v>0</v>
          </cell>
          <cell r="CF2848">
            <v>0</v>
          </cell>
          <cell r="CG2848">
            <v>0</v>
          </cell>
          <cell r="CH2848">
            <v>0</v>
          </cell>
          <cell r="CJ2848">
            <v>0</v>
          </cell>
          <cell r="CK2848">
            <v>0</v>
          </cell>
          <cell r="CL2848">
            <v>0</v>
          </cell>
          <cell r="CM2848">
            <v>0</v>
          </cell>
          <cell r="CN2848">
            <v>1</v>
          </cell>
        </row>
        <row r="2849">
          <cell r="AU2849">
            <v>138896.5</v>
          </cell>
          <cell r="AX2849">
            <v>135256.84</v>
          </cell>
          <cell r="AY2849">
            <v>3639.66</v>
          </cell>
          <cell r="AZ2849">
            <v>0</v>
          </cell>
          <cell r="BA2849">
            <v>7267.41</v>
          </cell>
          <cell r="BV2849">
            <v>0</v>
          </cell>
          <cell r="BW2849">
            <v>0.01</v>
          </cell>
          <cell r="BX2849">
            <v>0.55000000000000004</v>
          </cell>
          <cell r="BY2849">
            <v>0</v>
          </cell>
          <cell r="BZ2849">
            <v>0</v>
          </cell>
          <cell r="CA2849">
            <v>0</v>
          </cell>
          <cell r="CB2849">
            <v>0</v>
          </cell>
          <cell r="CC2849">
            <v>0</v>
          </cell>
          <cell r="CD2849">
            <v>0.31</v>
          </cell>
          <cell r="CE2849">
            <v>0</v>
          </cell>
          <cell r="CF2849">
            <v>0</v>
          </cell>
          <cell r="CG2849">
            <v>0</v>
          </cell>
          <cell r="CH2849">
            <v>0</v>
          </cell>
          <cell r="CJ2849">
            <v>0</v>
          </cell>
          <cell r="CK2849">
            <v>0</v>
          </cell>
          <cell r="CL2849">
            <v>0</v>
          </cell>
          <cell r="CM2849">
            <v>0</v>
          </cell>
          <cell r="CN2849">
            <v>1</v>
          </cell>
        </row>
        <row r="2850">
          <cell r="AU2850">
            <v>1220.6600000000001</v>
          </cell>
          <cell r="AX2850">
            <v>875.03</v>
          </cell>
          <cell r="AY2850">
            <v>345.63</v>
          </cell>
          <cell r="AZ2850">
            <v>875.03</v>
          </cell>
          <cell r="BA2850">
            <v>0</v>
          </cell>
          <cell r="BV2850">
            <v>0</v>
          </cell>
          <cell r="BW2850">
            <v>1</v>
          </cell>
          <cell r="BX2850">
            <v>0</v>
          </cell>
          <cell r="BY2850">
            <v>0</v>
          </cell>
          <cell r="BZ2850">
            <v>0</v>
          </cell>
          <cell r="CA2850">
            <v>0</v>
          </cell>
          <cell r="CB2850">
            <v>0</v>
          </cell>
          <cell r="CC2850">
            <v>0</v>
          </cell>
          <cell r="CD2850">
            <v>0</v>
          </cell>
          <cell r="CE2850">
            <v>0</v>
          </cell>
          <cell r="CF2850">
            <v>0</v>
          </cell>
          <cell r="CG2850">
            <v>0</v>
          </cell>
          <cell r="CH2850">
            <v>0</v>
          </cell>
          <cell r="CJ2850">
            <v>0</v>
          </cell>
          <cell r="CK2850">
            <v>0</v>
          </cell>
          <cell r="CL2850">
            <v>0</v>
          </cell>
          <cell r="CM2850">
            <v>0</v>
          </cell>
          <cell r="CN2850">
            <v>1</v>
          </cell>
        </row>
        <row r="2851">
          <cell r="AU2851">
            <v>28614.65</v>
          </cell>
          <cell r="AX2851">
            <v>20850.439999999999</v>
          </cell>
          <cell r="AY2851">
            <v>7764.21</v>
          </cell>
          <cell r="AZ2851">
            <v>18841.599999999999</v>
          </cell>
          <cell r="BA2851">
            <v>720.48</v>
          </cell>
          <cell r="BV2851">
            <v>0</v>
          </cell>
          <cell r="BW2851">
            <v>0</v>
          </cell>
          <cell r="BX2851">
            <v>1</v>
          </cell>
          <cell r="BY2851">
            <v>0</v>
          </cell>
          <cell r="BZ2851">
            <v>0</v>
          </cell>
          <cell r="CA2851">
            <v>0</v>
          </cell>
          <cell r="CB2851">
            <v>0</v>
          </cell>
          <cell r="CC2851">
            <v>0</v>
          </cell>
          <cell r="CD2851">
            <v>0</v>
          </cell>
          <cell r="CE2851">
            <v>0</v>
          </cell>
          <cell r="CF2851">
            <v>0</v>
          </cell>
          <cell r="CG2851">
            <v>0</v>
          </cell>
          <cell r="CH2851">
            <v>0</v>
          </cell>
          <cell r="CJ2851">
            <v>0</v>
          </cell>
          <cell r="CK2851">
            <v>0</v>
          </cell>
          <cell r="CL2851">
            <v>0</v>
          </cell>
          <cell r="CM2851">
            <v>0</v>
          </cell>
          <cell r="CN2851">
            <v>1</v>
          </cell>
        </row>
        <row r="2852">
          <cell r="AU2852">
            <v>1061.0899999999999</v>
          </cell>
          <cell r="AX2852">
            <v>760.66</v>
          </cell>
          <cell r="AY2852">
            <v>300.43</v>
          </cell>
          <cell r="AZ2852">
            <v>612.95000000000005</v>
          </cell>
          <cell r="BA2852">
            <v>57.71</v>
          </cell>
          <cell r="BV2852">
            <v>0</v>
          </cell>
          <cell r="BW2852">
            <v>0</v>
          </cell>
          <cell r="BX2852">
            <v>0</v>
          </cell>
          <cell r="BY2852">
            <v>0</v>
          </cell>
          <cell r="BZ2852">
            <v>0</v>
          </cell>
          <cell r="CA2852">
            <v>0</v>
          </cell>
          <cell r="CB2852">
            <v>0</v>
          </cell>
          <cell r="CC2852">
            <v>0</v>
          </cell>
          <cell r="CD2852">
            <v>1</v>
          </cell>
          <cell r="CE2852">
            <v>0</v>
          </cell>
          <cell r="CF2852">
            <v>0</v>
          </cell>
          <cell r="CG2852">
            <v>0</v>
          </cell>
          <cell r="CH2852">
            <v>0</v>
          </cell>
          <cell r="CJ2852">
            <v>0</v>
          </cell>
          <cell r="CK2852">
            <v>0</v>
          </cell>
          <cell r="CL2852">
            <v>0</v>
          </cell>
          <cell r="CM2852">
            <v>0</v>
          </cell>
          <cell r="CN2852">
            <v>1</v>
          </cell>
        </row>
        <row r="2853">
          <cell r="AU2853">
            <v>1054.21</v>
          </cell>
          <cell r="AX2853">
            <v>755.73</v>
          </cell>
          <cell r="AY2853">
            <v>298.48</v>
          </cell>
          <cell r="AZ2853">
            <v>612.95000000000005</v>
          </cell>
          <cell r="BA2853">
            <v>57.71</v>
          </cell>
          <cell r="BV2853">
            <v>0</v>
          </cell>
          <cell r="BW2853">
            <v>0</v>
          </cell>
          <cell r="BX2853">
            <v>0</v>
          </cell>
          <cell r="BY2853">
            <v>0</v>
          </cell>
          <cell r="BZ2853">
            <v>0</v>
          </cell>
          <cell r="CA2853">
            <v>0</v>
          </cell>
          <cell r="CB2853">
            <v>0</v>
          </cell>
          <cell r="CC2853">
            <v>0</v>
          </cell>
          <cell r="CD2853">
            <v>1</v>
          </cell>
          <cell r="CE2853">
            <v>0</v>
          </cell>
          <cell r="CF2853">
            <v>0</v>
          </cell>
          <cell r="CG2853">
            <v>0</v>
          </cell>
          <cell r="CH2853">
            <v>0</v>
          </cell>
          <cell r="CJ2853">
            <v>0</v>
          </cell>
          <cell r="CK2853">
            <v>0</v>
          </cell>
          <cell r="CL2853">
            <v>0</v>
          </cell>
          <cell r="CM2853">
            <v>0</v>
          </cell>
          <cell r="CN2853">
            <v>1</v>
          </cell>
        </row>
        <row r="2854">
          <cell r="AU2854">
            <v>3562.97</v>
          </cell>
          <cell r="AX2854">
            <v>2800.52</v>
          </cell>
          <cell r="AY2854">
            <v>762.45</v>
          </cell>
          <cell r="AZ2854">
            <v>431.74</v>
          </cell>
          <cell r="BA2854">
            <v>346.44</v>
          </cell>
          <cell r="BV2854">
            <v>0</v>
          </cell>
          <cell r="BW2854">
            <v>1</v>
          </cell>
          <cell r="BX2854">
            <v>0</v>
          </cell>
          <cell r="BY2854">
            <v>0</v>
          </cell>
          <cell r="BZ2854">
            <v>0</v>
          </cell>
          <cell r="CA2854">
            <v>0</v>
          </cell>
          <cell r="CB2854">
            <v>0</v>
          </cell>
          <cell r="CC2854">
            <v>0</v>
          </cell>
          <cell r="CD2854">
            <v>0</v>
          </cell>
          <cell r="CE2854">
            <v>0</v>
          </cell>
          <cell r="CF2854">
            <v>0</v>
          </cell>
          <cell r="CG2854">
            <v>0</v>
          </cell>
          <cell r="CH2854">
            <v>0</v>
          </cell>
          <cell r="CJ2854">
            <v>0</v>
          </cell>
          <cell r="CK2854">
            <v>0</v>
          </cell>
          <cell r="CL2854">
            <v>0</v>
          </cell>
          <cell r="CM2854">
            <v>0</v>
          </cell>
          <cell r="CN2854">
            <v>1</v>
          </cell>
        </row>
        <row r="2855">
          <cell r="AU2855">
            <v>943</v>
          </cell>
          <cell r="AX2855">
            <v>943</v>
          </cell>
          <cell r="AY2855">
            <v>0</v>
          </cell>
          <cell r="AZ2855">
            <v>0</v>
          </cell>
          <cell r="BA2855">
            <v>0</v>
          </cell>
          <cell r="BV2855">
            <v>0</v>
          </cell>
          <cell r="BW2855">
            <v>1</v>
          </cell>
          <cell r="BX2855">
            <v>0</v>
          </cell>
          <cell r="BY2855">
            <v>0</v>
          </cell>
          <cell r="BZ2855">
            <v>0</v>
          </cell>
          <cell r="CA2855">
            <v>0</v>
          </cell>
          <cell r="CB2855">
            <v>0</v>
          </cell>
          <cell r="CC2855">
            <v>0</v>
          </cell>
          <cell r="CD2855">
            <v>0</v>
          </cell>
          <cell r="CE2855">
            <v>0</v>
          </cell>
          <cell r="CF2855">
            <v>0</v>
          </cell>
          <cell r="CG2855">
            <v>0</v>
          </cell>
          <cell r="CH2855">
            <v>0</v>
          </cell>
          <cell r="CJ2855">
            <v>0</v>
          </cell>
          <cell r="CK2855">
            <v>0</v>
          </cell>
          <cell r="CL2855">
            <v>0</v>
          </cell>
          <cell r="CM2855">
            <v>0</v>
          </cell>
          <cell r="CN2855">
            <v>1</v>
          </cell>
        </row>
        <row r="2856">
          <cell r="AU2856">
            <v>310</v>
          </cell>
          <cell r="AX2856">
            <v>310</v>
          </cell>
          <cell r="AY2856">
            <v>0</v>
          </cell>
          <cell r="AZ2856">
            <v>0</v>
          </cell>
          <cell r="BA2856">
            <v>0</v>
          </cell>
          <cell r="BV2856">
            <v>0</v>
          </cell>
          <cell r="BW2856">
            <v>0</v>
          </cell>
          <cell r="BX2856">
            <v>1</v>
          </cell>
          <cell r="BY2856">
            <v>0</v>
          </cell>
          <cell r="BZ2856">
            <v>0</v>
          </cell>
          <cell r="CA2856">
            <v>0</v>
          </cell>
          <cell r="CB2856">
            <v>0</v>
          </cell>
          <cell r="CC2856">
            <v>0</v>
          </cell>
          <cell r="CD2856">
            <v>0</v>
          </cell>
          <cell r="CE2856">
            <v>0</v>
          </cell>
          <cell r="CF2856">
            <v>0</v>
          </cell>
          <cell r="CG2856">
            <v>0</v>
          </cell>
          <cell r="CH2856">
            <v>0</v>
          </cell>
          <cell r="CJ2856">
            <v>0</v>
          </cell>
          <cell r="CK2856">
            <v>0</v>
          </cell>
          <cell r="CL2856">
            <v>0</v>
          </cell>
          <cell r="CM2856">
            <v>0</v>
          </cell>
          <cell r="CN2856">
            <v>1</v>
          </cell>
        </row>
        <row r="2857">
          <cell r="AU2857">
            <v>-7310.27</v>
          </cell>
          <cell r="AX2857">
            <v>-7310.27</v>
          </cell>
          <cell r="AY2857">
            <v>0</v>
          </cell>
          <cell r="AZ2857">
            <v>-5180.87</v>
          </cell>
          <cell r="BA2857">
            <v>0</v>
          </cell>
          <cell r="BV2857">
            <v>0</v>
          </cell>
          <cell r="BW2857">
            <v>1</v>
          </cell>
          <cell r="BX2857">
            <v>0</v>
          </cell>
          <cell r="BY2857">
            <v>0</v>
          </cell>
          <cell r="BZ2857">
            <v>0</v>
          </cell>
          <cell r="CA2857">
            <v>0</v>
          </cell>
          <cell r="CB2857">
            <v>0</v>
          </cell>
          <cell r="CC2857">
            <v>0</v>
          </cell>
          <cell r="CD2857">
            <v>0</v>
          </cell>
          <cell r="CE2857">
            <v>0</v>
          </cell>
          <cell r="CF2857">
            <v>0</v>
          </cell>
          <cell r="CG2857">
            <v>0</v>
          </cell>
          <cell r="CH2857">
            <v>0</v>
          </cell>
          <cell r="CJ2857">
            <v>0</v>
          </cell>
          <cell r="CK2857">
            <v>0</v>
          </cell>
          <cell r="CL2857">
            <v>0</v>
          </cell>
          <cell r="CM2857">
            <v>0</v>
          </cell>
          <cell r="CN2857">
            <v>1</v>
          </cell>
        </row>
        <row r="2858">
          <cell r="AU2858">
            <v>221535.14</v>
          </cell>
          <cell r="AX2858">
            <v>157861.42999999996</v>
          </cell>
          <cell r="AY2858">
            <v>63673.71</v>
          </cell>
          <cell r="AZ2858">
            <v>56244.57</v>
          </cell>
          <cell r="BA2858">
            <v>33629.42</v>
          </cell>
          <cell r="BV2858">
            <v>0</v>
          </cell>
          <cell r="BW2858">
            <v>0.71</v>
          </cell>
          <cell r="BX2858">
            <v>0.28999999999999998</v>
          </cell>
          <cell r="BY2858">
            <v>0</v>
          </cell>
          <cell r="BZ2858">
            <v>0</v>
          </cell>
          <cell r="CA2858">
            <v>0</v>
          </cell>
          <cell r="CB2858">
            <v>0</v>
          </cell>
          <cell r="CC2858">
            <v>0</v>
          </cell>
          <cell r="CD2858">
            <v>0</v>
          </cell>
          <cell r="CE2858">
            <v>0</v>
          </cell>
          <cell r="CF2858">
            <v>0</v>
          </cell>
          <cell r="CG2858">
            <v>0</v>
          </cell>
          <cell r="CH2858">
            <v>0</v>
          </cell>
          <cell r="CJ2858">
            <v>0</v>
          </cell>
          <cell r="CK2858">
            <v>0</v>
          </cell>
          <cell r="CL2858">
            <v>0</v>
          </cell>
          <cell r="CM2858">
            <v>0</v>
          </cell>
          <cell r="CN2858">
            <v>1</v>
          </cell>
        </row>
        <row r="2859">
          <cell r="AU2859">
            <v>147</v>
          </cell>
          <cell r="AX2859">
            <v>147</v>
          </cell>
          <cell r="AY2859">
            <v>0</v>
          </cell>
          <cell r="AZ2859">
            <v>0</v>
          </cell>
          <cell r="BA2859">
            <v>0</v>
          </cell>
          <cell r="BV2859">
            <v>0</v>
          </cell>
          <cell r="BW2859">
            <v>1</v>
          </cell>
          <cell r="BX2859">
            <v>0</v>
          </cell>
          <cell r="BY2859">
            <v>0</v>
          </cell>
          <cell r="BZ2859">
            <v>0</v>
          </cell>
          <cell r="CA2859">
            <v>0</v>
          </cell>
          <cell r="CB2859">
            <v>0</v>
          </cell>
          <cell r="CC2859">
            <v>0</v>
          </cell>
          <cell r="CD2859">
            <v>0</v>
          </cell>
          <cell r="CE2859">
            <v>0</v>
          </cell>
          <cell r="CF2859">
            <v>0</v>
          </cell>
          <cell r="CG2859">
            <v>0</v>
          </cell>
          <cell r="CH2859">
            <v>0</v>
          </cell>
          <cell r="CJ2859">
            <v>0</v>
          </cell>
          <cell r="CK2859">
            <v>0</v>
          </cell>
          <cell r="CL2859">
            <v>0</v>
          </cell>
          <cell r="CM2859">
            <v>0</v>
          </cell>
          <cell r="CN2859">
            <v>1</v>
          </cell>
        </row>
        <row r="2860">
          <cell r="AU2860">
            <v>323</v>
          </cell>
          <cell r="AX2860">
            <v>323</v>
          </cell>
          <cell r="AY2860">
            <v>0</v>
          </cell>
          <cell r="AZ2860">
            <v>0</v>
          </cell>
          <cell r="BA2860">
            <v>0</v>
          </cell>
          <cell r="BV2860">
            <v>0</v>
          </cell>
          <cell r="BW2860">
            <v>0.83</v>
          </cell>
          <cell r="BX2860">
            <v>0</v>
          </cell>
          <cell r="BY2860">
            <v>0</v>
          </cell>
          <cell r="BZ2860">
            <v>0</v>
          </cell>
          <cell r="CA2860">
            <v>0</v>
          </cell>
          <cell r="CB2860">
            <v>0</v>
          </cell>
          <cell r="CC2860">
            <v>0</v>
          </cell>
          <cell r="CD2860">
            <v>0.17</v>
          </cell>
          <cell r="CE2860">
            <v>0</v>
          </cell>
          <cell r="CF2860">
            <v>0</v>
          </cell>
          <cell r="CG2860">
            <v>0</v>
          </cell>
          <cell r="CH2860">
            <v>0</v>
          </cell>
          <cell r="CJ2860">
            <v>0</v>
          </cell>
          <cell r="CK2860">
            <v>0</v>
          </cell>
          <cell r="CL2860">
            <v>0</v>
          </cell>
          <cell r="CM2860">
            <v>0</v>
          </cell>
          <cell r="CN2860">
            <v>1</v>
          </cell>
        </row>
        <row r="2861">
          <cell r="AU2861">
            <v>440.12</v>
          </cell>
          <cell r="AX2861">
            <v>362.81</v>
          </cell>
          <cell r="AY2861">
            <v>77.31</v>
          </cell>
          <cell r="AZ2861">
            <v>0</v>
          </cell>
          <cell r="BA2861">
            <v>173.13</v>
          </cell>
          <cell r="BV2861">
            <v>0</v>
          </cell>
          <cell r="BW2861">
            <v>0</v>
          </cell>
          <cell r="BX2861">
            <v>0</v>
          </cell>
          <cell r="BY2861">
            <v>0</v>
          </cell>
          <cell r="BZ2861">
            <v>0</v>
          </cell>
          <cell r="CA2861">
            <v>0</v>
          </cell>
          <cell r="CB2861">
            <v>0</v>
          </cell>
          <cell r="CC2861">
            <v>0</v>
          </cell>
          <cell r="CD2861">
            <v>1</v>
          </cell>
          <cell r="CE2861">
            <v>0</v>
          </cell>
          <cell r="CF2861">
            <v>0</v>
          </cell>
          <cell r="CG2861">
            <v>0</v>
          </cell>
          <cell r="CH2861">
            <v>0</v>
          </cell>
          <cell r="CJ2861">
            <v>0</v>
          </cell>
          <cell r="CK2861">
            <v>0</v>
          </cell>
          <cell r="CL2861">
            <v>0</v>
          </cell>
          <cell r="CM2861">
            <v>0</v>
          </cell>
          <cell r="CN2861">
            <v>1</v>
          </cell>
        </row>
        <row r="2862">
          <cell r="AU2862">
            <v>207157.4</v>
          </cell>
          <cell r="AX2862">
            <v>148597.91</v>
          </cell>
          <cell r="AY2862">
            <v>58559.49</v>
          </cell>
          <cell r="AZ2862">
            <v>112881.68</v>
          </cell>
          <cell r="BA2862">
            <v>18777.259999999998</v>
          </cell>
          <cell r="BV2862">
            <v>0</v>
          </cell>
          <cell r="BW2862">
            <v>0</v>
          </cell>
          <cell r="BX2862">
            <v>0.98</v>
          </cell>
          <cell r="BY2862">
            <v>0</v>
          </cell>
          <cell r="BZ2862">
            <v>0</v>
          </cell>
          <cell r="CA2862">
            <v>0.02</v>
          </cell>
          <cell r="CB2862">
            <v>0</v>
          </cell>
          <cell r="CC2862">
            <v>0</v>
          </cell>
          <cell r="CD2862">
            <v>0</v>
          </cell>
          <cell r="CE2862">
            <v>0</v>
          </cell>
          <cell r="CF2862">
            <v>0</v>
          </cell>
          <cell r="CG2862">
            <v>0</v>
          </cell>
          <cell r="CH2862">
            <v>0</v>
          </cell>
          <cell r="CJ2862">
            <v>0</v>
          </cell>
          <cell r="CK2862">
            <v>0</v>
          </cell>
          <cell r="CL2862">
            <v>0</v>
          </cell>
          <cell r="CM2862">
            <v>0</v>
          </cell>
          <cell r="CN2862">
            <v>1</v>
          </cell>
        </row>
        <row r="2863">
          <cell r="AU2863">
            <v>396.96</v>
          </cell>
          <cell r="AX2863">
            <v>318.26</v>
          </cell>
          <cell r="AY2863">
            <v>78.7</v>
          </cell>
          <cell r="AZ2863">
            <v>199.26</v>
          </cell>
          <cell r="BA2863">
            <v>0</v>
          </cell>
          <cell r="BV2863">
            <v>0</v>
          </cell>
          <cell r="BW2863">
            <v>1</v>
          </cell>
          <cell r="BX2863">
            <v>0</v>
          </cell>
          <cell r="BY2863">
            <v>0</v>
          </cell>
          <cell r="BZ2863">
            <v>0</v>
          </cell>
          <cell r="CA2863">
            <v>0</v>
          </cell>
          <cell r="CB2863">
            <v>0</v>
          </cell>
          <cell r="CC2863">
            <v>0</v>
          </cell>
          <cell r="CD2863">
            <v>0</v>
          </cell>
          <cell r="CE2863">
            <v>0</v>
          </cell>
          <cell r="CF2863">
            <v>0</v>
          </cell>
          <cell r="CG2863">
            <v>0</v>
          </cell>
          <cell r="CH2863">
            <v>0</v>
          </cell>
          <cell r="CJ2863">
            <v>0</v>
          </cell>
          <cell r="CK2863">
            <v>0</v>
          </cell>
          <cell r="CL2863">
            <v>0</v>
          </cell>
          <cell r="CM2863">
            <v>0</v>
          </cell>
          <cell r="CN2863">
            <v>1</v>
          </cell>
        </row>
        <row r="2864">
          <cell r="AU2864">
            <v>145</v>
          </cell>
          <cell r="AX2864">
            <v>145</v>
          </cell>
          <cell r="AY2864">
            <v>0</v>
          </cell>
          <cell r="AZ2864">
            <v>0</v>
          </cell>
          <cell r="BA2864">
            <v>0</v>
          </cell>
          <cell r="BV2864">
            <v>0</v>
          </cell>
          <cell r="BW2864">
            <v>1</v>
          </cell>
          <cell r="BX2864">
            <v>0</v>
          </cell>
          <cell r="BY2864">
            <v>0</v>
          </cell>
          <cell r="BZ2864">
            <v>0</v>
          </cell>
          <cell r="CA2864">
            <v>0</v>
          </cell>
          <cell r="CB2864">
            <v>0</v>
          </cell>
          <cell r="CC2864">
            <v>0</v>
          </cell>
          <cell r="CD2864">
            <v>0</v>
          </cell>
          <cell r="CE2864">
            <v>0</v>
          </cell>
          <cell r="CF2864">
            <v>0</v>
          </cell>
          <cell r="CG2864">
            <v>0</v>
          </cell>
          <cell r="CH2864">
            <v>0</v>
          </cell>
          <cell r="CJ2864">
            <v>0</v>
          </cell>
          <cell r="CK2864">
            <v>0</v>
          </cell>
          <cell r="CL2864">
            <v>0</v>
          </cell>
          <cell r="CM2864">
            <v>0</v>
          </cell>
          <cell r="CN2864">
            <v>1</v>
          </cell>
        </row>
        <row r="2865">
          <cell r="AU2865">
            <v>112</v>
          </cell>
          <cell r="AX2865">
            <v>112</v>
          </cell>
          <cell r="AY2865">
            <v>0</v>
          </cell>
          <cell r="AZ2865">
            <v>0</v>
          </cell>
          <cell r="BA2865">
            <v>0</v>
          </cell>
          <cell r="BV2865">
            <v>0</v>
          </cell>
          <cell r="BW2865">
            <v>1</v>
          </cell>
          <cell r="BX2865">
            <v>0</v>
          </cell>
          <cell r="BY2865">
            <v>0</v>
          </cell>
          <cell r="BZ2865">
            <v>0</v>
          </cell>
          <cell r="CA2865">
            <v>0</v>
          </cell>
          <cell r="CB2865">
            <v>0</v>
          </cell>
          <cell r="CC2865">
            <v>0</v>
          </cell>
          <cell r="CD2865">
            <v>0</v>
          </cell>
          <cell r="CE2865">
            <v>0</v>
          </cell>
          <cell r="CF2865">
            <v>0</v>
          </cell>
          <cell r="CG2865">
            <v>0</v>
          </cell>
          <cell r="CH2865">
            <v>0</v>
          </cell>
          <cell r="CJ2865">
            <v>0</v>
          </cell>
          <cell r="CK2865">
            <v>0</v>
          </cell>
          <cell r="CL2865">
            <v>0</v>
          </cell>
          <cell r="CM2865">
            <v>0</v>
          </cell>
          <cell r="CN2865">
            <v>1</v>
          </cell>
        </row>
        <row r="2866">
          <cell r="AU2866">
            <v>453</v>
          </cell>
          <cell r="AX2866">
            <v>453</v>
          </cell>
          <cell r="AY2866">
            <v>0</v>
          </cell>
          <cell r="AZ2866">
            <v>0</v>
          </cell>
          <cell r="BA2866">
            <v>0</v>
          </cell>
          <cell r="BV2866">
            <v>0</v>
          </cell>
          <cell r="BW2866">
            <v>0</v>
          </cell>
          <cell r="BX2866">
            <v>0.54</v>
          </cell>
          <cell r="BY2866">
            <v>0</v>
          </cell>
          <cell r="BZ2866">
            <v>0</v>
          </cell>
          <cell r="CA2866">
            <v>0</v>
          </cell>
          <cell r="CB2866">
            <v>0</v>
          </cell>
          <cell r="CC2866">
            <v>0</v>
          </cell>
          <cell r="CD2866">
            <v>0.46</v>
          </cell>
          <cell r="CE2866">
            <v>0</v>
          </cell>
          <cell r="CF2866">
            <v>0</v>
          </cell>
          <cell r="CG2866">
            <v>0</v>
          </cell>
          <cell r="CH2866">
            <v>0</v>
          </cell>
          <cell r="CJ2866">
            <v>0</v>
          </cell>
          <cell r="CK2866">
            <v>0</v>
          </cell>
          <cell r="CL2866">
            <v>0</v>
          </cell>
          <cell r="CM2866">
            <v>0</v>
          </cell>
          <cell r="CN2866">
            <v>1</v>
          </cell>
        </row>
        <row r="2867">
          <cell r="AU2867">
            <v>153</v>
          </cell>
          <cell r="AX2867">
            <v>153</v>
          </cell>
          <cell r="AY2867">
            <v>0</v>
          </cell>
          <cell r="AZ2867">
            <v>0</v>
          </cell>
          <cell r="BA2867">
            <v>0</v>
          </cell>
          <cell r="BV2867">
            <v>0</v>
          </cell>
          <cell r="BW2867">
            <v>0</v>
          </cell>
          <cell r="BX2867">
            <v>1</v>
          </cell>
          <cell r="BY2867">
            <v>0</v>
          </cell>
          <cell r="BZ2867">
            <v>0</v>
          </cell>
          <cell r="CA2867">
            <v>0</v>
          </cell>
          <cell r="CB2867">
            <v>0</v>
          </cell>
          <cell r="CC2867">
            <v>0</v>
          </cell>
          <cell r="CD2867">
            <v>0</v>
          </cell>
          <cell r="CE2867">
            <v>0</v>
          </cell>
          <cell r="CF2867">
            <v>0</v>
          </cell>
          <cell r="CG2867">
            <v>0</v>
          </cell>
          <cell r="CH2867">
            <v>0</v>
          </cell>
          <cell r="CJ2867">
            <v>0</v>
          </cell>
          <cell r="CK2867">
            <v>0</v>
          </cell>
          <cell r="CL2867">
            <v>0</v>
          </cell>
          <cell r="CM2867">
            <v>0</v>
          </cell>
          <cell r="CN2867">
            <v>1</v>
          </cell>
        </row>
        <row r="2868">
          <cell r="AU2868">
            <v>470</v>
          </cell>
          <cell r="AX2868">
            <v>470</v>
          </cell>
          <cell r="AY2868">
            <v>0</v>
          </cell>
          <cell r="AZ2868">
            <v>0</v>
          </cell>
          <cell r="BA2868">
            <v>0</v>
          </cell>
          <cell r="BV2868">
            <v>0</v>
          </cell>
          <cell r="BW2868">
            <v>1</v>
          </cell>
          <cell r="BX2868">
            <v>0</v>
          </cell>
          <cell r="BY2868">
            <v>0</v>
          </cell>
          <cell r="BZ2868">
            <v>0</v>
          </cell>
          <cell r="CA2868">
            <v>0</v>
          </cell>
          <cell r="CB2868">
            <v>0</v>
          </cell>
          <cell r="CC2868">
            <v>0</v>
          </cell>
          <cell r="CD2868">
            <v>0</v>
          </cell>
          <cell r="CE2868">
            <v>0</v>
          </cell>
          <cell r="CF2868">
            <v>0</v>
          </cell>
          <cell r="CG2868">
            <v>0</v>
          </cell>
          <cell r="CH2868">
            <v>0</v>
          </cell>
          <cell r="CJ2868">
            <v>0</v>
          </cell>
          <cell r="CK2868">
            <v>0</v>
          </cell>
          <cell r="CL2868">
            <v>0</v>
          </cell>
          <cell r="CM2868">
            <v>0</v>
          </cell>
          <cell r="CN2868">
            <v>1</v>
          </cell>
        </row>
        <row r="2869">
          <cell r="AU2869">
            <v>594.79999999999995</v>
          </cell>
          <cell r="AX2869">
            <v>426.41</v>
          </cell>
          <cell r="AY2869">
            <v>168.39</v>
          </cell>
          <cell r="AZ2869">
            <v>0</v>
          </cell>
          <cell r="BA2869">
            <v>377.04</v>
          </cell>
          <cell r="BV2869">
            <v>0</v>
          </cell>
          <cell r="BW2869">
            <v>0</v>
          </cell>
          <cell r="BX2869">
            <v>1</v>
          </cell>
          <cell r="BY2869">
            <v>0</v>
          </cell>
          <cell r="BZ2869">
            <v>0</v>
          </cell>
          <cell r="CA2869">
            <v>0</v>
          </cell>
          <cell r="CB2869">
            <v>0</v>
          </cell>
          <cell r="CC2869">
            <v>0</v>
          </cell>
          <cell r="CD2869">
            <v>0</v>
          </cell>
          <cell r="CE2869">
            <v>0</v>
          </cell>
          <cell r="CF2869">
            <v>0</v>
          </cell>
          <cell r="CG2869">
            <v>0</v>
          </cell>
          <cell r="CH2869">
            <v>0</v>
          </cell>
          <cell r="CJ2869">
            <v>0</v>
          </cell>
          <cell r="CK2869">
            <v>0</v>
          </cell>
          <cell r="CL2869">
            <v>0</v>
          </cell>
          <cell r="CM2869">
            <v>0</v>
          </cell>
          <cell r="CN2869">
            <v>1</v>
          </cell>
        </row>
        <row r="2870">
          <cell r="AU2870">
            <v>241</v>
          </cell>
          <cell r="AX2870">
            <v>241</v>
          </cell>
          <cell r="AY2870">
            <v>0</v>
          </cell>
          <cell r="AZ2870">
            <v>0</v>
          </cell>
          <cell r="BA2870">
            <v>0</v>
          </cell>
          <cell r="BV2870">
            <v>0</v>
          </cell>
          <cell r="BW2870">
            <v>1</v>
          </cell>
          <cell r="BX2870">
            <v>0</v>
          </cell>
          <cell r="BY2870">
            <v>0</v>
          </cell>
          <cell r="BZ2870">
            <v>0</v>
          </cell>
          <cell r="CA2870">
            <v>0</v>
          </cell>
          <cell r="CB2870">
            <v>0</v>
          </cell>
          <cell r="CC2870">
            <v>0</v>
          </cell>
          <cell r="CD2870">
            <v>0</v>
          </cell>
          <cell r="CE2870">
            <v>0</v>
          </cell>
          <cell r="CF2870">
            <v>0</v>
          </cell>
          <cell r="CG2870">
            <v>0</v>
          </cell>
          <cell r="CH2870">
            <v>0</v>
          </cell>
          <cell r="CJ2870">
            <v>0</v>
          </cell>
          <cell r="CK2870">
            <v>0</v>
          </cell>
          <cell r="CL2870">
            <v>0</v>
          </cell>
          <cell r="CM2870">
            <v>0</v>
          </cell>
          <cell r="CN2870">
            <v>1</v>
          </cell>
        </row>
        <row r="2871">
          <cell r="AU2871">
            <v>198</v>
          </cell>
          <cell r="AX2871">
            <v>198</v>
          </cell>
          <cell r="AY2871">
            <v>0</v>
          </cell>
          <cell r="AZ2871">
            <v>0</v>
          </cell>
          <cell r="BA2871">
            <v>0</v>
          </cell>
          <cell r="BV2871">
            <v>0</v>
          </cell>
          <cell r="BW2871">
            <v>1</v>
          </cell>
          <cell r="BX2871">
            <v>0</v>
          </cell>
          <cell r="BY2871">
            <v>0</v>
          </cell>
          <cell r="BZ2871">
            <v>0</v>
          </cell>
          <cell r="CA2871">
            <v>0</v>
          </cell>
          <cell r="CB2871">
            <v>0</v>
          </cell>
          <cell r="CC2871">
            <v>0</v>
          </cell>
          <cell r="CD2871">
            <v>0</v>
          </cell>
          <cell r="CE2871">
            <v>0</v>
          </cell>
          <cell r="CF2871">
            <v>0</v>
          </cell>
          <cell r="CG2871">
            <v>0</v>
          </cell>
          <cell r="CH2871">
            <v>0</v>
          </cell>
          <cell r="CJ2871">
            <v>0</v>
          </cell>
          <cell r="CK2871">
            <v>0</v>
          </cell>
          <cell r="CL2871">
            <v>0</v>
          </cell>
          <cell r="CM2871">
            <v>0</v>
          </cell>
          <cell r="CN2871">
            <v>1</v>
          </cell>
        </row>
        <row r="2872">
          <cell r="AU2872">
            <v>-768.56</v>
          </cell>
          <cell r="AX2872">
            <v>-768.56</v>
          </cell>
          <cell r="AY2872">
            <v>0</v>
          </cell>
          <cell r="AZ2872">
            <v>0</v>
          </cell>
          <cell r="BA2872">
            <v>0</v>
          </cell>
          <cell r="BV2872">
            <v>0</v>
          </cell>
          <cell r="BW2872">
            <v>0.1</v>
          </cell>
          <cell r="BX2872">
            <v>0.9</v>
          </cell>
          <cell r="BY2872">
            <v>0</v>
          </cell>
          <cell r="BZ2872">
            <v>0</v>
          </cell>
          <cell r="CA2872">
            <v>0</v>
          </cell>
          <cell r="CB2872">
            <v>0</v>
          </cell>
          <cell r="CC2872">
            <v>0</v>
          </cell>
          <cell r="CD2872">
            <v>0</v>
          </cell>
          <cell r="CE2872">
            <v>0</v>
          </cell>
          <cell r="CF2872">
            <v>0</v>
          </cell>
          <cell r="CG2872">
            <v>0</v>
          </cell>
          <cell r="CH2872">
            <v>0</v>
          </cell>
          <cell r="CJ2872">
            <v>0</v>
          </cell>
          <cell r="CK2872">
            <v>0</v>
          </cell>
          <cell r="CL2872">
            <v>0</v>
          </cell>
          <cell r="CM2872">
            <v>0</v>
          </cell>
          <cell r="CN2872">
            <v>1</v>
          </cell>
        </row>
        <row r="2873">
          <cell r="AU2873">
            <v>1339</v>
          </cell>
          <cell r="AX2873">
            <v>1339</v>
          </cell>
          <cell r="AY2873">
            <v>0</v>
          </cell>
          <cell r="AZ2873">
            <v>0</v>
          </cell>
          <cell r="BA2873">
            <v>0</v>
          </cell>
          <cell r="BV2873">
            <v>0</v>
          </cell>
          <cell r="BW2873">
            <v>0.43</v>
          </cell>
          <cell r="BX2873">
            <v>0.47</v>
          </cell>
          <cell r="BY2873">
            <v>0</v>
          </cell>
          <cell r="BZ2873">
            <v>0</v>
          </cell>
          <cell r="CA2873">
            <v>0</v>
          </cell>
          <cell r="CB2873">
            <v>0</v>
          </cell>
          <cell r="CC2873">
            <v>0</v>
          </cell>
          <cell r="CD2873">
            <v>0.1</v>
          </cell>
          <cell r="CE2873">
            <v>0</v>
          </cell>
          <cell r="CF2873">
            <v>0</v>
          </cell>
          <cell r="CG2873">
            <v>0</v>
          </cell>
          <cell r="CH2873">
            <v>0</v>
          </cell>
          <cell r="CJ2873">
            <v>0</v>
          </cell>
          <cell r="CK2873">
            <v>0</v>
          </cell>
          <cell r="CL2873">
            <v>0</v>
          </cell>
          <cell r="CM2873">
            <v>0</v>
          </cell>
          <cell r="CN2873">
            <v>0.99999999999999989</v>
          </cell>
        </row>
        <row r="2874">
          <cell r="AU2874">
            <v>988</v>
          </cell>
          <cell r="AX2874">
            <v>762.64</v>
          </cell>
          <cell r="AY2874">
            <v>225.36</v>
          </cell>
          <cell r="AZ2874">
            <v>0</v>
          </cell>
          <cell r="BA2874">
            <v>0</v>
          </cell>
          <cell r="BV2874">
            <v>0</v>
          </cell>
          <cell r="BW2874">
            <v>0.43</v>
          </cell>
          <cell r="BX2874">
            <v>0</v>
          </cell>
          <cell r="BY2874">
            <v>0.49</v>
          </cell>
          <cell r="BZ2874">
            <v>0</v>
          </cell>
          <cell r="CA2874">
            <v>0</v>
          </cell>
          <cell r="CB2874">
            <v>0</v>
          </cell>
          <cell r="CC2874">
            <v>0</v>
          </cell>
          <cell r="CD2874">
            <v>0</v>
          </cell>
          <cell r="CE2874">
            <v>0</v>
          </cell>
          <cell r="CF2874">
            <v>0</v>
          </cell>
          <cell r="CG2874">
            <v>0</v>
          </cell>
          <cell r="CH2874">
            <v>0</v>
          </cell>
          <cell r="CJ2874">
            <v>0</v>
          </cell>
          <cell r="CK2874">
            <v>0</v>
          </cell>
          <cell r="CL2874">
            <v>0</v>
          </cell>
          <cell r="CM2874">
            <v>0</v>
          </cell>
          <cell r="CN2874">
            <v>0.99999999999999989</v>
          </cell>
        </row>
        <row r="2875">
          <cell r="AU2875">
            <v>0</v>
          </cell>
          <cell r="AX2875">
            <v>0</v>
          </cell>
          <cell r="AY2875">
            <v>0</v>
          </cell>
          <cell r="AZ2875">
            <v>0</v>
          </cell>
          <cell r="BA2875">
            <v>0</v>
          </cell>
          <cell r="BV2875">
            <v>0</v>
          </cell>
          <cell r="BW2875">
            <v>0</v>
          </cell>
          <cell r="BX2875">
            <v>1</v>
          </cell>
          <cell r="BY2875">
            <v>0</v>
          </cell>
          <cell r="BZ2875">
            <v>0</v>
          </cell>
          <cell r="CA2875">
            <v>0</v>
          </cell>
          <cell r="CB2875">
            <v>0</v>
          </cell>
          <cell r="CC2875">
            <v>0</v>
          </cell>
          <cell r="CD2875">
            <v>0</v>
          </cell>
          <cell r="CE2875">
            <v>0</v>
          </cell>
          <cell r="CF2875">
            <v>0</v>
          </cell>
          <cell r="CG2875">
            <v>0</v>
          </cell>
          <cell r="CH2875">
            <v>0</v>
          </cell>
          <cell r="CJ2875">
            <v>0</v>
          </cell>
          <cell r="CK2875">
            <v>0</v>
          </cell>
          <cell r="CL2875">
            <v>0</v>
          </cell>
          <cell r="CM2875">
            <v>0</v>
          </cell>
          <cell r="CN2875">
            <v>1</v>
          </cell>
        </row>
        <row r="2876">
          <cell r="AU2876">
            <v>335</v>
          </cell>
          <cell r="AX2876">
            <v>335</v>
          </cell>
          <cell r="AY2876">
            <v>0</v>
          </cell>
          <cell r="AZ2876">
            <v>0</v>
          </cell>
          <cell r="BA2876">
            <v>0</v>
          </cell>
          <cell r="BV2876">
            <v>0</v>
          </cell>
          <cell r="BW2876">
            <v>1</v>
          </cell>
          <cell r="BX2876">
            <v>0</v>
          </cell>
          <cell r="BY2876">
            <v>0</v>
          </cell>
          <cell r="BZ2876">
            <v>0</v>
          </cell>
          <cell r="CA2876">
            <v>0</v>
          </cell>
          <cell r="CB2876">
            <v>0</v>
          </cell>
          <cell r="CC2876">
            <v>0</v>
          </cell>
          <cell r="CD2876">
            <v>0</v>
          </cell>
          <cell r="CE2876">
            <v>0</v>
          </cell>
          <cell r="CF2876">
            <v>0</v>
          </cell>
          <cell r="CG2876">
            <v>0</v>
          </cell>
          <cell r="CH2876">
            <v>0</v>
          </cell>
          <cell r="CJ2876">
            <v>0</v>
          </cell>
          <cell r="CK2876">
            <v>0</v>
          </cell>
          <cell r="CL2876">
            <v>0</v>
          </cell>
          <cell r="CM2876">
            <v>0</v>
          </cell>
          <cell r="CN2876">
            <v>1</v>
          </cell>
        </row>
        <row r="2877">
          <cell r="AU2877">
            <v>117</v>
          </cell>
          <cell r="AX2877">
            <v>117</v>
          </cell>
          <cell r="AY2877">
            <v>0</v>
          </cell>
          <cell r="AZ2877">
            <v>0</v>
          </cell>
          <cell r="BA2877">
            <v>0</v>
          </cell>
          <cell r="BV2877">
            <v>0</v>
          </cell>
          <cell r="BW2877">
            <v>0</v>
          </cell>
          <cell r="BX2877">
            <v>0</v>
          </cell>
          <cell r="BY2877">
            <v>0</v>
          </cell>
          <cell r="BZ2877">
            <v>0</v>
          </cell>
          <cell r="CA2877">
            <v>0</v>
          </cell>
          <cell r="CB2877">
            <v>0</v>
          </cell>
          <cell r="CC2877">
            <v>0</v>
          </cell>
          <cell r="CD2877">
            <v>1</v>
          </cell>
          <cell r="CE2877">
            <v>0</v>
          </cell>
          <cell r="CF2877">
            <v>0</v>
          </cell>
          <cell r="CG2877">
            <v>0</v>
          </cell>
          <cell r="CH2877">
            <v>0</v>
          </cell>
          <cell r="CJ2877">
            <v>0</v>
          </cell>
          <cell r="CK2877">
            <v>0</v>
          </cell>
          <cell r="CL2877">
            <v>0</v>
          </cell>
          <cell r="CM2877">
            <v>0</v>
          </cell>
          <cell r="CN2877">
            <v>1</v>
          </cell>
        </row>
        <row r="2878">
          <cell r="AU2878">
            <v>307</v>
          </cell>
          <cell r="AX2878">
            <v>307</v>
          </cell>
          <cell r="AY2878">
            <v>0</v>
          </cell>
          <cell r="AZ2878">
            <v>0</v>
          </cell>
          <cell r="BA2878">
            <v>0</v>
          </cell>
          <cell r="BV2878">
            <v>0</v>
          </cell>
          <cell r="BW2878">
            <v>0</v>
          </cell>
          <cell r="BX2878">
            <v>0</v>
          </cell>
          <cell r="BY2878">
            <v>0</v>
          </cell>
          <cell r="BZ2878">
            <v>0</v>
          </cell>
          <cell r="CA2878">
            <v>0</v>
          </cell>
          <cell r="CB2878">
            <v>0</v>
          </cell>
          <cell r="CC2878">
            <v>0</v>
          </cell>
          <cell r="CD2878">
            <v>1</v>
          </cell>
          <cell r="CE2878">
            <v>0</v>
          </cell>
          <cell r="CF2878">
            <v>0</v>
          </cell>
          <cell r="CG2878">
            <v>0</v>
          </cell>
          <cell r="CH2878">
            <v>0</v>
          </cell>
          <cell r="CJ2878">
            <v>0</v>
          </cell>
          <cell r="CK2878">
            <v>0</v>
          </cell>
          <cell r="CL2878">
            <v>0</v>
          </cell>
          <cell r="CM2878">
            <v>0</v>
          </cell>
          <cell r="CN2878">
            <v>1</v>
          </cell>
        </row>
        <row r="2879">
          <cell r="AU2879">
            <v>141</v>
          </cell>
          <cell r="AX2879">
            <v>141</v>
          </cell>
          <cell r="AY2879">
            <v>0</v>
          </cell>
          <cell r="AZ2879">
            <v>0</v>
          </cell>
          <cell r="BA2879">
            <v>0</v>
          </cell>
          <cell r="BV2879">
            <v>0</v>
          </cell>
          <cell r="BW2879">
            <v>0</v>
          </cell>
          <cell r="BX2879">
            <v>0</v>
          </cell>
          <cell r="BY2879">
            <v>0</v>
          </cell>
          <cell r="BZ2879">
            <v>0</v>
          </cell>
          <cell r="CA2879">
            <v>0</v>
          </cell>
          <cell r="CB2879">
            <v>0</v>
          </cell>
          <cell r="CC2879">
            <v>0</v>
          </cell>
          <cell r="CD2879">
            <v>1</v>
          </cell>
          <cell r="CE2879">
            <v>0</v>
          </cell>
          <cell r="CF2879">
            <v>0</v>
          </cell>
          <cell r="CG2879">
            <v>0</v>
          </cell>
          <cell r="CH2879">
            <v>0</v>
          </cell>
          <cell r="CJ2879">
            <v>0</v>
          </cell>
          <cell r="CK2879">
            <v>0</v>
          </cell>
          <cell r="CL2879">
            <v>0</v>
          </cell>
          <cell r="CM2879">
            <v>0</v>
          </cell>
          <cell r="CN2879">
            <v>1</v>
          </cell>
        </row>
        <row r="2880">
          <cell r="AU2880">
            <v>145639.4</v>
          </cell>
          <cell r="AX2880">
            <v>144931.49</v>
          </cell>
          <cell r="AY2880">
            <v>707.91</v>
          </cell>
          <cell r="AZ2880">
            <v>0</v>
          </cell>
          <cell r="BA2880">
            <v>1189.29</v>
          </cell>
          <cell r="BV2880">
            <v>0</v>
          </cell>
          <cell r="BW2880">
            <v>0</v>
          </cell>
          <cell r="BX2880">
            <v>0.57999999999999996</v>
          </cell>
          <cell r="BY2880">
            <v>0</v>
          </cell>
          <cell r="BZ2880">
            <v>0</v>
          </cell>
          <cell r="CA2880">
            <v>0</v>
          </cell>
          <cell r="CB2880">
            <v>0</v>
          </cell>
          <cell r="CC2880">
            <v>0</v>
          </cell>
          <cell r="CD2880">
            <v>0.27</v>
          </cell>
          <cell r="CE2880">
            <v>0</v>
          </cell>
          <cell r="CF2880">
            <v>0</v>
          </cell>
          <cell r="CG2880">
            <v>0</v>
          </cell>
          <cell r="CH2880">
            <v>0</v>
          </cell>
          <cell r="CJ2880">
            <v>0</v>
          </cell>
          <cell r="CK2880">
            <v>0</v>
          </cell>
          <cell r="CL2880">
            <v>0</v>
          </cell>
          <cell r="CM2880">
            <v>0</v>
          </cell>
          <cell r="CN2880">
            <v>1</v>
          </cell>
        </row>
        <row r="2881">
          <cell r="AU2881">
            <v>113</v>
          </cell>
          <cell r="AX2881">
            <v>113</v>
          </cell>
          <cell r="AY2881">
            <v>0</v>
          </cell>
          <cell r="AZ2881">
            <v>0</v>
          </cell>
          <cell r="BA2881">
            <v>0</v>
          </cell>
          <cell r="BV2881">
            <v>0</v>
          </cell>
          <cell r="BW2881">
            <v>0.9</v>
          </cell>
          <cell r="BX2881">
            <v>0</v>
          </cell>
          <cell r="BY2881">
            <v>0</v>
          </cell>
          <cell r="BZ2881">
            <v>0</v>
          </cell>
          <cell r="CA2881">
            <v>0</v>
          </cell>
          <cell r="CB2881">
            <v>0</v>
          </cell>
          <cell r="CC2881">
            <v>0</v>
          </cell>
          <cell r="CD2881">
            <v>0</v>
          </cell>
          <cell r="CE2881">
            <v>0.1</v>
          </cell>
          <cell r="CF2881">
            <v>0</v>
          </cell>
          <cell r="CG2881">
            <v>0</v>
          </cell>
          <cell r="CH2881">
            <v>0</v>
          </cell>
          <cell r="CJ2881">
            <v>0</v>
          </cell>
          <cell r="CK2881">
            <v>0</v>
          </cell>
          <cell r="CL2881">
            <v>0</v>
          </cell>
          <cell r="CM2881">
            <v>0</v>
          </cell>
          <cell r="CN2881">
            <v>1</v>
          </cell>
        </row>
        <row r="2882">
          <cell r="AU2882">
            <v>687</v>
          </cell>
          <cell r="AX2882">
            <v>687</v>
          </cell>
          <cell r="AY2882">
            <v>0</v>
          </cell>
          <cell r="AZ2882">
            <v>0</v>
          </cell>
          <cell r="BA2882">
            <v>0</v>
          </cell>
          <cell r="BV2882">
            <v>0</v>
          </cell>
          <cell r="BW2882">
            <v>0</v>
          </cell>
          <cell r="BX2882">
            <v>0</v>
          </cell>
          <cell r="BY2882">
            <v>1</v>
          </cell>
          <cell r="BZ2882">
            <v>0</v>
          </cell>
          <cell r="CA2882">
            <v>0</v>
          </cell>
          <cell r="CB2882">
            <v>0</v>
          </cell>
          <cell r="CC2882">
            <v>0</v>
          </cell>
          <cell r="CD2882">
            <v>0</v>
          </cell>
          <cell r="CE2882">
            <v>0</v>
          </cell>
          <cell r="CF2882">
            <v>0</v>
          </cell>
          <cell r="CG2882">
            <v>0</v>
          </cell>
          <cell r="CH2882">
            <v>0</v>
          </cell>
          <cell r="CJ2882">
            <v>0</v>
          </cell>
          <cell r="CK2882">
            <v>0</v>
          </cell>
          <cell r="CL2882">
            <v>0</v>
          </cell>
          <cell r="CM2882">
            <v>0</v>
          </cell>
          <cell r="CN2882">
            <v>1</v>
          </cell>
        </row>
        <row r="2883">
          <cell r="AU2883">
            <v>268</v>
          </cell>
          <cell r="AX2883">
            <v>268</v>
          </cell>
          <cell r="AY2883">
            <v>0</v>
          </cell>
          <cell r="AZ2883">
            <v>0</v>
          </cell>
          <cell r="BA2883">
            <v>0</v>
          </cell>
          <cell r="BV2883">
            <v>0</v>
          </cell>
          <cell r="BW2883">
            <v>0.66</v>
          </cell>
          <cell r="BX2883">
            <v>0</v>
          </cell>
          <cell r="BY2883">
            <v>0</v>
          </cell>
          <cell r="BZ2883">
            <v>0</v>
          </cell>
          <cell r="CA2883">
            <v>0</v>
          </cell>
          <cell r="CB2883">
            <v>0</v>
          </cell>
          <cell r="CC2883">
            <v>0</v>
          </cell>
          <cell r="CD2883">
            <v>0.32</v>
          </cell>
          <cell r="CE2883">
            <v>0.02</v>
          </cell>
          <cell r="CF2883">
            <v>0</v>
          </cell>
          <cell r="CG2883">
            <v>0</v>
          </cell>
          <cell r="CH2883">
            <v>0</v>
          </cell>
          <cell r="CJ2883">
            <v>0</v>
          </cell>
          <cell r="CK2883">
            <v>0</v>
          </cell>
          <cell r="CL2883">
            <v>0</v>
          </cell>
          <cell r="CM2883">
            <v>0</v>
          </cell>
          <cell r="CN2883">
            <v>1</v>
          </cell>
        </row>
        <row r="2884">
          <cell r="AU2884">
            <v>122</v>
          </cell>
          <cell r="AX2884">
            <v>122</v>
          </cell>
          <cell r="AY2884">
            <v>0</v>
          </cell>
          <cell r="AZ2884">
            <v>0</v>
          </cell>
          <cell r="BA2884">
            <v>0</v>
          </cell>
          <cell r="BV2884">
            <v>0</v>
          </cell>
          <cell r="BW2884">
            <v>1</v>
          </cell>
          <cell r="BX2884">
            <v>0</v>
          </cell>
          <cell r="BY2884">
            <v>0</v>
          </cell>
          <cell r="BZ2884">
            <v>0</v>
          </cell>
          <cell r="CA2884">
            <v>0</v>
          </cell>
          <cell r="CB2884">
            <v>0</v>
          </cell>
          <cell r="CC2884">
            <v>0</v>
          </cell>
          <cell r="CD2884">
            <v>0</v>
          </cell>
          <cell r="CE2884">
            <v>0</v>
          </cell>
          <cell r="CF2884">
            <v>0</v>
          </cell>
          <cell r="CG2884">
            <v>0</v>
          </cell>
          <cell r="CH2884">
            <v>0</v>
          </cell>
          <cell r="CJ2884">
            <v>0</v>
          </cell>
          <cell r="CK2884">
            <v>0</v>
          </cell>
          <cell r="CL2884">
            <v>0</v>
          </cell>
          <cell r="CM2884">
            <v>0</v>
          </cell>
          <cell r="CN2884">
            <v>1</v>
          </cell>
        </row>
        <row r="2885">
          <cell r="AU2885">
            <v>470</v>
          </cell>
          <cell r="AX2885">
            <v>470</v>
          </cell>
          <cell r="AY2885">
            <v>0</v>
          </cell>
          <cell r="AZ2885">
            <v>0</v>
          </cell>
          <cell r="BA2885">
            <v>0</v>
          </cell>
          <cell r="BV2885">
            <v>0</v>
          </cell>
          <cell r="BW2885">
            <v>1</v>
          </cell>
          <cell r="BX2885">
            <v>0</v>
          </cell>
          <cell r="BY2885">
            <v>0</v>
          </cell>
          <cell r="BZ2885">
            <v>0</v>
          </cell>
          <cell r="CA2885">
            <v>0</v>
          </cell>
          <cell r="CB2885">
            <v>0</v>
          </cell>
          <cell r="CC2885">
            <v>0</v>
          </cell>
          <cell r="CD2885">
            <v>0</v>
          </cell>
          <cell r="CE2885">
            <v>0</v>
          </cell>
          <cell r="CF2885">
            <v>0</v>
          </cell>
          <cell r="CG2885">
            <v>0</v>
          </cell>
          <cell r="CH2885">
            <v>0</v>
          </cell>
          <cell r="CJ2885">
            <v>0</v>
          </cell>
          <cell r="CK2885">
            <v>0</v>
          </cell>
          <cell r="CL2885">
            <v>0</v>
          </cell>
          <cell r="CM2885">
            <v>0</v>
          </cell>
          <cell r="CN2885">
            <v>1</v>
          </cell>
        </row>
        <row r="2886">
          <cell r="AU2886">
            <v>2441.7399999999998</v>
          </cell>
          <cell r="AX2886">
            <v>1750.42</v>
          </cell>
          <cell r="AY2886">
            <v>691.32</v>
          </cell>
          <cell r="AZ2886">
            <v>0</v>
          </cell>
          <cell r="BA2886">
            <v>1547.72</v>
          </cell>
          <cell r="BV2886">
            <v>0</v>
          </cell>
          <cell r="BW2886">
            <v>0</v>
          </cell>
          <cell r="BX2886">
            <v>0</v>
          </cell>
          <cell r="BY2886">
            <v>0</v>
          </cell>
          <cell r="BZ2886">
            <v>0</v>
          </cell>
          <cell r="CA2886">
            <v>0</v>
          </cell>
          <cell r="CB2886">
            <v>0</v>
          </cell>
          <cell r="CC2886">
            <v>0</v>
          </cell>
          <cell r="CD2886">
            <v>0</v>
          </cell>
          <cell r="CE2886">
            <v>0</v>
          </cell>
          <cell r="CF2886">
            <v>0</v>
          </cell>
          <cell r="CG2886">
            <v>0</v>
          </cell>
          <cell r="CH2886">
            <v>0</v>
          </cell>
          <cell r="CJ2886">
            <v>0</v>
          </cell>
          <cell r="CK2886">
            <v>0</v>
          </cell>
          <cell r="CL2886">
            <v>0</v>
          </cell>
          <cell r="CM2886">
            <v>0</v>
          </cell>
          <cell r="CN2886">
            <v>1</v>
          </cell>
        </row>
        <row r="2887">
          <cell r="AU2887">
            <v>257.63</v>
          </cell>
          <cell r="AX2887">
            <v>218.95000000000002</v>
          </cell>
          <cell r="AY2887">
            <v>38.68</v>
          </cell>
          <cell r="AZ2887">
            <v>0</v>
          </cell>
          <cell r="BA2887">
            <v>86.61</v>
          </cell>
          <cell r="BV2887">
            <v>0</v>
          </cell>
          <cell r="BW2887">
            <v>1</v>
          </cell>
          <cell r="BX2887">
            <v>0</v>
          </cell>
          <cell r="BY2887">
            <v>0</v>
          </cell>
          <cell r="BZ2887">
            <v>0</v>
          </cell>
          <cell r="CA2887">
            <v>0</v>
          </cell>
          <cell r="CB2887">
            <v>0</v>
          </cell>
          <cell r="CC2887">
            <v>0</v>
          </cell>
          <cell r="CD2887">
            <v>0</v>
          </cell>
          <cell r="CE2887">
            <v>0</v>
          </cell>
          <cell r="CF2887">
            <v>0</v>
          </cell>
          <cell r="CG2887">
            <v>0</v>
          </cell>
          <cell r="CH2887">
            <v>0</v>
          </cell>
          <cell r="CJ2887">
            <v>0</v>
          </cell>
          <cell r="CK2887">
            <v>0</v>
          </cell>
          <cell r="CL2887">
            <v>0</v>
          </cell>
          <cell r="CM2887">
            <v>0</v>
          </cell>
          <cell r="CN2887">
            <v>1</v>
          </cell>
        </row>
        <row r="2888">
          <cell r="AU2888">
            <v>-715.7</v>
          </cell>
          <cell r="AX2888">
            <v>-828.12999999999988</v>
          </cell>
          <cell r="AY2888">
            <v>112.43</v>
          </cell>
          <cell r="AZ2888">
            <v>-459.34</v>
          </cell>
          <cell r="BA2888">
            <v>0</v>
          </cell>
          <cell r="BV2888">
            <v>0</v>
          </cell>
          <cell r="BW2888">
            <v>0.47</v>
          </cell>
          <cell r="BX2888">
            <v>0</v>
          </cell>
          <cell r="BY2888">
            <v>0.46</v>
          </cell>
          <cell r="BZ2888">
            <v>0</v>
          </cell>
          <cell r="CA2888">
            <v>0</v>
          </cell>
          <cell r="CB2888">
            <v>0</v>
          </cell>
          <cell r="CC2888">
            <v>0</v>
          </cell>
          <cell r="CD2888">
            <v>0</v>
          </cell>
          <cell r="CE2888">
            <v>0</v>
          </cell>
          <cell r="CF2888">
            <v>0</v>
          </cell>
          <cell r="CG2888">
            <v>0</v>
          </cell>
          <cell r="CH2888">
            <v>0</v>
          </cell>
          <cell r="CJ2888">
            <v>0</v>
          </cell>
          <cell r="CK2888">
            <v>0</v>
          </cell>
          <cell r="CL2888">
            <v>0</v>
          </cell>
          <cell r="CM2888">
            <v>0</v>
          </cell>
          <cell r="CN2888">
            <v>1</v>
          </cell>
        </row>
        <row r="2889">
          <cell r="AU2889">
            <v>0</v>
          </cell>
          <cell r="AX2889">
            <v>0</v>
          </cell>
          <cell r="AY2889">
            <v>0</v>
          </cell>
          <cell r="AZ2889">
            <v>0</v>
          </cell>
          <cell r="BA2889">
            <v>0</v>
          </cell>
          <cell r="BV2889">
            <v>0</v>
          </cell>
          <cell r="BW2889">
            <v>0.46</v>
          </cell>
          <cell r="BX2889">
            <v>0</v>
          </cell>
          <cell r="BY2889">
            <v>0.46</v>
          </cell>
          <cell r="BZ2889">
            <v>0</v>
          </cell>
          <cell r="CA2889">
            <v>0</v>
          </cell>
          <cell r="CB2889">
            <v>0</v>
          </cell>
          <cell r="CC2889">
            <v>0</v>
          </cell>
          <cell r="CD2889">
            <v>0</v>
          </cell>
          <cell r="CE2889">
            <v>0.08</v>
          </cell>
          <cell r="CF2889">
            <v>0</v>
          </cell>
          <cell r="CG2889">
            <v>0</v>
          </cell>
          <cell r="CH2889">
            <v>0</v>
          </cell>
          <cell r="CJ2889">
            <v>0</v>
          </cell>
          <cell r="CK2889">
            <v>0</v>
          </cell>
          <cell r="CL2889">
            <v>0</v>
          </cell>
          <cell r="CM2889">
            <v>0</v>
          </cell>
          <cell r="CN2889">
            <v>1</v>
          </cell>
        </row>
        <row r="2890">
          <cell r="AU2890">
            <v>183</v>
          </cell>
          <cell r="AX2890">
            <v>183</v>
          </cell>
          <cell r="AY2890">
            <v>0</v>
          </cell>
          <cell r="AZ2890">
            <v>0</v>
          </cell>
          <cell r="BA2890">
            <v>0</v>
          </cell>
          <cell r="BV2890">
            <v>0</v>
          </cell>
          <cell r="BW2890">
            <v>0</v>
          </cell>
          <cell r="BX2890">
            <v>0</v>
          </cell>
          <cell r="BY2890">
            <v>0</v>
          </cell>
          <cell r="BZ2890">
            <v>0</v>
          </cell>
          <cell r="CA2890">
            <v>0</v>
          </cell>
          <cell r="CB2890">
            <v>0</v>
          </cell>
          <cell r="CC2890">
            <v>0</v>
          </cell>
          <cell r="CD2890">
            <v>1</v>
          </cell>
          <cell r="CE2890">
            <v>0</v>
          </cell>
          <cell r="CF2890">
            <v>0</v>
          </cell>
          <cell r="CG2890">
            <v>0</v>
          </cell>
          <cell r="CH2890">
            <v>0</v>
          </cell>
          <cell r="CJ2890">
            <v>0</v>
          </cell>
          <cell r="CK2890">
            <v>0</v>
          </cell>
          <cell r="CL2890">
            <v>0</v>
          </cell>
          <cell r="CM2890">
            <v>0</v>
          </cell>
          <cell r="CN2890">
            <v>1</v>
          </cell>
        </row>
        <row r="2891">
          <cell r="AU2891">
            <v>0</v>
          </cell>
          <cell r="AX2891">
            <v>0</v>
          </cell>
          <cell r="AY2891">
            <v>0</v>
          </cell>
          <cell r="AZ2891">
            <v>0</v>
          </cell>
          <cell r="BA2891">
            <v>0</v>
          </cell>
          <cell r="BV2891">
            <v>0</v>
          </cell>
          <cell r="BW2891">
            <v>1</v>
          </cell>
          <cell r="BX2891">
            <v>0</v>
          </cell>
          <cell r="BY2891">
            <v>0</v>
          </cell>
          <cell r="BZ2891">
            <v>0</v>
          </cell>
          <cell r="CA2891">
            <v>0</v>
          </cell>
          <cell r="CB2891">
            <v>0</v>
          </cell>
          <cell r="CC2891">
            <v>0</v>
          </cell>
          <cell r="CD2891">
            <v>0</v>
          </cell>
          <cell r="CE2891">
            <v>0</v>
          </cell>
          <cell r="CF2891">
            <v>0</v>
          </cell>
          <cell r="CG2891">
            <v>0</v>
          </cell>
          <cell r="CH2891">
            <v>0</v>
          </cell>
          <cell r="CJ2891">
            <v>0</v>
          </cell>
          <cell r="CK2891">
            <v>0</v>
          </cell>
          <cell r="CL2891">
            <v>0</v>
          </cell>
          <cell r="CM2891">
            <v>0</v>
          </cell>
          <cell r="CN2891">
            <v>1</v>
          </cell>
        </row>
        <row r="2892">
          <cell r="AU2892">
            <v>145</v>
          </cell>
          <cell r="AX2892">
            <v>145</v>
          </cell>
          <cell r="AY2892">
            <v>0</v>
          </cell>
          <cell r="AZ2892">
            <v>0</v>
          </cell>
          <cell r="BA2892">
            <v>0</v>
          </cell>
          <cell r="BV2892">
            <v>0</v>
          </cell>
          <cell r="BW2892">
            <v>1</v>
          </cell>
          <cell r="BX2892">
            <v>0</v>
          </cell>
          <cell r="BY2892">
            <v>0</v>
          </cell>
          <cell r="BZ2892">
            <v>0</v>
          </cell>
          <cell r="CA2892">
            <v>0</v>
          </cell>
          <cell r="CB2892">
            <v>0</v>
          </cell>
          <cell r="CC2892">
            <v>0</v>
          </cell>
          <cell r="CD2892">
            <v>0</v>
          </cell>
          <cell r="CE2892">
            <v>0</v>
          </cell>
          <cell r="CF2892">
            <v>0</v>
          </cell>
          <cell r="CG2892">
            <v>0</v>
          </cell>
          <cell r="CH2892">
            <v>0</v>
          </cell>
          <cell r="CJ2892">
            <v>0</v>
          </cell>
          <cell r="CK2892">
            <v>0</v>
          </cell>
          <cell r="CL2892">
            <v>0</v>
          </cell>
          <cell r="CM2892">
            <v>0</v>
          </cell>
          <cell r="CN2892">
            <v>1</v>
          </cell>
        </row>
        <row r="2893">
          <cell r="AU2893">
            <v>277.95999999999998</v>
          </cell>
          <cell r="AX2893">
            <v>199.26</v>
          </cell>
          <cell r="AY2893">
            <v>78.7</v>
          </cell>
          <cell r="AZ2893">
            <v>199.26</v>
          </cell>
          <cell r="BA2893">
            <v>0</v>
          </cell>
          <cell r="BV2893">
            <v>0</v>
          </cell>
          <cell r="BW2893">
            <v>1</v>
          </cell>
          <cell r="BX2893">
            <v>0</v>
          </cell>
          <cell r="BY2893">
            <v>0</v>
          </cell>
          <cell r="BZ2893">
            <v>0</v>
          </cell>
          <cell r="CA2893">
            <v>0</v>
          </cell>
          <cell r="CB2893">
            <v>0</v>
          </cell>
          <cell r="CC2893">
            <v>0</v>
          </cell>
          <cell r="CD2893">
            <v>0</v>
          </cell>
          <cell r="CE2893">
            <v>0</v>
          </cell>
          <cell r="CF2893">
            <v>0</v>
          </cell>
          <cell r="CG2893">
            <v>0</v>
          </cell>
          <cell r="CH2893">
            <v>0</v>
          </cell>
          <cell r="CJ2893">
            <v>0</v>
          </cell>
          <cell r="CK2893">
            <v>0</v>
          </cell>
          <cell r="CL2893">
            <v>0</v>
          </cell>
          <cell r="CM2893">
            <v>0</v>
          </cell>
          <cell r="CN2893">
            <v>1</v>
          </cell>
        </row>
        <row r="2894">
          <cell r="AU2894">
            <v>713.42</v>
          </cell>
          <cell r="AX2894">
            <v>511.44</v>
          </cell>
          <cell r="AY2894">
            <v>201.98</v>
          </cell>
          <cell r="AZ2894">
            <v>0</v>
          </cell>
          <cell r="BA2894">
            <v>202.95</v>
          </cell>
          <cell r="BV2894">
            <v>0</v>
          </cell>
          <cell r="BW2894">
            <v>0.04</v>
          </cell>
          <cell r="BX2894">
            <v>0.56000000000000005</v>
          </cell>
          <cell r="BY2894">
            <v>0</v>
          </cell>
          <cell r="BZ2894">
            <v>0</v>
          </cell>
          <cell r="CA2894">
            <v>0</v>
          </cell>
          <cell r="CB2894">
            <v>0</v>
          </cell>
          <cell r="CC2894">
            <v>0</v>
          </cell>
          <cell r="CD2894">
            <v>0.19</v>
          </cell>
          <cell r="CE2894">
            <v>0</v>
          </cell>
          <cell r="CF2894">
            <v>0</v>
          </cell>
          <cell r="CG2894">
            <v>0</v>
          </cell>
          <cell r="CH2894">
            <v>0</v>
          </cell>
          <cell r="CJ2894">
            <v>0</v>
          </cell>
          <cell r="CK2894">
            <v>0</v>
          </cell>
          <cell r="CL2894">
            <v>0</v>
          </cell>
          <cell r="CM2894">
            <v>0</v>
          </cell>
          <cell r="CN2894">
            <v>1</v>
          </cell>
        </row>
        <row r="2895">
          <cell r="AU2895">
            <v>134</v>
          </cell>
          <cell r="AX2895">
            <v>134</v>
          </cell>
          <cell r="AY2895">
            <v>0</v>
          </cell>
          <cell r="AZ2895">
            <v>0</v>
          </cell>
          <cell r="BA2895">
            <v>0</v>
          </cell>
          <cell r="BV2895">
            <v>0</v>
          </cell>
          <cell r="BW2895">
            <v>0.9</v>
          </cell>
          <cell r="BX2895">
            <v>0</v>
          </cell>
          <cell r="BY2895">
            <v>0</v>
          </cell>
          <cell r="BZ2895">
            <v>0</v>
          </cell>
          <cell r="CA2895">
            <v>0</v>
          </cell>
          <cell r="CB2895">
            <v>0</v>
          </cell>
          <cell r="CC2895">
            <v>0</v>
          </cell>
          <cell r="CD2895">
            <v>0.1</v>
          </cell>
          <cell r="CE2895">
            <v>0</v>
          </cell>
          <cell r="CF2895">
            <v>0</v>
          </cell>
          <cell r="CG2895">
            <v>0</v>
          </cell>
          <cell r="CH2895">
            <v>0</v>
          </cell>
          <cell r="CJ2895">
            <v>0</v>
          </cell>
          <cell r="CK2895">
            <v>0</v>
          </cell>
          <cell r="CL2895">
            <v>0</v>
          </cell>
          <cell r="CM2895">
            <v>0</v>
          </cell>
          <cell r="CN2895">
            <v>1</v>
          </cell>
        </row>
        <row r="2896">
          <cell r="AU2896">
            <v>287.70999999999998</v>
          </cell>
          <cell r="AX2896">
            <v>206.25</v>
          </cell>
          <cell r="AY2896">
            <v>81.459999999999994</v>
          </cell>
          <cell r="AZ2896">
            <v>206.25</v>
          </cell>
          <cell r="BA2896">
            <v>0</v>
          </cell>
          <cell r="BV2896">
            <v>0</v>
          </cell>
          <cell r="BW2896">
            <v>1</v>
          </cell>
          <cell r="BX2896">
            <v>0</v>
          </cell>
          <cell r="BY2896">
            <v>0</v>
          </cell>
          <cell r="BZ2896">
            <v>0</v>
          </cell>
          <cell r="CA2896">
            <v>0</v>
          </cell>
          <cell r="CB2896">
            <v>0</v>
          </cell>
          <cell r="CC2896">
            <v>0</v>
          </cell>
          <cell r="CD2896">
            <v>0</v>
          </cell>
          <cell r="CE2896">
            <v>0</v>
          </cell>
          <cell r="CF2896">
            <v>0</v>
          </cell>
          <cell r="CG2896">
            <v>0</v>
          </cell>
          <cell r="CH2896">
            <v>0</v>
          </cell>
          <cell r="CJ2896">
            <v>0</v>
          </cell>
          <cell r="CK2896">
            <v>0</v>
          </cell>
          <cell r="CL2896">
            <v>0</v>
          </cell>
          <cell r="CM2896">
            <v>0</v>
          </cell>
          <cell r="CN2896">
            <v>1</v>
          </cell>
        </row>
        <row r="2897">
          <cell r="AU2897">
            <v>124</v>
          </cell>
          <cell r="AX2897">
            <v>124</v>
          </cell>
          <cell r="AY2897">
            <v>0</v>
          </cell>
          <cell r="AZ2897">
            <v>0</v>
          </cell>
          <cell r="BA2897">
            <v>0</v>
          </cell>
          <cell r="BV2897">
            <v>0</v>
          </cell>
          <cell r="BW2897">
            <v>1</v>
          </cell>
          <cell r="BX2897">
            <v>0</v>
          </cell>
          <cell r="BY2897">
            <v>0</v>
          </cell>
          <cell r="BZ2897">
            <v>0</v>
          </cell>
          <cell r="CA2897">
            <v>0</v>
          </cell>
          <cell r="CB2897">
            <v>0</v>
          </cell>
          <cell r="CC2897">
            <v>0</v>
          </cell>
          <cell r="CD2897">
            <v>0</v>
          </cell>
          <cell r="CE2897">
            <v>0</v>
          </cell>
          <cell r="CF2897">
            <v>0</v>
          </cell>
          <cell r="CG2897">
            <v>0</v>
          </cell>
          <cell r="CH2897">
            <v>0</v>
          </cell>
          <cell r="CJ2897">
            <v>0</v>
          </cell>
          <cell r="CK2897">
            <v>0</v>
          </cell>
          <cell r="CL2897">
            <v>0</v>
          </cell>
          <cell r="CM2897">
            <v>0</v>
          </cell>
          <cell r="CN2897">
            <v>1</v>
          </cell>
        </row>
        <row r="2898">
          <cell r="AU2898">
            <v>132</v>
          </cell>
          <cell r="AX2898">
            <v>132</v>
          </cell>
          <cell r="AY2898">
            <v>0</v>
          </cell>
          <cell r="AZ2898">
            <v>0</v>
          </cell>
          <cell r="BA2898">
            <v>0</v>
          </cell>
          <cell r="BV2898">
            <v>0</v>
          </cell>
          <cell r="BW2898">
            <v>0</v>
          </cell>
          <cell r="BX2898">
            <v>0</v>
          </cell>
          <cell r="BY2898">
            <v>0</v>
          </cell>
          <cell r="BZ2898">
            <v>0</v>
          </cell>
          <cell r="CA2898">
            <v>0</v>
          </cell>
          <cell r="CB2898">
            <v>0</v>
          </cell>
          <cell r="CC2898">
            <v>0</v>
          </cell>
          <cell r="CD2898">
            <v>1</v>
          </cell>
          <cell r="CE2898">
            <v>0</v>
          </cell>
          <cell r="CF2898">
            <v>0</v>
          </cell>
          <cell r="CG2898">
            <v>0</v>
          </cell>
          <cell r="CH2898">
            <v>0</v>
          </cell>
          <cell r="CJ2898">
            <v>0</v>
          </cell>
          <cell r="CK2898">
            <v>0</v>
          </cell>
          <cell r="CL2898">
            <v>0</v>
          </cell>
          <cell r="CM2898">
            <v>0</v>
          </cell>
          <cell r="CN2898">
            <v>1</v>
          </cell>
        </row>
        <row r="2899">
          <cell r="AU2899">
            <v>86966.44</v>
          </cell>
          <cell r="AX2899">
            <v>61832.69999999999</v>
          </cell>
          <cell r="AY2899">
            <v>25133.74</v>
          </cell>
          <cell r="AZ2899">
            <v>25260.32</v>
          </cell>
          <cell r="BA2899">
            <v>11872.63</v>
          </cell>
          <cell r="BV2899">
            <v>0</v>
          </cell>
          <cell r="BW2899">
            <v>1</v>
          </cell>
          <cell r="BX2899">
            <v>0</v>
          </cell>
          <cell r="BY2899">
            <v>0</v>
          </cell>
          <cell r="BZ2899">
            <v>0</v>
          </cell>
          <cell r="CA2899">
            <v>0</v>
          </cell>
          <cell r="CB2899">
            <v>0</v>
          </cell>
          <cell r="CC2899">
            <v>0</v>
          </cell>
          <cell r="CD2899">
            <v>0</v>
          </cell>
          <cell r="CE2899">
            <v>0</v>
          </cell>
          <cell r="CF2899">
            <v>0</v>
          </cell>
          <cell r="CG2899">
            <v>0</v>
          </cell>
          <cell r="CH2899">
            <v>0</v>
          </cell>
          <cell r="CJ2899">
            <v>0</v>
          </cell>
          <cell r="CK2899">
            <v>0</v>
          </cell>
          <cell r="CL2899">
            <v>0</v>
          </cell>
          <cell r="CM2899">
            <v>0</v>
          </cell>
          <cell r="CN2899">
            <v>1</v>
          </cell>
        </row>
        <row r="2900">
          <cell r="AU2900">
            <v>146</v>
          </cell>
          <cell r="AX2900">
            <v>146</v>
          </cell>
          <cell r="AY2900">
            <v>0</v>
          </cell>
          <cell r="AZ2900">
            <v>0</v>
          </cell>
          <cell r="BA2900">
            <v>0</v>
          </cell>
          <cell r="BV2900">
            <v>0</v>
          </cell>
          <cell r="BW2900">
            <v>0</v>
          </cell>
          <cell r="BX2900">
            <v>0</v>
          </cell>
          <cell r="BY2900">
            <v>0</v>
          </cell>
          <cell r="BZ2900">
            <v>0</v>
          </cell>
          <cell r="CA2900">
            <v>0</v>
          </cell>
          <cell r="CB2900">
            <v>0</v>
          </cell>
          <cell r="CC2900">
            <v>0</v>
          </cell>
          <cell r="CD2900">
            <v>1</v>
          </cell>
          <cell r="CE2900">
            <v>0</v>
          </cell>
          <cell r="CF2900">
            <v>0</v>
          </cell>
          <cell r="CG2900">
            <v>0</v>
          </cell>
          <cell r="CH2900">
            <v>0</v>
          </cell>
          <cell r="CJ2900">
            <v>0</v>
          </cell>
          <cell r="CK2900">
            <v>0</v>
          </cell>
          <cell r="CL2900">
            <v>0</v>
          </cell>
          <cell r="CM2900">
            <v>0</v>
          </cell>
          <cell r="CN2900">
            <v>1</v>
          </cell>
        </row>
        <row r="2901">
          <cell r="AU2901">
            <v>143</v>
          </cell>
          <cell r="AX2901">
            <v>143</v>
          </cell>
          <cell r="AY2901">
            <v>0</v>
          </cell>
          <cell r="AZ2901">
            <v>0</v>
          </cell>
          <cell r="BA2901">
            <v>0</v>
          </cell>
          <cell r="BV2901">
            <v>0</v>
          </cell>
          <cell r="BW2901">
            <v>1</v>
          </cell>
          <cell r="BX2901">
            <v>0</v>
          </cell>
          <cell r="BY2901">
            <v>0</v>
          </cell>
          <cell r="BZ2901">
            <v>0</v>
          </cell>
          <cell r="CA2901">
            <v>0</v>
          </cell>
          <cell r="CB2901">
            <v>0</v>
          </cell>
          <cell r="CC2901">
            <v>0</v>
          </cell>
          <cell r="CD2901">
            <v>0</v>
          </cell>
          <cell r="CE2901">
            <v>0</v>
          </cell>
          <cell r="CF2901">
            <v>0</v>
          </cell>
          <cell r="CG2901">
            <v>0</v>
          </cell>
          <cell r="CH2901">
            <v>0</v>
          </cell>
          <cell r="CJ2901">
            <v>0</v>
          </cell>
          <cell r="CK2901">
            <v>0</v>
          </cell>
          <cell r="CL2901">
            <v>0</v>
          </cell>
          <cell r="CM2901">
            <v>0</v>
          </cell>
          <cell r="CN2901">
            <v>1</v>
          </cell>
        </row>
        <row r="2902">
          <cell r="AU2902">
            <v>781.56</v>
          </cell>
          <cell r="AX2902">
            <v>560.28</v>
          </cell>
          <cell r="AY2902">
            <v>221.28</v>
          </cell>
          <cell r="AZ2902">
            <v>429.68</v>
          </cell>
          <cell r="BA2902">
            <v>115.48</v>
          </cell>
          <cell r="BV2902">
            <v>0</v>
          </cell>
          <cell r="BW2902">
            <v>1</v>
          </cell>
          <cell r="BX2902">
            <v>0</v>
          </cell>
          <cell r="BY2902">
            <v>0</v>
          </cell>
          <cell r="BZ2902">
            <v>0</v>
          </cell>
          <cell r="CA2902">
            <v>0</v>
          </cell>
          <cell r="CB2902">
            <v>0</v>
          </cell>
          <cell r="CC2902">
            <v>0</v>
          </cell>
          <cell r="CD2902">
            <v>0</v>
          </cell>
          <cell r="CE2902">
            <v>0</v>
          </cell>
          <cell r="CF2902">
            <v>0</v>
          </cell>
          <cell r="CG2902">
            <v>0</v>
          </cell>
          <cell r="CH2902">
            <v>0</v>
          </cell>
          <cell r="CJ2902">
            <v>0</v>
          </cell>
          <cell r="CK2902">
            <v>0</v>
          </cell>
          <cell r="CL2902">
            <v>0</v>
          </cell>
          <cell r="CM2902">
            <v>0</v>
          </cell>
          <cell r="CN2902">
            <v>1</v>
          </cell>
        </row>
        <row r="2903">
          <cell r="AU2903">
            <v>557</v>
          </cell>
          <cell r="AX2903">
            <v>557</v>
          </cell>
          <cell r="AY2903">
            <v>0</v>
          </cell>
          <cell r="AZ2903">
            <v>0</v>
          </cell>
          <cell r="BA2903">
            <v>0</v>
          </cell>
          <cell r="BV2903">
            <v>0</v>
          </cell>
          <cell r="BW2903">
            <v>0</v>
          </cell>
          <cell r="BX2903">
            <v>1</v>
          </cell>
          <cell r="BY2903">
            <v>0</v>
          </cell>
          <cell r="BZ2903">
            <v>0</v>
          </cell>
          <cell r="CA2903">
            <v>0</v>
          </cell>
          <cell r="CB2903">
            <v>0</v>
          </cell>
          <cell r="CC2903">
            <v>0</v>
          </cell>
          <cell r="CD2903">
            <v>0</v>
          </cell>
          <cell r="CE2903">
            <v>0</v>
          </cell>
          <cell r="CF2903">
            <v>0</v>
          </cell>
          <cell r="CG2903">
            <v>0</v>
          </cell>
          <cell r="CH2903">
            <v>0</v>
          </cell>
          <cell r="CJ2903">
            <v>0</v>
          </cell>
          <cell r="CK2903">
            <v>0</v>
          </cell>
          <cell r="CL2903">
            <v>0</v>
          </cell>
          <cell r="CM2903">
            <v>0</v>
          </cell>
          <cell r="CN2903">
            <v>1</v>
          </cell>
        </row>
        <row r="2904">
          <cell r="AU2904">
            <v>261</v>
          </cell>
          <cell r="AX2904">
            <v>261</v>
          </cell>
          <cell r="AY2904">
            <v>0</v>
          </cell>
          <cell r="AZ2904">
            <v>0</v>
          </cell>
          <cell r="BA2904">
            <v>0</v>
          </cell>
          <cell r="BV2904">
            <v>0</v>
          </cell>
          <cell r="BW2904">
            <v>0.96</v>
          </cell>
          <cell r="BX2904">
            <v>0</v>
          </cell>
          <cell r="BY2904">
            <v>0</v>
          </cell>
          <cell r="BZ2904">
            <v>0</v>
          </cell>
          <cell r="CA2904">
            <v>0</v>
          </cell>
          <cell r="CB2904">
            <v>0</v>
          </cell>
          <cell r="CC2904">
            <v>0</v>
          </cell>
          <cell r="CD2904">
            <v>0</v>
          </cell>
          <cell r="CE2904">
            <v>0</v>
          </cell>
          <cell r="CF2904">
            <v>0</v>
          </cell>
          <cell r="CG2904">
            <v>0</v>
          </cell>
          <cell r="CH2904">
            <v>0</v>
          </cell>
          <cell r="CJ2904">
            <v>0</v>
          </cell>
          <cell r="CK2904">
            <v>0</v>
          </cell>
          <cell r="CL2904">
            <v>0</v>
          </cell>
          <cell r="CM2904">
            <v>0</v>
          </cell>
          <cell r="CN2904">
            <v>1</v>
          </cell>
        </row>
        <row r="2905">
          <cell r="AU2905">
            <v>309941.14</v>
          </cell>
          <cell r="AX2905">
            <v>221166.74999999997</v>
          </cell>
          <cell r="AY2905">
            <v>88774.39</v>
          </cell>
          <cell r="AZ2905">
            <v>105504.9</v>
          </cell>
          <cell r="BA2905">
            <v>22745.85</v>
          </cell>
          <cell r="BV2905">
            <v>0</v>
          </cell>
          <cell r="BW2905">
            <v>0.3</v>
          </cell>
          <cell r="BX2905">
            <v>0</v>
          </cell>
          <cell r="BY2905">
            <v>0.7</v>
          </cell>
          <cell r="BZ2905">
            <v>0</v>
          </cell>
          <cell r="CA2905">
            <v>0</v>
          </cell>
          <cell r="CB2905">
            <v>0</v>
          </cell>
          <cell r="CC2905">
            <v>0</v>
          </cell>
          <cell r="CD2905">
            <v>0</v>
          </cell>
          <cell r="CE2905">
            <v>0</v>
          </cell>
          <cell r="CF2905">
            <v>0</v>
          </cell>
          <cell r="CG2905">
            <v>0</v>
          </cell>
          <cell r="CH2905">
            <v>0</v>
          </cell>
          <cell r="CJ2905">
            <v>0</v>
          </cell>
          <cell r="CK2905">
            <v>0</v>
          </cell>
          <cell r="CL2905">
            <v>0</v>
          </cell>
          <cell r="CM2905">
            <v>0</v>
          </cell>
          <cell r="CN2905">
            <v>1</v>
          </cell>
        </row>
        <row r="2906">
          <cell r="AU2906">
            <v>81495.039999999994</v>
          </cell>
          <cell r="AX2906">
            <v>57512.28</v>
          </cell>
          <cell r="AY2906">
            <v>23982.76</v>
          </cell>
          <cell r="AZ2906">
            <v>39981.800000000003</v>
          </cell>
          <cell r="BA2906">
            <v>11931.71</v>
          </cell>
          <cell r="BV2906">
            <v>0</v>
          </cell>
          <cell r="BW2906">
            <v>0</v>
          </cell>
          <cell r="BX2906">
            <v>0</v>
          </cell>
          <cell r="BY2906">
            <v>1</v>
          </cell>
          <cell r="BZ2906">
            <v>0</v>
          </cell>
          <cell r="CA2906">
            <v>0</v>
          </cell>
          <cell r="CB2906">
            <v>0</v>
          </cell>
          <cell r="CC2906">
            <v>0</v>
          </cell>
          <cell r="CD2906">
            <v>0</v>
          </cell>
          <cell r="CE2906">
            <v>0</v>
          </cell>
          <cell r="CF2906">
            <v>0</v>
          </cell>
          <cell r="CG2906">
            <v>0</v>
          </cell>
          <cell r="CH2906">
            <v>0</v>
          </cell>
          <cell r="CJ2906">
            <v>0</v>
          </cell>
          <cell r="CK2906">
            <v>0</v>
          </cell>
          <cell r="CL2906">
            <v>0</v>
          </cell>
          <cell r="CM2906">
            <v>0</v>
          </cell>
          <cell r="CN2906">
            <v>1</v>
          </cell>
        </row>
        <row r="2907">
          <cell r="AU2907">
            <v>286</v>
          </cell>
          <cell r="AX2907">
            <v>286</v>
          </cell>
          <cell r="AY2907">
            <v>0</v>
          </cell>
          <cell r="AZ2907">
            <v>0</v>
          </cell>
          <cell r="BA2907">
            <v>0</v>
          </cell>
          <cell r="BV2907">
            <v>0</v>
          </cell>
          <cell r="BW2907">
            <v>0.39</v>
          </cell>
          <cell r="BX2907">
            <v>0</v>
          </cell>
          <cell r="BY2907">
            <v>0</v>
          </cell>
          <cell r="BZ2907">
            <v>0</v>
          </cell>
          <cell r="CA2907">
            <v>0</v>
          </cell>
          <cell r="CB2907">
            <v>0</v>
          </cell>
          <cell r="CC2907">
            <v>0</v>
          </cell>
          <cell r="CD2907">
            <v>0.55000000000000004</v>
          </cell>
          <cell r="CE2907">
            <v>0.05</v>
          </cell>
          <cell r="CF2907">
            <v>0</v>
          </cell>
          <cell r="CG2907">
            <v>0</v>
          </cell>
          <cell r="CH2907">
            <v>0</v>
          </cell>
          <cell r="CJ2907">
            <v>0</v>
          </cell>
          <cell r="CK2907">
            <v>0</v>
          </cell>
          <cell r="CL2907">
            <v>0</v>
          </cell>
          <cell r="CM2907">
            <v>0</v>
          </cell>
          <cell r="CN2907">
            <v>1</v>
          </cell>
        </row>
        <row r="2908">
          <cell r="AU2908">
            <v>364.19</v>
          </cell>
          <cell r="AX2908">
            <v>261.08</v>
          </cell>
          <cell r="AY2908">
            <v>103.11</v>
          </cell>
          <cell r="AZ2908">
            <v>0</v>
          </cell>
          <cell r="BA2908">
            <v>230.84</v>
          </cell>
          <cell r="BV2908">
            <v>0</v>
          </cell>
          <cell r="BW2908">
            <v>0</v>
          </cell>
          <cell r="BX2908">
            <v>0.77</v>
          </cell>
          <cell r="BY2908">
            <v>0</v>
          </cell>
          <cell r="BZ2908">
            <v>0</v>
          </cell>
          <cell r="CA2908">
            <v>0</v>
          </cell>
          <cell r="CB2908">
            <v>0</v>
          </cell>
          <cell r="CC2908">
            <v>0</v>
          </cell>
          <cell r="CD2908">
            <v>0</v>
          </cell>
          <cell r="CE2908">
            <v>0</v>
          </cell>
          <cell r="CF2908">
            <v>0</v>
          </cell>
          <cell r="CG2908">
            <v>0</v>
          </cell>
          <cell r="CH2908">
            <v>0</v>
          </cell>
          <cell r="CJ2908">
            <v>0</v>
          </cell>
          <cell r="CK2908">
            <v>0</v>
          </cell>
          <cell r="CL2908">
            <v>0</v>
          </cell>
          <cell r="CM2908">
            <v>0</v>
          </cell>
          <cell r="CN2908">
            <v>1</v>
          </cell>
        </row>
        <row r="2909">
          <cell r="AU2909">
            <v>241</v>
          </cell>
          <cell r="AX2909">
            <v>241</v>
          </cell>
          <cell r="AY2909">
            <v>0</v>
          </cell>
          <cell r="AZ2909">
            <v>0</v>
          </cell>
          <cell r="BA2909">
            <v>0</v>
          </cell>
          <cell r="BV2909">
            <v>0</v>
          </cell>
          <cell r="BW2909">
            <v>0</v>
          </cell>
          <cell r="BX2909">
            <v>0</v>
          </cell>
          <cell r="BY2909">
            <v>0</v>
          </cell>
          <cell r="BZ2909">
            <v>0</v>
          </cell>
          <cell r="CA2909">
            <v>0</v>
          </cell>
          <cell r="CB2909">
            <v>0</v>
          </cell>
          <cell r="CC2909">
            <v>0</v>
          </cell>
          <cell r="CD2909">
            <v>1</v>
          </cell>
          <cell r="CE2909">
            <v>0</v>
          </cell>
          <cell r="CF2909">
            <v>0</v>
          </cell>
          <cell r="CG2909">
            <v>0</v>
          </cell>
          <cell r="CH2909">
            <v>0</v>
          </cell>
          <cell r="CJ2909">
            <v>0</v>
          </cell>
          <cell r="CK2909">
            <v>0</v>
          </cell>
          <cell r="CL2909">
            <v>0</v>
          </cell>
          <cell r="CM2909">
            <v>0</v>
          </cell>
          <cell r="CN2909">
            <v>1</v>
          </cell>
        </row>
        <row r="2910">
          <cell r="AU2910">
            <v>176820.38</v>
          </cell>
          <cell r="AX2910">
            <v>124424.19</v>
          </cell>
          <cell r="AY2910">
            <v>52396.19</v>
          </cell>
          <cell r="AZ2910">
            <v>15485.75</v>
          </cell>
          <cell r="BA2910">
            <v>17080.05</v>
          </cell>
          <cell r="BV2910">
            <v>0</v>
          </cell>
          <cell r="BW2910">
            <v>0</v>
          </cell>
          <cell r="BX2910">
            <v>0</v>
          </cell>
          <cell r="BY2910">
            <v>0</v>
          </cell>
          <cell r="BZ2910">
            <v>0.75</v>
          </cell>
          <cell r="CA2910">
            <v>0</v>
          </cell>
          <cell r="CB2910">
            <v>0.25</v>
          </cell>
          <cell r="CC2910">
            <v>0</v>
          </cell>
          <cell r="CD2910">
            <v>0</v>
          </cell>
          <cell r="CE2910">
            <v>0</v>
          </cell>
          <cell r="CF2910">
            <v>0</v>
          </cell>
          <cell r="CG2910">
            <v>0</v>
          </cell>
          <cell r="CH2910">
            <v>0</v>
          </cell>
          <cell r="CJ2910">
            <v>0</v>
          </cell>
          <cell r="CK2910">
            <v>0</v>
          </cell>
          <cell r="CL2910">
            <v>0</v>
          </cell>
          <cell r="CM2910">
            <v>0</v>
          </cell>
          <cell r="CN2910">
            <v>1</v>
          </cell>
        </row>
        <row r="2911">
          <cell r="AU2911">
            <v>94</v>
          </cell>
          <cell r="AX2911">
            <v>94</v>
          </cell>
          <cell r="AY2911">
            <v>0</v>
          </cell>
          <cell r="AZ2911">
            <v>0</v>
          </cell>
          <cell r="BA2911">
            <v>0</v>
          </cell>
          <cell r="BV2911">
            <v>0</v>
          </cell>
          <cell r="BW2911">
            <v>0</v>
          </cell>
          <cell r="BX2911">
            <v>0</v>
          </cell>
          <cell r="BY2911">
            <v>0</v>
          </cell>
          <cell r="BZ2911">
            <v>0</v>
          </cell>
          <cell r="CA2911">
            <v>0</v>
          </cell>
          <cell r="CB2911">
            <v>0</v>
          </cell>
          <cell r="CC2911">
            <v>0</v>
          </cell>
          <cell r="CD2911">
            <v>1</v>
          </cell>
          <cell r="CE2911">
            <v>0</v>
          </cell>
          <cell r="CF2911">
            <v>0</v>
          </cell>
          <cell r="CG2911">
            <v>0</v>
          </cell>
          <cell r="CH2911">
            <v>0</v>
          </cell>
          <cell r="CJ2911">
            <v>0</v>
          </cell>
          <cell r="CK2911">
            <v>0</v>
          </cell>
          <cell r="CL2911">
            <v>0</v>
          </cell>
          <cell r="CM2911">
            <v>0</v>
          </cell>
          <cell r="CN2911">
            <v>1</v>
          </cell>
        </row>
        <row r="2912">
          <cell r="AU2912">
            <v>114</v>
          </cell>
          <cell r="AX2912">
            <v>114</v>
          </cell>
          <cell r="AY2912">
            <v>0</v>
          </cell>
          <cell r="AZ2912">
            <v>0</v>
          </cell>
          <cell r="BA2912">
            <v>0</v>
          </cell>
          <cell r="BV2912">
            <v>0</v>
          </cell>
          <cell r="BW2912">
            <v>0</v>
          </cell>
          <cell r="BX2912">
            <v>0</v>
          </cell>
          <cell r="BY2912">
            <v>0</v>
          </cell>
          <cell r="BZ2912">
            <v>0</v>
          </cell>
          <cell r="CA2912">
            <v>0</v>
          </cell>
          <cell r="CB2912">
            <v>0</v>
          </cell>
          <cell r="CC2912">
            <v>0</v>
          </cell>
          <cell r="CD2912">
            <v>1</v>
          </cell>
          <cell r="CE2912">
            <v>0</v>
          </cell>
          <cell r="CF2912">
            <v>0</v>
          </cell>
          <cell r="CG2912">
            <v>0</v>
          </cell>
          <cell r="CH2912">
            <v>0</v>
          </cell>
          <cell r="CJ2912">
            <v>0</v>
          </cell>
          <cell r="CK2912">
            <v>0</v>
          </cell>
          <cell r="CL2912">
            <v>0</v>
          </cell>
          <cell r="CM2912">
            <v>0</v>
          </cell>
          <cell r="CN2912">
            <v>1</v>
          </cell>
        </row>
        <row r="2913">
          <cell r="AU2913">
            <v>102</v>
          </cell>
          <cell r="AX2913">
            <v>102</v>
          </cell>
          <cell r="AY2913">
            <v>0</v>
          </cell>
          <cell r="AZ2913">
            <v>0</v>
          </cell>
          <cell r="BA2913">
            <v>0</v>
          </cell>
          <cell r="BV2913">
            <v>0</v>
          </cell>
          <cell r="BW2913">
            <v>0</v>
          </cell>
          <cell r="BX2913">
            <v>0</v>
          </cell>
          <cell r="BY2913">
            <v>0</v>
          </cell>
          <cell r="BZ2913">
            <v>0</v>
          </cell>
          <cell r="CA2913">
            <v>0</v>
          </cell>
          <cell r="CB2913">
            <v>0</v>
          </cell>
          <cell r="CC2913">
            <v>0</v>
          </cell>
          <cell r="CD2913">
            <v>1</v>
          </cell>
          <cell r="CE2913">
            <v>0</v>
          </cell>
          <cell r="CF2913">
            <v>0</v>
          </cell>
          <cell r="CG2913">
            <v>0</v>
          </cell>
          <cell r="CH2913">
            <v>0</v>
          </cell>
          <cell r="CJ2913">
            <v>0</v>
          </cell>
          <cell r="CK2913">
            <v>0</v>
          </cell>
          <cell r="CL2913">
            <v>0</v>
          </cell>
          <cell r="CM2913">
            <v>0</v>
          </cell>
          <cell r="CN2913">
            <v>1</v>
          </cell>
        </row>
        <row r="2914">
          <cell r="AU2914">
            <v>148</v>
          </cell>
          <cell r="AX2914">
            <v>148</v>
          </cell>
          <cell r="AY2914">
            <v>0</v>
          </cell>
          <cell r="AZ2914">
            <v>0</v>
          </cell>
          <cell r="BA2914">
            <v>0</v>
          </cell>
          <cell r="BV2914">
            <v>0</v>
          </cell>
          <cell r="BW2914">
            <v>0</v>
          </cell>
          <cell r="BX2914">
            <v>0.44</v>
          </cell>
          <cell r="BY2914">
            <v>0</v>
          </cell>
          <cell r="BZ2914">
            <v>0</v>
          </cell>
          <cell r="CA2914">
            <v>0</v>
          </cell>
          <cell r="CB2914">
            <v>0</v>
          </cell>
          <cell r="CC2914">
            <v>0</v>
          </cell>
          <cell r="CD2914">
            <v>0.56000000000000005</v>
          </cell>
          <cell r="CE2914">
            <v>0</v>
          </cell>
          <cell r="CF2914">
            <v>0</v>
          </cell>
          <cell r="CG2914">
            <v>0</v>
          </cell>
          <cell r="CH2914">
            <v>0</v>
          </cell>
          <cell r="CJ2914">
            <v>0</v>
          </cell>
          <cell r="CK2914">
            <v>0</v>
          </cell>
          <cell r="CL2914">
            <v>0</v>
          </cell>
          <cell r="CM2914">
            <v>0</v>
          </cell>
          <cell r="CN2914">
            <v>1</v>
          </cell>
        </row>
        <row r="2915">
          <cell r="AU2915">
            <v>1717.86</v>
          </cell>
          <cell r="AX2915">
            <v>1266.04</v>
          </cell>
          <cell r="AY2915">
            <v>451.82</v>
          </cell>
          <cell r="AZ2915">
            <v>360.4</v>
          </cell>
          <cell r="BA2915">
            <v>692.88</v>
          </cell>
          <cell r="BV2915">
            <v>0</v>
          </cell>
          <cell r="BW2915">
            <v>0.37</v>
          </cell>
          <cell r="BX2915">
            <v>0.63</v>
          </cell>
          <cell r="BY2915">
            <v>0</v>
          </cell>
          <cell r="BZ2915">
            <v>0</v>
          </cell>
          <cell r="CA2915">
            <v>0</v>
          </cell>
          <cell r="CB2915">
            <v>0</v>
          </cell>
          <cell r="CC2915">
            <v>0</v>
          </cell>
          <cell r="CD2915">
            <v>0</v>
          </cell>
          <cell r="CE2915">
            <v>0</v>
          </cell>
          <cell r="CF2915">
            <v>0</v>
          </cell>
          <cell r="CG2915">
            <v>0</v>
          </cell>
          <cell r="CH2915">
            <v>0</v>
          </cell>
          <cell r="CJ2915">
            <v>0</v>
          </cell>
          <cell r="CK2915">
            <v>0</v>
          </cell>
          <cell r="CL2915">
            <v>0</v>
          </cell>
          <cell r="CM2915">
            <v>0</v>
          </cell>
          <cell r="CN2915">
            <v>1</v>
          </cell>
        </row>
        <row r="2916">
          <cell r="AU2916">
            <v>1569</v>
          </cell>
          <cell r="AX2916">
            <v>1569</v>
          </cell>
          <cell r="AY2916">
            <v>0</v>
          </cell>
          <cell r="AZ2916">
            <v>0</v>
          </cell>
          <cell r="BA2916">
            <v>0</v>
          </cell>
          <cell r="BV2916">
            <v>0</v>
          </cell>
          <cell r="BW2916">
            <v>0</v>
          </cell>
          <cell r="BX2916">
            <v>0.7</v>
          </cell>
          <cell r="BY2916">
            <v>0</v>
          </cell>
          <cell r="BZ2916">
            <v>0</v>
          </cell>
          <cell r="CA2916">
            <v>0</v>
          </cell>
          <cell r="CB2916">
            <v>0</v>
          </cell>
          <cell r="CC2916">
            <v>0</v>
          </cell>
          <cell r="CD2916">
            <v>0.3</v>
          </cell>
          <cell r="CE2916">
            <v>0</v>
          </cell>
          <cell r="CF2916">
            <v>0</v>
          </cell>
          <cell r="CG2916">
            <v>0</v>
          </cell>
          <cell r="CH2916">
            <v>0</v>
          </cell>
          <cell r="CJ2916">
            <v>0</v>
          </cell>
          <cell r="CK2916">
            <v>0</v>
          </cell>
          <cell r="CL2916">
            <v>0</v>
          </cell>
          <cell r="CM2916">
            <v>0</v>
          </cell>
          <cell r="CN2916">
            <v>1</v>
          </cell>
        </row>
        <row r="2917">
          <cell r="AU2917">
            <v>231</v>
          </cell>
          <cell r="AX2917">
            <v>231</v>
          </cell>
          <cell r="AY2917">
            <v>0</v>
          </cell>
          <cell r="AZ2917">
            <v>0</v>
          </cell>
          <cell r="BA2917">
            <v>0</v>
          </cell>
          <cell r="BV2917">
            <v>0</v>
          </cell>
          <cell r="BW2917">
            <v>1</v>
          </cell>
          <cell r="BX2917">
            <v>0</v>
          </cell>
          <cell r="BY2917">
            <v>0</v>
          </cell>
          <cell r="BZ2917">
            <v>0</v>
          </cell>
          <cell r="CA2917">
            <v>0</v>
          </cell>
          <cell r="CB2917">
            <v>0</v>
          </cell>
          <cell r="CC2917">
            <v>0</v>
          </cell>
          <cell r="CD2917">
            <v>0</v>
          </cell>
          <cell r="CE2917">
            <v>0</v>
          </cell>
          <cell r="CF2917">
            <v>0</v>
          </cell>
          <cell r="CG2917">
            <v>0</v>
          </cell>
          <cell r="CH2917">
            <v>0</v>
          </cell>
          <cell r="CJ2917">
            <v>0</v>
          </cell>
          <cell r="CK2917">
            <v>0</v>
          </cell>
          <cell r="CL2917">
            <v>0</v>
          </cell>
          <cell r="CM2917">
            <v>0</v>
          </cell>
          <cell r="CN2917">
            <v>1</v>
          </cell>
        </row>
        <row r="2918">
          <cell r="AU2918">
            <v>135</v>
          </cell>
          <cell r="AX2918">
            <v>135</v>
          </cell>
          <cell r="AY2918">
            <v>0</v>
          </cell>
          <cell r="AZ2918">
            <v>0</v>
          </cell>
          <cell r="BA2918">
            <v>0</v>
          </cell>
          <cell r="BV2918">
            <v>0</v>
          </cell>
          <cell r="BW2918">
            <v>0</v>
          </cell>
          <cell r="BX2918">
            <v>0</v>
          </cell>
          <cell r="BY2918">
            <v>0</v>
          </cell>
          <cell r="BZ2918">
            <v>0</v>
          </cell>
          <cell r="CA2918">
            <v>0</v>
          </cell>
          <cell r="CB2918">
            <v>0</v>
          </cell>
          <cell r="CC2918">
            <v>0</v>
          </cell>
          <cell r="CD2918">
            <v>1</v>
          </cell>
          <cell r="CE2918">
            <v>0</v>
          </cell>
          <cell r="CF2918">
            <v>0</v>
          </cell>
          <cell r="CG2918">
            <v>0</v>
          </cell>
          <cell r="CH2918">
            <v>0</v>
          </cell>
          <cell r="CJ2918">
            <v>0</v>
          </cell>
          <cell r="CK2918">
            <v>0</v>
          </cell>
          <cell r="CL2918">
            <v>0</v>
          </cell>
          <cell r="CM2918">
            <v>0</v>
          </cell>
          <cell r="CN2918">
            <v>1</v>
          </cell>
        </row>
        <row r="2919">
          <cell r="AU2919">
            <v>460</v>
          </cell>
          <cell r="AX2919">
            <v>460</v>
          </cell>
          <cell r="AY2919">
            <v>0</v>
          </cell>
          <cell r="AZ2919">
            <v>0</v>
          </cell>
          <cell r="BA2919">
            <v>0</v>
          </cell>
          <cell r="BV2919">
            <v>0</v>
          </cell>
          <cell r="BW2919">
            <v>0.91</v>
          </cell>
          <cell r="BX2919">
            <v>0</v>
          </cell>
          <cell r="BY2919">
            <v>0</v>
          </cell>
          <cell r="BZ2919">
            <v>0</v>
          </cell>
          <cell r="CA2919">
            <v>0</v>
          </cell>
          <cell r="CB2919">
            <v>0</v>
          </cell>
          <cell r="CC2919">
            <v>0</v>
          </cell>
          <cell r="CD2919">
            <v>0.08</v>
          </cell>
          <cell r="CE2919">
            <v>0.01</v>
          </cell>
          <cell r="CF2919">
            <v>0</v>
          </cell>
          <cell r="CG2919">
            <v>0</v>
          </cell>
          <cell r="CH2919">
            <v>0</v>
          </cell>
          <cell r="CJ2919">
            <v>0</v>
          </cell>
          <cell r="CK2919">
            <v>0</v>
          </cell>
          <cell r="CL2919">
            <v>0</v>
          </cell>
          <cell r="CM2919">
            <v>0</v>
          </cell>
          <cell r="CN2919">
            <v>1</v>
          </cell>
        </row>
        <row r="2920">
          <cell r="AU2920">
            <v>110</v>
          </cell>
          <cell r="AX2920">
            <v>110</v>
          </cell>
          <cell r="AY2920">
            <v>0</v>
          </cell>
          <cell r="AZ2920">
            <v>0</v>
          </cell>
          <cell r="BA2920">
            <v>0</v>
          </cell>
          <cell r="BV2920">
            <v>0</v>
          </cell>
          <cell r="BW2920">
            <v>0</v>
          </cell>
          <cell r="BX2920">
            <v>0</v>
          </cell>
          <cell r="BY2920">
            <v>0</v>
          </cell>
          <cell r="BZ2920">
            <v>0</v>
          </cell>
          <cell r="CA2920">
            <v>0</v>
          </cell>
          <cell r="CB2920">
            <v>0</v>
          </cell>
          <cell r="CC2920">
            <v>0</v>
          </cell>
          <cell r="CD2920">
            <v>0</v>
          </cell>
          <cell r="CE2920">
            <v>0</v>
          </cell>
          <cell r="CF2920">
            <v>0</v>
          </cell>
          <cell r="CG2920">
            <v>0</v>
          </cell>
          <cell r="CH2920">
            <v>0</v>
          </cell>
          <cell r="CJ2920">
            <v>0</v>
          </cell>
          <cell r="CK2920">
            <v>0</v>
          </cell>
          <cell r="CL2920">
            <v>0</v>
          </cell>
          <cell r="CM2920">
            <v>0</v>
          </cell>
          <cell r="CN2920">
            <v>1</v>
          </cell>
        </row>
        <row r="2921">
          <cell r="AU2921">
            <v>117</v>
          </cell>
          <cell r="AX2921">
            <v>117</v>
          </cell>
          <cell r="AY2921">
            <v>0</v>
          </cell>
          <cell r="AZ2921">
            <v>0</v>
          </cell>
          <cell r="BA2921">
            <v>0</v>
          </cell>
          <cell r="BV2921">
            <v>0</v>
          </cell>
          <cell r="BW2921">
            <v>1</v>
          </cell>
          <cell r="BX2921">
            <v>0</v>
          </cell>
          <cell r="BY2921">
            <v>0</v>
          </cell>
          <cell r="BZ2921">
            <v>0</v>
          </cell>
          <cell r="CA2921">
            <v>0</v>
          </cell>
          <cell r="CB2921">
            <v>0</v>
          </cell>
          <cell r="CC2921">
            <v>0</v>
          </cell>
          <cell r="CD2921">
            <v>0</v>
          </cell>
          <cell r="CE2921">
            <v>0</v>
          </cell>
          <cell r="CF2921">
            <v>0</v>
          </cell>
          <cell r="CG2921">
            <v>0</v>
          </cell>
          <cell r="CH2921">
            <v>0</v>
          </cell>
          <cell r="CJ2921">
            <v>0</v>
          </cell>
          <cell r="CK2921">
            <v>0</v>
          </cell>
          <cell r="CL2921">
            <v>0</v>
          </cell>
          <cell r="CM2921">
            <v>0</v>
          </cell>
          <cell r="CN2921">
            <v>1</v>
          </cell>
        </row>
        <row r="2922">
          <cell r="AU2922">
            <v>1344</v>
          </cell>
          <cell r="AX2922">
            <v>963.45999999999992</v>
          </cell>
          <cell r="AY2922">
            <v>380.54</v>
          </cell>
          <cell r="AZ2922">
            <v>571.66</v>
          </cell>
          <cell r="BA2922">
            <v>346.44</v>
          </cell>
          <cell r="BV2922">
            <v>0</v>
          </cell>
          <cell r="BW2922">
            <v>1</v>
          </cell>
          <cell r="BX2922">
            <v>0</v>
          </cell>
          <cell r="BY2922">
            <v>0</v>
          </cell>
          <cell r="BZ2922">
            <v>0</v>
          </cell>
          <cell r="CA2922">
            <v>0</v>
          </cell>
          <cell r="CB2922">
            <v>0</v>
          </cell>
          <cell r="CC2922">
            <v>0</v>
          </cell>
          <cell r="CD2922">
            <v>0</v>
          </cell>
          <cell r="CE2922">
            <v>0</v>
          </cell>
          <cell r="CF2922">
            <v>0</v>
          </cell>
          <cell r="CG2922">
            <v>0</v>
          </cell>
          <cell r="CH2922">
            <v>0</v>
          </cell>
          <cell r="CJ2922">
            <v>0</v>
          </cell>
          <cell r="CK2922">
            <v>0</v>
          </cell>
          <cell r="CL2922">
            <v>0</v>
          </cell>
          <cell r="CM2922">
            <v>0</v>
          </cell>
          <cell r="CN2922">
            <v>1</v>
          </cell>
        </row>
        <row r="2923">
          <cell r="AU2923">
            <v>4644520.18</v>
          </cell>
          <cell r="AX2923">
            <v>3325845.8700000006</v>
          </cell>
          <cell r="AY2923">
            <v>1318674.31</v>
          </cell>
          <cell r="AZ2923">
            <v>1690100.87</v>
          </cell>
          <cell r="BA2923">
            <v>183210.82</v>
          </cell>
          <cell r="BV2923">
            <v>0</v>
          </cell>
          <cell r="BW2923">
            <v>0</v>
          </cell>
          <cell r="BX2923">
            <v>1</v>
          </cell>
          <cell r="BY2923">
            <v>0</v>
          </cell>
          <cell r="BZ2923">
            <v>0</v>
          </cell>
          <cell r="CA2923">
            <v>0</v>
          </cell>
          <cell r="CB2923">
            <v>0</v>
          </cell>
          <cell r="CC2923">
            <v>0</v>
          </cell>
          <cell r="CD2923">
            <v>0</v>
          </cell>
          <cell r="CE2923">
            <v>0</v>
          </cell>
          <cell r="CF2923">
            <v>0</v>
          </cell>
          <cell r="CG2923">
            <v>0</v>
          </cell>
          <cell r="CH2923">
            <v>0</v>
          </cell>
          <cell r="CJ2923">
            <v>0</v>
          </cell>
          <cell r="CK2923">
            <v>0</v>
          </cell>
          <cell r="CL2923">
            <v>0</v>
          </cell>
          <cell r="CM2923">
            <v>0</v>
          </cell>
          <cell r="CN2923">
            <v>1</v>
          </cell>
        </row>
        <row r="2924">
          <cell r="AU2924">
            <v>219</v>
          </cell>
          <cell r="AX2924">
            <v>219</v>
          </cell>
          <cell r="AY2924">
            <v>0</v>
          </cell>
          <cell r="AZ2924">
            <v>0</v>
          </cell>
          <cell r="BA2924">
            <v>0</v>
          </cell>
          <cell r="BV2924">
            <v>0</v>
          </cell>
          <cell r="BW2924">
            <v>0</v>
          </cell>
          <cell r="BX2924">
            <v>1</v>
          </cell>
          <cell r="BY2924">
            <v>0</v>
          </cell>
          <cell r="BZ2924">
            <v>0</v>
          </cell>
          <cell r="CA2924">
            <v>0</v>
          </cell>
          <cell r="CB2924">
            <v>0</v>
          </cell>
          <cell r="CC2924">
            <v>0</v>
          </cell>
          <cell r="CD2924">
            <v>0</v>
          </cell>
          <cell r="CE2924">
            <v>0</v>
          </cell>
          <cell r="CF2924">
            <v>0</v>
          </cell>
          <cell r="CG2924">
            <v>0</v>
          </cell>
          <cell r="CH2924">
            <v>0</v>
          </cell>
          <cell r="CJ2924">
            <v>0</v>
          </cell>
          <cell r="CK2924">
            <v>0</v>
          </cell>
          <cell r="CL2924">
            <v>0</v>
          </cell>
          <cell r="CM2924">
            <v>0</v>
          </cell>
          <cell r="CN2924">
            <v>1</v>
          </cell>
        </row>
        <row r="2925">
          <cell r="AU2925">
            <v>224</v>
          </cell>
          <cell r="AX2925">
            <v>224</v>
          </cell>
          <cell r="AY2925">
            <v>0</v>
          </cell>
          <cell r="AZ2925">
            <v>0</v>
          </cell>
          <cell r="BA2925">
            <v>0</v>
          </cell>
          <cell r="BV2925">
            <v>0</v>
          </cell>
          <cell r="BW2925">
            <v>0.6</v>
          </cell>
          <cell r="BX2925">
            <v>0</v>
          </cell>
          <cell r="BY2925">
            <v>0</v>
          </cell>
          <cell r="BZ2925">
            <v>0</v>
          </cell>
          <cell r="CA2925">
            <v>0</v>
          </cell>
          <cell r="CB2925">
            <v>0</v>
          </cell>
          <cell r="CC2925">
            <v>0</v>
          </cell>
          <cell r="CD2925">
            <v>0.4</v>
          </cell>
          <cell r="CE2925">
            <v>0</v>
          </cell>
          <cell r="CF2925">
            <v>0</v>
          </cell>
          <cell r="CG2925">
            <v>0</v>
          </cell>
          <cell r="CH2925">
            <v>0</v>
          </cell>
          <cell r="CJ2925">
            <v>0</v>
          </cell>
          <cell r="CK2925">
            <v>0</v>
          </cell>
          <cell r="CL2925">
            <v>0</v>
          </cell>
          <cell r="CM2925">
            <v>0</v>
          </cell>
          <cell r="CN2925">
            <v>1</v>
          </cell>
        </row>
        <row r="2926">
          <cell r="AU2926">
            <v>1346.97</v>
          </cell>
          <cell r="AX2926">
            <v>987.97</v>
          </cell>
          <cell r="AY2926">
            <v>359</v>
          </cell>
          <cell r="AZ2926">
            <v>0</v>
          </cell>
          <cell r="BA2926">
            <v>803.7</v>
          </cell>
          <cell r="BV2926">
            <v>0</v>
          </cell>
          <cell r="BW2926">
            <v>0</v>
          </cell>
          <cell r="BX2926">
            <v>0</v>
          </cell>
          <cell r="BY2926">
            <v>0</v>
          </cell>
          <cell r="BZ2926">
            <v>0</v>
          </cell>
          <cell r="CA2926">
            <v>0</v>
          </cell>
          <cell r="CB2926">
            <v>0</v>
          </cell>
          <cell r="CC2926">
            <v>0</v>
          </cell>
          <cell r="CD2926">
            <v>0</v>
          </cell>
          <cell r="CE2926">
            <v>0</v>
          </cell>
          <cell r="CF2926">
            <v>0</v>
          </cell>
          <cell r="CG2926">
            <v>0</v>
          </cell>
          <cell r="CH2926">
            <v>0</v>
          </cell>
          <cell r="CJ2926">
            <v>0</v>
          </cell>
          <cell r="CK2926">
            <v>0</v>
          </cell>
          <cell r="CL2926">
            <v>0</v>
          </cell>
          <cell r="CM2926">
            <v>0</v>
          </cell>
          <cell r="CN2926">
            <v>1</v>
          </cell>
        </row>
        <row r="2927">
          <cell r="AU2927">
            <v>249</v>
          </cell>
          <cell r="AX2927">
            <v>249</v>
          </cell>
          <cell r="AY2927">
            <v>0</v>
          </cell>
          <cell r="AZ2927">
            <v>0</v>
          </cell>
          <cell r="BA2927">
            <v>0</v>
          </cell>
          <cell r="BV2927">
            <v>0</v>
          </cell>
          <cell r="BW2927">
            <v>0</v>
          </cell>
          <cell r="BX2927">
            <v>0.98</v>
          </cell>
          <cell r="BY2927">
            <v>0</v>
          </cell>
          <cell r="BZ2927">
            <v>0</v>
          </cell>
          <cell r="CA2927">
            <v>0</v>
          </cell>
          <cell r="CB2927">
            <v>0</v>
          </cell>
          <cell r="CC2927">
            <v>0</v>
          </cell>
          <cell r="CD2927">
            <v>0.02</v>
          </cell>
          <cell r="CE2927">
            <v>0</v>
          </cell>
          <cell r="CF2927">
            <v>0</v>
          </cell>
          <cell r="CG2927">
            <v>0</v>
          </cell>
          <cell r="CH2927">
            <v>0</v>
          </cell>
          <cell r="CJ2927">
            <v>0</v>
          </cell>
          <cell r="CK2927">
            <v>0</v>
          </cell>
          <cell r="CL2927">
            <v>0</v>
          </cell>
          <cell r="CM2927">
            <v>0</v>
          </cell>
          <cell r="CN2927">
            <v>1</v>
          </cell>
        </row>
        <row r="2928">
          <cell r="AU2928">
            <v>323</v>
          </cell>
          <cell r="AX2928">
            <v>323</v>
          </cell>
          <cell r="AY2928">
            <v>0</v>
          </cell>
          <cell r="AZ2928">
            <v>0</v>
          </cell>
          <cell r="BA2928">
            <v>0</v>
          </cell>
          <cell r="BV2928">
            <v>0</v>
          </cell>
          <cell r="BW2928">
            <v>0</v>
          </cell>
          <cell r="BX2928">
            <v>0</v>
          </cell>
          <cell r="BY2928">
            <v>1</v>
          </cell>
          <cell r="BZ2928">
            <v>0</v>
          </cell>
          <cell r="CA2928">
            <v>0</v>
          </cell>
          <cell r="CB2928">
            <v>0</v>
          </cell>
          <cell r="CC2928">
            <v>0</v>
          </cell>
          <cell r="CD2928">
            <v>0</v>
          </cell>
          <cell r="CE2928">
            <v>0</v>
          </cell>
          <cell r="CF2928">
            <v>0</v>
          </cell>
          <cell r="CG2928">
            <v>0</v>
          </cell>
          <cell r="CH2928">
            <v>0</v>
          </cell>
          <cell r="CJ2928">
            <v>0</v>
          </cell>
          <cell r="CK2928">
            <v>0</v>
          </cell>
          <cell r="CL2928">
            <v>0</v>
          </cell>
          <cell r="CM2928">
            <v>0</v>
          </cell>
          <cell r="CN2928">
            <v>1</v>
          </cell>
        </row>
        <row r="2929">
          <cell r="AU2929">
            <v>160</v>
          </cell>
          <cell r="AX2929">
            <v>160</v>
          </cell>
          <cell r="AY2929">
            <v>0</v>
          </cell>
          <cell r="AZ2929">
            <v>0</v>
          </cell>
          <cell r="BA2929">
            <v>0</v>
          </cell>
          <cell r="BV2929">
            <v>0</v>
          </cell>
          <cell r="BW2929">
            <v>1</v>
          </cell>
          <cell r="BX2929">
            <v>0</v>
          </cell>
          <cell r="BY2929">
            <v>0</v>
          </cell>
          <cell r="BZ2929">
            <v>0</v>
          </cell>
          <cell r="CA2929">
            <v>0</v>
          </cell>
          <cell r="CB2929">
            <v>0</v>
          </cell>
          <cell r="CC2929">
            <v>0</v>
          </cell>
          <cell r="CD2929">
            <v>0</v>
          </cell>
          <cell r="CE2929">
            <v>0</v>
          </cell>
          <cell r="CF2929">
            <v>0</v>
          </cell>
          <cell r="CG2929">
            <v>0</v>
          </cell>
          <cell r="CH2929">
            <v>0</v>
          </cell>
          <cell r="CJ2929">
            <v>0</v>
          </cell>
          <cell r="CK2929">
            <v>0</v>
          </cell>
          <cell r="CL2929">
            <v>0</v>
          </cell>
          <cell r="CM2929">
            <v>0</v>
          </cell>
          <cell r="CN2929">
            <v>1</v>
          </cell>
        </row>
        <row r="2930">
          <cell r="AU2930">
            <v>517</v>
          </cell>
          <cell r="AX2930">
            <v>517</v>
          </cell>
          <cell r="AY2930">
            <v>0</v>
          </cell>
          <cell r="AZ2930">
            <v>0</v>
          </cell>
          <cell r="BA2930">
            <v>0</v>
          </cell>
          <cell r="BV2930">
            <v>0</v>
          </cell>
          <cell r="BW2930">
            <v>0</v>
          </cell>
          <cell r="BX2930">
            <v>0</v>
          </cell>
          <cell r="BY2930">
            <v>1</v>
          </cell>
          <cell r="BZ2930">
            <v>0</v>
          </cell>
          <cell r="CA2930">
            <v>0</v>
          </cell>
          <cell r="CB2930">
            <v>0</v>
          </cell>
          <cell r="CC2930">
            <v>0</v>
          </cell>
          <cell r="CD2930">
            <v>0</v>
          </cell>
          <cell r="CE2930">
            <v>0</v>
          </cell>
          <cell r="CF2930">
            <v>0</v>
          </cell>
          <cell r="CG2930">
            <v>0</v>
          </cell>
          <cell r="CH2930">
            <v>0</v>
          </cell>
          <cell r="CJ2930">
            <v>0</v>
          </cell>
          <cell r="CK2930">
            <v>0</v>
          </cell>
          <cell r="CL2930">
            <v>0</v>
          </cell>
          <cell r="CM2930">
            <v>0</v>
          </cell>
          <cell r="CN2930">
            <v>1</v>
          </cell>
        </row>
        <row r="2931">
          <cell r="AU2931">
            <v>0</v>
          </cell>
          <cell r="AX2931">
            <v>0</v>
          </cell>
          <cell r="AY2931">
            <v>0</v>
          </cell>
          <cell r="AZ2931">
            <v>0</v>
          </cell>
          <cell r="BA2931">
            <v>0</v>
          </cell>
          <cell r="BV2931">
            <v>0</v>
          </cell>
          <cell r="BW2931">
            <v>0</v>
          </cell>
          <cell r="BX2931">
            <v>0.71</v>
          </cell>
          <cell r="BY2931">
            <v>0</v>
          </cell>
          <cell r="BZ2931">
            <v>0</v>
          </cell>
          <cell r="CA2931">
            <v>0</v>
          </cell>
          <cell r="CB2931">
            <v>0</v>
          </cell>
          <cell r="CC2931">
            <v>0</v>
          </cell>
          <cell r="CD2931">
            <v>0</v>
          </cell>
          <cell r="CE2931">
            <v>0</v>
          </cell>
          <cell r="CF2931">
            <v>0</v>
          </cell>
          <cell r="CG2931">
            <v>0</v>
          </cell>
          <cell r="CH2931">
            <v>0</v>
          </cell>
          <cell r="CJ2931">
            <v>0</v>
          </cell>
          <cell r="CK2931">
            <v>0</v>
          </cell>
          <cell r="CL2931">
            <v>0</v>
          </cell>
          <cell r="CM2931">
            <v>0</v>
          </cell>
          <cell r="CN2931">
            <v>1</v>
          </cell>
        </row>
        <row r="2932">
          <cell r="AU2932">
            <v>266</v>
          </cell>
          <cell r="AX2932">
            <v>266</v>
          </cell>
          <cell r="AY2932">
            <v>0</v>
          </cell>
          <cell r="AZ2932">
            <v>0</v>
          </cell>
          <cell r="BA2932">
            <v>0</v>
          </cell>
          <cell r="BV2932">
            <v>0</v>
          </cell>
          <cell r="BW2932">
            <v>0</v>
          </cell>
          <cell r="BX2932">
            <v>0</v>
          </cell>
          <cell r="BY2932">
            <v>0</v>
          </cell>
          <cell r="BZ2932">
            <v>0</v>
          </cell>
          <cell r="CA2932">
            <v>0</v>
          </cell>
          <cell r="CB2932">
            <v>0</v>
          </cell>
          <cell r="CC2932">
            <v>0</v>
          </cell>
          <cell r="CD2932">
            <v>0</v>
          </cell>
          <cell r="CE2932">
            <v>0</v>
          </cell>
          <cell r="CF2932">
            <v>0</v>
          </cell>
          <cell r="CG2932">
            <v>0</v>
          </cell>
          <cell r="CH2932">
            <v>0</v>
          </cell>
          <cell r="CJ2932">
            <v>0</v>
          </cell>
          <cell r="CK2932">
            <v>0</v>
          </cell>
          <cell r="CL2932">
            <v>0</v>
          </cell>
          <cell r="CM2932">
            <v>0</v>
          </cell>
          <cell r="CN2932">
            <v>1</v>
          </cell>
        </row>
        <row r="2933">
          <cell r="AU2933">
            <v>204</v>
          </cell>
          <cell r="AX2933">
            <v>204</v>
          </cell>
          <cell r="AY2933">
            <v>0</v>
          </cell>
          <cell r="AZ2933">
            <v>0</v>
          </cell>
          <cell r="BA2933">
            <v>0</v>
          </cell>
          <cell r="BV2933">
            <v>0</v>
          </cell>
          <cell r="BW2933">
            <v>1</v>
          </cell>
          <cell r="BX2933">
            <v>0</v>
          </cell>
          <cell r="BY2933">
            <v>0</v>
          </cell>
          <cell r="BZ2933">
            <v>0</v>
          </cell>
          <cell r="CA2933">
            <v>0</v>
          </cell>
          <cell r="CB2933">
            <v>0</v>
          </cell>
          <cell r="CC2933">
            <v>0</v>
          </cell>
          <cell r="CD2933">
            <v>0</v>
          </cell>
          <cell r="CE2933">
            <v>0</v>
          </cell>
          <cell r="CF2933">
            <v>0</v>
          </cell>
          <cell r="CG2933">
            <v>0</v>
          </cell>
          <cell r="CH2933">
            <v>0</v>
          </cell>
          <cell r="CJ2933">
            <v>0</v>
          </cell>
          <cell r="CK2933">
            <v>0</v>
          </cell>
          <cell r="CL2933">
            <v>0</v>
          </cell>
          <cell r="CM2933">
            <v>0</v>
          </cell>
          <cell r="CN2933">
            <v>1</v>
          </cell>
        </row>
        <row r="2934">
          <cell r="AU2934">
            <v>111</v>
          </cell>
          <cell r="AX2934">
            <v>111</v>
          </cell>
          <cell r="AY2934">
            <v>0</v>
          </cell>
          <cell r="AZ2934">
            <v>0</v>
          </cell>
          <cell r="BA2934">
            <v>0</v>
          </cell>
          <cell r="BV2934">
            <v>0</v>
          </cell>
          <cell r="BW2934">
            <v>0.81</v>
          </cell>
          <cell r="BX2934">
            <v>0</v>
          </cell>
          <cell r="BY2934">
            <v>0</v>
          </cell>
          <cell r="BZ2934">
            <v>0</v>
          </cell>
          <cell r="CA2934">
            <v>0</v>
          </cell>
          <cell r="CB2934">
            <v>0</v>
          </cell>
          <cell r="CC2934">
            <v>0</v>
          </cell>
          <cell r="CD2934">
            <v>0</v>
          </cell>
          <cell r="CE2934">
            <v>0.19</v>
          </cell>
          <cell r="CF2934">
            <v>0</v>
          </cell>
          <cell r="CG2934">
            <v>0</v>
          </cell>
          <cell r="CH2934">
            <v>0</v>
          </cell>
          <cell r="CJ2934">
            <v>0</v>
          </cell>
          <cell r="CK2934">
            <v>0</v>
          </cell>
          <cell r="CL2934">
            <v>0</v>
          </cell>
          <cell r="CM2934">
            <v>0</v>
          </cell>
          <cell r="CN2934">
            <v>1</v>
          </cell>
        </row>
        <row r="2935">
          <cell r="AU2935">
            <v>-1874.52</v>
          </cell>
          <cell r="AX2935">
            <v>-1874.52</v>
          </cell>
          <cell r="AY2935">
            <v>0</v>
          </cell>
          <cell r="AZ2935">
            <v>0</v>
          </cell>
          <cell r="BA2935">
            <v>-786.48</v>
          </cell>
          <cell r="BV2935">
            <v>0</v>
          </cell>
          <cell r="BW2935">
            <v>0.02</v>
          </cell>
          <cell r="BX2935">
            <v>0.71</v>
          </cell>
          <cell r="BY2935">
            <v>0</v>
          </cell>
          <cell r="BZ2935">
            <v>0</v>
          </cell>
          <cell r="CA2935">
            <v>0</v>
          </cell>
          <cell r="CB2935">
            <v>0</v>
          </cell>
          <cell r="CC2935">
            <v>0</v>
          </cell>
          <cell r="CD2935">
            <v>0</v>
          </cell>
          <cell r="CE2935">
            <v>0</v>
          </cell>
          <cell r="CF2935">
            <v>0</v>
          </cell>
          <cell r="CG2935">
            <v>0</v>
          </cell>
          <cell r="CH2935">
            <v>0</v>
          </cell>
          <cell r="CJ2935">
            <v>0</v>
          </cell>
          <cell r="CK2935">
            <v>0</v>
          </cell>
          <cell r="CL2935">
            <v>0</v>
          </cell>
          <cell r="CM2935">
            <v>0</v>
          </cell>
          <cell r="CN2935">
            <v>1</v>
          </cell>
        </row>
        <row r="2936">
          <cell r="AU2936">
            <v>1028.05</v>
          </cell>
          <cell r="AX2936">
            <v>737</v>
          </cell>
          <cell r="AY2936">
            <v>291.05</v>
          </cell>
          <cell r="AZ2936">
            <v>0</v>
          </cell>
          <cell r="BA2936">
            <v>651.65</v>
          </cell>
          <cell r="BV2936">
            <v>0</v>
          </cell>
          <cell r="BW2936">
            <v>0</v>
          </cell>
          <cell r="BX2936">
            <v>0.73</v>
          </cell>
          <cell r="BY2936">
            <v>0</v>
          </cell>
          <cell r="BZ2936">
            <v>0</v>
          </cell>
          <cell r="CA2936">
            <v>0</v>
          </cell>
          <cell r="CB2936">
            <v>0</v>
          </cell>
          <cell r="CC2936">
            <v>0</v>
          </cell>
          <cell r="CD2936">
            <v>0</v>
          </cell>
          <cell r="CE2936">
            <v>0</v>
          </cell>
          <cell r="CF2936">
            <v>0</v>
          </cell>
          <cell r="CG2936">
            <v>0</v>
          </cell>
          <cell r="CH2936">
            <v>0</v>
          </cell>
          <cell r="CJ2936">
            <v>0</v>
          </cell>
          <cell r="CK2936">
            <v>0</v>
          </cell>
          <cell r="CL2936">
            <v>0</v>
          </cell>
          <cell r="CM2936">
            <v>0</v>
          </cell>
          <cell r="CN2936">
            <v>1</v>
          </cell>
        </row>
        <row r="2937">
          <cell r="AU2937">
            <v>113</v>
          </cell>
          <cell r="AX2937">
            <v>113</v>
          </cell>
          <cell r="AY2937">
            <v>0</v>
          </cell>
          <cell r="AZ2937">
            <v>0</v>
          </cell>
          <cell r="BA2937">
            <v>0</v>
          </cell>
          <cell r="BV2937">
            <v>0</v>
          </cell>
          <cell r="BW2937">
            <v>1</v>
          </cell>
          <cell r="BX2937">
            <v>0</v>
          </cell>
          <cell r="BY2937">
            <v>0</v>
          </cell>
          <cell r="BZ2937">
            <v>0</v>
          </cell>
          <cell r="CA2937">
            <v>0</v>
          </cell>
          <cell r="CB2937">
            <v>0</v>
          </cell>
          <cell r="CC2937">
            <v>0</v>
          </cell>
          <cell r="CD2937">
            <v>0</v>
          </cell>
          <cell r="CE2937">
            <v>0</v>
          </cell>
          <cell r="CF2937">
            <v>0</v>
          </cell>
          <cell r="CG2937">
            <v>0</v>
          </cell>
          <cell r="CH2937">
            <v>0</v>
          </cell>
          <cell r="CJ2937">
            <v>0</v>
          </cell>
          <cell r="CK2937">
            <v>0</v>
          </cell>
          <cell r="CL2937">
            <v>0</v>
          </cell>
          <cell r="CM2937">
            <v>0</v>
          </cell>
          <cell r="CN2937">
            <v>1</v>
          </cell>
        </row>
        <row r="2938">
          <cell r="AU2938">
            <v>575.1</v>
          </cell>
          <cell r="AX2938">
            <v>466.07000000000005</v>
          </cell>
          <cell r="AY2938">
            <v>109.03</v>
          </cell>
          <cell r="AZ2938">
            <v>0</v>
          </cell>
          <cell r="BA2938">
            <v>244.1</v>
          </cell>
          <cell r="BV2938">
            <v>0</v>
          </cell>
          <cell r="BW2938">
            <v>1</v>
          </cell>
          <cell r="BX2938">
            <v>0</v>
          </cell>
          <cell r="BY2938">
            <v>0</v>
          </cell>
          <cell r="BZ2938">
            <v>0</v>
          </cell>
          <cell r="CA2938">
            <v>0</v>
          </cell>
          <cell r="CB2938">
            <v>0</v>
          </cell>
          <cell r="CC2938">
            <v>0</v>
          </cell>
          <cell r="CD2938">
            <v>0</v>
          </cell>
          <cell r="CE2938">
            <v>0</v>
          </cell>
          <cell r="CF2938">
            <v>0</v>
          </cell>
          <cell r="CG2938">
            <v>0</v>
          </cell>
          <cell r="CH2938">
            <v>0</v>
          </cell>
          <cell r="CJ2938">
            <v>0</v>
          </cell>
          <cell r="CK2938">
            <v>0</v>
          </cell>
          <cell r="CL2938">
            <v>0</v>
          </cell>
          <cell r="CM2938">
            <v>0</v>
          </cell>
          <cell r="CN2938">
            <v>1</v>
          </cell>
        </row>
        <row r="2939">
          <cell r="AU2939">
            <v>131</v>
          </cell>
          <cell r="AX2939">
            <v>131</v>
          </cell>
          <cell r="AY2939">
            <v>0</v>
          </cell>
          <cell r="AZ2939">
            <v>0</v>
          </cell>
          <cell r="BA2939">
            <v>0</v>
          </cell>
          <cell r="BV2939">
            <v>0</v>
          </cell>
          <cell r="BW2939">
            <v>0</v>
          </cell>
          <cell r="BX2939">
            <v>0</v>
          </cell>
          <cell r="BY2939">
            <v>0</v>
          </cell>
          <cell r="BZ2939">
            <v>0</v>
          </cell>
          <cell r="CA2939">
            <v>0</v>
          </cell>
          <cell r="CB2939">
            <v>0</v>
          </cell>
          <cell r="CC2939">
            <v>0</v>
          </cell>
          <cell r="CD2939">
            <v>0</v>
          </cell>
          <cell r="CE2939">
            <v>0</v>
          </cell>
          <cell r="CF2939">
            <v>0</v>
          </cell>
          <cell r="CG2939">
            <v>0</v>
          </cell>
          <cell r="CH2939">
            <v>0</v>
          </cell>
          <cell r="CJ2939">
            <v>0</v>
          </cell>
          <cell r="CK2939">
            <v>0</v>
          </cell>
          <cell r="CL2939">
            <v>0</v>
          </cell>
          <cell r="CM2939">
            <v>0</v>
          </cell>
          <cell r="CN2939">
            <v>1</v>
          </cell>
        </row>
        <row r="2940">
          <cell r="AU2940">
            <v>184</v>
          </cell>
          <cell r="AX2940">
            <v>184</v>
          </cell>
          <cell r="AY2940">
            <v>0</v>
          </cell>
          <cell r="AZ2940">
            <v>0</v>
          </cell>
          <cell r="BA2940">
            <v>0</v>
          </cell>
          <cell r="BV2940">
            <v>0</v>
          </cell>
          <cell r="BW2940">
            <v>0</v>
          </cell>
          <cell r="BX2940">
            <v>0</v>
          </cell>
          <cell r="BY2940">
            <v>0</v>
          </cell>
          <cell r="BZ2940">
            <v>0</v>
          </cell>
          <cell r="CA2940">
            <v>0</v>
          </cell>
          <cell r="CB2940">
            <v>0</v>
          </cell>
          <cell r="CC2940">
            <v>0</v>
          </cell>
          <cell r="CD2940">
            <v>0</v>
          </cell>
          <cell r="CE2940">
            <v>0</v>
          </cell>
          <cell r="CF2940">
            <v>0</v>
          </cell>
          <cell r="CG2940">
            <v>0</v>
          </cell>
          <cell r="CH2940">
            <v>0</v>
          </cell>
          <cell r="CJ2940">
            <v>0</v>
          </cell>
          <cell r="CK2940">
            <v>0</v>
          </cell>
          <cell r="CL2940">
            <v>0</v>
          </cell>
          <cell r="CM2940">
            <v>0</v>
          </cell>
          <cell r="CN2940">
            <v>1</v>
          </cell>
        </row>
        <row r="2941">
          <cell r="AU2941">
            <v>209</v>
          </cell>
          <cell r="AX2941">
            <v>209</v>
          </cell>
          <cell r="AY2941">
            <v>0</v>
          </cell>
          <cell r="AZ2941">
            <v>0</v>
          </cell>
          <cell r="BA2941">
            <v>0</v>
          </cell>
          <cell r="BV2941">
            <v>0</v>
          </cell>
          <cell r="BW2941">
            <v>1</v>
          </cell>
          <cell r="BX2941">
            <v>0</v>
          </cell>
          <cell r="BY2941">
            <v>0</v>
          </cell>
          <cell r="BZ2941">
            <v>0</v>
          </cell>
          <cell r="CA2941">
            <v>0</v>
          </cell>
          <cell r="CB2941">
            <v>0</v>
          </cell>
          <cell r="CC2941">
            <v>0</v>
          </cell>
          <cell r="CD2941">
            <v>0</v>
          </cell>
          <cell r="CE2941">
            <v>0</v>
          </cell>
          <cell r="CF2941">
            <v>0</v>
          </cell>
          <cell r="CG2941">
            <v>0</v>
          </cell>
          <cell r="CH2941">
            <v>0</v>
          </cell>
          <cell r="CJ2941">
            <v>0</v>
          </cell>
          <cell r="CK2941">
            <v>0</v>
          </cell>
          <cell r="CL2941">
            <v>0</v>
          </cell>
          <cell r="CM2941">
            <v>0</v>
          </cell>
          <cell r="CN2941">
            <v>1</v>
          </cell>
        </row>
        <row r="2942">
          <cell r="AU2942">
            <v>240</v>
          </cell>
          <cell r="AX2942">
            <v>240</v>
          </cell>
          <cell r="AY2942">
            <v>0</v>
          </cell>
          <cell r="AZ2942">
            <v>0</v>
          </cell>
          <cell r="BA2942">
            <v>0</v>
          </cell>
          <cell r="BV2942">
            <v>0</v>
          </cell>
          <cell r="BW2942">
            <v>0</v>
          </cell>
          <cell r="BX2942">
            <v>0</v>
          </cell>
          <cell r="BY2942">
            <v>0</v>
          </cell>
          <cell r="BZ2942">
            <v>0</v>
          </cell>
          <cell r="CA2942">
            <v>0</v>
          </cell>
          <cell r="CB2942">
            <v>0</v>
          </cell>
          <cell r="CC2942">
            <v>0</v>
          </cell>
          <cell r="CD2942">
            <v>0</v>
          </cell>
          <cell r="CE2942">
            <v>0</v>
          </cell>
          <cell r="CF2942">
            <v>0</v>
          </cell>
          <cell r="CG2942">
            <v>0</v>
          </cell>
          <cell r="CH2942">
            <v>0</v>
          </cell>
          <cell r="CJ2942">
            <v>0</v>
          </cell>
          <cell r="CK2942">
            <v>0</v>
          </cell>
          <cell r="CL2942">
            <v>0</v>
          </cell>
          <cell r="CM2942">
            <v>0</v>
          </cell>
          <cell r="CN2942">
            <v>1</v>
          </cell>
        </row>
        <row r="2943">
          <cell r="AU2943">
            <v>11099.04</v>
          </cell>
          <cell r="AX2943">
            <v>9317.7000000000007</v>
          </cell>
          <cell r="AY2943">
            <v>1781.34</v>
          </cell>
          <cell r="AZ2943">
            <v>4509.7</v>
          </cell>
          <cell r="BA2943">
            <v>0</v>
          </cell>
          <cell r="BV2943">
            <v>0</v>
          </cell>
          <cell r="BW2943">
            <v>0.14000000000000001</v>
          </cell>
          <cell r="BX2943">
            <v>0.7</v>
          </cell>
          <cell r="BY2943">
            <v>0.06</v>
          </cell>
          <cell r="BZ2943">
            <v>0</v>
          </cell>
          <cell r="CA2943">
            <v>0</v>
          </cell>
          <cell r="CB2943">
            <v>0</v>
          </cell>
          <cell r="CC2943">
            <v>0</v>
          </cell>
          <cell r="CD2943">
            <v>0.08</v>
          </cell>
          <cell r="CE2943">
            <v>0.01</v>
          </cell>
          <cell r="CF2943">
            <v>0</v>
          </cell>
          <cell r="CG2943">
            <v>0</v>
          </cell>
          <cell r="CH2943">
            <v>0</v>
          </cell>
          <cell r="CJ2943">
            <v>0</v>
          </cell>
          <cell r="CK2943">
            <v>0</v>
          </cell>
          <cell r="CL2943">
            <v>0</v>
          </cell>
          <cell r="CM2943">
            <v>0</v>
          </cell>
          <cell r="CN2943">
            <v>0.99999999999999989</v>
          </cell>
        </row>
        <row r="2944">
          <cell r="AU2944">
            <v>121</v>
          </cell>
          <cell r="AX2944">
            <v>121</v>
          </cell>
          <cell r="AY2944">
            <v>0</v>
          </cell>
          <cell r="AZ2944">
            <v>0</v>
          </cell>
          <cell r="BA2944">
            <v>0</v>
          </cell>
          <cell r="BV2944">
            <v>0</v>
          </cell>
          <cell r="BW2944">
            <v>1</v>
          </cell>
          <cell r="BX2944">
            <v>0</v>
          </cell>
          <cell r="BY2944">
            <v>0</v>
          </cell>
          <cell r="BZ2944">
            <v>0</v>
          </cell>
          <cell r="CA2944">
            <v>0</v>
          </cell>
          <cell r="CB2944">
            <v>0</v>
          </cell>
          <cell r="CC2944">
            <v>0</v>
          </cell>
          <cell r="CD2944">
            <v>0</v>
          </cell>
          <cell r="CE2944">
            <v>0</v>
          </cell>
          <cell r="CF2944">
            <v>0</v>
          </cell>
          <cell r="CG2944">
            <v>0</v>
          </cell>
          <cell r="CH2944">
            <v>0</v>
          </cell>
          <cell r="CJ2944">
            <v>0</v>
          </cell>
          <cell r="CK2944">
            <v>0</v>
          </cell>
          <cell r="CL2944">
            <v>0</v>
          </cell>
          <cell r="CM2944">
            <v>0</v>
          </cell>
          <cell r="CN2944">
            <v>1</v>
          </cell>
        </row>
        <row r="2945">
          <cell r="AU2945">
            <v>235</v>
          </cell>
          <cell r="AX2945">
            <v>235</v>
          </cell>
          <cell r="AY2945">
            <v>0</v>
          </cell>
          <cell r="AZ2945">
            <v>0</v>
          </cell>
          <cell r="BA2945">
            <v>0</v>
          </cell>
          <cell r="BV2945">
            <v>0</v>
          </cell>
          <cell r="BW2945">
            <v>1</v>
          </cell>
          <cell r="BX2945">
            <v>0</v>
          </cell>
          <cell r="BY2945">
            <v>0</v>
          </cell>
          <cell r="BZ2945">
            <v>0</v>
          </cell>
          <cell r="CA2945">
            <v>0</v>
          </cell>
          <cell r="CB2945">
            <v>0</v>
          </cell>
          <cell r="CC2945">
            <v>0</v>
          </cell>
          <cell r="CD2945">
            <v>0</v>
          </cell>
          <cell r="CE2945">
            <v>0</v>
          </cell>
          <cell r="CF2945">
            <v>0</v>
          </cell>
          <cell r="CG2945">
            <v>0</v>
          </cell>
          <cell r="CH2945">
            <v>0</v>
          </cell>
          <cell r="CJ2945">
            <v>0</v>
          </cell>
          <cell r="CK2945">
            <v>0</v>
          </cell>
          <cell r="CL2945">
            <v>0</v>
          </cell>
          <cell r="CM2945">
            <v>0</v>
          </cell>
          <cell r="CN2945">
            <v>1</v>
          </cell>
        </row>
        <row r="2946">
          <cell r="AU2946">
            <v>484</v>
          </cell>
          <cell r="AX2946">
            <v>484</v>
          </cell>
          <cell r="AY2946">
            <v>0</v>
          </cell>
          <cell r="AZ2946">
            <v>0</v>
          </cell>
          <cell r="BA2946">
            <v>0</v>
          </cell>
          <cell r="BV2946">
            <v>0</v>
          </cell>
          <cell r="BW2946">
            <v>0.17</v>
          </cell>
          <cell r="BX2946">
            <v>0</v>
          </cell>
          <cell r="BY2946">
            <v>0</v>
          </cell>
          <cell r="BZ2946">
            <v>0</v>
          </cell>
          <cell r="CA2946">
            <v>0</v>
          </cell>
          <cell r="CB2946">
            <v>0</v>
          </cell>
          <cell r="CC2946">
            <v>0</v>
          </cell>
          <cell r="CD2946">
            <v>0.75</v>
          </cell>
          <cell r="CE2946">
            <v>0.06</v>
          </cell>
          <cell r="CF2946">
            <v>0</v>
          </cell>
          <cell r="CG2946">
            <v>0</v>
          </cell>
          <cell r="CH2946">
            <v>0</v>
          </cell>
          <cell r="CJ2946">
            <v>0</v>
          </cell>
          <cell r="CK2946">
            <v>0</v>
          </cell>
          <cell r="CL2946">
            <v>0</v>
          </cell>
          <cell r="CM2946">
            <v>0</v>
          </cell>
          <cell r="CN2946">
            <v>1</v>
          </cell>
        </row>
        <row r="2947">
          <cell r="AU2947">
            <v>683.06</v>
          </cell>
          <cell r="AX2947">
            <v>526.18999999999994</v>
          </cell>
          <cell r="AY2947">
            <v>156.87</v>
          </cell>
          <cell r="AZ2947">
            <v>0</v>
          </cell>
          <cell r="BA2947">
            <v>351.2</v>
          </cell>
          <cell r="BV2947">
            <v>0</v>
          </cell>
          <cell r="BW2947">
            <v>1</v>
          </cell>
          <cell r="BX2947">
            <v>0</v>
          </cell>
          <cell r="BY2947">
            <v>0</v>
          </cell>
          <cell r="BZ2947">
            <v>0</v>
          </cell>
          <cell r="CA2947">
            <v>0</v>
          </cell>
          <cell r="CB2947">
            <v>0</v>
          </cell>
          <cell r="CC2947">
            <v>0</v>
          </cell>
          <cell r="CD2947">
            <v>0</v>
          </cell>
          <cell r="CE2947">
            <v>0</v>
          </cell>
          <cell r="CF2947">
            <v>0</v>
          </cell>
          <cell r="CG2947">
            <v>0</v>
          </cell>
          <cell r="CH2947">
            <v>0</v>
          </cell>
          <cell r="CJ2947">
            <v>0</v>
          </cell>
          <cell r="CK2947">
            <v>0</v>
          </cell>
          <cell r="CL2947">
            <v>0</v>
          </cell>
          <cell r="CM2947">
            <v>0</v>
          </cell>
          <cell r="CN2947">
            <v>1</v>
          </cell>
        </row>
        <row r="2948">
          <cell r="AU2948">
            <v>1703.1</v>
          </cell>
          <cell r="AX2948">
            <v>1316</v>
          </cell>
          <cell r="AY2948">
            <v>387.1</v>
          </cell>
          <cell r="AZ2948">
            <v>980</v>
          </cell>
          <cell r="BA2948">
            <v>0</v>
          </cell>
          <cell r="BV2948">
            <v>0</v>
          </cell>
          <cell r="BW2948">
            <v>1</v>
          </cell>
          <cell r="BX2948">
            <v>0</v>
          </cell>
          <cell r="BY2948">
            <v>0</v>
          </cell>
          <cell r="BZ2948">
            <v>0</v>
          </cell>
          <cell r="CA2948">
            <v>0</v>
          </cell>
          <cell r="CB2948">
            <v>0</v>
          </cell>
          <cell r="CC2948">
            <v>0</v>
          </cell>
          <cell r="CD2948">
            <v>0</v>
          </cell>
          <cell r="CE2948">
            <v>0</v>
          </cell>
          <cell r="CF2948">
            <v>0</v>
          </cell>
          <cell r="CG2948">
            <v>0</v>
          </cell>
          <cell r="CH2948">
            <v>0</v>
          </cell>
          <cell r="CJ2948">
            <v>0</v>
          </cell>
          <cell r="CK2948">
            <v>0</v>
          </cell>
          <cell r="CL2948">
            <v>0</v>
          </cell>
          <cell r="CM2948">
            <v>0</v>
          </cell>
          <cell r="CN2948">
            <v>1</v>
          </cell>
        </row>
        <row r="2949">
          <cell r="AU2949">
            <v>115</v>
          </cell>
          <cell r="AX2949">
            <v>115</v>
          </cell>
          <cell r="AY2949">
            <v>0</v>
          </cell>
          <cell r="AZ2949">
            <v>0</v>
          </cell>
          <cell r="BA2949">
            <v>0</v>
          </cell>
          <cell r="BV2949">
            <v>0</v>
          </cell>
          <cell r="BW2949">
            <v>1</v>
          </cell>
          <cell r="BX2949">
            <v>0</v>
          </cell>
          <cell r="BY2949">
            <v>0</v>
          </cell>
          <cell r="BZ2949">
            <v>0</v>
          </cell>
          <cell r="CA2949">
            <v>0</v>
          </cell>
          <cell r="CB2949">
            <v>0</v>
          </cell>
          <cell r="CC2949">
            <v>0</v>
          </cell>
          <cell r="CD2949">
            <v>0</v>
          </cell>
          <cell r="CE2949">
            <v>0</v>
          </cell>
          <cell r="CF2949">
            <v>0</v>
          </cell>
          <cell r="CG2949">
            <v>0</v>
          </cell>
          <cell r="CH2949">
            <v>0</v>
          </cell>
          <cell r="CJ2949">
            <v>0</v>
          </cell>
          <cell r="CK2949">
            <v>0</v>
          </cell>
          <cell r="CL2949">
            <v>0</v>
          </cell>
          <cell r="CM2949">
            <v>0</v>
          </cell>
          <cell r="CN2949">
            <v>1</v>
          </cell>
        </row>
        <row r="2950">
          <cell r="AU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0</v>
          </cell>
          <cell r="BV2950">
            <v>0</v>
          </cell>
          <cell r="BW2950">
            <v>0.49</v>
          </cell>
          <cell r="BX2950">
            <v>0</v>
          </cell>
          <cell r="BY2950">
            <v>0.48</v>
          </cell>
          <cell r="BZ2950">
            <v>0</v>
          </cell>
          <cell r="CA2950">
            <v>0</v>
          </cell>
          <cell r="CB2950">
            <v>0</v>
          </cell>
          <cell r="CC2950">
            <v>0</v>
          </cell>
          <cell r="CD2950">
            <v>0</v>
          </cell>
          <cell r="CE2950">
            <v>0.03</v>
          </cell>
          <cell r="CF2950">
            <v>0</v>
          </cell>
          <cell r="CG2950">
            <v>0</v>
          </cell>
          <cell r="CH2950">
            <v>0</v>
          </cell>
          <cell r="CJ2950">
            <v>0</v>
          </cell>
          <cell r="CK2950">
            <v>0</v>
          </cell>
          <cell r="CL2950">
            <v>0</v>
          </cell>
          <cell r="CM2950">
            <v>0</v>
          </cell>
          <cell r="CN2950">
            <v>1</v>
          </cell>
        </row>
        <row r="2951">
          <cell r="AU2951">
            <v>3644.17</v>
          </cell>
          <cell r="AX2951">
            <v>2612.38</v>
          </cell>
          <cell r="AY2951">
            <v>1031.79</v>
          </cell>
          <cell r="AZ2951">
            <v>335</v>
          </cell>
          <cell r="BA2951">
            <v>2013.65</v>
          </cell>
          <cell r="BV2951">
            <v>0</v>
          </cell>
          <cell r="BW2951">
            <v>0.27</v>
          </cell>
          <cell r="BX2951">
            <v>0</v>
          </cell>
          <cell r="BY2951">
            <v>0.65</v>
          </cell>
          <cell r="BZ2951">
            <v>0</v>
          </cell>
          <cell r="CA2951">
            <v>0</v>
          </cell>
          <cell r="CB2951">
            <v>0</v>
          </cell>
          <cell r="CC2951">
            <v>0</v>
          </cell>
          <cell r="CD2951">
            <v>0</v>
          </cell>
          <cell r="CE2951">
            <v>0.08</v>
          </cell>
          <cell r="CF2951">
            <v>0</v>
          </cell>
          <cell r="CG2951">
            <v>0</v>
          </cell>
          <cell r="CH2951">
            <v>0</v>
          </cell>
          <cell r="CJ2951">
            <v>0</v>
          </cell>
          <cell r="CK2951">
            <v>0</v>
          </cell>
          <cell r="CL2951">
            <v>0</v>
          </cell>
          <cell r="CM2951">
            <v>0</v>
          </cell>
          <cell r="CN2951">
            <v>1</v>
          </cell>
        </row>
        <row r="2952">
          <cell r="AU2952">
            <v>130</v>
          </cell>
          <cell r="AX2952">
            <v>130</v>
          </cell>
          <cell r="AY2952">
            <v>0</v>
          </cell>
          <cell r="AZ2952">
            <v>0</v>
          </cell>
          <cell r="BA2952">
            <v>0</v>
          </cell>
          <cell r="BV2952">
            <v>0</v>
          </cell>
          <cell r="BW2952">
            <v>1</v>
          </cell>
          <cell r="BX2952">
            <v>0</v>
          </cell>
          <cell r="BY2952">
            <v>0</v>
          </cell>
          <cell r="BZ2952">
            <v>0</v>
          </cell>
          <cell r="CA2952">
            <v>0</v>
          </cell>
          <cell r="CB2952">
            <v>0</v>
          </cell>
          <cell r="CC2952">
            <v>0</v>
          </cell>
          <cell r="CD2952">
            <v>0</v>
          </cell>
          <cell r="CE2952">
            <v>0</v>
          </cell>
          <cell r="CF2952">
            <v>0</v>
          </cell>
          <cell r="CG2952">
            <v>0</v>
          </cell>
          <cell r="CH2952">
            <v>0</v>
          </cell>
          <cell r="CJ2952">
            <v>0</v>
          </cell>
          <cell r="CK2952">
            <v>0</v>
          </cell>
          <cell r="CL2952">
            <v>0</v>
          </cell>
          <cell r="CM2952">
            <v>0</v>
          </cell>
          <cell r="CN2952">
            <v>1</v>
          </cell>
        </row>
        <row r="2953">
          <cell r="AU2953">
            <v>199</v>
          </cell>
          <cell r="AX2953">
            <v>199</v>
          </cell>
          <cell r="AY2953">
            <v>0</v>
          </cell>
          <cell r="AZ2953">
            <v>0</v>
          </cell>
          <cell r="BA2953">
            <v>0</v>
          </cell>
          <cell r="BV2953">
            <v>0</v>
          </cell>
          <cell r="BW2953">
            <v>0</v>
          </cell>
          <cell r="BX2953">
            <v>0</v>
          </cell>
          <cell r="BY2953">
            <v>0</v>
          </cell>
          <cell r="BZ2953">
            <v>0</v>
          </cell>
          <cell r="CA2953">
            <v>0</v>
          </cell>
          <cell r="CB2953">
            <v>0</v>
          </cell>
          <cell r="CC2953">
            <v>0</v>
          </cell>
          <cell r="CD2953">
            <v>1</v>
          </cell>
          <cell r="CE2953">
            <v>0</v>
          </cell>
          <cell r="CF2953">
            <v>0</v>
          </cell>
          <cell r="CG2953">
            <v>0</v>
          </cell>
          <cell r="CH2953">
            <v>0</v>
          </cell>
          <cell r="CJ2953">
            <v>0</v>
          </cell>
          <cell r="CK2953">
            <v>0</v>
          </cell>
          <cell r="CL2953">
            <v>0</v>
          </cell>
          <cell r="CM2953">
            <v>0</v>
          </cell>
          <cell r="CN2953">
            <v>1</v>
          </cell>
        </row>
        <row r="2954">
          <cell r="AU2954">
            <v>5666.69</v>
          </cell>
          <cell r="AX2954">
            <v>4062.3100000000004</v>
          </cell>
          <cell r="AY2954">
            <v>1604.38</v>
          </cell>
          <cell r="AZ2954">
            <v>698.78</v>
          </cell>
          <cell r="BA2954">
            <v>2973.98</v>
          </cell>
          <cell r="BV2954">
            <v>0</v>
          </cell>
          <cell r="BW2954">
            <v>0</v>
          </cell>
          <cell r="BX2954">
            <v>0</v>
          </cell>
          <cell r="BY2954">
            <v>0</v>
          </cell>
          <cell r="BZ2954">
            <v>0</v>
          </cell>
          <cell r="CA2954">
            <v>0</v>
          </cell>
          <cell r="CB2954">
            <v>0</v>
          </cell>
          <cell r="CC2954">
            <v>0</v>
          </cell>
          <cell r="CD2954">
            <v>1</v>
          </cell>
          <cell r="CE2954">
            <v>0</v>
          </cell>
          <cell r="CF2954">
            <v>0</v>
          </cell>
          <cell r="CG2954">
            <v>0</v>
          </cell>
          <cell r="CH2954">
            <v>0</v>
          </cell>
          <cell r="CJ2954">
            <v>0</v>
          </cell>
          <cell r="CK2954">
            <v>0</v>
          </cell>
          <cell r="CL2954">
            <v>0</v>
          </cell>
          <cell r="CM2954">
            <v>0</v>
          </cell>
          <cell r="CN2954">
            <v>1</v>
          </cell>
        </row>
        <row r="2955">
          <cell r="AU2955">
            <v>244</v>
          </cell>
          <cell r="AX2955">
            <v>244</v>
          </cell>
          <cell r="AY2955">
            <v>0</v>
          </cell>
          <cell r="AZ2955">
            <v>0</v>
          </cell>
          <cell r="BA2955">
            <v>0</v>
          </cell>
          <cell r="BV2955">
            <v>0</v>
          </cell>
          <cell r="BW2955">
            <v>0</v>
          </cell>
          <cell r="BX2955">
            <v>1</v>
          </cell>
          <cell r="BY2955">
            <v>0</v>
          </cell>
          <cell r="BZ2955">
            <v>0</v>
          </cell>
          <cell r="CA2955">
            <v>0</v>
          </cell>
          <cell r="CB2955">
            <v>0</v>
          </cell>
          <cell r="CC2955">
            <v>0</v>
          </cell>
          <cell r="CD2955">
            <v>0</v>
          </cell>
          <cell r="CE2955">
            <v>0</v>
          </cell>
          <cell r="CF2955">
            <v>0</v>
          </cell>
          <cell r="CG2955">
            <v>0</v>
          </cell>
          <cell r="CH2955">
            <v>0</v>
          </cell>
          <cell r="CJ2955">
            <v>0</v>
          </cell>
          <cell r="CK2955">
            <v>0</v>
          </cell>
          <cell r="CL2955">
            <v>0</v>
          </cell>
          <cell r="CM2955">
            <v>0</v>
          </cell>
          <cell r="CN2955">
            <v>1</v>
          </cell>
        </row>
        <row r="2956">
          <cell r="AU2956">
            <v>134</v>
          </cell>
          <cell r="AX2956">
            <v>134</v>
          </cell>
          <cell r="AY2956">
            <v>0</v>
          </cell>
          <cell r="AZ2956">
            <v>0</v>
          </cell>
          <cell r="BA2956">
            <v>0</v>
          </cell>
          <cell r="BV2956">
            <v>0</v>
          </cell>
          <cell r="BW2956">
            <v>0</v>
          </cell>
          <cell r="BX2956">
            <v>0</v>
          </cell>
          <cell r="BY2956">
            <v>0</v>
          </cell>
          <cell r="BZ2956">
            <v>0</v>
          </cell>
          <cell r="CA2956">
            <v>0</v>
          </cell>
          <cell r="CB2956">
            <v>0</v>
          </cell>
          <cell r="CC2956">
            <v>0</v>
          </cell>
          <cell r="CD2956">
            <v>1</v>
          </cell>
          <cell r="CE2956">
            <v>0</v>
          </cell>
          <cell r="CF2956">
            <v>0</v>
          </cell>
          <cell r="CG2956">
            <v>0</v>
          </cell>
          <cell r="CH2956">
            <v>0</v>
          </cell>
          <cell r="CJ2956">
            <v>0</v>
          </cell>
          <cell r="CK2956">
            <v>0</v>
          </cell>
          <cell r="CL2956">
            <v>0</v>
          </cell>
          <cell r="CM2956">
            <v>0</v>
          </cell>
          <cell r="CN2956">
            <v>1</v>
          </cell>
        </row>
        <row r="2957">
          <cell r="AU2957">
            <v>1598.28</v>
          </cell>
          <cell r="AX2957">
            <v>1443.62</v>
          </cell>
          <cell r="AY2957">
            <v>154.66</v>
          </cell>
          <cell r="AZ2957">
            <v>0</v>
          </cell>
          <cell r="BA2957">
            <v>346.26</v>
          </cell>
          <cell r="BV2957">
            <v>0</v>
          </cell>
          <cell r="BW2957">
            <v>0</v>
          </cell>
          <cell r="BX2957">
            <v>0</v>
          </cell>
          <cell r="BY2957">
            <v>0</v>
          </cell>
          <cell r="BZ2957">
            <v>0</v>
          </cell>
          <cell r="CA2957">
            <v>0</v>
          </cell>
          <cell r="CB2957">
            <v>0</v>
          </cell>
          <cell r="CC2957">
            <v>0</v>
          </cell>
          <cell r="CD2957">
            <v>1</v>
          </cell>
          <cell r="CE2957">
            <v>0</v>
          </cell>
          <cell r="CF2957">
            <v>0</v>
          </cell>
          <cell r="CG2957">
            <v>0</v>
          </cell>
          <cell r="CH2957">
            <v>0</v>
          </cell>
          <cell r="CJ2957">
            <v>0</v>
          </cell>
          <cell r="CK2957">
            <v>0</v>
          </cell>
          <cell r="CL2957">
            <v>0</v>
          </cell>
          <cell r="CM2957">
            <v>0</v>
          </cell>
          <cell r="CN2957">
            <v>1</v>
          </cell>
        </row>
        <row r="2958">
          <cell r="AU2958">
            <v>180</v>
          </cell>
          <cell r="AX2958">
            <v>180</v>
          </cell>
          <cell r="AY2958">
            <v>0</v>
          </cell>
          <cell r="AZ2958">
            <v>0</v>
          </cell>
          <cell r="BA2958">
            <v>0</v>
          </cell>
          <cell r="BV2958">
            <v>0</v>
          </cell>
          <cell r="BW2958">
            <v>0.61</v>
          </cell>
          <cell r="BX2958">
            <v>0</v>
          </cell>
          <cell r="BY2958">
            <v>0</v>
          </cell>
          <cell r="BZ2958">
            <v>0</v>
          </cell>
          <cell r="CA2958">
            <v>0</v>
          </cell>
          <cell r="CB2958">
            <v>0</v>
          </cell>
          <cell r="CC2958">
            <v>0</v>
          </cell>
          <cell r="CD2958">
            <v>0.39</v>
          </cell>
          <cell r="CE2958">
            <v>0</v>
          </cell>
          <cell r="CF2958">
            <v>0</v>
          </cell>
          <cell r="CG2958">
            <v>0</v>
          </cell>
          <cell r="CH2958">
            <v>0</v>
          </cell>
          <cell r="CJ2958">
            <v>0</v>
          </cell>
          <cell r="CK2958">
            <v>0</v>
          </cell>
          <cell r="CL2958">
            <v>0</v>
          </cell>
          <cell r="CM2958">
            <v>0</v>
          </cell>
          <cell r="CN2958">
            <v>1</v>
          </cell>
        </row>
        <row r="2959">
          <cell r="AU2959">
            <v>448</v>
          </cell>
          <cell r="AX2959">
            <v>448</v>
          </cell>
          <cell r="AY2959">
            <v>0</v>
          </cell>
          <cell r="AZ2959">
            <v>0</v>
          </cell>
          <cell r="BA2959">
            <v>0</v>
          </cell>
          <cell r="BV2959">
            <v>0</v>
          </cell>
          <cell r="BW2959">
            <v>0.83</v>
          </cell>
          <cell r="BX2959">
            <v>0</v>
          </cell>
          <cell r="BY2959">
            <v>0</v>
          </cell>
          <cell r="BZ2959">
            <v>0</v>
          </cell>
          <cell r="CA2959">
            <v>0</v>
          </cell>
          <cell r="CB2959">
            <v>0</v>
          </cell>
          <cell r="CC2959">
            <v>0</v>
          </cell>
          <cell r="CD2959">
            <v>0</v>
          </cell>
          <cell r="CE2959">
            <v>0.15</v>
          </cell>
          <cell r="CF2959">
            <v>0</v>
          </cell>
          <cell r="CG2959">
            <v>0</v>
          </cell>
          <cell r="CH2959">
            <v>0</v>
          </cell>
          <cell r="CJ2959">
            <v>0</v>
          </cell>
          <cell r="CK2959">
            <v>0</v>
          </cell>
          <cell r="CL2959">
            <v>0</v>
          </cell>
          <cell r="CM2959">
            <v>0</v>
          </cell>
          <cell r="CN2959">
            <v>1</v>
          </cell>
        </row>
        <row r="2960">
          <cell r="AU2960">
            <v>343.7</v>
          </cell>
          <cell r="AX2960">
            <v>246.39000000000001</v>
          </cell>
          <cell r="AY2960">
            <v>97.31</v>
          </cell>
          <cell r="AZ2960">
            <v>0</v>
          </cell>
          <cell r="BA2960">
            <v>217.86</v>
          </cell>
          <cell r="BV2960">
            <v>0</v>
          </cell>
          <cell r="BW2960">
            <v>0</v>
          </cell>
          <cell r="BX2960">
            <v>0</v>
          </cell>
          <cell r="BY2960">
            <v>0</v>
          </cell>
          <cell r="BZ2960">
            <v>0</v>
          </cell>
          <cell r="CA2960">
            <v>0</v>
          </cell>
          <cell r="CB2960">
            <v>0</v>
          </cell>
          <cell r="CC2960">
            <v>0</v>
          </cell>
          <cell r="CD2960">
            <v>0</v>
          </cell>
          <cell r="CE2960">
            <v>0</v>
          </cell>
          <cell r="CF2960">
            <v>0</v>
          </cell>
          <cell r="CG2960">
            <v>0</v>
          </cell>
          <cell r="CH2960">
            <v>0</v>
          </cell>
          <cell r="CJ2960">
            <v>0</v>
          </cell>
          <cell r="CK2960">
            <v>0</v>
          </cell>
          <cell r="CL2960">
            <v>0</v>
          </cell>
          <cell r="CM2960">
            <v>0</v>
          </cell>
          <cell r="CN2960">
            <v>1</v>
          </cell>
        </row>
        <row r="2961">
          <cell r="AU2961">
            <v>684.57</v>
          </cell>
          <cell r="AX2961">
            <v>529.82000000000005</v>
          </cell>
          <cell r="AY2961">
            <v>154.75</v>
          </cell>
          <cell r="AZ2961">
            <v>0</v>
          </cell>
          <cell r="BA2961">
            <v>346.44</v>
          </cell>
          <cell r="BV2961">
            <v>0</v>
          </cell>
          <cell r="BW2961">
            <v>1</v>
          </cell>
          <cell r="BX2961">
            <v>0</v>
          </cell>
          <cell r="BY2961">
            <v>0</v>
          </cell>
          <cell r="BZ2961">
            <v>0</v>
          </cell>
          <cell r="CA2961">
            <v>0</v>
          </cell>
          <cell r="CB2961">
            <v>0</v>
          </cell>
          <cell r="CC2961">
            <v>0</v>
          </cell>
          <cell r="CD2961">
            <v>0</v>
          </cell>
          <cell r="CE2961">
            <v>0</v>
          </cell>
          <cell r="CF2961">
            <v>0</v>
          </cell>
          <cell r="CG2961">
            <v>0</v>
          </cell>
          <cell r="CH2961">
            <v>0</v>
          </cell>
          <cell r="CJ2961">
            <v>0</v>
          </cell>
          <cell r="CK2961">
            <v>0</v>
          </cell>
          <cell r="CL2961">
            <v>0</v>
          </cell>
          <cell r="CM2961">
            <v>0</v>
          </cell>
          <cell r="CN2961">
            <v>1</v>
          </cell>
        </row>
        <row r="2962">
          <cell r="AU2962">
            <v>948.26</v>
          </cell>
          <cell r="AX2962">
            <v>679.77</v>
          </cell>
          <cell r="AY2962">
            <v>268.49</v>
          </cell>
          <cell r="AZ2962">
            <v>468.13</v>
          </cell>
          <cell r="BA2962">
            <v>187.14</v>
          </cell>
          <cell r="BV2962">
            <v>0</v>
          </cell>
          <cell r="BW2962">
            <v>1</v>
          </cell>
          <cell r="BX2962">
            <v>0</v>
          </cell>
          <cell r="BY2962">
            <v>0</v>
          </cell>
          <cell r="BZ2962">
            <v>0</v>
          </cell>
          <cell r="CA2962">
            <v>0</v>
          </cell>
          <cell r="CB2962">
            <v>0</v>
          </cell>
          <cell r="CC2962">
            <v>0</v>
          </cell>
          <cell r="CD2962">
            <v>0</v>
          </cell>
          <cell r="CE2962">
            <v>0</v>
          </cell>
          <cell r="CF2962">
            <v>0</v>
          </cell>
          <cell r="CG2962">
            <v>0</v>
          </cell>
          <cell r="CH2962">
            <v>0</v>
          </cell>
          <cell r="CJ2962">
            <v>0</v>
          </cell>
          <cell r="CK2962">
            <v>0</v>
          </cell>
          <cell r="CL2962">
            <v>0</v>
          </cell>
          <cell r="CM2962">
            <v>0</v>
          </cell>
          <cell r="CN2962">
            <v>1</v>
          </cell>
        </row>
        <row r="2963">
          <cell r="AU2963">
            <v>16457.13</v>
          </cell>
          <cell r="AX2963">
            <v>12308.92</v>
          </cell>
          <cell r="AY2963">
            <v>4148.21</v>
          </cell>
          <cell r="AZ2963">
            <v>10272.39</v>
          </cell>
          <cell r="BA2963">
            <v>202.95</v>
          </cell>
          <cell r="BV2963">
            <v>0</v>
          </cell>
          <cell r="BW2963">
            <v>1</v>
          </cell>
          <cell r="BX2963">
            <v>0</v>
          </cell>
          <cell r="BY2963">
            <v>0</v>
          </cell>
          <cell r="BZ2963">
            <v>0</v>
          </cell>
          <cell r="CA2963">
            <v>0</v>
          </cell>
          <cell r="CB2963">
            <v>0</v>
          </cell>
          <cell r="CC2963">
            <v>0</v>
          </cell>
          <cell r="CD2963">
            <v>0</v>
          </cell>
          <cell r="CE2963">
            <v>0</v>
          </cell>
          <cell r="CF2963">
            <v>0</v>
          </cell>
          <cell r="CG2963">
            <v>0</v>
          </cell>
          <cell r="CH2963">
            <v>0</v>
          </cell>
          <cell r="CJ2963">
            <v>0</v>
          </cell>
          <cell r="CK2963">
            <v>0</v>
          </cell>
          <cell r="CL2963">
            <v>0</v>
          </cell>
          <cell r="CM2963">
            <v>0</v>
          </cell>
          <cell r="CN2963">
            <v>1</v>
          </cell>
        </row>
        <row r="2964">
          <cell r="AU2964">
            <v>1741.61</v>
          </cell>
          <cell r="AX2964">
            <v>1741.61</v>
          </cell>
          <cell r="AY2964">
            <v>0</v>
          </cell>
          <cell r="AZ2964">
            <v>0</v>
          </cell>
          <cell r="BA2964">
            <v>0</v>
          </cell>
          <cell r="BV2964">
            <v>0</v>
          </cell>
          <cell r="BW2964">
            <v>0</v>
          </cell>
          <cell r="BX2964">
            <v>0</v>
          </cell>
          <cell r="BY2964">
            <v>0</v>
          </cell>
          <cell r="BZ2964">
            <v>0</v>
          </cell>
          <cell r="CA2964">
            <v>0</v>
          </cell>
          <cell r="CB2964">
            <v>0</v>
          </cell>
          <cell r="CC2964">
            <v>0</v>
          </cell>
          <cell r="CD2964">
            <v>1</v>
          </cell>
          <cell r="CE2964">
            <v>0</v>
          </cell>
          <cell r="CF2964">
            <v>0</v>
          </cell>
          <cell r="CG2964">
            <v>0</v>
          </cell>
          <cell r="CH2964">
            <v>0</v>
          </cell>
          <cell r="CJ2964">
            <v>0</v>
          </cell>
          <cell r="CK2964">
            <v>0</v>
          </cell>
          <cell r="CL2964">
            <v>0</v>
          </cell>
          <cell r="CM2964">
            <v>0</v>
          </cell>
          <cell r="CN2964">
            <v>1</v>
          </cell>
        </row>
        <row r="2965">
          <cell r="AU2965">
            <v>177</v>
          </cell>
          <cell r="AX2965">
            <v>177</v>
          </cell>
          <cell r="AY2965">
            <v>0</v>
          </cell>
          <cell r="AZ2965">
            <v>0</v>
          </cell>
          <cell r="BA2965">
            <v>0</v>
          </cell>
          <cell r="BV2965">
            <v>0</v>
          </cell>
          <cell r="BW2965">
            <v>1</v>
          </cell>
          <cell r="BX2965">
            <v>0</v>
          </cell>
          <cell r="BY2965">
            <v>0</v>
          </cell>
          <cell r="BZ2965">
            <v>0</v>
          </cell>
          <cell r="CA2965">
            <v>0</v>
          </cell>
          <cell r="CB2965">
            <v>0</v>
          </cell>
          <cell r="CC2965">
            <v>0</v>
          </cell>
          <cell r="CD2965">
            <v>0</v>
          </cell>
          <cell r="CE2965">
            <v>0</v>
          </cell>
          <cell r="CF2965">
            <v>0</v>
          </cell>
          <cell r="CG2965">
            <v>0</v>
          </cell>
          <cell r="CH2965">
            <v>0</v>
          </cell>
          <cell r="CJ2965">
            <v>0</v>
          </cell>
          <cell r="CK2965">
            <v>0</v>
          </cell>
          <cell r="CL2965">
            <v>0</v>
          </cell>
          <cell r="CM2965">
            <v>0</v>
          </cell>
          <cell r="CN2965">
            <v>1</v>
          </cell>
        </row>
        <row r="2966">
          <cell r="AU2966">
            <v>5368.06</v>
          </cell>
          <cell r="AX2966">
            <v>4212.29</v>
          </cell>
          <cell r="AY2966">
            <v>1155.77</v>
          </cell>
          <cell r="AZ2966">
            <v>1041.28</v>
          </cell>
          <cell r="BA2966">
            <v>698.85</v>
          </cell>
          <cell r="BV2966">
            <v>0</v>
          </cell>
          <cell r="BW2966">
            <v>1</v>
          </cell>
          <cell r="BX2966">
            <v>0</v>
          </cell>
          <cell r="BY2966">
            <v>0</v>
          </cell>
          <cell r="BZ2966">
            <v>0</v>
          </cell>
          <cell r="CA2966">
            <v>0</v>
          </cell>
          <cell r="CB2966">
            <v>0</v>
          </cell>
          <cell r="CC2966">
            <v>0</v>
          </cell>
          <cell r="CD2966">
            <v>0</v>
          </cell>
          <cell r="CE2966">
            <v>0</v>
          </cell>
          <cell r="CF2966">
            <v>0</v>
          </cell>
          <cell r="CG2966">
            <v>0</v>
          </cell>
          <cell r="CH2966">
            <v>0</v>
          </cell>
          <cell r="CJ2966">
            <v>0</v>
          </cell>
          <cell r="CK2966">
            <v>0</v>
          </cell>
          <cell r="CL2966">
            <v>0</v>
          </cell>
          <cell r="CM2966">
            <v>0</v>
          </cell>
          <cell r="CN2966">
            <v>1</v>
          </cell>
        </row>
        <row r="2967">
          <cell r="AU2967">
            <v>164</v>
          </cell>
          <cell r="AX2967">
            <v>164</v>
          </cell>
          <cell r="AY2967">
            <v>0</v>
          </cell>
          <cell r="AZ2967">
            <v>0</v>
          </cell>
          <cell r="BA2967">
            <v>0</v>
          </cell>
          <cell r="BV2967">
            <v>0</v>
          </cell>
          <cell r="BW2967">
            <v>0.01</v>
          </cell>
          <cell r="BX2967">
            <v>0</v>
          </cell>
          <cell r="BY2967">
            <v>0</v>
          </cell>
          <cell r="BZ2967">
            <v>0</v>
          </cell>
          <cell r="CA2967">
            <v>0</v>
          </cell>
          <cell r="CB2967">
            <v>0</v>
          </cell>
          <cell r="CC2967">
            <v>0</v>
          </cell>
          <cell r="CD2967">
            <v>0.98</v>
          </cell>
          <cell r="CE2967">
            <v>0.01</v>
          </cell>
          <cell r="CF2967">
            <v>0</v>
          </cell>
          <cell r="CG2967">
            <v>0</v>
          </cell>
          <cell r="CH2967">
            <v>0</v>
          </cell>
          <cell r="CJ2967">
            <v>0</v>
          </cell>
          <cell r="CK2967">
            <v>0</v>
          </cell>
          <cell r="CL2967">
            <v>0</v>
          </cell>
          <cell r="CM2967">
            <v>0</v>
          </cell>
          <cell r="CN2967">
            <v>1</v>
          </cell>
        </row>
        <row r="2968">
          <cell r="AU2968">
            <v>168</v>
          </cell>
          <cell r="AX2968">
            <v>168</v>
          </cell>
          <cell r="AY2968">
            <v>0</v>
          </cell>
          <cell r="AZ2968">
            <v>0</v>
          </cell>
          <cell r="BA2968">
            <v>0</v>
          </cell>
          <cell r="BV2968">
            <v>0</v>
          </cell>
          <cell r="BW2968">
            <v>0.76</v>
          </cell>
          <cell r="BX2968">
            <v>0</v>
          </cell>
          <cell r="BY2968">
            <v>0</v>
          </cell>
          <cell r="BZ2968">
            <v>0</v>
          </cell>
          <cell r="CA2968">
            <v>0</v>
          </cell>
          <cell r="CB2968">
            <v>0</v>
          </cell>
          <cell r="CC2968">
            <v>0</v>
          </cell>
          <cell r="CD2968">
            <v>0.24</v>
          </cell>
          <cell r="CE2968">
            <v>0</v>
          </cell>
          <cell r="CF2968">
            <v>0</v>
          </cell>
          <cell r="CG2968">
            <v>0</v>
          </cell>
          <cell r="CH2968">
            <v>0</v>
          </cell>
          <cell r="CJ2968">
            <v>0</v>
          </cell>
          <cell r="CK2968">
            <v>0</v>
          </cell>
          <cell r="CL2968">
            <v>0</v>
          </cell>
          <cell r="CM2968">
            <v>0</v>
          </cell>
          <cell r="CN2968">
            <v>1</v>
          </cell>
        </row>
        <row r="2969">
          <cell r="AU2969">
            <v>174</v>
          </cell>
          <cell r="AX2969">
            <v>174</v>
          </cell>
          <cell r="AY2969">
            <v>0</v>
          </cell>
          <cell r="AZ2969">
            <v>0</v>
          </cell>
          <cell r="BA2969">
            <v>0</v>
          </cell>
          <cell r="BV2969">
            <v>0</v>
          </cell>
          <cell r="BW2969">
            <v>0</v>
          </cell>
          <cell r="BX2969">
            <v>0</v>
          </cell>
          <cell r="BY2969">
            <v>1</v>
          </cell>
          <cell r="BZ2969">
            <v>0</v>
          </cell>
          <cell r="CA2969">
            <v>0</v>
          </cell>
          <cell r="CB2969">
            <v>0</v>
          </cell>
          <cell r="CC2969">
            <v>0</v>
          </cell>
          <cell r="CD2969">
            <v>0</v>
          </cell>
          <cell r="CE2969">
            <v>0</v>
          </cell>
          <cell r="CF2969">
            <v>0</v>
          </cell>
          <cell r="CG2969">
            <v>0</v>
          </cell>
          <cell r="CH2969">
            <v>0</v>
          </cell>
          <cell r="CJ2969">
            <v>0</v>
          </cell>
          <cell r="CK2969">
            <v>0</v>
          </cell>
          <cell r="CL2969">
            <v>0</v>
          </cell>
          <cell r="CM2969">
            <v>0</v>
          </cell>
          <cell r="CN2969">
            <v>1</v>
          </cell>
        </row>
        <row r="2970">
          <cell r="AU2970">
            <v>539</v>
          </cell>
          <cell r="AX2970">
            <v>539</v>
          </cell>
          <cell r="AY2970">
            <v>0</v>
          </cell>
          <cell r="AZ2970">
            <v>0</v>
          </cell>
          <cell r="BA2970">
            <v>0</v>
          </cell>
          <cell r="BV2970">
            <v>0</v>
          </cell>
          <cell r="BW2970">
            <v>0.36</v>
          </cell>
          <cell r="BX2970">
            <v>0.26</v>
          </cell>
          <cell r="BY2970">
            <v>0</v>
          </cell>
          <cell r="BZ2970">
            <v>0</v>
          </cell>
          <cell r="CA2970">
            <v>0</v>
          </cell>
          <cell r="CB2970">
            <v>0</v>
          </cell>
          <cell r="CC2970">
            <v>0</v>
          </cell>
          <cell r="CD2970">
            <v>0.38</v>
          </cell>
          <cell r="CE2970">
            <v>0</v>
          </cell>
          <cell r="CF2970">
            <v>0</v>
          </cell>
          <cell r="CG2970">
            <v>0</v>
          </cell>
          <cell r="CH2970">
            <v>0</v>
          </cell>
          <cell r="CJ2970">
            <v>0</v>
          </cell>
          <cell r="CK2970">
            <v>0</v>
          </cell>
          <cell r="CL2970">
            <v>0</v>
          </cell>
          <cell r="CM2970">
            <v>0</v>
          </cell>
          <cell r="CN2970">
            <v>1</v>
          </cell>
        </row>
        <row r="2971">
          <cell r="AU2971">
            <v>144</v>
          </cell>
          <cell r="AX2971">
            <v>144</v>
          </cell>
          <cell r="AY2971">
            <v>0</v>
          </cell>
          <cell r="AZ2971">
            <v>0</v>
          </cell>
          <cell r="BA2971">
            <v>0</v>
          </cell>
          <cell r="BV2971">
            <v>0</v>
          </cell>
          <cell r="BW2971">
            <v>0</v>
          </cell>
          <cell r="BX2971">
            <v>0</v>
          </cell>
          <cell r="BY2971">
            <v>0</v>
          </cell>
          <cell r="BZ2971">
            <v>0</v>
          </cell>
          <cell r="CA2971">
            <v>0</v>
          </cell>
          <cell r="CB2971">
            <v>0</v>
          </cell>
          <cell r="CC2971">
            <v>0</v>
          </cell>
          <cell r="CD2971">
            <v>1</v>
          </cell>
          <cell r="CE2971">
            <v>0</v>
          </cell>
          <cell r="CF2971">
            <v>0</v>
          </cell>
          <cell r="CG2971">
            <v>0</v>
          </cell>
          <cell r="CH2971">
            <v>0</v>
          </cell>
          <cell r="CJ2971">
            <v>0</v>
          </cell>
          <cell r="CK2971">
            <v>0</v>
          </cell>
          <cell r="CL2971">
            <v>0</v>
          </cell>
          <cell r="CM2971">
            <v>0</v>
          </cell>
          <cell r="CN2971">
            <v>1</v>
          </cell>
        </row>
        <row r="2972">
          <cell r="AU2972">
            <v>880</v>
          </cell>
          <cell r="AX2972">
            <v>880</v>
          </cell>
          <cell r="AY2972">
            <v>0</v>
          </cell>
          <cell r="AZ2972">
            <v>0</v>
          </cell>
          <cell r="BA2972">
            <v>0</v>
          </cell>
          <cell r="BV2972">
            <v>0</v>
          </cell>
          <cell r="BW2972">
            <v>0</v>
          </cell>
          <cell r="BX2972">
            <v>0.33</v>
          </cell>
          <cell r="BY2972">
            <v>0</v>
          </cell>
          <cell r="BZ2972">
            <v>0</v>
          </cell>
          <cell r="CA2972">
            <v>0</v>
          </cell>
          <cell r="CB2972">
            <v>0</v>
          </cell>
          <cell r="CC2972">
            <v>0</v>
          </cell>
          <cell r="CD2972">
            <v>0.67</v>
          </cell>
          <cell r="CE2972">
            <v>0</v>
          </cell>
          <cell r="CF2972">
            <v>0</v>
          </cell>
          <cell r="CG2972">
            <v>0</v>
          </cell>
          <cell r="CH2972">
            <v>0</v>
          </cell>
          <cell r="CJ2972">
            <v>0</v>
          </cell>
          <cell r="CK2972">
            <v>0</v>
          </cell>
          <cell r="CL2972">
            <v>0</v>
          </cell>
          <cell r="CM2972">
            <v>0</v>
          </cell>
          <cell r="CN2972">
            <v>1</v>
          </cell>
        </row>
        <row r="2973">
          <cell r="AU2973">
            <v>15613.04</v>
          </cell>
          <cell r="AX2973">
            <v>15587.269999999999</v>
          </cell>
          <cell r="AY2973">
            <v>25.77</v>
          </cell>
          <cell r="AZ2973">
            <v>0</v>
          </cell>
          <cell r="BA2973">
            <v>57.71</v>
          </cell>
          <cell r="BV2973">
            <v>0</v>
          </cell>
          <cell r="BW2973">
            <v>0</v>
          </cell>
          <cell r="BX2973">
            <v>0</v>
          </cell>
          <cell r="BY2973">
            <v>0</v>
          </cell>
          <cell r="BZ2973">
            <v>0</v>
          </cell>
          <cell r="CA2973">
            <v>0</v>
          </cell>
          <cell r="CB2973">
            <v>0</v>
          </cell>
          <cell r="CC2973">
            <v>0</v>
          </cell>
          <cell r="CD2973">
            <v>0</v>
          </cell>
          <cell r="CE2973">
            <v>0</v>
          </cell>
          <cell r="CF2973">
            <v>0</v>
          </cell>
          <cell r="CG2973">
            <v>0</v>
          </cell>
          <cell r="CH2973">
            <v>0</v>
          </cell>
          <cell r="CJ2973">
            <v>0</v>
          </cell>
          <cell r="CK2973">
            <v>0</v>
          </cell>
          <cell r="CL2973">
            <v>0</v>
          </cell>
          <cell r="CM2973">
            <v>0</v>
          </cell>
          <cell r="CN2973">
            <v>1</v>
          </cell>
        </row>
        <row r="2974">
          <cell r="AU2974">
            <v>120</v>
          </cell>
          <cell r="AX2974">
            <v>120</v>
          </cell>
          <cell r="AY2974">
            <v>0</v>
          </cell>
          <cell r="AZ2974">
            <v>0</v>
          </cell>
          <cell r="BA2974">
            <v>0</v>
          </cell>
          <cell r="BV2974">
            <v>0</v>
          </cell>
          <cell r="BW2974">
            <v>1</v>
          </cell>
          <cell r="BX2974">
            <v>0</v>
          </cell>
          <cell r="BY2974">
            <v>0</v>
          </cell>
          <cell r="BZ2974">
            <v>0</v>
          </cell>
          <cell r="CA2974">
            <v>0</v>
          </cell>
          <cell r="CB2974">
            <v>0</v>
          </cell>
          <cell r="CC2974">
            <v>0</v>
          </cell>
          <cell r="CD2974">
            <v>0</v>
          </cell>
          <cell r="CE2974">
            <v>0</v>
          </cell>
          <cell r="CF2974">
            <v>0</v>
          </cell>
          <cell r="CG2974">
            <v>0</v>
          </cell>
          <cell r="CH2974">
            <v>0</v>
          </cell>
          <cell r="CJ2974">
            <v>0</v>
          </cell>
          <cell r="CK2974">
            <v>0</v>
          </cell>
          <cell r="CL2974">
            <v>0</v>
          </cell>
          <cell r="CM2974">
            <v>0</v>
          </cell>
          <cell r="CN2974">
            <v>1</v>
          </cell>
        </row>
        <row r="2975">
          <cell r="AU2975">
            <v>118</v>
          </cell>
          <cell r="AX2975">
            <v>118</v>
          </cell>
          <cell r="AY2975">
            <v>0</v>
          </cell>
          <cell r="AZ2975">
            <v>0</v>
          </cell>
          <cell r="BA2975">
            <v>0</v>
          </cell>
          <cell r="BV2975">
            <v>0</v>
          </cell>
          <cell r="BW2975">
            <v>0.64</v>
          </cell>
          <cell r="BX2975">
            <v>0</v>
          </cell>
          <cell r="BY2975">
            <v>0</v>
          </cell>
          <cell r="BZ2975">
            <v>0</v>
          </cell>
          <cell r="CA2975">
            <v>0</v>
          </cell>
          <cell r="CB2975">
            <v>0</v>
          </cell>
          <cell r="CC2975">
            <v>0</v>
          </cell>
          <cell r="CD2975">
            <v>0.36</v>
          </cell>
          <cell r="CE2975">
            <v>0</v>
          </cell>
          <cell r="CF2975">
            <v>0</v>
          </cell>
          <cell r="CG2975">
            <v>0</v>
          </cell>
          <cell r="CH2975">
            <v>0</v>
          </cell>
          <cell r="CJ2975">
            <v>0</v>
          </cell>
          <cell r="CK2975">
            <v>0</v>
          </cell>
          <cell r="CL2975">
            <v>0</v>
          </cell>
          <cell r="CM2975">
            <v>0</v>
          </cell>
          <cell r="CN2975">
            <v>1</v>
          </cell>
        </row>
        <row r="2976">
          <cell r="AU2976">
            <v>539</v>
          </cell>
          <cell r="AX2976">
            <v>539</v>
          </cell>
          <cell r="AY2976">
            <v>0</v>
          </cell>
          <cell r="AZ2976">
            <v>0</v>
          </cell>
          <cell r="BA2976">
            <v>0</v>
          </cell>
          <cell r="BV2976">
            <v>0</v>
          </cell>
          <cell r="BW2976">
            <v>0.48</v>
          </cell>
          <cell r="BX2976">
            <v>0</v>
          </cell>
          <cell r="BY2976">
            <v>0</v>
          </cell>
          <cell r="BZ2976">
            <v>0</v>
          </cell>
          <cell r="CA2976">
            <v>0</v>
          </cell>
          <cell r="CB2976">
            <v>0</v>
          </cell>
          <cell r="CC2976">
            <v>0</v>
          </cell>
          <cell r="CD2976">
            <v>0.49</v>
          </cell>
          <cell r="CE2976">
            <v>0.02</v>
          </cell>
          <cell r="CF2976">
            <v>0</v>
          </cell>
          <cell r="CG2976">
            <v>0</v>
          </cell>
          <cell r="CH2976">
            <v>0</v>
          </cell>
          <cell r="CJ2976">
            <v>0</v>
          </cell>
          <cell r="CK2976">
            <v>0</v>
          </cell>
          <cell r="CL2976">
            <v>0</v>
          </cell>
          <cell r="CM2976">
            <v>0</v>
          </cell>
          <cell r="CN2976">
            <v>1</v>
          </cell>
        </row>
        <row r="2977">
          <cell r="AU2977">
            <v>447</v>
          </cell>
          <cell r="AX2977">
            <v>447</v>
          </cell>
          <cell r="AY2977">
            <v>0</v>
          </cell>
          <cell r="AZ2977">
            <v>0</v>
          </cell>
          <cell r="BA2977">
            <v>0</v>
          </cell>
          <cell r="BV2977">
            <v>0</v>
          </cell>
          <cell r="BW2977">
            <v>0</v>
          </cell>
          <cell r="BX2977">
            <v>0</v>
          </cell>
          <cell r="BY2977">
            <v>1</v>
          </cell>
          <cell r="BZ2977">
            <v>0</v>
          </cell>
          <cell r="CA2977">
            <v>0</v>
          </cell>
          <cell r="CB2977">
            <v>0</v>
          </cell>
          <cell r="CC2977">
            <v>0</v>
          </cell>
          <cell r="CD2977">
            <v>0</v>
          </cell>
          <cell r="CE2977">
            <v>0</v>
          </cell>
          <cell r="CF2977">
            <v>0</v>
          </cell>
          <cell r="CG2977">
            <v>0</v>
          </cell>
          <cell r="CH2977">
            <v>0</v>
          </cell>
          <cell r="CJ2977">
            <v>0</v>
          </cell>
          <cell r="CK2977">
            <v>0</v>
          </cell>
          <cell r="CL2977">
            <v>0</v>
          </cell>
          <cell r="CM2977">
            <v>0</v>
          </cell>
          <cell r="CN2977">
            <v>1</v>
          </cell>
        </row>
        <row r="2978">
          <cell r="AU2978">
            <v>115</v>
          </cell>
          <cell r="AX2978">
            <v>115</v>
          </cell>
          <cell r="AY2978">
            <v>0</v>
          </cell>
          <cell r="AZ2978">
            <v>0</v>
          </cell>
          <cell r="BA2978">
            <v>0</v>
          </cell>
          <cell r="BV2978">
            <v>0</v>
          </cell>
          <cell r="BW2978">
            <v>0</v>
          </cell>
          <cell r="BX2978">
            <v>0</v>
          </cell>
          <cell r="BY2978">
            <v>0</v>
          </cell>
          <cell r="BZ2978">
            <v>0</v>
          </cell>
          <cell r="CA2978">
            <v>0</v>
          </cell>
          <cell r="CB2978">
            <v>0</v>
          </cell>
          <cell r="CC2978">
            <v>0</v>
          </cell>
          <cell r="CD2978">
            <v>0</v>
          </cell>
          <cell r="CE2978">
            <v>0</v>
          </cell>
          <cell r="CF2978">
            <v>0</v>
          </cell>
          <cell r="CG2978">
            <v>0</v>
          </cell>
          <cell r="CH2978">
            <v>0</v>
          </cell>
          <cell r="CJ2978">
            <v>0</v>
          </cell>
          <cell r="CK2978">
            <v>0</v>
          </cell>
          <cell r="CL2978">
            <v>0</v>
          </cell>
          <cell r="CM2978">
            <v>0</v>
          </cell>
          <cell r="CN2978">
            <v>1</v>
          </cell>
        </row>
        <row r="2979">
          <cell r="AU2979">
            <v>319211.44</v>
          </cell>
          <cell r="AX2979">
            <v>230769.63000000003</v>
          </cell>
          <cell r="AY2979">
            <v>88441.81</v>
          </cell>
          <cell r="AZ2979">
            <v>150156.91</v>
          </cell>
          <cell r="BA2979">
            <v>34035.019999999997</v>
          </cell>
          <cell r="BV2979">
            <v>0</v>
          </cell>
          <cell r="BW2979">
            <v>0</v>
          </cell>
          <cell r="BX2979">
            <v>0</v>
          </cell>
          <cell r="BY2979">
            <v>0</v>
          </cell>
          <cell r="BZ2979">
            <v>0.09</v>
          </cell>
          <cell r="CA2979">
            <v>0</v>
          </cell>
          <cell r="CB2979">
            <v>0.03</v>
          </cell>
          <cell r="CC2979">
            <v>0.88</v>
          </cell>
          <cell r="CD2979">
            <v>0</v>
          </cell>
          <cell r="CE2979">
            <v>0</v>
          </cell>
          <cell r="CF2979">
            <v>0</v>
          </cell>
          <cell r="CG2979">
            <v>0</v>
          </cell>
          <cell r="CH2979">
            <v>0</v>
          </cell>
          <cell r="CJ2979">
            <v>0</v>
          </cell>
          <cell r="CK2979">
            <v>0</v>
          </cell>
          <cell r="CL2979">
            <v>0</v>
          </cell>
          <cell r="CM2979">
            <v>0</v>
          </cell>
          <cell r="CN2979">
            <v>1</v>
          </cell>
        </row>
        <row r="2980">
          <cell r="AU2980">
            <v>214</v>
          </cell>
          <cell r="AX2980">
            <v>214</v>
          </cell>
          <cell r="AY2980">
            <v>0</v>
          </cell>
          <cell r="AZ2980">
            <v>0</v>
          </cell>
          <cell r="BA2980">
            <v>0</v>
          </cell>
          <cell r="BV2980">
            <v>0</v>
          </cell>
          <cell r="BW2980">
            <v>0</v>
          </cell>
          <cell r="BX2980">
            <v>0</v>
          </cell>
          <cell r="BY2980">
            <v>0</v>
          </cell>
          <cell r="BZ2980">
            <v>0</v>
          </cell>
          <cell r="CA2980">
            <v>0</v>
          </cell>
          <cell r="CB2980">
            <v>0</v>
          </cell>
          <cell r="CC2980">
            <v>0</v>
          </cell>
          <cell r="CD2980">
            <v>0</v>
          </cell>
          <cell r="CE2980">
            <v>0</v>
          </cell>
          <cell r="CF2980">
            <v>0</v>
          </cell>
          <cell r="CG2980">
            <v>0</v>
          </cell>
          <cell r="CH2980">
            <v>0</v>
          </cell>
          <cell r="CJ2980">
            <v>0</v>
          </cell>
          <cell r="CK2980">
            <v>0</v>
          </cell>
          <cell r="CL2980">
            <v>0</v>
          </cell>
          <cell r="CM2980">
            <v>0</v>
          </cell>
          <cell r="CN2980">
            <v>1</v>
          </cell>
        </row>
        <row r="2981">
          <cell r="AU2981">
            <v>765.56</v>
          </cell>
          <cell r="AX2981">
            <v>548.80999999999995</v>
          </cell>
          <cell r="AY2981">
            <v>216.75</v>
          </cell>
          <cell r="AZ2981">
            <v>0</v>
          </cell>
          <cell r="BA2981">
            <v>0</v>
          </cell>
          <cell r="BV2981">
            <v>0</v>
          </cell>
          <cell r="BW2981">
            <v>1</v>
          </cell>
          <cell r="BX2981">
            <v>0</v>
          </cell>
          <cell r="BY2981">
            <v>0</v>
          </cell>
          <cell r="BZ2981">
            <v>0</v>
          </cell>
          <cell r="CA2981">
            <v>0</v>
          </cell>
          <cell r="CB2981">
            <v>0</v>
          </cell>
          <cell r="CC2981">
            <v>0</v>
          </cell>
          <cell r="CD2981">
            <v>0</v>
          </cell>
          <cell r="CE2981">
            <v>0</v>
          </cell>
          <cell r="CF2981">
            <v>0</v>
          </cell>
          <cell r="CG2981">
            <v>0</v>
          </cell>
          <cell r="CH2981">
            <v>0</v>
          </cell>
          <cell r="CJ2981">
            <v>0</v>
          </cell>
          <cell r="CK2981">
            <v>0</v>
          </cell>
          <cell r="CL2981">
            <v>0</v>
          </cell>
          <cell r="CM2981">
            <v>0</v>
          </cell>
          <cell r="CN2981">
            <v>1</v>
          </cell>
        </row>
        <row r="2982">
          <cell r="AU2982">
            <v>16841.580000000002</v>
          </cell>
          <cell r="AX2982">
            <v>12177.73</v>
          </cell>
          <cell r="AY2982">
            <v>4663.8500000000004</v>
          </cell>
          <cell r="AZ2982">
            <v>5270</v>
          </cell>
          <cell r="BA2982">
            <v>5286.65</v>
          </cell>
          <cell r="BV2982">
            <v>0</v>
          </cell>
          <cell r="BW2982">
            <v>0.01</v>
          </cell>
          <cell r="BX2982">
            <v>0.96</v>
          </cell>
          <cell r="BY2982">
            <v>0.01</v>
          </cell>
          <cell r="BZ2982">
            <v>0</v>
          </cell>
          <cell r="CA2982">
            <v>0.02</v>
          </cell>
          <cell r="CB2982">
            <v>0</v>
          </cell>
          <cell r="CC2982">
            <v>0</v>
          </cell>
          <cell r="CD2982">
            <v>0</v>
          </cell>
          <cell r="CE2982">
            <v>0</v>
          </cell>
          <cell r="CF2982">
            <v>0</v>
          </cell>
          <cell r="CG2982">
            <v>0</v>
          </cell>
          <cell r="CH2982">
            <v>0</v>
          </cell>
          <cell r="CJ2982">
            <v>0</v>
          </cell>
          <cell r="CK2982">
            <v>0</v>
          </cell>
          <cell r="CL2982">
            <v>0</v>
          </cell>
          <cell r="CM2982">
            <v>0</v>
          </cell>
          <cell r="CN2982">
            <v>1</v>
          </cell>
        </row>
        <row r="2983">
          <cell r="AU2983">
            <v>1109.3</v>
          </cell>
          <cell r="AX2983">
            <v>841.07999999999993</v>
          </cell>
          <cell r="AY2983">
            <v>268.22000000000003</v>
          </cell>
          <cell r="AZ2983">
            <v>173.88</v>
          </cell>
          <cell r="BA2983">
            <v>0</v>
          </cell>
          <cell r="BV2983">
            <v>0</v>
          </cell>
          <cell r="BW2983">
            <v>0.78</v>
          </cell>
          <cell r="BX2983">
            <v>0</v>
          </cell>
          <cell r="BY2983">
            <v>0</v>
          </cell>
          <cell r="BZ2983">
            <v>0</v>
          </cell>
          <cell r="CA2983">
            <v>0</v>
          </cell>
          <cell r="CB2983">
            <v>0</v>
          </cell>
          <cell r="CC2983">
            <v>0</v>
          </cell>
          <cell r="CD2983">
            <v>0</v>
          </cell>
          <cell r="CE2983">
            <v>0.22</v>
          </cell>
          <cell r="CF2983">
            <v>0</v>
          </cell>
          <cell r="CG2983">
            <v>0</v>
          </cell>
          <cell r="CH2983">
            <v>0</v>
          </cell>
          <cell r="CJ2983">
            <v>0</v>
          </cell>
          <cell r="CK2983">
            <v>0</v>
          </cell>
          <cell r="CL2983">
            <v>0</v>
          </cell>
          <cell r="CM2983">
            <v>0</v>
          </cell>
          <cell r="CN2983">
            <v>1</v>
          </cell>
        </row>
        <row r="2984">
          <cell r="AU2984">
            <v>411</v>
          </cell>
          <cell r="AX2984">
            <v>411</v>
          </cell>
          <cell r="AY2984">
            <v>0</v>
          </cell>
          <cell r="AZ2984">
            <v>0</v>
          </cell>
          <cell r="BA2984">
            <v>0</v>
          </cell>
          <cell r="BV2984">
            <v>0</v>
          </cell>
          <cell r="BW2984">
            <v>0</v>
          </cell>
          <cell r="BX2984">
            <v>0.17</v>
          </cell>
          <cell r="BY2984">
            <v>0</v>
          </cell>
          <cell r="BZ2984">
            <v>0</v>
          </cell>
          <cell r="CA2984">
            <v>0</v>
          </cell>
          <cell r="CB2984">
            <v>0</v>
          </cell>
          <cell r="CC2984">
            <v>0</v>
          </cell>
          <cell r="CD2984">
            <v>0.83</v>
          </cell>
          <cell r="CE2984">
            <v>0</v>
          </cell>
          <cell r="CF2984">
            <v>0</v>
          </cell>
          <cell r="CG2984">
            <v>0</v>
          </cell>
          <cell r="CH2984">
            <v>0</v>
          </cell>
          <cell r="CJ2984">
            <v>0</v>
          </cell>
          <cell r="CK2984">
            <v>0</v>
          </cell>
          <cell r="CL2984">
            <v>0</v>
          </cell>
          <cell r="CM2984">
            <v>0</v>
          </cell>
          <cell r="CN2984">
            <v>1</v>
          </cell>
        </row>
        <row r="2985">
          <cell r="AU2985">
            <v>33383.9</v>
          </cell>
          <cell r="AX2985">
            <v>23398.089999999997</v>
          </cell>
          <cell r="AY2985">
            <v>9985.81</v>
          </cell>
          <cell r="AZ2985">
            <v>7260.99</v>
          </cell>
          <cell r="BA2985">
            <v>13211.46</v>
          </cell>
          <cell r="BV2985">
            <v>0</v>
          </cell>
          <cell r="BW2985">
            <v>1</v>
          </cell>
          <cell r="BX2985">
            <v>0</v>
          </cell>
          <cell r="BY2985">
            <v>0</v>
          </cell>
          <cell r="BZ2985">
            <v>0</v>
          </cell>
          <cell r="CA2985">
            <v>0</v>
          </cell>
          <cell r="CB2985">
            <v>0</v>
          </cell>
          <cell r="CC2985">
            <v>0</v>
          </cell>
          <cell r="CD2985">
            <v>0</v>
          </cell>
          <cell r="CE2985">
            <v>0</v>
          </cell>
          <cell r="CF2985">
            <v>0</v>
          </cell>
          <cell r="CG2985">
            <v>0</v>
          </cell>
          <cell r="CH2985">
            <v>0</v>
          </cell>
          <cell r="CJ2985">
            <v>0</v>
          </cell>
          <cell r="CK2985">
            <v>0</v>
          </cell>
          <cell r="CL2985">
            <v>0</v>
          </cell>
          <cell r="CM2985">
            <v>0</v>
          </cell>
          <cell r="CN2985">
            <v>1</v>
          </cell>
        </row>
        <row r="2986">
          <cell r="AU2986">
            <v>23736.71</v>
          </cell>
          <cell r="AX2986">
            <v>16616.120000000003</v>
          </cell>
          <cell r="AY2986">
            <v>7120.59</v>
          </cell>
          <cell r="AZ2986">
            <v>2757.21</v>
          </cell>
          <cell r="BA2986">
            <v>6713.8</v>
          </cell>
          <cell r="BV2986">
            <v>0</v>
          </cell>
          <cell r="BW2986">
            <v>1</v>
          </cell>
          <cell r="BX2986">
            <v>0</v>
          </cell>
          <cell r="BY2986">
            <v>0</v>
          </cell>
          <cell r="BZ2986">
            <v>0</v>
          </cell>
          <cell r="CA2986">
            <v>0</v>
          </cell>
          <cell r="CB2986">
            <v>0</v>
          </cell>
          <cell r="CC2986">
            <v>0</v>
          </cell>
          <cell r="CD2986">
            <v>0</v>
          </cell>
          <cell r="CE2986">
            <v>0</v>
          </cell>
          <cell r="CF2986">
            <v>0</v>
          </cell>
          <cell r="CG2986">
            <v>0</v>
          </cell>
          <cell r="CH2986">
            <v>0</v>
          </cell>
          <cell r="CJ2986">
            <v>0</v>
          </cell>
          <cell r="CK2986">
            <v>0</v>
          </cell>
          <cell r="CL2986">
            <v>0</v>
          </cell>
          <cell r="CM2986">
            <v>0</v>
          </cell>
          <cell r="CN2986">
            <v>1</v>
          </cell>
        </row>
        <row r="2987">
          <cell r="AU2987">
            <v>221.81</v>
          </cell>
          <cell r="AX2987">
            <v>159.01</v>
          </cell>
          <cell r="AY2987">
            <v>62.8</v>
          </cell>
          <cell r="AZ2987">
            <v>0</v>
          </cell>
          <cell r="BA2987">
            <v>0</v>
          </cell>
          <cell r="BV2987">
            <v>0</v>
          </cell>
          <cell r="BW2987">
            <v>1</v>
          </cell>
          <cell r="BX2987">
            <v>0</v>
          </cell>
          <cell r="BY2987">
            <v>0</v>
          </cell>
          <cell r="BZ2987">
            <v>0</v>
          </cell>
          <cell r="CA2987">
            <v>0</v>
          </cell>
          <cell r="CB2987">
            <v>0</v>
          </cell>
          <cell r="CC2987">
            <v>0</v>
          </cell>
          <cell r="CD2987">
            <v>0</v>
          </cell>
          <cell r="CE2987">
            <v>0</v>
          </cell>
          <cell r="CF2987">
            <v>0</v>
          </cell>
          <cell r="CG2987">
            <v>0</v>
          </cell>
          <cell r="CH2987">
            <v>0</v>
          </cell>
          <cell r="CJ2987">
            <v>0</v>
          </cell>
          <cell r="CK2987">
            <v>0</v>
          </cell>
          <cell r="CL2987">
            <v>0</v>
          </cell>
          <cell r="CM2987">
            <v>0</v>
          </cell>
          <cell r="CN2987">
            <v>1</v>
          </cell>
        </row>
        <row r="2988">
          <cell r="AU2988">
            <v>458</v>
          </cell>
          <cell r="AX2988">
            <v>458</v>
          </cell>
          <cell r="AY2988">
            <v>0</v>
          </cell>
          <cell r="AZ2988">
            <v>0</v>
          </cell>
          <cell r="BA2988">
            <v>0</v>
          </cell>
          <cell r="BV2988">
            <v>0</v>
          </cell>
          <cell r="BW2988">
            <v>0</v>
          </cell>
          <cell r="BX2988">
            <v>0</v>
          </cell>
          <cell r="BY2988">
            <v>1</v>
          </cell>
          <cell r="BZ2988">
            <v>0</v>
          </cell>
          <cell r="CA2988">
            <v>0</v>
          </cell>
          <cell r="CB2988">
            <v>0</v>
          </cell>
          <cell r="CC2988">
            <v>0</v>
          </cell>
          <cell r="CD2988">
            <v>0</v>
          </cell>
          <cell r="CE2988">
            <v>0</v>
          </cell>
          <cell r="CF2988">
            <v>0</v>
          </cell>
          <cell r="CG2988">
            <v>0</v>
          </cell>
          <cell r="CH2988">
            <v>0</v>
          </cell>
          <cell r="CJ2988">
            <v>0</v>
          </cell>
          <cell r="CK2988">
            <v>0</v>
          </cell>
          <cell r="CL2988">
            <v>0</v>
          </cell>
          <cell r="CM2988">
            <v>0</v>
          </cell>
          <cell r="CN2988">
            <v>1</v>
          </cell>
        </row>
        <row r="2989">
          <cell r="AU2989">
            <v>131</v>
          </cell>
          <cell r="AX2989">
            <v>131</v>
          </cell>
          <cell r="AY2989">
            <v>0</v>
          </cell>
          <cell r="AZ2989">
            <v>0</v>
          </cell>
          <cell r="BA2989">
            <v>0</v>
          </cell>
          <cell r="BV2989">
            <v>0</v>
          </cell>
          <cell r="BW2989">
            <v>0</v>
          </cell>
          <cell r="BX2989">
            <v>0</v>
          </cell>
          <cell r="BY2989">
            <v>0</v>
          </cell>
          <cell r="BZ2989">
            <v>0</v>
          </cell>
          <cell r="CA2989">
            <v>0</v>
          </cell>
          <cell r="CB2989">
            <v>0</v>
          </cell>
          <cell r="CC2989">
            <v>0</v>
          </cell>
          <cell r="CD2989">
            <v>1</v>
          </cell>
          <cell r="CE2989">
            <v>0</v>
          </cell>
          <cell r="CF2989">
            <v>0</v>
          </cell>
          <cell r="CG2989">
            <v>0</v>
          </cell>
          <cell r="CH2989">
            <v>0</v>
          </cell>
          <cell r="CJ2989">
            <v>0</v>
          </cell>
          <cell r="CK2989">
            <v>0</v>
          </cell>
          <cell r="CL2989">
            <v>0</v>
          </cell>
          <cell r="CM2989">
            <v>0</v>
          </cell>
          <cell r="CN2989">
            <v>1</v>
          </cell>
        </row>
        <row r="2990">
          <cell r="AU2990">
            <v>686133.68</v>
          </cell>
          <cell r="AX2990">
            <v>489577.27</v>
          </cell>
          <cell r="AY2990">
            <v>196556.41</v>
          </cell>
          <cell r="AZ2990">
            <v>227447</v>
          </cell>
          <cell r="BA2990">
            <v>46388.78</v>
          </cell>
          <cell r="BV2990">
            <v>0</v>
          </cell>
          <cell r="BW2990">
            <v>0</v>
          </cell>
          <cell r="BX2990">
            <v>0</v>
          </cell>
          <cell r="BY2990">
            <v>1</v>
          </cell>
          <cell r="BZ2990">
            <v>0</v>
          </cell>
          <cell r="CA2990">
            <v>0</v>
          </cell>
          <cell r="CB2990">
            <v>0</v>
          </cell>
          <cell r="CC2990">
            <v>0</v>
          </cell>
          <cell r="CD2990">
            <v>0</v>
          </cell>
          <cell r="CE2990">
            <v>0</v>
          </cell>
          <cell r="CF2990">
            <v>0</v>
          </cell>
          <cell r="CG2990">
            <v>0</v>
          </cell>
          <cell r="CH2990">
            <v>0</v>
          </cell>
          <cell r="CJ2990">
            <v>0</v>
          </cell>
          <cell r="CK2990">
            <v>0</v>
          </cell>
          <cell r="CL2990">
            <v>0</v>
          </cell>
          <cell r="CM2990">
            <v>0</v>
          </cell>
          <cell r="CN2990">
            <v>1</v>
          </cell>
        </row>
        <row r="2991">
          <cell r="AU2991">
            <v>297</v>
          </cell>
          <cell r="AX2991">
            <v>297</v>
          </cell>
          <cell r="AY2991">
            <v>0</v>
          </cell>
          <cell r="AZ2991">
            <v>0</v>
          </cell>
          <cell r="BA2991">
            <v>0</v>
          </cell>
          <cell r="BV2991">
            <v>0</v>
          </cell>
          <cell r="BW2991">
            <v>0</v>
          </cell>
          <cell r="BX2991">
            <v>0</v>
          </cell>
          <cell r="BY2991">
            <v>1</v>
          </cell>
          <cell r="BZ2991">
            <v>0</v>
          </cell>
          <cell r="CA2991">
            <v>0</v>
          </cell>
          <cell r="CB2991">
            <v>0</v>
          </cell>
          <cell r="CC2991">
            <v>0</v>
          </cell>
          <cell r="CD2991">
            <v>0</v>
          </cell>
          <cell r="CE2991">
            <v>0</v>
          </cell>
          <cell r="CF2991">
            <v>0</v>
          </cell>
          <cell r="CG2991">
            <v>0</v>
          </cell>
          <cell r="CH2991">
            <v>0</v>
          </cell>
          <cell r="CJ2991">
            <v>0</v>
          </cell>
          <cell r="CK2991">
            <v>0</v>
          </cell>
          <cell r="CL2991">
            <v>0</v>
          </cell>
          <cell r="CM2991">
            <v>0</v>
          </cell>
          <cell r="CN2991">
            <v>1</v>
          </cell>
        </row>
        <row r="2992">
          <cell r="AU2992">
            <v>239.04</v>
          </cell>
          <cell r="AX2992">
            <v>213.27</v>
          </cell>
          <cell r="AY2992">
            <v>25.77</v>
          </cell>
          <cell r="AZ2992">
            <v>0</v>
          </cell>
          <cell r="BA2992">
            <v>57.71</v>
          </cell>
          <cell r="BV2992">
            <v>0</v>
          </cell>
          <cell r="BW2992">
            <v>0</v>
          </cell>
          <cell r="BX2992">
            <v>0</v>
          </cell>
          <cell r="BY2992">
            <v>1</v>
          </cell>
          <cell r="BZ2992">
            <v>0</v>
          </cell>
          <cell r="CA2992">
            <v>0</v>
          </cell>
          <cell r="CB2992">
            <v>0</v>
          </cell>
          <cell r="CC2992">
            <v>0</v>
          </cell>
          <cell r="CD2992">
            <v>0</v>
          </cell>
          <cell r="CE2992">
            <v>0</v>
          </cell>
          <cell r="CF2992">
            <v>0</v>
          </cell>
          <cell r="CG2992">
            <v>0</v>
          </cell>
          <cell r="CH2992">
            <v>0</v>
          </cell>
          <cell r="CJ2992">
            <v>0</v>
          </cell>
          <cell r="CK2992">
            <v>0</v>
          </cell>
          <cell r="CL2992">
            <v>0</v>
          </cell>
          <cell r="CM2992">
            <v>0</v>
          </cell>
          <cell r="CN2992">
            <v>1</v>
          </cell>
        </row>
        <row r="2993">
          <cell r="AU2993">
            <v>252</v>
          </cell>
          <cell r="AX2993">
            <v>252</v>
          </cell>
          <cell r="AY2993">
            <v>0</v>
          </cell>
          <cell r="AZ2993">
            <v>0</v>
          </cell>
          <cell r="BA2993">
            <v>0</v>
          </cell>
          <cell r="BV2993">
            <v>0</v>
          </cell>
          <cell r="BW2993">
            <v>0.76</v>
          </cell>
          <cell r="BX2993">
            <v>0</v>
          </cell>
          <cell r="BY2993">
            <v>0</v>
          </cell>
          <cell r="BZ2993">
            <v>0</v>
          </cell>
          <cell r="CA2993">
            <v>0</v>
          </cell>
          <cell r="CB2993">
            <v>0</v>
          </cell>
          <cell r="CC2993">
            <v>0</v>
          </cell>
          <cell r="CD2993">
            <v>0.24</v>
          </cell>
          <cell r="CE2993">
            <v>0</v>
          </cell>
          <cell r="CF2993">
            <v>0</v>
          </cell>
          <cell r="CG2993">
            <v>0</v>
          </cell>
          <cell r="CH2993">
            <v>0</v>
          </cell>
          <cell r="CJ2993">
            <v>0</v>
          </cell>
          <cell r="CK2993">
            <v>0</v>
          </cell>
          <cell r="CL2993">
            <v>0</v>
          </cell>
          <cell r="CM2993">
            <v>0</v>
          </cell>
          <cell r="CN2993">
            <v>1</v>
          </cell>
        </row>
        <row r="2994">
          <cell r="AU2994">
            <v>226.04</v>
          </cell>
          <cell r="AX2994">
            <v>200.27</v>
          </cell>
          <cell r="AY2994">
            <v>25.77</v>
          </cell>
          <cell r="AZ2994">
            <v>0</v>
          </cell>
          <cell r="BA2994">
            <v>57.71</v>
          </cell>
          <cell r="BV2994">
            <v>0</v>
          </cell>
          <cell r="BW2994">
            <v>0</v>
          </cell>
          <cell r="BX2994">
            <v>0</v>
          </cell>
          <cell r="BY2994">
            <v>1</v>
          </cell>
          <cell r="BZ2994">
            <v>0</v>
          </cell>
          <cell r="CA2994">
            <v>0</v>
          </cell>
          <cell r="CB2994">
            <v>0</v>
          </cell>
          <cell r="CC2994">
            <v>0</v>
          </cell>
          <cell r="CD2994">
            <v>0</v>
          </cell>
          <cell r="CE2994">
            <v>0</v>
          </cell>
          <cell r="CF2994">
            <v>0</v>
          </cell>
          <cell r="CG2994">
            <v>0</v>
          </cell>
          <cell r="CH2994">
            <v>0</v>
          </cell>
          <cell r="CJ2994">
            <v>0</v>
          </cell>
          <cell r="CK2994">
            <v>0</v>
          </cell>
          <cell r="CL2994">
            <v>0</v>
          </cell>
          <cell r="CM2994">
            <v>0</v>
          </cell>
          <cell r="CN2994">
            <v>1</v>
          </cell>
        </row>
        <row r="2995">
          <cell r="AU2995">
            <v>1314.45</v>
          </cell>
          <cell r="AX2995">
            <v>942.32</v>
          </cell>
          <cell r="AY2995">
            <v>372.13</v>
          </cell>
          <cell r="AZ2995">
            <v>0</v>
          </cell>
          <cell r="BA2995">
            <v>833.2</v>
          </cell>
          <cell r="BV2995">
            <v>0</v>
          </cell>
          <cell r="BW2995">
            <v>0</v>
          </cell>
          <cell r="BX2995">
            <v>0</v>
          </cell>
          <cell r="BY2995">
            <v>0</v>
          </cell>
          <cell r="BZ2995">
            <v>0</v>
          </cell>
          <cell r="CA2995">
            <v>0</v>
          </cell>
          <cell r="CB2995">
            <v>0</v>
          </cell>
          <cell r="CC2995">
            <v>0</v>
          </cell>
          <cell r="CD2995">
            <v>0</v>
          </cell>
          <cell r="CE2995">
            <v>0</v>
          </cell>
          <cell r="CF2995">
            <v>0</v>
          </cell>
          <cell r="CG2995">
            <v>0</v>
          </cell>
          <cell r="CH2995">
            <v>0</v>
          </cell>
          <cell r="CJ2995">
            <v>0</v>
          </cell>
          <cell r="CK2995">
            <v>0</v>
          </cell>
          <cell r="CL2995">
            <v>0</v>
          </cell>
          <cell r="CM2995">
            <v>0</v>
          </cell>
          <cell r="CN2995">
            <v>1</v>
          </cell>
        </row>
        <row r="2996">
          <cell r="AU2996">
            <v>339</v>
          </cell>
          <cell r="AX2996">
            <v>339</v>
          </cell>
          <cell r="AY2996">
            <v>0</v>
          </cell>
          <cell r="AZ2996">
            <v>0</v>
          </cell>
          <cell r="BA2996">
            <v>0</v>
          </cell>
          <cell r="BV2996">
            <v>0</v>
          </cell>
          <cell r="BW2996">
            <v>0</v>
          </cell>
          <cell r="BX2996">
            <v>0</v>
          </cell>
          <cell r="BY2996">
            <v>0</v>
          </cell>
          <cell r="BZ2996">
            <v>0</v>
          </cell>
          <cell r="CA2996">
            <v>0</v>
          </cell>
          <cell r="CB2996">
            <v>0</v>
          </cell>
          <cell r="CC2996">
            <v>0</v>
          </cell>
          <cell r="CD2996">
            <v>0</v>
          </cell>
          <cell r="CE2996">
            <v>0</v>
          </cell>
          <cell r="CF2996">
            <v>0</v>
          </cell>
          <cell r="CG2996">
            <v>0</v>
          </cell>
          <cell r="CH2996">
            <v>0</v>
          </cell>
          <cell r="CJ2996">
            <v>0</v>
          </cell>
          <cell r="CK2996">
            <v>0</v>
          </cell>
          <cell r="CL2996">
            <v>0</v>
          </cell>
          <cell r="CM2996">
            <v>0</v>
          </cell>
          <cell r="CN2996">
            <v>1</v>
          </cell>
        </row>
        <row r="2997">
          <cell r="AU2997">
            <v>2626.47</v>
          </cell>
          <cell r="AX2997">
            <v>1882.84</v>
          </cell>
          <cell r="AY2997">
            <v>743.63</v>
          </cell>
          <cell r="AZ2997">
            <v>0</v>
          </cell>
          <cell r="BA2997">
            <v>0</v>
          </cell>
          <cell r="BV2997">
            <v>0</v>
          </cell>
          <cell r="BW2997">
            <v>0</v>
          </cell>
          <cell r="BX2997">
            <v>0</v>
          </cell>
          <cell r="BY2997">
            <v>1</v>
          </cell>
          <cell r="BZ2997">
            <v>0</v>
          </cell>
          <cell r="CA2997">
            <v>0</v>
          </cell>
          <cell r="CB2997">
            <v>0</v>
          </cell>
          <cell r="CC2997">
            <v>0</v>
          </cell>
          <cell r="CD2997">
            <v>0</v>
          </cell>
          <cell r="CE2997">
            <v>0</v>
          </cell>
          <cell r="CF2997">
            <v>0</v>
          </cell>
          <cell r="CG2997">
            <v>0</v>
          </cell>
          <cell r="CH2997">
            <v>0</v>
          </cell>
          <cell r="CJ2997">
            <v>0</v>
          </cell>
          <cell r="CK2997">
            <v>0</v>
          </cell>
          <cell r="CL2997">
            <v>0</v>
          </cell>
          <cell r="CM2997">
            <v>0</v>
          </cell>
          <cell r="CN2997">
            <v>1</v>
          </cell>
        </row>
        <row r="2998">
          <cell r="AU2998">
            <v>718.19</v>
          </cell>
          <cell r="AX2998">
            <v>555.63</v>
          </cell>
          <cell r="AY2998">
            <v>162.56</v>
          </cell>
          <cell r="AZ2998">
            <v>0</v>
          </cell>
          <cell r="BA2998">
            <v>0</v>
          </cell>
          <cell r="BV2998">
            <v>0</v>
          </cell>
          <cell r="BW2998">
            <v>0.77</v>
          </cell>
          <cell r="BX2998">
            <v>0</v>
          </cell>
          <cell r="BY2998">
            <v>0</v>
          </cell>
          <cell r="BZ2998">
            <v>0</v>
          </cell>
          <cell r="CA2998">
            <v>0</v>
          </cell>
          <cell r="CB2998">
            <v>0</v>
          </cell>
          <cell r="CC2998">
            <v>0</v>
          </cell>
          <cell r="CD2998">
            <v>0</v>
          </cell>
          <cell r="CE2998">
            <v>0.14000000000000001</v>
          </cell>
          <cell r="CF2998">
            <v>0</v>
          </cell>
          <cell r="CG2998">
            <v>0</v>
          </cell>
          <cell r="CH2998">
            <v>0</v>
          </cell>
          <cell r="CJ2998">
            <v>0</v>
          </cell>
          <cell r="CK2998">
            <v>0</v>
          </cell>
          <cell r="CL2998">
            <v>0</v>
          </cell>
          <cell r="CM2998">
            <v>0</v>
          </cell>
          <cell r="CN2998">
            <v>1</v>
          </cell>
        </row>
        <row r="2999">
          <cell r="AU2999">
            <v>156</v>
          </cell>
          <cell r="AX2999">
            <v>156</v>
          </cell>
          <cell r="AY2999">
            <v>0</v>
          </cell>
          <cell r="AZ2999">
            <v>0</v>
          </cell>
          <cell r="BA2999">
            <v>0</v>
          </cell>
          <cell r="BV2999">
            <v>0</v>
          </cell>
          <cell r="BW2999">
            <v>0</v>
          </cell>
          <cell r="BX2999">
            <v>0</v>
          </cell>
          <cell r="BY2999">
            <v>0</v>
          </cell>
          <cell r="BZ2999">
            <v>0</v>
          </cell>
          <cell r="CA2999">
            <v>0</v>
          </cell>
          <cell r="CB2999">
            <v>0</v>
          </cell>
          <cell r="CC2999">
            <v>0</v>
          </cell>
          <cell r="CD2999">
            <v>1</v>
          </cell>
          <cell r="CE2999">
            <v>0</v>
          </cell>
          <cell r="CF2999">
            <v>0</v>
          </cell>
          <cell r="CG2999">
            <v>0</v>
          </cell>
          <cell r="CH2999">
            <v>0</v>
          </cell>
          <cell r="CJ2999">
            <v>0</v>
          </cell>
          <cell r="CK2999">
            <v>0</v>
          </cell>
          <cell r="CL2999">
            <v>0</v>
          </cell>
          <cell r="CM2999">
            <v>0</v>
          </cell>
          <cell r="CN2999">
            <v>1</v>
          </cell>
        </row>
        <row r="3000">
          <cell r="AU3000">
            <v>347</v>
          </cell>
          <cell r="AX3000">
            <v>347</v>
          </cell>
          <cell r="AY3000">
            <v>0</v>
          </cell>
          <cell r="AZ3000">
            <v>0</v>
          </cell>
          <cell r="BA3000">
            <v>0</v>
          </cell>
          <cell r="BV3000">
            <v>0</v>
          </cell>
          <cell r="BW3000">
            <v>1</v>
          </cell>
          <cell r="BX3000">
            <v>0</v>
          </cell>
          <cell r="BY3000">
            <v>0</v>
          </cell>
          <cell r="BZ3000">
            <v>0</v>
          </cell>
          <cell r="CA3000">
            <v>0</v>
          </cell>
          <cell r="CB3000">
            <v>0</v>
          </cell>
          <cell r="CC3000">
            <v>0</v>
          </cell>
          <cell r="CD3000">
            <v>0</v>
          </cell>
          <cell r="CE3000">
            <v>0</v>
          </cell>
          <cell r="CF3000">
            <v>0</v>
          </cell>
          <cell r="CG3000">
            <v>0</v>
          </cell>
          <cell r="CH3000">
            <v>0</v>
          </cell>
          <cell r="CJ3000">
            <v>0</v>
          </cell>
          <cell r="CK3000">
            <v>0</v>
          </cell>
          <cell r="CL3000">
            <v>0</v>
          </cell>
          <cell r="CM3000">
            <v>0</v>
          </cell>
          <cell r="CN3000">
            <v>1</v>
          </cell>
        </row>
        <row r="3001">
          <cell r="AU3001">
            <v>8279.33</v>
          </cell>
          <cell r="AX3001">
            <v>6271.11</v>
          </cell>
          <cell r="AY3001">
            <v>2008.22</v>
          </cell>
          <cell r="AZ3001">
            <v>5084.1099999999997</v>
          </cell>
          <cell r="BA3001">
            <v>0</v>
          </cell>
          <cell r="BV3001">
            <v>0</v>
          </cell>
          <cell r="BW3001">
            <v>1</v>
          </cell>
          <cell r="BX3001">
            <v>0</v>
          </cell>
          <cell r="BY3001">
            <v>0</v>
          </cell>
          <cell r="BZ3001">
            <v>0</v>
          </cell>
          <cell r="CA3001">
            <v>0</v>
          </cell>
          <cell r="CB3001">
            <v>0</v>
          </cell>
          <cell r="CC3001">
            <v>0</v>
          </cell>
          <cell r="CD3001">
            <v>0</v>
          </cell>
          <cell r="CE3001">
            <v>0</v>
          </cell>
          <cell r="CF3001">
            <v>0</v>
          </cell>
          <cell r="CG3001">
            <v>0</v>
          </cell>
          <cell r="CH3001">
            <v>0</v>
          </cell>
          <cell r="CJ3001">
            <v>0</v>
          </cell>
          <cell r="CK3001">
            <v>0</v>
          </cell>
          <cell r="CL3001">
            <v>0</v>
          </cell>
          <cell r="CM3001">
            <v>0</v>
          </cell>
          <cell r="CN3001">
            <v>1</v>
          </cell>
        </row>
        <row r="3002">
          <cell r="AU3002">
            <v>156</v>
          </cell>
          <cell r="AX3002">
            <v>156</v>
          </cell>
          <cell r="AY3002">
            <v>0</v>
          </cell>
          <cell r="AZ3002">
            <v>0</v>
          </cell>
          <cell r="BA3002">
            <v>0</v>
          </cell>
          <cell r="BV3002">
            <v>0</v>
          </cell>
          <cell r="BW3002">
            <v>1</v>
          </cell>
          <cell r="BX3002">
            <v>0</v>
          </cell>
          <cell r="BY3002">
            <v>0</v>
          </cell>
          <cell r="BZ3002">
            <v>0</v>
          </cell>
          <cell r="CA3002">
            <v>0</v>
          </cell>
          <cell r="CB3002">
            <v>0</v>
          </cell>
          <cell r="CC3002">
            <v>0</v>
          </cell>
          <cell r="CD3002">
            <v>0</v>
          </cell>
          <cell r="CE3002">
            <v>0</v>
          </cell>
          <cell r="CF3002">
            <v>0</v>
          </cell>
          <cell r="CG3002">
            <v>0</v>
          </cell>
          <cell r="CH3002">
            <v>0</v>
          </cell>
          <cell r="CJ3002">
            <v>0</v>
          </cell>
          <cell r="CK3002">
            <v>0</v>
          </cell>
          <cell r="CL3002">
            <v>0</v>
          </cell>
          <cell r="CM3002">
            <v>0</v>
          </cell>
          <cell r="CN3002">
            <v>1</v>
          </cell>
        </row>
        <row r="3003">
          <cell r="AU3003">
            <v>521</v>
          </cell>
          <cell r="AX3003">
            <v>521</v>
          </cell>
          <cell r="AY3003">
            <v>0</v>
          </cell>
          <cell r="AZ3003">
            <v>0</v>
          </cell>
          <cell r="BA3003">
            <v>0</v>
          </cell>
          <cell r="BV3003">
            <v>0</v>
          </cell>
          <cell r="BW3003">
            <v>0</v>
          </cell>
          <cell r="BX3003">
            <v>0</v>
          </cell>
          <cell r="BY3003">
            <v>0</v>
          </cell>
          <cell r="BZ3003">
            <v>0</v>
          </cell>
          <cell r="CA3003">
            <v>0</v>
          </cell>
          <cell r="CB3003">
            <v>0</v>
          </cell>
          <cell r="CC3003">
            <v>0</v>
          </cell>
          <cell r="CD3003">
            <v>0</v>
          </cell>
          <cell r="CE3003">
            <v>0</v>
          </cell>
          <cell r="CF3003">
            <v>0</v>
          </cell>
          <cell r="CG3003">
            <v>0</v>
          </cell>
          <cell r="CH3003">
            <v>0</v>
          </cell>
          <cell r="CJ3003">
            <v>0</v>
          </cell>
          <cell r="CK3003">
            <v>0</v>
          </cell>
          <cell r="CL3003">
            <v>0</v>
          </cell>
          <cell r="CM3003">
            <v>0</v>
          </cell>
          <cell r="CN3003">
            <v>1</v>
          </cell>
        </row>
        <row r="3004">
          <cell r="AU3004">
            <v>177</v>
          </cell>
          <cell r="AX3004">
            <v>177</v>
          </cell>
          <cell r="AY3004">
            <v>0</v>
          </cell>
          <cell r="AZ3004">
            <v>0</v>
          </cell>
          <cell r="BA3004">
            <v>0</v>
          </cell>
          <cell r="BV3004">
            <v>0</v>
          </cell>
          <cell r="BW3004">
            <v>1</v>
          </cell>
          <cell r="BX3004">
            <v>0</v>
          </cell>
          <cell r="BY3004">
            <v>0</v>
          </cell>
          <cell r="BZ3004">
            <v>0</v>
          </cell>
          <cell r="CA3004">
            <v>0</v>
          </cell>
          <cell r="CB3004">
            <v>0</v>
          </cell>
          <cell r="CC3004">
            <v>0</v>
          </cell>
          <cell r="CD3004">
            <v>0</v>
          </cell>
          <cell r="CE3004">
            <v>0</v>
          </cell>
          <cell r="CF3004">
            <v>0</v>
          </cell>
          <cell r="CG3004">
            <v>0</v>
          </cell>
          <cell r="CH3004">
            <v>0</v>
          </cell>
          <cell r="CJ3004">
            <v>0</v>
          </cell>
          <cell r="CK3004">
            <v>0</v>
          </cell>
          <cell r="CL3004">
            <v>0</v>
          </cell>
          <cell r="CM3004">
            <v>0</v>
          </cell>
          <cell r="CN3004">
            <v>1</v>
          </cell>
        </row>
        <row r="3005">
          <cell r="AU3005">
            <v>122</v>
          </cell>
          <cell r="AX3005">
            <v>122</v>
          </cell>
          <cell r="AY3005">
            <v>0</v>
          </cell>
          <cell r="AZ3005">
            <v>0</v>
          </cell>
          <cell r="BA3005">
            <v>0</v>
          </cell>
          <cell r="BV3005">
            <v>0</v>
          </cell>
          <cell r="BW3005">
            <v>0</v>
          </cell>
          <cell r="BX3005">
            <v>0</v>
          </cell>
          <cell r="BY3005">
            <v>0</v>
          </cell>
          <cell r="BZ3005">
            <v>0</v>
          </cell>
          <cell r="CA3005">
            <v>0</v>
          </cell>
          <cell r="CB3005">
            <v>0</v>
          </cell>
          <cell r="CC3005">
            <v>0</v>
          </cell>
          <cell r="CD3005">
            <v>0</v>
          </cell>
          <cell r="CE3005">
            <v>0</v>
          </cell>
          <cell r="CF3005">
            <v>0</v>
          </cell>
          <cell r="CG3005">
            <v>0</v>
          </cell>
          <cell r="CH3005">
            <v>0</v>
          </cell>
          <cell r="CJ3005">
            <v>0</v>
          </cell>
          <cell r="CK3005">
            <v>1</v>
          </cell>
          <cell r="CL3005">
            <v>0</v>
          </cell>
          <cell r="CM3005">
            <v>0</v>
          </cell>
          <cell r="CN3005">
            <v>1</v>
          </cell>
        </row>
        <row r="3006">
          <cell r="AU3006">
            <v>115</v>
          </cell>
          <cell r="AX3006">
            <v>115</v>
          </cell>
          <cell r="AY3006">
            <v>0</v>
          </cell>
          <cell r="AZ3006">
            <v>0</v>
          </cell>
          <cell r="BA3006">
            <v>0</v>
          </cell>
          <cell r="BV3006">
            <v>0</v>
          </cell>
          <cell r="BW3006">
            <v>1</v>
          </cell>
          <cell r="BX3006">
            <v>0</v>
          </cell>
          <cell r="BY3006">
            <v>0</v>
          </cell>
          <cell r="BZ3006">
            <v>0</v>
          </cell>
          <cell r="CA3006">
            <v>0</v>
          </cell>
          <cell r="CB3006">
            <v>0</v>
          </cell>
          <cell r="CC3006">
            <v>0</v>
          </cell>
          <cell r="CD3006">
            <v>0</v>
          </cell>
          <cell r="CE3006">
            <v>0</v>
          </cell>
          <cell r="CF3006">
            <v>0</v>
          </cell>
          <cell r="CG3006">
            <v>0</v>
          </cell>
          <cell r="CH3006">
            <v>0</v>
          </cell>
          <cell r="CJ3006">
            <v>0</v>
          </cell>
          <cell r="CK3006">
            <v>0</v>
          </cell>
          <cell r="CL3006">
            <v>0</v>
          </cell>
          <cell r="CM3006">
            <v>0</v>
          </cell>
          <cell r="CN3006">
            <v>1</v>
          </cell>
        </row>
        <row r="3007">
          <cell r="AU3007">
            <v>246</v>
          </cell>
          <cell r="AX3007">
            <v>246</v>
          </cell>
          <cell r="AY3007">
            <v>0</v>
          </cell>
          <cell r="AZ3007">
            <v>0</v>
          </cell>
          <cell r="BA3007">
            <v>0</v>
          </cell>
          <cell r="BV3007">
            <v>0</v>
          </cell>
          <cell r="BW3007">
            <v>0.85</v>
          </cell>
          <cell r="BX3007">
            <v>0</v>
          </cell>
          <cell r="BY3007">
            <v>0.15</v>
          </cell>
          <cell r="BZ3007">
            <v>0</v>
          </cell>
          <cell r="CA3007">
            <v>0</v>
          </cell>
          <cell r="CB3007">
            <v>0</v>
          </cell>
          <cell r="CC3007">
            <v>0</v>
          </cell>
          <cell r="CD3007">
            <v>0</v>
          </cell>
          <cell r="CE3007">
            <v>0</v>
          </cell>
          <cell r="CF3007">
            <v>0</v>
          </cell>
          <cell r="CG3007">
            <v>0</v>
          </cell>
          <cell r="CH3007">
            <v>0</v>
          </cell>
          <cell r="CJ3007">
            <v>0</v>
          </cell>
          <cell r="CK3007">
            <v>0</v>
          </cell>
          <cell r="CL3007">
            <v>0</v>
          </cell>
          <cell r="CM3007">
            <v>0</v>
          </cell>
          <cell r="CN3007">
            <v>1</v>
          </cell>
        </row>
        <row r="3008">
          <cell r="AU3008">
            <v>696</v>
          </cell>
          <cell r="AX3008">
            <v>696</v>
          </cell>
          <cell r="AY3008">
            <v>0</v>
          </cell>
          <cell r="AZ3008">
            <v>0</v>
          </cell>
          <cell r="BA3008">
            <v>0</v>
          </cell>
          <cell r="BV3008">
            <v>0</v>
          </cell>
          <cell r="BW3008">
            <v>0.12</v>
          </cell>
          <cell r="BX3008">
            <v>0.41</v>
          </cell>
          <cell r="BY3008">
            <v>0</v>
          </cell>
          <cell r="BZ3008">
            <v>0</v>
          </cell>
          <cell r="CA3008">
            <v>0</v>
          </cell>
          <cell r="CB3008">
            <v>0</v>
          </cell>
          <cell r="CC3008">
            <v>0</v>
          </cell>
          <cell r="CD3008">
            <v>0.47</v>
          </cell>
          <cell r="CE3008">
            <v>0</v>
          </cell>
          <cell r="CF3008">
            <v>0</v>
          </cell>
          <cell r="CG3008">
            <v>0</v>
          </cell>
          <cell r="CH3008">
            <v>0</v>
          </cell>
          <cell r="CJ3008">
            <v>0</v>
          </cell>
          <cell r="CK3008">
            <v>0</v>
          </cell>
          <cell r="CL3008">
            <v>0</v>
          </cell>
          <cell r="CM3008">
            <v>0</v>
          </cell>
          <cell r="CN3008">
            <v>1</v>
          </cell>
        </row>
        <row r="3009">
          <cell r="AU3009">
            <v>167</v>
          </cell>
          <cell r="AX3009">
            <v>167</v>
          </cell>
          <cell r="AY3009">
            <v>0</v>
          </cell>
          <cell r="AZ3009">
            <v>0</v>
          </cell>
          <cell r="BA3009">
            <v>0</v>
          </cell>
          <cell r="BV3009">
            <v>0</v>
          </cell>
          <cell r="BW3009">
            <v>0.99</v>
          </cell>
          <cell r="BX3009">
            <v>0</v>
          </cell>
          <cell r="BY3009">
            <v>0</v>
          </cell>
          <cell r="BZ3009">
            <v>0</v>
          </cell>
          <cell r="CA3009">
            <v>0</v>
          </cell>
          <cell r="CB3009">
            <v>0</v>
          </cell>
          <cell r="CC3009">
            <v>0</v>
          </cell>
          <cell r="CD3009">
            <v>0</v>
          </cell>
          <cell r="CE3009">
            <v>0.01</v>
          </cell>
          <cell r="CF3009">
            <v>0</v>
          </cell>
          <cell r="CG3009">
            <v>0</v>
          </cell>
          <cell r="CH3009">
            <v>0</v>
          </cell>
          <cell r="CJ3009">
            <v>0</v>
          </cell>
          <cell r="CK3009">
            <v>0</v>
          </cell>
          <cell r="CL3009">
            <v>0</v>
          </cell>
          <cell r="CM3009">
            <v>0</v>
          </cell>
          <cell r="CN3009">
            <v>1</v>
          </cell>
        </row>
        <row r="3010">
          <cell r="AU3010">
            <v>209</v>
          </cell>
          <cell r="AX3010">
            <v>209</v>
          </cell>
          <cell r="AY3010">
            <v>0</v>
          </cell>
          <cell r="AZ3010">
            <v>0</v>
          </cell>
          <cell r="BA3010">
            <v>0</v>
          </cell>
          <cell r="BV3010">
            <v>0</v>
          </cell>
          <cell r="BW3010">
            <v>0.51</v>
          </cell>
          <cell r="BX3010">
            <v>0.25</v>
          </cell>
          <cell r="BY3010">
            <v>0</v>
          </cell>
          <cell r="BZ3010">
            <v>0</v>
          </cell>
          <cell r="CA3010">
            <v>0</v>
          </cell>
          <cell r="CB3010">
            <v>0</v>
          </cell>
          <cell r="CC3010">
            <v>0</v>
          </cell>
          <cell r="CD3010">
            <v>0.22</v>
          </cell>
          <cell r="CE3010">
            <v>0.01</v>
          </cell>
          <cell r="CF3010">
            <v>0</v>
          </cell>
          <cell r="CG3010">
            <v>0</v>
          </cell>
          <cell r="CH3010">
            <v>0</v>
          </cell>
          <cell r="CJ3010">
            <v>0</v>
          </cell>
          <cell r="CK3010">
            <v>0</v>
          </cell>
          <cell r="CL3010">
            <v>0</v>
          </cell>
          <cell r="CM3010">
            <v>0</v>
          </cell>
          <cell r="CN3010">
            <v>1</v>
          </cell>
        </row>
        <row r="3011">
          <cell r="AU3011">
            <v>202</v>
          </cell>
          <cell r="AX3011">
            <v>202</v>
          </cell>
          <cell r="AY3011">
            <v>0</v>
          </cell>
          <cell r="AZ3011">
            <v>0</v>
          </cell>
          <cell r="BA3011">
            <v>0</v>
          </cell>
          <cell r="BV3011">
            <v>0</v>
          </cell>
          <cell r="BW3011">
            <v>1</v>
          </cell>
          <cell r="BX3011">
            <v>0</v>
          </cell>
          <cell r="BY3011">
            <v>0</v>
          </cell>
          <cell r="BZ3011">
            <v>0</v>
          </cell>
          <cell r="CA3011">
            <v>0</v>
          </cell>
          <cell r="CB3011">
            <v>0</v>
          </cell>
          <cell r="CC3011">
            <v>0</v>
          </cell>
          <cell r="CD3011">
            <v>0</v>
          </cell>
          <cell r="CE3011">
            <v>0</v>
          </cell>
          <cell r="CF3011">
            <v>0</v>
          </cell>
          <cell r="CG3011">
            <v>0</v>
          </cell>
          <cell r="CH3011">
            <v>0</v>
          </cell>
          <cell r="CJ3011">
            <v>0</v>
          </cell>
          <cell r="CK3011">
            <v>0</v>
          </cell>
          <cell r="CL3011">
            <v>0</v>
          </cell>
          <cell r="CM3011">
            <v>0</v>
          </cell>
          <cell r="CN3011">
            <v>1</v>
          </cell>
        </row>
        <row r="3012">
          <cell r="AU3012">
            <v>228</v>
          </cell>
          <cell r="AX3012">
            <v>228</v>
          </cell>
          <cell r="AY3012">
            <v>0</v>
          </cell>
          <cell r="AZ3012">
            <v>0</v>
          </cell>
          <cell r="BA3012">
            <v>0</v>
          </cell>
          <cell r="BV3012">
            <v>0</v>
          </cell>
          <cell r="BW3012">
            <v>1</v>
          </cell>
          <cell r="BX3012">
            <v>0</v>
          </cell>
          <cell r="BY3012">
            <v>0</v>
          </cell>
          <cell r="BZ3012">
            <v>0</v>
          </cell>
          <cell r="CA3012">
            <v>0</v>
          </cell>
          <cell r="CB3012">
            <v>0</v>
          </cell>
          <cell r="CC3012">
            <v>0</v>
          </cell>
          <cell r="CD3012">
            <v>0</v>
          </cell>
          <cell r="CE3012">
            <v>0</v>
          </cell>
          <cell r="CF3012">
            <v>0</v>
          </cell>
          <cell r="CG3012">
            <v>0</v>
          </cell>
          <cell r="CH3012">
            <v>0</v>
          </cell>
          <cell r="CJ3012">
            <v>0</v>
          </cell>
          <cell r="CK3012">
            <v>0</v>
          </cell>
          <cell r="CL3012">
            <v>0</v>
          </cell>
          <cell r="CM3012">
            <v>0</v>
          </cell>
          <cell r="CN3012">
            <v>1</v>
          </cell>
        </row>
        <row r="3013">
          <cell r="AU3013">
            <v>135</v>
          </cell>
          <cell r="AX3013">
            <v>135</v>
          </cell>
          <cell r="AY3013">
            <v>0</v>
          </cell>
          <cell r="AZ3013">
            <v>0</v>
          </cell>
          <cell r="BA3013">
            <v>0</v>
          </cell>
          <cell r="BV3013">
            <v>0</v>
          </cell>
          <cell r="BW3013">
            <v>1</v>
          </cell>
          <cell r="BX3013">
            <v>0</v>
          </cell>
          <cell r="BY3013">
            <v>0</v>
          </cell>
          <cell r="BZ3013">
            <v>0</v>
          </cell>
          <cell r="CA3013">
            <v>0</v>
          </cell>
          <cell r="CB3013">
            <v>0</v>
          </cell>
          <cell r="CC3013">
            <v>0</v>
          </cell>
          <cell r="CD3013">
            <v>0</v>
          </cell>
          <cell r="CE3013">
            <v>0</v>
          </cell>
          <cell r="CF3013">
            <v>0</v>
          </cell>
          <cell r="CG3013">
            <v>0</v>
          </cell>
          <cell r="CH3013">
            <v>0</v>
          </cell>
          <cell r="CJ3013">
            <v>0</v>
          </cell>
          <cell r="CK3013">
            <v>0</v>
          </cell>
          <cell r="CL3013">
            <v>0</v>
          </cell>
          <cell r="CM3013">
            <v>0</v>
          </cell>
          <cell r="CN3013">
            <v>1</v>
          </cell>
        </row>
        <row r="3014">
          <cell r="AU3014">
            <v>141</v>
          </cell>
          <cell r="AX3014">
            <v>141</v>
          </cell>
          <cell r="AY3014">
            <v>0</v>
          </cell>
          <cell r="AZ3014">
            <v>0</v>
          </cell>
          <cell r="BA3014">
            <v>0</v>
          </cell>
          <cell r="BV3014">
            <v>0</v>
          </cell>
          <cell r="BW3014">
            <v>1</v>
          </cell>
          <cell r="BX3014">
            <v>0</v>
          </cell>
          <cell r="BY3014">
            <v>0</v>
          </cell>
          <cell r="BZ3014">
            <v>0</v>
          </cell>
          <cell r="CA3014">
            <v>0</v>
          </cell>
          <cell r="CB3014">
            <v>0</v>
          </cell>
          <cell r="CC3014">
            <v>0</v>
          </cell>
          <cell r="CD3014">
            <v>0</v>
          </cell>
          <cell r="CE3014">
            <v>0</v>
          </cell>
          <cell r="CF3014">
            <v>0</v>
          </cell>
          <cell r="CG3014">
            <v>0</v>
          </cell>
          <cell r="CH3014">
            <v>0</v>
          </cell>
          <cell r="CJ3014">
            <v>0</v>
          </cell>
          <cell r="CK3014">
            <v>0</v>
          </cell>
          <cell r="CL3014">
            <v>0</v>
          </cell>
          <cell r="CM3014">
            <v>0</v>
          </cell>
          <cell r="CN3014">
            <v>1</v>
          </cell>
        </row>
        <row r="3015">
          <cell r="AU3015">
            <v>225</v>
          </cell>
          <cell r="AX3015">
            <v>225</v>
          </cell>
          <cell r="AY3015">
            <v>0</v>
          </cell>
          <cell r="AZ3015">
            <v>0</v>
          </cell>
          <cell r="BA3015">
            <v>0</v>
          </cell>
          <cell r="BV3015">
            <v>0</v>
          </cell>
          <cell r="BW3015">
            <v>0.87</v>
          </cell>
          <cell r="BX3015">
            <v>0</v>
          </cell>
          <cell r="BY3015">
            <v>0</v>
          </cell>
          <cell r="BZ3015">
            <v>0</v>
          </cell>
          <cell r="CA3015">
            <v>0</v>
          </cell>
          <cell r="CB3015">
            <v>0</v>
          </cell>
          <cell r="CC3015">
            <v>0</v>
          </cell>
          <cell r="CD3015">
            <v>0.13</v>
          </cell>
          <cell r="CE3015">
            <v>0</v>
          </cell>
          <cell r="CF3015">
            <v>0</v>
          </cell>
          <cell r="CG3015">
            <v>0</v>
          </cell>
          <cell r="CH3015">
            <v>0</v>
          </cell>
          <cell r="CJ3015">
            <v>0</v>
          </cell>
          <cell r="CK3015">
            <v>0</v>
          </cell>
          <cell r="CL3015">
            <v>0</v>
          </cell>
          <cell r="CM3015">
            <v>0</v>
          </cell>
          <cell r="CN3015">
            <v>1</v>
          </cell>
        </row>
        <row r="3016">
          <cell r="AU3016">
            <v>222</v>
          </cell>
          <cell r="AX3016">
            <v>222</v>
          </cell>
          <cell r="AY3016">
            <v>0</v>
          </cell>
          <cell r="AZ3016">
            <v>0</v>
          </cell>
          <cell r="BA3016">
            <v>0</v>
          </cell>
          <cell r="BV3016">
            <v>0</v>
          </cell>
          <cell r="BW3016">
            <v>1</v>
          </cell>
          <cell r="BX3016">
            <v>0</v>
          </cell>
          <cell r="BY3016">
            <v>0</v>
          </cell>
          <cell r="BZ3016">
            <v>0</v>
          </cell>
          <cell r="CA3016">
            <v>0</v>
          </cell>
          <cell r="CB3016">
            <v>0</v>
          </cell>
          <cell r="CC3016">
            <v>0</v>
          </cell>
          <cell r="CD3016">
            <v>0</v>
          </cell>
          <cell r="CE3016">
            <v>0</v>
          </cell>
          <cell r="CF3016">
            <v>0</v>
          </cell>
          <cell r="CG3016">
            <v>0</v>
          </cell>
          <cell r="CH3016">
            <v>0</v>
          </cell>
          <cell r="CJ3016">
            <v>0</v>
          </cell>
          <cell r="CK3016">
            <v>0</v>
          </cell>
          <cell r="CL3016">
            <v>0</v>
          </cell>
          <cell r="CM3016">
            <v>0</v>
          </cell>
          <cell r="CN3016">
            <v>1</v>
          </cell>
        </row>
        <row r="3017">
          <cell r="AU3017">
            <v>155</v>
          </cell>
          <cell r="AX3017">
            <v>155</v>
          </cell>
          <cell r="AY3017">
            <v>0</v>
          </cell>
          <cell r="AZ3017">
            <v>0</v>
          </cell>
          <cell r="BA3017">
            <v>0</v>
          </cell>
          <cell r="BV3017">
            <v>0</v>
          </cell>
          <cell r="BW3017">
            <v>0</v>
          </cell>
          <cell r="BX3017">
            <v>0</v>
          </cell>
          <cell r="BY3017">
            <v>0</v>
          </cell>
          <cell r="BZ3017">
            <v>0</v>
          </cell>
          <cell r="CA3017">
            <v>0</v>
          </cell>
          <cell r="CB3017">
            <v>0</v>
          </cell>
          <cell r="CC3017">
            <v>0</v>
          </cell>
          <cell r="CD3017">
            <v>1</v>
          </cell>
          <cell r="CE3017">
            <v>0</v>
          </cell>
          <cell r="CF3017">
            <v>0</v>
          </cell>
          <cell r="CG3017">
            <v>0</v>
          </cell>
          <cell r="CH3017">
            <v>0</v>
          </cell>
          <cell r="CJ3017">
            <v>0</v>
          </cell>
          <cell r="CK3017">
            <v>0</v>
          </cell>
          <cell r="CL3017">
            <v>0</v>
          </cell>
          <cell r="CM3017">
            <v>0</v>
          </cell>
          <cell r="CN3017">
            <v>1</v>
          </cell>
        </row>
        <row r="3018">
          <cell r="AU3018">
            <v>1156.06</v>
          </cell>
          <cell r="AX3018">
            <v>874.05</v>
          </cell>
          <cell r="AY3018">
            <v>282.01</v>
          </cell>
          <cell r="AZ3018">
            <v>0</v>
          </cell>
          <cell r="BA3018">
            <v>631.38</v>
          </cell>
          <cell r="BV3018">
            <v>0</v>
          </cell>
          <cell r="BW3018">
            <v>1</v>
          </cell>
          <cell r="BX3018">
            <v>0</v>
          </cell>
          <cell r="BY3018">
            <v>0</v>
          </cell>
          <cell r="BZ3018">
            <v>0</v>
          </cell>
          <cell r="CA3018">
            <v>0</v>
          </cell>
          <cell r="CB3018">
            <v>0</v>
          </cell>
          <cell r="CC3018">
            <v>0</v>
          </cell>
          <cell r="CD3018">
            <v>0</v>
          </cell>
          <cell r="CE3018">
            <v>0</v>
          </cell>
          <cell r="CF3018">
            <v>0</v>
          </cell>
          <cell r="CG3018">
            <v>0</v>
          </cell>
          <cell r="CH3018">
            <v>0</v>
          </cell>
          <cell r="CJ3018">
            <v>0</v>
          </cell>
          <cell r="CK3018">
            <v>0</v>
          </cell>
          <cell r="CL3018">
            <v>0</v>
          </cell>
          <cell r="CM3018">
            <v>0</v>
          </cell>
          <cell r="CN3018">
            <v>1</v>
          </cell>
        </row>
        <row r="3019">
          <cell r="AU3019">
            <v>283</v>
          </cell>
          <cell r="AX3019">
            <v>283</v>
          </cell>
          <cell r="AY3019">
            <v>0</v>
          </cell>
          <cell r="AZ3019">
            <v>0</v>
          </cell>
          <cell r="BA3019">
            <v>0</v>
          </cell>
          <cell r="BV3019">
            <v>0</v>
          </cell>
          <cell r="BW3019">
            <v>1</v>
          </cell>
          <cell r="BX3019">
            <v>0</v>
          </cell>
          <cell r="BY3019">
            <v>0</v>
          </cell>
          <cell r="BZ3019">
            <v>0</v>
          </cell>
          <cell r="CA3019">
            <v>0</v>
          </cell>
          <cell r="CB3019">
            <v>0</v>
          </cell>
          <cell r="CC3019">
            <v>0</v>
          </cell>
          <cell r="CD3019">
            <v>0</v>
          </cell>
          <cell r="CE3019">
            <v>0</v>
          </cell>
          <cell r="CF3019">
            <v>0</v>
          </cell>
          <cell r="CG3019">
            <v>0</v>
          </cell>
          <cell r="CH3019">
            <v>0</v>
          </cell>
          <cell r="CJ3019">
            <v>0</v>
          </cell>
          <cell r="CK3019">
            <v>0</v>
          </cell>
          <cell r="CL3019">
            <v>0</v>
          </cell>
          <cell r="CM3019">
            <v>0</v>
          </cell>
          <cell r="CN3019">
            <v>1</v>
          </cell>
        </row>
        <row r="3020">
          <cell r="AU3020">
            <v>132</v>
          </cell>
          <cell r="AX3020">
            <v>132</v>
          </cell>
          <cell r="AY3020">
            <v>0</v>
          </cell>
          <cell r="AZ3020">
            <v>0</v>
          </cell>
          <cell r="BA3020">
            <v>0</v>
          </cell>
          <cell r="BV3020">
            <v>0</v>
          </cell>
          <cell r="BW3020">
            <v>0</v>
          </cell>
          <cell r="BX3020">
            <v>0</v>
          </cell>
          <cell r="BY3020">
            <v>0</v>
          </cell>
          <cell r="BZ3020">
            <v>0</v>
          </cell>
          <cell r="CA3020">
            <v>0</v>
          </cell>
          <cell r="CB3020">
            <v>0</v>
          </cell>
          <cell r="CC3020">
            <v>0</v>
          </cell>
          <cell r="CD3020">
            <v>1</v>
          </cell>
          <cell r="CE3020">
            <v>0</v>
          </cell>
          <cell r="CF3020">
            <v>0</v>
          </cell>
          <cell r="CG3020">
            <v>0</v>
          </cell>
          <cell r="CH3020">
            <v>0</v>
          </cell>
          <cell r="CJ3020">
            <v>0</v>
          </cell>
          <cell r="CK3020">
            <v>0</v>
          </cell>
          <cell r="CL3020">
            <v>0</v>
          </cell>
          <cell r="CM3020">
            <v>0</v>
          </cell>
          <cell r="CN3020">
            <v>1</v>
          </cell>
        </row>
        <row r="3021">
          <cell r="AU3021">
            <v>283</v>
          </cell>
          <cell r="AX3021">
            <v>283</v>
          </cell>
          <cell r="AY3021">
            <v>0</v>
          </cell>
          <cell r="AZ3021">
            <v>0</v>
          </cell>
          <cell r="BA3021">
            <v>0</v>
          </cell>
          <cell r="BV3021">
            <v>0</v>
          </cell>
          <cell r="BW3021">
            <v>0.79</v>
          </cell>
          <cell r="BX3021">
            <v>0</v>
          </cell>
          <cell r="BY3021">
            <v>0</v>
          </cell>
          <cell r="BZ3021">
            <v>0</v>
          </cell>
          <cell r="CA3021">
            <v>0</v>
          </cell>
          <cell r="CB3021">
            <v>0</v>
          </cell>
          <cell r="CC3021">
            <v>0</v>
          </cell>
          <cell r="CD3021">
            <v>0.21</v>
          </cell>
          <cell r="CE3021">
            <v>0</v>
          </cell>
          <cell r="CF3021">
            <v>0</v>
          </cell>
          <cell r="CG3021">
            <v>0</v>
          </cell>
          <cell r="CH3021">
            <v>0</v>
          </cell>
          <cell r="CJ3021">
            <v>0</v>
          </cell>
          <cell r="CK3021">
            <v>0</v>
          </cell>
          <cell r="CL3021">
            <v>0</v>
          </cell>
          <cell r="CM3021">
            <v>0</v>
          </cell>
          <cell r="CN3021">
            <v>1</v>
          </cell>
        </row>
        <row r="3022">
          <cell r="AU3022">
            <v>169</v>
          </cell>
          <cell r="AX3022">
            <v>169</v>
          </cell>
          <cell r="AY3022">
            <v>0</v>
          </cell>
          <cell r="AZ3022">
            <v>0</v>
          </cell>
          <cell r="BA3022">
            <v>0</v>
          </cell>
          <cell r="BV3022">
            <v>0</v>
          </cell>
          <cell r="BW3022">
            <v>0</v>
          </cell>
          <cell r="BX3022">
            <v>0</v>
          </cell>
          <cell r="BY3022">
            <v>0</v>
          </cell>
          <cell r="BZ3022">
            <v>0</v>
          </cell>
          <cell r="CA3022">
            <v>0</v>
          </cell>
          <cell r="CB3022">
            <v>0</v>
          </cell>
          <cell r="CC3022">
            <v>0</v>
          </cell>
          <cell r="CD3022">
            <v>0</v>
          </cell>
          <cell r="CE3022">
            <v>0</v>
          </cell>
          <cell r="CF3022">
            <v>0</v>
          </cell>
          <cell r="CG3022">
            <v>0</v>
          </cell>
          <cell r="CH3022">
            <v>0</v>
          </cell>
          <cell r="CJ3022">
            <v>0</v>
          </cell>
          <cell r="CK3022">
            <v>0</v>
          </cell>
          <cell r="CL3022">
            <v>0</v>
          </cell>
          <cell r="CM3022">
            <v>0</v>
          </cell>
          <cell r="CN3022">
            <v>1</v>
          </cell>
        </row>
        <row r="3023">
          <cell r="AU3023">
            <v>395317.23</v>
          </cell>
          <cell r="AX3023">
            <v>279218.60999999993</v>
          </cell>
          <cell r="AY3023">
            <v>116098.62</v>
          </cell>
          <cell r="AZ3023">
            <v>70113.759999999995</v>
          </cell>
          <cell r="BA3023">
            <v>64487.040000000001</v>
          </cell>
          <cell r="BV3023">
            <v>0</v>
          </cell>
          <cell r="BW3023">
            <v>0.22</v>
          </cell>
          <cell r="BX3023">
            <v>0.78</v>
          </cell>
          <cell r="BY3023">
            <v>0</v>
          </cell>
          <cell r="BZ3023">
            <v>0</v>
          </cell>
          <cell r="CA3023">
            <v>0</v>
          </cell>
          <cell r="CB3023">
            <v>0</v>
          </cell>
          <cell r="CC3023">
            <v>0</v>
          </cell>
          <cell r="CD3023">
            <v>0</v>
          </cell>
          <cell r="CE3023">
            <v>0</v>
          </cell>
          <cell r="CF3023">
            <v>0</v>
          </cell>
          <cell r="CG3023">
            <v>0</v>
          </cell>
          <cell r="CH3023">
            <v>0</v>
          </cell>
          <cell r="CJ3023">
            <v>0</v>
          </cell>
          <cell r="CK3023">
            <v>0</v>
          </cell>
          <cell r="CL3023">
            <v>0</v>
          </cell>
          <cell r="CM3023">
            <v>0</v>
          </cell>
          <cell r="CN3023">
            <v>1</v>
          </cell>
        </row>
        <row r="3024">
          <cell r="AU3024">
            <v>495133.15</v>
          </cell>
          <cell r="AX3024">
            <v>355052.66999999993</v>
          </cell>
          <cell r="AY3024">
            <v>140080.48000000001</v>
          </cell>
          <cell r="AZ3024">
            <v>116852.25</v>
          </cell>
          <cell r="BA3024">
            <v>20773.87</v>
          </cell>
          <cell r="BV3024">
            <v>0</v>
          </cell>
          <cell r="BW3024">
            <v>0</v>
          </cell>
          <cell r="BX3024">
            <v>1</v>
          </cell>
          <cell r="BY3024">
            <v>0</v>
          </cell>
          <cell r="BZ3024">
            <v>0</v>
          </cell>
          <cell r="CA3024">
            <v>0</v>
          </cell>
          <cell r="CB3024">
            <v>0</v>
          </cell>
          <cell r="CC3024">
            <v>0</v>
          </cell>
          <cell r="CD3024">
            <v>0</v>
          </cell>
          <cell r="CE3024">
            <v>0</v>
          </cell>
          <cell r="CF3024">
            <v>0</v>
          </cell>
          <cell r="CG3024">
            <v>0</v>
          </cell>
          <cell r="CH3024">
            <v>0</v>
          </cell>
          <cell r="CJ3024">
            <v>0</v>
          </cell>
          <cell r="CK3024">
            <v>0</v>
          </cell>
          <cell r="CL3024">
            <v>0</v>
          </cell>
          <cell r="CM3024">
            <v>0</v>
          </cell>
          <cell r="CN3024">
            <v>1</v>
          </cell>
        </row>
        <row r="3025">
          <cell r="AU3025">
            <v>1717.18</v>
          </cell>
          <cell r="AX3025">
            <v>1273.46</v>
          </cell>
          <cell r="AY3025">
            <v>443.72</v>
          </cell>
          <cell r="AZ3025">
            <v>469.68</v>
          </cell>
          <cell r="BA3025">
            <v>578.08000000000004</v>
          </cell>
          <cell r="BV3025">
            <v>0</v>
          </cell>
          <cell r="BW3025">
            <v>1</v>
          </cell>
          <cell r="BX3025">
            <v>0</v>
          </cell>
          <cell r="BY3025">
            <v>0</v>
          </cell>
          <cell r="BZ3025">
            <v>0</v>
          </cell>
          <cell r="CA3025">
            <v>0</v>
          </cell>
          <cell r="CB3025">
            <v>0</v>
          </cell>
          <cell r="CC3025">
            <v>0</v>
          </cell>
          <cell r="CD3025">
            <v>0</v>
          </cell>
          <cell r="CE3025">
            <v>0</v>
          </cell>
          <cell r="CF3025">
            <v>0</v>
          </cell>
          <cell r="CG3025">
            <v>0</v>
          </cell>
          <cell r="CH3025">
            <v>0</v>
          </cell>
          <cell r="CJ3025">
            <v>0</v>
          </cell>
          <cell r="CK3025">
            <v>0</v>
          </cell>
          <cell r="CL3025">
            <v>0</v>
          </cell>
          <cell r="CM3025">
            <v>0</v>
          </cell>
          <cell r="CN3025">
            <v>1</v>
          </cell>
        </row>
        <row r="3026">
          <cell r="AU3026">
            <v>152</v>
          </cell>
          <cell r="AX3026">
            <v>152</v>
          </cell>
          <cell r="AY3026">
            <v>0</v>
          </cell>
          <cell r="AZ3026">
            <v>0</v>
          </cell>
          <cell r="BA3026">
            <v>0</v>
          </cell>
          <cell r="BV3026">
            <v>0</v>
          </cell>
          <cell r="BW3026">
            <v>1</v>
          </cell>
          <cell r="BX3026">
            <v>0</v>
          </cell>
          <cell r="BY3026">
            <v>0</v>
          </cell>
          <cell r="BZ3026">
            <v>0</v>
          </cell>
          <cell r="CA3026">
            <v>0</v>
          </cell>
          <cell r="CB3026">
            <v>0</v>
          </cell>
          <cell r="CC3026">
            <v>0</v>
          </cell>
          <cell r="CD3026">
            <v>0</v>
          </cell>
          <cell r="CE3026">
            <v>0</v>
          </cell>
          <cell r="CF3026">
            <v>0</v>
          </cell>
          <cell r="CG3026">
            <v>0</v>
          </cell>
          <cell r="CH3026">
            <v>0</v>
          </cell>
          <cell r="CJ3026">
            <v>0</v>
          </cell>
          <cell r="CK3026">
            <v>0</v>
          </cell>
          <cell r="CL3026">
            <v>0</v>
          </cell>
          <cell r="CM3026">
            <v>0</v>
          </cell>
          <cell r="CN3026">
            <v>1</v>
          </cell>
        </row>
        <row r="3027">
          <cell r="AU3027">
            <v>5070.59</v>
          </cell>
          <cell r="AX3027">
            <v>3634.86</v>
          </cell>
          <cell r="AY3027">
            <v>1435.73</v>
          </cell>
          <cell r="AZ3027">
            <v>3189.54</v>
          </cell>
          <cell r="BA3027">
            <v>57.71</v>
          </cell>
          <cell r="BV3027">
            <v>0</v>
          </cell>
          <cell r="BW3027">
            <v>0</v>
          </cell>
          <cell r="BX3027">
            <v>0</v>
          </cell>
          <cell r="BY3027">
            <v>0</v>
          </cell>
          <cell r="BZ3027">
            <v>0</v>
          </cell>
          <cell r="CA3027">
            <v>0</v>
          </cell>
          <cell r="CB3027">
            <v>0</v>
          </cell>
          <cell r="CC3027">
            <v>0</v>
          </cell>
          <cell r="CD3027">
            <v>1</v>
          </cell>
          <cell r="CE3027">
            <v>0</v>
          </cell>
          <cell r="CF3027">
            <v>0</v>
          </cell>
          <cell r="CG3027">
            <v>0</v>
          </cell>
          <cell r="CH3027">
            <v>0</v>
          </cell>
          <cell r="CJ3027">
            <v>0</v>
          </cell>
          <cell r="CK3027">
            <v>0</v>
          </cell>
          <cell r="CL3027">
            <v>0</v>
          </cell>
          <cell r="CM3027">
            <v>0</v>
          </cell>
          <cell r="CN3027">
            <v>1</v>
          </cell>
        </row>
        <row r="3028">
          <cell r="AU3028">
            <v>5590.3</v>
          </cell>
          <cell r="AX3028">
            <v>4043.9500000000003</v>
          </cell>
          <cell r="AY3028">
            <v>1546.35</v>
          </cell>
          <cell r="AZ3028">
            <v>3980.69</v>
          </cell>
          <cell r="BA3028">
            <v>-204.72</v>
          </cell>
          <cell r="BV3028">
            <v>0</v>
          </cell>
          <cell r="BW3028">
            <v>0</v>
          </cell>
          <cell r="BX3028">
            <v>0</v>
          </cell>
          <cell r="BY3028">
            <v>0</v>
          </cell>
          <cell r="BZ3028">
            <v>0</v>
          </cell>
          <cell r="CA3028">
            <v>0</v>
          </cell>
          <cell r="CB3028">
            <v>0</v>
          </cell>
          <cell r="CC3028">
            <v>0</v>
          </cell>
          <cell r="CD3028">
            <v>1</v>
          </cell>
          <cell r="CE3028">
            <v>0</v>
          </cell>
          <cell r="CF3028">
            <v>0</v>
          </cell>
          <cell r="CG3028">
            <v>0</v>
          </cell>
          <cell r="CH3028">
            <v>0</v>
          </cell>
          <cell r="CJ3028">
            <v>0</v>
          </cell>
          <cell r="CK3028">
            <v>0</v>
          </cell>
          <cell r="CL3028">
            <v>0</v>
          </cell>
          <cell r="CM3028">
            <v>0</v>
          </cell>
          <cell r="CN3028">
            <v>1</v>
          </cell>
        </row>
        <row r="3029">
          <cell r="AU3029">
            <v>213</v>
          </cell>
          <cell r="AX3029">
            <v>213</v>
          </cell>
          <cell r="AY3029">
            <v>0</v>
          </cell>
          <cell r="AZ3029">
            <v>0</v>
          </cell>
          <cell r="BA3029">
            <v>0</v>
          </cell>
          <cell r="BV3029">
            <v>0</v>
          </cell>
          <cell r="BW3029">
            <v>0</v>
          </cell>
          <cell r="BX3029">
            <v>1</v>
          </cell>
          <cell r="BY3029">
            <v>0</v>
          </cell>
          <cell r="BZ3029">
            <v>0</v>
          </cell>
          <cell r="CA3029">
            <v>0</v>
          </cell>
          <cell r="CB3029">
            <v>0</v>
          </cell>
          <cell r="CC3029">
            <v>0</v>
          </cell>
          <cell r="CD3029">
            <v>0</v>
          </cell>
          <cell r="CE3029">
            <v>0</v>
          </cell>
          <cell r="CF3029">
            <v>0</v>
          </cell>
          <cell r="CG3029">
            <v>0</v>
          </cell>
          <cell r="CH3029">
            <v>0</v>
          </cell>
          <cell r="CJ3029">
            <v>0</v>
          </cell>
          <cell r="CK3029">
            <v>0</v>
          </cell>
          <cell r="CL3029">
            <v>0</v>
          </cell>
          <cell r="CM3029">
            <v>0</v>
          </cell>
          <cell r="CN3029">
            <v>1</v>
          </cell>
        </row>
        <row r="3030">
          <cell r="AU3030">
            <v>111</v>
          </cell>
          <cell r="AX3030">
            <v>111</v>
          </cell>
          <cell r="AY3030">
            <v>0</v>
          </cell>
          <cell r="AZ3030">
            <v>0</v>
          </cell>
          <cell r="BA3030">
            <v>0</v>
          </cell>
          <cell r="BV3030">
            <v>0</v>
          </cell>
          <cell r="BW3030">
            <v>1</v>
          </cell>
          <cell r="BX3030">
            <v>0</v>
          </cell>
          <cell r="BY3030">
            <v>0</v>
          </cell>
          <cell r="BZ3030">
            <v>0</v>
          </cell>
          <cell r="CA3030">
            <v>0</v>
          </cell>
          <cell r="CB3030">
            <v>0</v>
          </cell>
          <cell r="CC3030">
            <v>0</v>
          </cell>
          <cell r="CD3030">
            <v>0</v>
          </cell>
          <cell r="CE3030">
            <v>0</v>
          </cell>
          <cell r="CF3030">
            <v>0</v>
          </cell>
          <cell r="CG3030">
            <v>0</v>
          </cell>
          <cell r="CH3030">
            <v>0</v>
          </cell>
          <cell r="CJ3030">
            <v>0</v>
          </cell>
          <cell r="CK3030">
            <v>0</v>
          </cell>
          <cell r="CL3030">
            <v>0</v>
          </cell>
          <cell r="CM3030">
            <v>0</v>
          </cell>
          <cell r="CN3030">
            <v>1</v>
          </cell>
        </row>
        <row r="3031">
          <cell r="AU3031">
            <v>-4270.42</v>
          </cell>
          <cell r="AX3031">
            <v>-2834.8799999999997</v>
          </cell>
          <cell r="AY3031">
            <v>-1435.54</v>
          </cell>
          <cell r="AZ3031">
            <v>0</v>
          </cell>
          <cell r="BA3031">
            <v>0</v>
          </cell>
          <cell r="BV3031">
            <v>0</v>
          </cell>
          <cell r="BW3031">
            <v>0</v>
          </cell>
          <cell r="BX3031">
            <v>0</v>
          </cell>
          <cell r="BY3031">
            <v>1</v>
          </cell>
          <cell r="BZ3031">
            <v>0</v>
          </cell>
          <cell r="CA3031">
            <v>0</v>
          </cell>
          <cell r="CB3031">
            <v>0</v>
          </cell>
          <cell r="CC3031">
            <v>0</v>
          </cell>
          <cell r="CD3031">
            <v>0</v>
          </cell>
          <cell r="CE3031">
            <v>0</v>
          </cell>
          <cell r="CF3031">
            <v>0</v>
          </cell>
          <cell r="CG3031">
            <v>0</v>
          </cell>
          <cell r="CH3031">
            <v>0</v>
          </cell>
          <cell r="CJ3031">
            <v>0</v>
          </cell>
          <cell r="CK3031">
            <v>0</v>
          </cell>
          <cell r="CL3031">
            <v>0</v>
          </cell>
          <cell r="CM3031">
            <v>0</v>
          </cell>
          <cell r="CN3031">
            <v>1</v>
          </cell>
        </row>
        <row r="3032">
          <cell r="AU3032">
            <v>294</v>
          </cell>
          <cell r="AX3032">
            <v>210.76000000000002</v>
          </cell>
          <cell r="AY3032">
            <v>83.24</v>
          </cell>
          <cell r="AZ3032">
            <v>0</v>
          </cell>
          <cell r="BA3032">
            <v>186.36</v>
          </cell>
          <cell r="BV3032">
            <v>0</v>
          </cell>
          <cell r="BW3032">
            <v>1</v>
          </cell>
          <cell r="BX3032">
            <v>0</v>
          </cell>
          <cell r="BY3032">
            <v>0</v>
          </cell>
          <cell r="BZ3032">
            <v>0</v>
          </cell>
          <cell r="CA3032">
            <v>0</v>
          </cell>
          <cell r="CB3032">
            <v>0</v>
          </cell>
          <cell r="CC3032">
            <v>0</v>
          </cell>
          <cell r="CD3032">
            <v>0</v>
          </cell>
          <cell r="CE3032">
            <v>0</v>
          </cell>
          <cell r="CF3032">
            <v>0</v>
          </cell>
          <cell r="CG3032">
            <v>0</v>
          </cell>
          <cell r="CH3032">
            <v>0</v>
          </cell>
          <cell r="CJ3032">
            <v>0</v>
          </cell>
          <cell r="CK3032">
            <v>0</v>
          </cell>
          <cell r="CL3032">
            <v>0</v>
          </cell>
          <cell r="CM3032">
            <v>0</v>
          </cell>
          <cell r="CN3032">
            <v>1</v>
          </cell>
        </row>
        <row r="3033">
          <cell r="AU3033">
            <v>104</v>
          </cell>
          <cell r="AX3033">
            <v>104</v>
          </cell>
          <cell r="AY3033">
            <v>0</v>
          </cell>
          <cell r="AZ3033">
            <v>0</v>
          </cell>
          <cell r="BA3033">
            <v>0</v>
          </cell>
          <cell r="BV3033">
            <v>0</v>
          </cell>
          <cell r="BW3033">
            <v>1</v>
          </cell>
          <cell r="BX3033">
            <v>0</v>
          </cell>
          <cell r="BY3033">
            <v>0</v>
          </cell>
          <cell r="BZ3033">
            <v>0</v>
          </cell>
          <cell r="CA3033">
            <v>0</v>
          </cell>
          <cell r="CB3033">
            <v>0</v>
          </cell>
          <cell r="CC3033">
            <v>0</v>
          </cell>
          <cell r="CD3033">
            <v>0</v>
          </cell>
          <cell r="CE3033">
            <v>0</v>
          </cell>
          <cell r="CF3033">
            <v>0</v>
          </cell>
          <cell r="CG3033">
            <v>0</v>
          </cell>
          <cell r="CH3033">
            <v>0</v>
          </cell>
          <cell r="CJ3033">
            <v>0</v>
          </cell>
          <cell r="CK3033">
            <v>0</v>
          </cell>
          <cell r="CL3033">
            <v>0</v>
          </cell>
          <cell r="CM3033">
            <v>0</v>
          </cell>
          <cell r="CN3033">
            <v>1</v>
          </cell>
        </row>
        <row r="3034">
          <cell r="AU3034">
            <v>1202</v>
          </cell>
          <cell r="AX3034">
            <v>1202</v>
          </cell>
          <cell r="AY3034">
            <v>0</v>
          </cell>
          <cell r="AZ3034">
            <v>0</v>
          </cell>
          <cell r="BA3034">
            <v>0</v>
          </cell>
          <cell r="BV3034">
            <v>0</v>
          </cell>
          <cell r="BW3034">
            <v>0</v>
          </cell>
          <cell r="BX3034">
            <v>0.5</v>
          </cell>
          <cell r="BY3034">
            <v>0</v>
          </cell>
          <cell r="BZ3034">
            <v>0</v>
          </cell>
          <cell r="CA3034">
            <v>0</v>
          </cell>
          <cell r="CB3034">
            <v>0</v>
          </cell>
          <cell r="CC3034">
            <v>0</v>
          </cell>
          <cell r="CD3034">
            <v>0.5</v>
          </cell>
          <cell r="CE3034">
            <v>0</v>
          </cell>
          <cell r="CF3034">
            <v>0</v>
          </cell>
          <cell r="CG3034">
            <v>0</v>
          </cell>
          <cell r="CH3034">
            <v>0</v>
          </cell>
          <cell r="CJ3034">
            <v>0</v>
          </cell>
          <cell r="CK3034">
            <v>0</v>
          </cell>
          <cell r="CL3034">
            <v>0</v>
          </cell>
          <cell r="CM3034">
            <v>0</v>
          </cell>
          <cell r="CN3034">
            <v>1</v>
          </cell>
        </row>
        <row r="3035">
          <cell r="AU3035">
            <v>137</v>
          </cell>
          <cell r="AX3035">
            <v>137</v>
          </cell>
          <cell r="AY3035">
            <v>0</v>
          </cell>
          <cell r="AZ3035">
            <v>0</v>
          </cell>
          <cell r="BA3035">
            <v>0</v>
          </cell>
          <cell r="BV3035">
            <v>0</v>
          </cell>
          <cell r="BW3035">
            <v>0.92</v>
          </cell>
          <cell r="BX3035">
            <v>0</v>
          </cell>
          <cell r="BY3035">
            <v>0</v>
          </cell>
          <cell r="BZ3035">
            <v>0</v>
          </cell>
          <cell r="CA3035">
            <v>0</v>
          </cell>
          <cell r="CB3035">
            <v>0</v>
          </cell>
          <cell r="CC3035">
            <v>0</v>
          </cell>
          <cell r="CD3035">
            <v>0.08</v>
          </cell>
          <cell r="CE3035">
            <v>0</v>
          </cell>
          <cell r="CF3035">
            <v>0</v>
          </cell>
          <cell r="CG3035">
            <v>0</v>
          </cell>
          <cell r="CH3035">
            <v>0</v>
          </cell>
          <cell r="CJ3035">
            <v>0</v>
          </cell>
          <cell r="CK3035">
            <v>0</v>
          </cell>
          <cell r="CL3035">
            <v>0</v>
          </cell>
          <cell r="CM3035">
            <v>0</v>
          </cell>
          <cell r="CN3035">
            <v>1</v>
          </cell>
        </row>
        <row r="3036">
          <cell r="AU3036">
            <v>2241.61</v>
          </cell>
          <cell r="AX3036">
            <v>2548.6799999999994</v>
          </cell>
          <cell r="AY3036">
            <v>-307.07</v>
          </cell>
          <cell r="AZ3036">
            <v>4012.06</v>
          </cell>
          <cell r="BA3036">
            <v>-4235.0600000000004</v>
          </cell>
          <cell r="BV3036">
            <v>0</v>
          </cell>
          <cell r="BW3036">
            <v>0</v>
          </cell>
          <cell r="BX3036">
            <v>1</v>
          </cell>
          <cell r="BY3036">
            <v>0</v>
          </cell>
          <cell r="BZ3036">
            <v>0</v>
          </cell>
          <cell r="CA3036">
            <v>0</v>
          </cell>
          <cell r="CB3036">
            <v>0</v>
          </cell>
          <cell r="CC3036">
            <v>0</v>
          </cell>
          <cell r="CD3036">
            <v>0</v>
          </cell>
          <cell r="CE3036">
            <v>0</v>
          </cell>
          <cell r="CF3036">
            <v>0</v>
          </cell>
          <cell r="CG3036">
            <v>0</v>
          </cell>
          <cell r="CH3036">
            <v>0</v>
          </cell>
          <cell r="CJ3036">
            <v>0</v>
          </cell>
          <cell r="CK3036">
            <v>0</v>
          </cell>
          <cell r="CL3036">
            <v>0</v>
          </cell>
          <cell r="CM3036">
            <v>0</v>
          </cell>
          <cell r="CN3036">
            <v>1</v>
          </cell>
        </row>
        <row r="3037">
          <cell r="AU3037">
            <v>165</v>
          </cell>
          <cell r="AX3037">
            <v>165</v>
          </cell>
          <cell r="AY3037">
            <v>0</v>
          </cell>
          <cell r="AZ3037">
            <v>0</v>
          </cell>
          <cell r="BA3037">
            <v>0</v>
          </cell>
          <cell r="BV3037">
            <v>0</v>
          </cell>
          <cell r="BW3037">
            <v>1</v>
          </cell>
          <cell r="BX3037">
            <v>0</v>
          </cell>
          <cell r="BY3037">
            <v>0</v>
          </cell>
          <cell r="BZ3037">
            <v>0</v>
          </cell>
          <cell r="CA3037">
            <v>0</v>
          </cell>
          <cell r="CB3037">
            <v>0</v>
          </cell>
          <cell r="CC3037">
            <v>0</v>
          </cell>
          <cell r="CD3037">
            <v>0</v>
          </cell>
          <cell r="CE3037">
            <v>0</v>
          </cell>
          <cell r="CF3037">
            <v>0</v>
          </cell>
          <cell r="CG3037">
            <v>0</v>
          </cell>
          <cell r="CH3037">
            <v>0</v>
          </cell>
          <cell r="CJ3037">
            <v>0</v>
          </cell>
          <cell r="CK3037">
            <v>0</v>
          </cell>
          <cell r="CL3037">
            <v>0</v>
          </cell>
          <cell r="CM3037">
            <v>0</v>
          </cell>
          <cell r="CN3037">
            <v>1</v>
          </cell>
        </row>
        <row r="3038">
          <cell r="AU3038">
            <v>-414.96</v>
          </cell>
          <cell r="AX3038">
            <v>-414.96</v>
          </cell>
          <cell r="AY3038">
            <v>0</v>
          </cell>
          <cell r="AZ3038">
            <v>0</v>
          </cell>
          <cell r="BA3038">
            <v>-142.94999999999999</v>
          </cell>
          <cell r="BV3038">
            <v>0</v>
          </cell>
          <cell r="BW3038">
            <v>1</v>
          </cell>
          <cell r="BX3038">
            <v>0</v>
          </cell>
          <cell r="BY3038">
            <v>0</v>
          </cell>
          <cell r="BZ3038">
            <v>0</v>
          </cell>
          <cell r="CA3038">
            <v>0</v>
          </cell>
          <cell r="CB3038">
            <v>0</v>
          </cell>
          <cell r="CC3038">
            <v>0</v>
          </cell>
          <cell r="CD3038">
            <v>0</v>
          </cell>
          <cell r="CE3038">
            <v>0</v>
          </cell>
          <cell r="CF3038">
            <v>0</v>
          </cell>
          <cell r="CG3038">
            <v>0</v>
          </cell>
          <cell r="CH3038">
            <v>0</v>
          </cell>
          <cell r="CJ3038">
            <v>0</v>
          </cell>
          <cell r="CK3038">
            <v>0</v>
          </cell>
          <cell r="CL3038">
            <v>0</v>
          </cell>
          <cell r="CM3038">
            <v>0</v>
          </cell>
          <cell r="CN3038">
            <v>1</v>
          </cell>
        </row>
        <row r="3039">
          <cell r="AU3039">
            <v>113</v>
          </cell>
          <cell r="AX3039">
            <v>113</v>
          </cell>
          <cell r="AY3039">
            <v>0</v>
          </cell>
          <cell r="AZ3039">
            <v>0</v>
          </cell>
          <cell r="BA3039">
            <v>0</v>
          </cell>
          <cell r="BV3039">
            <v>0</v>
          </cell>
          <cell r="BW3039">
            <v>0.09</v>
          </cell>
          <cell r="BX3039">
            <v>0</v>
          </cell>
          <cell r="BY3039">
            <v>0</v>
          </cell>
          <cell r="BZ3039">
            <v>0</v>
          </cell>
          <cell r="CA3039">
            <v>0</v>
          </cell>
          <cell r="CB3039">
            <v>0</v>
          </cell>
          <cell r="CC3039">
            <v>0</v>
          </cell>
          <cell r="CD3039">
            <v>0.91</v>
          </cell>
          <cell r="CE3039">
            <v>0</v>
          </cell>
          <cell r="CF3039">
            <v>0</v>
          </cell>
          <cell r="CG3039">
            <v>0</v>
          </cell>
          <cell r="CH3039">
            <v>0</v>
          </cell>
          <cell r="CJ3039">
            <v>0</v>
          </cell>
          <cell r="CK3039">
            <v>0</v>
          </cell>
          <cell r="CL3039">
            <v>0</v>
          </cell>
          <cell r="CM3039">
            <v>0</v>
          </cell>
          <cell r="CN3039">
            <v>1</v>
          </cell>
        </row>
        <row r="3040">
          <cell r="AU3040">
            <v>22.67</v>
          </cell>
          <cell r="AX3040">
            <v>22.67</v>
          </cell>
          <cell r="AY3040">
            <v>0</v>
          </cell>
          <cell r="AZ3040">
            <v>-167.99</v>
          </cell>
          <cell r="BA3040">
            <v>0</v>
          </cell>
          <cell r="BV3040">
            <v>0</v>
          </cell>
          <cell r="BW3040">
            <v>0</v>
          </cell>
          <cell r="BX3040">
            <v>0</v>
          </cell>
          <cell r="BY3040">
            <v>0</v>
          </cell>
          <cell r="BZ3040">
            <v>0</v>
          </cell>
          <cell r="CA3040">
            <v>0</v>
          </cell>
          <cell r="CB3040">
            <v>0</v>
          </cell>
          <cell r="CC3040">
            <v>0</v>
          </cell>
          <cell r="CD3040">
            <v>0</v>
          </cell>
          <cell r="CE3040">
            <v>1</v>
          </cell>
          <cell r="CF3040">
            <v>0</v>
          </cell>
          <cell r="CG3040">
            <v>0</v>
          </cell>
          <cell r="CH3040">
            <v>0</v>
          </cell>
          <cell r="CJ3040">
            <v>0</v>
          </cell>
          <cell r="CK3040">
            <v>0</v>
          </cell>
          <cell r="CL3040">
            <v>0</v>
          </cell>
          <cell r="CM3040">
            <v>0</v>
          </cell>
          <cell r="CN3040">
            <v>1</v>
          </cell>
        </row>
        <row r="3041">
          <cell r="AU3041">
            <v>150</v>
          </cell>
          <cell r="AX3041">
            <v>150</v>
          </cell>
          <cell r="AY3041">
            <v>0</v>
          </cell>
          <cell r="AZ3041">
            <v>0</v>
          </cell>
          <cell r="BA3041">
            <v>0</v>
          </cell>
          <cell r="BV3041">
            <v>0</v>
          </cell>
          <cell r="BW3041">
            <v>0</v>
          </cell>
          <cell r="BX3041">
            <v>0</v>
          </cell>
          <cell r="BY3041">
            <v>0.05</v>
          </cell>
          <cell r="BZ3041">
            <v>0</v>
          </cell>
          <cell r="CA3041">
            <v>0</v>
          </cell>
          <cell r="CB3041">
            <v>0</v>
          </cell>
          <cell r="CC3041">
            <v>0</v>
          </cell>
          <cell r="CD3041">
            <v>0.95</v>
          </cell>
          <cell r="CE3041">
            <v>0</v>
          </cell>
          <cell r="CF3041">
            <v>0</v>
          </cell>
          <cell r="CG3041">
            <v>0</v>
          </cell>
          <cell r="CH3041">
            <v>0</v>
          </cell>
          <cell r="CJ3041">
            <v>0</v>
          </cell>
          <cell r="CK3041">
            <v>0</v>
          </cell>
          <cell r="CL3041">
            <v>0</v>
          </cell>
          <cell r="CM3041">
            <v>0</v>
          </cell>
          <cell r="CN3041">
            <v>1</v>
          </cell>
        </row>
        <row r="3042">
          <cell r="AU3042">
            <v>104</v>
          </cell>
          <cell r="AX3042">
            <v>104</v>
          </cell>
          <cell r="AY3042">
            <v>0</v>
          </cell>
          <cell r="AZ3042">
            <v>0</v>
          </cell>
          <cell r="BA3042">
            <v>0</v>
          </cell>
          <cell r="BV3042">
            <v>0</v>
          </cell>
          <cell r="BW3042">
            <v>1</v>
          </cell>
          <cell r="BX3042">
            <v>0</v>
          </cell>
          <cell r="BY3042">
            <v>0</v>
          </cell>
          <cell r="BZ3042">
            <v>0</v>
          </cell>
          <cell r="CA3042">
            <v>0</v>
          </cell>
          <cell r="CB3042">
            <v>0</v>
          </cell>
          <cell r="CC3042">
            <v>0</v>
          </cell>
          <cell r="CD3042">
            <v>0</v>
          </cell>
          <cell r="CE3042">
            <v>0</v>
          </cell>
          <cell r="CF3042">
            <v>0</v>
          </cell>
          <cell r="CG3042">
            <v>0</v>
          </cell>
          <cell r="CH3042">
            <v>0</v>
          </cell>
          <cell r="CJ3042">
            <v>0</v>
          </cell>
          <cell r="CK3042">
            <v>0</v>
          </cell>
          <cell r="CL3042">
            <v>0</v>
          </cell>
          <cell r="CM3042">
            <v>0</v>
          </cell>
          <cell r="CN3042">
            <v>1</v>
          </cell>
        </row>
        <row r="3043">
          <cell r="AU3043">
            <v>19245.47</v>
          </cell>
          <cell r="AX3043">
            <v>13931.07</v>
          </cell>
          <cell r="AY3043">
            <v>5314.4</v>
          </cell>
          <cell r="AZ3043">
            <v>6646.07</v>
          </cell>
          <cell r="BA3043">
            <v>4549.07</v>
          </cell>
          <cell r="BV3043">
            <v>0</v>
          </cell>
          <cell r="BW3043">
            <v>0.39</v>
          </cell>
          <cell r="BX3043">
            <v>0.48</v>
          </cell>
          <cell r="BY3043">
            <v>0.13</v>
          </cell>
          <cell r="BZ3043">
            <v>0</v>
          </cell>
          <cell r="CA3043">
            <v>0</v>
          </cell>
          <cell r="CB3043">
            <v>0</v>
          </cell>
          <cell r="CC3043">
            <v>0</v>
          </cell>
          <cell r="CD3043">
            <v>0</v>
          </cell>
          <cell r="CE3043">
            <v>0</v>
          </cell>
          <cell r="CF3043">
            <v>0</v>
          </cell>
          <cell r="CG3043">
            <v>0</v>
          </cell>
          <cell r="CH3043">
            <v>0</v>
          </cell>
          <cell r="CJ3043">
            <v>0</v>
          </cell>
          <cell r="CK3043">
            <v>0</v>
          </cell>
          <cell r="CL3043">
            <v>0</v>
          </cell>
          <cell r="CM3043">
            <v>0</v>
          </cell>
          <cell r="CN3043">
            <v>1</v>
          </cell>
        </row>
        <row r="3044">
          <cell r="AU3044">
            <v>405</v>
          </cell>
          <cell r="AX3044">
            <v>405</v>
          </cell>
          <cell r="AY3044">
            <v>0</v>
          </cell>
          <cell r="AZ3044">
            <v>0</v>
          </cell>
          <cell r="BA3044">
            <v>0</v>
          </cell>
          <cell r="BV3044">
            <v>0</v>
          </cell>
          <cell r="BW3044">
            <v>0</v>
          </cell>
          <cell r="BX3044">
            <v>0.64</v>
          </cell>
          <cell r="BY3044">
            <v>0</v>
          </cell>
          <cell r="BZ3044">
            <v>0</v>
          </cell>
          <cell r="CA3044">
            <v>0</v>
          </cell>
          <cell r="CB3044">
            <v>0</v>
          </cell>
          <cell r="CC3044">
            <v>0</v>
          </cell>
          <cell r="CD3044">
            <v>0.36</v>
          </cell>
          <cell r="CE3044">
            <v>0</v>
          </cell>
          <cell r="CF3044">
            <v>0</v>
          </cell>
          <cell r="CG3044">
            <v>0</v>
          </cell>
          <cell r="CH3044">
            <v>0</v>
          </cell>
          <cell r="CJ3044">
            <v>0</v>
          </cell>
          <cell r="CK3044">
            <v>0</v>
          </cell>
          <cell r="CL3044">
            <v>0</v>
          </cell>
          <cell r="CM3044">
            <v>0</v>
          </cell>
          <cell r="CN3044">
            <v>1</v>
          </cell>
        </row>
        <row r="3045">
          <cell r="AU3045">
            <v>268</v>
          </cell>
          <cell r="AX3045">
            <v>268</v>
          </cell>
          <cell r="AY3045">
            <v>0</v>
          </cell>
          <cell r="AZ3045">
            <v>0</v>
          </cell>
          <cell r="BA3045">
            <v>0</v>
          </cell>
          <cell r="BV3045">
            <v>0</v>
          </cell>
          <cell r="BW3045">
            <v>0</v>
          </cell>
          <cell r="BX3045">
            <v>0</v>
          </cell>
          <cell r="BY3045">
            <v>0</v>
          </cell>
          <cell r="BZ3045">
            <v>0</v>
          </cell>
          <cell r="CA3045">
            <v>0</v>
          </cell>
          <cell r="CB3045">
            <v>0</v>
          </cell>
          <cell r="CC3045">
            <v>0</v>
          </cell>
          <cell r="CD3045">
            <v>1</v>
          </cell>
          <cell r="CE3045">
            <v>0</v>
          </cell>
          <cell r="CF3045">
            <v>0</v>
          </cell>
          <cell r="CG3045">
            <v>0</v>
          </cell>
          <cell r="CH3045">
            <v>0</v>
          </cell>
          <cell r="CJ3045">
            <v>0</v>
          </cell>
          <cell r="CK3045">
            <v>0</v>
          </cell>
          <cell r="CL3045">
            <v>0</v>
          </cell>
          <cell r="CM3045">
            <v>0</v>
          </cell>
          <cell r="CN3045">
            <v>1</v>
          </cell>
        </row>
        <row r="3046">
          <cell r="AU3046">
            <v>825173.95</v>
          </cell>
          <cell r="AX3046">
            <v>588190.96000000008</v>
          </cell>
          <cell r="AY3046">
            <v>236982.99</v>
          </cell>
          <cell r="AZ3046">
            <v>66810.36</v>
          </cell>
          <cell r="BA3046">
            <v>201001.9</v>
          </cell>
          <cell r="BV3046">
            <v>0</v>
          </cell>
          <cell r="BW3046">
            <v>0.9</v>
          </cell>
          <cell r="BX3046">
            <v>0</v>
          </cell>
          <cell r="BY3046">
            <v>0.1</v>
          </cell>
          <cell r="BZ3046">
            <v>0</v>
          </cell>
          <cell r="CA3046">
            <v>0</v>
          </cell>
          <cell r="CB3046">
            <v>0</v>
          </cell>
          <cell r="CC3046">
            <v>0</v>
          </cell>
          <cell r="CD3046">
            <v>0</v>
          </cell>
          <cell r="CE3046">
            <v>0</v>
          </cell>
          <cell r="CF3046">
            <v>0</v>
          </cell>
          <cell r="CG3046">
            <v>0</v>
          </cell>
          <cell r="CH3046">
            <v>0</v>
          </cell>
          <cell r="CJ3046">
            <v>0</v>
          </cell>
          <cell r="CK3046">
            <v>0</v>
          </cell>
          <cell r="CL3046">
            <v>0</v>
          </cell>
          <cell r="CM3046">
            <v>0</v>
          </cell>
          <cell r="CN3046">
            <v>1</v>
          </cell>
        </row>
        <row r="3047">
          <cell r="AU3047">
            <v>91.04</v>
          </cell>
          <cell r="AX3047">
            <v>65.27</v>
          </cell>
          <cell r="AY3047">
            <v>25.77</v>
          </cell>
          <cell r="AZ3047">
            <v>0</v>
          </cell>
          <cell r="BA3047">
            <v>57.71</v>
          </cell>
          <cell r="BV3047">
            <v>0</v>
          </cell>
          <cell r="BW3047">
            <v>0</v>
          </cell>
          <cell r="BX3047">
            <v>0</v>
          </cell>
          <cell r="BY3047">
            <v>0</v>
          </cell>
          <cell r="BZ3047">
            <v>0</v>
          </cell>
          <cell r="CA3047">
            <v>0</v>
          </cell>
          <cell r="CB3047">
            <v>0</v>
          </cell>
          <cell r="CC3047">
            <v>0</v>
          </cell>
          <cell r="CD3047">
            <v>1</v>
          </cell>
          <cell r="CE3047">
            <v>0</v>
          </cell>
          <cell r="CF3047">
            <v>0</v>
          </cell>
          <cell r="CG3047">
            <v>0</v>
          </cell>
          <cell r="CH3047">
            <v>0</v>
          </cell>
          <cell r="CJ3047">
            <v>0</v>
          </cell>
          <cell r="CK3047">
            <v>0</v>
          </cell>
          <cell r="CL3047">
            <v>0</v>
          </cell>
          <cell r="CM3047">
            <v>0</v>
          </cell>
          <cell r="CN3047">
            <v>1</v>
          </cell>
        </row>
        <row r="3048">
          <cell r="AU3048">
            <v>124</v>
          </cell>
          <cell r="AX3048">
            <v>124</v>
          </cell>
          <cell r="AY3048">
            <v>0</v>
          </cell>
          <cell r="AZ3048">
            <v>0</v>
          </cell>
          <cell r="BA3048">
            <v>0</v>
          </cell>
          <cell r="BV3048">
            <v>0</v>
          </cell>
          <cell r="BW3048">
            <v>0</v>
          </cell>
          <cell r="BX3048">
            <v>0</v>
          </cell>
          <cell r="BY3048">
            <v>0</v>
          </cell>
          <cell r="BZ3048">
            <v>0</v>
          </cell>
          <cell r="CA3048">
            <v>0</v>
          </cell>
          <cell r="CB3048">
            <v>0</v>
          </cell>
          <cell r="CC3048">
            <v>0</v>
          </cell>
          <cell r="CD3048">
            <v>1</v>
          </cell>
          <cell r="CE3048">
            <v>0</v>
          </cell>
          <cell r="CF3048">
            <v>0</v>
          </cell>
          <cell r="CG3048">
            <v>0</v>
          </cell>
          <cell r="CH3048">
            <v>0</v>
          </cell>
          <cell r="CJ3048">
            <v>0</v>
          </cell>
          <cell r="CK3048">
            <v>0</v>
          </cell>
          <cell r="CL3048">
            <v>0</v>
          </cell>
          <cell r="CM3048">
            <v>0</v>
          </cell>
          <cell r="CN3048">
            <v>1</v>
          </cell>
        </row>
        <row r="3049">
          <cell r="AU3049">
            <v>513</v>
          </cell>
          <cell r="AX3049">
            <v>513</v>
          </cell>
          <cell r="AY3049">
            <v>0</v>
          </cell>
          <cell r="AZ3049">
            <v>0</v>
          </cell>
          <cell r="BA3049">
            <v>0</v>
          </cell>
          <cell r="BV3049">
            <v>0</v>
          </cell>
          <cell r="BW3049">
            <v>0.17</v>
          </cell>
          <cell r="BX3049">
            <v>0.03</v>
          </cell>
          <cell r="BY3049">
            <v>0</v>
          </cell>
          <cell r="BZ3049">
            <v>0</v>
          </cell>
          <cell r="CA3049">
            <v>0</v>
          </cell>
          <cell r="CB3049">
            <v>0</v>
          </cell>
          <cell r="CC3049">
            <v>0</v>
          </cell>
          <cell r="CD3049">
            <v>0.8</v>
          </cell>
          <cell r="CE3049">
            <v>0</v>
          </cell>
          <cell r="CF3049">
            <v>0</v>
          </cell>
          <cell r="CG3049">
            <v>0</v>
          </cell>
          <cell r="CH3049">
            <v>0</v>
          </cell>
          <cell r="CJ3049">
            <v>0</v>
          </cell>
          <cell r="CK3049">
            <v>0</v>
          </cell>
          <cell r="CL3049">
            <v>0</v>
          </cell>
          <cell r="CM3049">
            <v>0</v>
          </cell>
          <cell r="CN3049">
            <v>1</v>
          </cell>
        </row>
        <row r="3050">
          <cell r="AU3050">
            <v>113</v>
          </cell>
          <cell r="AX3050">
            <v>113</v>
          </cell>
          <cell r="AY3050">
            <v>0</v>
          </cell>
          <cell r="AZ3050">
            <v>0</v>
          </cell>
          <cell r="BA3050">
            <v>0</v>
          </cell>
          <cell r="BV3050">
            <v>0</v>
          </cell>
          <cell r="BW3050">
            <v>0</v>
          </cell>
          <cell r="BX3050">
            <v>0</v>
          </cell>
          <cell r="BY3050">
            <v>0</v>
          </cell>
          <cell r="BZ3050">
            <v>0</v>
          </cell>
          <cell r="CA3050">
            <v>0</v>
          </cell>
          <cell r="CB3050">
            <v>0</v>
          </cell>
          <cell r="CC3050">
            <v>0</v>
          </cell>
          <cell r="CD3050">
            <v>1</v>
          </cell>
          <cell r="CE3050">
            <v>0</v>
          </cell>
          <cell r="CF3050">
            <v>0</v>
          </cell>
          <cell r="CG3050">
            <v>0</v>
          </cell>
          <cell r="CH3050">
            <v>0</v>
          </cell>
          <cell r="CJ3050">
            <v>0</v>
          </cell>
          <cell r="CK3050">
            <v>0</v>
          </cell>
          <cell r="CL3050">
            <v>0</v>
          </cell>
          <cell r="CM3050">
            <v>0</v>
          </cell>
          <cell r="CN3050">
            <v>1</v>
          </cell>
        </row>
        <row r="3051">
          <cell r="AU3051">
            <v>3001.9</v>
          </cell>
          <cell r="AX3051">
            <v>2788.19</v>
          </cell>
          <cell r="AY3051">
            <v>213.71</v>
          </cell>
          <cell r="AZ3051">
            <v>0</v>
          </cell>
          <cell r="BA3051">
            <v>478.52</v>
          </cell>
          <cell r="BV3051">
            <v>0</v>
          </cell>
          <cell r="BW3051">
            <v>0</v>
          </cell>
          <cell r="BX3051">
            <v>1</v>
          </cell>
          <cell r="BY3051">
            <v>0</v>
          </cell>
          <cell r="BZ3051">
            <v>0</v>
          </cell>
          <cell r="CA3051">
            <v>0</v>
          </cell>
          <cell r="CB3051">
            <v>0</v>
          </cell>
          <cell r="CC3051">
            <v>0</v>
          </cell>
          <cell r="CD3051">
            <v>0</v>
          </cell>
          <cell r="CE3051">
            <v>0</v>
          </cell>
          <cell r="CF3051">
            <v>0</v>
          </cell>
          <cell r="CG3051">
            <v>0</v>
          </cell>
          <cell r="CH3051">
            <v>0</v>
          </cell>
          <cell r="CJ3051">
            <v>0</v>
          </cell>
          <cell r="CK3051">
            <v>0</v>
          </cell>
          <cell r="CL3051">
            <v>0</v>
          </cell>
          <cell r="CM3051">
            <v>0</v>
          </cell>
          <cell r="CN3051">
            <v>1</v>
          </cell>
        </row>
        <row r="3052">
          <cell r="AU3052">
            <v>810.94</v>
          </cell>
          <cell r="AX3052">
            <v>653.80999999999995</v>
          </cell>
          <cell r="AY3052">
            <v>157.13</v>
          </cell>
          <cell r="AZ3052">
            <v>397.81</v>
          </cell>
          <cell r="BA3052">
            <v>0</v>
          </cell>
          <cell r="BV3052">
            <v>0</v>
          </cell>
          <cell r="BW3052">
            <v>1</v>
          </cell>
          <cell r="BX3052">
            <v>0</v>
          </cell>
          <cell r="BY3052">
            <v>0</v>
          </cell>
          <cell r="BZ3052">
            <v>0</v>
          </cell>
          <cell r="CA3052">
            <v>0</v>
          </cell>
          <cell r="CB3052">
            <v>0</v>
          </cell>
          <cell r="CC3052">
            <v>0</v>
          </cell>
          <cell r="CD3052">
            <v>0</v>
          </cell>
          <cell r="CE3052">
            <v>0</v>
          </cell>
          <cell r="CF3052">
            <v>0</v>
          </cell>
          <cell r="CG3052">
            <v>0</v>
          </cell>
          <cell r="CH3052">
            <v>0</v>
          </cell>
          <cell r="CJ3052">
            <v>0</v>
          </cell>
          <cell r="CK3052">
            <v>0</v>
          </cell>
          <cell r="CL3052">
            <v>0</v>
          </cell>
          <cell r="CM3052">
            <v>0</v>
          </cell>
          <cell r="CN3052">
            <v>1</v>
          </cell>
        </row>
        <row r="3053">
          <cell r="AU3053">
            <v>-257.52</v>
          </cell>
          <cell r="AX3053">
            <v>-257.52</v>
          </cell>
          <cell r="AY3053">
            <v>0</v>
          </cell>
          <cell r="AZ3053">
            <v>-180</v>
          </cell>
          <cell r="BA3053">
            <v>0</v>
          </cell>
          <cell r="BV3053">
            <v>0</v>
          </cell>
          <cell r="BW3053">
            <v>0.43</v>
          </cell>
          <cell r="BX3053">
            <v>0.56999999999999995</v>
          </cell>
          <cell r="BY3053">
            <v>0</v>
          </cell>
          <cell r="BZ3053">
            <v>0</v>
          </cell>
          <cell r="CA3053">
            <v>0</v>
          </cell>
          <cell r="CB3053">
            <v>0</v>
          </cell>
          <cell r="CC3053">
            <v>0</v>
          </cell>
          <cell r="CD3053">
            <v>0</v>
          </cell>
          <cell r="CE3053">
            <v>0</v>
          </cell>
          <cell r="CF3053">
            <v>0</v>
          </cell>
          <cell r="CG3053">
            <v>0</v>
          </cell>
          <cell r="CH3053">
            <v>0</v>
          </cell>
          <cell r="CJ3053">
            <v>0</v>
          </cell>
          <cell r="CK3053">
            <v>0</v>
          </cell>
          <cell r="CL3053">
            <v>0</v>
          </cell>
          <cell r="CM3053">
            <v>0</v>
          </cell>
          <cell r="CN3053">
            <v>1</v>
          </cell>
        </row>
        <row r="3054">
          <cell r="AU3054">
            <v>199</v>
          </cell>
          <cell r="AX3054">
            <v>199</v>
          </cell>
          <cell r="AY3054">
            <v>0</v>
          </cell>
          <cell r="AZ3054">
            <v>0</v>
          </cell>
          <cell r="BA3054">
            <v>0</v>
          </cell>
          <cell r="BV3054">
            <v>0</v>
          </cell>
          <cell r="BW3054">
            <v>1</v>
          </cell>
          <cell r="BX3054">
            <v>0</v>
          </cell>
          <cell r="BY3054">
            <v>0</v>
          </cell>
          <cell r="BZ3054">
            <v>0</v>
          </cell>
          <cell r="CA3054">
            <v>0</v>
          </cell>
          <cell r="CB3054">
            <v>0</v>
          </cell>
          <cell r="CC3054">
            <v>0</v>
          </cell>
          <cell r="CD3054">
            <v>0</v>
          </cell>
          <cell r="CE3054">
            <v>0</v>
          </cell>
          <cell r="CF3054">
            <v>0</v>
          </cell>
          <cell r="CG3054">
            <v>0</v>
          </cell>
          <cell r="CH3054">
            <v>0</v>
          </cell>
          <cell r="CJ3054">
            <v>0</v>
          </cell>
          <cell r="CK3054">
            <v>0</v>
          </cell>
          <cell r="CL3054">
            <v>0</v>
          </cell>
          <cell r="CM3054">
            <v>0</v>
          </cell>
          <cell r="CN3054">
            <v>1</v>
          </cell>
        </row>
        <row r="3055">
          <cell r="AU3055">
            <v>932</v>
          </cell>
          <cell r="AX3055">
            <v>932</v>
          </cell>
          <cell r="AY3055">
            <v>0</v>
          </cell>
          <cell r="AZ3055">
            <v>0</v>
          </cell>
          <cell r="BA3055">
            <v>0</v>
          </cell>
          <cell r="BV3055">
            <v>0</v>
          </cell>
          <cell r="BW3055">
            <v>1</v>
          </cell>
          <cell r="BX3055">
            <v>0</v>
          </cell>
          <cell r="BY3055">
            <v>0</v>
          </cell>
          <cell r="BZ3055">
            <v>0</v>
          </cell>
          <cell r="CA3055">
            <v>0</v>
          </cell>
          <cell r="CB3055">
            <v>0</v>
          </cell>
          <cell r="CC3055">
            <v>0</v>
          </cell>
          <cell r="CD3055">
            <v>0</v>
          </cell>
          <cell r="CE3055">
            <v>0</v>
          </cell>
          <cell r="CF3055">
            <v>0</v>
          </cell>
          <cell r="CG3055">
            <v>0</v>
          </cell>
          <cell r="CH3055">
            <v>0</v>
          </cell>
          <cell r="CJ3055">
            <v>0</v>
          </cell>
          <cell r="CK3055">
            <v>0</v>
          </cell>
          <cell r="CL3055">
            <v>0</v>
          </cell>
          <cell r="CM3055">
            <v>0</v>
          </cell>
          <cell r="CN3055">
            <v>1</v>
          </cell>
        </row>
        <row r="3056">
          <cell r="AU3056">
            <v>1888.28</v>
          </cell>
          <cell r="AX3056">
            <v>1353.6299999999999</v>
          </cell>
          <cell r="AY3056">
            <v>534.65</v>
          </cell>
          <cell r="AZ3056">
            <v>949.79</v>
          </cell>
          <cell r="BA3056">
            <v>0</v>
          </cell>
          <cell r="BV3056">
            <v>0</v>
          </cell>
          <cell r="BW3056">
            <v>1</v>
          </cell>
          <cell r="BX3056">
            <v>0</v>
          </cell>
          <cell r="BY3056">
            <v>0</v>
          </cell>
          <cell r="BZ3056">
            <v>0</v>
          </cell>
          <cell r="CA3056">
            <v>0</v>
          </cell>
          <cell r="CB3056">
            <v>0</v>
          </cell>
          <cell r="CC3056">
            <v>0</v>
          </cell>
          <cell r="CD3056">
            <v>0</v>
          </cell>
          <cell r="CE3056">
            <v>0</v>
          </cell>
          <cell r="CF3056">
            <v>0</v>
          </cell>
          <cell r="CG3056">
            <v>0</v>
          </cell>
          <cell r="CH3056">
            <v>0</v>
          </cell>
          <cell r="CJ3056">
            <v>0</v>
          </cell>
          <cell r="CK3056">
            <v>0</v>
          </cell>
          <cell r="CL3056">
            <v>0</v>
          </cell>
          <cell r="CM3056">
            <v>0</v>
          </cell>
          <cell r="CN3056">
            <v>1</v>
          </cell>
        </row>
        <row r="3057">
          <cell r="AU3057">
            <v>19507.560000000001</v>
          </cell>
          <cell r="AX3057">
            <v>14243</v>
          </cell>
          <cell r="AY3057">
            <v>5264.56</v>
          </cell>
          <cell r="AZ3057">
            <v>13328</v>
          </cell>
          <cell r="BA3057">
            <v>0</v>
          </cell>
          <cell r="BV3057">
            <v>0</v>
          </cell>
          <cell r="BW3057">
            <v>1</v>
          </cell>
          <cell r="BX3057">
            <v>0</v>
          </cell>
          <cell r="BY3057">
            <v>0</v>
          </cell>
          <cell r="BZ3057">
            <v>0</v>
          </cell>
          <cell r="CA3057">
            <v>0</v>
          </cell>
          <cell r="CB3057">
            <v>0</v>
          </cell>
          <cell r="CC3057">
            <v>0</v>
          </cell>
          <cell r="CD3057">
            <v>0</v>
          </cell>
          <cell r="CE3057">
            <v>0</v>
          </cell>
          <cell r="CF3057">
            <v>0</v>
          </cell>
          <cell r="CG3057">
            <v>0</v>
          </cell>
          <cell r="CH3057">
            <v>0</v>
          </cell>
          <cell r="CJ3057">
            <v>0</v>
          </cell>
          <cell r="CK3057">
            <v>0</v>
          </cell>
          <cell r="CL3057">
            <v>0</v>
          </cell>
          <cell r="CM3057">
            <v>0</v>
          </cell>
          <cell r="CN3057">
            <v>1</v>
          </cell>
        </row>
        <row r="3058">
          <cell r="AU3058">
            <v>152</v>
          </cell>
          <cell r="AX3058">
            <v>152</v>
          </cell>
          <cell r="AY3058">
            <v>0</v>
          </cell>
          <cell r="AZ3058">
            <v>0</v>
          </cell>
          <cell r="BA3058">
            <v>0</v>
          </cell>
          <cell r="BV3058">
            <v>0</v>
          </cell>
          <cell r="BW3058">
            <v>1</v>
          </cell>
          <cell r="BX3058">
            <v>0</v>
          </cell>
          <cell r="BY3058">
            <v>0</v>
          </cell>
          <cell r="BZ3058">
            <v>0</v>
          </cell>
          <cell r="CA3058">
            <v>0</v>
          </cell>
          <cell r="CB3058">
            <v>0</v>
          </cell>
          <cell r="CC3058">
            <v>0</v>
          </cell>
          <cell r="CD3058">
            <v>0</v>
          </cell>
          <cell r="CE3058">
            <v>0</v>
          </cell>
          <cell r="CF3058">
            <v>0</v>
          </cell>
          <cell r="CG3058">
            <v>0</v>
          </cell>
          <cell r="CH3058">
            <v>0</v>
          </cell>
          <cell r="CJ3058">
            <v>0</v>
          </cell>
          <cell r="CK3058">
            <v>0</v>
          </cell>
          <cell r="CL3058">
            <v>0</v>
          </cell>
          <cell r="CM3058">
            <v>0</v>
          </cell>
          <cell r="CN3058">
            <v>1</v>
          </cell>
        </row>
        <row r="3059">
          <cell r="AU3059">
            <v>147</v>
          </cell>
          <cell r="AX3059">
            <v>147</v>
          </cell>
          <cell r="AY3059">
            <v>0</v>
          </cell>
          <cell r="AZ3059">
            <v>0</v>
          </cell>
          <cell r="BA3059">
            <v>0</v>
          </cell>
          <cell r="BV3059">
            <v>0</v>
          </cell>
          <cell r="BW3059">
            <v>1</v>
          </cell>
          <cell r="BX3059">
            <v>0</v>
          </cell>
          <cell r="BY3059">
            <v>0</v>
          </cell>
          <cell r="BZ3059">
            <v>0</v>
          </cell>
          <cell r="CA3059">
            <v>0</v>
          </cell>
          <cell r="CB3059">
            <v>0</v>
          </cell>
          <cell r="CC3059">
            <v>0</v>
          </cell>
          <cell r="CD3059">
            <v>0</v>
          </cell>
          <cell r="CE3059">
            <v>0</v>
          </cell>
          <cell r="CF3059">
            <v>0</v>
          </cell>
          <cell r="CG3059">
            <v>0</v>
          </cell>
          <cell r="CH3059">
            <v>0</v>
          </cell>
          <cell r="CJ3059">
            <v>0</v>
          </cell>
          <cell r="CK3059">
            <v>0</v>
          </cell>
          <cell r="CL3059">
            <v>0</v>
          </cell>
          <cell r="CM3059">
            <v>0</v>
          </cell>
          <cell r="CN3059">
            <v>1</v>
          </cell>
        </row>
        <row r="3060">
          <cell r="AU3060">
            <v>166</v>
          </cell>
          <cell r="AX3060">
            <v>166</v>
          </cell>
          <cell r="AY3060">
            <v>0</v>
          </cell>
          <cell r="AZ3060">
            <v>0</v>
          </cell>
          <cell r="BA3060">
            <v>0</v>
          </cell>
          <cell r="BV3060">
            <v>0</v>
          </cell>
          <cell r="BW3060">
            <v>0.12</v>
          </cell>
          <cell r="BX3060">
            <v>0</v>
          </cell>
          <cell r="BY3060">
            <v>0</v>
          </cell>
          <cell r="BZ3060">
            <v>0</v>
          </cell>
          <cell r="CA3060">
            <v>0</v>
          </cell>
          <cell r="CB3060">
            <v>0</v>
          </cell>
          <cell r="CC3060">
            <v>0</v>
          </cell>
          <cell r="CD3060">
            <v>0.81</v>
          </cell>
          <cell r="CE3060">
            <v>7.0000000000000007E-2</v>
          </cell>
          <cell r="CF3060">
            <v>0</v>
          </cell>
          <cell r="CG3060">
            <v>0</v>
          </cell>
          <cell r="CH3060">
            <v>0</v>
          </cell>
          <cell r="CJ3060">
            <v>0</v>
          </cell>
          <cell r="CK3060">
            <v>0</v>
          </cell>
          <cell r="CL3060">
            <v>0</v>
          </cell>
          <cell r="CM3060">
            <v>0</v>
          </cell>
          <cell r="CN3060">
            <v>1</v>
          </cell>
        </row>
        <row r="3061">
          <cell r="AU3061">
            <v>1208.6199999999999</v>
          </cell>
          <cell r="AX3061">
            <v>920.21999999999991</v>
          </cell>
          <cell r="AY3061">
            <v>288.39999999999998</v>
          </cell>
          <cell r="AZ3061">
            <v>0</v>
          </cell>
          <cell r="BA3061">
            <v>645.67999999999995</v>
          </cell>
          <cell r="BV3061">
            <v>0</v>
          </cell>
          <cell r="BW3061">
            <v>1</v>
          </cell>
          <cell r="BX3061">
            <v>0</v>
          </cell>
          <cell r="BY3061">
            <v>0</v>
          </cell>
          <cell r="BZ3061">
            <v>0</v>
          </cell>
          <cell r="CA3061">
            <v>0</v>
          </cell>
          <cell r="CB3061">
            <v>0</v>
          </cell>
          <cell r="CC3061">
            <v>0</v>
          </cell>
          <cell r="CD3061">
            <v>0</v>
          </cell>
          <cell r="CE3061">
            <v>0</v>
          </cell>
          <cell r="CF3061">
            <v>0</v>
          </cell>
          <cell r="CG3061">
            <v>0</v>
          </cell>
          <cell r="CH3061">
            <v>0</v>
          </cell>
          <cell r="CJ3061">
            <v>0</v>
          </cell>
          <cell r="CK3061">
            <v>0</v>
          </cell>
          <cell r="CL3061">
            <v>0</v>
          </cell>
          <cell r="CM3061">
            <v>0</v>
          </cell>
          <cell r="CN3061">
            <v>1</v>
          </cell>
        </row>
        <row r="3062">
          <cell r="AU3062">
            <v>130</v>
          </cell>
          <cell r="AX3062">
            <v>130</v>
          </cell>
          <cell r="AY3062">
            <v>0</v>
          </cell>
          <cell r="AZ3062">
            <v>0</v>
          </cell>
          <cell r="BA3062">
            <v>0</v>
          </cell>
          <cell r="BV3062">
            <v>0</v>
          </cell>
          <cell r="BW3062">
            <v>0</v>
          </cell>
          <cell r="BX3062">
            <v>0</v>
          </cell>
          <cell r="BY3062">
            <v>0</v>
          </cell>
          <cell r="BZ3062">
            <v>0</v>
          </cell>
          <cell r="CA3062">
            <v>0</v>
          </cell>
          <cell r="CB3062">
            <v>0</v>
          </cell>
          <cell r="CC3062">
            <v>0</v>
          </cell>
          <cell r="CD3062">
            <v>1</v>
          </cell>
          <cell r="CE3062">
            <v>0</v>
          </cell>
          <cell r="CF3062">
            <v>0</v>
          </cell>
          <cell r="CG3062">
            <v>0</v>
          </cell>
          <cell r="CH3062">
            <v>0</v>
          </cell>
          <cell r="CJ3062">
            <v>0</v>
          </cell>
          <cell r="CK3062">
            <v>0</v>
          </cell>
          <cell r="CL3062">
            <v>0</v>
          </cell>
          <cell r="CM3062">
            <v>0</v>
          </cell>
          <cell r="CN3062">
            <v>1</v>
          </cell>
        </row>
        <row r="3063">
          <cell r="AU3063">
            <v>-624.84</v>
          </cell>
          <cell r="AX3063">
            <v>-624.84</v>
          </cell>
          <cell r="AY3063">
            <v>0</v>
          </cell>
          <cell r="AZ3063">
            <v>0</v>
          </cell>
          <cell r="BA3063">
            <v>-262.16000000000003</v>
          </cell>
          <cell r="BV3063">
            <v>0</v>
          </cell>
          <cell r="BW3063">
            <v>0</v>
          </cell>
          <cell r="BX3063">
            <v>0.75</v>
          </cell>
          <cell r="BY3063">
            <v>0</v>
          </cell>
          <cell r="BZ3063">
            <v>0</v>
          </cell>
          <cell r="CA3063">
            <v>0</v>
          </cell>
          <cell r="CB3063">
            <v>0</v>
          </cell>
          <cell r="CC3063">
            <v>0</v>
          </cell>
          <cell r="CD3063">
            <v>0</v>
          </cell>
          <cell r="CE3063">
            <v>0</v>
          </cell>
          <cell r="CF3063">
            <v>0</v>
          </cell>
          <cell r="CG3063">
            <v>0</v>
          </cell>
          <cell r="CH3063">
            <v>0</v>
          </cell>
          <cell r="CJ3063">
            <v>0</v>
          </cell>
          <cell r="CK3063">
            <v>0</v>
          </cell>
          <cell r="CL3063">
            <v>0</v>
          </cell>
          <cell r="CM3063">
            <v>0</v>
          </cell>
          <cell r="CN3063">
            <v>1</v>
          </cell>
        </row>
        <row r="3064">
          <cell r="AU3064">
            <v>305</v>
          </cell>
          <cell r="AX3064">
            <v>305</v>
          </cell>
          <cell r="AY3064">
            <v>0</v>
          </cell>
          <cell r="AZ3064">
            <v>0</v>
          </cell>
          <cell r="BA3064">
            <v>0</v>
          </cell>
          <cell r="BV3064">
            <v>0</v>
          </cell>
          <cell r="BW3064">
            <v>0</v>
          </cell>
          <cell r="BX3064">
            <v>1</v>
          </cell>
          <cell r="BY3064">
            <v>0</v>
          </cell>
          <cell r="BZ3064">
            <v>0</v>
          </cell>
          <cell r="CA3064">
            <v>0</v>
          </cell>
          <cell r="CB3064">
            <v>0</v>
          </cell>
          <cell r="CC3064">
            <v>0</v>
          </cell>
          <cell r="CD3064">
            <v>0</v>
          </cell>
          <cell r="CE3064">
            <v>0</v>
          </cell>
          <cell r="CF3064">
            <v>0</v>
          </cell>
          <cell r="CG3064">
            <v>0</v>
          </cell>
          <cell r="CH3064">
            <v>0</v>
          </cell>
          <cell r="CJ3064">
            <v>0</v>
          </cell>
          <cell r="CK3064">
            <v>0</v>
          </cell>
          <cell r="CL3064">
            <v>0</v>
          </cell>
          <cell r="CM3064">
            <v>0</v>
          </cell>
          <cell r="CN3064">
            <v>1</v>
          </cell>
        </row>
        <row r="3065">
          <cell r="AU3065">
            <v>157</v>
          </cell>
          <cell r="AX3065">
            <v>157</v>
          </cell>
          <cell r="AY3065">
            <v>0</v>
          </cell>
          <cell r="AZ3065">
            <v>0</v>
          </cell>
          <cell r="BA3065">
            <v>0</v>
          </cell>
          <cell r="BV3065">
            <v>0</v>
          </cell>
          <cell r="BW3065">
            <v>0</v>
          </cell>
          <cell r="BX3065">
            <v>0</v>
          </cell>
          <cell r="BY3065">
            <v>1</v>
          </cell>
          <cell r="BZ3065">
            <v>0</v>
          </cell>
          <cell r="CA3065">
            <v>0</v>
          </cell>
          <cell r="CB3065">
            <v>0</v>
          </cell>
          <cell r="CC3065">
            <v>0</v>
          </cell>
          <cell r="CD3065">
            <v>0</v>
          </cell>
          <cell r="CE3065">
            <v>0</v>
          </cell>
          <cell r="CF3065">
            <v>0</v>
          </cell>
          <cell r="CG3065">
            <v>0</v>
          </cell>
          <cell r="CH3065">
            <v>0</v>
          </cell>
          <cell r="CJ3065">
            <v>0</v>
          </cell>
          <cell r="CK3065">
            <v>0</v>
          </cell>
          <cell r="CL3065">
            <v>0</v>
          </cell>
          <cell r="CM3065">
            <v>0</v>
          </cell>
          <cell r="CN3065">
            <v>1</v>
          </cell>
        </row>
        <row r="3066">
          <cell r="AU3066">
            <v>13254.72</v>
          </cell>
          <cell r="AX3066">
            <v>9501.6200000000008</v>
          </cell>
          <cell r="AY3066">
            <v>3753.1</v>
          </cell>
          <cell r="AZ3066">
            <v>9110</v>
          </cell>
          <cell r="BA3066">
            <v>346.26</v>
          </cell>
          <cell r="BV3066">
            <v>0</v>
          </cell>
          <cell r="BW3066">
            <v>0.03</v>
          </cell>
          <cell r="BX3066">
            <v>0.59</v>
          </cell>
          <cell r="BY3066">
            <v>0</v>
          </cell>
          <cell r="BZ3066">
            <v>0</v>
          </cell>
          <cell r="CA3066">
            <v>0</v>
          </cell>
          <cell r="CB3066">
            <v>0</v>
          </cell>
          <cell r="CC3066">
            <v>0</v>
          </cell>
          <cell r="CD3066">
            <v>0.25</v>
          </cell>
          <cell r="CE3066">
            <v>0</v>
          </cell>
          <cell r="CF3066">
            <v>0</v>
          </cell>
          <cell r="CG3066">
            <v>0</v>
          </cell>
          <cell r="CH3066">
            <v>0</v>
          </cell>
          <cell r="CJ3066">
            <v>0</v>
          </cell>
          <cell r="CK3066">
            <v>0</v>
          </cell>
          <cell r="CL3066">
            <v>0</v>
          </cell>
          <cell r="CM3066">
            <v>0</v>
          </cell>
          <cell r="CN3066">
            <v>1</v>
          </cell>
        </row>
        <row r="3067">
          <cell r="AU3067">
            <v>984.06</v>
          </cell>
          <cell r="AX3067">
            <v>705.46</v>
          </cell>
          <cell r="AY3067">
            <v>278.60000000000002</v>
          </cell>
          <cell r="AZ3067">
            <v>0</v>
          </cell>
          <cell r="BA3067">
            <v>623.76</v>
          </cell>
          <cell r="BV3067">
            <v>0</v>
          </cell>
          <cell r="BW3067">
            <v>0</v>
          </cell>
          <cell r="BX3067">
            <v>0.73</v>
          </cell>
          <cell r="BY3067">
            <v>0</v>
          </cell>
          <cell r="BZ3067">
            <v>0</v>
          </cell>
          <cell r="CA3067">
            <v>0</v>
          </cell>
          <cell r="CB3067">
            <v>0</v>
          </cell>
          <cell r="CC3067">
            <v>0</v>
          </cell>
          <cell r="CD3067">
            <v>0</v>
          </cell>
          <cell r="CE3067">
            <v>0</v>
          </cell>
          <cell r="CF3067">
            <v>0</v>
          </cell>
          <cell r="CG3067">
            <v>0</v>
          </cell>
          <cell r="CH3067">
            <v>0</v>
          </cell>
          <cell r="CJ3067">
            <v>0</v>
          </cell>
          <cell r="CK3067">
            <v>0</v>
          </cell>
          <cell r="CL3067">
            <v>0</v>
          </cell>
          <cell r="CM3067">
            <v>0</v>
          </cell>
          <cell r="CN3067">
            <v>1</v>
          </cell>
        </row>
        <row r="3068">
          <cell r="AU3068">
            <v>213</v>
          </cell>
          <cell r="AX3068">
            <v>213</v>
          </cell>
          <cell r="AY3068">
            <v>0</v>
          </cell>
          <cell r="AZ3068">
            <v>0</v>
          </cell>
          <cell r="BA3068">
            <v>0</v>
          </cell>
          <cell r="BV3068">
            <v>0</v>
          </cell>
          <cell r="BW3068">
            <v>0</v>
          </cell>
          <cell r="BX3068">
            <v>0</v>
          </cell>
          <cell r="BY3068">
            <v>0</v>
          </cell>
          <cell r="BZ3068">
            <v>0</v>
          </cell>
          <cell r="CA3068">
            <v>0</v>
          </cell>
          <cell r="CB3068">
            <v>0</v>
          </cell>
          <cell r="CC3068">
            <v>0</v>
          </cell>
          <cell r="CD3068">
            <v>0</v>
          </cell>
          <cell r="CE3068">
            <v>0</v>
          </cell>
          <cell r="CF3068">
            <v>0</v>
          </cell>
          <cell r="CG3068">
            <v>0</v>
          </cell>
          <cell r="CH3068">
            <v>0</v>
          </cell>
          <cell r="CJ3068">
            <v>0</v>
          </cell>
          <cell r="CK3068">
            <v>0</v>
          </cell>
          <cell r="CL3068">
            <v>0</v>
          </cell>
          <cell r="CM3068">
            <v>0</v>
          </cell>
          <cell r="CN3068">
            <v>1</v>
          </cell>
        </row>
        <row r="3069">
          <cell r="AU3069">
            <v>162270.1</v>
          </cell>
          <cell r="AX3069">
            <v>116339.81000000003</v>
          </cell>
          <cell r="AY3069">
            <v>45930.29</v>
          </cell>
          <cell r="AZ3069">
            <v>23934.3</v>
          </cell>
          <cell r="BA3069">
            <v>2249.52</v>
          </cell>
          <cell r="BV3069">
            <v>0</v>
          </cell>
          <cell r="BW3069">
            <v>0</v>
          </cell>
          <cell r="BX3069">
            <v>0.54</v>
          </cell>
          <cell r="BY3069">
            <v>0.01</v>
          </cell>
          <cell r="BZ3069">
            <v>0</v>
          </cell>
          <cell r="CA3069">
            <v>0</v>
          </cell>
          <cell r="CB3069">
            <v>0</v>
          </cell>
          <cell r="CC3069">
            <v>0</v>
          </cell>
          <cell r="CD3069">
            <v>0.45</v>
          </cell>
          <cell r="CE3069">
            <v>0</v>
          </cell>
          <cell r="CF3069">
            <v>0</v>
          </cell>
          <cell r="CG3069">
            <v>0</v>
          </cell>
          <cell r="CH3069">
            <v>0</v>
          </cell>
          <cell r="CJ3069">
            <v>0</v>
          </cell>
          <cell r="CK3069">
            <v>0</v>
          </cell>
          <cell r="CL3069">
            <v>0</v>
          </cell>
          <cell r="CM3069">
            <v>0</v>
          </cell>
          <cell r="CN3069">
            <v>1</v>
          </cell>
        </row>
        <row r="3070">
          <cell r="AU3070">
            <v>33416.699999999997</v>
          </cell>
          <cell r="AX3070">
            <v>23954.26</v>
          </cell>
          <cell r="AY3070">
            <v>9462.44</v>
          </cell>
          <cell r="AZ3070">
            <v>0</v>
          </cell>
          <cell r="BA3070">
            <v>1941.05</v>
          </cell>
          <cell r="BV3070">
            <v>0</v>
          </cell>
          <cell r="BW3070">
            <v>0.19</v>
          </cell>
          <cell r="BX3070">
            <v>0.61</v>
          </cell>
          <cell r="BY3070">
            <v>0</v>
          </cell>
          <cell r="BZ3070">
            <v>0</v>
          </cell>
          <cell r="CA3070">
            <v>0</v>
          </cell>
          <cell r="CB3070">
            <v>0</v>
          </cell>
          <cell r="CC3070">
            <v>0</v>
          </cell>
          <cell r="CD3070">
            <v>0</v>
          </cell>
          <cell r="CE3070">
            <v>0</v>
          </cell>
          <cell r="CF3070">
            <v>0</v>
          </cell>
          <cell r="CG3070">
            <v>0</v>
          </cell>
          <cell r="CH3070">
            <v>0</v>
          </cell>
          <cell r="CJ3070">
            <v>0</v>
          </cell>
          <cell r="CK3070">
            <v>0</v>
          </cell>
          <cell r="CL3070">
            <v>0</v>
          </cell>
          <cell r="CM3070">
            <v>0</v>
          </cell>
          <cell r="CN3070">
            <v>1</v>
          </cell>
        </row>
        <row r="3071">
          <cell r="AU3071">
            <v>201</v>
          </cell>
          <cell r="AX3071">
            <v>201</v>
          </cell>
          <cell r="AY3071">
            <v>0</v>
          </cell>
          <cell r="AZ3071">
            <v>0</v>
          </cell>
          <cell r="BA3071">
            <v>0</v>
          </cell>
          <cell r="BV3071">
            <v>0</v>
          </cell>
          <cell r="BW3071">
            <v>1</v>
          </cell>
          <cell r="BX3071">
            <v>0</v>
          </cell>
          <cell r="BY3071">
            <v>0</v>
          </cell>
          <cell r="BZ3071">
            <v>0</v>
          </cell>
          <cell r="CA3071">
            <v>0</v>
          </cell>
          <cell r="CB3071">
            <v>0</v>
          </cell>
          <cell r="CC3071">
            <v>0</v>
          </cell>
          <cell r="CD3071">
            <v>0</v>
          </cell>
          <cell r="CE3071">
            <v>0</v>
          </cell>
          <cell r="CF3071">
            <v>0</v>
          </cell>
          <cell r="CG3071">
            <v>0</v>
          </cell>
          <cell r="CH3071">
            <v>0</v>
          </cell>
          <cell r="CJ3071">
            <v>0</v>
          </cell>
          <cell r="CK3071">
            <v>0</v>
          </cell>
          <cell r="CL3071">
            <v>0</v>
          </cell>
          <cell r="CM3071">
            <v>0</v>
          </cell>
          <cell r="CN3071">
            <v>1</v>
          </cell>
        </row>
        <row r="3072">
          <cell r="AU3072">
            <v>152</v>
          </cell>
          <cell r="AX3072">
            <v>152</v>
          </cell>
          <cell r="AY3072">
            <v>0</v>
          </cell>
          <cell r="AZ3072">
            <v>0</v>
          </cell>
          <cell r="BA3072">
            <v>0</v>
          </cell>
          <cell r="BV3072">
            <v>0</v>
          </cell>
          <cell r="BW3072">
            <v>0</v>
          </cell>
          <cell r="BX3072">
            <v>1</v>
          </cell>
          <cell r="BY3072">
            <v>0</v>
          </cell>
          <cell r="BZ3072">
            <v>0</v>
          </cell>
          <cell r="CA3072">
            <v>0</v>
          </cell>
          <cell r="CB3072">
            <v>0</v>
          </cell>
          <cell r="CC3072">
            <v>0</v>
          </cell>
          <cell r="CD3072">
            <v>0</v>
          </cell>
          <cell r="CE3072">
            <v>0</v>
          </cell>
          <cell r="CF3072">
            <v>0</v>
          </cell>
          <cell r="CG3072">
            <v>0</v>
          </cell>
          <cell r="CH3072">
            <v>0</v>
          </cell>
          <cell r="CJ3072">
            <v>0</v>
          </cell>
          <cell r="CK3072">
            <v>0</v>
          </cell>
          <cell r="CL3072">
            <v>0</v>
          </cell>
          <cell r="CM3072">
            <v>0</v>
          </cell>
          <cell r="CN3072">
            <v>1</v>
          </cell>
        </row>
        <row r="3073">
          <cell r="AU3073">
            <v>197</v>
          </cell>
          <cell r="AX3073">
            <v>197</v>
          </cell>
          <cell r="AY3073">
            <v>0</v>
          </cell>
          <cell r="AZ3073">
            <v>0</v>
          </cell>
          <cell r="BA3073">
            <v>0</v>
          </cell>
          <cell r="BV3073">
            <v>0</v>
          </cell>
          <cell r="BW3073">
            <v>0</v>
          </cell>
          <cell r="BX3073">
            <v>0.08</v>
          </cell>
          <cell r="BY3073">
            <v>0</v>
          </cell>
          <cell r="BZ3073">
            <v>0</v>
          </cell>
          <cell r="CA3073">
            <v>0</v>
          </cell>
          <cell r="CB3073">
            <v>0</v>
          </cell>
          <cell r="CC3073">
            <v>0</v>
          </cell>
          <cell r="CD3073">
            <v>0.92</v>
          </cell>
          <cell r="CE3073">
            <v>0</v>
          </cell>
          <cell r="CF3073">
            <v>0</v>
          </cell>
          <cell r="CG3073">
            <v>0</v>
          </cell>
          <cell r="CH3073">
            <v>0</v>
          </cell>
          <cell r="CJ3073">
            <v>0</v>
          </cell>
          <cell r="CK3073">
            <v>0</v>
          </cell>
          <cell r="CL3073">
            <v>0</v>
          </cell>
          <cell r="CM3073">
            <v>0</v>
          </cell>
          <cell r="CN3073">
            <v>1</v>
          </cell>
        </row>
        <row r="3074">
          <cell r="AU3074">
            <v>352740.84</v>
          </cell>
          <cell r="AX3074">
            <v>254410.42</v>
          </cell>
          <cell r="AY3074">
            <v>98330.42</v>
          </cell>
          <cell r="AZ3074">
            <v>220228.75</v>
          </cell>
          <cell r="BA3074">
            <v>11268.69</v>
          </cell>
          <cell r="BV3074">
            <v>0</v>
          </cell>
          <cell r="BW3074">
            <v>1</v>
          </cell>
          <cell r="BX3074">
            <v>0</v>
          </cell>
          <cell r="BY3074">
            <v>0</v>
          </cell>
          <cell r="BZ3074">
            <v>0</v>
          </cell>
          <cell r="CA3074">
            <v>0</v>
          </cell>
          <cell r="CB3074">
            <v>0</v>
          </cell>
          <cell r="CC3074">
            <v>0</v>
          </cell>
          <cell r="CD3074">
            <v>0</v>
          </cell>
          <cell r="CE3074">
            <v>0</v>
          </cell>
          <cell r="CF3074">
            <v>0</v>
          </cell>
          <cell r="CG3074">
            <v>0</v>
          </cell>
          <cell r="CH3074">
            <v>0</v>
          </cell>
          <cell r="CJ3074">
            <v>0</v>
          </cell>
          <cell r="CK3074">
            <v>0</v>
          </cell>
          <cell r="CL3074">
            <v>0</v>
          </cell>
          <cell r="CM3074">
            <v>0</v>
          </cell>
          <cell r="CN3074">
            <v>1</v>
          </cell>
        </row>
        <row r="3075">
          <cell r="AU3075">
            <v>207</v>
          </cell>
          <cell r="AX3075">
            <v>207</v>
          </cell>
          <cell r="AY3075">
            <v>0</v>
          </cell>
          <cell r="AZ3075">
            <v>0</v>
          </cell>
          <cell r="BA3075">
            <v>0</v>
          </cell>
          <cell r="BV3075">
            <v>0</v>
          </cell>
          <cell r="BW3075">
            <v>0</v>
          </cell>
          <cell r="BX3075">
            <v>0</v>
          </cell>
          <cell r="BY3075">
            <v>0</v>
          </cell>
          <cell r="BZ3075">
            <v>0</v>
          </cell>
          <cell r="CA3075">
            <v>0</v>
          </cell>
          <cell r="CB3075">
            <v>0</v>
          </cell>
          <cell r="CC3075">
            <v>0</v>
          </cell>
          <cell r="CD3075">
            <v>0</v>
          </cell>
          <cell r="CE3075">
            <v>0</v>
          </cell>
          <cell r="CF3075">
            <v>0</v>
          </cell>
          <cell r="CG3075">
            <v>0</v>
          </cell>
          <cell r="CH3075">
            <v>0</v>
          </cell>
          <cell r="CJ3075">
            <v>0</v>
          </cell>
          <cell r="CK3075">
            <v>0</v>
          </cell>
          <cell r="CL3075">
            <v>0</v>
          </cell>
          <cell r="CM3075">
            <v>0</v>
          </cell>
          <cell r="CN3075">
            <v>1</v>
          </cell>
        </row>
        <row r="3076">
          <cell r="AU3076">
            <v>56.52</v>
          </cell>
          <cell r="AX3076">
            <v>40.519999999999996</v>
          </cell>
          <cell r="AY3076">
            <v>16</v>
          </cell>
          <cell r="AZ3076">
            <v>0</v>
          </cell>
          <cell r="BA3076">
            <v>35.83</v>
          </cell>
          <cell r="BV3076">
            <v>0</v>
          </cell>
          <cell r="BW3076">
            <v>1</v>
          </cell>
          <cell r="BX3076">
            <v>0</v>
          </cell>
          <cell r="BY3076">
            <v>0</v>
          </cell>
          <cell r="BZ3076">
            <v>0</v>
          </cell>
          <cell r="CA3076">
            <v>0</v>
          </cell>
          <cell r="CB3076">
            <v>0</v>
          </cell>
          <cell r="CC3076">
            <v>0</v>
          </cell>
          <cell r="CD3076">
            <v>0</v>
          </cell>
          <cell r="CE3076">
            <v>0</v>
          </cell>
          <cell r="CF3076">
            <v>0</v>
          </cell>
          <cell r="CG3076">
            <v>0</v>
          </cell>
          <cell r="CH3076">
            <v>0</v>
          </cell>
          <cell r="CJ3076">
            <v>0</v>
          </cell>
          <cell r="CK3076">
            <v>0</v>
          </cell>
          <cell r="CL3076">
            <v>0</v>
          </cell>
          <cell r="CM3076">
            <v>0</v>
          </cell>
          <cell r="CN3076">
            <v>1</v>
          </cell>
        </row>
        <row r="3077">
          <cell r="AU3077">
            <v>175</v>
          </cell>
          <cell r="AX3077">
            <v>175</v>
          </cell>
          <cell r="AY3077">
            <v>0</v>
          </cell>
          <cell r="AZ3077">
            <v>0</v>
          </cell>
          <cell r="BA3077">
            <v>0</v>
          </cell>
          <cell r="BV3077">
            <v>0</v>
          </cell>
          <cell r="BW3077">
            <v>1</v>
          </cell>
          <cell r="BX3077">
            <v>0</v>
          </cell>
          <cell r="BY3077">
            <v>0</v>
          </cell>
          <cell r="BZ3077">
            <v>0</v>
          </cell>
          <cell r="CA3077">
            <v>0</v>
          </cell>
          <cell r="CB3077">
            <v>0</v>
          </cell>
          <cell r="CC3077">
            <v>0</v>
          </cell>
          <cell r="CD3077">
            <v>0</v>
          </cell>
          <cell r="CE3077">
            <v>0</v>
          </cell>
          <cell r="CF3077">
            <v>0</v>
          </cell>
          <cell r="CG3077">
            <v>0</v>
          </cell>
          <cell r="CH3077">
            <v>0</v>
          </cell>
          <cell r="CJ3077">
            <v>0</v>
          </cell>
          <cell r="CK3077">
            <v>0</v>
          </cell>
          <cell r="CL3077">
            <v>0</v>
          </cell>
          <cell r="CM3077">
            <v>0</v>
          </cell>
          <cell r="CN3077">
            <v>1</v>
          </cell>
        </row>
        <row r="3078">
          <cell r="AU3078">
            <v>56.52</v>
          </cell>
          <cell r="AX3078">
            <v>40.519999999999996</v>
          </cell>
          <cell r="AY3078">
            <v>16</v>
          </cell>
          <cell r="AZ3078">
            <v>0</v>
          </cell>
          <cell r="BA3078">
            <v>35.83</v>
          </cell>
          <cell r="BV3078">
            <v>0</v>
          </cell>
          <cell r="BW3078">
            <v>1</v>
          </cell>
          <cell r="BX3078">
            <v>0</v>
          </cell>
          <cell r="BY3078">
            <v>0</v>
          </cell>
          <cell r="BZ3078">
            <v>0</v>
          </cell>
          <cell r="CA3078">
            <v>0</v>
          </cell>
          <cell r="CB3078">
            <v>0</v>
          </cell>
          <cell r="CC3078">
            <v>0</v>
          </cell>
          <cell r="CD3078">
            <v>0</v>
          </cell>
          <cell r="CE3078">
            <v>0</v>
          </cell>
          <cell r="CF3078">
            <v>0</v>
          </cell>
          <cell r="CG3078">
            <v>0</v>
          </cell>
          <cell r="CH3078">
            <v>0</v>
          </cell>
          <cell r="CJ3078">
            <v>0</v>
          </cell>
          <cell r="CK3078">
            <v>0</v>
          </cell>
          <cell r="CL3078">
            <v>0</v>
          </cell>
          <cell r="CM3078">
            <v>0</v>
          </cell>
          <cell r="CN3078">
            <v>1</v>
          </cell>
        </row>
        <row r="3079">
          <cell r="AU3079">
            <v>272692.69</v>
          </cell>
          <cell r="AX3079">
            <v>191312</v>
          </cell>
          <cell r="AY3079">
            <v>81380.69</v>
          </cell>
          <cell r="AZ3079">
            <v>25559.86</v>
          </cell>
          <cell r="BA3079">
            <v>29423.3</v>
          </cell>
          <cell r="BV3079">
            <v>0</v>
          </cell>
          <cell r="BW3079">
            <v>0</v>
          </cell>
          <cell r="BX3079">
            <v>1</v>
          </cell>
          <cell r="BY3079">
            <v>0</v>
          </cell>
          <cell r="BZ3079">
            <v>0</v>
          </cell>
          <cell r="CA3079">
            <v>0</v>
          </cell>
          <cell r="CB3079">
            <v>0</v>
          </cell>
          <cell r="CC3079">
            <v>0</v>
          </cell>
          <cell r="CD3079">
            <v>0</v>
          </cell>
          <cell r="CE3079">
            <v>0</v>
          </cell>
          <cell r="CF3079">
            <v>0</v>
          </cell>
          <cell r="CG3079">
            <v>0</v>
          </cell>
          <cell r="CH3079">
            <v>0</v>
          </cell>
          <cell r="CJ3079">
            <v>0</v>
          </cell>
          <cell r="CK3079">
            <v>0</v>
          </cell>
          <cell r="CL3079">
            <v>0</v>
          </cell>
          <cell r="CM3079">
            <v>0</v>
          </cell>
          <cell r="CN3079">
            <v>1</v>
          </cell>
        </row>
        <row r="3080">
          <cell r="AU3080">
            <v>136</v>
          </cell>
          <cell r="AX3080">
            <v>136</v>
          </cell>
          <cell r="AY3080">
            <v>0</v>
          </cell>
          <cell r="AZ3080">
            <v>0</v>
          </cell>
          <cell r="BA3080">
            <v>0</v>
          </cell>
          <cell r="BV3080">
            <v>0</v>
          </cell>
          <cell r="BW3080">
            <v>0</v>
          </cell>
          <cell r="BX3080">
            <v>1</v>
          </cell>
          <cell r="BY3080">
            <v>0</v>
          </cell>
          <cell r="BZ3080">
            <v>0</v>
          </cell>
          <cell r="CA3080">
            <v>0</v>
          </cell>
          <cell r="CB3080">
            <v>0</v>
          </cell>
          <cell r="CC3080">
            <v>0</v>
          </cell>
          <cell r="CD3080">
            <v>0</v>
          </cell>
          <cell r="CE3080">
            <v>0</v>
          </cell>
          <cell r="CF3080">
            <v>0</v>
          </cell>
          <cell r="CG3080">
            <v>0</v>
          </cell>
          <cell r="CH3080">
            <v>0</v>
          </cell>
          <cell r="CJ3080">
            <v>0</v>
          </cell>
          <cell r="CK3080">
            <v>0</v>
          </cell>
          <cell r="CL3080">
            <v>0</v>
          </cell>
          <cell r="CM3080">
            <v>0</v>
          </cell>
          <cell r="CN3080">
            <v>1</v>
          </cell>
        </row>
        <row r="3081">
          <cell r="AU3081">
            <v>160</v>
          </cell>
          <cell r="AX3081">
            <v>160</v>
          </cell>
          <cell r="AY3081">
            <v>0</v>
          </cell>
          <cell r="AZ3081">
            <v>0</v>
          </cell>
          <cell r="BA3081">
            <v>0</v>
          </cell>
          <cell r="BV3081">
            <v>0</v>
          </cell>
          <cell r="BW3081">
            <v>1</v>
          </cell>
          <cell r="BX3081">
            <v>0</v>
          </cell>
          <cell r="BY3081">
            <v>0</v>
          </cell>
          <cell r="BZ3081">
            <v>0</v>
          </cell>
          <cell r="CA3081">
            <v>0</v>
          </cell>
          <cell r="CB3081">
            <v>0</v>
          </cell>
          <cell r="CC3081">
            <v>0</v>
          </cell>
          <cell r="CD3081">
            <v>0</v>
          </cell>
          <cell r="CE3081">
            <v>0</v>
          </cell>
          <cell r="CF3081">
            <v>0</v>
          </cell>
          <cell r="CG3081">
            <v>0</v>
          </cell>
          <cell r="CH3081">
            <v>0</v>
          </cell>
          <cell r="CJ3081">
            <v>0</v>
          </cell>
          <cell r="CK3081">
            <v>0</v>
          </cell>
          <cell r="CL3081">
            <v>0</v>
          </cell>
          <cell r="CM3081">
            <v>0</v>
          </cell>
          <cell r="CN3081">
            <v>1</v>
          </cell>
        </row>
        <row r="3082">
          <cell r="AU3082">
            <v>1438.09</v>
          </cell>
          <cell r="AX3082">
            <v>1087.54</v>
          </cell>
          <cell r="AY3082">
            <v>350.55</v>
          </cell>
          <cell r="AZ3082">
            <v>586.26</v>
          </cell>
          <cell r="BA3082">
            <v>266.39999999999998</v>
          </cell>
          <cell r="BV3082">
            <v>0</v>
          </cell>
          <cell r="BW3082">
            <v>1</v>
          </cell>
          <cell r="BX3082">
            <v>0</v>
          </cell>
          <cell r="BY3082">
            <v>0</v>
          </cell>
          <cell r="BZ3082">
            <v>0</v>
          </cell>
          <cell r="CA3082">
            <v>0</v>
          </cell>
          <cell r="CB3082">
            <v>0</v>
          </cell>
          <cell r="CC3082">
            <v>0</v>
          </cell>
          <cell r="CD3082">
            <v>0</v>
          </cell>
          <cell r="CE3082">
            <v>0</v>
          </cell>
          <cell r="CF3082">
            <v>0</v>
          </cell>
          <cell r="CG3082">
            <v>0</v>
          </cell>
          <cell r="CH3082">
            <v>0</v>
          </cell>
          <cell r="CJ3082">
            <v>0</v>
          </cell>
          <cell r="CK3082">
            <v>0</v>
          </cell>
          <cell r="CL3082">
            <v>0</v>
          </cell>
          <cell r="CM3082">
            <v>0</v>
          </cell>
          <cell r="CN3082">
            <v>1</v>
          </cell>
        </row>
        <row r="3083">
          <cell r="AU3083">
            <v>237</v>
          </cell>
          <cell r="AX3083">
            <v>237</v>
          </cell>
          <cell r="AY3083">
            <v>0</v>
          </cell>
          <cell r="AZ3083">
            <v>0</v>
          </cell>
          <cell r="BA3083">
            <v>0</v>
          </cell>
          <cell r="BV3083">
            <v>0</v>
          </cell>
          <cell r="BW3083">
            <v>0</v>
          </cell>
          <cell r="BX3083">
            <v>0</v>
          </cell>
          <cell r="BY3083">
            <v>1</v>
          </cell>
          <cell r="BZ3083">
            <v>0</v>
          </cell>
          <cell r="CA3083">
            <v>0</v>
          </cell>
          <cell r="CB3083">
            <v>0</v>
          </cell>
          <cell r="CC3083">
            <v>0</v>
          </cell>
          <cell r="CD3083">
            <v>0</v>
          </cell>
          <cell r="CE3083">
            <v>0</v>
          </cell>
          <cell r="CF3083">
            <v>0</v>
          </cell>
          <cell r="CG3083">
            <v>0</v>
          </cell>
          <cell r="CH3083">
            <v>0</v>
          </cell>
          <cell r="CJ3083">
            <v>0</v>
          </cell>
          <cell r="CK3083">
            <v>0</v>
          </cell>
          <cell r="CL3083">
            <v>0</v>
          </cell>
          <cell r="CM3083">
            <v>0</v>
          </cell>
          <cell r="CN3083">
            <v>1</v>
          </cell>
        </row>
        <row r="3084">
          <cell r="AU3084">
            <v>548</v>
          </cell>
          <cell r="AX3084">
            <v>548</v>
          </cell>
          <cell r="AY3084">
            <v>0</v>
          </cell>
          <cell r="AZ3084">
            <v>0</v>
          </cell>
          <cell r="BA3084">
            <v>0</v>
          </cell>
          <cell r="BV3084">
            <v>0</v>
          </cell>
          <cell r="BW3084">
            <v>0</v>
          </cell>
          <cell r="BX3084">
            <v>0.04</v>
          </cell>
          <cell r="BY3084">
            <v>0</v>
          </cell>
          <cell r="BZ3084">
            <v>0</v>
          </cell>
          <cell r="CA3084">
            <v>0</v>
          </cell>
          <cell r="CB3084">
            <v>0</v>
          </cell>
          <cell r="CC3084">
            <v>0</v>
          </cell>
          <cell r="CD3084">
            <v>0.96</v>
          </cell>
          <cell r="CE3084">
            <v>0</v>
          </cell>
          <cell r="CF3084">
            <v>0</v>
          </cell>
          <cell r="CG3084">
            <v>0</v>
          </cell>
          <cell r="CH3084">
            <v>0</v>
          </cell>
          <cell r="CJ3084">
            <v>0</v>
          </cell>
          <cell r="CK3084">
            <v>0</v>
          </cell>
          <cell r="CL3084">
            <v>0</v>
          </cell>
          <cell r="CM3084">
            <v>0</v>
          </cell>
          <cell r="CN3084">
            <v>1</v>
          </cell>
        </row>
        <row r="3085">
          <cell r="AU3085">
            <v>119</v>
          </cell>
          <cell r="AX3085">
            <v>119</v>
          </cell>
          <cell r="AY3085">
            <v>0</v>
          </cell>
          <cell r="AZ3085">
            <v>0</v>
          </cell>
          <cell r="BA3085">
            <v>0</v>
          </cell>
          <cell r="BV3085">
            <v>0</v>
          </cell>
          <cell r="BW3085">
            <v>0</v>
          </cell>
          <cell r="BX3085">
            <v>0</v>
          </cell>
          <cell r="BY3085">
            <v>0</v>
          </cell>
          <cell r="BZ3085">
            <v>0</v>
          </cell>
          <cell r="CA3085">
            <v>0</v>
          </cell>
          <cell r="CB3085">
            <v>0</v>
          </cell>
          <cell r="CC3085">
            <v>0</v>
          </cell>
          <cell r="CD3085">
            <v>1</v>
          </cell>
          <cell r="CE3085">
            <v>0</v>
          </cell>
          <cell r="CF3085">
            <v>0</v>
          </cell>
          <cell r="CG3085">
            <v>0</v>
          </cell>
          <cell r="CH3085">
            <v>0</v>
          </cell>
          <cell r="CJ3085">
            <v>0</v>
          </cell>
          <cell r="CK3085">
            <v>0</v>
          </cell>
          <cell r="CL3085">
            <v>0</v>
          </cell>
          <cell r="CM3085">
            <v>0</v>
          </cell>
          <cell r="CN3085">
            <v>1</v>
          </cell>
        </row>
        <row r="3086">
          <cell r="AU3086">
            <v>274</v>
          </cell>
          <cell r="AX3086">
            <v>274</v>
          </cell>
          <cell r="AY3086">
            <v>0</v>
          </cell>
          <cell r="AZ3086">
            <v>0</v>
          </cell>
          <cell r="BA3086">
            <v>0</v>
          </cell>
          <cell r="BV3086">
            <v>0</v>
          </cell>
          <cell r="BW3086">
            <v>0</v>
          </cell>
          <cell r="BX3086">
            <v>0.57999999999999996</v>
          </cell>
          <cell r="BY3086">
            <v>0</v>
          </cell>
          <cell r="BZ3086">
            <v>0</v>
          </cell>
          <cell r="CA3086">
            <v>0</v>
          </cell>
          <cell r="CB3086">
            <v>0</v>
          </cell>
          <cell r="CC3086">
            <v>0</v>
          </cell>
          <cell r="CD3086">
            <v>0.42</v>
          </cell>
          <cell r="CE3086">
            <v>0</v>
          </cell>
          <cell r="CF3086">
            <v>0</v>
          </cell>
          <cell r="CG3086">
            <v>0</v>
          </cell>
          <cell r="CH3086">
            <v>0</v>
          </cell>
          <cell r="CJ3086">
            <v>0</v>
          </cell>
          <cell r="CK3086">
            <v>0</v>
          </cell>
          <cell r="CL3086">
            <v>0</v>
          </cell>
          <cell r="CM3086">
            <v>0</v>
          </cell>
          <cell r="CN3086">
            <v>1</v>
          </cell>
        </row>
        <row r="3087">
          <cell r="AU3087">
            <v>297</v>
          </cell>
          <cell r="AX3087">
            <v>297</v>
          </cell>
          <cell r="AY3087">
            <v>0</v>
          </cell>
          <cell r="AZ3087">
            <v>0</v>
          </cell>
          <cell r="BA3087">
            <v>0</v>
          </cell>
          <cell r="BV3087">
            <v>0</v>
          </cell>
          <cell r="BW3087">
            <v>0</v>
          </cell>
          <cell r="BX3087">
            <v>0</v>
          </cell>
          <cell r="BY3087">
            <v>0</v>
          </cell>
          <cell r="BZ3087">
            <v>0</v>
          </cell>
          <cell r="CA3087">
            <v>0</v>
          </cell>
          <cell r="CB3087">
            <v>0</v>
          </cell>
          <cell r="CC3087">
            <v>0</v>
          </cell>
          <cell r="CD3087">
            <v>1</v>
          </cell>
          <cell r="CE3087">
            <v>0</v>
          </cell>
          <cell r="CF3087">
            <v>0</v>
          </cell>
          <cell r="CG3087">
            <v>0</v>
          </cell>
          <cell r="CH3087">
            <v>0</v>
          </cell>
          <cell r="CJ3087">
            <v>0</v>
          </cell>
          <cell r="CK3087">
            <v>0</v>
          </cell>
          <cell r="CL3087">
            <v>0</v>
          </cell>
          <cell r="CM3087">
            <v>0</v>
          </cell>
          <cell r="CN3087">
            <v>1</v>
          </cell>
        </row>
        <row r="3088">
          <cell r="AU3088">
            <v>861.76</v>
          </cell>
          <cell r="AX3088">
            <v>655.43000000000006</v>
          </cell>
          <cell r="AY3088">
            <v>206.33</v>
          </cell>
          <cell r="AZ3088">
            <v>0</v>
          </cell>
          <cell r="BA3088">
            <v>461.92</v>
          </cell>
          <cell r="BV3088">
            <v>0</v>
          </cell>
          <cell r="BW3088">
            <v>1</v>
          </cell>
          <cell r="BX3088">
            <v>0</v>
          </cell>
          <cell r="BY3088">
            <v>0</v>
          </cell>
          <cell r="BZ3088">
            <v>0</v>
          </cell>
          <cell r="CA3088">
            <v>0</v>
          </cell>
          <cell r="CB3088">
            <v>0</v>
          </cell>
          <cell r="CC3088">
            <v>0</v>
          </cell>
          <cell r="CD3088">
            <v>0</v>
          </cell>
          <cell r="CE3088">
            <v>0</v>
          </cell>
          <cell r="CF3088">
            <v>0</v>
          </cell>
          <cell r="CG3088">
            <v>0</v>
          </cell>
          <cell r="CH3088">
            <v>0</v>
          </cell>
          <cell r="CJ3088">
            <v>0</v>
          </cell>
          <cell r="CK3088">
            <v>0</v>
          </cell>
          <cell r="CL3088">
            <v>0</v>
          </cell>
          <cell r="CM3088">
            <v>0</v>
          </cell>
          <cell r="CN3088">
            <v>1</v>
          </cell>
        </row>
        <row r="3089">
          <cell r="AU3089">
            <v>91.04</v>
          </cell>
          <cell r="AX3089">
            <v>65.27</v>
          </cell>
          <cell r="AY3089">
            <v>25.77</v>
          </cell>
          <cell r="AZ3089">
            <v>0</v>
          </cell>
          <cell r="BA3089">
            <v>57.71</v>
          </cell>
          <cell r="BV3089">
            <v>0</v>
          </cell>
          <cell r="BW3089">
            <v>0</v>
          </cell>
          <cell r="BX3089">
            <v>0</v>
          </cell>
          <cell r="BY3089">
            <v>0</v>
          </cell>
          <cell r="BZ3089">
            <v>0</v>
          </cell>
          <cell r="CA3089">
            <v>0</v>
          </cell>
          <cell r="CB3089">
            <v>0</v>
          </cell>
          <cell r="CC3089">
            <v>0</v>
          </cell>
          <cell r="CD3089">
            <v>0</v>
          </cell>
          <cell r="CE3089">
            <v>0</v>
          </cell>
          <cell r="CF3089">
            <v>0</v>
          </cell>
          <cell r="CG3089">
            <v>0</v>
          </cell>
          <cell r="CH3089">
            <v>0</v>
          </cell>
          <cell r="CJ3089">
            <v>0</v>
          </cell>
          <cell r="CK3089">
            <v>0</v>
          </cell>
          <cell r="CL3089">
            <v>0</v>
          </cell>
          <cell r="CM3089">
            <v>0</v>
          </cell>
          <cell r="CN3089">
            <v>1</v>
          </cell>
        </row>
        <row r="3090">
          <cell r="AU3090">
            <v>364.19</v>
          </cell>
          <cell r="AX3090">
            <v>261.08</v>
          </cell>
          <cell r="AY3090">
            <v>103.11</v>
          </cell>
          <cell r="AZ3090">
            <v>0</v>
          </cell>
          <cell r="BA3090">
            <v>230.84</v>
          </cell>
          <cell r="BV3090">
            <v>0</v>
          </cell>
          <cell r="BW3090">
            <v>0.93</v>
          </cell>
          <cell r="BX3090">
            <v>7.0000000000000007E-2</v>
          </cell>
          <cell r="BY3090">
            <v>0</v>
          </cell>
          <cell r="BZ3090">
            <v>0</v>
          </cell>
          <cell r="CA3090">
            <v>0</v>
          </cell>
          <cell r="CB3090">
            <v>0</v>
          </cell>
          <cell r="CC3090">
            <v>0</v>
          </cell>
          <cell r="CD3090">
            <v>0</v>
          </cell>
          <cell r="CE3090">
            <v>0</v>
          </cell>
          <cell r="CF3090">
            <v>0</v>
          </cell>
          <cell r="CG3090">
            <v>0</v>
          </cell>
          <cell r="CH3090">
            <v>0</v>
          </cell>
          <cell r="CJ3090">
            <v>0</v>
          </cell>
          <cell r="CK3090">
            <v>0</v>
          </cell>
          <cell r="CL3090">
            <v>0</v>
          </cell>
          <cell r="CM3090">
            <v>0</v>
          </cell>
          <cell r="CN3090">
            <v>1</v>
          </cell>
        </row>
        <row r="3091">
          <cell r="AU3091">
            <v>307060.90000000002</v>
          </cell>
          <cell r="AX3091">
            <v>235655.15999999997</v>
          </cell>
          <cell r="AY3091">
            <v>71405.740000000005</v>
          </cell>
          <cell r="AZ3091">
            <v>160210</v>
          </cell>
          <cell r="BA3091">
            <v>2483.61</v>
          </cell>
          <cell r="BV3091">
            <v>0</v>
          </cell>
          <cell r="BW3091">
            <v>0.01</v>
          </cell>
          <cell r="BX3091">
            <v>0.5</v>
          </cell>
          <cell r="BY3091">
            <v>0</v>
          </cell>
          <cell r="BZ3091">
            <v>0</v>
          </cell>
          <cell r="CA3091">
            <v>0</v>
          </cell>
          <cell r="CB3091">
            <v>0</v>
          </cell>
          <cell r="CC3091">
            <v>0</v>
          </cell>
          <cell r="CD3091">
            <v>0.37</v>
          </cell>
          <cell r="CE3091">
            <v>0</v>
          </cell>
          <cell r="CF3091">
            <v>0</v>
          </cell>
          <cell r="CG3091">
            <v>0</v>
          </cell>
          <cell r="CH3091">
            <v>0</v>
          </cell>
          <cell r="CJ3091">
            <v>0</v>
          </cell>
          <cell r="CK3091">
            <v>0</v>
          </cell>
          <cell r="CL3091">
            <v>0</v>
          </cell>
          <cell r="CM3091">
            <v>0</v>
          </cell>
          <cell r="CN3091">
            <v>1</v>
          </cell>
        </row>
        <row r="3092">
          <cell r="AU3092">
            <v>3399.04</v>
          </cell>
          <cell r="AX3092">
            <v>3373.27</v>
          </cell>
          <cell r="AY3092">
            <v>25.77</v>
          </cell>
          <cell r="AZ3092">
            <v>0</v>
          </cell>
          <cell r="BA3092">
            <v>57.71</v>
          </cell>
          <cell r="BV3092">
            <v>0</v>
          </cell>
          <cell r="BW3092">
            <v>1</v>
          </cell>
          <cell r="BX3092">
            <v>0</v>
          </cell>
          <cell r="BY3092">
            <v>0</v>
          </cell>
          <cell r="BZ3092">
            <v>0</v>
          </cell>
          <cell r="CA3092">
            <v>0</v>
          </cell>
          <cell r="CB3092">
            <v>0</v>
          </cell>
          <cell r="CC3092">
            <v>0</v>
          </cell>
          <cell r="CD3092">
            <v>0</v>
          </cell>
          <cell r="CE3092">
            <v>0</v>
          </cell>
          <cell r="CF3092">
            <v>0</v>
          </cell>
          <cell r="CG3092">
            <v>0</v>
          </cell>
          <cell r="CH3092">
            <v>0</v>
          </cell>
          <cell r="CJ3092">
            <v>0</v>
          </cell>
          <cell r="CK3092">
            <v>0</v>
          </cell>
          <cell r="CL3092">
            <v>0</v>
          </cell>
          <cell r="CM3092">
            <v>0</v>
          </cell>
          <cell r="CN3092">
            <v>1</v>
          </cell>
        </row>
        <row r="3093">
          <cell r="AU3093">
            <v>89330.8</v>
          </cell>
          <cell r="AX3093">
            <v>62847.199999999997</v>
          </cell>
          <cell r="AY3093">
            <v>26483.599999999999</v>
          </cell>
          <cell r="AZ3093">
            <v>47106.8</v>
          </cell>
          <cell r="BA3093">
            <v>4586.4799999999996</v>
          </cell>
          <cell r="BV3093">
            <v>0</v>
          </cell>
          <cell r="BW3093">
            <v>0</v>
          </cell>
          <cell r="BX3093">
            <v>1</v>
          </cell>
          <cell r="BY3093">
            <v>0</v>
          </cell>
          <cell r="BZ3093">
            <v>0</v>
          </cell>
          <cell r="CA3093">
            <v>0</v>
          </cell>
          <cell r="CB3093">
            <v>0</v>
          </cell>
          <cell r="CC3093">
            <v>0</v>
          </cell>
          <cell r="CD3093">
            <v>0</v>
          </cell>
          <cell r="CE3093">
            <v>0</v>
          </cell>
          <cell r="CF3093">
            <v>0</v>
          </cell>
          <cell r="CG3093">
            <v>0</v>
          </cell>
          <cell r="CH3093">
            <v>0</v>
          </cell>
          <cell r="CJ3093">
            <v>0</v>
          </cell>
          <cell r="CK3093">
            <v>0</v>
          </cell>
          <cell r="CL3093">
            <v>0</v>
          </cell>
          <cell r="CM3093">
            <v>0</v>
          </cell>
          <cell r="CN3093">
            <v>1</v>
          </cell>
        </row>
        <row r="3094">
          <cell r="AU3094">
            <v>867.81</v>
          </cell>
          <cell r="AX3094">
            <v>654.95000000000005</v>
          </cell>
          <cell r="AY3094">
            <v>212.86</v>
          </cell>
          <cell r="AZ3094">
            <v>538.95000000000005</v>
          </cell>
          <cell r="BA3094">
            <v>0</v>
          </cell>
          <cell r="BV3094">
            <v>0</v>
          </cell>
          <cell r="BW3094">
            <v>1</v>
          </cell>
          <cell r="BX3094">
            <v>0</v>
          </cell>
          <cell r="BY3094">
            <v>0</v>
          </cell>
          <cell r="BZ3094">
            <v>0</v>
          </cell>
          <cell r="CA3094">
            <v>0</v>
          </cell>
          <cell r="CB3094">
            <v>0</v>
          </cell>
          <cell r="CC3094">
            <v>0</v>
          </cell>
          <cell r="CD3094">
            <v>0</v>
          </cell>
          <cell r="CE3094">
            <v>0</v>
          </cell>
          <cell r="CF3094">
            <v>0</v>
          </cell>
          <cell r="CG3094">
            <v>0</v>
          </cell>
          <cell r="CH3094">
            <v>0</v>
          </cell>
          <cell r="CJ3094">
            <v>0</v>
          </cell>
          <cell r="CK3094">
            <v>0</v>
          </cell>
          <cell r="CL3094">
            <v>0</v>
          </cell>
          <cell r="CM3094">
            <v>0</v>
          </cell>
          <cell r="CN3094">
            <v>1</v>
          </cell>
        </row>
        <row r="3095">
          <cell r="AU3095">
            <v>142710.43</v>
          </cell>
          <cell r="AX3095">
            <v>101232.18</v>
          </cell>
          <cell r="AY3095">
            <v>41478.25</v>
          </cell>
          <cell r="AZ3095">
            <v>34437.11</v>
          </cell>
          <cell r="BA3095">
            <v>14269.25</v>
          </cell>
          <cell r="BV3095">
            <v>0</v>
          </cell>
          <cell r="BW3095">
            <v>1</v>
          </cell>
          <cell r="BX3095">
            <v>0</v>
          </cell>
          <cell r="BY3095">
            <v>0</v>
          </cell>
          <cell r="BZ3095">
            <v>0</v>
          </cell>
          <cell r="CA3095">
            <v>0</v>
          </cell>
          <cell r="CB3095">
            <v>0</v>
          </cell>
          <cell r="CC3095">
            <v>0</v>
          </cell>
          <cell r="CD3095">
            <v>0</v>
          </cell>
          <cell r="CE3095">
            <v>0</v>
          </cell>
          <cell r="CF3095">
            <v>0</v>
          </cell>
          <cell r="CG3095">
            <v>0</v>
          </cell>
          <cell r="CH3095">
            <v>0</v>
          </cell>
          <cell r="CJ3095">
            <v>0</v>
          </cell>
          <cell r="CK3095">
            <v>0</v>
          </cell>
          <cell r="CL3095">
            <v>0</v>
          </cell>
          <cell r="CM3095">
            <v>0</v>
          </cell>
          <cell r="CN3095">
            <v>1</v>
          </cell>
        </row>
        <row r="3096">
          <cell r="AU3096">
            <v>122</v>
          </cell>
          <cell r="AX3096">
            <v>122</v>
          </cell>
          <cell r="AY3096">
            <v>0</v>
          </cell>
          <cell r="AZ3096">
            <v>0</v>
          </cell>
          <cell r="BA3096">
            <v>0</v>
          </cell>
          <cell r="BV3096">
            <v>0</v>
          </cell>
          <cell r="BW3096">
            <v>0</v>
          </cell>
          <cell r="BX3096">
            <v>0</v>
          </cell>
          <cell r="BY3096">
            <v>0</v>
          </cell>
          <cell r="BZ3096">
            <v>0</v>
          </cell>
          <cell r="CA3096">
            <v>0</v>
          </cell>
          <cell r="CB3096">
            <v>0</v>
          </cell>
          <cell r="CC3096">
            <v>0</v>
          </cell>
          <cell r="CD3096">
            <v>1</v>
          </cell>
          <cell r="CE3096">
            <v>0</v>
          </cell>
          <cell r="CF3096">
            <v>0</v>
          </cell>
          <cell r="CG3096">
            <v>0</v>
          </cell>
          <cell r="CH3096">
            <v>0</v>
          </cell>
          <cell r="CJ3096">
            <v>0</v>
          </cell>
          <cell r="CK3096">
            <v>0</v>
          </cell>
          <cell r="CL3096">
            <v>0</v>
          </cell>
          <cell r="CM3096">
            <v>0</v>
          </cell>
          <cell r="CN3096">
            <v>1</v>
          </cell>
        </row>
        <row r="3097">
          <cell r="AU3097">
            <v>206</v>
          </cell>
          <cell r="AX3097">
            <v>206</v>
          </cell>
          <cell r="AY3097">
            <v>0</v>
          </cell>
          <cell r="AZ3097">
            <v>0</v>
          </cell>
          <cell r="BA3097">
            <v>0</v>
          </cell>
          <cell r="BV3097">
            <v>0</v>
          </cell>
          <cell r="BW3097">
            <v>0</v>
          </cell>
          <cell r="BX3097">
            <v>1</v>
          </cell>
          <cell r="BY3097">
            <v>0</v>
          </cell>
          <cell r="BZ3097">
            <v>0</v>
          </cell>
          <cell r="CA3097">
            <v>0</v>
          </cell>
          <cell r="CB3097">
            <v>0</v>
          </cell>
          <cell r="CC3097">
            <v>0</v>
          </cell>
          <cell r="CD3097">
            <v>0</v>
          </cell>
          <cell r="CE3097">
            <v>0</v>
          </cell>
          <cell r="CF3097">
            <v>0</v>
          </cell>
          <cell r="CG3097">
            <v>0</v>
          </cell>
          <cell r="CH3097">
            <v>0</v>
          </cell>
          <cell r="CJ3097">
            <v>0</v>
          </cell>
          <cell r="CK3097">
            <v>0</v>
          </cell>
          <cell r="CL3097">
            <v>0</v>
          </cell>
          <cell r="CM3097">
            <v>0</v>
          </cell>
          <cell r="CN3097">
            <v>1</v>
          </cell>
        </row>
        <row r="3098">
          <cell r="AU3098">
            <v>138</v>
          </cell>
          <cell r="AX3098">
            <v>138</v>
          </cell>
          <cell r="AY3098">
            <v>0</v>
          </cell>
          <cell r="AZ3098">
            <v>0</v>
          </cell>
          <cell r="BA3098">
            <v>0</v>
          </cell>
          <cell r="BV3098">
            <v>0</v>
          </cell>
          <cell r="BW3098">
            <v>1</v>
          </cell>
          <cell r="BX3098">
            <v>0</v>
          </cell>
          <cell r="BY3098">
            <v>0</v>
          </cell>
          <cell r="BZ3098">
            <v>0</v>
          </cell>
          <cell r="CA3098">
            <v>0</v>
          </cell>
          <cell r="CB3098">
            <v>0</v>
          </cell>
          <cell r="CC3098">
            <v>0</v>
          </cell>
          <cell r="CD3098">
            <v>0</v>
          </cell>
          <cell r="CE3098">
            <v>0</v>
          </cell>
          <cell r="CF3098">
            <v>0</v>
          </cell>
          <cell r="CG3098">
            <v>0</v>
          </cell>
          <cell r="CH3098">
            <v>0</v>
          </cell>
          <cell r="CJ3098">
            <v>0</v>
          </cell>
          <cell r="CK3098">
            <v>0</v>
          </cell>
          <cell r="CL3098">
            <v>0</v>
          </cell>
          <cell r="CM3098">
            <v>0</v>
          </cell>
          <cell r="CN3098">
            <v>1</v>
          </cell>
        </row>
        <row r="3099">
          <cell r="AU3099">
            <v>702</v>
          </cell>
          <cell r="AX3099">
            <v>702</v>
          </cell>
          <cell r="AY3099">
            <v>0</v>
          </cell>
          <cell r="AZ3099">
            <v>0</v>
          </cell>
          <cell r="BA3099">
            <v>0</v>
          </cell>
          <cell r="BV3099">
            <v>0</v>
          </cell>
          <cell r="BW3099">
            <v>0.89</v>
          </cell>
          <cell r="BX3099">
            <v>0</v>
          </cell>
          <cell r="BY3099">
            <v>0</v>
          </cell>
          <cell r="BZ3099">
            <v>0</v>
          </cell>
          <cell r="CA3099">
            <v>0</v>
          </cell>
          <cell r="CB3099">
            <v>0</v>
          </cell>
          <cell r="CC3099">
            <v>0</v>
          </cell>
          <cell r="CD3099">
            <v>0.1</v>
          </cell>
          <cell r="CE3099">
            <v>0.01</v>
          </cell>
          <cell r="CF3099">
            <v>0</v>
          </cell>
          <cell r="CG3099">
            <v>0</v>
          </cell>
          <cell r="CH3099">
            <v>0</v>
          </cell>
          <cell r="CJ3099">
            <v>0</v>
          </cell>
          <cell r="CK3099">
            <v>0</v>
          </cell>
          <cell r="CL3099">
            <v>0</v>
          </cell>
          <cell r="CM3099">
            <v>0</v>
          </cell>
          <cell r="CN3099">
            <v>1</v>
          </cell>
        </row>
        <row r="3100">
          <cell r="AU3100">
            <v>735.23</v>
          </cell>
          <cell r="AX3100">
            <v>527.08000000000004</v>
          </cell>
          <cell r="AY3100">
            <v>208.15</v>
          </cell>
          <cell r="AZ3100">
            <v>0</v>
          </cell>
          <cell r="BA3100">
            <v>466.04</v>
          </cell>
          <cell r="BV3100">
            <v>0</v>
          </cell>
          <cell r="BW3100">
            <v>0</v>
          </cell>
          <cell r="BX3100">
            <v>0</v>
          </cell>
          <cell r="BY3100">
            <v>0</v>
          </cell>
          <cell r="BZ3100">
            <v>0</v>
          </cell>
          <cell r="CA3100">
            <v>0</v>
          </cell>
          <cell r="CB3100">
            <v>0</v>
          </cell>
          <cell r="CC3100">
            <v>0</v>
          </cell>
          <cell r="CD3100">
            <v>0</v>
          </cell>
          <cell r="CE3100">
            <v>0</v>
          </cell>
          <cell r="CF3100">
            <v>0</v>
          </cell>
          <cell r="CG3100">
            <v>0</v>
          </cell>
          <cell r="CH3100">
            <v>0</v>
          </cell>
          <cell r="CJ3100">
            <v>0</v>
          </cell>
          <cell r="CK3100">
            <v>0</v>
          </cell>
          <cell r="CL3100">
            <v>0</v>
          </cell>
          <cell r="CM3100">
            <v>0</v>
          </cell>
          <cell r="CN3100">
            <v>1</v>
          </cell>
        </row>
        <row r="3101">
          <cell r="AU3101">
            <v>1124.9100000000001</v>
          </cell>
          <cell r="AX3101">
            <v>869.27</v>
          </cell>
          <cell r="AY3101">
            <v>255.64</v>
          </cell>
          <cell r="AZ3101">
            <v>157.5</v>
          </cell>
          <cell r="BA3101">
            <v>433.05</v>
          </cell>
          <cell r="BV3101">
            <v>0</v>
          </cell>
          <cell r="BW3101">
            <v>1</v>
          </cell>
          <cell r="BX3101">
            <v>0</v>
          </cell>
          <cell r="BY3101">
            <v>0</v>
          </cell>
          <cell r="BZ3101">
            <v>0</v>
          </cell>
          <cell r="CA3101">
            <v>0</v>
          </cell>
          <cell r="CB3101">
            <v>0</v>
          </cell>
          <cell r="CC3101">
            <v>0</v>
          </cell>
          <cell r="CD3101">
            <v>0</v>
          </cell>
          <cell r="CE3101">
            <v>0</v>
          </cell>
          <cell r="CF3101">
            <v>0</v>
          </cell>
          <cell r="CG3101">
            <v>0</v>
          </cell>
          <cell r="CH3101">
            <v>0</v>
          </cell>
          <cell r="CJ3101">
            <v>0</v>
          </cell>
          <cell r="CK3101">
            <v>0</v>
          </cell>
          <cell r="CL3101">
            <v>0</v>
          </cell>
          <cell r="CM3101">
            <v>0</v>
          </cell>
          <cell r="CN3101">
            <v>1</v>
          </cell>
        </row>
        <row r="3102">
          <cell r="AU3102">
            <v>-624.84</v>
          </cell>
          <cell r="AX3102">
            <v>-624.84</v>
          </cell>
          <cell r="AY3102">
            <v>0</v>
          </cell>
          <cell r="AZ3102">
            <v>0</v>
          </cell>
          <cell r="BA3102">
            <v>-262.16000000000003</v>
          </cell>
          <cell r="BV3102">
            <v>0</v>
          </cell>
          <cell r="BW3102">
            <v>0</v>
          </cell>
          <cell r="BX3102">
            <v>0.7</v>
          </cell>
          <cell r="BY3102">
            <v>0</v>
          </cell>
          <cell r="BZ3102">
            <v>0</v>
          </cell>
          <cell r="CA3102">
            <v>0</v>
          </cell>
          <cell r="CB3102">
            <v>0</v>
          </cell>
          <cell r="CC3102">
            <v>0</v>
          </cell>
          <cell r="CD3102">
            <v>0</v>
          </cell>
          <cell r="CE3102">
            <v>0</v>
          </cell>
          <cell r="CF3102">
            <v>0</v>
          </cell>
          <cell r="CG3102">
            <v>0</v>
          </cell>
          <cell r="CH3102">
            <v>0</v>
          </cell>
          <cell r="CJ3102">
            <v>0</v>
          </cell>
          <cell r="CK3102">
            <v>0</v>
          </cell>
          <cell r="CL3102">
            <v>0</v>
          </cell>
          <cell r="CM3102">
            <v>0</v>
          </cell>
          <cell r="CN3102">
            <v>1</v>
          </cell>
        </row>
        <row r="3103">
          <cell r="AU3103">
            <v>19900.04</v>
          </cell>
          <cell r="AX3103">
            <v>19874.27</v>
          </cell>
          <cell r="AY3103">
            <v>25.77</v>
          </cell>
          <cell r="AZ3103">
            <v>0</v>
          </cell>
          <cell r="BA3103">
            <v>57.71</v>
          </cell>
          <cell r="BV3103">
            <v>0</v>
          </cell>
          <cell r="BW3103">
            <v>0.03</v>
          </cell>
          <cell r="BX3103">
            <v>0.73</v>
          </cell>
          <cell r="BY3103">
            <v>0</v>
          </cell>
          <cell r="BZ3103">
            <v>0</v>
          </cell>
          <cell r="CA3103">
            <v>0</v>
          </cell>
          <cell r="CB3103">
            <v>0</v>
          </cell>
          <cell r="CC3103">
            <v>0</v>
          </cell>
          <cell r="CD3103">
            <v>0</v>
          </cell>
          <cell r="CE3103">
            <v>0</v>
          </cell>
          <cell r="CF3103">
            <v>0</v>
          </cell>
          <cell r="CG3103">
            <v>0</v>
          </cell>
          <cell r="CH3103">
            <v>0</v>
          </cell>
          <cell r="CJ3103">
            <v>0</v>
          </cell>
          <cell r="CK3103">
            <v>0</v>
          </cell>
          <cell r="CL3103">
            <v>0</v>
          </cell>
          <cell r="CM3103">
            <v>0</v>
          </cell>
          <cell r="CN3103">
            <v>1</v>
          </cell>
        </row>
        <row r="3104">
          <cell r="AU3104">
            <v>355</v>
          </cell>
          <cell r="AX3104">
            <v>355</v>
          </cell>
          <cell r="AY3104">
            <v>0</v>
          </cell>
          <cell r="AZ3104">
            <v>0</v>
          </cell>
          <cell r="BA3104">
            <v>0</v>
          </cell>
          <cell r="BV3104">
            <v>0</v>
          </cell>
          <cell r="BW3104">
            <v>1</v>
          </cell>
          <cell r="BX3104">
            <v>0</v>
          </cell>
          <cell r="BY3104">
            <v>0</v>
          </cell>
          <cell r="BZ3104">
            <v>0</v>
          </cell>
          <cell r="CA3104">
            <v>0</v>
          </cell>
          <cell r="CB3104">
            <v>0</v>
          </cell>
          <cell r="CC3104">
            <v>0</v>
          </cell>
          <cell r="CD3104">
            <v>0</v>
          </cell>
          <cell r="CE3104">
            <v>0</v>
          </cell>
          <cell r="CF3104">
            <v>0</v>
          </cell>
          <cell r="CG3104">
            <v>0</v>
          </cell>
          <cell r="CH3104">
            <v>0</v>
          </cell>
          <cell r="CJ3104">
            <v>0</v>
          </cell>
          <cell r="CK3104">
            <v>0</v>
          </cell>
          <cell r="CL3104">
            <v>0</v>
          </cell>
          <cell r="CM3104">
            <v>0</v>
          </cell>
          <cell r="CN3104">
            <v>1</v>
          </cell>
        </row>
        <row r="3105">
          <cell r="AU3105">
            <v>147</v>
          </cell>
          <cell r="AX3105">
            <v>147</v>
          </cell>
          <cell r="AY3105">
            <v>0</v>
          </cell>
          <cell r="AZ3105">
            <v>0</v>
          </cell>
          <cell r="BA3105">
            <v>0</v>
          </cell>
          <cell r="BV3105">
            <v>0</v>
          </cell>
          <cell r="BW3105">
            <v>1</v>
          </cell>
          <cell r="BX3105">
            <v>0</v>
          </cell>
          <cell r="BY3105">
            <v>0</v>
          </cell>
          <cell r="BZ3105">
            <v>0</v>
          </cell>
          <cell r="CA3105">
            <v>0</v>
          </cell>
          <cell r="CB3105">
            <v>0</v>
          </cell>
          <cell r="CC3105">
            <v>0</v>
          </cell>
          <cell r="CD3105">
            <v>0</v>
          </cell>
          <cell r="CE3105">
            <v>0</v>
          </cell>
          <cell r="CF3105">
            <v>0</v>
          </cell>
          <cell r="CG3105">
            <v>0</v>
          </cell>
          <cell r="CH3105">
            <v>0</v>
          </cell>
          <cell r="CJ3105">
            <v>0</v>
          </cell>
          <cell r="CK3105">
            <v>0</v>
          </cell>
          <cell r="CL3105">
            <v>0</v>
          </cell>
          <cell r="CM3105">
            <v>0</v>
          </cell>
          <cell r="CN3105">
            <v>1</v>
          </cell>
        </row>
        <row r="3106">
          <cell r="AU3106">
            <v>1721.23</v>
          </cell>
          <cell r="AX3106">
            <v>1233.8899999999999</v>
          </cell>
          <cell r="AY3106">
            <v>487.34</v>
          </cell>
          <cell r="AZ3106">
            <v>571.66</v>
          </cell>
          <cell r="BA3106">
            <v>585.55999999999995</v>
          </cell>
          <cell r="BV3106">
            <v>0</v>
          </cell>
          <cell r="BW3106">
            <v>1</v>
          </cell>
          <cell r="BX3106">
            <v>0</v>
          </cell>
          <cell r="BY3106">
            <v>0</v>
          </cell>
          <cell r="BZ3106">
            <v>0</v>
          </cell>
          <cell r="CA3106">
            <v>0</v>
          </cell>
          <cell r="CB3106">
            <v>0</v>
          </cell>
          <cell r="CC3106">
            <v>0</v>
          </cell>
          <cell r="CD3106">
            <v>0</v>
          </cell>
          <cell r="CE3106">
            <v>0</v>
          </cell>
          <cell r="CF3106">
            <v>0</v>
          </cell>
          <cell r="CG3106">
            <v>0</v>
          </cell>
          <cell r="CH3106">
            <v>0</v>
          </cell>
          <cell r="CJ3106">
            <v>0</v>
          </cell>
          <cell r="CK3106">
            <v>0</v>
          </cell>
          <cell r="CL3106">
            <v>0</v>
          </cell>
          <cell r="CM3106">
            <v>0</v>
          </cell>
          <cell r="CN3106">
            <v>1</v>
          </cell>
        </row>
        <row r="3107">
          <cell r="AU3107">
            <v>737</v>
          </cell>
          <cell r="AX3107">
            <v>737</v>
          </cell>
          <cell r="AY3107">
            <v>0</v>
          </cell>
          <cell r="AZ3107">
            <v>0</v>
          </cell>
          <cell r="BA3107">
            <v>0</v>
          </cell>
          <cell r="BV3107">
            <v>0</v>
          </cell>
          <cell r="BW3107">
            <v>0.79</v>
          </cell>
          <cell r="BX3107">
            <v>0</v>
          </cell>
          <cell r="BY3107">
            <v>0</v>
          </cell>
          <cell r="BZ3107">
            <v>0</v>
          </cell>
          <cell r="CA3107">
            <v>0</v>
          </cell>
          <cell r="CB3107">
            <v>0</v>
          </cell>
          <cell r="CC3107">
            <v>0</v>
          </cell>
          <cell r="CD3107">
            <v>0.21</v>
          </cell>
          <cell r="CE3107">
            <v>0</v>
          </cell>
          <cell r="CF3107">
            <v>0</v>
          </cell>
          <cell r="CG3107">
            <v>0</v>
          </cell>
          <cell r="CH3107">
            <v>0</v>
          </cell>
          <cell r="CJ3107">
            <v>0</v>
          </cell>
          <cell r="CK3107">
            <v>0</v>
          </cell>
          <cell r="CL3107">
            <v>0</v>
          </cell>
          <cell r="CM3107">
            <v>0</v>
          </cell>
          <cell r="CN3107">
            <v>1</v>
          </cell>
        </row>
        <row r="3108">
          <cell r="AU3108">
            <v>1902.77</v>
          </cell>
          <cell r="AX3108">
            <v>1405.66</v>
          </cell>
          <cell r="AY3108">
            <v>497.11</v>
          </cell>
          <cell r="AZ3108">
            <v>630.86</v>
          </cell>
          <cell r="BA3108">
            <v>555.1</v>
          </cell>
          <cell r="BV3108">
            <v>0</v>
          </cell>
          <cell r="BW3108">
            <v>1</v>
          </cell>
          <cell r="BX3108">
            <v>0</v>
          </cell>
          <cell r="BY3108">
            <v>0</v>
          </cell>
          <cell r="BZ3108">
            <v>0</v>
          </cell>
          <cell r="CA3108">
            <v>0</v>
          </cell>
          <cell r="CB3108">
            <v>0</v>
          </cell>
          <cell r="CC3108">
            <v>0</v>
          </cell>
          <cell r="CD3108">
            <v>0</v>
          </cell>
          <cell r="CE3108">
            <v>0</v>
          </cell>
          <cell r="CF3108">
            <v>0</v>
          </cell>
          <cell r="CG3108">
            <v>0</v>
          </cell>
          <cell r="CH3108">
            <v>0</v>
          </cell>
          <cell r="CJ3108">
            <v>0</v>
          </cell>
          <cell r="CK3108">
            <v>0</v>
          </cell>
          <cell r="CL3108">
            <v>0</v>
          </cell>
          <cell r="CM3108">
            <v>0</v>
          </cell>
          <cell r="CN3108">
            <v>1</v>
          </cell>
        </row>
        <row r="3109">
          <cell r="AU3109">
            <v>113</v>
          </cell>
          <cell r="AX3109">
            <v>113</v>
          </cell>
          <cell r="AY3109">
            <v>0</v>
          </cell>
          <cell r="AZ3109">
            <v>0</v>
          </cell>
          <cell r="BA3109">
            <v>0</v>
          </cell>
          <cell r="BV3109">
            <v>0</v>
          </cell>
          <cell r="BW3109">
            <v>1</v>
          </cell>
          <cell r="BX3109">
            <v>0</v>
          </cell>
          <cell r="BY3109">
            <v>0</v>
          </cell>
          <cell r="BZ3109">
            <v>0</v>
          </cell>
          <cell r="CA3109">
            <v>0</v>
          </cell>
          <cell r="CB3109">
            <v>0</v>
          </cell>
          <cell r="CC3109">
            <v>0</v>
          </cell>
          <cell r="CD3109">
            <v>0</v>
          </cell>
          <cell r="CE3109">
            <v>0</v>
          </cell>
          <cell r="CF3109">
            <v>0</v>
          </cell>
          <cell r="CG3109">
            <v>0</v>
          </cell>
          <cell r="CH3109">
            <v>0</v>
          </cell>
          <cell r="CJ3109">
            <v>0</v>
          </cell>
          <cell r="CK3109">
            <v>0</v>
          </cell>
          <cell r="CL3109">
            <v>0</v>
          </cell>
          <cell r="CM3109">
            <v>0</v>
          </cell>
          <cell r="CN3109">
            <v>1</v>
          </cell>
        </row>
        <row r="3110">
          <cell r="AU3110">
            <v>112</v>
          </cell>
          <cell r="AX3110">
            <v>112</v>
          </cell>
          <cell r="AY3110">
            <v>0</v>
          </cell>
          <cell r="AZ3110">
            <v>0</v>
          </cell>
          <cell r="BA3110">
            <v>0</v>
          </cell>
          <cell r="BV3110">
            <v>0</v>
          </cell>
          <cell r="BW3110">
            <v>1</v>
          </cell>
          <cell r="BX3110">
            <v>0</v>
          </cell>
          <cell r="BY3110">
            <v>0</v>
          </cell>
          <cell r="BZ3110">
            <v>0</v>
          </cell>
          <cell r="CA3110">
            <v>0</v>
          </cell>
          <cell r="CB3110">
            <v>0</v>
          </cell>
          <cell r="CC3110">
            <v>0</v>
          </cell>
          <cell r="CD3110">
            <v>0</v>
          </cell>
          <cell r="CE3110">
            <v>0</v>
          </cell>
          <cell r="CF3110">
            <v>0</v>
          </cell>
          <cell r="CG3110">
            <v>0</v>
          </cell>
          <cell r="CH3110">
            <v>0</v>
          </cell>
          <cell r="CJ3110">
            <v>0</v>
          </cell>
          <cell r="CK3110">
            <v>0</v>
          </cell>
          <cell r="CL3110">
            <v>0</v>
          </cell>
          <cell r="CM3110">
            <v>0</v>
          </cell>
          <cell r="CN3110">
            <v>1</v>
          </cell>
        </row>
        <row r="3111">
          <cell r="AU3111">
            <v>1444</v>
          </cell>
          <cell r="AX3111">
            <v>1444</v>
          </cell>
          <cell r="AY3111">
            <v>0</v>
          </cell>
          <cell r="AZ3111">
            <v>0</v>
          </cell>
          <cell r="BA3111">
            <v>0</v>
          </cell>
          <cell r="BV3111">
            <v>0</v>
          </cell>
          <cell r="BW3111">
            <v>0</v>
          </cell>
          <cell r="BX3111">
            <v>1</v>
          </cell>
          <cell r="BY3111">
            <v>0</v>
          </cell>
          <cell r="BZ3111">
            <v>0</v>
          </cell>
          <cell r="CA3111">
            <v>0</v>
          </cell>
          <cell r="CB3111">
            <v>0</v>
          </cell>
          <cell r="CC3111">
            <v>0</v>
          </cell>
          <cell r="CD3111">
            <v>0</v>
          </cell>
          <cell r="CE3111">
            <v>0</v>
          </cell>
          <cell r="CF3111">
            <v>0</v>
          </cell>
          <cell r="CG3111">
            <v>0</v>
          </cell>
          <cell r="CH3111">
            <v>0</v>
          </cell>
          <cell r="CJ3111">
            <v>0</v>
          </cell>
          <cell r="CK3111">
            <v>0</v>
          </cell>
          <cell r="CL3111">
            <v>0</v>
          </cell>
          <cell r="CM3111">
            <v>0</v>
          </cell>
          <cell r="CN3111">
            <v>1</v>
          </cell>
        </row>
        <row r="3112">
          <cell r="AU3112">
            <v>346</v>
          </cell>
          <cell r="AX3112">
            <v>346</v>
          </cell>
          <cell r="AY3112">
            <v>0</v>
          </cell>
          <cell r="AZ3112">
            <v>0</v>
          </cell>
          <cell r="BA3112">
            <v>0</v>
          </cell>
          <cell r="BV3112">
            <v>0</v>
          </cell>
          <cell r="BW3112">
            <v>0</v>
          </cell>
          <cell r="BX3112">
            <v>1</v>
          </cell>
          <cell r="BY3112">
            <v>0</v>
          </cell>
          <cell r="BZ3112">
            <v>0</v>
          </cell>
          <cell r="CA3112">
            <v>0</v>
          </cell>
          <cell r="CB3112">
            <v>0</v>
          </cell>
          <cell r="CC3112">
            <v>0</v>
          </cell>
          <cell r="CD3112">
            <v>0</v>
          </cell>
          <cell r="CE3112">
            <v>0</v>
          </cell>
          <cell r="CF3112">
            <v>0</v>
          </cell>
          <cell r="CG3112">
            <v>0</v>
          </cell>
          <cell r="CH3112">
            <v>0</v>
          </cell>
          <cell r="CJ3112">
            <v>0</v>
          </cell>
          <cell r="CK3112">
            <v>0</v>
          </cell>
          <cell r="CL3112">
            <v>0</v>
          </cell>
          <cell r="CM3112">
            <v>0</v>
          </cell>
          <cell r="CN3112">
            <v>1</v>
          </cell>
        </row>
        <row r="3113">
          <cell r="AU3113">
            <v>193</v>
          </cell>
          <cell r="AX3113">
            <v>193</v>
          </cell>
          <cell r="AY3113">
            <v>0</v>
          </cell>
          <cell r="AZ3113">
            <v>0</v>
          </cell>
          <cell r="BA3113">
            <v>0</v>
          </cell>
          <cell r="BV3113">
            <v>0</v>
          </cell>
          <cell r="BW3113">
            <v>0</v>
          </cell>
          <cell r="BX3113">
            <v>0</v>
          </cell>
          <cell r="BY3113">
            <v>0</v>
          </cell>
          <cell r="BZ3113">
            <v>0</v>
          </cell>
          <cell r="CA3113">
            <v>0</v>
          </cell>
          <cell r="CB3113">
            <v>0</v>
          </cell>
          <cell r="CC3113">
            <v>0</v>
          </cell>
          <cell r="CD3113">
            <v>0</v>
          </cell>
          <cell r="CE3113">
            <v>0</v>
          </cell>
          <cell r="CF3113">
            <v>0</v>
          </cell>
          <cell r="CG3113">
            <v>0</v>
          </cell>
          <cell r="CH3113">
            <v>0</v>
          </cell>
          <cell r="CJ3113">
            <v>0</v>
          </cell>
          <cell r="CK3113">
            <v>0</v>
          </cell>
          <cell r="CL3113">
            <v>0</v>
          </cell>
          <cell r="CM3113">
            <v>0</v>
          </cell>
          <cell r="CN3113">
            <v>1</v>
          </cell>
        </row>
        <row r="3114">
          <cell r="AU3114">
            <v>403</v>
          </cell>
          <cell r="AX3114">
            <v>403</v>
          </cell>
          <cell r="AY3114">
            <v>0</v>
          </cell>
          <cell r="AZ3114">
            <v>0</v>
          </cell>
          <cell r="BA3114">
            <v>0</v>
          </cell>
          <cell r="BV3114">
            <v>0</v>
          </cell>
          <cell r="BW3114">
            <v>0</v>
          </cell>
          <cell r="BX3114">
            <v>0.05</v>
          </cell>
          <cell r="BY3114">
            <v>0</v>
          </cell>
          <cell r="BZ3114">
            <v>0</v>
          </cell>
          <cell r="CA3114">
            <v>0</v>
          </cell>
          <cell r="CB3114">
            <v>0</v>
          </cell>
          <cell r="CC3114">
            <v>0</v>
          </cell>
          <cell r="CD3114">
            <v>0.95</v>
          </cell>
          <cell r="CE3114">
            <v>0</v>
          </cell>
          <cell r="CF3114">
            <v>0</v>
          </cell>
          <cell r="CG3114">
            <v>0</v>
          </cell>
          <cell r="CH3114">
            <v>0</v>
          </cell>
          <cell r="CJ3114">
            <v>0</v>
          </cell>
          <cell r="CK3114">
            <v>0</v>
          </cell>
          <cell r="CL3114">
            <v>0</v>
          </cell>
          <cell r="CM3114">
            <v>0</v>
          </cell>
          <cell r="CN3114">
            <v>1</v>
          </cell>
        </row>
        <row r="3115">
          <cell r="AU3115">
            <v>139</v>
          </cell>
          <cell r="AX3115">
            <v>139</v>
          </cell>
          <cell r="AY3115">
            <v>0</v>
          </cell>
          <cell r="AZ3115">
            <v>0</v>
          </cell>
          <cell r="BA3115">
            <v>0</v>
          </cell>
          <cell r="BV3115">
            <v>0</v>
          </cell>
          <cell r="BW3115">
            <v>1</v>
          </cell>
          <cell r="BX3115">
            <v>0</v>
          </cell>
          <cell r="BY3115">
            <v>0</v>
          </cell>
          <cell r="BZ3115">
            <v>0</v>
          </cell>
          <cell r="CA3115">
            <v>0</v>
          </cell>
          <cell r="CB3115">
            <v>0</v>
          </cell>
          <cell r="CC3115">
            <v>0</v>
          </cell>
          <cell r="CD3115">
            <v>0</v>
          </cell>
          <cell r="CE3115">
            <v>0</v>
          </cell>
          <cell r="CF3115">
            <v>0</v>
          </cell>
          <cell r="CG3115">
            <v>0</v>
          </cell>
          <cell r="CH3115">
            <v>0</v>
          </cell>
          <cell r="CJ3115">
            <v>0</v>
          </cell>
          <cell r="CK3115">
            <v>0</v>
          </cell>
          <cell r="CL3115">
            <v>0</v>
          </cell>
          <cell r="CM3115">
            <v>0</v>
          </cell>
          <cell r="CN3115">
            <v>1</v>
          </cell>
        </row>
        <row r="3116">
          <cell r="AU3116">
            <v>1536</v>
          </cell>
          <cell r="AX3116">
            <v>1536</v>
          </cell>
          <cell r="AY3116">
            <v>0</v>
          </cell>
          <cell r="AZ3116">
            <v>0</v>
          </cell>
          <cell r="BA3116">
            <v>0</v>
          </cell>
          <cell r="BV3116">
            <v>0</v>
          </cell>
          <cell r="BW3116">
            <v>0</v>
          </cell>
          <cell r="BX3116">
            <v>0</v>
          </cell>
          <cell r="BY3116">
            <v>0</v>
          </cell>
          <cell r="BZ3116">
            <v>0</v>
          </cell>
          <cell r="CA3116">
            <v>0</v>
          </cell>
          <cell r="CB3116">
            <v>0</v>
          </cell>
          <cell r="CC3116">
            <v>0</v>
          </cell>
          <cell r="CD3116">
            <v>0</v>
          </cell>
          <cell r="CE3116">
            <v>0</v>
          </cell>
          <cell r="CF3116">
            <v>0</v>
          </cell>
          <cell r="CG3116">
            <v>0</v>
          </cell>
          <cell r="CH3116">
            <v>0</v>
          </cell>
          <cell r="CJ3116">
            <v>0</v>
          </cell>
          <cell r="CK3116">
            <v>0</v>
          </cell>
          <cell r="CL3116">
            <v>0</v>
          </cell>
          <cell r="CM3116">
            <v>0</v>
          </cell>
          <cell r="CN3116">
            <v>1</v>
          </cell>
        </row>
        <row r="3117">
          <cell r="AU3117">
            <v>116</v>
          </cell>
          <cell r="AX3117">
            <v>116</v>
          </cell>
          <cell r="AY3117">
            <v>0</v>
          </cell>
          <cell r="AZ3117">
            <v>0</v>
          </cell>
          <cell r="BA3117">
            <v>0</v>
          </cell>
          <cell r="BV3117">
            <v>0</v>
          </cell>
          <cell r="BW3117">
            <v>0</v>
          </cell>
          <cell r="BX3117">
            <v>0</v>
          </cell>
          <cell r="BY3117">
            <v>0</v>
          </cell>
          <cell r="BZ3117">
            <v>0</v>
          </cell>
          <cell r="CA3117">
            <v>0</v>
          </cell>
          <cell r="CB3117">
            <v>0</v>
          </cell>
          <cell r="CC3117">
            <v>0</v>
          </cell>
          <cell r="CD3117">
            <v>0</v>
          </cell>
          <cell r="CE3117">
            <v>0</v>
          </cell>
          <cell r="CF3117">
            <v>0</v>
          </cell>
          <cell r="CG3117">
            <v>0</v>
          </cell>
          <cell r="CH3117">
            <v>0</v>
          </cell>
          <cell r="CJ3117">
            <v>0</v>
          </cell>
          <cell r="CK3117">
            <v>0</v>
          </cell>
          <cell r="CL3117">
            <v>0</v>
          </cell>
          <cell r="CM3117">
            <v>0</v>
          </cell>
          <cell r="CN3117">
            <v>1</v>
          </cell>
        </row>
        <row r="3118">
          <cell r="AU3118">
            <v>146</v>
          </cell>
          <cell r="AX3118">
            <v>146</v>
          </cell>
          <cell r="AY3118">
            <v>0</v>
          </cell>
          <cell r="AZ3118">
            <v>0</v>
          </cell>
          <cell r="BA3118">
            <v>0</v>
          </cell>
          <cell r="BV3118">
            <v>0</v>
          </cell>
          <cell r="BW3118">
            <v>0.64</v>
          </cell>
          <cell r="BX3118">
            <v>0</v>
          </cell>
          <cell r="BY3118">
            <v>0</v>
          </cell>
          <cell r="BZ3118">
            <v>0</v>
          </cell>
          <cell r="CA3118">
            <v>0</v>
          </cell>
          <cell r="CB3118">
            <v>0</v>
          </cell>
          <cell r="CC3118">
            <v>0</v>
          </cell>
          <cell r="CD3118">
            <v>0.36</v>
          </cell>
          <cell r="CE3118">
            <v>0</v>
          </cell>
          <cell r="CF3118">
            <v>0</v>
          </cell>
          <cell r="CG3118">
            <v>0</v>
          </cell>
          <cell r="CH3118">
            <v>0</v>
          </cell>
          <cell r="CJ3118">
            <v>0</v>
          </cell>
          <cell r="CK3118">
            <v>0</v>
          </cell>
          <cell r="CL3118">
            <v>0</v>
          </cell>
          <cell r="CM3118">
            <v>0</v>
          </cell>
          <cell r="CN3118">
            <v>1</v>
          </cell>
        </row>
        <row r="3119">
          <cell r="AU3119">
            <v>152</v>
          </cell>
          <cell r="AX3119">
            <v>152</v>
          </cell>
          <cell r="AY3119">
            <v>0</v>
          </cell>
          <cell r="AZ3119">
            <v>0</v>
          </cell>
          <cell r="BA3119">
            <v>0</v>
          </cell>
          <cell r="BV3119">
            <v>0</v>
          </cell>
          <cell r="BW3119">
            <v>0</v>
          </cell>
          <cell r="BX3119">
            <v>0</v>
          </cell>
          <cell r="BY3119">
            <v>1</v>
          </cell>
          <cell r="BZ3119">
            <v>0</v>
          </cell>
          <cell r="CA3119">
            <v>0</v>
          </cell>
          <cell r="CB3119">
            <v>0</v>
          </cell>
          <cell r="CC3119">
            <v>0</v>
          </cell>
          <cell r="CD3119">
            <v>0</v>
          </cell>
          <cell r="CE3119">
            <v>0</v>
          </cell>
          <cell r="CF3119">
            <v>0</v>
          </cell>
          <cell r="CG3119">
            <v>0</v>
          </cell>
          <cell r="CH3119">
            <v>0</v>
          </cell>
          <cell r="CJ3119">
            <v>0</v>
          </cell>
          <cell r="CK3119">
            <v>0</v>
          </cell>
          <cell r="CL3119">
            <v>0</v>
          </cell>
          <cell r="CM3119">
            <v>0</v>
          </cell>
          <cell r="CN3119">
            <v>1</v>
          </cell>
        </row>
        <row r="3120">
          <cell r="AU3120">
            <v>249</v>
          </cell>
          <cell r="AX3120">
            <v>249</v>
          </cell>
          <cell r="AY3120">
            <v>0</v>
          </cell>
          <cell r="AZ3120">
            <v>0</v>
          </cell>
          <cell r="BA3120">
            <v>0</v>
          </cell>
          <cell r="BV3120">
            <v>0</v>
          </cell>
          <cell r="BW3120">
            <v>0</v>
          </cell>
          <cell r="BX3120">
            <v>0</v>
          </cell>
          <cell r="BY3120">
            <v>0</v>
          </cell>
          <cell r="BZ3120">
            <v>0</v>
          </cell>
          <cell r="CA3120">
            <v>0</v>
          </cell>
          <cell r="CB3120">
            <v>0</v>
          </cell>
          <cell r="CC3120">
            <v>0</v>
          </cell>
          <cell r="CD3120">
            <v>1</v>
          </cell>
          <cell r="CE3120">
            <v>0</v>
          </cell>
          <cell r="CF3120">
            <v>0</v>
          </cell>
          <cell r="CG3120">
            <v>0</v>
          </cell>
          <cell r="CH3120">
            <v>0</v>
          </cell>
          <cell r="CJ3120">
            <v>0</v>
          </cell>
          <cell r="CK3120">
            <v>0</v>
          </cell>
          <cell r="CL3120">
            <v>0</v>
          </cell>
          <cell r="CM3120">
            <v>0</v>
          </cell>
          <cell r="CN3120">
            <v>1</v>
          </cell>
        </row>
        <row r="3121">
          <cell r="AU3121">
            <v>0</v>
          </cell>
          <cell r="AX3121">
            <v>0</v>
          </cell>
          <cell r="AY3121">
            <v>0</v>
          </cell>
          <cell r="AZ3121">
            <v>0</v>
          </cell>
          <cell r="BA3121">
            <v>0</v>
          </cell>
          <cell r="BV3121">
            <v>0</v>
          </cell>
          <cell r="BW3121">
            <v>0</v>
          </cell>
          <cell r="BX3121">
            <v>0.72</v>
          </cell>
          <cell r="BY3121">
            <v>0</v>
          </cell>
          <cell r="BZ3121">
            <v>0</v>
          </cell>
          <cell r="CA3121">
            <v>0</v>
          </cell>
          <cell r="CB3121">
            <v>0</v>
          </cell>
          <cell r="CC3121">
            <v>0</v>
          </cell>
          <cell r="CD3121">
            <v>0</v>
          </cell>
          <cell r="CE3121">
            <v>0</v>
          </cell>
          <cell r="CF3121">
            <v>0</v>
          </cell>
          <cell r="CG3121">
            <v>0</v>
          </cell>
          <cell r="CH3121">
            <v>0</v>
          </cell>
          <cell r="CJ3121">
            <v>0</v>
          </cell>
          <cell r="CK3121">
            <v>0</v>
          </cell>
          <cell r="CL3121">
            <v>0</v>
          </cell>
          <cell r="CM3121">
            <v>0</v>
          </cell>
          <cell r="CN3121">
            <v>1</v>
          </cell>
        </row>
        <row r="3122">
          <cell r="AU3122">
            <v>2062.19</v>
          </cell>
          <cell r="AX3122">
            <v>1478.3500000000001</v>
          </cell>
          <cell r="AY3122">
            <v>583.84</v>
          </cell>
          <cell r="AZ3122">
            <v>0</v>
          </cell>
          <cell r="BA3122">
            <v>1307.1600000000001</v>
          </cell>
          <cell r="BV3122">
            <v>0</v>
          </cell>
          <cell r="BW3122">
            <v>0.18</v>
          </cell>
          <cell r="BX3122">
            <v>0.6</v>
          </cell>
          <cell r="BY3122">
            <v>0</v>
          </cell>
          <cell r="BZ3122">
            <v>0</v>
          </cell>
          <cell r="CA3122">
            <v>0</v>
          </cell>
          <cell r="CB3122">
            <v>0</v>
          </cell>
          <cell r="CC3122">
            <v>0</v>
          </cell>
          <cell r="CD3122">
            <v>0</v>
          </cell>
          <cell r="CE3122">
            <v>0</v>
          </cell>
          <cell r="CF3122">
            <v>0</v>
          </cell>
          <cell r="CG3122">
            <v>0</v>
          </cell>
          <cell r="CH3122">
            <v>0</v>
          </cell>
          <cell r="CJ3122">
            <v>0</v>
          </cell>
          <cell r="CK3122">
            <v>0</v>
          </cell>
          <cell r="CL3122">
            <v>0</v>
          </cell>
          <cell r="CM3122">
            <v>0</v>
          </cell>
          <cell r="CN3122">
            <v>1</v>
          </cell>
        </row>
        <row r="3123">
          <cell r="AU3123">
            <v>187</v>
          </cell>
          <cell r="AX3123">
            <v>187</v>
          </cell>
          <cell r="AY3123">
            <v>0</v>
          </cell>
          <cell r="AZ3123">
            <v>0</v>
          </cell>
          <cell r="BA3123">
            <v>0</v>
          </cell>
          <cell r="BV3123">
            <v>0</v>
          </cell>
          <cell r="BW3123">
            <v>0</v>
          </cell>
          <cell r="BX3123">
            <v>0.18</v>
          </cell>
          <cell r="BY3123">
            <v>0</v>
          </cell>
          <cell r="BZ3123">
            <v>0</v>
          </cell>
          <cell r="CA3123">
            <v>0</v>
          </cell>
          <cell r="CB3123">
            <v>0</v>
          </cell>
          <cell r="CC3123">
            <v>0</v>
          </cell>
          <cell r="CD3123">
            <v>0.82</v>
          </cell>
          <cell r="CE3123">
            <v>0</v>
          </cell>
          <cell r="CF3123">
            <v>0</v>
          </cell>
          <cell r="CG3123">
            <v>0</v>
          </cell>
          <cell r="CH3123">
            <v>0</v>
          </cell>
          <cell r="CJ3123">
            <v>0</v>
          </cell>
          <cell r="CK3123">
            <v>0</v>
          </cell>
          <cell r="CL3123">
            <v>0</v>
          </cell>
          <cell r="CM3123">
            <v>0</v>
          </cell>
          <cell r="CN3123">
            <v>1</v>
          </cell>
        </row>
        <row r="3124">
          <cell r="AU3124">
            <v>271</v>
          </cell>
          <cell r="AX3124">
            <v>271</v>
          </cell>
          <cell r="AY3124">
            <v>0</v>
          </cell>
          <cell r="AZ3124">
            <v>0</v>
          </cell>
          <cell r="BA3124">
            <v>0</v>
          </cell>
          <cell r="BV3124">
            <v>0</v>
          </cell>
          <cell r="BW3124">
            <v>0</v>
          </cell>
          <cell r="BX3124">
            <v>0</v>
          </cell>
          <cell r="BY3124">
            <v>1</v>
          </cell>
          <cell r="BZ3124">
            <v>0</v>
          </cell>
          <cell r="CA3124">
            <v>0</v>
          </cell>
          <cell r="CB3124">
            <v>0</v>
          </cell>
          <cell r="CC3124">
            <v>0</v>
          </cell>
          <cell r="CD3124">
            <v>0</v>
          </cell>
          <cell r="CE3124">
            <v>0</v>
          </cell>
          <cell r="CF3124">
            <v>0</v>
          </cell>
          <cell r="CG3124">
            <v>0</v>
          </cell>
          <cell r="CH3124">
            <v>0</v>
          </cell>
          <cell r="CJ3124">
            <v>0</v>
          </cell>
          <cell r="CK3124">
            <v>0</v>
          </cell>
          <cell r="CL3124">
            <v>0</v>
          </cell>
          <cell r="CM3124">
            <v>0</v>
          </cell>
          <cell r="CN3124">
            <v>1</v>
          </cell>
        </row>
        <row r="3125">
          <cell r="AU3125">
            <v>591.48</v>
          </cell>
          <cell r="AX3125">
            <v>424.02</v>
          </cell>
          <cell r="AY3125">
            <v>167.46</v>
          </cell>
          <cell r="AZ3125">
            <v>0</v>
          </cell>
          <cell r="BA3125">
            <v>0</v>
          </cell>
          <cell r="BV3125">
            <v>0</v>
          </cell>
          <cell r="BW3125">
            <v>1</v>
          </cell>
          <cell r="BX3125">
            <v>0</v>
          </cell>
          <cell r="BY3125">
            <v>0</v>
          </cell>
          <cell r="BZ3125">
            <v>0</v>
          </cell>
          <cell r="CA3125">
            <v>0</v>
          </cell>
          <cell r="CB3125">
            <v>0</v>
          </cell>
          <cell r="CC3125">
            <v>0</v>
          </cell>
          <cell r="CD3125">
            <v>0</v>
          </cell>
          <cell r="CE3125">
            <v>0</v>
          </cell>
          <cell r="CF3125">
            <v>0</v>
          </cell>
          <cell r="CG3125">
            <v>0</v>
          </cell>
          <cell r="CH3125">
            <v>0</v>
          </cell>
          <cell r="CJ3125">
            <v>0</v>
          </cell>
          <cell r="CK3125">
            <v>0</v>
          </cell>
          <cell r="CL3125">
            <v>0</v>
          </cell>
          <cell r="CM3125">
            <v>0</v>
          </cell>
          <cell r="CN3125">
            <v>1</v>
          </cell>
        </row>
        <row r="3126">
          <cell r="AU3126">
            <v>50610.01</v>
          </cell>
          <cell r="AX3126">
            <v>38681.42</v>
          </cell>
          <cell r="AY3126">
            <v>11928.59</v>
          </cell>
          <cell r="AZ3126">
            <v>20490</v>
          </cell>
          <cell r="BA3126">
            <v>1131.1300000000001</v>
          </cell>
          <cell r="BV3126">
            <v>0</v>
          </cell>
          <cell r="BW3126">
            <v>0</v>
          </cell>
          <cell r="BX3126">
            <v>0.77</v>
          </cell>
          <cell r="BY3126">
            <v>0</v>
          </cell>
          <cell r="BZ3126">
            <v>0</v>
          </cell>
          <cell r="CA3126">
            <v>0</v>
          </cell>
          <cell r="CB3126">
            <v>0</v>
          </cell>
          <cell r="CC3126">
            <v>0</v>
          </cell>
          <cell r="CD3126">
            <v>0</v>
          </cell>
          <cell r="CE3126">
            <v>0</v>
          </cell>
          <cell r="CF3126">
            <v>0</v>
          </cell>
          <cell r="CG3126">
            <v>0</v>
          </cell>
          <cell r="CH3126">
            <v>0</v>
          </cell>
          <cell r="CJ3126">
            <v>0</v>
          </cell>
          <cell r="CK3126">
            <v>0</v>
          </cell>
          <cell r="CL3126">
            <v>0</v>
          </cell>
          <cell r="CM3126">
            <v>0</v>
          </cell>
          <cell r="CN3126">
            <v>1</v>
          </cell>
        </row>
        <row r="3127">
          <cell r="AU3127">
            <v>217</v>
          </cell>
          <cell r="AX3127">
            <v>217</v>
          </cell>
          <cell r="AY3127">
            <v>0</v>
          </cell>
          <cell r="AZ3127">
            <v>0</v>
          </cell>
          <cell r="BA3127">
            <v>0</v>
          </cell>
          <cell r="BV3127">
            <v>0</v>
          </cell>
          <cell r="BW3127">
            <v>0</v>
          </cell>
          <cell r="BX3127">
            <v>0</v>
          </cell>
          <cell r="BY3127">
            <v>0</v>
          </cell>
          <cell r="BZ3127">
            <v>0</v>
          </cell>
          <cell r="CA3127">
            <v>0</v>
          </cell>
          <cell r="CB3127">
            <v>0</v>
          </cell>
          <cell r="CC3127">
            <v>0</v>
          </cell>
          <cell r="CD3127">
            <v>0</v>
          </cell>
          <cell r="CE3127">
            <v>0</v>
          </cell>
          <cell r="CF3127">
            <v>0</v>
          </cell>
          <cell r="CG3127">
            <v>0</v>
          </cell>
          <cell r="CH3127">
            <v>0</v>
          </cell>
          <cell r="CJ3127">
            <v>0</v>
          </cell>
          <cell r="CK3127">
            <v>0</v>
          </cell>
          <cell r="CL3127">
            <v>0</v>
          </cell>
          <cell r="CM3127">
            <v>0</v>
          </cell>
          <cell r="CN3127">
            <v>1</v>
          </cell>
        </row>
        <row r="3128">
          <cell r="AU3128">
            <v>1981.36</v>
          </cell>
          <cell r="AX3128">
            <v>1420.42</v>
          </cell>
          <cell r="AY3128">
            <v>560.94000000000005</v>
          </cell>
          <cell r="AZ3128">
            <v>0</v>
          </cell>
          <cell r="BA3128">
            <v>1255.94</v>
          </cell>
          <cell r="BV3128">
            <v>0</v>
          </cell>
          <cell r="BW3128">
            <v>0.31</v>
          </cell>
          <cell r="BX3128">
            <v>0.51</v>
          </cell>
          <cell r="BY3128">
            <v>0</v>
          </cell>
          <cell r="BZ3128">
            <v>0</v>
          </cell>
          <cell r="CA3128">
            <v>0</v>
          </cell>
          <cell r="CB3128">
            <v>0</v>
          </cell>
          <cell r="CC3128">
            <v>0</v>
          </cell>
          <cell r="CD3128">
            <v>0</v>
          </cell>
          <cell r="CE3128">
            <v>0</v>
          </cell>
          <cell r="CF3128">
            <v>0</v>
          </cell>
          <cell r="CG3128">
            <v>0</v>
          </cell>
          <cell r="CH3128">
            <v>0</v>
          </cell>
          <cell r="CJ3128">
            <v>0</v>
          </cell>
          <cell r="CK3128">
            <v>0</v>
          </cell>
          <cell r="CL3128">
            <v>0</v>
          </cell>
          <cell r="CM3128">
            <v>0</v>
          </cell>
          <cell r="CN3128">
            <v>1</v>
          </cell>
        </row>
        <row r="3129">
          <cell r="AU3129">
            <v>30689.17</v>
          </cell>
          <cell r="AX3129">
            <v>21999.649999999998</v>
          </cell>
          <cell r="AY3129">
            <v>8689.52</v>
          </cell>
          <cell r="AZ3129">
            <v>15901.3</v>
          </cell>
          <cell r="BA3129">
            <v>4411.18</v>
          </cell>
          <cell r="BV3129">
            <v>0</v>
          </cell>
          <cell r="BW3129">
            <v>0</v>
          </cell>
          <cell r="BX3129">
            <v>0.79</v>
          </cell>
          <cell r="BY3129">
            <v>0.21</v>
          </cell>
          <cell r="BZ3129">
            <v>0</v>
          </cell>
          <cell r="CA3129">
            <v>0</v>
          </cell>
          <cell r="CB3129">
            <v>0</v>
          </cell>
          <cell r="CC3129">
            <v>0</v>
          </cell>
          <cell r="CD3129">
            <v>0</v>
          </cell>
          <cell r="CE3129">
            <v>0</v>
          </cell>
          <cell r="CF3129">
            <v>0</v>
          </cell>
          <cell r="CG3129">
            <v>0</v>
          </cell>
          <cell r="CH3129">
            <v>0</v>
          </cell>
          <cell r="CJ3129">
            <v>0</v>
          </cell>
          <cell r="CK3129">
            <v>0</v>
          </cell>
          <cell r="CL3129">
            <v>0</v>
          </cell>
          <cell r="CM3129">
            <v>0</v>
          </cell>
          <cell r="CN3129">
            <v>1</v>
          </cell>
        </row>
        <row r="3130">
          <cell r="AU3130">
            <v>591.48</v>
          </cell>
          <cell r="AX3130">
            <v>424.02</v>
          </cell>
          <cell r="AY3130">
            <v>167.46</v>
          </cell>
          <cell r="AZ3130">
            <v>0</v>
          </cell>
          <cell r="BA3130">
            <v>0</v>
          </cell>
          <cell r="BV3130">
            <v>0</v>
          </cell>
          <cell r="BW3130">
            <v>1</v>
          </cell>
          <cell r="BX3130">
            <v>0</v>
          </cell>
          <cell r="BY3130">
            <v>0</v>
          </cell>
          <cell r="BZ3130">
            <v>0</v>
          </cell>
          <cell r="CA3130">
            <v>0</v>
          </cell>
          <cell r="CB3130">
            <v>0</v>
          </cell>
          <cell r="CC3130">
            <v>0</v>
          </cell>
          <cell r="CD3130">
            <v>0</v>
          </cell>
          <cell r="CE3130">
            <v>0</v>
          </cell>
          <cell r="CF3130">
            <v>0</v>
          </cell>
          <cell r="CG3130">
            <v>0</v>
          </cell>
          <cell r="CH3130">
            <v>0</v>
          </cell>
          <cell r="CJ3130">
            <v>0</v>
          </cell>
          <cell r="CK3130">
            <v>0</v>
          </cell>
          <cell r="CL3130">
            <v>0</v>
          </cell>
          <cell r="CM3130">
            <v>0</v>
          </cell>
          <cell r="CN3130">
            <v>1</v>
          </cell>
        </row>
        <row r="3131">
          <cell r="AU3131">
            <v>424.23</v>
          </cell>
          <cell r="AX3131">
            <v>340.64</v>
          </cell>
          <cell r="AY3131">
            <v>83.59</v>
          </cell>
          <cell r="AZ3131">
            <v>0</v>
          </cell>
          <cell r="BA3131">
            <v>187.14</v>
          </cell>
          <cell r="BV3131">
            <v>0</v>
          </cell>
          <cell r="BW3131">
            <v>1</v>
          </cell>
          <cell r="BX3131">
            <v>0</v>
          </cell>
          <cell r="BY3131">
            <v>0</v>
          </cell>
          <cell r="BZ3131">
            <v>0</v>
          </cell>
          <cell r="CA3131">
            <v>0</v>
          </cell>
          <cell r="CB3131">
            <v>0</v>
          </cell>
          <cell r="CC3131">
            <v>0</v>
          </cell>
          <cell r="CD3131">
            <v>0</v>
          </cell>
          <cell r="CE3131">
            <v>0</v>
          </cell>
          <cell r="CF3131">
            <v>0</v>
          </cell>
          <cell r="CG3131">
            <v>0</v>
          </cell>
          <cell r="CH3131">
            <v>0</v>
          </cell>
          <cell r="CJ3131">
            <v>0</v>
          </cell>
          <cell r="CK3131">
            <v>0</v>
          </cell>
          <cell r="CL3131">
            <v>0</v>
          </cell>
          <cell r="CM3131">
            <v>0</v>
          </cell>
          <cell r="CN3131">
            <v>1</v>
          </cell>
        </row>
        <row r="3132">
          <cell r="AU3132">
            <v>679</v>
          </cell>
          <cell r="AX3132">
            <v>679</v>
          </cell>
          <cell r="AY3132">
            <v>0</v>
          </cell>
          <cell r="AZ3132">
            <v>0</v>
          </cell>
          <cell r="BA3132">
            <v>0</v>
          </cell>
          <cell r="BV3132">
            <v>0</v>
          </cell>
          <cell r="BW3132">
            <v>0.23</v>
          </cell>
          <cell r="BX3132">
            <v>0.39</v>
          </cell>
          <cell r="BY3132">
            <v>0</v>
          </cell>
          <cell r="BZ3132">
            <v>0</v>
          </cell>
          <cell r="CA3132">
            <v>0</v>
          </cell>
          <cell r="CB3132">
            <v>0</v>
          </cell>
          <cell r="CC3132">
            <v>0</v>
          </cell>
          <cell r="CD3132">
            <v>0.37</v>
          </cell>
          <cell r="CE3132">
            <v>0.01</v>
          </cell>
          <cell r="CF3132">
            <v>0</v>
          </cell>
          <cell r="CG3132">
            <v>0</v>
          </cell>
          <cell r="CH3132">
            <v>0</v>
          </cell>
          <cell r="CJ3132">
            <v>0</v>
          </cell>
          <cell r="CK3132">
            <v>0</v>
          </cell>
          <cell r="CL3132">
            <v>0</v>
          </cell>
          <cell r="CM3132">
            <v>0</v>
          </cell>
          <cell r="CN3132">
            <v>1</v>
          </cell>
        </row>
        <row r="3133">
          <cell r="AU3133">
            <v>202</v>
          </cell>
          <cell r="AX3133">
            <v>202</v>
          </cell>
          <cell r="AY3133">
            <v>0</v>
          </cell>
          <cell r="AZ3133">
            <v>0</v>
          </cell>
          <cell r="BA3133">
            <v>0</v>
          </cell>
          <cell r="BV3133">
            <v>0</v>
          </cell>
          <cell r="BW3133">
            <v>1</v>
          </cell>
          <cell r="BX3133">
            <v>0</v>
          </cell>
          <cell r="BY3133">
            <v>0</v>
          </cell>
          <cell r="BZ3133">
            <v>0</v>
          </cell>
          <cell r="CA3133">
            <v>0</v>
          </cell>
          <cell r="CB3133">
            <v>0</v>
          </cell>
          <cell r="CC3133">
            <v>0</v>
          </cell>
          <cell r="CD3133">
            <v>0</v>
          </cell>
          <cell r="CE3133">
            <v>0</v>
          </cell>
          <cell r="CF3133">
            <v>0</v>
          </cell>
          <cell r="CG3133">
            <v>0</v>
          </cell>
          <cell r="CH3133">
            <v>0</v>
          </cell>
          <cell r="CJ3133">
            <v>0</v>
          </cell>
          <cell r="CK3133">
            <v>0</v>
          </cell>
          <cell r="CL3133">
            <v>0</v>
          </cell>
          <cell r="CM3133">
            <v>0</v>
          </cell>
          <cell r="CN3133">
            <v>1</v>
          </cell>
        </row>
        <row r="3134">
          <cell r="AU3134">
            <v>139</v>
          </cell>
          <cell r="AX3134">
            <v>139</v>
          </cell>
          <cell r="AY3134">
            <v>0</v>
          </cell>
          <cell r="AZ3134">
            <v>0</v>
          </cell>
          <cell r="BA3134">
            <v>0</v>
          </cell>
          <cell r="BV3134">
            <v>0</v>
          </cell>
          <cell r="BW3134">
            <v>0.27</v>
          </cell>
          <cell r="BX3134">
            <v>0</v>
          </cell>
          <cell r="BY3134">
            <v>0</v>
          </cell>
          <cell r="BZ3134">
            <v>0</v>
          </cell>
          <cell r="CA3134">
            <v>0</v>
          </cell>
          <cell r="CB3134">
            <v>0</v>
          </cell>
          <cell r="CC3134">
            <v>0</v>
          </cell>
          <cell r="CD3134">
            <v>0.69</v>
          </cell>
          <cell r="CE3134">
            <v>0.04</v>
          </cell>
          <cell r="CF3134">
            <v>0</v>
          </cell>
          <cell r="CG3134">
            <v>0</v>
          </cell>
          <cell r="CH3134">
            <v>0</v>
          </cell>
          <cell r="CJ3134">
            <v>0</v>
          </cell>
          <cell r="CK3134">
            <v>0</v>
          </cell>
          <cell r="CL3134">
            <v>0</v>
          </cell>
          <cell r="CM3134">
            <v>0</v>
          </cell>
          <cell r="CN3134">
            <v>1</v>
          </cell>
        </row>
        <row r="3135">
          <cell r="AU3135">
            <v>508</v>
          </cell>
          <cell r="AX3135">
            <v>508</v>
          </cell>
          <cell r="AY3135">
            <v>0</v>
          </cell>
          <cell r="AZ3135">
            <v>0</v>
          </cell>
          <cell r="BA3135">
            <v>0</v>
          </cell>
          <cell r="BV3135">
            <v>0</v>
          </cell>
          <cell r="BW3135">
            <v>1</v>
          </cell>
          <cell r="BX3135">
            <v>0</v>
          </cell>
          <cell r="BY3135">
            <v>0</v>
          </cell>
          <cell r="BZ3135">
            <v>0</v>
          </cell>
          <cell r="CA3135">
            <v>0</v>
          </cell>
          <cell r="CB3135">
            <v>0</v>
          </cell>
          <cell r="CC3135">
            <v>0</v>
          </cell>
          <cell r="CD3135">
            <v>0</v>
          </cell>
          <cell r="CE3135">
            <v>0</v>
          </cell>
          <cell r="CF3135">
            <v>0</v>
          </cell>
          <cell r="CG3135">
            <v>0</v>
          </cell>
          <cell r="CH3135">
            <v>0</v>
          </cell>
          <cell r="CJ3135">
            <v>0</v>
          </cell>
          <cell r="CK3135">
            <v>0</v>
          </cell>
          <cell r="CL3135">
            <v>0</v>
          </cell>
          <cell r="CM3135">
            <v>0</v>
          </cell>
          <cell r="CN3135">
            <v>1</v>
          </cell>
        </row>
        <row r="3136">
          <cell r="AU3136">
            <v>0</v>
          </cell>
          <cell r="AX3136">
            <v>0</v>
          </cell>
          <cell r="AY3136">
            <v>0</v>
          </cell>
          <cell r="AZ3136">
            <v>0</v>
          </cell>
          <cell r="BA3136">
            <v>0</v>
          </cell>
          <cell r="BV3136">
            <v>0</v>
          </cell>
          <cell r="BW3136">
            <v>0</v>
          </cell>
          <cell r="BX3136">
            <v>0</v>
          </cell>
          <cell r="BY3136">
            <v>0</v>
          </cell>
          <cell r="BZ3136">
            <v>0</v>
          </cell>
          <cell r="CA3136">
            <v>0</v>
          </cell>
          <cell r="CB3136">
            <v>0</v>
          </cell>
          <cell r="CC3136">
            <v>0</v>
          </cell>
          <cell r="CD3136">
            <v>1</v>
          </cell>
          <cell r="CE3136">
            <v>0</v>
          </cell>
          <cell r="CF3136">
            <v>0</v>
          </cell>
          <cell r="CG3136">
            <v>0</v>
          </cell>
          <cell r="CH3136">
            <v>0</v>
          </cell>
          <cell r="CJ3136">
            <v>0</v>
          </cell>
          <cell r="CK3136">
            <v>0</v>
          </cell>
          <cell r="CL3136">
            <v>0</v>
          </cell>
          <cell r="CM3136">
            <v>0</v>
          </cell>
          <cell r="CN3136">
            <v>1</v>
          </cell>
        </row>
        <row r="3137">
          <cell r="AU3137">
            <v>-10003.44</v>
          </cell>
          <cell r="AX3137">
            <v>-10003.439999999999</v>
          </cell>
          <cell r="AY3137">
            <v>0</v>
          </cell>
          <cell r="AZ3137">
            <v>-7068.19</v>
          </cell>
          <cell r="BA3137">
            <v>0</v>
          </cell>
          <cell r="BV3137">
            <v>0</v>
          </cell>
          <cell r="BW3137">
            <v>0.75</v>
          </cell>
          <cell r="BX3137">
            <v>0</v>
          </cell>
          <cell r="BY3137">
            <v>0</v>
          </cell>
          <cell r="BZ3137">
            <v>0</v>
          </cell>
          <cell r="CA3137">
            <v>0</v>
          </cell>
          <cell r="CB3137">
            <v>0</v>
          </cell>
          <cell r="CC3137">
            <v>0</v>
          </cell>
          <cell r="CD3137">
            <v>0</v>
          </cell>
          <cell r="CE3137">
            <v>0.25</v>
          </cell>
          <cell r="CF3137">
            <v>0</v>
          </cell>
          <cell r="CG3137">
            <v>0</v>
          </cell>
          <cell r="CH3137">
            <v>0</v>
          </cell>
          <cell r="CJ3137">
            <v>0</v>
          </cell>
          <cell r="CK3137">
            <v>0</v>
          </cell>
          <cell r="CL3137">
            <v>0</v>
          </cell>
          <cell r="CM3137">
            <v>0</v>
          </cell>
          <cell r="CN3137">
            <v>1</v>
          </cell>
        </row>
        <row r="3138">
          <cell r="AU3138">
            <v>123</v>
          </cell>
          <cell r="AX3138">
            <v>123</v>
          </cell>
          <cell r="AY3138">
            <v>0</v>
          </cell>
          <cell r="AZ3138">
            <v>0</v>
          </cell>
          <cell r="BA3138">
            <v>0</v>
          </cell>
          <cell r="BV3138">
            <v>0</v>
          </cell>
          <cell r="BW3138">
            <v>1</v>
          </cell>
          <cell r="BX3138">
            <v>0</v>
          </cell>
          <cell r="BY3138">
            <v>0</v>
          </cell>
          <cell r="BZ3138">
            <v>0</v>
          </cell>
          <cell r="CA3138">
            <v>0</v>
          </cell>
          <cell r="CB3138">
            <v>0</v>
          </cell>
          <cell r="CC3138">
            <v>0</v>
          </cell>
          <cell r="CD3138">
            <v>0</v>
          </cell>
          <cell r="CE3138">
            <v>0</v>
          </cell>
          <cell r="CF3138">
            <v>0</v>
          </cell>
          <cell r="CG3138">
            <v>0</v>
          </cell>
          <cell r="CH3138">
            <v>0</v>
          </cell>
          <cell r="CJ3138">
            <v>0</v>
          </cell>
          <cell r="CK3138">
            <v>0</v>
          </cell>
          <cell r="CL3138">
            <v>0</v>
          </cell>
          <cell r="CM3138">
            <v>0</v>
          </cell>
          <cell r="CN3138">
            <v>1</v>
          </cell>
        </row>
        <row r="3139">
          <cell r="AU3139">
            <v>905.68</v>
          </cell>
          <cell r="AX3139">
            <v>649.25000000000011</v>
          </cell>
          <cell r="AY3139">
            <v>256.43</v>
          </cell>
          <cell r="AZ3139">
            <v>227.71</v>
          </cell>
          <cell r="BA3139">
            <v>372.72</v>
          </cell>
          <cell r="BV3139">
            <v>0</v>
          </cell>
          <cell r="BW3139">
            <v>0.76</v>
          </cell>
          <cell r="BX3139">
            <v>0</v>
          </cell>
          <cell r="BY3139">
            <v>0</v>
          </cell>
          <cell r="BZ3139">
            <v>0</v>
          </cell>
          <cell r="CA3139">
            <v>0</v>
          </cell>
          <cell r="CB3139">
            <v>0</v>
          </cell>
          <cell r="CC3139">
            <v>0</v>
          </cell>
          <cell r="CD3139">
            <v>0</v>
          </cell>
          <cell r="CE3139">
            <v>0.24</v>
          </cell>
          <cell r="CF3139">
            <v>0</v>
          </cell>
          <cell r="CG3139">
            <v>0</v>
          </cell>
          <cell r="CH3139">
            <v>0</v>
          </cell>
          <cell r="CJ3139">
            <v>0</v>
          </cell>
          <cell r="CK3139">
            <v>0</v>
          </cell>
          <cell r="CL3139">
            <v>0</v>
          </cell>
          <cell r="CM3139">
            <v>0</v>
          </cell>
          <cell r="CN3139">
            <v>1</v>
          </cell>
        </row>
        <row r="3140">
          <cell r="AU3140">
            <v>0</v>
          </cell>
          <cell r="AX3140">
            <v>0</v>
          </cell>
          <cell r="AY3140">
            <v>0</v>
          </cell>
          <cell r="AZ3140">
            <v>0</v>
          </cell>
          <cell r="BA3140">
            <v>0</v>
          </cell>
          <cell r="BV3140">
            <v>0</v>
          </cell>
          <cell r="BW3140">
            <v>0</v>
          </cell>
          <cell r="BX3140">
            <v>0</v>
          </cell>
          <cell r="BY3140">
            <v>0</v>
          </cell>
          <cell r="BZ3140">
            <v>0</v>
          </cell>
          <cell r="CA3140">
            <v>0</v>
          </cell>
          <cell r="CB3140">
            <v>0</v>
          </cell>
          <cell r="CC3140">
            <v>0</v>
          </cell>
          <cell r="CD3140">
            <v>1</v>
          </cell>
          <cell r="CE3140">
            <v>0</v>
          </cell>
          <cell r="CF3140">
            <v>0</v>
          </cell>
          <cell r="CG3140">
            <v>0</v>
          </cell>
          <cell r="CH3140">
            <v>0</v>
          </cell>
          <cell r="CJ3140">
            <v>0</v>
          </cell>
          <cell r="CK3140">
            <v>0</v>
          </cell>
          <cell r="CL3140">
            <v>0</v>
          </cell>
          <cell r="CM3140">
            <v>0</v>
          </cell>
          <cell r="CN3140">
            <v>1</v>
          </cell>
        </row>
        <row r="3141">
          <cell r="AU3141">
            <v>126</v>
          </cell>
          <cell r="AX3141">
            <v>126</v>
          </cell>
          <cell r="AY3141">
            <v>0</v>
          </cell>
          <cell r="AZ3141">
            <v>0</v>
          </cell>
          <cell r="BA3141">
            <v>0</v>
          </cell>
          <cell r="BV3141">
            <v>0</v>
          </cell>
          <cell r="BW3141">
            <v>1</v>
          </cell>
          <cell r="BX3141">
            <v>0</v>
          </cell>
          <cell r="BY3141">
            <v>0</v>
          </cell>
          <cell r="BZ3141">
            <v>0</v>
          </cell>
          <cell r="CA3141">
            <v>0</v>
          </cell>
          <cell r="CB3141">
            <v>0</v>
          </cell>
          <cell r="CC3141">
            <v>0</v>
          </cell>
          <cell r="CD3141">
            <v>0</v>
          </cell>
          <cell r="CE3141">
            <v>0</v>
          </cell>
          <cell r="CF3141">
            <v>0</v>
          </cell>
          <cell r="CG3141">
            <v>0</v>
          </cell>
          <cell r="CH3141">
            <v>0</v>
          </cell>
          <cell r="CJ3141">
            <v>0</v>
          </cell>
          <cell r="CK3141">
            <v>0</v>
          </cell>
          <cell r="CL3141">
            <v>0</v>
          </cell>
          <cell r="CM3141">
            <v>0</v>
          </cell>
          <cell r="CN3141">
            <v>1</v>
          </cell>
        </row>
        <row r="3142">
          <cell r="AU3142">
            <v>9785.0499999999993</v>
          </cell>
          <cell r="AX3142">
            <v>9545.4500000000007</v>
          </cell>
          <cell r="AY3142">
            <v>239.6</v>
          </cell>
          <cell r="AZ3142">
            <v>6447.12</v>
          </cell>
          <cell r="BA3142">
            <v>360.22</v>
          </cell>
          <cell r="BV3142">
            <v>0</v>
          </cell>
          <cell r="BW3142">
            <v>1</v>
          </cell>
          <cell r="BX3142">
            <v>0</v>
          </cell>
          <cell r="BY3142">
            <v>0</v>
          </cell>
          <cell r="BZ3142">
            <v>0</v>
          </cell>
          <cell r="CA3142">
            <v>0</v>
          </cell>
          <cell r="CB3142">
            <v>0</v>
          </cell>
          <cell r="CC3142">
            <v>0</v>
          </cell>
          <cell r="CD3142">
            <v>0</v>
          </cell>
          <cell r="CE3142">
            <v>0</v>
          </cell>
          <cell r="CF3142">
            <v>0</v>
          </cell>
          <cell r="CG3142">
            <v>0</v>
          </cell>
          <cell r="CH3142">
            <v>0</v>
          </cell>
          <cell r="CJ3142">
            <v>0</v>
          </cell>
          <cell r="CK3142">
            <v>0</v>
          </cell>
          <cell r="CL3142">
            <v>0</v>
          </cell>
          <cell r="CM3142">
            <v>0</v>
          </cell>
          <cell r="CN3142">
            <v>1</v>
          </cell>
        </row>
        <row r="3143">
          <cell r="AU3143">
            <v>149</v>
          </cell>
          <cell r="AX3143">
            <v>149</v>
          </cell>
          <cell r="AY3143">
            <v>0</v>
          </cell>
          <cell r="AZ3143">
            <v>0</v>
          </cell>
          <cell r="BA3143">
            <v>0</v>
          </cell>
          <cell r="BV3143">
            <v>0</v>
          </cell>
          <cell r="BW3143">
            <v>0</v>
          </cell>
          <cell r="BX3143">
            <v>0</v>
          </cell>
          <cell r="BY3143">
            <v>0</v>
          </cell>
          <cell r="BZ3143">
            <v>0</v>
          </cell>
          <cell r="CA3143">
            <v>0</v>
          </cell>
          <cell r="CB3143">
            <v>0</v>
          </cell>
          <cell r="CC3143">
            <v>0</v>
          </cell>
          <cell r="CD3143">
            <v>1</v>
          </cell>
          <cell r="CE3143">
            <v>0</v>
          </cell>
          <cell r="CF3143">
            <v>0</v>
          </cell>
          <cell r="CG3143">
            <v>0</v>
          </cell>
          <cell r="CH3143">
            <v>0</v>
          </cell>
          <cell r="CJ3143">
            <v>0</v>
          </cell>
          <cell r="CK3143">
            <v>0</v>
          </cell>
          <cell r="CL3143">
            <v>0</v>
          </cell>
          <cell r="CM3143">
            <v>0</v>
          </cell>
          <cell r="CN3143">
            <v>1</v>
          </cell>
        </row>
        <row r="3144">
          <cell r="AU3144">
            <v>339</v>
          </cell>
          <cell r="AX3144">
            <v>339</v>
          </cell>
          <cell r="AY3144">
            <v>0</v>
          </cell>
          <cell r="AZ3144">
            <v>0</v>
          </cell>
          <cell r="BA3144">
            <v>0</v>
          </cell>
          <cell r="BV3144">
            <v>0</v>
          </cell>
          <cell r="BW3144">
            <v>0</v>
          </cell>
          <cell r="BX3144">
            <v>0</v>
          </cell>
          <cell r="BY3144">
            <v>0</v>
          </cell>
          <cell r="BZ3144">
            <v>0</v>
          </cell>
          <cell r="CA3144">
            <v>0</v>
          </cell>
          <cell r="CB3144">
            <v>0</v>
          </cell>
          <cell r="CC3144">
            <v>0</v>
          </cell>
          <cell r="CD3144">
            <v>0.76</v>
          </cell>
          <cell r="CE3144">
            <v>0.24</v>
          </cell>
          <cell r="CF3144">
            <v>0</v>
          </cell>
          <cell r="CG3144">
            <v>0</v>
          </cell>
          <cell r="CH3144">
            <v>0</v>
          </cell>
          <cell r="CJ3144">
            <v>0</v>
          </cell>
          <cell r="CK3144">
            <v>0</v>
          </cell>
          <cell r="CL3144">
            <v>0</v>
          </cell>
          <cell r="CM3144">
            <v>0</v>
          </cell>
          <cell r="CN3144">
            <v>1</v>
          </cell>
        </row>
        <row r="3145">
          <cell r="AU3145">
            <v>159</v>
          </cell>
          <cell r="AX3145">
            <v>159</v>
          </cell>
          <cell r="AY3145">
            <v>0</v>
          </cell>
          <cell r="AZ3145">
            <v>0</v>
          </cell>
          <cell r="BA3145">
            <v>0</v>
          </cell>
          <cell r="BV3145">
            <v>0</v>
          </cell>
          <cell r="BW3145">
            <v>0</v>
          </cell>
          <cell r="BX3145">
            <v>0</v>
          </cell>
          <cell r="BY3145">
            <v>0</v>
          </cell>
          <cell r="BZ3145">
            <v>0</v>
          </cell>
          <cell r="CA3145">
            <v>0</v>
          </cell>
          <cell r="CB3145">
            <v>0</v>
          </cell>
          <cell r="CC3145">
            <v>0</v>
          </cell>
          <cell r="CD3145">
            <v>1</v>
          </cell>
          <cell r="CE3145">
            <v>0</v>
          </cell>
          <cell r="CF3145">
            <v>0</v>
          </cell>
          <cell r="CG3145">
            <v>0</v>
          </cell>
          <cell r="CH3145">
            <v>0</v>
          </cell>
          <cell r="CJ3145">
            <v>0</v>
          </cell>
          <cell r="CK3145">
            <v>0</v>
          </cell>
          <cell r="CL3145">
            <v>0</v>
          </cell>
          <cell r="CM3145">
            <v>0</v>
          </cell>
          <cell r="CN3145">
            <v>1</v>
          </cell>
        </row>
        <row r="3146">
          <cell r="AU3146">
            <v>3138.38</v>
          </cell>
          <cell r="AX3146">
            <v>2249.86</v>
          </cell>
          <cell r="AY3146">
            <v>888.52</v>
          </cell>
          <cell r="AZ3146">
            <v>0</v>
          </cell>
          <cell r="BA3146">
            <v>1989.3</v>
          </cell>
          <cell r="BV3146">
            <v>0</v>
          </cell>
          <cell r="BW3146">
            <v>0</v>
          </cell>
          <cell r="BX3146">
            <v>0.47</v>
          </cell>
          <cell r="BY3146">
            <v>0</v>
          </cell>
          <cell r="BZ3146">
            <v>0</v>
          </cell>
          <cell r="CA3146">
            <v>0</v>
          </cell>
          <cell r="CB3146">
            <v>0</v>
          </cell>
          <cell r="CC3146">
            <v>0</v>
          </cell>
          <cell r="CD3146">
            <v>0.49</v>
          </cell>
          <cell r="CE3146">
            <v>0</v>
          </cell>
          <cell r="CF3146">
            <v>0</v>
          </cell>
          <cell r="CG3146">
            <v>0</v>
          </cell>
          <cell r="CH3146">
            <v>0</v>
          </cell>
          <cell r="CJ3146">
            <v>0</v>
          </cell>
          <cell r="CK3146">
            <v>0</v>
          </cell>
          <cell r="CL3146">
            <v>0</v>
          </cell>
          <cell r="CM3146">
            <v>0</v>
          </cell>
          <cell r="CN3146">
            <v>1</v>
          </cell>
        </row>
        <row r="3147">
          <cell r="AU3147">
            <v>397.08</v>
          </cell>
          <cell r="AX3147">
            <v>284.64999999999998</v>
          </cell>
          <cell r="AY3147">
            <v>112.43</v>
          </cell>
          <cell r="AZ3147">
            <v>284.64999999999998</v>
          </cell>
          <cell r="BA3147">
            <v>0</v>
          </cell>
          <cell r="BV3147">
            <v>0</v>
          </cell>
          <cell r="BW3147">
            <v>1</v>
          </cell>
          <cell r="BX3147">
            <v>0</v>
          </cell>
          <cell r="BY3147">
            <v>0</v>
          </cell>
          <cell r="BZ3147">
            <v>0</v>
          </cell>
          <cell r="CA3147">
            <v>0</v>
          </cell>
          <cell r="CB3147">
            <v>0</v>
          </cell>
          <cell r="CC3147">
            <v>0</v>
          </cell>
          <cell r="CD3147">
            <v>0</v>
          </cell>
          <cell r="CE3147">
            <v>0</v>
          </cell>
          <cell r="CF3147">
            <v>0</v>
          </cell>
          <cell r="CG3147">
            <v>0</v>
          </cell>
          <cell r="CH3147">
            <v>0</v>
          </cell>
          <cell r="CJ3147">
            <v>0</v>
          </cell>
          <cell r="CK3147">
            <v>0</v>
          </cell>
          <cell r="CL3147">
            <v>0</v>
          </cell>
          <cell r="CM3147">
            <v>0</v>
          </cell>
          <cell r="CN3147">
            <v>1</v>
          </cell>
        </row>
        <row r="3148">
          <cell r="AU3148">
            <v>3855.53</v>
          </cell>
          <cell r="AX3148">
            <v>2763.92</v>
          </cell>
          <cell r="AY3148">
            <v>1091.6099999999999</v>
          </cell>
          <cell r="AZ3148">
            <v>813.36</v>
          </cell>
          <cell r="BA3148">
            <v>1443.47</v>
          </cell>
          <cell r="BV3148">
            <v>0</v>
          </cell>
          <cell r="BW3148">
            <v>1</v>
          </cell>
          <cell r="BX3148">
            <v>0</v>
          </cell>
          <cell r="BY3148">
            <v>0</v>
          </cell>
          <cell r="BZ3148">
            <v>0</v>
          </cell>
          <cell r="CA3148">
            <v>0</v>
          </cell>
          <cell r="CB3148">
            <v>0</v>
          </cell>
          <cell r="CC3148">
            <v>0</v>
          </cell>
          <cell r="CD3148">
            <v>0</v>
          </cell>
          <cell r="CE3148">
            <v>0</v>
          </cell>
          <cell r="CF3148">
            <v>0</v>
          </cell>
          <cell r="CG3148">
            <v>0</v>
          </cell>
          <cell r="CH3148">
            <v>0</v>
          </cell>
          <cell r="CJ3148">
            <v>0</v>
          </cell>
          <cell r="CK3148">
            <v>0</v>
          </cell>
          <cell r="CL3148">
            <v>0</v>
          </cell>
          <cell r="CM3148">
            <v>0</v>
          </cell>
          <cell r="CN3148">
            <v>1</v>
          </cell>
        </row>
        <row r="3149">
          <cell r="AU3149">
            <v>134</v>
          </cell>
          <cell r="AX3149">
            <v>134</v>
          </cell>
          <cell r="AY3149">
            <v>0</v>
          </cell>
          <cell r="AZ3149">
            <v>0</v>
          </cell>
          <cell r="BA3149">
            <v>0</v>
          </cell>
          <cell r="BV3149">
            <v>0</v>
          </cell>
          <cell r="BW3149">
            <v>1</v>
          </cell>
          <cell r="BX3149">
            <v>0</v>
          </cell>
          <cell r="BY3149">
            <v>0</v>
          </cell>
          <cell r="BZ3149">
            <v>0</v>
          </cell>
          <cell r="CA3149">
            <v>0</v>
          </cell>
          <cell r="CB3149">
            <v>0</v>
          </cell>
          <cell r="CC3149">
            <v>0</v>
          </cell>
          <cell r="CD3149">
            <v>0</v>
          </cell>
          <cell r="CE3149">
            <v>0</v>
          </cell>
          <cell r="CF3149">
            <v>0</v>
          </cell>
          <cell r="CG3149">
            <v>0</v>
          </cell>
          <cell r="CH3149">
            <v>0</v>
          </cell>
          <cell r="CJ3149">
            <v>0</v>
          </cell>
          <cell r="CK3149">
            <v>0</v>
          </cell>
          <cell r="CL3149">
            <v>0</v>
          </cell>
          <cell r="CM3149">
            <v>0</v>
          </cell>
          <cell r="CN3149">
            <v>1</v>
          </cell>
        </row>
        <row r="3150">
          <cell r="AU3150">
            <v>129</v>
          </cell>
          <cell r="AX3150">
            <v>129</v>
          </cell>
          <cell r="AY3150">
            <v>0</v>
          </cell>
          <cell r="AZ3150">
            <v>0</v>
          </cell>
          <cell r="BA3150">
            <v>0</v>
          </cell>
          <cell r="BV3150">
            <v>0</v>
          </cell>
          <cell r="BW3150">
            <v>1</v>
          </cell>
          <cell r="BX3150">
            <v>0</v>
          </cell>
          <cell r="BY3150">
            <v>0</v>
          </cell>
          <cell r="BZ3150">
            <v>0</v>
          </cell>
          <cell r="CA3150">
            <v>0</v>
          </cell>
          <cell r="CB3150">
            <v>0</v>
          </cell>
          <cell r="CC3150">
            <v>0</v>
          </cell>
          <cell r="CD3150">
            <v>0</v>
          </cell>
          <cell r="CE3150">
            <v>0</v>
          </cell>
          <cell r="CF3150">
            <v>0</v>
          </cell>
          <cell r="CG3150">
            <v>0</v>
          </cell>
          <cell r="CH3150">
            <v>0</v>
          </cell>
          <cell r="CJ3150">
            <v>0</v>
          </cell>
          <cell r="CK3150">
            <v>0</v>
          </cell>
          <cell r="CL3150">
            <v>0</v>
          </cell>
          <cell r="CM3150">
            <v>0</v>
          </cell>
          <cell r="CN3150">
            <v>1</v>
          </cell>
        </row>
        <row r="3151">
          <cell r="AU3151">
            <v>360</v>
          </cell>
          <cell r="AX3151">
            <v>360</v>
          </cell>
          <cell r="AY3151">
            <v>0</v>
          </cell>
          <cell r="AZ3151">
            <v>0</v>
          </cell>
          <cell r="BA3151">
            <v>0</v>
          </cell>
          <cell r="BV3151">
            <v>0</v>
          </cell>
          <cell r="BW3151">
            <v>0</v>
          </cell>
          <cell r="BX3151">
            <v>7.0000000000000007E-2</v>
          </cell>
          <cell r="BY3151">
            <v>0</v>
          </cell>
          <cell r="BZ3151">
            <v>0</v>
          </cell>
          <cell r="CA3151">
            <v>0</v>
          </cell>
          <cell r="CB3151">
            <v>0</v>
          </cell>
          <cell r="CC3151">
            <v>0</v>
          </cell>
          <cell r="CD3151">
            <v>0.93</v>
          </cell>
          <cell r="CE3151">
            <v>0</v>
          </cell>
          <cell r="CF3151">
            <v>0</v>
          </cell>
          <cell r="CG3151">
            <v>0</v>
          </cell>
          <cell r="CH3151">
            <v>0</v>
          </cell>
          <cell r="CJ3151">
            <v>0</v>
          </cell>
          <cell r="CK3151">
            <v>0</v>
          </cell>
          <cell r="CL3151">
            <v>0</v>
          </cell>
          <cell r="CM3151">
            <v>0</v>
          </cell>
          <cell r="CN3151">
            <v>1</v>
          </cell>
        </row>
        <row r="3152">
          <cell r="AU3152">
            <v>225</v>
          </cell>
          <cell r="AX3152">
            <v>225</v>
          </cell>
          <cell r="AY3152">
            <v>0</v>
          </cell>
          <cell r="AZ3152">
            <v>0</v>
          </cell>
          <cell r="BA3152">
            <v>0</v>
          </cell>
          <cell r="BV3152">
            <v>0</v>
          </cell>
          <cell r="BW3152">
            <v>1</v>
          </cell>
          <cell r="BX3152">
            <v>0</v>
          </cell>
          <cell r="BY3152">
            <v>0</v>
          </cell>
          <cell r="BZ3152">
            <v>0</v>
          </cell>
          <cell r="CA3152">
            <v>0</v>
          </cell>
          <cell r="CB3152">
            <v>0</v>
          </cell>
          <cell r="CC3152">
            <v>0</v>
          </cell>
          <cell r="CD3152">
            <v>0</v>
          </cell>
          <cell r="CE3152">
            <v>0</v>
          </cell>
          <cell r="CF3152">
            <v>0</v>
          </cell>
          <cell r="CG3152">
            <v>0</v>
          </cell>
          <cell r="CH3152">
            <v>0</v>
          </cell>
          <cell r="CJ3152">
            <v>0</v>
          </cell>
          <cell r="CK3152">
            <v>0</v>
          </cell>
          <cell r="CL3152">
            <v>0</v>
          </cell>
          <cell r="CM3152">
            <v>0</v>
          </cell>
          <cell r="CN3152">
            <v>1</v>
          </cell>
        </row>
        <row r="3153">
          <cell r="AU3153">
            <v>120</v>
          </cell>
          <cell r="AX3153">
            <v>120</v>
          </cell>
          <cell r="AY3153">
            <v>0</v>
          </cell>
          <cell r="AZ3153">
            <v>0</v>
          </cell>
          <cell r="BA3153">
            <v>0</v>
          </cell>
          <cell r="BV3153">
            <v>0</v>
          </cell>
          <cell r="BW3153">
            <v>1</v>
          </cell>
          <cell r="BX3153">
            <v>0</v>
          </cell>
          <cell r="BY3153">
            <v>0</v>
          </cell>
          <cell r="BZ3153">
            <v>0</v>
          </cell>
          <cell r="CA3153">
            <v>0</v>
          </cell>
          <cell r="CB3153">
            <v>0</v>
          </cell>
          <cell r="CC3153">
            <v>0</v>
          </cell>
          <cell r="CD3153">
            <v>0</v>
          </cell>
          <cell r="CE3153">
            <v>0</v>
          </cell>
          <cell r="CF3153">
            <v>0</v>
          </cell>
          <cell r="CG3153">
            <v>0</v>
          </cell>
          <cell r="CH3153">
            <v>0</v>
          </cell>
          <cell r="CJ3153">
            <v>0</v>
          </cell>
          <cell r="CK3153">
            <v>0</v>
          </cell>
          <cell r="CL3153">
            <v>0</v>
          </cell>
          <cell r="CM3153">
            <v>0</v>
          </cell>
          <cell r="CN3153">
            <v>1</v>
          </cell>
        </row>
        <row r="3154">
          <cell r="AU3154">
            <v>288</v>
          </cell>
          <cell r="AX3154">
            <v>288</v>
          </cell>
          <cell r="AY3154">
            <v>0</v>
          </cell>
          <cell r="AZ3154">
            <v>0</v>
          </cell>
          <cell r="BA3154">
            <v>0</v>
          </cell>
          <cell r="BV3154">
            <v>0</v>
          </cell>
          <cell r="BW3154">
            <v>0</v>
          </cell>
          <cell r="BX3154">
            <v>0</v>
          </cell>
          <cell r="BY3154">
            <v>0</v>
          </cell>
          <cell r="BZ3154">
            <v>0</v>
          </cell>
          <cell r="CA3154">
            <v>0</v>
          </cell>
          <cell r="CB3154">
            <v>0</v>
          </cell>
          <cell r="CC3154">
            <v>0</v>
          </cell>
          <cell r="CD3154">
            <v>1</v>
          </cell>
          <cell r="CE3154">
            <v>0</v>
          </cell>
          <cell r="CF3154">
            <v>0</v>
          </cell>
          <cell r="CG3154">
            <v>0</v>
          </cell>
          <cell r="CH3154">
            <v>0</v>
          </cell>
          <cell r="CJ3154">
            <v>0</v>
          </cell>
          <cell r="CK3154">
            <v>0</v>
          </cell>
          <cell r="CL3154">
            <v>0</v>
          </cell>
          <cell r="CM3154">
            <v>0</v>
          </cell>
          <cell r="CN3154">
            <v>1</v>
          </cell>
        </row>
        <row r="3155">
          <cell r="AU3155">
            <v>91.04</v>
          </cell>
          <cell r="AX3155">
            <v>65.27</v>
          </cell>
          <cell r="AY3155">
            <v>25.77</v>
          </cell>
          <cell r="AZ3155">
            <v>0</v>
          </cell>
          <cell r="BA3155">
            <v>57.71</v>
          </cell>
          <cell r="BV3155">
            <v>0</v>
          </cell>
          <cell r="BW3155">
            <v>0.26</v>
          </cell>
          <cell r="BX3155">
            <v>0</v>
          </cell>
          <cell r="BY3155">
            <v>0</v>
          </cell>
          <cell r="BZ3155">
            <v>0</v>
          </cell>
          <cell r="CA3155">
            <v>0</v>
          </cell>
          <cell r="CB3155">
            <v>0</v>
          </cell>
          <cell r="CC3155">
            <v>0</v>
          </cell>
          <cell r="CD3155">
            <v>0</v>
          </cell>
          <cell r="CE3155">
            <v>0</v>
          </cell>
          <cell r="CF3155">
            <v>0</v>
          </cell>
          <cell r="CG3155">
            <v>0</v>
          </cell>
          <cell r="CH3155">
            <v>0</v>
          </cell>
          <cell r="CJ3155">
            <v>0</v>
          </cell>
          <cell r="CK3155">
            <v>0</v>
          </cell>
          <cell r="CL3155">
            <v>0</v>
          </cell>
          <cell r="CM3155">
            <v>0</v>
          </cell>
          <cell r="CN3155">
            <v>1</v>
          </cell>
        </row>
        <row r="3156">
          <cell r="AU3156">
            <v>432</v>
          </cell>
          <cell r="AX3156">
            <v>432</v>
          </cell>
          <cell r="AY3156">
            <v>0</v>
          </cell>
          <cell r="AZ3156">
            <v>0</v>
          </cell>
          <cell r="BA3156">
            <v>0</v>
          </cell>
          <cell r="BV3156">
            <v>0</v>
          </cell>
          <cell r="BW3156">
            <v>0.32</v>
          </cell>
          <cell r="BX3156">
            <v>0</v>
          </cell>
          <cell r="BY3156">
            <v>0</v>
          </cell>
          <cell r="BZ3156">
            <v>0</v>
          </cell>
          <cell r="CA3156">
            <v>0</v>
          </cell>
          <cell r="CB3156">
            <v>0</v>
          </cell>
          <cell r="CC3156">
            <v>0</v>
          </cell>
          <cell r="CD3156">
            <v>0.08</v>
          </cell>
          <cell r="CE3156">
            <v>0</v>
          </cell>
          <cell r="CF3156">
            <v>0</v>
          </cell>
          <cell r="CG3156">
            <v>0</v>
          </cell>
          <cell r="CH3156">
            <v>0</v>
          </cell>
          <cell r="CJ3156">
            <v>0</v>
          </cell>
          <cell r="CK3156">
            <v>0</v>
          </cell>
          <cell r="CL3156">
            <v>0</v>
          </cell>
          <cell r="CM3156">
            <v>0</v>
          </cell>
          <cell r="CN3156">
            <v>0.99999999999999989</v>
          </cell>
        </row>
        <row r="3157">
          <cell r="AU3157">
            <v>148</v>
          </cell>
          <cell r="AX3157">
            <v>148</v>
          </cell>
          <cell r="AY3157">
            <v>0</v>
          </cell>
          <cell r="AZ3157">
            <v>0</v>
          </cell>
          <cell r="BA3157">
            <v>0</v>
          </cell>
          <cell r="BV3157">
            <v>0</v>
          </cell>
          <cell r="BW3157">
            <v>0</v>
          </cell>
          <cell r="BX3157">
            <v>0</v>
          </cell>
          <cell r="BY3157">
            <v>0</v>
          </cell>
          <cell r="BZ3157">
            <v>0</v>
          </cell>
          <cell r="CA3157">
            <v>0</v>
          </cell>
          <cell r="CB3157">
            <v>0</v>
          </cell>
          <cell r="CC3157">
            <v>0</v>
          </cell>
          <cell r="CD3157">
            <v>1</v>
          </cell>
          <cell r="CE3157">
            <v>0</v>
          </cell>
          <cell r="CF3157">
            <v>0</v>
          </cell>
          <cell r="CG3157">
            <v>0</v>
          </cell>
          <cell r="CH3157">
            <v>0</v>
          </cell>
          <cell r="CJ3157">
            <v>0</v>
          </cell>
          <cell r="CK3157">
            <v>0</v>
          </cell>
          <cell r="CL3157">
            <v>0</v>
          </cell>
          <cell r="CM3157">
            <v>0</v>
          </cell>
          <cell r="CN3157">
            <v>1</v>
          </cell>
        </row>
        <row r="3158">
          <cell r="AU3158">
            <v>-2499.36</v>
          </cell>
          <cell r="AX3158">
            <v>-2499.36</v>
          </cell>
          <cell r="AY3158">
            <v>0</v>
          </cell>
          <cell r="AZ3158">
            <v>0</v>
          </cell>
          <cell r="BA3158">
            <v>-1048.6400000000001</v>
          </cell>
          <cell r="BV3158">
            <v>0</v>
          </cell>
          <cell r="BW3158">
            <v>0.02</v>
          </cell>
          <cell r="BX3158">
            <v>0.48</v>
          </cell>
          <cell r="BY3158">
            <v>0</v>
          </cell>
          <cell r="BZ3158">
            <v>0</v>
          </cell>
          <cell r="CA3158">
            <v>0</v>
          </cell>
          <cell r="CB3158">
            <v>0</v>
          </cell>
          <cell r="CC3158">
            <v>0</v>
          </cell>
          <cell r="CD3158">
            <v>0.45</v>
          </cell>
          <cell r="CE3158">
            <v>0</v>
          </cell>
          <cell r="CF3158">
            <v>0</v>
          </cell>
          <cell r="CG3158">
            <v>0</v>
          </cell>
          <cell r="CH3158">
            <v>0</v>
          </cell>
          <cell r="CJ3158">
            <v>0</v>
          </cell>
          <cell r="CK3158">
            <v>0</v>
          </cell>
          <cell r="CL3158">
            <v>0</v>
          </cell>
          <cell r="CM3158">
            <v>0</v>
          </cell>
          <cell r="CN3158">
            <v>1</v>
          </cell>
        </row>
        <row r="3159">
          <cell r="AU3159">
            <v>847.35</v>
          </cell>
          <cell r="AX3159">
            <v>646.54000000000008</v>
          </cell>
          <cell r="AY3159">
            <v>200.81</v>
          </cell>
          <cell r="AZ3159">
            <v>0</v>
          </cell>
          <cell r="BA3159">
            <v>449.66</v>
          </cell>
          <cell r="BV3159">
            <v>0</v>
          </cell>
          <cell r="BW3159">
            <v>1</v>
          </cell>
          <cell r="BX3159">
            <v>0</v>
          </cell>
          <cell r="BY3159">
            <v>0</v>
          </cell>
          <cell r="BZ3159">
            <v>0</v>
          </cell>
          <cell r="CA3159">
            <v>0</v>
          </cell>
          <cell r="CB3159">
            <v>0</v>
          </cell>
          <cell r="CC3159">
            <v>0</v>
          </cell>
          <cell r="CD3159">
            <v>0</v>
          </cell>
          <cell r="CE3159">
            <v>0</v>
          </cell>
          <cell r="CF3159">
            <v>0</v>
          </cell>
          <cell r="CG3159">
            <v>0</v>
          </cell>
          <cell r="CH3159">
            <v>0</v>
          </cell>
          <cell r="CJ3159">
            <v>0</v>
          </cell>
          <cell r="CK3159">
            <v>0</v>
          </cell>
          <cell r="CL3159">
            <v>0</v>
          </cell>
          <cell r="CM3159">
            <v>0</v>
          </cell>
          <cell r="CN3159">
            <v>1</v>
          </cell>
        </row>
        <row r="3160">
          <cell r="AU3160">
            <v>136</v>
          </cell>
          <cell r="AX3160">
            <v>136</v>
          </cell>
          <cell r="AY3160">
            <v>0</v>
          </cell>
          <cell r="AZ3160">
            <v>0</v>
          </cell>
          <cell r="BA3160">
            <v>0</v>
          </cell>
          <cell r="BV3160">
            <v>0</v>
          </cell>
          <cell r="BW3160">
            <v>0</v>
          </cell>
          <cell r="BX3160">
            <v>0</v>
          </cell>
          <cell r="BY3160">
            <v>0</v>
          </cell>
          <cell r="BZ3160">
            <v>0</v>
          </cell>
          <cell r="CA3160">
            <v>0</v>
          </cell>
          <cell r="CB3160">
            <v>0</v>
          </cell>
          <cell r="CC3160">
            <v>0</v>
          </cell>
          <cell r="CD3160">
            <v>1</v>
          </cell>
          <cell r="CE3160">
            <v>0</v>
          </cell>
          <cell r="CF3160">
            <v>0</v>
          </cell>
          <cell r="CG3160">
            <v>0</v>
          </cell>
          <cell r="CH3160">
            <v>0</v>
          </cell>
          <cell r="CJ3160">
            <v>0</v>
          </cell>
          <cell r="CK3160">
            <v>0</v>
          </cell>
          <cell r="CL3160">
            <v>0</v>
          </cell>
          <cell r="CM3160">
            <v>0</v>
          </cell>
          <cell r="CN3160">
            <v>1</v>
          </cell>
        </row>
        <row r="3161">
          <cell r="AU3161">
            <v>134</v>
          </cell>
          <cell r="AX3161">
            <v>134</v>
          </cell>
          <cell r="AY3161">
            <v>0</v>
          </cell>
          <cell r="AZ3161">
            <v>0</v>
          </cell>
          <cell r="BA3161">
            <v>0</v>
          </cell>
          <cell r="BV3161">
            <v>0</v>
          </cell>
          <cell r="BW3161">
            <v>0</v>
          </cell>
          <cell r="BX3161">
            <v>0</v>
          </cell>
          <cell r="BY3161">
            <v>0</v>
          </cell>
          <cell r="BZ3161">
            <v>0</v>
          </cell>
          <cell r="CA3161">
            <v>0</v>
          </cell>
          <cell r="CB3161">
            <v>0</v>
          </cell>
          <cell r="CC3161">
            <v>0</v>
          </cell>
          <cell r="CD3161">
            <v>1</v>
          </cell>
          <cell r="CE3161">
            <v>0</v>
          </cell>
          <cell r="CF3161">
            <v>0</v>
          </cell>
          <cell r="CG3161">
            <v>0</v>
          </cell>
          <cell r="CH3161">
            <v>0</v>
          </cell>
          <cell r="CJ3161">
            <v>0</v>
          </cell>
          <cell r="CK3161">
            <v>0</v>
          </cell>
          <cell r="CL3161">
            <v>0</v>
          </cell>
          <cell r="CM3161">
            <v>0</v>
          </cell>
          <cell r="CN3161">
            <v>1</v>
          </cell>
        </row>
        <row r="3162">
          <cell r="AU3162">
            <v>292.08</v>
          </cell>
          <cell r="AX3162">
            <v>240.54000000000002</v>
          </cell>
          <cell r="AY3162">
            <v>51.54</v>
          </cell>
          <cell r="AZ3162">
            <v>0</v>
          </cell>
          <cell r="BA3162">
            <v>115.42</v>
          </cell>
          <cell r="BV3162">
            <v>0</v>
          </cell>
          <cell r="BW3162">
            <v>0</v>
          </cell>
          <cell r="BX3162">
            <v>0</v>
          </cell>
          <cell r="BY3162">
            <v>0</v>
          </cell>
          <cell r="BZ3162">
            <v>0</v>
          </cell>
          <cell r="CA3162">
            <v>0</v>
          </cell>
          <cell r="CB3162">
            <v>0</v>
          </cell>
          <cell r="CC3162">
            <v>0</v>
          </cell>
          <cell r="CD3162">
            <v>0.15</v>
          </cell>
          <cell r="CE3162">
            <v>0</v>
          </cell>
          <cell r="CF3162">
            <v>0</v>
          </cell>
          <cell r="CG3162">
            <v>0</v>
          </cell>
          <cell r="CH3162">
            <v>0</v>
          </cell>
          <cell r="CJ3162">
            <v>0</v>
          </cell>
          <cell r="CK3162">
            <v>0</v>
          </cell>
          <cell r="CL3162">
            <v>0</v>
          </cell>
          <cell r="CM3162">
            <v>0</v>
          </cell>
          <cell r="CN3162">
            <v>1</v>
          </cell>
        </row>
        <row r="3163">
          <cell r="AU3163">
            <v>122</v>
          </cell>
          <cell r="AX3163">
            <v>122</v>
          </cell>
          <cell r="AY3163">
            <v>0</v>
          </cell>
          <cell r="AZ3163">
            <v>0</v>
          </cell>
          <cell r="BA3163">
            <v>0</v>
          </cell>
          <cell r="BV3163">
            <v>0</v>
          </cell>
          <cell r="BW3163">
            <v>0</v>
          </cell>
          <cell r="BX3163">
            <v>0</v>
          </cell>
          <cell r="BY3163">
            <v>0</v>
          </cell>
          <cell r="BZ3163">
            <v>0</v>
          </cell>
          <cell r="CA3163">
            <v>0</v>
          </cell>
          <cell r="CB3163">
            <v>0</v>
          </cell>
          <cell r="CC3163">
            <v>0</v>
          </cell>
          <cell r="CD3163">
            <v>1</v>
          </cell>
          <cell r="CE3163">
            <v>0</v>
          </cell>
          <cell r="CF3163">
            <v>0</v>
          </cell>
          <cell r="CG3163">
            <v>0</v>
          </cell>
          <cell r="CH3163">
            <v>0</v>
          </cell>
          <cell r="CJ3163">
            <v>0</v>
          </cell>
          <cell r="CK3163">
            <v>0</v>
          </cell>
          <cell r="CL3163">
            <v>0</v>
          </cell>
          <cell r="CM3163">
            <v>0</v>
          </cell>
          <cell r="CN3163">
            <v>1</v>
          </cell>
        </row>
        <row r="3164">
          <cell r="AU3164">
            <v>534.03</v>
          </cell>
          <cell r="AX3164">
            <v>382.82</v>
          </cell>
          <cell r="AY3164">
            <v>151.21</v>
          </cell>
          <cell r="AZ3164">
            <v>382.82</v>
          </cell>
          <cell r="BA3164">
            <v>0</v>
          </cell>
          <cell r="BV3164">
            <v>0</v>
          </cell>
          <cell r="BW3164">
            <v>1</v>
          </cell>
          <cell r="BX3164">
            <v>0</v>
          </cell>
          <cell r="BY3164">
            <v>0</v>
          </cell>
          <cell r="BZ3164">
            <v>0</v>
          </cell>
          <cell r="CA3164">
            <v>0</v>
          </cell>
          <cell r="CB3164">
            <v>0</v>
          </cell>
          <cell r="CC3164">
            <v>0</v>
          </cell>
          <cell r="CD3164">
            <v>0</v>
          </cell>
          <cell r="CE3164">
            <v>0</v>
          </cell>
          <cell r="CF3164">
            <v>0</v>
          </cell>
          <cell r="CG3164">
            <v>0</v>
          </cell>
          <cell r="CH3164">
            <v>0</v>
          </cell>
          <cell r="CJ3164">
            <v>0</v>
          </cell>
          <cell r="CK3164">
            <v>0</v>
          </cell>
          <cell r="CL3164">
            <v>0</v>
          </cell>
          <cell r="CM3164">
            <v>0</v>
          </cell>
          <cell r="CN3164">
            <v>1</v>
          </cell>
        </row>
        <row r="3165">
          <cell r="AU3165">
            <v>122</v>
          </cell>
          <cell r="AX3165">
            <v>122</v>
          </cell>
          <cell r="AY3165">
            <v>0</v>
          </cell>
          <cell r="AZ3165">
            <v>0</v>
          </cell>
          <cell r="BA3165">
            <v>0</v>
          </cell>
          <cell r="BV3165">
            <v>0</v>
          </cell>
          <cell r="BW3165">
            <v>0</v>
          </cell>
          <cell r="BX3165">
            <v>0</v>
          </cell>
          <cell r="BY3165">
            <v>0</v>
          </cell>
          <cell r="BZ3165">
            <v>0</v>
          </cell>
          <cell r="CA3165">
            <v>0</v>
          </cell>
          <cell r="CB3165">
            <v>0</v>
          </cell>
          <cell r="CC3165">
            <v>0</v>
          </cell>
          <cell r="CD3165">
            <v>1</v>
          </cell>
          <cell r="CE3165">
            <v>0</v>
          </cell>
          <cell r="CF3165">
            <v>0</v>
          </cell>
          <cell r="CG3165">
            <v>0</v>
          </cell>
          <cell r="CH3165">
            <v>0</v>
          </cell>
          <cell r="CJ3165">
            <v>0</v>
          </cell>
          <cell r="CK3165">
            <v>0</v>
          </cell>
          <cell r="CL3165">
            <v>0</v>
          </cell>
          <cell r="CM3165">
            <v>0</v>
          </cell>
          <cell r="CN3165">
            <v>1</v>
          </cell>
        </row>
        <row r="3166">
          <cell r="AU3166">
            <v>3642</v>
          </cell>
          <cell r="AX3166">
            <v>3642</v>
          </cell>
          <cell r="AY3166">
            <v>0</v>
          </cell>
          <cell r="AZ3166">
            <v>0</v>
          </cell>
          <cell r="BA3166">
            <v>0</v>
          </cell>
          <cell r="BV3166">
            <v>0</v>
          </cell>
          <cell r="BW3166">
            <v>0</v>
          </cell>
          <cell r="BX3166">
            <v>0</v>
          </cell>
          <cell r="BY3166">
            <v>0</v>
          </cell>
          <cell r="BZ3166">
            <v>0</v>
          </cell>
          <cell r="CA3166">
            <v>0</v>
          </cell>
          <cell r="CB3166">
            <v>0</v>
          </cell>
          <cell r="CC3166">
            <v>0</v>
          </cell>
          <cell r="CD3166">
            <v>0</v>
          </cell>
          <cell r="CE3166">
            <v>0</v>
          </cell>
          <cell r="CF3166">
            <v>0</v>
          </cell>
          <cell r="CG3166">
            <v>0</v>
          </cell>
          <cell r="CH3166">
            <v>0</v>
          </cell>
          <cell r="CJ3166">
            <v>0</v>
          </cell>
          <cell r="CK3166">
            <v>0</v>
          </cell>
          <cell r="CL3166">
            <v>0</v>
          </cell>
          <cell r="CM3166">
            <v>0</v>
          </cell>
          <cell r="CN3166">
            <v>1</v>
          </cell>
        </row>
        <row r="3167">
          <cell r="AU3167">
            <v>168.63</v>
          </cell>
          <cell r="AX3167">
            <v>120.88000000000001</v>
          </cell>
          <cell r="AY3167">
            <v>47.75</v>
          </cell>
          <cell r="AZ3167">
            <v>0</v>
          </cell>
          <cell r="BA3167">
            <v>0</v>
          </cell>
          <cell r="BV3167">
            <v>0</v>
          </cell>
          <cell r="BW3167">
            <v>0</v>
          </cell>
          <cell r="BX3167">
            <v>0</v>
          </cell>
          <cell r="BY3167">
            <v>1</v>
          </cell>
          <cell r="BZ3167">
            <v>0</v>
          </cell>
          <cell r="CA3167">
            <v>0</v>
          </cell>
          <cell r="CB3167">
            <v>0</v>
          </cell>
          <cell r="CC3167">
            <v>0</v>
          </cell>
          <cell r="CD3167">
            <v>0</v>
          </cell>
          <cell r="CE3167">
            <v>0</v>
          </cell>
          <cell r="CF3167">
            <v>0</v>
          </cell>
          <cell r="CG3167">
            <v>0</v>
          </cell>
          <cell r="CH3167">
            <v>0</v>
          </cell>
          <cell r="CJ3167">
            <v>0</v>
          </cell>
          <cell r="CK3167">
            <v>0</v>
          </cell>
          <cell r="CL3167">
            <v>0</v>
          </cell>
          <cell r="CM3167">
            <v>0</v>
          </cell>
          <cell r="CN3167">
            <v>1</v>
          </cell>
        </row>
        <row r="3168">
          <cell r="AU3168">
            <v>174</v>
          </cell>
          <cell r="AX3168">
            <v>174</v>
          </cell>
          <cell r="AY3168">
            <v>0</v>
          </cell>
          <cell r="AZ3168">
            <v>0</v>
          </cell>
          <cell r="BA3168">
            <v>0</v>
          </cell>
          <cell r="BV3168">
            <v>0</v>
          </cell>
          <cell r="BW3168">
            <v>1</v>
          </cell>
          <cell r="BX3168">
            <v>0</v>
          </cell>
          <cell r="BY3168">
            <v>0</v>
          </cell>
          <cell r="BZ3168">
            <v>0</v>
          </cell>
          <cell r="CA3168">
            <v>0</v>
          </cell>
          <cell r="CB3168">
            <v>0</v>
          </cell>
          <cell r="CC3168">
            <v>0</v>
          </cell>
          <cell r="CD3168">
            <v>0</v>
          </cell>
          <cell r="CE3168">
            <v>0</v>
          </cell>
          <cell r="CF3168">
            <v>0</v>
          </cell>
          <cell r="CG3168">
            <v>0</v>
          </cell>
          <cell r="CH3168">
            <v>0</v>
          </cell>
          <cell r="CJ3168">
            <v>0</v>
          </cell>
          <cell r="CK3168">
            <v>0</v>
          </cell>
          <cell r="CL3168">
            <v>0</v>
          </cell>
          <cell r="CM3168">
            <v>0</v>
          </cell>
          <cell r="CN3168">
            <v>1</v>
          </cell>
        </row>
        <row r="3169">
          <cell r="AU3169">
            <v>436471.43</v>
          </cell>
          <cell r="AX3169">
            <v>312898.89</v>
          </cell>
          <cell r="AY3169">
            <v>123572.54</v>
          </cell>
          <cell r="AZ3169">
            <v>84852.65</v>
          </cell>
          <cell r="BA3169">
            <v>110546.41</v>
          </cell>
          <cell r="BV3169">
            <v>0</v>
          </cell>
          <cell r="BW3169">
            <v>0.2</v>
          </cell>
          <cell r="BX3169">
            <v>0.8</v>
          </cell>
          <cell r="BY3169">
            <v>0</v>
          </cell>
          <cell r="BZ3169">
            <v>0</v>
          </cell>
          <cell r="CA3169">
            <v>0</v>
          </cell>
          <cell r="CB3169">
            <v>0</v>
          </cell>
          <cell r="CC3169">
            <v>0</v>
          </cell>
          <cell r="CD3169">
            <v>0</v>
          </cell>
          <cell r="CE3169">
            <v>0</v>
          </cell>
          <cell r="CF3169">
            <v>0</v>
          </cell>
          <cell r="CG3169">
            <v>0</v>
          </cell>
          <cell r="CH3169">
            <v>0</v>
          </cell>
          <cell r="CJ3169">
            <v>0</v>
          </cell>
          <cell r="CK3169">
            <v>0</v>
          </cell>
          <cell r="CL3169">
            <v>0</v>
          </cell>
          <cell r="CM3169">
            <v>0</v>
          </cell>
          <cell r="CN3169">
            <v>1</v>
          </cell>
        </row>
        <row r="3170">
          <cell r="AU3170">
            <v>789849.35</v>
          </cell>
          <cell r="AX3170">
            <v>565479.5</v>
          </cell>
          <cell r="AY3170">
            <v>224369.85</v>
          </cell>
          <cell r="AZ3170">
            <v>118484.83</v>
          </cell>
          <cell r="BA3170">
            <v>128922.96</v>
          </cell>
          <cell r="BV3170">
            <v>0</v>
          </cell>
          <cell r="BW3170">
            <v>0.93</v>
          </cell>
          <cell r="BX3170">
            <v>0.02</v>
          </cell>
          <cell r="BY3170">
            <v>0.05</v>
          </cell>
          <cell r="BZ3170">
            <v>0</v>
          </cell>
          <cell r="CA3170">
            <v>0</v>
          </cell>
          <cell r="CB3170">
            <v>0</v>
          </cell>
          <cell r="CC3170">
            <v>0</v>
          </cell>
          <cell r="CD3170">
            <v>0</v>
          </cell>
          <cell r="CE3170">
            <v>0</v>
          </cell>
          <cell r="CF3170">
            <v>0</v>
          </cell>
          <cell r="CG3170">
            <v>0</v>
          </cell>
          <cell r="CH3170">
            <v>0</v>
          </cell>
          <cell r="CJ3170">
            <v>0</v>
          </cell>
          <cell r="CK3170">
            <v>0</v>
          </cell>
          <cell r="CL3170">
            <v>0</v>
          </cell>
          <cell r="CM3170">
            <v>0</v>
          </cell>
          <cell r="CN3170">
            <v>1</v>
          </cell>
        </row>
        <row r="3171">
          <cell r="AU3171">
            <v>161</v>
          </cell>
          <cell r="AX3171">
            <v>161</v>
          </cell>
          <cell r="AY3171">
            <v>0</v>
          </cell>
          <cell r="AZ3171">
            <v>0</v>
          </cell>
          <cell r="BA3171">
            <v>0</v>
          </cell>
          <cell r="BV3171">
            <v>0</v>
          </cell>
          <cell r="BW3171">
            <v>0</v>
          </cell>
          <cell r="BX3171">
            <v>0</v>
          </cell>
          <cell r="BY3171">
            <v>0</v>
          </cell>
          <cell r="BZ3171">
            <v>0</v>
          </cell>
          <cell r="CA3171">
            <v>0</v>
          </cell>
          <cell r="CB3171">
            <v>0</v>
          </cell>
          <cell r="CC3171">
            <v>0</v>
          </cell>
          <cell r="CD3171">
            <v>1</v>
          </cell>
          <cell r="CE3171">
            <v>0</v>
          </cell>
          <cell r="CF3171">
            <v>0</v>
          </cell>
          <cell r="CG3171">
            <v>0</v>
          </cell>
          <cell r="CH3171">
            <v>0</v>
          </cell>
          <cell r="CJ3171">
            <v>0</v>
          </cell>
          <cell r="CK3171">
            <v>0</v>
          </cell>
          <cell r="CL3171">
            <v>0</v>
          </cell>
          <cell r="CM3171">
            <v>0</v>
          </cell>
          <cell r="CN3171">
            <v>1</v>
          </cell>
        </row>
        <row r="3172">
          <cell r="AU3172">
            <v>91.04</v>
          </cell>
          <cell r="AX3172">
            <v>65.27</v>
          </cell>
          <cell r="AY3172">
            <v>25.77</v>
          </cell>
          <cell r="AZ3172">
            <v>0</v>
          </cell>
          <cell r="BA3172">
            <v>57.71</v>
          </cell>
          <cell r="BV3172">
            <v>0</v>
          </cell>
          <cell r="BW3172">
            <v>0</v>
          </cell>
          <cell r="BX3172">
            <v>1</v>
          </cell>
          <cell r="BY3172">
            <v>0</v>
          </cell>
          <cell r="BZ3172">
            <v>0</v>
          </cell>
          <cell r="CA3172">
            <v>0</v>
          </cell>
          <cell r="CB3172">
            <v>0</v>
          </cell>
          <cell r="CC3172">
            <v>0</v>
          </cell>
          <cell r="CD3172">
            <v>0</v>
          </cell>
          <cell r="CE3172">
            <v>0</v>
          </cell>
          <cell r="CF3172">
            <v>0</v>
          </cell>
          <cell r="CG3172">
            <v>0</v>
          </cell>
          <cell r="CH3172">
            <v>0</v>
          </cell>
          <cell r="CJ3172">
            <v>0</v>
          </cell>
          <cell r="CK3172">
            <v>0</v>
          </cell>
          <cell r="CL3172">
            <v>0</v>
          </cell>
          <cell r="CM3172">
            <v>0</v>
          </cell>
          <cell r="CN3172">
            <v>1</v>
          </cell>
        </row>
        <row r="3173">
          <cell r="AU3173">
            <v>904.18</v>
          </cell>
          <cell r="AX3173">
            <v>648.17000000000007</v>
          </cell>
          <cell r="AY3173">
            <v>256.01</v>
          </cell>
          <cell r="AZ3173">
            <v>483.91</v>
          </cell>
          <cell r="BA3173">
            <v>145.24</v>
          </cell>
          <cell r="BV3173">
            <v>0</v>
          </cell>
          <cell r="BW3173">
            <v>1</v>
          </cell>
          <cell r="BX3173">
            <v>0</v>
          </cell>
          <cell r="BY3173">
            <v>0</v>
          </cell>
          <cell r="BZ3173">
            <v>0</v>
          </cell>
          <cell r="CA3173">
            <v>0</v>
          </cell>
          <cell r="CB3173">
            <v>0</v>
          </cell>
          <cell r="CC3173">
            <v>0</v>
          </cell>
          <cell r="CD3173">
            <v>0</v>
          </cell>
          <cell r="CE3173">
            <v>0</v>
          </cell>
          <cell r="CF3173">
            <v>0</v>
          </cell>
          <cell r="CG3173">
            <v>0</v>
          </cell>
          <cell r="CH3173">
            <v>0</v>
          </cell>
          <cell r="CJ3173">
            <v>0</v>
          </cell>
          <cell r="CK3173">
            <v>0</v>
          </cell>
          <cell r="CL3173">
            <v>0</v>
          </cell>
          <cell r="CM3173">
            <v>0</v>
          </cell>
          <cell r="CN3173">
            <v>1</v>
          </cell>
        </row>
        <row r="3174">
          <cell r="AU3174">
            <v>-126.75</v>
          </cell>
          <cell r="AX3174">
            <v>-126.75</v>
          </cell>
          <cell r="AY3174">
            <v>0</v>
          </cell>
          <cell r="AZ3174">
            <v>-521.9</v>
          </cell>
          <cell r="BA3174">
            <v>0</v>
          </cell>
          <cell r="BV3174">
            <v>0</v>
          </cell>
          <cell r="BW3174">
            <v>1</v>
          </cell>
          <cell r="BX3174">
            <v>0</v>
          </cell>
          <cell r="BY3174">
            <v>0</v>
          </cell>
          <cell r="BZ3174">
            <v>0</v>
          </cell>
          <cell r="CA3174">
            <v>0</v>
          </cell>
          <cell r="CB3174">
            <v>0</v>
          </cell>
          <cell r="CC3174">
            <v>0</v>
          </cell>
          <cell r="CD3174">
            <v>0</v>
          </cell>
          <cell r="CE3174">
            <v>0</v>
          </cell>
          <cell r="CF3174">
            <v>0</v>
          </cell>
          <cell r="CG3174">
            <v>0</v>
          </cell>
          <cell r="CH3174">
            <v>0</v>
          </cell>
          <cell r="CJ3174">
            <v>0</v>
          </cell>
          <cell r="CK3174">
            <v>0</v>
          </cell>
          <cell r="CL3174">
            <v>0</v>
          </cell>
          <cell r="CM3174">
            <v>0</v>
          </cell>
          <cell r="CN3174">
            <v>1</v>
          </cell>
        </row>
        <row r="3175">
          <cell r="AU3175">
            <v>132</v>
          </cell>
          <cell r="AX3175">
            <v>132</v>
          </cell>
          <cell r="AY3175">
            <v>0</v>
          </cell>
          <cell r="AZ3175">
            <v>0</v>
          </cell>
          <cell r="BA3175">
            <v>0</v>
          </cell>
          <cell r="BV3175">
            <v>0</v>
          </cell>
          <cell r="BW3175">
            <v>1</v>
          </cell>
          <cell r="BX3175">
            <v>0</v>
          </cell>
          <cell r="BY3175">
            <v>0</v>
          </cell>
          <cell r="BZ3175">
            <v>0</v>
          </cell>
          <cell r="CA3175">
            <v>0</v>
          </cell>
          <cell r="CB3175">
            <v>0</v>
          </cell>
          <cell r="CC3175">
            <v>0</v>
          </cell>
          <cell r="CD3175">
            <v>0</v>
          </cell>
          <cell r="CE3175">
            <v>0</v>
          </cell>
          <cell r="CF3175">
            <v>0</v>
          </cell>
          <cell r="CG3175">
            <v>0</v>
          </cell>
          <cell r="CH3175">
            <v>0</v>
          </cell>
          <cell r="CJ3175">
            <v>0</v>
          </cell>
          <cell r="CK3175">
            <v>0</v>
          </cell>
          <cell r="CL3175">
            <v>0</v>
          </cell>
          <cell r="CM3175">
            <v>0</v>
          </cell>
          <cell r="CN3175">
            <v>1</v>
          </cell>
        </row>
        <row r="3176">
          <cell r="AU3176">
            <v>172</v>
          </cell>
          <cell r="AX3176">
            <v>172</v>
          </cell>
          <cell r="AY3176">
            <v>0</v>
          </cell>
          <cell r="AZ3176">
            <v>0</v>
          </cell>
          <cell r="BA3176">
            <v>0</v>
          </cell>
          <cell r="BV3176">
            <v>0</v>
          </cell>
          <cell r="BW3176">
            <v>1</v>
          </cell>
          <cell r="BX3176">
            <v>0</v>
          </cell>
          <cell r="BY3176">
            <v>0</v>
          </cell>
          <cell r="BZ3176">
            <v>0</v>
          </cell>
          <cell r="CA3176">
            <v>0</v>
          </cell>
          <cell r="CB3176">
            <v>0</v>
          </cell>
          <cell r="CC3176">
            <v>0</v>
          </cell>
          <cell r="CD3176">
            <v>0</v>
          </cell>
          <cell r="CE3176">
            <v>0</v>
          </cell>
          <cell r="CF3176">
            <v>0</v>
          </cell>
          <cell r="CG3176">
            <v>0</v>
          </cell>
          <cell r="CH3176">
            <v>0</v>
          </cell>
          <cell r="CJ3176">
            <v>0</v>
          </cell>
          <cell r="CK3176">
            <v>0</v>
          </cell>
          <cell r="CL3176">
            <v>0</v>
          </cell>
          <cell r="CM3176">
            <v>0</v>
          </cell>
          <cell r="CN3176">
            <v>1</v>
          </cell>
        </row>
        <row r="3177">
          <cell r="AU3177">
            <v>224</v>
          </cell>
          <cell r="AX3177">
            <v>224</v>
          </cell>
          <cell r="AY3177">
            <v>0</v>
          </cell>
          <cell r="AZ3177">
            <v>0</v>
          </cell>
          <cell r="BA3177">
            <v>0</v>
          </cell>
          <cell r="BV3177">
            <v>0</v>
          </cell>
          <cell r="BW3177">
            <v>1</v>
          </cell>
          <cell r="BX3177">
            <v>0</v>
          </cell>
          <cell r="BY3177">
            <v>0</v>
          </cell>
          <cell r="BZ3177">
            <v>0</v>
          </cell>
          <cell r="CA3177">
            <v>0</v>
          </cell>
          <cell r="CB3177">
            <v>0</v>
          </cell>
          <cell r="CC3177">
            <v>0</v>
          </cell>
          <cell r="CD3177">
            <v>0</v>
          </cell>
          <cell r="CE3177">
            <v>0</v>
          </cell>
          <cell r="CF3177">
            <v>0</v>
          </cell>
          <cell r="CG3177">
            <v>0</v>
          </cell>
          <cell r="CH3177">
            <v>0</v>
          </cell>
          <cell r="CJ3177">
            <v>0</v>
          </cell>
          <cell r="CK3177">
            <v>0</v>
          </cell>
          <cell r="CL3177">
            <v>0</v>
          </cell>
          <cell r="CM3177">
            <v>0</v>
          </cell>
          <cell r="CN3177">
            <v>1</v>
          </cell>
        </row>
        <row r="3178">
          <cell r="AU3178">
            <v>1099.1500000000001</v>
          </cell>
          <cell r="AX3178">
            <v>838.33999999999992</v>
          </cell>
          <cell r="AY3178">
            <v>260.81</v>
          </cell>
          <cell r="AZ3178">
            <v>383.4</v>
          </cell>
          <cell r="BA3178">
            <v>244.88</v>
          </cell>
          <cell r="BV3178">
            <v>0</v>
          </cell>
          <cell r="BW3178">
            <v>0</v>
          </cell>
          <cell r="BX3178">
            <v>0</v>
          </cell>
          <cell r="BY3178">
            <v>0</v>
          </cell>
          <cell r="BZ3178">
            <v>0</v>
          </cell>
          <cell r="CA3178">
            <v>0</v>
          </cell>
          <cell r="CB3178">
            <v>0</v>
          </cell>
          <cell r="CC3178">
            <v>0</v>
          </cell>
          <cell r="CD3178">
            <v>1</v>
          </cell>
          <cell r="CE3178">
            <v>0</v>
          </cell>
          <cell r="CF3178">
            <v>0</v>
          </cell>
          <cell r="CG3178">
            <v>0</v>
          </cell>
          <cell r="CH3178">
            <v>0</v>
          </cell>
          <cell r="CJ3178">
            <v>0</v>
          </cell>
          <cell r="CK3178">
            <v>0</v>
          </cell>
          <cell r="CL3178">
            <v>0</v>
          </cell>
          <cell r="CM3178">
            <v>0</v>
          </cell>
          <cell r="CN3178">
            <v>1</v>
          </cell>
        </row>
        <row r="3179">
          <cell r="AU3179">
            <v>244767.94</v>
          </cell>
          <cell r="AX3179">
            <v>177959.90999999997</v>
          </cell>
          <cell r="AY3179">
            <v>66808.03</v>
          </cell>
          <cell r="AZ3179">
            <v>17320.77</v>
          </cell>
          <cell r="BA3179">
            <v>69670.929999999993</v>
          </cell>
          <cell r="BV3179">
            <v>0</v>
          </cell>
          <cell r="BW3179">
            <v>0</v>
          </cell>
          <cell r="BX3179">
            <v>0</v>
          </cell>
          <cell r="BY3179">
            <v>0</v>
          </cell>
          <cell r="BZ3179">
            <v>0.64500000000000002</v>
          </cell>
          <cell r="CA3179">
            <v>0.14000000000000001</v>
          </cell>
          <cell r="CB3179">
            <v>0.215</v>
          </cell>
          <cell r="CC3179">
            <v>0</v>
          </cell>
          <cell r="CD3179">
            <v>0</v>
          </cell>
          <cell r="CE3179">
            <v>0</v>
          </cell>
          <cell r="CF3179">
            <v>0</v>
          </cell>
          <cell r="CG3179">
            <v>0</v>
          </cell>
          <cell r="CH3179">
            <v>0</v>
          </cell>
          <cell r="CJ3179">
            <v>0</v>
          </cell>
          <cell r="CK3179">
            <v>0</v>
          </cell>
          <cell r="CL3179">
            <v>0</v>
          </cell>
          <cell r="CM3179">
            <v>0</v>
          </cell>
          <cell r="CN3179">
            <v>1</v>
          </cell>
        </row>
        <row r="3180">
          <cell r="AU3180">
            <v>1256.42</v>
          </cell>
          <cell r="AX3180">
            <v>900.71</v>
          </cell>
          <cell r="AY3180">
            <v>355.71</v>
          </cell>
          <cell r="AZ3180">
            <v>0</v>
          </cell>
          <cell r="BA3180">
            <v>796.4</v>
          </cell>
          <cell r="BV3180">
            <v>0</v>
          </cell>
          <cell r="BW3180">
            <v>0.25</v>
          </cell>
          <cell r="BX3180">
            <v>0.6</v>
          </cell>
          <cell r="BY3180">
            <v>0</v>
          </cell>
          <cell r="BZ3180">
            <v>0</v>
          </cell>
          <cell r="CA3180">
            <v>0</v>
          </cell>
          <cell r="CB3180">
            <v>0</v>
          </cell>
          <cell r="CC3180">
            <v>0</v>
          </cell>
          <cell r="CD3180">
            <v>0</v>
          </cell>
          <cell r="CE3180">
            <v>0</v>
          </cell>
          <cell r="CF3180">
            <v>0</v>
          </cell>
          <cell r="CG3180">
            <v>0</v>
          </cell>
          <cell r="CH3180">
            <v>0</v>
          </cell>
          <cell r="CJ3180">
            <v>0</v>
          </cell>
          <cell r="CK3180">
            <v>0</v>
          </cell>
          <cell r="CL3180">
            <v>0</v>
          </cell>
          <cell r="CM3180">
            <v>0</v>
          </cell>
          <cell r="CN3180">
            <v>1</v>
          </cell>
        </row>
        <row r="3181">
          <cell r="AU3181">
            <v>12117.4</v>
          </cell>
          <cell r="AX3181">
            <v>12117.400000000001</v>
          </cell>
          <cell r="AY3181">
            <v>0</v>
          </cell>
          <cell r="AZ3181">
            <v>8469.7000000000007</v>
          </cell>
          <cell r="BA3181">
            <v>0</v>
          </cell>
          <cell r="BV3181">
            <v>0</v>
          </cell>
          <cell r="BW3181">
            <v>1</v>
          </cell>
          <cell r="BX3181">
            <v>0</v>
          </cell>
          <cell r="BY3181">
            <v>0</v>
          </cell>
          <cell r="BZ3181">
            <v>0</v>
          </cell>
          <cell r="CA3181">
            <v>0</v>
          </cell>
          <cell r="CB3181">
            <v>0</v>
          </cell>
          <cell r="CC3181">
            <v>0</v>
          </cell>
          <cell r="CD3181">
            <v>0</v>
          </cell>
          <cell r="CE3181">
            <v>0</v>
          </cell>
          <cell r="CF3181">
            <v>0</v>
          </cell>
          <cell r="CG3181">
            <v>0</v>
          </cell>
          <cell r="CH3181">
            <v>0</v>
          </cell>
          <cell r="CJ3181">
            <v>0</v>
          </cell>
          <cell r="CK3181">
            <v>0</v>
          </cell>
          <cell r="CL3181">
            <v>0</v>
          </cell>
          <cell r="CM3181">
            <v>0</v>
          </cell>
          <cell r="CN3181">
            <v>1</v>
          </cell>
        </row>
        <row r="3182">
          <cell r="AU3182">
            <v>110</v>
          </cell>
          <cell r="AX3182">
            <v>110</v>
          </cell>
          <cell r="AY3182">
            <v>0</v>
          </cell>
          <cell r="AZ3182">
            <v>0</v>
          </cell>
          <cell r="BA3182">
            <v>0</v>
          </cell>
          <cell r="BV3182">
            <v>0</v>
          </cell>
          <cell r="BW3182">
            <v>0.02</v>
          </cell>
          <cell r="BX3182">
            <v>0.98</v>
          </cell>
          <cell r="BY3182">
            <v>0</v>
          </cell>
          <cell r="BZ3182">
            <v>0</v>
          </cell>
          <cell r="CA3182">
            <v>0</v>
          </cell>
          <cell r="CB3182">
            <v>0</v>
          </cell>
          <cell r="CC3182">
            <v>0</v>
          </cell>
          <cell r="CD3182">
            <v>0</v>
          </cell>
          <cell r="CE3182">
            <v>0</v>
          </cell>
          <cell r="CF3182">
            <v>0</v>
          </cell>
          <cell r="CG3182">
            <v>0</v>
          </cell>
          <cell r="CH3182">
            <v>0</v>
          </cell>
          <cell r="CJ3182">
            <v>0</v>
          </cell>
          <cell r="CK3182">
            <v>0</v>
          </cell>
          <cell r="CL3182">
            <v>0</v>
          </cell>
          <cell r="CM3182">
            <v>0</v>
          </cell>
          <cell r="CN3182">
            <v>1</v>
          </cell>
        </row>
        <row r="3183">
          <cell r="AU3183">
            <v>485.82</v>
          </cell>
          <cell r="AX3183">
            <v>348.27</v>
          </cell>
          <cell r="AY3183">
            <v>137.55000000000001</v>
          </cell>
          <cell r="AZ3183">
            <v>283</v>
          </cell>
          <cell r="BA3183">
            <v>57.71</v>
          </cell>
          <cell r="BV3183">
            <v>0</v>
          </cell>
          <cell r="BW3183">
            <v>0</v>
          </cell>
          <cell r="BX3183">
            <v>0</v>
          </cell>
          <cell r="BY3183">
            <v>0</v>
          </cell>
          <cell r="BZ3183">
            <v>0</v>
          </cell>
          <cell r="CA3183">
            <v>0</v>
          </cell>
          <cell r="CB3183">
            <v>0</v>
          </cell>
          <cell r="CC3183">
            <v>0</v>
          </cell>
          <cell r="CD3183">
            <v>1</v>
          </cell>
          <cell r="CE3183">
            <v>0</v>
          </cell>
          <cell r="CF3183">
            <v>0</v>
          </cell>
          <cell r="CG3183">
            <v>0</v>
          </cell>
          <cell r="CH3183">
            <v>0</v>
          </cell>
          <cell r="CJ3183">
            <v>0</v>
          </cell>
          <cell r="CK3183">
            <v>0</v>
          </cell>
          <cell r="CL3183">
            <v>0</v>
          </cell>
          <cell r="CM3183">
            <v>0</v>
          </cell>
          <cell r="CN3183">
            <v>1</v>
          </cell>
        </row>
        <row r="3184">
          <cell r="AU3184">
            <v>116</v>
          </cell>
          <cell r="AX3184">
            <v>116</v>
          </cell>
          <cell r="AY3184">
            <v>0</v>
          </cell>
          <cell r="AZ3184">
            <v>0</v>
          </cell>
          <cell r="BA3184">
            <v>0</v>
          </cell>
          <cell r="BV3184">
            <v>0</v>
          </cell>
          <cell r="BW3184">
            <v>0</v>
          </cell>
          <cell r="BX3184">
            <v>0</v>
          </cell>
          <cell r="BY3184">
            <v>0</v>
          </cell>
          <cell r="BZ3184">
            <v>0</v>
          </cell>
          <cell r="CA3184">
            <v>0</v>
          </cell>
          <cell r="CB3184">
            <v>0</v>
          </cell>
          <cell r="CC3184">
            <v>0</v>
          </cell>
          <cell r="CD3184">
            <v>0</v>
          </cell>
          <cell r="CE3184">
            <v>0</v>
          </cell>
          <cell r="CF3184">
            <v>0</v>
          </cell>
          <cell r="CG3184">
            <v>0</v>
          </cell>
          <cell r="CH3184">
            <v>0</v>
          </cell>
          <cell r="CJ3184">
            <v>0</v>
          </cell>
          <cell r="CK3184">
            <v>0</v>
          </cell>
          <cell r="CL3184">
            <v>0</v>
          </cell>
          <cell r="CM3184">
            <v>0</v>
          </cell>
          <cell r="CN3184">
            <v>1</v>
          </cell>
        </row>
        <row r="3185">
          <cell r="AU3185">
            <v>1955.81</v>
          </cell>
          <cell r="AX3185">
            <v>1402.05</v>
          </cell>
          <cell r="AY3185">
            <v>553.76</v>
          </cell>
          <cell r="AZ3185">
            <v>301.62</v>
          </cell>
          <cell r="BA3185">
            <v>973</v>
          </cell>
          <cell r="BV3185">
            <v>0</v>
          </cell>
          <cell r="BW3185">
            <v>0</v>
          </cell>
          <cell r="BX3185">
            <v>1</v>
          </cell>
          <cell r="BY3185">
            <v>0</v>
          </cell>
          <cell r="BZ3185">
            <v>0</v>
          </cell>
          <cell r="CA3185">
            <v>0</v>
          </cell>
          <cell r="CB3185">
            <v>0</v>
          </cell>
          <cell r="CC3185">
            <v>0</v>
          </cell>
          <cell r="CD3185">
            <v>0</v>
          </cell>
          <cell r="CE3185">
            <v>0</v>
          </cell>
          <cell r="CF3185">
            <v>0</v>
          </cell>
          <cell r="CG3185">
            <v>0</v>
          </cell>
          <cell r="CH3185">
            <v>0</v>
          </cell>
          <cell r="CJ3185">
            <v>0</v>
          </cell>
          <cell r="CK3185">
            <v>0</v>
          </cell>
          <cell r="CL3185">
            <v>0</v>
          </cell>
          <cell r="CM3185">
            <v>0</v>
          </cell>
          <cell r="CN3185">
            <v>1</v>
          </cell>
        </row>
        <row r="3186">
          <cell r="AU3186">
            <v>273.13</v>
          </cell>
          <cell r="AX3186">
            <v>195.81</v>
          </cell>
          <cell r="AY3186">
            <v>77.319999999999993</v>
          </cell>
          <cell r="AZ3186">
            <v>0</v>
          </cell>
          <cell r="BA3186">
            <v>173.13</v>
          </cell>
          <cell r="BV3186">
            <v>0</v>
          </cell>
          <cell r="BW3186">
            <v>0</v>
          </cell>
          <cell r="BX3186">
            <v>0</v>
          </cell>
          <cell r="BY3186">
            <v>0</v>
          </cell>
          <cell r="BZ3186">
            <v>0</v>
          </cell>
          <cell r="CA3186">
            <v>0</v>
          </cell>
          <cell r="CB3186">
            <v>0</v>
          </cell>
          <cell r="CC3186">
            <v>0</v>
          </cell>
          <cell r="CD3186">
            <v>0</v>
          </cell>
          <cell r="CE3186">
            <v>0</v>
          </cell>
          <cell r="CF3186">
            <v>0</v>
          </cell>
          <cell r="CG3186">
            <v>0</v>
          </cell>
          <cell r="CH3186">
            <v>0</v>
          </cell>
          <cell r="CJ3186">
            <v>0</v>
          </cell>
          <cell r="CK3186">
            <v>0</v>
          </cell>
          <cell r="CL3186">
            <v>0</v>
          </cell>
          <cell r="CM3186">
            <v>0</v>
          </cell>
          <cell r="CN3186">
            <v>1</v>
          </cell>
        </row>
        <row r="3187">
          <cell r="AU3187">
            <v>3736.81</v>
          </cell>
          <cell r="AX3187">
            <v>2678.77</v>
          </cell>
          <cell r="AY3187">
            <v>1058.04</v>
          </cell>
          <cell r="AZ3187">
            <v>1724.5</v>
          </cell>
          <cell r="BA3187">
            <v>843.77</v>
          </cell>
          <cell r="BV3187">
            <v>0</v>
          </cell>
          <cell r="BW3187">
            <v>1</v>
          </cell>
          <cell r="BX3187">
            <v>0</v>
          </cell>
          <cell r="BY3187">
            <v>0</v>
          </cell>
          <cell r="BZ3187">
            <v>0</v>
          </cell>
          <cell r="CA3187">
            <v>0</v>
          </cell>
          <cell r="CB3187">
            <v>0</v>
          </cell>
          <cell r="CC3187">
            <v>0</v>
          </cell>
          <cell r="CD3187">
            <v>0</v>
          </cell>
          <cell r="CE3187">
            <v>0</v>
          </cell>
          <cell r="CF3187">
            <v>0</v>
          </cell>
          <cell r="CG3187">
            <v>0</v>
          </cell>
          <cell r="CH3187">
            <v>0</v>
          </cell>
          <cell r="CJ3187">
            <v>0</v>
          </cell>
          <cell r="CK3187">
            <v>0</v>
          </cell>
          <cell r="CL3187">
            <v>0</v>
          </cell>
          <cell r="CM3187">
            <v>0</v>
          </cell>
          <cell r="CN3187">
            <v>1</v>
          </cell>
        </row>
        <row r="3188">
          <cell r="AU3188">
            <v>477.17</v>
          </cell>
          <cell r="AX3188">
            <v>374.08000000000004</v>
          </cell>
          <cell r="AY3188">
            <v>103.09</v>
          </cell>
          <cell r="AZ3188">
            <v>0</v>
          </cell>
          <cell r="BA3188">
            <v>230.84</v>
          </cell>
          <cell r="BV3188">
            <v>0</v>
          </cell>
          <cell r="BW3188">
            <v>0</v>
          </cell>
          <cell r="BX3188">
            <v>0</v>
          </cell>
          <cell r="BY3188">
            <v>0</v>
          </cell>
          <cell r="BZ3188">
            <v>0</v>
          </cell>
          <cell r="CA3188">
            <v>0</v>
          </cell>
          <cell r="CB3188">
            <v>0</v>
          </cell>
          <cell r="CC3188">
            <v>0</v>
          </cell>
          <cell r="CD3188">
            <v>1</v>
          </cell>
          <cell r="CE3188">
            <v>0</v>
          </cell>
          <cell r="CF3188">
            <v>0</v>
          </cell>
          <cell r="CG3188">
            <v>0</v>
          </cell>
          <cell r="CH3188">
            <v>0</v>
          </cell>
          <cell r="CJ3188">
            <v>0</v>
          </cell>
          <cell r="CK3188">
            <v>0</v>
          </cell>
          <cell r="CL3188">
            <v>0</v>
          </cell>
          <cell r="CM3188">
            <v>0</v>
          </cell>
          <cell r="CN3188">
            <v>1</v>
          </cell>
        </row>
        <row r="3189">
          <cell r="AU3189">
            <v>517</v>
          </cell>
          <cell r="AX3189">
            <v>517</v>
          </cell>
          <cell r="AY3189">
            <v>0</v>
          </cell>
          <cell r="AZ3189">
            <v>0</v>
          </cell>
          <cell r="BA3189">
            <v>0</v>
          </cell>
          <cell r="BV3189">
            <v>0</v>
          </cell>
          <cell r="BW3189">
            <v>0</v>
          </cell>
          <cell r="BX3189">
            <v>0.19</v>
          </cell>
          <cell r="BY3189">
            <v>0</v>
          </cell>
          <cell r="BZ3189">
            <v>0</v>
          </cell>
          <cell r="CA3189">
            <v>0</v>
          </cell>
          <cell r="CB3189">
            <v>0</v>
          </cell>
          <cell r="CC3189">
            <v>0</v>
          </cell>
          <cell r="CD3189">
            <v>0.81</v>
          </cell>
          <cell r="CE3189">
            <v>0</v>
          </cell>
          <cell r="CF3189">
            <v>0</v>
          </cell>
          <cell r="CG3189">
            <v>0</v>
          </cell>
          <cell r="CH3189">
            <v>0</v>
          </cell>
          <cell r="CJ3189">
            <v>0</v>
          </cell>
          <cell r="CK3189">
            <v>0</v>
          </cell>
          <cell r="CL3189">
            <v>0</v>
          </cell>
          <cell r="CM3189">
            <v>0</v>
          </cell>
          <cell r="CN3189">
            <v>1</v>
          </cell>
        </row>
        <row r="3190">
          <cell r="AU3190">
            <v>77720.929999999993</v>
          </cell>
          <cell r="AX3190">
            <v>55207.05</v>
          </cell>
          <cell r="AY3190">
            <v>22513.88</v>
          </cell>
          <cell r="AZ3190">
            <v>3555.08</v>
          </cell>
          <cell r="BA3190">
            <v>35142.660000000003</v>
          </cell>
          <cell r="BV3190">
            <v>0</v>
          </cell>
          <cell r="BW3190">
            <v>0.71</v>
          </cell>
          <cell r="BX3190">
            <v>0</v>
          </cell>
          <cell r="BY3190">
            <v>0</v>
          </cell>
          <cell r="BZ3190">
            <v>0</v>
          </cell>
          <cell r="CA3190">
            <v>0</v>
          </cell>
          <cell r="CB3190">
            <v>0</v>
          </cell>
          <cell r="CC3190">
            <v>0</v>
          </cell>
          <cell r="CD3190">
            <v>0.28999999999999998</v>
          </cell>
          <cell r="CE3190">
            <v>0</v>
          </cell>
          <cell r="CF3190">
            <v>0</v>
          </cell>
          <cell r="CG3190">
            <v>0</v>
          </cell>
          <cell r="CH3190">
            <v>0</v>
          </cell>
          <cell r="CJ3190">
            <v>0</v>
          </cell>
          <cell r="CK3190">
            <v>0</v>
          </cell>
          <cell r="CL3190">
            <v>0</v>
          </cell>
          <cell r="CM3190">
            <v>0</v>
          </cell>
          <cell r="CN3190">
            <v>1</v>
          </cell>
        </row>
        <row r="3191">
          <cell r="AU3191">
            <v>186</v>
          </cell>
          <cell r="AX3191">
            <v>186</v>
          </cell>
          <cell r="AY3191">
            <v>0</v>
          </cell>
          <cell r="AZ3191">
            <v>0</v>
          </cell>
          <cell r="BA3191">
            <v>0</v>
          </cell>
          <cell r="BV3191">
            <v>0</v>
          </cell>
          <cell r="BW3191">
            <v>1</v>
          </cell>
          <cell r="BX3191">
            <v>0</v>
          </cell>
          <cell r="BY3191">
            <v>0</v>
          </cell>
          <cell r="BZ3191">
            <v>0</v>
          </cell>
          <cell r="CA3191">
            <v>0</v>
          </cell>
          <cell r="CB3191">
            <v>0</v>
          </cell>
          <cell r="CC3191">
            <v>0</v>
          </cell>
          <cell r="CD3191">
            <v>0</v>
          </cell>
          <cell r="CE3191">
            <v>0</v>
          </cell>
          <cell r="CF3191">
            <v>0</v>
          </cell>
          <cell r="CG3191">
            <v>0</v>
          </cell>
          <cell r="CH3191">
            <v>0</v>
          </cell>
          <cell r="CJ3191">
            <v>0</v>
          </cell>
          <cell r="CK3191">
            <v>0</v>
          </cell>
          <cell r="CL3191">
            <v>0</v>
          </cell>
          <cell r="CM3191">
            <v>0</v>
          </cell>
          <cell r="CN3191">
            <v>1</v>
          </cell>
        </row>
        <row r="3192">
          <cell r="AU3192">
            <v>356</v>
          </cell>
          <cell r="AX3192">
            <v>356</v>
          </cell>
          <cell r="AY3192">
            <v>0</v>
          </cell>
          <cell r="AZ3192">
            <v>0</v>
          </cell>
          <cell r="BA3192">
            <v>0</v>
          </cell>
          <cell r="BV3192">
            <v>0</v>
          </cell>
          <cell r="BW3192">
            <v>0.28999999999999998</v>
          </cell>
          <cell r="BX3192">
            <v>0.21</v>
          </cell>
          <cell r="BY3192">
            <v>0</v>
          </cell>
          <cell r="BZ3192">
            <v>0</v>
          </cell>
          <cell r="CA3192">
            <v>0</v>
          </cell>
          <cell r="CB3192">
            <v>0</v>
          </cell>
          <cell r="CC3192">
            <v>0</v>
          </cell>
          <cell r="CD3192">
            <v>0.5</v>
          </cell>
          <cell r="CE3192">
            <v>0</v>
          </cell>
          <cell r="CF3192">
            <v>0</v>
          </cell>
          <cell r="CG3192">
            <v>0</v>
          </cell>
          <cell r="CH3192">
            <v>0</v>
          </cell>
          <cell r="CJ3192">
            <v>0</v>
          </cell>
          <cell r="CK3192">
            <v>0</v>
          </cell>
          <cell r="CL3192">
            <v>0</v>
          </cell>
          <cell r="CM3192">
            <v>0</v>
          </cell>
          <cell r="CN3192">
            <v>1</v>
          </cell>
        </row>
        <row r="3193">
          <cell r="AU3193">
            <v>25278.240000000002</v>
          </cell>
          <cell r="AX3193">
            <v>18120.75</v>
          </cell>
          <cell r="AY3193">
            <v>7157.49</v>
          </cell>
          <cell r="AZ3193">
            <v>16391.7</v>
          </cell>
          <cell r="BA3193">
            <v>115.42</v>
          </cell>
          <cell r="BV3193">
            <v>0</v>
          </cell>
          <cell r="BW3193">
            <v>0</v>
          </cell>
          <cell r="BX3193">
            <v>0</v>
          </cell>
          <cell r="BY3193">
            <v>1</v>
          </cell>
          <cell r="BZ3193">
            <v>0</v>
          </cell>
          <cell r="CA3193">
            <v>0</v>
          </cell>
          <cell r="CB3193">
            <v>0</v>
          </cell>
          <cell r="CC3193">
            <v>0</v>
          </cell>
          <cell r="CD3193">
            <v>0</v>
          </cell>
          <cell r="CE3193">
            <v>0</v>
          </cell>
          <cell r="CF3193">
            <v>0</v>
          </cell>
          <cell r="CG3193">
            <v>0</v>
          </cell>
          <cell r="CH3193">
            <v>0</v>
          </cell>
          <cell r="CJ3193">
            <v>0</v>
          </cell>
          <cell r="CK3193">
            <v>0</v>
          </cell>
          <cell r="CL3193">
            <v>0</v>
          </cell>
          <cell r="CM3193">
            <v>0</v>
          </cell>
          <cell r="CN3193">
            <v>1</v>
          </cell>
        </row>
        <row r="3194">
          <cell r="AU3194">
            <v>32773.519999999997</v>
          </cell>
          <cell r="AX3194">
            <v>22853.9</v>
          </cell>
          <cell r="AY3194">
            <v>9919.6200000000008</v>
          </cell>
          <cell r="AZ3194">
            <v>22853.9</v>
          </cell>
          <cell r="BA3194">
            <v>0</v>
          </cell>
          <cell r="BV3194">
            <v>0</v>
          </cell>
          <cell r="BW3194">
            <v>1</v>
          </cell>
          <cell r="BX3194">
            <v>0</v>
          </cell>
          <cell r="BY3194">
            <v>0</v>
          </cell>
          <cell r="BZ3194">
            <v>0</v>
          </cell>
          <cell r="CA3194">
            <v>0</v>
          </cell>
          <cell r="CB3194">
            <v>0</v>
          </cell>
          <cell r="CC3194">
            <v>0</v>
          </cell>
          <cell r="CD3194">
            <v>0</v>
          </cell>
          <cell r="CE3194">
            <v>0</v>
          </cell>
          <cell r="CF3194">
            <v>0</v>
          </cell>
          <cell r="CG3194">
            <v>0</v>
          </cell>
          <cell r="CH3194">
            <v>0</v>
          </cell>
          <cell r="CJ3194">
            <v>0</v>
          </cell>
          <cell r="CK3194">
            <v>0</v>
          </cell>
          <cell r="CL3194">
            <v>0</v>
          </cell>
          <cell r="CM3194">
            <v>0</v>
          </cell>
          <cell r="CN3194">
            <v>1</v>
          </cell>
        </row>
        <row r="3195">
          <cell r="AU3195">
            <v>18097.73</v>
          </cell>
          <cell r="AX3195">
            <v>12973.3</v>
          </cell>
          <cell r="AY3195">
            <v>5124.43</v>
          </cell>
          <cell r="AZ3195">
            <v>12721.07</v>
          </cell>
          <cell r="BA3195">
            <v>0</v>
          </cell>
          <cell r="BV3195">
            <v>0</v>
          </cell>
          <cell r="BW3195">
            <v>1</v>
          </cell>
          <cell r="BX3195">
            <v>0</v>
          </cell>
          <cell r="BY3195">
            <v>0</v>
          </cell>
          <cell r="BZ3195">
            <v>0</v>
          </cell>
          <cell r="CA3195">
            <v>0</v>
          </cell>
          <cell r="CB3195">
            <v>0</v>
          </cell>
          <cell r="CC3195">
            <v>0</v>
          </cell>
          <cell r="CD3195">
            <v>0</v>
          </cell>
          <cell r="CE3195">
            <v>0</v>
          </cell>
          <cell r="CF3195">
            <v>0</v>
          </cell>
          <cell r="CG3195">
            <v>0</v>
          </cell>
          <cell r="CH3195">
            <v>0</v>
          </cell>
          <cell r="CJ3195">
            <v>0</v>
          </cell>
          <cell r="CK3195">
            <v>0</v>
          </cell>
          <cell r="CL3195">
            <v>0</v>
          </cell>
          <cell r="CM3195">
            <v>0</v>
          </cell>
          <cell r="CN3195">
            <v>1</v>
          </cell>
        </row>
        <row r="3196">
          <cell r="AU3196">
            <v>1486.81</v>
          </cell>
          <cell r="AX3196">
            <v>1486.81</v>
          </cell>
          <cell r="AY3196">
            <v>0</v>
          </cell>
          <cell r="AZ3196">
            <v>1039.0899999999999</v>
          </cell>
          <cell r="BA3196">
            <v>0</v>
          </cell>
          <cell r="BV3196">
            <v>0</v>
          </cell>
          <cell r="BW3196">
            <v>1</v>
          </cell>
          <cell r="BX3196">
            <v>0</v>
          </cell>
          <cell r="BY3196">
            <v>0</v>
          </cell>
          <cell r="BZ3196">
            <v>0</v>
          </cell>
          <cell r="CA3196">
            <v>0</v>
          </cell>
          <cell r="CB3196">
            <v>0</v>
          </cell>
          <cell r="CC3196">
            <v>0</v>
          </cell>
          <cell r="CD3196">
            <v>0</v>
          </cell>
          <cell r="CE3196">
            <v>0</v>
          </cell>
          <cell r="CF3196">
            <v>0</v>
          </cell>
          <cell r="CG3196">
            <v>0</v>
          </cell>
          <cell r="CH3196">
            <v>0</v>
          </cell>
          <cell r="CJ3196">
            <v>0</v>
          </cell>
          <cell r="CK3196">
            <v>0</v>
          </cell>
          <cell r="CL3196">
            <v>0</v>
          </cell>
          <cell r="CM3196">
            <v>0</v>
          </cell>
          <cell r="CN3196">
            <v>1</v>
          </cell>
        </row>
        <row r="3197">
          <cell r="AU3197">
            <v>7129218.7700000014</v>
          </cell>
          <cell r="AX3197">
            <v>5142334.6399999997</v>
          </cell>
          <cell r="AY3197">
            <v>1986884.13</v>
          </cell>
          <cell r="AZ3197">
            <v>1347608.7</v>
          </cell>
          <cell r="BA3197">
            <v>145238.57999999999</v>
          </cell>
          <cell r="BV3197">
            <v>0.25</v>
          </cell>
          <cell r="BW3197">
            <v>0</v>
          </cell>
          <cell r="BX3197">
            <v>0.12</v>
          </cell>
          <cell r="BY3197">
            <v>0</v>
          </cell>
          <cell r="BZ3197">
            <v>0.1225</v>
          </cell>
          <cell r="CA3197">
            <v>0.01</v>
          </cell>
          <cell r="CB3197">
            <v>1.7500000000000002E-2</v>
          </cell>
          <cell r="CC3197">
            <v>0.3</v>
          </cell>
          <cell r="CD3197">
            <v>0</v>
          </cell>
          <cell r="CE3197">
            <v>0</v>
          </cell>
          <cell r="CF3197">
            <v>0</v>
          </cell>
          <cell r="CG3197">
            <v>0</v>
          </cell>
          <cell r="CH3197">
            <v>0</v>
          </cell>
          <cell r="CJ3197">
            <v>0.18</v>
          </cell>
          <cell r="CK3197">
            <v>0</v>
          </cell>
          <cell r="CL3197">
            <v>0</v>
          </cell>
          <cell r="CM3197">
            <v>0</v>
          </cell>
          <cell r="CN3197">
            <v>0.99999999999999978</v>
          </cell>
        </row>
        <row r="3198">
          <cell r="AU3198">
            <v>225547.01</v>
          </cell>
          <cell r="AX3198">
            <v>163176.12</v>
          </cell>
          <cell r="AY3198">
            <v>62370.89</v>
          </cell>
          <cell r="AZ3198">
            <v>374.84</v>
          </cell>
          <cell r="BA3198">
            <v>22101.1</v>
          </cell>
          <cell r="BV3198">
            <v>0</v>
          </cell>
          <cell r="BW3198">
            <v>0</v>
          </cell>
          <cell r="BX3198">
            <v>0</v>
          </cell>
          <cell r="BY3198">
            <v>0</v>
          </cell>
          <cell r="BZ3198">
            <v>0.75</v>
          </cell>
          <cell r="CA3198">
            <v>0</v>
          </cell>
          <cell r="CB3198">
            <v>0.25</v>
          </cell>
          <cell r="CC3198">
            <v>0</v>
          </cell>
          <cell r="CD3198">
            <v>0</v>
          </cell>
          <cell r="CE3198">
            <v>0</v>
          </cell>
          <cell r="CF3198">
            <v>0</v>
          </cell>
          <cell r="CG3198">
            <v>0</v>
          </cell>
          <cell r="CH3198">
            <v>0</v>
          </cell>
          <cell r="CJ3198">
            <v>0</v>
          </cell>
          <cell r="CK3198">
            <v>0</v>
          </cell>
          <cell r="CL3198">
            <v>0</v>
          </cell>
          <cell r="CM3198">
            <v>0</v>
          </cell>
          <cell r="CN3198">
            <v>1</v>
          </cell>
        </row>
        <row r="3199">
          <cell r="AU3199">
            <v>1173.6400000000001</v>
          </cell>
          <cell r="AX3199">
            <v>1173.6400000000001</v>
          </cell>
          <cell r="AY3199">
            <v>0</v>
          </cell>
          <cell r="AZ3199">
            <v>820.33</v>
          </cell>
          <cell r="BA3199">
            <v>0</v>
          </cell>
          <cell r="BV3199">
            <v>0</v>
          </cell>
          <cell r="BW3199">
            <v>1</v>
          </cell>
          <cell r="BX3199">
            <v>0</v>
          </cell>
          <cell r="BY3199">
            <v>0</v>
          </cell>
          <cell r="BZ3199">
            <v>0</v>
          </cell>
          <cell r="CA3199">
            <v>0</v>
          </cell>
          <cell r="CB3199">
            <v>0</v>
          </cell>
          <cell r="CC3199">
            <v>0</v>
          </cell>
          <cell r="CD3199">
            <v>0</v>
          </cell>
          <cell r="CE3199">
            <v>0</v>
          </cell>
          <cell r="CF3199">
            <v>0</v>
          </cell>
          <cell r="CG3199">
            <v>0</v>
          </cell>
          <cell r="CH3199">
            <v>0</v>
          </cell>
          <cell r="CJ3199">
            <v>0</v>
          </cell>
          <cell r="CK3199">
            <v>0</v>
          </cell>
          <cell r="CL3199">
            <v>0</v>
          </cell>
          <cell r="CM3199">
            <v>0</v>
          </cell>
          <cell r="CN3199">
            <v>1</v>
          </cell>
        </row>
        <row r="3200">
          <cell r="AU3200">
            <v>5776716.0500000054</v>
          </cell>
          <cell r="AX3200">
            <v>4148319.4899999998</v>
          </cell>
          <cell r="AY3200">
            <v>1628396.56</v>
          </cell>
          <cell r="AZ3200">
            <v>2022103.55</v>
          </cell>
          <cell r="BA3200">
            <v>562108.1</v>
          </cell>
          <cell r="BV3200">
            <v>0</v>
          </cell>
          <cell r="BW3200">
            <v>0</v>
          </cell>
          <cell r="BX3200">
            <v>0</v>
          </cell>
          <cell r="BY3200">
            <v>0</v>
          </cell>
          <cell r="BZ3200">
            <v>0</v>
          </cell>
          <cell r="CA3200">
            <v>0.02</v>
          </cell>
          <cell r="CB3200">
            <v>0.15</v>
          </cell>
          <cell r="CC3200">
            <v>0</v>
          </cell>
          <cell r="CD3200">
            <v>0</v>
          </cell>
          <cell r="CE3200">
            <v>0</v>
          </cell>
          <cell r="CF3200">
            <v>0</v>
          </cell>
          <cell r="CG3200">
            <v>0.02</v>
          </cell>
          <cell r="CH3200">
            <v>0</v>
          </cell>
          <cell r="CJ3200">
            <v>0</v>
          </cell>
          <cell r="CK3200">
            <v>0</v>
          </cell>
          <cell r="CL3200">
            <v>0</v>
          </cell>
          <cell r="CM3200">
            <v>0</v>
          </cell>
          <cell r="CN3200">
            <v>1</v>
          </cell>
        </row>
        <row r="3201">
          <cell r="AU3201">
            <v>117</v>
          </cell>
          <cell r="AX3201">
            <v>117</v>
          </cell>
          <cell r="AY3201">
            <v>0</v>
          </cell>
          <cell r="AZ3201">
            <v>0</v>
          </cell>
          <cell r="BA3201">
            <v>0</v>
          </cell>
          <cell r="BV3201">
            <v>0</v>
          </cell>
          <cell r="BW3201">
            <v>0</v>
          </cell>
          <cell r="BX3201">
            <v>0</v>
          </cell>
          <cell r="BY3201">
            <v>1</v>
          </cell>
          <cell r="BZ3201">
            <v>0</v>
          </cell>
          <cell r="CA3201">
            <v>0</v>
          </cell>
          <cell r="CB3201">
            <v>0</v>
          </cell>
          <cell r="CC3201">
            <v>0</v>
          </cell>
          <cell r="CD3201">
            <v>0</v>
          </cell>
          <cell r="CE3201">
            <v>0</v>
          </cell>
          <cell r="CF3201">
            <v>0</v>
          </cell>
          <cell r="CG3201">
            <v>0</v>
          </cell>
          <cell r="CH3201">
            <v>0</v>
          </cell>
          <cell r="CJ3201">
            <v>0</v>
          </cell>
          <cell r="CK3201">
            <v>0</v>
          </cell>
          <cell r="CL3201">
            <v>0</v>
          </cell>
          <cell r="CM3201">
            <v>0</v>
          </cell>
          <cell r="CN3201">
            <v>1</v>
          </cell>
        </row>
        <row r="3202">
          <cell r="AU3202">
            <v>647</v>
          </cell>
          <cell r="AX3202">
            <v>647</v>
          </cell>
          <cell r="AY3202">
            <v>0</v>
          </cell>
          <cell r="AZ3202">
            <v>0</v>
          </cell>
          <cell r="BA3202">
            <v>0</v>
          </cell>
          <cell r="BV3202">
            <v>0</v>
          </cell>
          <cell r="BW3202">
            <v>0</v>
          </cell>
          <cell r="BX3202">
            <v>0</v>
          </cell>
          <cell r="BY3202">
            <v>0</v>
          </cell>
          <cell r="BZ3202">
            <v>0</v>
          </cell>
          <cell r="CA3202">
            <v>0</v>
          </cell>
          <cell r="CB3202">
            <v>0</v>
          </cell>
          <cell r="CC3202">
            <v>0</v>
          </cell>
          <cell r="CD3202">
            <v>0</v>
          </cell>
          <cell r="CE3202">
            <v>0</v>
          </cell>
          <cell r="CF3202">
            <v>0</v>
          </cell>
          <cell r="CG3202">
            <v>0</v>
          </cell>
          <cell r="CH3202">
            <v>0</v>
          </cell>
          <cell r="CJ3202">
            <v>0</v>
          </cell>
          <cell r="CK3202">
            <v>0</v>
          </cell>
          <cell r="CL3202">
            <v>0</v>
          </cell>
          <cell r="CM3202">
            <v>0</v>
          </cell>
          <cell r="CN3202">
            <v>1</v>
          </cell>
        </row>
        <row r="3203">
          <cell r="AU3203">
            <v>411494.06</v>
          </cell>
          <cell r="AX3203">
            <v>299697.98</v>
          </cell>
          <cell r="AY3203">
            <v>111796.08</v>
          </cell>
          <cell r="AZ3203">
            <v>177980.13</v>
          </cell>
          <cell r="BA3203">
            <v>73203.539999999994</v>
          </cell>
          <cell r="BV3203">
            <v>0.42</v>
          </cell>
          <cell r="BW3203">
            <v>0</v>
          </cell>
          <cell r="BX3203">
            <v>0</v>
          </cell>
          <cell r="BY3203">
            <v>0</v>
          </cell>
          <cell r="BZ3203">
            <v>0</v>
          </cell>
          <cell r="CA3203">
            <v>0</v>
          </cell>
          <cell r="CB3203">
            <v>0</v>
          </cell>
          <cell r="CC3203">
            <v>0</v>
          </cell>
          <cell r="CD3203">
            <v>0</v>
          </cell>
          <cell r="CE3203">
            <v>0</v>
          </cell>
          <cell r="CF3203">
            <v>0</v>
          </cell>
          <cell r="CG3203">
            <v>0.02</v>
          </cell>
          <cell r="CH3203">
            <v>0</v>
          </cell>
          <cell r="CJ3203">
            <v>0</v>
          </cell>
          <cell r="CK3203">
            <v>0</v>
          </cell>
          <cell r="CL3203">
            <v>0</v>
          </cell>
          <cell r="CM3203">
            <v>0</v>
          </cell>
          <cell r="CN3203">
            <v>1</v>
          </cell>
        </row>
        <row r="3204">
          <cell r="AU3204">
            <v>6037595.5999999959</v>
          </cell>
          <cell r="AX3204">
            <v>4323735.09</v>
          </cell>
          <cell r="AY3204">
            <v>1713860.51</v>
          </cell>
          <cell r="AZ3204">
            <v>1267638.1100000001</v>
          </cell>
          <cell r="BA3204">
            <v>86400.960000000006</v>
          </cell>
          <cell r="BV3204">
            <v>0</v>
          </cell>
          <cell r="BW3204">
            <v>0.01</v>
          </cell>
          <cell r="BX3204">
            <v>0.19</v>
          </cell>
          <cell r="BY3204">
            <v>0</v>
          </cell>
          <cell r="BZ3204">
            <v>0</v>
          </cell>
          <cell r="CA3204">
            <v>0</v>
          </cell>
          <cell r="CB3204">
            <v>0</v>
          </cell>
          <cell r="CC3204">
            <v>0.8</v>
          </cell>
          <cell r="CD3204">
            <v>0</v>
          </cell>
          <cell r="CE3204">
            <v>0</v>
          </cell>
          <cell r="CF3204">
            <v>0</v>
          </cell>
          <cell r="CG3204">
            <v>0</v>
          </cell>
          <cell r="CH3204">
            <v>0</v>
          </cell>
          <cell r="CJ3204">
            <v>0</v>
          </cell>
          <cell r="CK3204">
            <v>0</v>
          </cell>
          <cell r="CL3204">
            <v>0</v>
          </cell>
          <cell r="CM3204">
            <v>0</v>
          </cell>
          <cell r="CN3204">
            <v>1</v>
          </cell>
        </row>
        <row r="3205">
          <cell r="AU3205">
            <v>177</v>
          </cell>
          <cell r="AX3205">
            <v>177</v>
          </cell>
          <cell r="AY3205">
            <v>0</v>
          </cell>
          <cell r="AZ3205">
            <v>0</v>
          </cell>
          <cell r="BA3205">
            <v>0</v>
          </cell>
          <cell r="BV3205">
            <v>0</v>
          </cell>
          <cell r="BW3205">
            <v>1</v>
          </cell>
          <cell r="BX3205">
            <v>0</v>
          </cell>
          <cell r="BY3205">
            <v>0</v>
          </cell>
          <cell r="BZ3205">
            <v>0</v>
          </cell>
          <cell r="CA3205">
            <v>0</v>
          </cell>
          <cell r="CB3205">
            <v>0</v>
          </cell>
          <cell r="CC3205">
            <v>0</v>
          </cell>
          <cell r="CD3205">
            <v>0</v>
          </cell>
          <cell r="CE3205">
            <v>0</v>
          </cell>
          <cell r="CF3205">
            <v>0</v>
          </cell>
          <cell r="CG3205">
            <v>0</v>
          </cell>
          <cell r="CH3205">
            <v>0</v>
          </cell>
          <cell r="CJ3205">
            <v>0</v>
          </cell>
          <cell r="CK3205">
            <v>0</v>
          </cell>
          <cell r="CL3205">
            <v>0</v>
          </cell>
          <cell r="CM3205">
            <v>0</v>
          </cell>
          <cell r="CN3205">
            <v>1</v>
          </cell>
        </row>
        <row r="3206">
          <cell r="AU3206">
            <v>27823.91</v>
          </cell>
          <cell r="AX3206">
            <v>19995.249999999996</v>
          </cell>
          <cell r="AY3206">
            <v>7828.66</v>
          </cell>
          <cell r="AZ3206">
            <v>1344</v>
          </cell>
          <cell r="BA3206">
            <v>16337.63</v>
          </cell>
          <cell r="BV3206">
            <v>0</v>
          </cell>
          <cell r="BW3206">
            <v>0</v>
          </cell>
          <cell r="BX3206">
            <v>0</v>
          </cell>
          <cell r="BY3206">
            <v>0</v>
          </cell>
          <cell r="BZ3206">
            <v>0.21</v>
          </cell>
          <cell r="CA3206">
            <v>0</v>
          </cell>
          <cell r="CB3206">
            <v>7.0000000000000007E-2</v>
          </cell>
          <cell r="CC3206">
            <v>0.72</v>
          </cell>
          <cell r="CD3206">
            <v>0</v>
          </cell>
          <cell r="CE3206">
            <v>0</v>
          </cell>
          <cell r="CF3206">
            <v>0</v>
          </cell>
          <cell r="CG3206">
            <v>0</v>
          </cell>
          <cell r="CH3206">
            <v>0</v>
          </cell>
          <cell r="CJ3206">
            <v>0</v>
          </cell>
          <cell r="CK3206">
            <v>0</v>
          </cell>
          <cell r="CL3206">
            <v>0</v>
          </cell>
          <cell r="CM3206">
            <v>0</v>
          </cell>
          <cell r="CN3206">
            <v>1</v>
          </cell>
        </row>
        <row r="3207">
          <cell r="AU3207">
            <v>507</v>
          </cell>
          <cell r="AX3207">
            <v>507</v>
          </cell>
          <cell r="AY3207">
            <v>0</v>
          </cell>
          <cell r="AZ3207">
            <v>0</v>
          </cell>
          <cell r="BA3207">
            <v>0</v>
          </cell>
          <cell r="BV3207">
            <v>0</v>
          </cell>
          <cell r="BW3207">
            <v>0</v>
          </cell>
          <cell r="BX3207">
            <v>0</v>
          </cell>
          <cell r="BY3207">
            <v>0</v>
          </cell>
          <cell r="BZ3207">
            <v>0</v>
          </cell>
          <cell r="CA3207">
            <v>0</v>
          </cell>
          <cell r="CB3207">
            <v>0</v>
          </cell>
          <cell r="CC3207">
            <v>0</v>
          </cell>
          <cell r="CD3207">
            <v>0</v>
          </cell>
          <cell r="CE3207">
            <v>0</v>
          </cell>
          <cell r="CF3207">
            <v>0</v>
          </cell>
          <cell r="CG3207">
            <v>0</v>
          </cell>
          <cell r="CH3207">
            <v>0</v>
          </cell>
          <cell r="CJ3207">
            <v>0</v>
          </cell>
          <cell r="CK3207">
            <v>0</v>
          </cell>
          <cell r="CL3207">
            <v>0</v>
          </cell>
          <cell r="CM3207">
            <v>0</v>
          </cell>
          <cell r="CN3207">
            <v>1</v>
          </cell>
        </row>
        <row r="3208">
          <cell r="AU3208">
            <v>3212019.33</v>
          </cell>
          <cell r="AX3208">
            <v>2362947.5300000003</v>
          </cell>
          <cell r="AY3208">
            <v>849071.8</v>
          </cell>
          <cell r="AZ3208">
            <v>559624.47</v>
          </cell>
          <cell r="BA3208">
            <v>390924.79999999999</v>
          </cell>
          <cell r="BV3208">
            <v>0.04</v>
          </cell>
          <cell r="BW3208">
            <v>0.02</v>
          </cell>
          <cell r="BX3208">
            <v>0.32</v>
          </cell>
          <cell r="BY3208">
            <v>0</v>
          </cell>
          <cell r="BZ3208">
            <v>0.04</v>
          </cell>
          <cell r="CA3208">
            <v>0</v>
          </cell>
          <cell r="CB3208">
            <v>0</v>
          </cell>
          <cell r="CC3208">
            <v>0</v>
          </cell>
          <cell r="CD3208">
            <v>0</v>
          </cell>
          <cell r="CE3208">
            <v>0</v>
          </cell>
          <cell r="CF3208">
            <v>0</v>
          </cell>
          <cell r="CG3208">
            <v>0</v>
          </cell>
          <cell r="CH3208">
            <v>0</v>
          </cell>
          <cell r="CJ3208">
            <v>0.57999999999999996</v>
          </cell>
          <cell r="CK3208">
            <v>0</v>
          </cell>
          <cell r="CL3208">
            <v>0</v>
          </cell>
          <cell r="CM3208">
            <v>0</v>
          </cell>
          <cell r="CN3208">
            <v>1</v>
          </cell>
        </row>
        <row r="3209">
          <cell r="AU3209">
            <v>2293520.84</v>
          </cell>
          <cell r="AX3209">
            <v>1538722.4700000002</v>
          </cell>
          <cell r="AY3209">
            <v>754798.37</v>
          </cell>
          <cell r="AZ3209">
            <v>460710.59</v>
          </cell>
          <cell r="BA3209">
            <v>107361.49</v>
          </cell>
          <cell r="BV3209">
            <v>0.04</v>
          </cell>
          <cell r="BW3209">
            <v>0.44</v>
          </cell>
          <cell r="BX3209">
            <v>0.04</v>
          </cell>
          <cell r="BY3209">
            <v>0</v>
          </cell>
          <cell r="BZ3209">
            <v>0</v>
          </cell>
          <cell r="CA3209">
            <v>0</v>
          </cell>
          <cell r="CB3209">
            <v>0</v>
          </cell>
          <cell r="CC3209">
            <v>0.4</v>
          </cell>
          <cell r="CD3209">
            <v>0</v>
          </cell>
          <cell r="CE3209">
            <v>0</v>
          </cell>
          <cell r="CF3209">
            <v>0</v>
          </cell>
          <cell r="CG3209">
            <v>0.02</v>
          </cell>
          <cell r="CH3209">
            <v>0</v>
          </cell>
          <cell r="CJ3209">
            <v>0</v>
          </cell>
          <cell r="CK3209">
            <v>0</v>
          </cell>
          <cell r="CL3209">
            <v>0</v>
          </cell>
          <cell r="CM3209">
            <v>0</v>
          </cell>
          <cell r="CN3209">
            <v>1</v>
          </cell>
        </row>
        <row r="3210">
          <cell r="AU3210">
            <v>10849781.530000018</v>
          </cell>
          <cell r="AX3210">
            <v>7874776.1999999993</v>
          </cell>
          <cell r="AY3210">
            <v>2975005.33</v>
          </cell>
          <cell r="AZ3210">
            <v>2344181.2400000002</v>
          </cell>
          <cell r="BA3210">
            <v>515827.29</v>
          </cell>
          <cell r="BV3210">
            <v>0.05</v>
          </cell>
          <cell r="BW3210">
            <v>7.0000000000000007E-2</v>
          </cell>
          <cell r="BX3210">
            <v>0.09</v>
          </cell>
          <cell r="BY3210">
            <v>0</v>
          </cell>
          <cell r="BZ3210">
            <v>0.23</v>
          </cell>
          <cell r="CA3210">
            <v>0.02</v>
          </cell>
          <cell r="CB3210">
            <v>0.02</v>
          </cell>
          <cell r="CC3210">
            <v>0.1</v>
          </cell>
          <cell r="CD3210">
            <v>0</v>
          </cell>
          <cell r="CE3210">
            <v>0</v>
          </cell>
          <cell r="CF3210">
            <v>0</v>
          </cell>
          <cell r="CG3210">
            <v>0.03</v>
          </cell>
          <cell r="CH3210">
            <v>0</v>
          </cell>
          <cell r="CJ3210">
            <v>0.22</v>
          </cell>
          <cell r="CK3210">
            <v>0</v>
          </cell>
          <cell r="CL3210">
            <v>0</v>
          </cell>
          <cell r="CM3210">
            <v>0</v>
          </cell>
          <cell r="CN3210">
            <v>1</v>
          </cell>
        </row>
        <row r="3211">
          <cell r="AU3211">
            <v>159</v>
          </cell>
          <cell r="AX3211">
            <v>159</v>
          </cell>
          <cell r="AY3211">
            <v>0</v>
          </cell>
          <cell r="AZ3211">
            <v>0</v>
          </cell>
          <cell r="BA3211">
            <v>0</v>
          </cell>
          <cell r="BV3211">
            <v>0</v>
          </cell>
          <cell r="BW3211">
            <v>0</v>
          </cell>
          <cell r="BX3211">
            <v>0</v>
          </cell>
          <cell r="BY3211">
            <v>1</v>
          </cell>
          <cell r="BZ3211">
            <v>0</v>
          </cell>
          <cell r="CA3211">
            <v>0</v>
          </cell>
          <cell r="CB3211">
            <v>0</v>
          </cell>
          <cell r="CC3211">
            <v>0</v>
          </cell>
          <cell r="CD3211">
            <v>0</v>
          </cell>
          <cell r="CE3211">
            <v>0</v>
          </cell>
          <cell r="CF3211">
            <v>0</v>
          </cell>
          <cell r="CG3211">
            <v>0</v>
          </cell>
          <cell r="CH3211">
            <v>0</v>
          </cell>
          <cell r="CJ3211">
            <v>0</v>
          </cell>
          <cell r="CK3211">
            <v>0</v>
          </cell>
          <cell r="CL3211">
            <v>0</v>
          </cell>
          <cell r="CM3211">
            <v>0</v>
          </cell>
          <cell r="CN3211">
            <v>1</v>
          </cell>
        </row>
        <row r="3212">
          <cell r="AU3212">
            <v>116</v>
          </cell>
          <cell r="AX3212">
            <v>116</v>
          </cell>
          <cell r="AY3212">
            <v>0</v>
          </cell>
          <cell r="AZ3212">
            <v>0</v>
          </cell>
          <cell r="BA3212">
            <v>0</v>
          </cell>
          <cell r="BV3212">
            <v>0</v>
          </cell>
          <cell r="BW3212">
            <v>0.97</v>
          </cell>
          <cell r="BX3212">
            <v>0</v>
          </cell>
          <cell r="BY3212">
            <v>0</v>
          </cell>
          <cell r="BZ3212">
            <v>0</v>
          </cell>
          <cell r="CA3212">
            <v>0</v>
          </cell>
          <cell r="CB3212">
            <v>0</v>
          </cell>
          <cell r="CC3212">
            <v>0</v>
          </cell>
          <cell r="CD3212">
            <v>0</v>
          </cell>
          <cell r="CE3212">
            <v>0</v>
          </cell>
          <cell r="CF3212">
            <v>0</v>
          </cell>
          <cell r="CG3212">
            <v>0</v>
          </cell>
          <cell r="CH3212">
            <v>0</v>
          </cell>
          <cell r="CJ3212">
            <v>0</v>
          </cell>
          <cell r="CK3212">
            <v>0</v>
          </cell>
          <cell r="CL3212">
            <v>0</v>
          </cell>
          <cell r="CM3212">
            <v>0</v>
          </cell>
          <cell r="CN3212">
            <v>1</v>
          </cell>
        </row>
        <row r="3213">
          <cell r="AU3213">
            <v>318.64</v>
          </cell>
          <cell r="AX3213">
            <v>228.42999999999998</v>
          </cell>
          <cell r="AY3213">
            <v>90.21</v>
          </cell>
          <cell r="AZ3213">
            <v>0</v>
          </cell>
          <cell r="BA3213">
            <v>201.98</v>
          </cell>
          <cell r="BV3213">
            <v>0</v>
          </cell>
          <cell r="BW3213">
            <v>0</v>
          </cell>
          <cell r="BX3213">
            <v>0.82</v>
          </cell>
          <cell r="BY3213">
            <v>0</v>
          </cell>
          <cell r="BZ3213">
            <v>0</v>
          </cell>
          <cell r="CA3213">
            <v>0</v>
          </cell>
          <cell r="CB3213">
            <v>0</v>
          </cell>
          <cell r="CC3213">
            <v>0</v>
          </cell>
          <cell r="CD3213">
            <v>0</v>
          </cell>
          <cell r="CE3213">
            <v>0</v>
          </cell>
          <cell r="CF3213">
            <v>0</v>
          </cell>
          <cell r="CG3213">
            <v>0</v>
          </cell>
          <cell r="CH3213">
            <v>0</v>
          </cell>
          <cell r="CJ3213">
            <v>0</v>
          </cell>
          <cell r="CK3213">
            <v>0</v>
          </cell>
          <cell r="CL3213">
            <v>0</v>
          </cell>
          <cell r="CM3213">
            <v>0</v>
          </cell>
          <cell r="CN3213">
            <v>1</v>
          </cell>
        </row>
        <row r="3214">
          <cell r="AU3214">
            <v>1247.8699999999999</v>
          </cell>
          <cell r="AX3214">
            <v>894.56</v>
          </cell>
          <cell r="AY3214">
            <v>353.31</v>
          </cell>
          <cell r="AZ3214">
            <v>483.91</v>
          </cell>
          <cell r="BA3214">
            <v>363.1</v>
          </cell>
          <cell r="BV3214">
            <v>0</v>
          </cell>
          <cell r="BW3214">
            <v>1</v>
          </cell>
          <cell r="BX3214">
            <v>0</v>
          </cell>
          <cell r="BY3214">
            <v>0</v>
          </cell>
          <cell r="BZ3214">
            <v>0</v>
          </cell>
          <cell r="CA3214">
            <v>0</v>
          </cell>
          <cell r="CB3214">
            <v>0</v>
          </cell>
          <cell r="CC3214">
            <v>0</v>
          </cell>
          <cell r="CD3214">
            <v>0</v>
          </cell>
          <cell r="CE3214">
            <v>0</v>
          </cell>
          <cell r="CF3214">
            <v>0</v>
          </cell>
          <cell r="CG3214">
            <v>0</v>
          </cell>
          <cell r="CH3214">
            <v>0</v>
          </cell>
          <cell r="CJ3214">
            <v>0</v>
          </cell>
          <cell r="CK3214">
            <v>0</v>
          </cell>
          <cell r="CL3214">
            <v>0</v>
          </cell>
          <cell r="CM3214">
            <v>0</v>
          </cell>
          <cell r="CN3214">
            <v>1</v>
          </cell>
        </row>
        <row r="3215">
          <cell r="AU3215">
            <v>267</v>
          </cell>
          <cell r="AX3215">
            <v>267</v>
          </cell>
          <cell r="AY3215">
            <v>0</v>
          </cell>
          <cell r="AZ3215">
            <v>0</v>
          </cell>
          <cell r="BA3215">
            <v>0</v>
          </cell>
          <cell r="BV3215">
            <v>0</v>
          </cell>
          <cell r="BW3215">
            <v>0</v>
          </cell>
          <cell r="BX3215">
            <v>0.98</v>
          </cell>
          <cell r="BY3215">
            <v>0</v>
          </cell>
          <cell r="BZ3215">
            <v>0</v>
          </cell>
          <cell r="CA3215">
            <v>0</v>
          </cell>
          <cell r="CB3215">
            <v>0</v>
          </cell>
          <cell r="CC3215">
            <v>0</v>
          </cell>
          <cell r="CD3215">
            <v>0.02</v>
          </cell>
          <cell r="CE3215">
            <v>0</v>
          </cell>
          <cell r="CF3215">
            <v>0</v>
          </cell>
          <cell r="CG3215">
            <v>0</v>
          </cell>
          <cell r="CH3215">
            <v>0</v>
          </cell>
          <cell r="CJ3215">
            <v>0</v>
          </cell>
          <cell r="CK3215">
            <v>0</v>
          </cell>
          <cell r="CL3215">
            <v>0</v>
          </cell>
          <cell r="CM3215">
            <v>0</v>
          </cell>
          <cell r="CN3215">
            <v>1</v>
          </cell>
        </row>
        <row r="3216">
          <cell r="AU3216">
            <v>2327.31</v>
          </cell>
          <cell r="AX3216">
            <v>2124.7999999999997</v>
          </cell>
          <cell r="AY3216">
            <v>202.51</v>
          </cell>
          <cell r="AZ3216">
            <v>0</v>
          </cell>
          <cell r="BA3216">
            <v>318.37</v>
          </cell>
          <cell r="BV3216">
            <v>0</v>
          </cell>
          <cell r="BW3216">
            <v>0.1</v>
          </cell>
          <cell r="BX3216">
            <v>0.9</v>
          </cell>
          <cell r="BY3216">
            <v>0</v>
          </cell>
          <cell r="BZ3216">
            <v>0</v>
          </cell>
          <cell r="CA3216">
            <v>0</v>
          </cell>
          <cell r="CB3216">
            <v>0</v>
          </cell>
          <cell r="CC3216">
            <v>0</v>
          </cell>
          <cell r="CD3216">
            <v>0</v>
          </cell>
          <cell r="CE3216">
            <v>0</v>
          </cell>
          <cell r="CF3216">
            <v>0</v>
          </cell>
          <cell r="CG3216">
            <v>0</v>
          </cell>
          <cell r="CH3216">
            <v>0</v>
          </cell>
          <cell r="CJ3216">
            <v>0</v>
          </cell>
          <cell r="CK3216">
            <v>0</v>
          </cell>
          <cell r="CL3216">
            <v>0</v>
          </cell>
          <cell r="CM3216">
            <v>0</v>
          </cell>
          <cell r="CN3216">
            <v>1</v>
          </cell>
        </row>
        <row r="3217">
          <cell r="AU3217">
            <v>314</v>
          </cell>
          <cell r="AX3217">
            <v>314</v>
          </cell>
          <cell r="AY3217">
            <v>0</v>
          </cell>
          <cell r="AZ3217">
            <v>0</v>
          </cell>
          <cell r="BA3217">
            <v>0</v>
          </cell>
          <cell r="BV3217">
            <v>0</v>
          </cell>
          <cell r="BW3217">
            <v>1</v>
          </cell>
          <cell r="BX3217">
            <v>0</v>
          </cell>
          <cell r="BY3217">
            <v>0</v>
          </cell>
          <cell r="BZ3217">
            <v>0</v>
          </cell>
          <cell r="CA3217">
            <v>0</v>
          </cell>
          <cell r="CB3217">
            <v>0</v>
          </cell>
          <cell r="CC3217">
            <v>0</v>
          </cell>
          <cell r="CD3217">
            <v>0</v>
          </cell>
          <cell r="CE3217">
            <v>0</v>
          </cell>
          <cell r="CF3217">
            <v>0</v>
          </cell>
          <cell r="CG3217">
            <v>0</v>
          </cell>
          <cell r="CH3217">
            <v>0</v>
          </cell>
          <cell r="CJ3217">
            <v>0</v>
          </cell>
          <cell r="CK3217">
            <v>0</v>
          </cell>
          <cell r="CL3217">
            <v>0</v>
          </cell>
          <cell r="CM3217">
            <v>0</v>
          </cell>
          <cell r="CN3217">
            <v>1</v>
          </cell>
        </row>
        <row r="3218">
          <cell r="AU3218">
            <v>89859.51</v>
          </cell>
          <cell r="AX3218">
            <v>64438.250000000007</v>
          </cell>
          <cell r="AY3218">
            <v>25421.26</v>
          </cell>
          <cell r="AZ3218">
            <v>55484.94</v>
          </cell>
          <cell r="BA3218">
            <v>3450.44</v>
          </cell>
          <cell r="BV3218">
            <v>0</v>
          </cell>
          <cell r="BW3218">
            <v>0.85</v>
          </cell>
          <cell r="BX3218">
            <v>0</v>
          </cell>
          <cell r="BY3218">
            <v>0</v>
          </cell>
          <cell r="BZ3218">
            <v>0</v>
          </cell>
          <cell r="CA3218">
            <v>0</v>
          </cell>
          <cell r="CB3218">
            <v>0</v>
          </cell>
          <cell r="CC3218">
            <v>0</v>
          </cell>
          <cell r="CD3218">
            <v>0</v>
          </cell>
          <cell r="CE3218">
            <v>0.02</v>
          </cell>
          <cell r="CF3218">
            <v>0</v>
          </cell>
          <cell r="CG3218">
            <v>0</v>
          </cell>
          <cell r="CH3218">
            <v>0</v>
          </cell>
          <cell r="CJ3218">
            <v>0</v>
          </cell>
          <cell r="CK3218">
            <v>0</v>
          </cell>
          <cell r="CL3218">
            <v>0</v>
          </cell>
          <cell r="CM3218">
            <v>0</v>
          </cell>
          <cell r="CN3218">
            <v>1</v>
          </cell>
        </row>
        <row r="3219">
          <cell r="AU3219">
            <v>134</v>
          </cell>
          <cell r="AX3219">
            <v>134</v>
          </cell>
          <cell r="AY3219">
            <v>0</v>
          </cell>
          <cell r="AZ3219">
            <v>0</v>
          </cell>
          <cell r="BA3219">
            <v>0</v>
          </cell>
          <cell r="BV3219">
            <v>0</v>
          </cell>
          <cell r="BW3219">
            <v>0</v>
          </cell>
          <cell r="BX3219">
            <v>0</v>
          </cell>
          <cell r="BY3219">
            <v>0</v>
          </cell>
          <cell r="BZ3219">
            <v>0</v>
          </cell>
          <cell r="CA3219">
            <v>0</v>
          </cell>
          <cell r="CB3219">
            <v>0</v>
          </cell>
          <cell r="CC3219">
            <v>0</v>
          </cell>
          <cell r="CD3219">
            <v>1</v>
          </cell>
          <cell r="CE3219">
            <v>0</v>
          </cell>
          <cell r="CF3219">
            <v>0</v>
          </cell>
          <cell r="CG3219">
            <v>0</v>
          </cell>
          <cell r="CH3219">
            <v>0</v>
          </cell>
          <cell r="CJ3219">
            <v>0</v>
          </cell>
          <cell r="CK3219">
            <v>0</v>
          </cell>
          <cell r="CL3219">
            <v>0</v>
          </cell>
          <cell r="CM3219">
            <v>0</v>
          </cell>
          <cell r="CN3219">
            <v>1</v>
          </cell>
        </row>
        <row r="3220">
          <cell r="AU3220">
            <v>2012157.14</v>
          </cell>
          <cell r="AX3220">
            <v>1425175.14</v>
          </cell>
          <cell r="AY3220">
            <v>586982</v>
          </cell>
          <cell r="AZ3220">
            <v>698290.07</v>
          </cell>
          <cell r="BA3220">
            <v>79700.23</v>
          </cell>
          <cell r="BV3220">
            <v>0</v>
          </cell>
          <cell r="BW3220">
            <v>0</v>
          </cell>
          <cell r="BX3220">
            <v>0.97</v>
          </cell>
          <cell r="BY3220">
            <v>0.03</v>
          </cell>
          <cell r="BZ3220">
            <v>0</v>
          </cell>
          <cell r="CA3220">
            <v>0</v>
          </cell>
          <cell r="CB3220">
            <v>0</v>
          </cell>
          <cell r="CC3220">
            <v>0</v>
          </cell>
          <cell r="CD3220">
            <v>0</v>
          </cell>
          <cell r="CE3220">
            <v>0</v>
          </cell>
          <cell r="CF3220">
            <v>0</v>
          </cell>
          <cell r="CG3220">
            <v>0</v>
          </cell>
          <cell r="CH3220">
            <v>0</v>
          </cell>
          <cell r="CJ3220">
            <v>0</v>
          </cell>
          <cell r="CK3220">
            <v>0</v>
          </cell>
          <cell r="CL3220">
            <v>0</v>
          </cell>
          <cell r="CM3220">
            <v>0</v>
          </cell>
          <cell r="CN3220">
            <v>1</v>
          </cell>
        </row>
        <row r="3221">
          <cell r="AU3221">
            <v>903475.69</v>
          </cell>
          <cell r="AX3221">
            <v>642460.25</v>
          </cell>
          <cell r="AY3221">
            <v>261015.44</v>
          </cell>
          <cell r="AZ3221">
            <v>408035.93</v>
          </cell>
          <cell r="BA3221">
            <v>47668.1</v>
          </cell>
          <cell r="BV3221">
            <v>0</v>
          </cell>
          <cell r="BW3221">
            <v>0</v>
          </cell>
          <cell r="BX3221">
            <v>1</v>
          </cell>
          <cell r="BY3221">
            <v>0</v>
          </cell>
          <cell r="BZ3221">
            <v>0</v>
          </cell>
          <cell r="CA3221">
            <v>0</v>
          </cell>
          <cell r="CB3221">
            <v>0</v>
          </cell>
          <cell r="CC3221">
            <v>0</v>
          </cell>
          <cell r="CD3221">
            <v>0</v>
          </cell>
          <cell r="CE3221">
            <v>0</v>
          </cell>
          <cell r="CF3221">
            <v>0</v>
          </cell>
          <cell r="CG3221">
            <v>0</v>
          </cell>
          <cell r="CH3221">
            <v>0</v>
          </cell>
          <cell r="CJ3221">
            <v>0</v>
          </cell>
          <cell r="CK3221">
            <v>0</v>
          </cell>
          <cell r="CL3221">
            <v>0</v>
          </cell>
          <cell r="CM3221">
            <v>0</v>
          </cell>
          <cell r="CN3221">
            <v>1</v>
          </cell>
        </row>
        <row r="3222">
          <cell r="AU3222">
            <v>1344.65</v>
          </cell>
          <cell r="AX3222">
            <v>1017.4499999999999</v>
          </cell>
          <cell r="AY3222">
            <v>327.2</v>
          </cell>
          <cell r="AZ3222">
            <v>582.05999999999995</v>
          </cell>
          <cell r="BA3222">
            <v>217.86</v>
          </cell>
          <cell r="BV3222">
            <v>0</v>
          </cell>
          <cell r="BW3222">
            <v>1</v>
          </cell>
          <cell r="BX3222">
            <v>0</v>
          </cell>
          <cell r="BY3222">
            <v>0</v>
          </cell>
          <cell r="BZ3222">
            <v>0</v>
          </cell>
          <cell r="CA3222">
            <v>0</v>
          </cell>
          <cell r="CB3222">
            <v>0</v>
          </cell>
          <cell r="CC3222">
            <v>0</v>
          </cell>
          <cell r="CD3222">
            <v>0</v>
          </cell>
          <cell r="CE3222">
            <v>0</v>
          </cell>
          <cell r="CF3222">
            <v>0</v>
          </cell>
          <cell r="CG3222">
            <v>0</v>
          </cell>
          <cell r="CH3222">
            <v>0</v>
          </cell>
          <cell r="CJ3222">
            <v>0</v>
          </cell>
          <cell r="CK3222">
            <v>0</v>
          </cell>
          <cell r="CL3222">
            <v>0</v>
          </cell>
          <cell r="CM3222">
            <v>0</v>
          </cell>
          <cell r="CN3222">
            <v>1</v>
          </cell>
        </row>
        <row r="3223">
          <cell r="AU3223">
            <v>0</v>
          </cell>
          <cell r="AX3223">
            <v>0</v>
          </cell>
          <cell r="AY3223">
            <v>0</v>
          </cell>
          <cell r="AZ3223">
            <v>0</v>
          </cell>
          <cell r="BA3223">
            <v>0</v>
          </cell>
          <cell r="BV3223">
            <v>0</v>
          </cell>
          <cell r="BW3223">
            <v>0</v>
          </cell>
          <cell r="BX3223">
            <v>0</v>
          </cell>
          <cell r="BY3223">
            <v>0</v>
          </cell>
          <cell r="BZ3223">
            <v>0</v>
          </cell>
          <cell r="CA3223">
            <v>0</v>
          </cell>
          <cell r="CB3223">
            <v>0</v>
          </cell>
          <cell r="CC3223">
            <v>0</v>
          </cell>
          <cell r="CD3223">
            <v>0</v>
          </cell>
          <cell r="CE3223">
            <v>1</v>
          </cell>
          <cell r="CF3223">
            <v>0</v>
          </cell>
          <cell r="CG3223">
            <v>0</v>
          </cell>
          <cell r="CH3223">
            <v>0</v>
          </cell>
          <cell r="CJ3223">
            <v>0</v>
          </cell>
          <cell r="CK3223">
            <v>0</v>
          </cell>
          <cell r="CL3223">
            <v>0</v>
          </cell>
          <cell r="CM3223">
            <v>0</v>
          </cell>
          <cell r="CN3223">
            <v>1</v>
          </cell>
        </row>
        <row r="3224">
          <cell r="AU3224">
            <v>24687.040000000001</v>
          </cell>
          <cell r="AX3224">
            <v>17273.150000000001</v>
          </cell>
          <cell r="AY3224">
            <v>7413.89</v>
          </cell>
          <cell r="AZ3224">
            <v>16018.62</v>
          </cell>
          <cell r="BA3224">
            <v>985.47</v>
          </cell>
          <cell r="BV3224">
            <v>0</v>
          </cell>
          <cell r="BW3224">
            <v>0</v>
          </cell>
          <cell r="BX3224">
            <v>0</v>
          </cell>
          <cell r="BY3224">
            <v>1</v>
          </cell>
          <cell r="BZ3224">
            <v>0</v>
          </cell>
          <cell r="CA3224">
            <v>0</v>
          </cell>
          <cell r="CB3224">
            <v>0</v>
          </cell>
          <cell r="CC3224">
            <v>0</v>
          </cell>
          <cell r="CD3224">
            <v>0</v>
          </cell>
          <cell r="CE3224">
            <v>0</v>
          </cell>
          <cell r="CF3224">
            <v>0</v>
          </cell>
          <cell r="CG3224">
            <v>0</v>
          </cell>
          <cell r="CH3224">
            <v>0</v>
          </cell>
          <cell r="CJ3224">
            <v>0</v>
          </cell>
          <cell r="CK3224">
            <v>0</v>
          </cell>
          <cell r="CL3224">
            <v>0</v>
          </cell>
          <cell r="CM3224">
            <v>0</v>
          </cell>
          <cell r="CN3224">
            <v>1</v>
          </cell>
        </row>
        <row r="3225">
          <cell r="AU3225">
            <v>33449</v>
          </cell>
          <cell r="AX3225">
            <v>23324.94</v>
          </cell>
          <cell r="AY3225">
            <v>10124.06</v>
          </cell>
          <cell r="AZ3225">
            <v>23324.94</v>
          </cell>
          <cell r="BA3225">
            <v>0</v>
          </cell>
          <cell r="BV3225">
            <v>0</v>
          </cell>
          <cell r="BW3225">
            <v>1</v>
          </cell>
          <cell r="BX3225">
            <v>0</v>
          </cell>
          <cell r="BY3225">
            <v>0</v>
          </cell>
          <cell r="BZ3225">
            <v>0</v>
          </cell>
          <cell r="CA3225">
            <v>0</v>
          </cell>
          <cell r="CB3225">
            <v>0</v>
          </cell>
          <cell r="CC3225">
            <v>0</v>
          </cell>
          <cell r="CD3225">
            <v>0</v>
          </cell>
          <cell r="CE3225">
            <v>0</v>
          </cell>
          <cell r="CF3225">
            <v>0</v>
          </cell>
          <cell r="CG3225">
            <v>0</v>
          </cell>
          <cell r="CH3225">
            <v>0</v>
          </cell>
          <cell r="CJ3225">
            <v>0</v>
          </cell>
          <cell r="CK3225">
            <v>0</v>
          </cell>
          <cell r="CL3225">
            <v>0</v>
          </cell>
          <cell r="CM3225">
            <v>0</v>
          </cell>
          <cell r="CN3225">
            <v>1</v>
          </cell>
        </row>
        <row r="3226">
          <cell r="AU3226">
            <v>182.18</v>
          </cell>
          <cell r="AX3226">
            <v>130.6</v>
          </cell>
          <cell r="AY3226">
            <v>51.58</v>
          </cell>
          <cell r="AZ3226">
            <v>0</v>
          </cell>
          <cell r="BA3226">
            <v>115.48</v>
          </cell>
          <cell r="BV3226">
            <v>0</v>
          </cell>
          <cell r="BW3226">
            <v>1</v>
          </cell>
          <cell r="BX3226">
            <v>0</v>
          </cell>
          <cell r="BY3226">
            <v>0</v>
          </cell>
          <cell r="BZ3226">
            <v>0</v>
          </cell>
          <cell r="CA3226">
            <v>0</v>
          </cell>
          <cell r="CB3226">
            <v>0</v>
          </cell>
          <cell r="CC3226">
            <v>0</v>
          </cell>
          <cell r="CD3226">
            <v>0</v>
          </cell>
          <cell r="CE3226">
            <v>0</v>
          </cell>
          <cell r="CF3226">
            <v>0</v>
          </cell>
          <cell r="CG3226">
            <v>0</v>
          </cell>
          <cell r="CH3226">
            <v>0</v>
          </cell>
          <cell r="CJ3226">
            <v>0</v>
          </cell>
          <cell r="CK3226">
            <v>0</v>
          </cell>
          <cell r="CL3226">
            <v>0</v>
          </cell>
          <cell r="CM3226">
            <v>0</v>
          </cell>
          <cell r="CN3226">
            <v>1</v>
          </cell>
        </row>
        <row r="3227">
          <cell r="AU3227">
            <v>115</v>
          </cell>
          <cell r="AX3227">
            <v>115</v>
          </cell>
          <cell r="AY3227">
            <v>0</v>
          </cell>
          <cell r="AZ3227">
            <v>0</v>
          </cell>
          <cell r="BA3227">
            <v>0</v>
          </cell>
          <cell r="BV3227">
            <v>0</v>
          </cell>
          <cell r="BW3227">
            <v>0</v>
          </cell>
          <cell r="BX3227">
            <v>0</v>
          </cell>
          <cell r="BY3227">
            <v>0</v>
          </cell>
          <cell r="BZ3227">
            <v>0</v>
          </cell>
          <cell r="CA3227">
            <v>0</v>
          </cell>
          <cell r="CB3227">
            <v>0</v>
          </cell>
          <cell r="CC3227">
            <v>0</v>
          </cell>
          <cell r="CD3227">
            <v>1</v>
          </cell>
          <cell r="CE3227">
            <v>0</v>
          </cell>
          <cell r="CF3227">
            <v>0</v>
          </cell>
          <cell r="CG3227">
            <v>0</v>
          </cell>
          <cell r="CH3227">
            <v>0</v>
          </cell>
          <cell r="CJ3227">
            <v>0</v>
          </cell>
          <cell r="CK3227">
            <v>0</v>
          </cell>
          <cell r="CL3227">
            <v>0</v>
          </cell>
          <cell r="CM3227">
            <v>0</v>
          </cell>
          <cell r="CN3227">
            <v>1</v>
          </cell>
        </row>
        <row r="3228">
          <cell r="AU3228">
            <v>796.66</v>
          </cell>
          <cell r="AX3228">
            <v>571.1099999999999</v>
          </cell>
          <cell r="AY3228">
            <v>225.55</v>
          </cell>
          <cell r="AZ3228">
            <v>223</v>
          </cell>
          <cell r="BA3228">
            <v>307.81</v>
          </cell>
          <cell r="BV3228">
            <v>0</v>
          </cell>
          <cell r="BW3228">
            <v>1</v>
          </cell>
          <cell r="BX3228">
            <v>0</v>
          </cell>
          <cell r="BY3228">
            <v>0</v>
          </cell>
          <cell r="BZ3228">
            <v>0</v>
          </cell>
          <cell r="CA3228">
            <v>0</v>
          </cell>
          <cell r="CB3228">
            <v>0</v>
          </cell>
          <cell r="CC3228">
            <v>0</v>
          </cell>
          <cell r="CD3228">
            <v>0</v>
          </cell>
          <cell r="CE3228">
            <v>0</v>
          </cell>
          <cell r="CF3228">
            <v>0</v>
          </cell>
          <cell r="CG3228">
            <v>0</v>
          </cell>
          <cell r="CH3228">
            <v>0</v>
          </cell>
          <cell r="CJ3228">
            <v>0</v>
          </cell>
          <cell r="CK3228">
            <v>0</v>
          </cell>
          <cell r="CL3228">
            <v>0</v>
          </cell>
          <cell r="CM3228">
            <v>0</v>
          </cell>
          <cell r="CN3228">
            <v>1</v>
          </cell>
        </row>
        <row r="3229">
          <cell r="AU3229">
            <v>575</v>
          </cell>
          <cell r="AX3229">
            <v>575</v>
          </cell>
          <cell r="AY3229">
            <v>0</v>
          </cell>
          <cell r="AZ3229">
            <v>0</v>
          </cell>
          <cell r="BA3229">
            <v>0</v>
          </cell>
          <cell r="BV3229">
            <v>0</v>
          </cell>
          <cell r="BW3229">
            <v>0.14000000000000001</v>
          </cell>
          <cell r="BX3229">
            <v>0</v>
          </cell>
          <cell r="BY3229">
            <v>0.1</v>
          </cell>
          <cell r="BZ3229">
            <v>0</v>
          </cell>
          <cell r="CA3229">
            <v>0</v>
          </cell>
          <cell r="CB3229">
            <v>0</v>
          </cell>
          <cell r="CC3229">
            <v>0</v>
          </cell>
          <cell r="CD3229">
            <v>0.65</v>
          </cell>
          <cell r="CE3229">
            <v>7.0000000000000007E-2</v>
          </cell>
          <cell r="CF3229">
            <v>0</v>
          </cell>
          <cell r="CG3229">
            <v>0</v>
          </cell>
          <cell r="CH3229">
            <v>0</v>
          </cell>
          <cell r="CJ3229">
            <v>0</v>
          </cell>
          <cell r="CK3229">
            <v>0</v>
          </cell>
          <cell r="CL3229">
            <v>0</v>
          </cell>
          <cell r="CM3229">
            <v>0</v>
          </cell>
          <cell r="CN3229">
            <v>1</v>
          </cell>
        </row>
        <row r="3230">
          <cell r="AU3230">
            <v>296.64999999999998</v>
          </cell>
          <cell r="AX3230">
            <v>212.67</v>
          </cell>
          <cell r="AY3230">
            <v>83.98</v>
          </cell>
          <cell r="AZ3230">
            <v>0</v>
          </cell>
          <cell r="BA3230">
            <v>188.04</v>
          </cell>
          <cell r="BV3230">
            <v>0</v>
          </cell>
          <cell r="BW3230">
            <v>0</v>
          </cell>
          <cell r="BX3230">
            <v>0.9</v>
          </cell>
          <cell r="BY3230">
            <v>0</v>
          </cell>
          <cell r="BZ3230">
            <v>0</v>
          </cell>
          <cell r="CA3230">
            <v>0</v>
          </cell>
          <cell r="CB3230">
            <v>0</v>
          </cell>
          <cell r="CC3230">
            <v>0</v>
          </cell>
          <cell r="CD3230">
            <v>0</v>
          </cell>
          <cell r="CE3230">
            <v>0</v>
          </cell>
          <cell r="CF3230">
            <v>0</v>
          </cell>
          <cell r="CG3230">
            <v>0</v>
          </cell>
          <cell r="CH3230">
            <v>0</v>
          </cell>
          <cell r="CJ3230">
            <v>0</v>
          </cell>
          <cell r="CK3230">
            <v>0</v>
          </cell>
          <cell r="CL3230">
            <v>0</v>
          </cell>
          <cell r="CM3230">
            <v>0</v>
          </cell>
          <cell r="CN3230">
            <v>1</v>
          </cell>
        </row>
        <row r="3231">
          <cell r="AU3231">
            <v>409</v>
          </cell>
          <cell r="AX3231">
            <v>409</v>
          </cell>
          <cell r="AY3231">
            <v>0</v>
          </cell>
          <cell r="AZ3231">
            <v>0</v>
          </cell>
          <cell r="BA3231">
            <v>0</v>
          </cell>
          <cell r="BV3231">
            <v>0</v>
          </cell>
          <cell r="BW3231">
            <v>0.02</v>
          </cell>
          <cell r="BX3231">
            <v>0.53</v>
          </cell>
          <cell r="BY3231">
            <v>0</v>
          </cell>
          <cell r="BZ3231">
            <v>0</v>
          </cell>
          <cell r="CA3231">
            <v>0</v>
          </cell>
          <cell r="CB3231">
            <v>0</v>
          </cell>
          <cell r="CC3231">
            <v>0</v>
          </cell>
          <cell r="CD3231">
            <v>0.45</v>
          </cell>
          <cell r="CE3231">
            <v>0</v>
          </cell>
          <cell r="CF3231">
            <v>0</v>
          </cell>
          <cell r="CG3231">
            <v>0</v>
          </cell>
          <cell r="CH3231">
            <v>0</v>
          </cell>
          <cell r="CJ3231">
            <v>0</v>
          </cell>
          <cell r="CK3231">
            <v>0</v>
          </cell>
          <cell r="CL3231">
            <v>0</v>
          </cell>
          <cell r="CM3231">
            <v>0</v>
          </cell>
          <cell r="CN3231">
            <v>1</v>
          </cell>
        </row>
        <row r="3232">
          <cell r="AU3232">
            <v>163308.71</v>
          </cell>
          <cell r="AX3232">
            <v>121285.29999999999</v>
          </cell>
          <cell r="AY3232">
            <v>42023.41</v>
          </cell>
          <cell r="AZ3232">
            <v>94418.89</v>
          </cell>
          <cell r="BA3232">
            <v>3959.47</v>
          </cell>
          <cell r="BV3232">
            <v>0</v>
          </cell>
          <cell r="BW3232">
            <v>0</v>
          </cell>
          <cell r="BX3232">
            <v>1</v>
          </cell>
          <cell r="BY3232">
            <v>0</v>
          </cell>
          <cell r="BZ3232">
            <v>0</v>
          </cell>
          <cell r="CA3232">
            <v>0</v>
          </cell>
          <cell r="CB3232">
            <v>0</v>
          </cell>
          <cell r="CC3232">
            <v>0</v>
          </cell>
          <cell r="CD3232">
            <v>0</v>
          </cell>
          <cell r="CE3232">
            <v>0</v>
          </cell>
          <cell r="CF3232">
            <v>0</v>
          </cell>
          <cell r="CG3232">
            <v>0</v>
          </cell>
          <cell r="CH3232">
            <v>0</v>
          </cell>
          <cell r="CJ3232">
            <v>0</v>
          </cell>
          <cell r="CK3232">
            <v>0</v>
          </cell>
          <cell r="CL3232">
            <v>0</v>
          </cell>
          <cell r="CM3232">
            <v>0</v>
          </cell>
          <cell r="CN3232">
            <v>1</v>
          </cell>
        </row>
        <row r="3233">
          <cell r="AU3233">
            <v>1040.5899999999999</v>
          </cell>
          <cell r="AX3233">
            <v>745.96</v>
          </cell>
          <cell r="AY3233">
            <v>294.63</v>
          </cell>
          <cell r="AZ3233">
            <v>351.03</v>
          </cell>
          <cell r="BA3233">
            <v>349.21</v>
          </cell>
          <cell r="BV3233">
            <v>0</v>
          </cell>
          <cell r="BW3233">
            <v>1</v>
          </cell>
          <cell r="BX3233">
            <v>0</v>
          </cell>
          <cell r="BY3233">
            <v>0</v>
          </cell>
          <cell r="BZ3233">
            <v>0</v>
          </cell>
          <cell r="CA3233">
            <v>0</v>
          </cell>
          <cell r="CB3233">
            <v>0</v>
          </cell>
          <cell r="CC3233">
            <v>0</v>
          </cell>
          <cell r="CD3233">
            <v>0</v>
          </cell>
          <cell r="CE3233">
            <v>0</v>
          </cell>
          <cell r="CF3233">
            <v>0</v>
          </cell>
          <cell r="CG3233">
            <v>0</v>
          </cell>
          <cell r="CH3233">
            <v>0</v>
          </cell>
          <cell r="CJ3233">
            <v>0</v>
          </cell>
          <cell r="CK3233">
            <v>0</v>
          </cell>
          <cell r="CL3233">
            <v>0</v>
          </cell>
          <cell r="CM3233">
            <v>0</v>
          </cell>
          <cell r="CN3233">
            <v>1</v>
          </cell>
        </row>
        <row r="3234">
          <cell r="AU3234">
            <v>96</v>
          </cell>
          <cell r="AX3234">
            <v>96</v>
          </cell>
          <cell r="AY3234">
            <v>0</v>
          </cell>
          <cell r="AZ3234">
            <v>0</v>
          </cell>
          <cell r="BA3234">
            <v>0</v>
          </cell>
          <cell r="BV3234">
            <v>0</v>
          </cell>
          <cell r="BW3234">
            <v>0</v>
          </cell>
          <cell r="BX3234">
            <v>1</v>
          </cell>
          <cell r="BY3234">
            <v>0</v>
          </cell>
          <cell r="BZ3234">
            <v>0</v>
          </cell>
          <cell r="CA3234">
            <v>0</v>
          </cell>
          <cell r="CB3234">
            <v>0</v>
          </cell>
          <cell r="CC3234">
            <v>0</v>
          </cell>
          <cell r="CD3234">
            <v>0</v>
          </cell>
          <cell r="CE3234">
            <v>0</v>
          </cell>
          <cell r="CF3234">
            <v>0</v>
          </cell>
          <cell r="CG3234">
            <v>0</v>
          </cell>
          <cell r="CH3234">
            <v>0</v>
          </cell>
          <cell r="CJ3234">
            <v>0</v>
          </cell>
          <cell r="CK3234">
            <v>0</v>
          </cell>
          <cell r="CL3234">
            <v>0</v>
          </cell>
          <cell r="CM3234">
            <v>0</v>
          </cell>
          <cell r="CN3234">
            <v>1</v>
          </cell>
        </row>
        <row r="3235">
          <cell r="AU3235">
            <v>-5622.28</v>
          </cell>
          <cell r="AX3235">
            <v>-3998.96</v>
          </cell>
          <cell r="AY3235">
            <v>-1623.32</v>
          </cell>
          <cell r="AZ3235">
            <v>-1695.35</v>
          </cell>
          <cell r="BA3235">
            <v>0</v>
          </cell>
          <cell r="BV3235">
            <v>0</v>
          </cell>
          <cell r="BW3235">
            <v>0</v>
          </cell>
          <cell r="BX3235">
            <v>0</v>
          </cell>
          <cell r="BY3235">
            <v>1</v>
          </cell>
          <cell r="BZ3235">
            <v>0</v>
          </cell>
          <cell r="CA3235">
            <v>0</v>
          </cell>
          <cell r="CB3235">
            <v>0</v>
          </cell>
          <cell r="CC3235">
            <v>0</v>
          </cell>
          <cell r="CD3235">
            <v>0</v>
          </cell>
          <cell r="CE3235">
            <v>0</v>
          </cell>
          <cell r="CF3235">
            <v>0</v>
          </cell>
          <cell r="CG3235">
            <v>0</v>
          </cell>
          <cell r="CH3235">
            <v>0</v>
          </cell>
          <cell r="CJ3235">
            <v>0</v>
          </cell>
          <cell r="CK3235">
            <v>0</v>
          </cell>
          <cell r="CL3235">
            <v>0</v>
          </cell>
          <cell r="CM3235">
            <v>0</v>
          </cell>
          <cell r="CN3235">
            <v>1</v>
          </cell>
        </row>
        <row r="3236">
          <cell r="AU3236">
            <v>397.08</v>
          </cell>
          <cell r="AX3236">
            <v>284.64999999999998</v>
          </cell>
          <cell r="AY3236">
            <v>112.43</v>
          </cell>
          <cell r="AZ3236">
            <v>284.64999999999998</v>
          </cell>
          <cell r="BA3236">
            <v>0</v>
          </cell>
          <cell r="BV3236">
            <v>0</v>
          </cell>
          <cell r="BW3236">
            <v>1</v>
          </cell>
          <cell r="BX3236">
            <v>0</v>
          </cell>
          <cell r="BY3236">
            <v>0</v>
          </cell>
          <cell r="BZ3236">
            <v>0</v>
          </cell>
          <cell r="CA3236">
            <v>0</v>
          </cell>
          <cell r="CB3236">
            <v>0</v>
          </cell>
          <cell r="CC3236">
            <v>0</v>
          </cell>
          <cell r="CD3236">
            <v>0</v>
          </cell>
          <cell r="CE3236">
            <v>0</v>
          </cell>
          <cell r="CF3236">
            <v>0</v>
          </cell>
          <cell r="CG3236">
            <v>0</v>
          </cell>
          <cell r="CH3236">
            <v>0</v>
          </cell>
          <cell r="CJ3236">
            <v>0</v>
          </cell>
          <cell r="CK3236">
            <v>0</v>
          </cell>
          <cell r="CL3236">
            <v>0</v>
          </cell>
          <cell r="CM3236">
            <v>0</v>
          </cell>
          <cell r="CN3236">
            <v>1</v>
          </cell>
        </row>
        <row r="3237">
          <cell r="AU3237">
            <v>134</v>
          </cell>
          <cell r="AX3237">
            <v>134</v>
          </cell>
          <cell r="AY3237">
            <v>0</v>
          </cell>
          <cell r="AZ3237">
            <v>0</v>
          </cell>
          <cell r="BA3237">
            <v>0</v>
          </cell>
          <cell r="BV3237">
            <v>0</v>
          </cell>
          <cell r="BW3237">
            <v>1</v>
          </cell>
          <cell r="BX3237">
            <v>0</v>
          </cell>
          <cell r="BY3237">
            <v>0</v>
          </cell>
          <cell r="BZ3237">
            <v>0</v>
          </cell>
          <cell r="CA3237">
            <v>0</v>
          </cell>
          <cell r="CB3237">
            <v>0</v>
          </cell>
          <cell r="CC3237">
            <v>0</v>
          </cell>
          <cell r="CD3237">
            <v>0</v>
          </cell>
          <cell r="CE3237">
            <v>0</v>
          </cell>
          <cell r="CF3237">
            <v>0</v>
          </cell>
          <cell r="CG3237">
            <v>0</v>
          </cell>
          <cell r="CH3237">
            <v>0</v>
          </cell>
          <cell r="CJ3237">
            <v>0</v>
          </cell>
          <cell r="CK3237">
            <v>0</v>
          </cell>
          <cell r="CL3237">
            <v>0</v>
          </cell>
          <cell r="CM3237">
            <v>0</v>
          </cell>
          <cell r="CN3237">
            <v>1</v>
          </cell>
        </row>
        <row r="3238">
          <cell r="AU3238">
            <v>122</v>
          </cell>
          <cell r="AX3238">
            <v>122</v>
          </cell>
          <cell r="AY3238">
            <v>0</v>
          </cell>
          <cell r="AZ3238">
            <v>0</v>
          </cell>
          <cell r="BA3238">
            <v>0</v>
          </cell>
          <cell r="BV3238">
            <v>0</v>
          </cell>
          <cell r="BW3238">
            <v>0</v>
          </cell>
          <cell r="BX3238">
            <v>0</v>
          </cell>
          <cell r="BY3238">
            <v>1</v>
          </cell>
          <cell r="BZ3238">
            <v>0</v>
          </cell>
          <cell r="CA3238">
            <v>0</v>
          </cell>
          <cell r="CB3238">
            <v>0</v>
          </cell>
          <cell r="CC3238">
            <v>0</v>
          </cell>
          <cell r="CD3238">
            <v>0</v>
          </cell>
          <cell r="CE3238">
            <v>0</v>
          </cell>
          <cell r="CF3238">
            <v>0</v>
          </cell>
          <cell r="CG3238">
            <v>0</v>
          </cell>
          <cell r="CH3238">
            <v>0</v>
          </cell>
          <cell r="CJ3238">
            <v>0</v>
          </cell>
          <cell r="CK3238">
            <v>0</v>
          </cell>
          <cell r="CL3238">
            <v>0</v>
          </cell>
          <cell r="CM3238">
            <v>0</v>
          </cell>
          <cell r="CN3238">
            <v>1</v>
          </cell>
        </row>
        <row r="3239">
          <cell r="AU3239">
            <v>753</v>
          </cell>
          <cell r="AX3239">
            <v>753</v>
          </cell>
          <cell r="AY3239">
            <v>0</v>
          </cell>
          <cell r="AZ3239">
            <v>0</v>
          </cell>
          <cell r="BA3239">
            <v>0</v>
          </cell>
          <cell r="BV3239">
            <v>0</v>
          </cell>
          <cell r="BW3239">
            <v>0.33</v>
          </cell>
          <cell r="BX3239">
            <v>0.27</v>
          </cell>
          <cell r="BY3239">
            <v>0</v>
          </cell>
          <cell r="BZ3239">
            <v>0</v>
          </cell>
          <cell r="CA3239">
            <v>0</v>
          </cell>
          <cell r="CB3239">
            <v>0</v>
          </cell>
          <cell r="CC3239">
            <v>0</v>
          </cell>
          <cell r="CD3239">
            <v>0.37</v>
          </cell>
          <cell r="CE3239">
            <v>0.02</v>
          </cell>
          <cell r="CF3239">
            <v>0</v>
          </cell>
          <cell r="CG3239">
            <v>0</v>
          </cell>
          <cell r="CH3239">
            <v>0</v>
          </cell>
          <cell r="CJ3239">
            <v>0</v>
          </cell>
          <cell r="CK3239">
            <v>0</v>
          </cell>
          <cell r="CL3239">
            <v>0</v>
          </cell>
          <cell r="CM3239">
            <v>0</v>
          </cell>
          <cell r="CN3239">
            <v>1</v>
          </cell>
        </row>
        <row r="3240">
          <cell r="AU3240">
            <v>0</v>
          </cell>
          <cell r="AX3240">
            <v>0</v>
          </cell>
          <cell r="AY3240">
            <v>0</v>
          </cell>
          <cell r="AZ3240">
            <v>0</v>
          </cell>
          <cell r="BA3240">
            <v>0</v>
          </cell>
          <cell r="BV3240">
            <v>0</v>
          </cell>
          <cell r="BW3240">
            <v>0</v>
          </cell>
          <cell r="BX3240">
            <v>0</v>
          </cell>
          <cell r="BY3240">
            <v>1</v>
          </cell>
          <cell r="BZ3240">
            <v>0</v>
          </cell>
          <cell r="CA3240">
            <v>0</v>
          </cell>
          <cell r="CB3240">
            <v>0</v>
          </cell>
          <cell r="CC3240">
            <v>0</v>
          </cell>
          <cell r="CD3240">
            <v>0</v>
          </cell>
          <cell r="CE3240">
            <v>0</v>
          </cell>
          <cell r="CF3240">
            <v>0</v>
          </cell>
          <cell r="CG3240">
            <v>0</v>
          </cell>
          <cell r="CH3240">
            <v>0</v>
          </cell>
          <cell r="CJ3240">
            <v>0</v>
          </cell>
          <cell r="CK3240">
            <v>0</v>
          </cell>
          <cell r="CL3240">
            <v>0</v>
          </cell>
          <cell r="CM3240">
            <v>0</v>
          </cell>
          <cell r="CN3240">
            <v>1</v>
          </cell>
        </row>
        <row r="3241">
          <cell r="AU3241">
            <v>244</v>
          </cell>
          <cell r="AX3241">
            <v>244</v>
          </cell>
          <cell r="AY3241">
            <v>0</v>
          </cell>
          <cell r="AZ3241">
            <v>0</v>
          </cell>
          <cell r="BA3241">
            <v>0</v>
          </cell>
          <cell r="BV3241">
            <v>0</v>
          </cell>
          <cell r="BW3241">
            <v>0</v>
          </cell>
          <cell r="BX3241">
            <v>0</v>
          </cell>
          <cell r="BY3241">
            <v>0</v>
          </cell>
          <cell r="BZ3241">
            <v>0</v>
          </cell>
          <cell r="CA3241">
            <v>0</v>
          </cell>
          <cell r="CB3241">
            <v>0</v>
          </cell>
          <cell r="CC3241">
            <v>0</v>
          </cell>
          <cell r="CD3241">
            <v>1</v>
          </cell>
          <cell r="CE3241">
            <v>0</v>
          </cell>
          <cell r="CF3241">
            <v>0</v>
          </cell>
          <cell r="CG3241">
            <v>0</v>
          </cell>
          <cell r="CH3241">
            <v>0</v>
          </cell>
          <cell r="CJ3241">
            <v>0</v>
          </cell>
          <cell r="CK3241">
            <v>0</v>
          </cell>
          <cell r="CL3241">
            <v>0</v>
          </cell>
          <cell r="CM3241">
            <v>0</v>
          </cell>
          <cell r="CN3241">
            <v>1</v>
          </cell>
        </row>
        <row r="3242">
          <cell r="AU3242">
            <v>112790.41</v>
          </cell>
          <cell r="AX3242">
            <v>83083.86</v>
          </cell>
          <cell r="AY3242">
            <v>29706.55</v>
          </cell>
          <cell r="AZ3242">
            <v>68064.86</v>
          </cell>
          <cell r="BA3242">
            <v>3476.2</v>
          </cell>
          <cell r="BV3242">
            <v>0</v>
          </cell>
          <cell r="BW3242">
            <v>1</v>
          </cell>
          <cell r="BX3242">
            <v>0</v>
          </cell>
          <cell r="BY3242">
            <v>0</v>
          </cell>
          <cell r="BZ3242">
            <v>0</v>
          </cell>
          <cell r="CA3242">
            <v>0</v>
          </cell>
          <cell r="CB3242">
            <v>0</v>
          </cell>
          <cell r="CC3242">
            <v>0</v>
          </cell>
          <cell r="CD3242">
            <v>0</v>
          </cell>
          <cell r="CE3242">
            <v>0</v>
          </cell>
          <cell r="CF3242">
            <v>0</v>
          </cell>
          <cell r="CG3242">
            <v>0</v>
          </cell>
          <cell r="CH3242">
            <v>0</v>
          </cell>
          <cell r="CJ3242">
            <v>0</v>
          </cell>
          <cell r="CK3242">
            <v>0</v>
          </cell>
          <cell r="CL3242">
            <v>0</v>
          </cell>
          <cell r="CM3242">
            <v>0</v>
          </cell>
          <cell r="CN3242">
            <v>1</v>
          </cell>
        </row>
        <row r="3243">
          <cell r="AU3243">
            <v>33213.15</v>
          </cell>
          <cell r="AX3243">
            <v>21322.080000000002</v>
          </cell>
          <cell r="AY3243">
            <v>11891.07</v>
          </cell>
          <cell r="AZ3243">
            <v>21322.080000000002</v>
          </cell>
          <cell r="BA3243">
            <v>0</v>
          </cell>
          <cell r="BV3243">
            <v>0</v>
          </cell>
          <cell r="BW3243">
            <v>0</v>
          </cell>
          <cell r="BX3243">
            <v>0</v>
          </cell>
          <cell r="BY3243">
            <v>1</v>
          </cell>
          <cell r="BZ3243">
            <v>0</v>
          </cell>
          <cell r="CA3243">
            <v>0</v>
          </cell>
          <cell r="CB3243">
            <v>0</v>
          </cell>
          <cell r="CC3243">
            <v>0</v>
          </cell>
          <cell r="CD3243">
            <v>0</v>
          </cell>
          <cell r="CE3243">
            <v>0</v>
          </cell>
          <cell r="CF3243">
            <v>0</v>
          </cell>
          <cell r="CG3243">
            <v>0</v>
          </cell>
          <cell r="CH3243">
            <v>0</v>
          </cell>
          <cell r="CJ3243">
            <v>0</v>
          </cell>
          <cell r="CK3243">
            <v>0</v>
          </cell>
          <cell r="CL3243">
            <v>0</v>
          </cell>
          <cell r="CM3243">
            <v>0</v>
          </cell>
          <cell r="CN3243">
            <v>1</v>
          </cell>
        </row>
        <row r="3244">
          <cell r="AU3244">
            <v>1547597.05</v>
          </cell>
          <cell r="AX3244">
            <v>1115208.52</v>
          </cell>
          <cell r="AY3244">
            <v>432388.53</v>
          </cell>
          <cell r="AZ3244">
            <v>386498.26</v>
          </cell>
          <cell r="BA3244">
            <v>303453.64</v>
          </cell>
          <cell r="BV3244">
            <v>0</v>
          </cell>
          <cell r="BW3244">
            <v>0</v>
          </cell>
          <cell r="BX3244">
            <v>0.1</v>
          </cell>
          <cell r="BY3244">
            <v>0</v>
          </cell>
          <cell r="BZ3244">
            <v>0.13750000000000001</v>
          </cell>
          <cell r="CA3244">
            <v>0.01</v>
          </cell>
          <cell r="CB3244">
            <v>8.2500000000000004E-2</v>
          </cell>
          <cell r="CC3244">
            <v>0.43</v>
          </cell>
          <cell r="CD3244">
            <v>0</v>
          </cell>
          <cell r="CE3244">
            <v>0</v>
          </cell>
          <cell r="CF3244">
            <v>0</v>
          </cell>
          <cell r="CG3244">
            <v>0.01</v>
          </cell>
          <cell r="CH3244">
            <v>0</v>
          </cell>
          <cell r="CJ3244">
            <v>0.2</v>
          </cell>
          <cell r="CK3244">
            <v>0</v>
          </cell>
          <cell r="CL3244">
            <v>0</v>
          </cell>
          <cell r="CM3244">
            <v>0</v>
          </cell>
          <cell r="CN3244">
            <v>1</v>
          </cell>
        </row>
        <row r="3245">
          <cell r="AU3245">
            <v>806553.2</v>
          </cell>
          <cell r="AX3245">
            <v>583902.54</v>
          </cell>
          <cell r="AY3245">
            <v>222650.66</v>
          </cell>
          <cell r="AZ3245">
            <v>238234.06</v>
          </cell>
          <cell r="BA3245">
            <v>107956.04</v>
          </cell>
          <cell r="BV3245">
            <v>0.05</v>
          </cell>
          <cell r="BW3245">
            <v>0.27</v>
          </cell>
          <cell r="BX3245">
            <v>0.1</v>
          </cell>
          <cell r="BY3245">
            <v>0</v>
          </cell>
          <cell r="BZ3245">
            <v>0.04</v>
          </cell>
          <cell r="CA3245">
            <v>0.26</v>
          </cell>
          <cell r="CB3245">
            <v>0.01</v>
          </cell>
          <cell r="CC3245">
            <v>0.27</v>
          </cell>
          <cell r="CD3245">
            <v>0</v>
          </cell>
          <cell r="CE3245">
            <v>0</v>
          </cell>
          <cell r="CF3245">
            <v>0</v>
          </cell>
          <cell r="CG3245">
            <v>0</v>
          </cell>
          <cell r="CH3245">
            <v>0</v>
          </cell>
          <cell r="CJ3245">
            <v>0</v>
          </cell>
          <cell r="CK3245">
            <v>0</v>
          </cell>
          <cell r="CL3245">
            <v>0</v>
          </cell>
          <cell r="CM3245">
            <v>0</v>
          </cell>
          <cell r="CN3245">
            <v>1</v>
          </cell>
        </row>
        <row r="3246">
          <cell r="AU3246">
            <v>-17540.55</v>
          </cell>
          <cell r="AX3246">
            <v>-12436.209999999997</v>
          </cell>
          <cell r="AY3246">
            <v>-5104.34</v>
          </cell>
          <cell r="AZ3246">
            <v>534.71</v>
          </cell>
          <cell r="BA3246">
            <v>4012.87</v>
          </cell>
          <cell r="BV3246">
            <v>0</v>
          </cell>
          <cell r="BW3246">
            <v>0</v>
          </cell>
          <cell r="BX3246">
            <v>0.16</v>
          </cell>
          <cell r="BY3246">
            <v>0</v>
          </cell>
          <cell r="BZ3246">
            <v>0</v>
          </cell>
          <cell r="CA3246">
            <v>0</v>
          </cell>
          <cell r="CB3246">
            <v>0</v>
          </cell>
          <cell r="CC3246">
            <v>0</v>
          </cell>
          <cell r="CD3246">
            <v>0.84</v>
          </cell>
          <cell r="CE3246">
            <v>0</v>
          </cell>
          <cell r="CF3246">
            <v>0</v>
          </cell>
          <cell r="CG3246">
            <v>0</v>
          </cell>
          <cell r="CH3246">
            <v>0</v>
          </cell>
          <cell r="CJ3246">
            <v>0</v>
          </cell>
          <cell r="CK3246">
            <v>0</v>
          </cell>
          <cell r="CL3246">
            <v>0</v>
          </cell>
          <cell r="CM3246">
            <v>0</v>
          </cell>
          <cell r="CN3246">
            <v>1</v>
          </cell>
        </row>
        <row r="3247">
          <cell r="AU3247">
            <v>143</v>
          </cell>
          <cell r="AX3247">
            <v>143</v>
          </cell>
          <cell r="AY3247">
            <v>0</v>
          </cell>
          <cell r="AZ3247">
            <v>0</v>
          </cell>
          <cell r="BA3247">
            <v>0</v>
          </cell>
          <cell r="BV3247">
            <v>0</v>
          </cell>
          <cell r="BW3247">
            <v>1</v>
          </cell>
          <cell r="BX3247">
            <v>0</v>
          </cell>
          <cell r="BY3247">
            <v>0</v>
          </cell>
          <cell r="BZ3247">
            <v>0</v>
          </cell>
          <cell r="CA3247">
            <v>0</v>
          </cell>
          <cell r="CB3247">
            <v>0</v>
          </cell>
          <cell r="CC3247">
            <v>0</v>
          </cell>
          <cell r="CD3247">
            <v>0</v>
          </cell>
          <cell r="CE3247">
            <v>0</v>
          </cell>
          <cell r="CF3247">
            <v>0</v>
          </cell>
          <cell r="CG3247">
            <v>0</v>
          </cell>
          <cell r="CH3247">
            <v>0</v>
          </cell>
          <cell r="CJ3247">
            <v>0</v>
          </cell>
          <cell r="CK3247">
            <v>0</v>
          </cell>
          <cell r="CL3247">
            <v>0</v>
          </cell>
          <cell r="CM3247">
            <v>0</v>
          </cell>
          <cell r="CN3247">
            <v>1</v>
          </cell>
        </row>
        <row r="3248">
          <cell r="AU3248">
            <v>122</v>
          </cell>
          <cell r="AX3248">
            <v>122</v>
          </cell>
          <cell r="AY3248">
            <v>0</v>
          </cell>
          <cell r="AZ3248">
            <v>0</v>
          </cell>
          <cell r="BA3248">
            <v>0</v>
          </cell>
          <cell r="BV3248">
            <v>0</v>
          </cell>
          <cell r="BW3248">
            <v>0</v>
          </cell>
          <cell r="BX3248">
            <v>0</v>
          </cell>
          <cell r="BY3248">
            <v>0</v>
          </cell>
          <cell r="BZ3248">
            <v>0</v>
          </cell>
          <cell r="CA3248">
            <v>0</v>
          </cell>
          <cell r="CB3248">
            <v>0</v>
          </cell>
          <cell r="CC3248">
            <v>0</v>
          </cell>
          <cell r="CD3248">
            <v>1</v>
          </cell>
          <cell r="CE3248">
            <v>0</v>
          </cell>
          <cell r="CF3248">
            <v>0</v>
          </cell>
          <cell r="CG3248">
            <v>0</v>
          </cell>
          <cell r="CH3248">
            <v>0</v>
          </cell>
          <cell r="CJ3248">
            <v>0</v>
          </cell>
          <cell r="CK3248">
            <v>0</v>
          </cell>
          <cell r="CL3248">
            <v>0</v>
          </cell>
          <cell r="CM3248">
            <v>0</v>
          </cell>
          <cell r="CN3248">
            <v>1</v>
          </cell>
        </row>
        <row r="3249">
          <cell r="AU3249">
            <v>266</v>
          </cell>
          <cell r="AX3249">
            <v>266</v>
          </cell>
          <cell r="AY3249">
            <v>0</v>
          </cell>
          <cell r="AZ3249">
            <v>0</v>
          </cell>
          <cell r="BA3249">
            <v>0</v>
          </cell>
          <cell r="BV3249">
            <v>0</v>
          </cell>
          <cell r="BW3249">
            <v>0</v>
          </cell>
          <cell r="BX3249">
            <v>0</v>
          </cell>
          <cell r="BY3249">
            <v>0</v>
          </cell>
          <cell r="BZ3249">
            <v>0</v>
          </cell>
          <cell r="CA3249">
            <v>0</v>
          </cell>
          <cell r="CB3249">
            <v>0</v>
          </cell>
          <cell r="CC3249">
            <v>0</v>
          </cell>
          <cell r="CD3249">
            <v>0</v>
          </cell>
          <cell r="CE3249">
            <v>0</v>
          </cell>
          <cell r="CF3249">
            <v>0</v>
          </cell>
          <cell r="CG3249">
            <v>0</v>
          </cell>
          <cell r="CH3249">
            <v>0</v>
          </cell>
          <cell r="CJ3249">
            <v>0</v>
          </cell>
          <cell r="CK3249">
            <v>0</v>
          </cell>
          <cell r="CL3249">
            <v>0</v>
          </cell>
          <cell r="CM3249">
            <v>0</v>
          </cell>
          <cell r="CN3249">
            <v>1</v>
          </cell>
        </row>
        <row r="3250">
          <cell r="AU3250">
            <v>192</v>
          </cell>
          <cell r="AX3250">
            <v>192</v>
          </cell>
          <cell r="AY3250">
            <v>0</v>
          </cell>
          <cell r="AZ3250">
            <v>0</v>
          </cell>
          <cell r="BA3250">
            <v>0</v>
          </cell>
          <cell r="BV3250">
            <v>0</v>
          </cell>
          <cell r="BW3250">
            <v>1</v>
          </cell>
          <cell r="BX3250">
            <v>0</v>
          </cell>
          <cell r="BY3250">
            <v>0</v>
          </cell>
          <cell r="BZ3250">
            <v>0</v>
          </cell>
          <cell r="CA3250">
            <v>0</v>
          </cell>
          <cell r="CB3250">
            <v>0</v>
          </cell>
          <cell r="CC3250">
            <v>0</v>
          </cell>
          <cell r="CD3250">
            <v>0</v>
          </cell>
          <cell r="CE3250">
            <v>0</v>
          </cell>
          <cell r="CF3250">
            <v>0</v>
          </cell>
          <cell r="CG3250">
            <v>0</v>
          </cell>
          <cell r="CH3250">
            <v>0</v>
          </cell>
          <cell r="CJ3250">
            <v>0</v>
          </cell>
          <cell r="CK3250">
            <v>0</v>
          </cell>
          <cell r="CL3250">
            <v>0</v>
          </cell>
          <cell r="CM3250">
            <v>0</v>
          </cell>
          <cell r="CN3250">
            <v>1</v>
          </cell>
        </row>
        <row r="3251">
          <cell r="AU3251">
            <v>280</v>
          </cell>
          <cell r="AX3251">
            <v>280</v>
          </cell>
          <cell r="AY3251">
            <v>0</v>
          </cell>
          <cell r="AZ3251">
            <v>0</v>
          </cell>
          <cell r="BA3251">
            <v>0</v>
          </cell>
          <cell r="BV3251">
            <v>0</v>
          </cell>
          <cell r="BW3251">
            <v>0</v>
          </cell>
          <cell r="BX3251">
            <v>0</v>
          </cell>
          <cell r="BY3251">
            <v>0</v>
          </cell>
          <cell r="BZ3251">
            <v>0</v>
          </cell>
          <cell r="CA3251">
            <v>0</v>
          </cell>
          <cell r="CB3251">
            <v>0</v>
          </cell>
          <cell r="CC3251">
            <v>0</v>
          </cell>
          <cell r="CD3251">
            <v>1</v>
          </cell>
          <cell r="CE3251">
            <v>0</v>
          </cell>
          <cell r="CF3251">
            <v>0</v>
          </cell>
          <cell r="CG3251">
            <v>0</v>
          </cell>
          <cell r="CH3251">
            <v>0</v>
          </cell>
          <cell r="CJ3251">
            <v>0</v>
          </cell>
          <cell r="CK3251">
            <v>0</v>
          </cell>
          <cell r="CL3251">
            <v>0</v>
          </cell>
          <cell r="CM3251">
            <v>0</v>
          </cell>
          <cell r="CN3251">
            <v>1</v>
          </cell>
        </row>
        <row r="3252">
          <cell r="AU3252">
            <v>47181.120000000003</v>
          </cell>
          <cell r="AX3252">
            <v>33831.629999999997</v>
          </cell>
          <cell r="AY3252">
            <v>13349.49</v>
          </cell>
          <cell r="AZ3252">
            <v>2632.02</v>
          </cell>
          <cell r="BA3252">
            <v>10300.709999999999</v>
          </cell>
          <cell r="BV3252">
            <v>0</v>
          </cell>
          <cell r="BW3252">
            <v>0</v>
          </cell>
          <cell r="BX3252">
            <v>0</v>
          </cell>
          <cell r="BY3252">
            <v>0</v>
          </cell>
          <cell r="BZ3252">
            <v>0</v>
          </cell>
          <cell r="CA3252">
            <v>0</v>
          </cell>
          <cell r="CB3252">
            <v>0</v>
          </cell>
          <cell r="CC3252">
            <v>0</v>
          </cell>
          <cell r="CD3252">
            <v>1</v>
          </cell>
          <cell r="CE3252">
            <v>0</v>
          </cell>
          <cell r="CF3252">
            <v>0</v>
          </cell>
          <cell r="CG3252">
            <v>0</v>
          </cell>
          <cell r="CH3252">
            <v>0</v>
          </cell>
          <cell r="CJ3252">
            <v>0</v>
          </cell>
          <cell r="CK3252">
            <v>0</v>
          </cell>
          <cell r="CL3252">
            <v>0</v>
          </cell>
          <cell r="CM3252">
            <v>0</v>
          </cell>
          <cell r="CN3252">
            <v>1</v>
          </cell>
        </row>
        <row r="3253">
          <cell r="AU3253">
            <v>174</v>
          </cell>
          <cell r="AX3253">
            <v>174</v>
          </cell>
          <cell r="AY3253">
            <v>0</v>
          </cell>
          <cell r="AZ3253">
            <v>0</v>
          </cell>
          <cell r="BA3253">
            <v>0</v>
          </cell>
          <cell r="BV3253">
            <v>0</v>
          </cell>
          <cell r="BW3253">
            <v>0</v>
          </cell>
          <cell r="BX3253">
            <v>0</v>
          </cell>
          <cell r="BY3253">
            <v>1</v>
          </cell>
          <cell r="BZ3253">
            <v>0</v>
          </cell>
          <cell r="CA3253">
            <v>0</v>
          </cell>
          <cell r="CB3253">
            <v>0</v>
          </cell>
          <cell r="CC3253">
            <v>0</v>
          </cell>
          <cell r="CD3253">
            <v>0</v>
          </cell>
          <cell r="CE3253">
            <v>0</v>
          </cell>
          <cell r="CF3253">
            <v>0</v>
          </cell>
          <cell r="CG3253">
            <v>0</v>
          </cell>
          <cell r="CH3253">
            <v>0</v>
          </cell>
          <cell r="CJ3253">
            <v>0</v>
          </cell>
          <cell r="CK3253">
            <v>0</v>
          </cell>
          <cell r="CL3253">
            <v>0</v>
          </cell>
          <cell r="CM3253">
            <v>0</v>
          </cell>
          <cell r="CN3253">
            <v>1</v>
          </cell>
        </row>
        <row r="3254">
          <cell r="AU3254">
            <v>134</v>
          </cell>
          <cell r="AX3254">
            <v>134</v>
          </cell>
          <cell r="AY3254">
            <v>0</v>
          </cell>
          <cell r="AZ3254">
            <v>0</v>
          </cell>
          <cell r="BA3254">
            <v>0</v>
          </cell>
          <cell r="BV3254">
            <v>0</v>
          </cell>
          <cell r="BW3254">
            <v>0</v>
          </cell>
          <cell r="BX3254">
            <v>0</v>
          </cell>
          <cell r="BY3254">
            <v>0</v>
          </cell>
          <cell r="BZ3254">
            <v>0</v>
          </cell>
          <cell r="CA3254">
            <v>0</v>
          </cell>
          <cell r="CB3254">
            <v>0</v>
          </cell>
          <cell r="CC3254">
            <v>0</v>
          </cell>
          <cell r="CD3254">
            <v>1</v>
          </cell>
          <cell r="CE3254">
            <v>0</v>
          </cell>
          <cell r="CF3254">
            <v>0</v>
          </cell>
          <cell r="CG3254">
            <v>0</v>
          </cell>
          <cell r="CH3254">
            <v>0</v>
          </cell>
          <cell r="CJ3254">
            <v>0</v>
          </cell>
          <cell r="CK3254">
            <v>0</v>
          </cell>
          <cell r="CL3254">
            <v>0</v>
          </cell>
          <cell r="CM3254">
            <v>0</v>
          </cell>
          <cell r="CN3254">
            <v>1</v>
          </cell>
        </row>
        <row r="3255">
          <cell r="AU3255">
            <v>823.94</v>
          </cell>
          <cell r="AX3255">
            <v>631.15</v>
          </cell>
          <cell r="AY3255">
            <v>192.79</v>
          </cell>
          <cell r="AZ3255">
            <v>0</v>
          </cell>
          <cell r="BA3255">
            <v>431.63</v>
          </cell>
          <cell r="BV3255">
            <v>0</v>
          </cell>
          <cell r="BW3255">
            <v>1</v>
          </cell>
          <cell r="BX3255">
            <v>0</v>
          </cell>
          <cell r="BY3255">
            <v>0</v>
          </cell>
          <cell r="BZ3255">
            <v>0</v>
          </cell>
          <cell r="CA3255">
            <v>0</v>
          </cell>
          <cell r="CB3255">
            <v>0</v>
          </cell>
          <cell r="CC3255">
            <v>0</v>
          </cell>
          <cell r="CD3255">
            <v>0</v>
          </cell>
          <cell r="CE3255">
            <v>0</v>
          </cell>
          <cell r="CF3255">
            <v>0</v>
          </cell>
          <cell r="CG3255">
            <v>0</v>
          </cell>
          <cell r="CH3255">
            <v>0</v>
          </cell>
          <cell r="CJ3255">
            <v>0</v>
          </cell>
          <cell r="CK3255">
            <v>0</v>
          </cell>
          <cell r="CL3255">
            <v>0</v>
          </cell>
          <cell r="CM3255">
            <v>0</v>
          </cell>
          <cell r="CN3255">
            <v>1</v>
          </cell>
        </row>
        <row r="3256">
          <cell r="AU3256">
            <v>132</v>
          </cell>
          <cell r="AX3256">
            <v>132</v>
          </cell>
          <cell r="AY3256">
            <v>0</v>
          </cell>
          <cell r="AZ3256">
            <v>0</v>
          </cell>
          <cell r="BA3256">
            <v>0</v>
          </cell>
          <cell r="BV3256">
            <v>0</v>
          </cell>
          <cell r="BW3256">
            <v>0</v>
          </cell>
          <cell r="BX3256">
            <v>0</v>
          </cell>
          <cell r="BY3256">
            <v>0</v>
          </cell>
          <cell r="BZ3256">
            <v>0</v>
          </cell>
          <cell r="CA3256">
            <v>0</v>
          </cell>
          <cell r="CB3256">
            <v>0</v>
          </cell>
          <cell r="CC3256">
            <v>0</v>
          </cell>
          <cell r="CD3256">
            <v>1</v>
          </cell>
          <cell r="CE3256">
            <v>0</v>
          </cell>
          <cell r="CF3256">
            <v>0</v>
          </cell>
          <cell r="CG3256">
            <v>0</v>
          </cell>
          <cell r="CH3256">
            <v>0</v>
          </cell>
          <cell r="CJ3256">
            <v>0</v>
          </cell>
          <cell r="CK3256">
            <v>0</v>
          </cell>
          <cell r="CL3256">
            <v>0</v>
          </cell>
          <cell r="CM3256">
            <v>0</v>
          </cell>
          <cell r="CN3256">
            <v>1</v>
          </cell>
        </row>
        <row r="3257">
          <cell r="AU3257">
            <v>261</v>
          </cell>
          <cell r="AX3257">
            <v>261</v>
          </cell>
          <cell r="AY3257">
            <v>0</v>
          </cell>
          <cell r="AZ3257">
            <v>0</v>
          </cell>
          <cell r="BA3257">
            <v>0</v>
          </cell>
          <cell r="BV3257">
            <v>0</v>
          </cell>
          <cell r="BW3257">
            <v>0.3</v>
          </cell>
          <cell r="BX3257">
            <v>0</v>
          </cell>
          <cell r="BY3257">
            <v>0</v>
          </cell>
          <cell r="BZ3257">
            <v>0</v>
          </cell>
          <cell r="CA3257">
            <v>0</v>
          </cell>
          <cell r="CB3257">
            <v>0</v>
          </cell>
          <cell r="CC3257">
            <v>0</v>
          </cell>
          <cell r="CD3257">
            <v>0.7</v>
          </cell>
          <cell r="CE3257">
            <v>0</v>
          </cell>
          <cell r="CF3257">
            <v>0</v>
          </cell>
          <cell r="CG3257">
            <v>0</v>
          </cell>
          <cell r="CH3257">
            <v>0</v>
          </cell>
          <cell r="CJ3257">
            <v>0</v>
          </cell>
          <cell r="CK3257">
            <v>0</v>
          </cell>
          <cell r="CL3257">
            <v>0</v>
          </cell>
          <cell r="CM3257">
            <v>0</v>
          </cell>
          <cell r="CN3257">
            <v>1</v>
          </cell>
        </row>
        <row r="3258">
          <cell r="AU3258">
            <v>201</v>
          </cell>
          <cell r="AX3258">
            <v>201</v>
          </cell>
          <cell r="AY3258">
            <v>0</v>
          </cell>
          <cell r="AZ3258">
            <v>0</v>
          </cell>
          <cell r="BA3258">
            <v>0</v>
          </cell>
          <cell r="BV3258">
            <v>0</v>
          </cell>
          <cell r="BW3258">
            <v>1</v>
          </cell>
          <cell r="BX3258">
            <v>0</v>
          </cell>
          <cell r="BY3258">
            <v>0</v>
          </cell>
          <cell r="BZ3258">
            <v>0</v>
          </cell>
          <cell r="CA3258">
            <v>0</v>
          </cell>
          <cell r="CB3258">
            <v>0</v>
          </cell>
          <cell r="CC3258">
            <v>0</v>
          </cell>
          <cell r="CD3258">
            <v>0</v>
          </cell>
          <cell r="CE3258">
            <v>0</v>
          </cell>
          <cell r="CF3258">
            <v>0</v>
          </cell>
          <cell r="CG3258">
            <v>0</v>
          </cell>
          <cell r="CH3258">
            <v>0</v>
          </cell>
          <cell r="CJ3258">
            <v>0</v>
          </cell>
          <cell r="CK3258">
            <v>0</v>
          </cell>
          <cell r="CL3258">
            <v>0</v>
          </cell>
          <cell r="CM3258">
            <v>0</v>
          </cell>
          <cell r="CN3258">
            <v>1</v>
          </cell>
        </row>
        <row r="3259">
          <cell r="AU3259">
            <v>212</v>
          </cell>
          <cell r="AX3259">
            <v>212</v>
          </cell>
          <cell r="AY3259">
            <v>0</v>
          </cell>
          <cell r="AZ3259">
            <v>0</v>
          </cell>
          <cell r="BA3259">
            <v>0</v>
          </cell>
          <cell r="BV3259">
            <v>0</v>
          </cell>
          <cell r="BW3259">
            <v>0</v>
          </cell>
          <cell r="BX3259">
            <v>0</v>
          </cell>
          <cell r="BY3259">
            <v>0</v>
          </cell>
          <cell r="BZ3259">
            <v>0</v>
          </cell>
          <cell r="CA3259">
            <v>0</v>
          </cell>
          <cell r="CB3259">
            <v>0</v>
          </cell>
          <cell r="CC3259">
            <v>0</v>
          </cell>
          <cell r="CD3259">
            <v>1</v>
          </cell>
          <cell r="CE3259">
            <v>0</v>
          </cell>
          <cell r="CF3259">
            <v>0</v>
          </cell>
          <cell r="CG3259">
            <v>0</v>
          </cell>
          <cell r="CH3259">
            <v>0</v>
          </cell>
          <cell r="CJ3259">
            <v>0</v>
          </cell>
          <cell r="CK3259">
            <v>0</v>
          </cell>
          <cell r="CL3259">
            <v>0</v>
          </cell>
          <cell r="CM3259">
            <v>0</v>
          </cell>
          <cell r="CN3259">
            <v>1</v>
          </cell>
        </row>
        <row r="3260">
          <cell r="AU3260">
            <v>217593.79</v>
          </cell>
          <cell r="AX3260">
            <v>154655.88999999998</v>
          </cell>
          <cell r="AY3260">
            <v>62937.9</v>
          </cell>
          <cell r="AZ3260">
            <v>64052.98</v>
          </cell>
          <cell r="BA3260">
            <v>23676.240000000002</v>
          </cell>
          <cell r="BV3260">
            <v>0</v>
          </cell>
          <cell r="BW3260">
            <v>1</v>
          </cell>
          <cell r="BX3260">
            <v>0</v>
          </cell>
          <cell r="BY3260">
            <v>0</v>
          </cell>
          <cell r="BZ3260">
            <v>0</v>
          </cell>
          <cell r="CA3260">
            <v>0</v>
          </cell>
          <cell r="CB3260">
            <v>0</v>
          </cell>
          <cell r="CC3260">
            <v>0</v>
          </cell>
          <cell r="CD3260">
            <v>0</v>
          </cell>
          <cell r="CE3260">
            <v>0</v>
          </cell>
          <cell r="CF3260">
            <v>0</v>
          </cell>
          <cell r="CG3260">
            <v>0</v>
          </cell>
          <cell r="CH3260">
            <v>0</v>
          </cell>
          <cell r="CJ3260">
            <v>0</v>
          </cell>
          <cell r="CK3260">
            <v>0</v>
          </cell>
          <cell r="CL3260">
            <v>0</v>
          </cell>
          <cell r="CM3260">
            <v>0</v>
          </cell>
          <cell r="CN3260">
            <v>1</v>
          </cell>
        </row>
        <row r="3261">
          <cell r="AU3261">
            <v>22777.08</v>
          </cell>
          <cell r="AX3261">
            <v>22725.539999999997</v>
          </cell>
          <cell r="AY3261">
            <v>51.54</v>
          </cell>
          <cell r="AZ3261">
            <v>0</v>
          </cell>
          <cell r="BA3261">
            <v>115.42</v>
          </cell>
          <cell r="BV3261">
            <v>0</v>
          </cell>
          <cell r="BW3261">
            <v>0</v>
          </cell>
          <cell r="BX3261">
            <v>0.75</v>
          </cell>
          <cell r="BY3261">
            <v>0</v>
          </cell>
          <cell r="BZ3261">
            <v>0</v>
          </cell>
          <cell r="CA3261">
            <v>0</v>
          </cell>
          <cell r="CB3261">
            <v>0</v>
          </cell>
          <cell r="CC3261">
            <v>0</v>
          </cell>
          <cell r="CD3261">
            <v>0</v>
          </cell>
          <cell r="CE3261">
            <v>0</v>
          </cell>
          <cell r="CF3261">
            <v>0</v>
          </cell>
          <cell r="CG3261">
            <v>0</v>
          </cell>
          <cell r="CH3261">
            <v>0</v>
          </cell>
          <cell r="CJ3261">
            <v>0</v>
          </cell>
          <cell r="CK3261">
            <v>0</v>
          </cell>
          <cell r="CL3261">
            <v>0</v>
          </cell>
          <cell r="CM3261">
            <v>0</v>
          </cell>
          <cell r="CN3261">
            <v>1</v>
          </cell>
        </row>
        <row r="3262">
          <cell r="AU3262">
            <v>822.47</v>
          </cell>
          <cell r="AX3262">
            <v>589.61</v>
          </cell>
          <cell r="AY3262">
            <v>232.86</v>
          </cell>
          <cell r="AZ3262">
            <v>0</v>
          </cell>
          <cell r="BA3262">
            <v>521.32000000000005</v>
          </cell>
          <cell r="BV3262">
            <v>0</v>
          </cell>
          <cell r="BW3262">
            <v>0</v>
          </cell>
          <cell r="BX3262">
            <v>0.74</v>
          </cell>
          <cell r="BY3262">
            <v>0</v>
          </cell>
          <cell r="BZ3262">
            <v>0</v>
          </cell>
          <cell r="CA3262">
            <v>0</v>
          </cell>
          <cell r="CB3262">
            <v>0</v>
          </cell>
          <cell r="CC3262">
            <v>0</v>
          </cell>
          <cell r="CD3262">
            <v>0</v>
          </cell>
          <cell r="CE3262">
            <v>0</v>
          </cell>
          <cell r="CF3262">
            <v>0</v>
          </cell>
          <cell r="CG3262">
            <v>0</v>
          </cell>
          <cell r="CH3262">
            <v>0</v>
          </cell>
          <cell r="CJ3262">
            <v>0</v>
          </cell>
          <cell r="CK3262">
            <v>0</v>
          </cell>
          <cell r="CL3262">
            <v>0</v>
          </cell>
          <cell r="CM3262">
            <v>0</v>
          </cell>
          <cell r="CN3262">
            <v>1</v>
          </cell>
        </row>
        <row r="3263">
          <cell r="AU3263">
            <v>211</v>
          </cell>
          <cell r="AX3263">
            <v>211</v>
          </cell>
          <cell r="AY3263">
            <v>0</v>
          </cell>
          <cell r="AZ3263">
            <v>0</v>
          </cell>
          <cell r="BA3263">
            <v>0</v>
          </cell>
          <cell r="BV3263">
            <v>0</v>
          </cell>
          <cell r="BW3263">
            <v>1</v>
          </cell>
          <cell r="BX3263">
            <v>0</v>
          </cell>
          <cell r="BY3263">
            <v>0</v>
          </cell>
          <cell r="BZ3263">
            <v>0</v>
          </cell>
          <cell r="CA3263">
            <v>0</v>
          </cell>
          <cell r="CB3263">
            <v>0</v>
          </cell>
          <cell r="CC3263">
            <v>0</v>
          </cell>
          <cell r="CD3263">
            <v>0</v>
          </cell>
          <cell r="CE3263">
            <v>0</v>
          </cell>
          <cell r="CF3263">
            <v>0</v>
          </cell>
          <cell r="CG3263">
            <v>0</v>
          </cell>
          <cell r="CH3263">
            <v>0</v>
          </cell>
          <cell r="CJ3263">
            <v>0</v>
          </cell>
          <cell r="CK3263">
            <v>0</v>
          </cell>
          <cell r="CL3263">
            <v>0</v>
          </cell>
          <cell r="CM3263">
            <v>0</v>
          </cell>
          <cell r="CN3263">
            <v>1</v>
          </cell>
        </row>
        <row r="3264">
          <cell r="AU3264">
            <v>132</v>
          </cell>
          <cell r="AX3264">
            <v>132</v>
          </cell>
          <cell r="AY3264">
            <v>0</v>
          </cell>
          <cell r="AZ3264">
            <v>0</v>
          </cell>
          <cell r="BA3264">
            <v>0</v>
          </cell>
          <cell r="BV3264">
            <v>0</v>
          </cell>
          <cell r="BW3264">
            <v>0.7</v>
          </cell>
          <cell r="BX3264">
            <v>0</v>
          </cell>
          <cell r="BY3264">
            <v>0</v>
          </cell>
          <cell r="BZ3264">
            <v>0</v>
          </cell>
          <cell r="CA3264">
            <v>0</v>
          </cell>
          <cell r="CB3264">
            <v>0</v>
          </cell>
          <cell r="CC3264">
            <v>0</v>
          </cell>
          <cell r="CD3264">
            <v>0.25</v>
          </cell>
          <cell r="CE3264">
            <v>0.05</v>
          </cell>
          <cell r="CF3264">
            <v>0</v>
          </cell>
          <cell r="CG3264">
            <v>0</v>
          </cell>
          <cell r="CH3264">
            <v>0</v>
          </cell>
          <cell r="CJ3264">
            <v>0</v>
          </cell>
          <cell r="CK3264">
            <v>0</v>
          </cell>
          <cell r="CL3264">
            <v>0</v>
          </cell>
          <cell r="CM3264">
            <v>0</v>
          </cell>
          <cell r="CN3264">
            <v>1</v>
          </cell>
        </row>
        <row r="3265">
          <cell r="AU3265">
            <v>147436.85</v>
          </cell>
          <cell r="AX3265">
            <v>103817.28</v>
          </cell>
          <cell r="AY3265">
            <v>43619.57</v>
          </cell>
          <cell r="AZ3265">
            <v>34613.43</v>
          </cell>
          <cell r="BA3265">
            <v>27936.26</v>
          </cell>
          <cell r="BV3265">
            <v>0</v>
          </cell>
          <cell r="BW3265">
            <v>1</v>
          </cell>
          <cell r="BX3265">
            <v>0</v>
          </cell>
          <cell r="BY3265">
            <v>0</v>
          </cell>
          <cell r="BZ3265">
            <v>0</v>
          </cell>
          <cell r="CA3265">
            <v>0</v>
          </cell>
          <cell r="CB3265">
            <v>0</v>
          </cell>
          <cell r="CC3265">
            <v>0</v>
          </cell>
          <cell r="CD3265">
            <v>0</v>
          </cell>
          <cell r="CE3265">
            <v>0</v>
          </cell>
          <cell r="CF3265">
            <v>0</v>
          </cell>
          <cell r="CG3265">
            <v>0</v>
          </cell>
          <cell r="CH3265">
            <v>0</v>
          </cell>
          <cell r="CJ3265">
            <v>0</v>
          </cell>
          <cell r="CK3265">
            <v>0</v>
          </cell>
          <cell r="CL3265">
            <v>0</v>
          </cell>
          <cell r="CM3265">
            <v>0</v>
          </cell>
          <cell r="CN3265">
            <v>1</v>
          </cell>
        </row>
        <row r="3266">
          <cell r="AU3266">
            <v>73918.53</v>
          </cell>
          <cell r="AX3266">
            <v>52441.62</v>
          </cell>
          <cell r="AY3266">
            <v>21476.91</v>
          </cell>
          <cell r="AZ3266">
            <v>30173.119999999999</v>
          </cell>
          <cell r="BA3266">
            <v>19053.650000000001</v>
          </cell>
          <cell r="BV3266">
            <v>0</v>
          </cell>
          <cell r="BW3266">
            <v>0.82</v>
          </cell>
          <cell r="BX3266">
            <v>0</v>
          </cell>
          <cell r="BY3266">
            <v>0.18</v>
          </cell>
          <cell r="BZ3266">
            <v>0</v>
          </cell>
          <cell r="CA3266">
            <v>0</v>
          </cell>
          <cell r="CB3266">
            <v>0</v>
          </cell>
          <cell r="CC3266">
            <v>0</v>
          </cell>
          <cell r="CD3266">
            <v>0</v>
          </cell>
          <cell r="CE3266">
            <v>0</v>
          </cell>
          <cell r="CF3266">
            <v>0</v>
          </cell>
          <cell r="CG3266">
            <v>0</v>
          </cell>
          <cell r="CH3266">
            <v>0</v>
          </cell>
          <cell r="CJ3266">
            <v>0</v>
          </cell>
          <cell r="CK3266">
            <v>0</v>
          </cell>
          <cell r="CL3266">
            <v>0</v>
          </cell>
          <cell r="CM3266">
            <v>0</v>
          </cell>
          <cell r="CN3266">
            <v>1</v>
          </cell>
        </row>
        <row r="3267">
          <cell r="AU3267">
            <v>2905.34</v>
          </cell>
          <cell r="AX3267">
            <v>2082.79</v>
          </cell>
          <cell r="AY3267">
            <v>822.55</v>
          </cell>
          <cell r="AZ3267">
            <v>0</v>
          </cell>
          <cell r="BA3267">
            <v>1841.61</v>
          </cell>
          <cell r="BV3267">
            <v>0</v>
          </cell>
          <cell r="BW3267">
            <v>0.86</v>
          </cell>
          <cell r="BX3267">
            <v>0.14000000000000001</v>
          </cell>
          <cell r="BY3267">
            <v>0</v>
          </cell>
          <cell r="BZ3267">
            <v>0</v>
          </cell>
          <cell r="CA3267">
            <v>0</v>
          </cell>
          <cell r="CB3267">
            <v>0</v>
          </cell>
          <cell r="CC3267">
            <v>0</v>
          </cell>
          <cell r="CD3267">
            <v>0</v>
          </cell>
          <cell r="CE3267">
            <v>0</v>
          </cell>
          <cell r="CF3267">
            <v>0</v>
          </cell>
          <cell r="CG3267">
            <v>0</v>
          </cell>
          <cell r="CH3267">
            <v>0</v>
          </cell>
          <cell r="CJ3267">
            <v>0</v>
          </cell>
          <cell r="CK3267">
            <v>0</v>
          </cell>
          <cell r="CL3267">
            <v>0</v>
          </cell>
          <cell r="CM3267">
            <v>0</v>
          </cell>
          <cell r="CN3267">
            <v>1</v>
          </cell>
        </row>
        <row r="3268">
          <cell r="AU3268">
            <v>99508.08</v>
          </cell>
          <cell r="AX3268">
            <v>70579.159999999989</v>
          </cell>
          <cell r="AY3268">
            <v>28928.92</v>
          </cell>
          <cell r="AZ3268">
            <v>1731.03</v>
          </cell>
          <cell r="BA3268">
            <v>27240.3</v>
          </cell>
          <cell r="BV3268">
            <v>0</v>
          </cell>
          <cell r="BW3268">
            <v>0</v>
          </cell>
          <cell r="BX3268">
            <v>0</v>
          </cell>
          <cell r="BY3268">
            <v>1</v>
          </cell>
          <cell r="BZ3268">
            <v>0</v>
          </cell>
          <cell r="CA3268">
            <v>0</v>
          </cell>
          <cell r="CB3268">
            <v>0</v>
          </cell>
          <cell r="CC3268">
            <v>0</v>
          </cell>
          <cell r="CD3268">
            <v>0</v>
          </cell>
          <cell r="CE3268">
            <v>0</v>
          </cell>
          <cell r="CF3268">
            <v>0</v>
          </cell>
          <cell r="CG3268">
            <v>0</v>
          </cell>
          <cell r="CH3268">
            <v>0</v>
          </cell>
          <cell r="CJ3268">
            <v>0</v>
          </cell>
          <cell r="CK3268">
            <v>0</v>
          </cell>
          <cell r="CL3268">
            <v>0</v>
          </cell>
          <cell r="CM3268">
            <v>0</v>
          </cell>
          <cell r="CN3268">
            <v>1</v>
          </cell>
        </row>
        <row r="3269">
          <cell r="AU3269">
            <v>364</v>
          </cell>
          <cell r="AX3269">
            <v>364</v>
          </cell>
          <cell r="AY3269">
            <v>0</v>
          </cell>
          <cell r="AZ3269">
            <v>0</v>
          </cell>
          <cell r="BA3269">
            <v>0</v>
          </cell>
          <cell r="BV3269">
            <v>0</v>
          </cell>
          <cell r="BW3269">
            <v>0</v>
          </cell>
          <cell r="BX3269">
            <v>0</v>
          </cell>
          <cell r="BY3269">
            <v>0</v>
          </cell>
          <cell r="BZ3269">
            <v>0</v>
          </cell>
          <cell r="CA3269">
            <v>0</v>
          </cell>
          <cell r="CB3269">
            <v>0</v>
          </cell>
          <cell r="CC3269">
            <v>0</v>
          </cell>
          <cell r="CD3269">
            <v>1</v>
          </cell>
          <cell r="CE3269">
            <v>0</v>
          </cell>
          <cell r="CF3269">
            <v>0</v>
          </cell>
          <cell r="CG3269">
            <v>0</v>
          </cell>
          <cell r="CH3269">
            <v>0</v>
          </cell>
          <cell r="CJ3269">
            <v>0</v>
          </cell>
          <cell r="CK3269">
            <v>0</v>
          </cell>
          <cell r="CL3269">
            <v>0</v>
          </cell>
          <cell r="CM3269">
            <v>0</v>
          </cell>
          <cell r="CN3269">
            <v>1</v>
          </cell>
        </row>
        <row r="3270">
          <cell r="AU3270">
            <v>1919.24</v>
          </cell>
          <cell r="AX3270">
            <v>1442.6799999999998</v>
          </cell>
          <cell r="AY3270">
            <v>476.56</v>
          </cell>
          <cell r="AZ3270">
            <v>187</v>
          </cell>
          <cell r="BA3270">
            <v>873.06</v>
          </cell>
          <cell r="BV3270">
            <v>0</v>
          </cell>
          <cell r="BW3270">
            <v>1</v>
          </cell>
          <cell r="BX3270">
            <v>0</v>
          </cell>
          <cell r="BY3270">
            <v>0</v>
          </cell>
          <cell r="BZ3270">
            <v>0</v>
          </cell>
          <cell r="CA3270">
            <v>0</v>
          </cell>
          <cell r="CB3270">
            <v>0</v>
          </cell>
          <cell r="CC3270">
            <v>0</v>
          </cell>
          <cell r="CD3270">
            <v>0</v>
          </cell>
          <cell r="CE3270">
            <v>0</v>
          </cell>
          <cell r="CF3270">
            <v>0</v>
          </cell>
          <cell r="CG3270">
            <v>0</v>
          </cell>
          <cell r="CH3270">
            <v>0</v>
          </cell>
          <cell r="CJ3270">
            <v>0</v>
          </cell>
          <cell r="CK3270">
            <v>0</v>
          </cell>
          <cell r="CL3270">
            <v>0</v>
          </cell>
          <cell r="CM3270">
            <v>0</v>
          </cell>
          <cell r="CN3270">
            <v>1</v>
          </cell>
        </row>
        <row r="3271">
          <cell r="AU3271">
            <v>275</v>
          </cell>
          <cell r="AX3271">
            <v>275</v>
          </cell>
          <cell r="AY3271">
            <v>0</v>
          </cell>
          <cell r="AZ3271">
            <v>0</v>
          </cell>
          <cell r="BA3271">
            <v>0</v>
          </cell>
          <cell r="BV3271">
            <v>0</v>
          </cell>
          <cell r="BW3271">
            <v>1</v>
          </cell>
          <cell r="BX3271">
            <v>0</v>
          </cell>
          <cell r="BY3271">
            <v>0</v>
          </cell>
          <cell r="BZ3271">
            <v>0</v>
          </cell>
          <cell r="CA3271">
            <v>0</v>
          </cell>
          <cell r="CB3271">
            <v>0</v>
          </cell>
          <cell r="CC3271">
            <v>0</v>
          </cell>
          <cell r="CD3271">
            <v>0</v>
          </cell>
          <cell r="CE3271">
            <v>0</v>
          </cell>
          <cell r="CF3271">
            <v>0</v>
          </cell>
          <cell r="CG3271">
            <v>0</v>
          </cell>
          <cell r="CH3271">
            <v>0</v>
          </cell>
          <cell r="CJ3271">
            <v>0</v>
          </cell>
          <cell r="CK3271">
            <v>0</v>
          </cell>
          <cell r="CL3271">
            <v>0</v>
          </cell>
          <cell r="CM3271">
            <v>0</v>
          </cell>
          <cell r="CN3271">
            <v>1</v>
          </cell>
        </row>
        <row r="3272">
          <cell r="AU3272">
            <v>56614.26</v>
          </cell>
          <cell r="AX3272">
            <v>39483.159999999996</v>
          </cell>
          <cell r="AY3272">
            <v>17131.099999999999</v>
          </cell>
          <cell r="AZ3272">
            <v>39320</v>
          </cell>
          <cell r="BA3272">
            <v>144.27000000000001</v>
          </cell>
          <cell r="BV3272">
            <v>0</v>
          </cell>
          <cell r="BW3272">
            <v>0</v>
          </cell>
          <cell r="BX3272">
            <v>0</v>
          </cell>
          <cell r="BY3272">
            <v>0</v>
          </cell>
          <cell r="BZ3272">
            <v>0</v>
          </cell>
          <cell r="CA3272">
            <v>0</v>
          </cell>
          <cell r="CB3272">
            <v>0</v>
          </cell>
          <cell r="CC3272">
            <v>0</v>
          </cell>
          <cell r="CD3272">
            <v>0</v>
          </cell>
          <cell r="CE3272">
            <v>0</v>
          </cell>
          <cell r="CF3272">
            <v>0</v>
          </cell>
          <cell r="CG3272">
            <v>0</v>
          </cell>
          <cell r="CH3272">
            <v>0</v>
          </cell>
          <cell r="CJ3272">
            <v>0</v>
          </cell>
          <cell r="CK3272">
            <v>0</v>
          </cell>
          <cell r="CL3272">
            <v>0</v>
          </cell>
          <cell r="CM3272">
            <v>0</v>
          </cell>
          <cell r="CN3272">
            <v>1</v>
          </cell>
        </row>
        <row r="3273">
          <cell r="AU3273">
            <v>6156.36</v>
          </cell>
          <cell r="AX3273">
            <v>4413.3900000000003</v>
          </cell>
          <cell r="AY3273">
            <v>1742.97</v>
          </cell>
          <cell r="AZ3273">
            <v>0</v>
          </cell>
          <cell r="BA3273">
            <v>3902.32</v>
          </cell>
          <cell r="BV3273">
            <v>0</v>
          </cell>
          <cell r="BW3273">
            <v>0.14000000000000001</v>
          </cell>
          <cell r="BX3273">
            <v>0.63</v>
          </cell>
          <cell r="BY3273">
            <v>0</v>
          </cell>
          <cell r="BZ3273">
            <v>0</v>
          </cell>
          <cell r="CA3273">
            <v>0</v>
          </cell>
          <cell r="CB3273">
            <v>0</v>
          </cell>
          <cell r="CC3273">
            <v>0</v>
          </cell>
          <cell r="CD3273">
            <v>0.23</v>
          </cell>
          <cell r="CE3273">
            <v>0</v>
          </cell>
          <cell r="CF3273">
            <v>0</v>
          </cell>
          <cell r="CG3273">
            <v>0</v>
          </cell>
          <cell r="CH3273">
            <v>0</v>
          </cell>
          <cell r="CJ3273">
            <v>0</v>
          </cell>
          <cell r="CK3273">
            <v>0</v>
          </cell>
          <cell r="CL3273">
            <v>0</v>
          </cell>
          <cell r="CM3273">
            <v>0</v>
          </cell>
          <cell r="CN3273">
            <v>1</v>
          </cell>
        </row>
        <row r="3274">
          <cell r="AU3274">
            <v>7371.9</v>
          </cell>
          <cell r="AX3274">
            <v>5371.07</v>
          </cell>
          <cell r="AY3274">
            <v>2000.83</v>
          </cell>
          <cell r="AZ3274">
            <v>0</v>
          </cell>
          <cell r="BA3274">
            <v>4230.3599999999997</v>
          </cell>
          <cell r="BV3274">
            <v>0</v>
          </cell>
          <cell r="BW3274">
            <v>1</v>
          </cell>
          <cell r="BX3274">
            <v>0</v>
          </cell>
          <cell r="BY3274">
            <v>0</v>
          </cell>
          <cell r="BZ3274">
            <v>0</v>
          </cell>
          <cell r="CA3274">
            <v>0</v>
          </cell>
          <cell r="CB3274">
            <v>0</v>
          </cell>
          <cell r="CC3274">
            <v>0</v>
          </cell>
          <cell r="CD3274">
            <v>0</v>
          </cell>
          <cell r="CE3274">
            <v>0</v>
          </cell>
          <cell r="CF3274">
            <v>0</v>
          </cell>
          <cell r="CG3274">
            <v>0</v>
          </cell>
          <cell r="CH3274">
            <v>0</v>
          </cell>
          <cell r="CJ3274">
            <v>0</v>
          </cell>
          <cell r="CK3274">
            <v>0</v>
          </cell>
          <cell r="CL3274">
            <v>0</v>
          </cell>
          <cell r="CM3274">
            <v>0</v>
          </cell>
          <cell r="CN3274">
            <v>1</v>
          </cell>
        </row>
        <row r="3275">
          <cell r="AU3275">
            <v>156</v>
          </cell>
          <cell r="AX3275">
            <v>156</v>
          </cell>
          <cell r="AY3275">
            <v>0</v>
          </cell>
          <cell r="AZ3275">
            <v>0</v>
          </cell>
          <cell r="BA3275">
            <v>0</v>
          </cell>
          <cell r="BV3275">
            <v>0</v>
          </cell>
          <cell r="BW3275">
            <v>1</v>
          </cell>
          <cell r="BX3275">
            <v>0</v>
          </cell>
          <cell r="BY3275">
            <v>0</v>
          </cell>
          <cell r="BZ3275">
            <v>0</v>
          </cell>
          <cell r="CA3275">
            <v>0</v>
          </cell>
          <cell r="CB3275">
            <v>0</v>
          </cell>
          <cell r="CC3275">
            <v>0</v>
          </cell>
          <cell r="CD3275">
            <v>0</v>
          </cell>
          <cell r="CE3275">
            <v>0</v>
          </cell>
          <cell r="CF3275">
            <v>0</v>
          </cell>
          <cell r="CG3275">
            <v>0</v>
          </cell>
          <cell r="CH3275">
            <v>0</v>
          </cell>
          <cell r="CJ3275">
            <v>0</v>
          </cell>
          <cell r="CK3275">
            <v>0</v>
          </cell>
          <cell r="CL3275">
            <v>0</v>
          </cell>
          <cell r="CM3275">
            <v>0</v>
          </cell>
          <cell r="CN3275">
            <v>1</v>
          </cell>
        </row>
        <row r="3276">
          <cell r="AU3276">
            <v>200.68</v>
          </cell>
          <cell r="AX3276">
            <v>143.87</v>
          </cell>
          <cell r="AY3276">
            <v>56.81</v>
          </cell>
          <cell r="AZ3276">
            <v>0</v>
          </cell>
          <cell r="BA3276">
            <v>127.21</v>
          </cell>
          <cell r="BV3276">
            <v>0</v>
          </cell>
          <cell r="BW3276">
            <v>0</v>
          </cell>
          <cell r="BX3276">
            <v>0</v>
          </cell>
          <cell r="BY3276">
            <v>1</v>
          </cell>
          <cell r="BZ3276">
            <v>0</v>
          </cell>
          <cell r="CA3276">
            <v>0</v>
          </cell>
          <cell r="CB3276">
            <v>0</v>
          </cell>
          <cell r="CC3276">
            <v>0</v>
          </cell>
          <cell r="CD3276">
            <v>0</v>
          </cell>
          <cell r="CE3276">
            <v>0</v>
          </cell>
          <cell r="CF3276">
            <v>0</v>
          </cell>
          <cell r="CG3276">
            <v>0</v>
          </cell>
          <cell r="CH3276">
            <v>0</v>
          </cell>
          <cell r="CJ3276">
            <v>0</v>
          </cell>
          <cell r="CK3276">
            <v>0</v>
          </cell>
          <cell r="CL3276">
            <v>0</v>
          </cell>
          <cell r="CM3276">
            <v>0</v>
          </cell>
          <cell r="CN3276">
            <v>1</v>
          </cell>
        </row>
        <row r="3277">
          <cell r="AU3277">
            <v>787.81</v>
          </cell>
          <cell r="AX3277">
            <v>601.27</v>
          </cell>
          <cell r="AY3277">
            <v>186.54</v>
          </cell>
          <cell r="AZ3277">
            <v>472.27</v>
          </cell>
          <cell r="BA3277">
            <v>0</v>
          </cell>
          <cell r="BV3277">
            <v>0</v>
          </cell>
          <cell r="BW3277">
            <v>0</v>
          </cell>
          <cell r="BX3277">
            <v>0</v>
          </cell>
          <cell r="BY3277">
            <v>0</v>
          </cell>
          <cell r="BZ3277">
            <v>0</v>
          </cell>
          <cell r="CA3277">
            <v>0</v>
          </cell>
          <cell r="CB3277">
            <v>0</v>
          </cell>
          <cell r="CC3277">
            <v>0</v>
          </cell>
          <cell r="CD3277">
            <v>1</v>
          </cell>
          <cell r="CE3277">
            <v>0</v>
          </cell>
          <cell r="CF3277">
            <v>0</v>
          </cell>
          <cell r="CG3277">
            <v>0</v>
          </cell>
          <cell r="CH3277">
            <v>0</v>
          </cell>
          <cell r="CJ3277">
            <v>0</v>
          </cell>
          <cell r="CK3277">
            <v>0</v>
          </cell>
          <cell r="CL3277">
            <v>0</v>
          </cell>
          <cell r="CM3277">
            <v>0</v>
          </cell>
          <cell r="CN3277">
            <v>1</v>
          </cell>
        </row>
        <row r="3278">
          <cell r="AU3278">
            <v>0</v>
          </cell>
          <cell r="AX3278">
            <v>0</v>
          </cell>
          <cell r="AY3278">
            <v>0</v>
          </cell>
          <cell r="AZ3278">
            <v>0</v>
          </cell>
          <cell r="BA3278">
            <v>0</v>
          </cell>
          <cell r="BV3278">
            <v>0</v>
          </cell>
          <cell r="BW3278">
            <v>1</v>
          </cell>
          <cell r="BX3278">
            <v>0</v>
          </cell>
          <cell r="BY3278">
            <v>0</v>
          </cell>
          <cell r="BZ3278">
            <v>0</v>
          </cell>
          <cell r="CA3278">
            <v>0</v>
          </cell>
          <cell r="CB3278">
            <v>0</v>
          </cell>
          <cell r="CC3278">
            <v>0</v>
          </cell>
          <cell r="CD3278">
            <v>0</v>
          </cell>
          <cell r="CE3278">
            <v>0</v>
          </cell>
          <cell r="CF3278">
            <v>0</v>
          </cell>
          <cell r="CG3278">
            <v>0</v>
          </cell>
          <cell r="CH3278">
            <v>0</v>
          </cell>
          <cell r="CJ3278">
            <v>0</v>
          </cell>
          <cell r="CK3278">
            <v>0</v>
          </cell>
          <cell r="CL3278">
            <v>0</v>
          </cell>
          <cell r="CM3278">
            <v>0</v>
          </cell>
          <cell r="CN3278">
            <v>1</v>
          </cell>
        </row>
        <row r="3279">
          <cell r="AU3279">
            <v>34210.19</v>
          </cell>
          <cell r="AX3279">
            <v>24423.62</v>
          </cell>
          <cell r="AY3279">
            <v>9786.57</v>
          </cell>
          <cell r="AZ3279">
            <v>22191</v>
          </cell>
          <cell r="BA3279">
            <v>346.26</v>
          </cell>
          <cell r="BV3279">
            <v>0</v>
          </cell>
          <cell r="BW3279">
            <v>1</v>
          </cell>
          <cell r="BX3279">
            <v>0</v>
          </cell>
          <cell r="BY3279">
            <v>0</v>
          </cell>
          <cell r="BZ3279">
            <v>0</v>
          </cell>
          <cell r="CA3279">
            <v>0</v>
          </cell>
          <cell r="CB3279">
            <v>0</v>
          </cell>
          <cell r="CC3279">
            <v>0</v>
          </cell>
          <cell r="CD3279">
            <v>0</v>
          </cell>
          <cell r="CE3279">
            <v>0</v>
          </cell>
          <cell r="CF3279">
            <v>0</v>
          </cell>
          <cell r="CG3279">
            <v>0</v>
          </cell>
          <cell r="CH3279">
            <v>0</v>
          </cell>
          <cell r="CJ3279">
            <v>0</v>
          </cell>
          <cell r="CK3279">
            <v>0</v>
          </cell>
          <cell r="CL3279">
            <v>0</v>
          </cell>
          <cell r="CM3279">
            <v>0</v>
          </cell>
          <cell r="CN3279">
            <v>1</v>
          </cell>
        </row>
        <row r="3280">
          <cell r="AU3280">
            <v>0</v>
          </cell>
          <cell r="AX3280">
            <v>0</v>
          </cell>
          <cell r="AY3280">
            <v>0</v>
          </cell>
          <cell r="AZ3280">
            <v>0</v>
          </cell>
          <cell r="BA3280">
            <v>0</v>
          </cell>
          <cell r="BV3280">
            <v>0</v>
          </cell>
          <cell r="BW3280">
            <v>1</v>
          </cell>
          <cell r="BX3280">
            <v>0</v>
          </cell>
          <cell r="BY3280">
            <v>0</v>
          </cell>
          <cell r="BZ3280">
            <v>0</v>
          </cell>
          <cell r="CA3280">
            <v>0</v>
          </cell>
          <cell r="CB3280">
            <v>0</v>
          </cell>
          <cell r="CC3280">
            <v>0</v>
          </cell>
          <cell r="CD3280">
            <v>0</v>
          </cell>
          <cell r="CE3280">
            <v>0</v>
          </cell>
          <cell r="CF3280">
            <v>0</v>
          </cell>
          <cell r="CG3280">
            <v>0</v>
          </cell>
          <cell r="CH3280">
            <v>0</v>
          </cell>
          <cell r="CJ3280">
            <v>0</v>
          </cell>
          <cell r="CK3280">
            <v>0</v>
          </cell>
          <cell r="CL3280">
            <v>0</v>
          </cell>
          <cell r="CM3280">
            <v>0</v>
          </cell>
          <cell r="CN3280">
            <v>1</v>
          </cell>
        </row>
        <row r="3281">
          <cell r="AU3281">
            <v>227</v>
          </cell>
          <cell r="AX3281">
            <v>227</v>
          </cell>
          <cell r="AY3281">
            <v>0</v>
          </cell>
          <cell r="AZ3281">
            <v>0</v>
          </cell>
          <cell r="BA3281">
            <v>0</v>
          </cell>
          <cell r="BV3281">
            <v>0</v>
          </cell>
          <cell r="BW3281">
            <v>1</v>
          </cell>
          <cell r="BX3281">
            <v>0</v>
          </cell>
          <cell r="BY3281">
            <v>0</v>
          </cell>
          <cell r="BZ3281">
            <v>0</v>
          </cell>
          <cell r="CA3281">
            <v>0</v>
          </cell>
          <cell r="CB3281">
            <v>0</v>
          </cell>
          <cell r="CC3281">
            <v>0</v>
          </cell>
          <cell r="CD3281">
            <v>0</v>
          </cell>
          <cell r="CE3281">
            <v>0</v>
          </cell>
          <cell r="CF3281">
            <v>0</v>
          </cell>
          <cell r="CG3281">
            <v>0</v>
          </cell>
          <cell r="CH3281">
            <v>0</v>
          </cell>
          <cell r="CJ3281">
            <v>0</v>
          </cell>
          <cell r="CK3281">
            <v>0</v>
          </cell>
          <cell r="CL3281">
            <v>0</v>
          </cell>
          <cell r="CM3281">
            <v>0</v>
          </cell>
          <cell r="CN3281">
            <v>1</v>
          </cell>
        </row>
        <row r="3282">
          <cell r="AU3282">
            <v>143</v>
          </cell>
          <cell r="AX3282">
            <v>143</v>
          </cell>
          <cell r="AY3282">
            <v>0</v>
          </cell>
          <cell r="AZ3282">
            <v>0</v>
          </cell>
          <cell r="BA3282">
            <v>0</v>
          </cell>
          <cell r="BV3282">
            <v>0</v>
          </cell>
          <cell r="BW3282">
            <v>0</v>
          </cell>
          <cell r="BX3282">
            <v>0</v>
          </cell>
          <cell r="BY3282">
            <v>1</v>
          </cell>
          <cell r="BZ3282">
            <v>0</v>
          </cell>
          <cell r="CA3282">
            <v>0</v>
          </cell>
          <cell r="CB3282">
            <v>0</v>
          </cell>
          <cell r="CC3282">
            <v>0</v>
          </cell>
          <cell r="CD3282">
            <v>0</v>
          </cell>
          <cell r="CE3282">
            <v>0</v>
          </cell>
          <cell r="CF3282">
            <v>0</v>
          </cell>
          <cell r="CG3282">
            <v>0</v>
          </cell>
          <cell r="CH3282">
            <v>0</v>
          </cell>
          <cell r="CJ3282">
            <v>0</v>
          </cell>
          <cell r="CK3282">
            <v>0</v>
          </cell>
          <cell r="CL3282">
            <v>0</v>
          </cell>
          <cell r="CM3282">
            <v>0</v>
          </cell>
          <cell r="CN3282">
            <v>1</v>
          </cell>
        </row>
        <row r="3283">
          <cell r="AU3283">
            <v>25407.99</v>
          </cell>
          <cell r="AX3283">
            <v>17721.28</v>
          </cell>
          <cell r="AY3283">
            <v>7686.71</v>
          </cell>
          <cell r="AZ3283">
            <v>17590.740000000002</v>
          </cell>
          <cell r="BA3283">
            <v>115.42</v>
          </cell>
          <cell r="BV3283">
            <v>0</v>
          </cell>
          <cell r="BW3283">
            <v>0</v>
          </cell>
          <cell r="BX3283">
            <v>0</v>
          </cell>
          <cell r="BY3283">
            <v>1</v>
          </cell>
          <cell r="BZ3283">
            <v>0</v>
          </cell>
          <cell r="CA3283">
            <v>0</v>
          </cell>
          <cell r="CB3283">
            <v>0</v>
          </cell>
          <cell r="CC3283">
            <v>0</v>
          </cell>
          <cell r="CD3283">
            <v>0</v>
          </cell>
          <cell r="CE3283">
            <v>0</v>
          </cell>
          <cell r="CF3283">
            <v>0</v>
          </cell>
          <cell r="CG3283">
            <v>0</v>
          </cell>
          <cell r="CH3283">
            <v>0</v>
          </cell>
          <cell r="CJ3283">
            <v>0</v>
          </cell>
          <cell r="CK3283">
            <v>0</v>
          </cell>
          <cell r="CL3283">
            <v>0</v>
          </cell>
          <cell r="CM3283">
            <v>0</v>
          </cell>
          <cell r="CN3283">
            <v>1</v>
          </cell>
        </row>
        <row r="3284">
          <cell r="AU3284">
            <v>25037.83</v>
          </cell>
          <cell r="AX3284">
            <v>17497.3</v>
          </cell>
          <cell r="AY3284">
            <v>7540.53</v>
          </cell>
          <cell r="AZ3284">
            <v>17768.580000000002</v>
          </cell>
          <cell r="BA3284">
            <v>0</v>
          </cell>
          <cell r="BV3284">
            <v>0</v>
          </cell>
          <cell r="BW3284">
            <v>1</v>
          </cell>
          <cell r="BX3284">
            <v>0</v>
          </cell>
          <cell r="BY3284">
            <v>0</v>
          </cell>
          <cell r="BZ3284">
            <v>0</v>
          </cell>
          <cell r="CA3284">
            <v>0</v>
          </cell>
          <cell r="CB3284">
            <v>0</v>
          </cell>
          <cell r="CC3284">
            <v>0</v>
          </cell>
          <cell r="CD3284">
            <v>0</v>
          </cell>
          <cell r="CE3284">
            <v>0</v>
          </cell>
          <cell r="CF3284">
            <v>0</v>
          </cell>
          <cell r="CG3284">
            <v>0</v>
          </cell>
          <cell r="CH3284">
            <v>0</v>
          </cell>
          <cell r="CJ3284">
            <v>0</v>
          </cell>
          <cell r="CK3284">
            <v>0</v>
          </cell>
          <cell r="CL3284">
            <v>0</v>
          </cell>
          <cell r="CM3284">
            <v>0</v>
          </cell>
          <cell r="CN3284">
            <v>1</v>
          </cell>
        </row>
        <row r="3285">
          <cell r="AU3285">
            <v>11920.37</v>
          </cell>
          <cell r="AX3285">
            <v>8545.08</v>
          </cell>
          <cell r="AY3285">
            <v>3375.29</v>
          </cell>
          <cell r="AZ3285">
            <v>8545.08</v>
          </cell>
          <cell r="BA3285">
            <v>0</v>
          </cell>
          <cell r="BV3285">
            <v>0</v>
          </cell>
          <cell r="BW3285">
            <v>1</v>
          </cell>
          <cell r="BX3285">
            <v>0</v>
          </cell>
          <cell r="BY3285">
            <v>0</v>
          </cell>
          <cell r="BZ3285">
            <v>0</v>
          </cell>
          <cell r="CA3285">
            <v>0</v>
          </cell>
          <cell r="CB3285">
            <v>0</v>
          </cell>
          <cell r="CC3285">
            <v>0</v>
          </cell>
          <cell r="CD3285">
            <v>0</v>
          </cell>
          <cell r="CE3285">
            <v>0</v>
          </cell>
          <cell r="CF3285">
            <v>0</v>
          </cell>
          <cell r="CG3285">
            <v>0</v>
          </cell>
          <cell r="CH3285">
            <v>0</v>
          </cell>
          <cell r="CJ3285">
            <v>0</v>
          </cell>
          <cell r="CK3285">
            <v>0</v>
          </cell>
          <cell r="CL3285">
            <v>0</v>
          </cell>
          <cell r="CM3285">
            <v>0</v>
          </cell>
          <cell r="CN3285">
            <v>1</v>
          </cell>
        </row>
        <row r="3286">
          <cell r="AU3286">
            <v>1947777.95</v>
          </cell>
          <cell r="AX3286">
            <v>1395071.8199999998</v>
          </cell>
          <cell r="AY3286">
            <v>552706.13</v>
          </cell>
          <cell r="AZ3286">
            <v>856622.45</v>
          </cell>
          <cell r="BA3286">
            <v>66452.84</v>
          </cell>
          <cell r="BV3286">
            <v>0</v>
          </cell>
          <cell r="BW3286">
            <v>0</v>
          </cell>
          <cell r="BX3286">
            <v>0.98</v>
          </cell>
          <cell r="BY3286">
            <v>0</v>
          </cell>
          <cell r="BZ3286">
            <v>0</v>
          </cell>
          <cell r="CA3286">
            <v>0.02</v>
          </cell>
          <cell r="CB3286">
            <v>0</v>
          </cell>
          <cell r="CC3286">
            <v>0</v>
          </cell>
          <cell r="CD3286">
            <v>0</v>
          </cell>
          <cell r="CE3286">
            <v>0</v>
          </cell>
          <cell r="CF3286">
            <v>0</v>
          </cell>
          <cell r="CG3286">
            <v>0</v>
          </cell>
          <cell r="CH3286">
            <v>0</v>
          </cell>
          <cell r="CJ3286">
            <v>0</v>
          </cell>
          <cell r="CK3286">
            <v>0</v>
          </cell>
          <cell r="CL3286">
            <v>0</v>
          </cell>
          <cell r="CM3286">
            <v>0</v>
          </cell>
          <cell r="CN3286">
            <v>1</v>
          </cell>
        </row>
        <row r="3287">
          <cell r="AU3287">
            <v>1260.21</v>
          </cell>
          <cell r="AX3287">
            <v>903.43000000000006</v>
          </cell>
          <cell r="AY3287">
            <v>356.78</v>
          </cell>
          <cell r="AZ3287">
            <v>0</v>
          </cell>
          <cell r="BA3287">
            <v>798.82</v>
          </cell>
          <cell r="BV3287">
            <v>0</v>
          </cell>
          <cell r="BW3287">
            <v>0.09</v>
          </cell>
          <cell r="BX3287">
            <v>0.91</v>
          </cell>
          <cell r="BY3287">
            <v>0</v>
          </cell>
          <cell r="BZ3287">
            <v>0</v>
          </cell>
          <cell r="CA3287">
            <v>0</v>
          </cell>
          <cell r="CB3287">
            <v>0</v>
          </cell>
          <cell r="CC3287">
            <v>0</v>
          </cell>
          <cell r="CD3287">
            <v>0</v>
          </cell>
          <cell r="CE3287">
            <v>0</v>
          </cell>
          <cell r="CF3287">
            <v>0</v>
          </cell>
          <cell r="CG3287">
            <v>0</v>
          </cell>
          <cell r="CH3287">
            <v>0</v>
          </cell>
          <cell r="CJ3287">
            <v>0</v>
          </cell>
          <cell r="CK3287">
            <v>0</v>
          </cell>
          <cell r="CL3287">
            <v>0</v>
          </cell>
          <cell r="CM3287">
            <v>0</v>
          </cell>
          <cell r="CN3287">
            <v>1</v>
          </cell>
        </row>
        <row r="3288">
          <cell r="AU3288">
            <v>207</v>
          </cell>
          <cell r="AX3288">
            <v>207</v>
          </cell>
          <cell r="AY3288">
            <v>0</v>
          </cell>
          <cell r="AZ3288">
            <v>0</v>
          </cell>
          <cell r="BA3288">
            <v>0</v>
          </cell>
          <cell r="BV3288">
            <v>0</v>
          </cell>
          <cell r="BW3288">
            <v>0</v>
          </cell>
          <cell r="BX3288">
            <v>0</v>
          </cell>
          <cell r="BY3288">
            <v>0</v>
          </cell>
          <cell r="BZ3288">
            <v>0</v>
          </cell>
          <cell r="CA3288">
            <v>0</v>
          </cell>
          <cell r="CB3288">
            <v>0</v>
          </cell>
          <cell r="CC3288">
            <v>0</v>
          </cell>
          <cell r="CD3288">
            <v>1</v>
          </cell>
          <cell r="CE3288">
            <v>0</v>
          </cell>
          <cell r="CF3288">
            <v>0</v>
          </cell>
          <cell r="CG3288">
            <v>0</v>
          </cell>
          <cell r="CH3288">
            <v>0</v>
          </cell>
          <cell r="CJ3288">
            <v>0</v>
          </cell>
          <cell r="CK3288">
            <v>0</v>
          </cell>
          <cell r="CL3288">
            <v>0</v>
          </cell>
          <cell r="CM3288">
            <v>0</v>
          </cell>
          <cell r="CN3288">
            <v>1</v>
          </cell>
        </row>
        <row r="3289">
          <cell r="AU3289">
            <v>838.66</v>
          </cell>
          <cell r="AX3289">
            <v>910.76999999999987</v>
          </cell>
          <cell r="AY3289">
            <v>-72.11</v>
          </cell>
          <cell r="AZ3289">
            <v>0</v>
          </cell>
          <cell r="BA3289">
            <v>-161.41</v>
          </cell>
          <cell r="BV3289">
            <v>0</v>
          </cell>
          <cell r="BW3289">
            <v>0.19</v>
          </cell>
          <cell r="BX3289">
            <v>0.81</v>
          </cell>
          <cell r="BY3289">
            <v>0</v>
          </cell>
          <cell r="BZ3289">
            <v>0</v>
          </cell>
          <cell r="CA3289">
            <v>0</v>
          </cell>
          <cell r="CB3289">
            <v>0</v>
          </cell>
          <cell r="CC3289">
            <v>0</v>
          </cell>
          <cell r="CD3289">
            <v>0</v>
          </cell>
          <cell r="CE3289">
            <v>0</v>
          </cell>
          <cell r="CF3289">
            <v>0</v>
          </cell>
          <cell r="CG3289">
            <v>0</v>
          </cell>
          <cell r="CH3289">
            <v>0</v>
          </cell>
          <cell r="CJ3289">
            <v>0</v>
          </cell>
          <cell r="CK3289">
            <v>0</v>
          </cell>
          <cell r="CL3289">
            <v>0</v>
          </cell>
          <cell r="CM3289">
            <v>0</v>
          </cell>
          <cell r="CN3289">
            <v>1</v>
          </cell>
        </row>
        <row r="3290">
          <cell r="AU3290">
            <v>4755.51</v>
          </cell>
          <cell r="AX3290">
            <v>3966.5</v>
          </cell>
          <cell r="AY3290">
            <v>789.01</v>
          </cell>
          <cell r="AZ3290">
            <v>1997.5</v>
          </cell>
          <cell r="BA3290">
            <v>0</v>
          </cell>
          <cell r="BV3290">
            <v>0</v>
          </cell>
          <cell r="BW3290">
            <v>1</v>
          </cell>
          <cell r="BX3290">
            <v>0</v>
          </cell>
          <cell r="BY3290">
            <v>0</v>
          </cell>
          <cell r="BZ3290">
            <v>0</v>
          </cell>
          <cell r="CA3290">
            <v>0</v>
          </cell>
          <cell r="CB3290">
            <v>0</v>
          </cell>
          <cell r="CC3290">
            <v>0</v>
          </cell>
          <cell r="CD3290">
            <v>0</v>
          </cell>
          <cell r="CE3290">
            <v>0</v>
          </cell>
          <cell r="CF3290">
            <v>0</v>
          </cell>
          <cell r="CG3290">
            <v>0</v>
          </cell>
          <cell r="CH3290">
            <v>0</v>
          </cell>
          <cell r="CJ3290">
            <v>0</v>
          </cell>
          <cell r="CK3290">
            <v>0</v>
          </cell>
          <cell r="CL3290">
            <v>0</v>
          </cell>
          <cell r="CM3290">
            <v>0</v>
          </cell>
          <cell r="CN3290">
            <v>1</v>
          </cell>
        </row>
        <row r="3291">
          <cell r="AU3291">
            <v>244</v>
          </cell>
          <cell r="AX3291">
            <v>244</v>
          </cell>
          <cell r="AY3291">
            <v>0</v>
          </cell>
          <cell r="AZ3291">
            <v>0</v>
          </cell>
          <cell r="BA3291">
            <v>0</v>
          </cell>
          <cell r="BV3291">
            <v>0</v>
          </cell>
          <cell r="BW3291">
            <v>0</v>
          </cell>
          <cell r="BX3291">
            <v>0</v>
          </cell>
          <cell r="BY3291">
            <v>0</v>
          </cell>
          <cell r="BZ3291">
            <v>0</v>
          </cell>
          <cell r="CA3291">
            <v>0</v>
          </cell>
          <cell r="CB3291">
            <v>0</v>
          </cell>
          <cell r="CC3291">
            <v>0</v>
          </cell>
          <cell r="CD3291">
            <v>0</v>
          </cell>
          <cell r="CE3291">
            <v>0</v>
          </cell>
          <cell r="CF3291">
            <v>0</v>
          </cell>
          <cell r="CG3291">
            <v>0</v>
          </cell>
          <cell r="CH3291">
            <v>0</v>
          </cell>
          <cell r="CJ3291">
            <v>0</v>
          </cell>
          <cell r="CK3291">
            <v>0</v>
          </cell>
          <cell r="CL3291">
            <v>0</v>
          </cell>
          <cell r="CM3291">
            <v>0</v>
          </cell>
          <cell r="CN3291">
            <v>1</v>
          </cell>
        </row>
        <row r="3292">
          <cell r="AU3292">
            <v>15258.6</v>
          </cell>
          <cell r="AX3292">
            <v>10939.4</v>
          </cell>
          <cell r="AY3292">
            <v>4319.2</v>
          </cell>
          <cell r="AZ3292">
            <v>10735.92</v>
          </cell>
          <cell r="BA3292">
            <v>93</v>
          </cell>
          <cell r="BV3292">
            <v>0</v>
          </cell>
          <cell r="BW3292">
            <v>0</v>
          </cell>
          <cell r="BX3292">
            <v>0</v>
          </cell>
          <cell r="BY3292">
            <v>0</v>
          </cell>
          <cell r="BZ3292">
            <v>0</v>
          </cell>
          <cell r="CA3292">
            <v>0</v>
          </cell>
          <cell r="CB3292">
            <v>0</v>
          </cell>
          <cell r="CC3292">
            <v>0</v>
          </cell>
          <cell r="CD3292">
            <v>0</v>
          </cell>
          <cell r="CE3292">
            <v>0</v>
          </cell>
          <cell r="CF3292">
            <v>0</v>
          </cell>
          <cell r="CG3292">
            <v>0</v>
          </cell>
          <cell r="CH3292">
            <v>0</v>
          </cell>
          <cell r="CJ3292">
            <v>0</v>
          </cell>
          <cell r="CK3292">
            <v>0</v>
          </cell>
          <cell r="CL3292">
            <v>0</v>
          </cell>
          <cell r="CM3292">
            <v>0</v>
          </cell>
          <cell r="CN3292">
            <v>1</v>
          </cell>
        </row>
        <row r="3293">
          <cell r="AU3293">
            <v>168</v>
          </cell>
          <cell r="AX3293">
            <v>168</v>
          </cell>
          <cell r="AY3293">
            <v>0</v>
          </cell>
          <cell r="AZ3293">
            <v>0</v>
          </cell>
          <cell r="BA3293">
            <v>0</v>
          </cell>
          <cell r="BV3293">
            <v>0</v>
          </cell>
          <cell r="BW3293">
            <v>0.76</v>
          </cell>
          <cell r="BX3293">
            <v>0</v>
          </cell>
          <cell r="BY3293">
            <v>0</v>
          </cell>
          <cell r="BZ3293">
            <v>0</v>
          </cell>
          <cell r="CA3293">
            <v>0</v>
          </cell>
          <cell r="CB3293">
            <v>0</v>
          </cell>
          <cell r="CC3293">
            <v>0</v>
          </cell>
          <cell r="CD3293">
            <v>0.15</v>
          </cell>
          <cell r="CE3293">
            <v>0.09</v>
          </cell>
          <cell r="CF3293">
            <v>0</v>
          </cell>
          <cell r="CG3293">
            <v>0</v>
          </cell>
          <cell r="CH3293">
            <v>0</v>
          </cell>
          <cell r="CJ3293">
            <v>0</v>
          </cell>
          <cell r="CK3293">
            <v>0</v>
          </cell>
          <cell r="CL3293">
            <v>0</v>
          </cell>
          <cell r="CM3293">
            <v>0</v>
          </cell>
          <cell r="CN3293">
            <v>1</v>
          </cell>
        </row>
        <row r="3294">
          <cell r="AU3294">
            <v>97</v>
          </cell>
          <cell r="AX3294">
            <v>97</v>
          </cell>
          <cell r="AY3294">
            <v>0</v>
          </cell>
          <cell r="AZ3294">
            <v>0</v>
          </cell>
          <cell r="BA3294">
            <v>0</v>
          </cell>
          <cell r="BV3294">
            <v>0</v>
          </cell>
          <cell r="BW3294">
            <v>0</v>
          </cell>
          <cell r="BX3294">
            <v>0</v>
          </cell>
          <cell r="BY3294">
            <v>0</v>
          </cell>
          <cell r="BZ3294">
            <v>0</v>
          </cell>
          <cell r="CA3294">
            <v>0</v>
          </cell>
          <cell r="CB3294">
            <v>0</v>
          </cell>
          <cell r="CC3294">
            <v>0</v>
          </cell>
          <cell r="CD3294">
            <v>0</v>
          </cell>
          <cell r="CE3294">
            <v>0</v>
          </cell>
          <cell r="CF3294">
            <v>0</v>
          </cell>
          <cell r="CG3294">
            <v>0</v>
          </cell>
          <cell r="CH3294">
            <v>0</v>
          </cell>
          <cell r="CJ3294">
            <v>0</v>
          </cell>
          <cell r="CK3294">
            <v>0</v>
          </cell>
          <cell r="CL3294">
            <v>0</v>
          </cell>
          <cell r="CM3294">
            <v>0</v>
          </cell>
          <cell r="CN3294">
            <v>1</v>
          </cell>
        </row>
        <row r="3295">
          <cell r="AU3295">
            <v>168</v>
          </cell>
          <cell r="AX3295">
            <v>168</v>
          </cell>
          <cell r="AY3295">
            <v>0</v>
          </cell>
          <cell r="AZ3295">
            <v>0</v>
          </cell>
          <cell r="BA3295">
            <v>0</v>
          </cell>
          <cell r="BV3295">
            <v>0</v>
          </cell>
          <cell r="BW3295">
            <v>0</v>
          </cell>
          <cell r="BX3295">
            <v>0</v>
          </cell>
          <cell r="BY3295">
            <v>0</v>
          </cell>
          <cell r="BZ3295">
            <v>0</v>
          </cell>
          <cell r="CA3295">
            <v>0</v>
          </cell>
          <cell r="CB3295">
            <v>0</v>
          </cell>
          <cell r="CC3295">
            <v>0</v>
          </cell>
          <cell r="CD3295">
            <v>1</v>
          </cell>
          <cell r="CE3295">
            <v>0</v>
          </cell>
          <cell r="CF3295">
            <v>0</v>
          </cell>
          <cell r="CG3295">
            <v>0</v>
          </cell>
          <cell r="CH3295">
            <v>0</v>
          </cell>
          <cell r="CJ3295">
            <v>0</v>
          </cell>
          <cell r="CK3295">
            <v>0</v>
          </cell>
          <cell r="CL3295">
            <v>0</v>
          </cell>
          <cell r="CM3295">
            <v>0</v>
          </cell>
          <cell r="CN3295">
            <v>1</v>
          </cell>
        </row>
        <row r="3296">
          <cell r="AU3296">
            <v>3732.17</v>
          </cell>
          <cell r="AX3296">
            <v>3641.5299999999997</v>
          </cell>
          <cell r="AY3296">
            <v>90.64</v>
          </cell>
          <cell r="AZ3296">
            <v>0</v>
          </cell>
          <cell r="BA3296">
            <v>202.95</v>
          </cell>
          <cell r="BV3296">
            <v>0</v>
          </cell>
          <cell r="BW3296">
            <v>0</v>
          </cell>
          <cell r="BX3296">
            <v>0</v>
          </cell>
          <cell r="BY3296">
            <v>0</v>
          </cell>
          <cell r="BZ3296">
            <v>0</v>
          </cell>
          <cell r="CA3296">
            <v>0</v>
          </cell>
          <cell r="CB3296">
            <v>0</v>
          </cell>
          <cell r="CC3296">
            <v>0</v>
          </cell>
          <cell r="CD3296">
            <v>0</v>
          </cell>
          <cell r="CE3296">
            <v>0</v>
          </cell>
          <cell r="CF3296">
            <v>0</v>
          </cell>
          <cell r="CG3296">
            <v>0</v>
          </cell>
          <cell r="CH3296">
            <v>0</v>
          </cell>
          <cell r="CJ3296">
            <v>0</v>
          </cell>
          <cell r="CK3296">
            <v>0</v>
          </cell>
          <cell r="CL3296">
            <v>0</v>
          </cell>
          <cell r="CM3296">
            <v>0</v>
          </cell>
          <cell r="CN3296">
            <v>1</v>
          </cell>
        </row>
        <row r="3297">
          <cell r="AU3297">
            <v>151</v>
          </cell>
          <cell r="AX3297">
            <v>151</v>
          </cell>
          <cell r="AY3297">
            <v>0</v>
          </cell>
          <cell r="AZ3297">
            <v>0</v>
          </cell>
          <cell r="BA3297">
            <v>0</v>
          </cell>
          <cell r="BV3297">
            <v>0</v>
          </cell>
          <cell r="BW3297">
            <v>1</v>
          </cell>
          <cell r="BX3297">
            <v>0</v>
          </cell>
          <cell r="BY3297">
            <v>0</v>
          </cell>
          <cell r="BZ3297">
            <v>0</v>
          </cell>
          <cell r="CA3297">
            <v>0</v>
          </cell>
          <cell r="CB3297">
            <v>0</v>
          </cell>
          <cell r="CC3297">
            <v>0</v>
          </cell>
          <cell r="CD3297">
            <v>0</v>
          </cell>
          <cell r="CE3297">
            <v>0</v>
          </cell>
          <cell r="CF3297">
            <v>0</v>
          </cell>
          <cell r="CG3297">
            <v>0</v>
          </cell>
          <cell r="CH3297">
            <v>0</v>
          </cell>
          <cell r="CJ3297">
            <v>0</v>
          </cell>
          <cell r="CK3297">
            <v>0</v>
          </cell>
          <cell r="CL3297">
            <v>0</v>
          </cell>
          <cell r="CM3297">
            <v>0</v>
          </cell>
          <cell r="CN3297">
            <v>1</v>
          </cell>
        </row>
        <row r="3298">
          <cell r="AU3298">
            <v>91.04</v>
          </cell>
          <cell r="AX3298">
            <v>65.27</v>
          </cell>
          <cell r="AY3298">
            <v>25.77</v>
          </cell>
          <cell r="AZ3298">
            <v>0</v>
          </cell>
          <cell r="BA3298">
            <v>57.71</v>
          </cell>
          <cell r="BV3298">
            <v>0</v>
          </cell>
          <cell r="BW3298">
            <v>0</v>
          </cell>
          <cell r="BX3298">
            <v>0.73</v>
          </cell>
          <cell r="BY3298">
            <v>0</v>
          </cell>
          <cell r="BZ3298">
            <v>0</v>
          </cell>
          <cell r="CA3298">
            <v>0</v>
          </cell>
          <cell r="CB3298">
            <v>0</v>
          </cell>
          <cell r="CC3298">
            <v>0</v>
          </cell>
          <cell r="CD3298">
            <v>0</v>
          </cell>
          <cell r="CE3298">
            <v>0</v>
          </cell>
          <cell r="CF3298">
            <v>0</v>
          </cell>
          <cell r="CG3298">
            <v>0</v>
          </cell>
          <cell r="CH3298">
            <v>0</v>
          </cell>
          <cell r="CJ3298">
            <v>0</v>
          </cell>
          <cell r="CK3298">
            <v>0</v>
          </cell>
          <cell r="CL3298">
            <v>0</v>
          </cell>
          <cell r="CM3298">
            <v>0</v>
          </cell>
          <cell r="CN3298">
            <v>1</v>
          </cell>
        </row>
        <row r="3299">
          <cell r="AU3299">
            <v>0</v>
          </cell>
          <cell r="AX3299">
            <v>0</v>
          </cell>
          <cell r="AY3299">
            <v>0</v>
          </cell>
          <cell r="AZ3299">
            <v>0</v>
          </cell>
          <cell r="BA3299">
            <v>0</v>
          </cell>
          <cell r="BV3299">
            <v>0</v>
          </cell>
          <cell r="BW3299">
            <v>0</v>
          </cell>
          <cell r="BX3299">
            <v>0</v>
          </cell>
          <cell r="BY3299">
            <v>1</v>
          </cell>
          <cell r="BZ3299">
            <v>0</v>
          </cell>
          <cell r="CA3299">
            <v>0</v>
          </cell>
          <cell r="CB3299">
            <v>0</v>
          </cell>
          <cell r="CC3299">
            <v>0</v>
          </cell>
          <cell r="CD3299">
            <v>0</v>
          </cell>
          <cell r="CE3299">
            <v>0</v>
          </cell>
          <cell r="CF3299">
            <v>0</v>
          </cell>
          <cell r="CG3299">
            <v>0</v>
          </cell>
          <cell r="CH3299">
            <v>0</v>
          </cell>
          <cell r="CJ3299">
            <v>0</v>
          </cell>
          <cell r="CK3299">
            <v>0</v>
          </cell>
          <cell r="CL3299">
            <v>0</v>
          </cell>
          <cell r="CM3299">
            <v>0</v>
          </cell>
          <cell r="CN3299">
            <v>1</v>
          </cell>
        </row>
        <row r="3300">
          <cell r="AU3300">
            <v>1348.25</v>
          </cell>
          <cell r="AX3300">
            <v>966.54</v>
          </cell>
          <cell r="AY3300">
            <v>381.71</v>
          </cell>
          <cell r="AZ3300">
            <v>0</v>
          </cell>
          <cell r="BA3300">
            <v>854.6</v>
          </cell>
          <cell r="BV3300">
            <v>0</v>
          </cell>
          <cell r="BW3300">
            <v>0</v>
          </cell>
          <cell r="BX3300">
            <v>0.74</v>
          </cell>
          <cell r="BY3300">
            <v>0</v>
          </cell>
          <cell r="BZ3300">
            <v>0</v>
          </cell>
          <cell r="CA3300">
            <v>0</v>
          </cell>
          <cell r="CB3300">
            <v>0</v>
          </cell>
          <cell r="CC3300">
            <v>0</v>
          </cell>
          <cell r="CD3300">
            <v>0</v>
          </cell>
          <cell r="CE3300">
            <v>0</v>
          </cell>
          <cell r="CF3300">
            <v>0</v>
          </cell>
          <cell r="CG3300">
            <v>0</v>
          </cell>
          <cell r="CH3300">
            <v>0</v>
          </cell>
          <cell r="CJ3300">
            <v>0</v>
          </cell>
          <cell r="CK3300">
            <v>0</v>
          </cell>
          <cell r="CL3300">
            <v>0</v>
          </cell>
          <cell r="CM3300">
            <v>0</v>
          </cell>
          <cell r="CN3300">
            <v>1</v>
          </cell>
        </row>
        <row r="3301">
          <cell r="AU3301">
            <v>7686.85</v>
          </cell>
          <cell r="AX3301">
            <v>5892.97</v>
          </cell>
          <cell r="AY3301">
            <v>1793.88</v>
          </cell>
          <cell r="AZ3301">
            <v>0</v>
          </cell>
          <cell r="BA3301">
            <v>0</v>
          </cell>
          <cell r="BV3301">
            <v>0</v>
          </cell>
          <cell r="BW3301">
            <v>0.6</v>
          </cell>
          <cell r="BX3301">
            <v>0</v>
          </cell>
          <cell r="BY3301">
            <v>0</v>
          </cell>
          <cell r="BZ3301">
            <v>0</v>
          </cell>
          <cell r="CA3301">
            <v>0</v>
          </cell>
          <cell r="CB3301">
            <v>0</v>
          </cell>
          <cell r="CC3301">
            <v>0</v>
          </cell>
          <cell r="CD3301">
            <v>0.4</v>
          </cell>
          <cell r="CE3301">
            <v>0</v>
          </cell>
          <cell r="CF3301">
            <v>0</v>
          </cell>
          <cell r="CG3301">
            <v>0</v>
          </cell>
          <cell r="CH3301">
            <v>0</v>
          </cell>
          <cell r="CJ3301">
            <v>0</v>
          </cell>
          <cell r="CK3301">
            <v>0</v>
          </cell>
          <cell r="CL3301">
            <v>0</v>
          </cell>
          <cell r="CM3301">
            <v>0</v>
          </cell>
          <cell r="CN3301">
            <v>1</v>
          </cell>
        </row>
        <row r="3302">
          <cell r="AU3302">
            <v>39144.339999999997</v>
          </cell>
          <cell r="AX3302">
            <v>28131.670000000002</v>
          </cell>
          <cell r="AY3302">
            <v>11012.67</v>
          </cell>
          <cell r="AZ3302">
            <v>108.23</v>
          </cell>
          <cell r="BA3302">
            <v>12936.02</v>
          </cell>
          <cell r="BV3302">
            <v>0</v>
          </cell>
          <cell r="BW3302">
            <v>0.27</v>
          </cell>
          <cell r="BX3302">
            <v>0</v>
          </cell>
          <cell r="BY3302">
            <v>0.73</v>
          </cell>
          <cell r="BZ3302">
            <v>0</v>
          </cell>
          <cell r="CA3302">
            <v>0</v>
          </cell>
          <cell r="CB3302">
            <v>0</v>
          </cell>
          <cell r="CC3302">
            <v>0</v>
          </cell>
          <cell r="CD3302">
            <v>0</v>
          </cell>
          <cell r="CE3302">
            <v>0</v>
          </cell>
          <cell r="CF3302">
            <v>0</v>
          </cell>
          <cell r="CG3302">
            <v>0</v>
          </cell>
          <cell r="CH3302">
            <v>0</v>
          </cell>
          <cell r="CJ3302">
            <v>0</v>
          </cell>
          <cell r="CK3302">
            <v>0</v>
          </cell>
          <cell r="CL3302">
            <v>0</v>
          </cell>
          <cell r="CM3302">
            <v>0</v>
          </cell>
          <cell r="CN3302">
            <v>1</v>
          </cell>
        </row>
        <row r="3303">
          <cell r="AU3303">
            <v>206</v>
          </cell>
          <cell r="AX3303">
            <v>206</v>
          </cell>
          <cell r="AY3303">
            <v>0</v>
          </cell>
          <cell r="AZ3303">
            <v>0</v>
          </cell>
          <cell r="BA3303">
            <v>0</v>
          </cell>
          <cell r="BV3303">
            <v>0</v>
          </cell>
          <cell r="BW3303">
            <v>0.25</v>
          </cell>
          <cell r="BX3303">
            <v>0.2</v>
          </cell>
          <cell r="BY3303">
            <v>0</v>
          </cell>
          <cell r="BZ3303">
            <v>0</v>
          </cell>
          <cell r="CA3303">
            <v>0</v>
          </cell>
          <cell r="CB3303">
            <v>0</v>
          </cell>
          <cell r="CC3303">
            <v>0</v>
          </cell>
          <cell r="CD3303">
            <v>0.54</v>
          </cell>
          <cell r="CE3303">
            <v>0</v>
          </cell>
          <cell r="CF3303">
            <v>0</v>
          </cell>
          <cell r="CG3303">
            <v>0</v>
          </cell>
          <cell r="CH3303">
            <v>0</v>
          </cell>
          <cell r="CJ3303">
            <v>0</v>
          </cell>
          <cell r="CK3303">
            <v>0</v>
          </cell>
          <cell r="CL3303">
            <v>0</v>
          </cell>
          <cell r="CM3303">
            <v>0</v>
          </cell>
          <cell r="CN3303">
            <v>1</v>
          </cell>
        </row>
        <row r="3304">
          <cell r="AU3304">
            <v>0</v>
          </cell>
          <cell r="AX3304">
            <v>0</v>
          </cell>
          <cell r="AY3304">
            <v>0</v>
          </cell>
          <cell r="AZ3304">
            <v>0</v>
          </cell>
          <cell r="BA3304">
            <v>0</v>
          </cell>
          <cell r="BV3304">
            <v>0</v>
          </cell>
          <cell r="BW3304">
            <v>1</v>
          </cell>
          <cell r="BX3304">
            <v>0</v>
          </cell>
          <cell r="BY3304">
            <v>0</v>
          </cell>
          <cell r="BZ3304">
            <v>0</v>
          </cell>
          <cell r="CA3304">
            <v>0</v>
          </cell>
          <cell r="CB3304">
            <v>0</v>
          </cell>
          <cell r="CC3304">
            <v>0</v>
          </cell>
          <cell r="CD3304">
            <v>0</v>
          </cell>
          <cell r="CE3304">
            <v>0</v>
          </cell>
          <cell r="CF3304">
            <v>0</v>
          </cell>
          <cell r="CG3304">
            <v>0</v>
          </cell>
          <cell r="CH3304">
            <v>0</v>
          </cell>
          <cell r="CJ3304">
            <v>0</v>
          </cell>
          <cell r="CK3304">
            <v>0</v>
          </cell>
          <cell r="CL3304">
            <v>0</v>
          </cell>
          <cell r="CM3304">
            <v>0</v>
          </cell>
          <cell r="CN3304">
            <v>1</v>
          </cell>
        </row>
        <row r="3305">
          <cell r="AU3305">
            <v>136</v>
          </cell>
          <cell r="AX3305">
            <v>136</v>
          </cell>
          <cell r="AY3305">
            <v>0</v>
          </cell>
          <cell r="AZ3305">
            <v>0</v>
          </cell>
          <cell r="BA3305">
            <v>0</v>
          </cell>
          <cell r="BV3305">
            <v>0</v>
          </cell>
          <cell r="BW3305">
            <v>0</v>
          </cell>
          <cell r="BX3305">
            <v>0</v>
          </cell>
          <cell r="BY3305">
            <v>0</v>
          </cell>
          <cell r="BZ3305">
            <v>0</v>
          </cell>
          <cell r="CA3305">
            <v>0</v>
          </cell>
          <cell r="CB3305">
            <v>0</v>
          </cell>
          <cell r="CC3305">
            <v>0</v>
          </cell>
          <cell r="CD3305">
            <v>0</v>
          </cell>
          <cell r="CE3305">
            <v>0</v>
          </cell>
          <cell r="CF3305">
            <v>0</v>
          </cell>
          <cell r="CG3305">
            <v>0</v>
          </cell>
          <cell r="CH3305">
            <v>0</v>
          </cell>
          <cell r="CJ3305">
            <v>0</v>
          </cell>
          <cell r="CK3305">
            <v>0</v>
          </cell>
          <cell r="CL3305">
            <v>0</v>
          </cell>
          <cell r="CM3305">
            <v>0</v>
          </cell>
          <cell r="CN3305">
            <v>1</v>
          </cell>
        </row>
        <row r="3306">
          <cell r="AU3306">
            <v>91.04</v>
          </cell>
          <cell r="AX3306">
            <v>65.27</v>
          </cell>
          <cell r="AY3306">
            <v>25.77</v>
          </cell>
          <cell r="AZ3306">
            <v>0</v>
          </cell>
          <cell r="BA3306">
            <v>57.71</v>
          </cell>
          <cell r="BV3306">
            <v>0</v>
          </cell>
          <cell r="BW3306">
            <v>0</v>
          </cell>
          <cell r="BX3306">
            <v>1</v>
          </cell>
          <cell r="BY3306">
            <v>0</v>
          </cell>
          <cell r="BZ3306">
            <v>0</v>
          </cell>
          <cell r="CA3306">
            <v>0</v>
          </cell>
          <cell r="CB3306">
            <v>0</v>
          </cell>
          <cell r="CC3306">
            <v>0</v>
          </cell>
          <cell r="CD3306">
            <v>0</v>
          </cell>
          <cell r="CE3306">
            <v>0</v>
          </cell>
          <cell r="CF3306">
            <v>0</v>
          </cell>
          <cell r="CG3306">
            <v>0</v>
          </cell>
          <cell r="CH3306">
            <v>0</v>
          </cell>
          <cell r="CJ3306">
            <v>0</v>
          </cell>
          <cell r="CK3306">
            <v>0</v>
          </cell>
          <cell r="CL3306">
            <v>0</v>
          </cell>
          <cell r="CM3306">
            <v>0</v>
          </cell>
          <cell r="CN3306">
            <v>1</v>
          </cell>
        </row>
        <row r="3307">
          <cell r="AU3307">
            <v>1148</v>
          </cell>
          <cell r="AX3307">
            <v>1148</v>
          </cell>
          <cell r="AY3307">
            <v>0</v>
          </cell>
          <cell r="AZ3307">
            <v>0</v>
          </cell>
          <cell r="BA3307">
            <v>0</v>
          </cell>
          <cell r="BV3307">
            <v>0</v>
          </cell>
          <cell r="BW3307">
            <v>0.12</v>
          </cell>
          <cell r="BX3307">
            <v>0.88</v>
          </cell>
          <cell r="BY3307">
            <v>0</v>
          </cell>
          <cell r="BZ3307">
            <v>0</v>
          </cell>
          <cell r="CA3307">
            <v>0</v>
          </cell>
          <cell r="CB3307">
            <v>0</v>
          </cell>
          <cell r="CC3307">
            <v>0</v>
          </cell>
          <cell r="CD3307">
            <v>0</v>
          </cell>
          <cell r="CE3307">
            <v>0</v>
          </cell>
          <cell r="CF3307">
            <v>0</v>
          </cell>
          <cell r="CG3307">
            <v>0</v>
          </cell>
          <cell r="CH3307">
            <v>0</v>
          </cell>
          <cell r="CJ3307">
            <v>0</v>
          </cell>
          <cell r="CK3307">
            <v>0</v>
          </cell>
          <cell r="CL3307">
            <v>0</v>
          </cell>
          <cell r="CM3307">
            <v>0</v>
          </cell>
          <cell r="CN3307">
            <v>1</v>
          </cell>
        </row>
        <row r="3308">
          <cell r="AU3308">
            <v>17760.8</v>
          </cell>
          <cell r="AX3308">
            <v>17760.8</v>
          </cell>
          <cell r="AY3308">
            <v>0</v>
          </cell>
          <cell r="AZ3308">
            <v>12414.07</v>
          </cell>
          <cell r="BA3308">
            <v>0</v>
          </cell>
          <cell r="BV3308">
            <v>0</v>
          </cell>
          <cell r="BW3308">
            <v>1</v>
          </cell>
          <cell r="BX3308">
            <v>0</v>
          </cell>
          <cell r="BY3308">
            <v>0</v>
          </cell>
          <cell r="BZ3308">
            <v>0</v>
          </cell>
          <cell r="CA3308">
            <v>0</v>
          </cell>
          <cell r="CB3308">
            <v>0</v>
          </cell>
          <cell r="CC3308">
            <v>0</v>
          </cell>
          <cell r="CD3308">
            <v>0</v>
          </cell>
          <cell r="CE3308">
            <v>0</v>
          </cell>
          <cell r="CF3308">
            <v>0</v>
          </cell>
          <cell r="CG3308">
            <v>0</v>
          </cell>
          <cell r="CH3308">
            <v>0</v>
          </cell>
          <cell r="CJ3308">
            <v>0</v>
          </cell>
          <cell r="CK3308">
            <v>0</v>
          </cell>
          <cell r="CL3308">
            <v>0</v>
          </cell>
          <cell r="CM3308">
            <v>0</v>
          </cell>
          <cell r="CN3308">
            <v>1</v>
          </cell>
        </row>
        <row r="3309">
          <cell r="AU3309">
            <v>658.56</v>
          </cell>
          <cell r="AX3309">
            <v>525.88999999999987</v>
          </cell>
          <cell r="AY3309">
            <v>132.66999999999999</v>
          </cell>
          <cell r="AZ3309">
            <v>320.39999999999998</v>
          </cell>
          <cell r="BA3309">
            <v>13.69</v>
          </cell>
          <cell r="BV3309">
            <v>0</v>
          </cell>
          <cell r="BW3309">
            <v>1</v>
          </cell>
          <cell r="BX3309">
            <v>0</v>
          </cell>
          <cell r="BY3309">
            <v>0</v>
          </cell>
          <cell r="BZ3309">
            <v>0</v>
          </cell>
          <cell r="CA3309">
            <v>0</v>
          </cell>
          <cell r="CB3309">
            <v>0</v>
          </cell>
          <cell r="CC3309">
            <v>0</v>
          </cell>
          <cell r="CD3309">
            <v>0</v>
          </cell>
          <cell r="CE3309">
            <v>0</v>
          </cell>
          <cell r="CF3309">
            <v>0</v>
          </cell>
          <cell r="CG3309">
            <v>0</v>
          </cell>
          <cell r="CH3309">
            <v>0</v>
          </cell>
          <cell r="CJ3309">
            <v>0</v>
          </cell>
          <cell r="CK3309">
            <v>0</v>
          </cell>
          <cell r="CL3309">
            <v>0</v>
          </cell>
          <cell r="CM3309">
            <v>0</v>
          </cell>
          <cell r="CN3309">
            <v>1</v>
          </cell>
        </row>
        <row r="3310">
          <cell r="AU3310">
            <v>116594.46</v>
          </cell>
          <cell r="AX3310">
            <v>82124.23</v>
          </cell>
          <cell r="AY3310">
            <v>34470.230000000003</v>
          </cell>
          <cell r="AZ3310">
            <v>65451.13</v>
          </cell>
          <cell r="BA3310">
            <v>13490.63</v>
          </cell>
          <cell r="BV3310">
            <v>0</v>
          </cell>
          <cell r="BW3310">
            <v>1</v>
          </cell>
          <cell r="BX3310">
            <v>0</v>
          </cell>
          <cell r="BY3310">
            <v>0</v>
          </cell>
          <cell r="BZ3310">
            <v>0</v>
          </cell>
          <cell r="CA3310">
            <v>0</v>
          </cell>
          <cell r="CB3310">
            <v>0</v>
          </cell>
          <cell r="CC3310">
            <v>0</v>
          </cell>
          <cell r="CD3310">
            <v>0</v>
          </cell>
          <cell r="CE3310">
            <v>0</v>
          </cell>
          <cell r="CF3310">
            <v>0</v>
          </cell>
          <cell r="CG3310">
            <v>0</v>
          </cell>
          <cell r="CH3310">
            <v>0</v>
          </cell>
          <cell r="CJ3310">
            <v>0</v>
          </cell>
          <cell r="CK3310">
            <v>0</v>
          </cell>
          <cell r="CL3310">
            <v>0</v>
          </cell>
          <cell r="CM3310">
            <v>0</v>
          </cell>
          <cell r="CN3310">
            <v>1</v>
          </cell>
        </row>
        <row r="3311">
          <cell r="AU3311">
            <v>126076.09</v>
          </cell>
          <cell r="AX3311">
            <v>90020.23</v>
          </cell>
          <cell r="AY3311">
            <v>36055.86</v>
          </cell>
          <cell r="AZ3311">
            <v>18580</v>
          </cell>
          <cell r="BA3311">
            <v>6992.15</v>
          </cell>
          <cell r="BV3311">
            <v>0</v>
          </cell>
          <cell r="BW3311">
            <v>0</v>
          </cell>
          <cell r="BX3311">
            <v>0.57999999999999996</v>
          </cell>
          <cell r="BY3311">
            <v>0.24</v>
          </cell>
          <cell r="BZ3311">
            <v>0</v>
          </cell>
          <cell r="CA3311">
            <v>0.17</v>
          </cell>
          <cell r="CB3311">
            <v>0</v>
          </cell>
          <cell r="CC3311">
            <v>0</v>
          </cell>
          <cell r="CD3311">
            <v>0.01</v>
          </cell>
          <cell r="CE3311">
            <v>0</v>
          </cell>
          <cell r="CF3311">
            <v>0</v>
          </cell>
          <cell r="CG3311">
            <v>0</v>
          </cell>
          <cell r="CH3311">
            <v>0</v>
          </cell>
          <cell r="CJ3311">
            <v>0</v>
          </cell>
          <cell r="CK3311">
            <v>0</v>
          </cell>
          <cell r="CL3311">
            <v>0</v>
          </cell>
          <cell r="CM3311">
            <v>0</v>
          </cell>
          <cell r="CN3311">
            <v>1</v>
          </cell>
        </row>
        <row r="3312">
          <cell r="AU3312">
            <v>345</v>
          </cell>
          <cell r="AX3312">
            <v>345</v>
          </cell>
          <cell r="AY3312">
            <v>0</v>
          </cell>
          <cell r="AZ3312">
            <v>0</v>
          </cell>
          <cell r="BA3312">
            <v>0</v>
          </cell>
          <cell r="BV3312">
            <v>0</v>
          </cell>
          <cell r="BW3312">
            <v>1</v>
          </cell>
          <cell r="BX3312">
            <v>0</v>
          </cell>
          <cell r="BY3312">
            <v>0</v>
          </cell>
          <cell r="BZ3312">
            <v>0</v>
          </cell>
          <cell r="CA3312">
            <v>0</v>
          </cell>
          <cell r="CB3312">
            <v>0</v>
          </cell>
          <cell r="CC3312">
            <v>0</v>
          </cell>
          <cell r="CD3312">
            <v>0</v>
          </cell>
          <cell r="CE3312">
            <v>0</v>
          </cell>
          <cell r="CF3312">
            <v>0</v>
          </cell>
          <cell r="CG3312">
            <v>0</v>
          </cell>
          <cell r="CH3312">
            <v>0</v>
          </cell>
          <cell r="CJ3312">
            <v>0</v>
          </cell>
          <cell r="CK3312">
            <v>0</v>
          </cell>
          <cell r="CL3312">
            <v>0</v>
          </cell>
          <cell r="CM3312">
            <v>0</v>
          </cell>
          <cell r="CN3312">
            <v>1</v>
          </cell>
        </row>
        <row r="3313">
          <cell r="AU3313">
            <v>244</v>
          </cell>
          <cell r="AX3313">
            <v>244</v>
          </cell>
          <cell r="AY3313">
            <v>0</v>
          </cell>
          <cell r="AZ3313">
            <v>0</v>
          </cell>
          <cell r="BA3313">
            <v>0</v>
          </cell>
          <cell r="BV3313">
            <v>0</v>
          </cell>
          <cell r="BW3313">
            <v>0</v>
          </cell>
          <cell r="BX3313">
            <v>0.81</v>
          </cell>
          <cell r="BY3313">
            <v>0</v>
          </cell>
          <cell r="BZ3313">
            <v>0</v>
          </cell>
          <cell r="CA3313">
            <v>0</v>
          </cell>
          <cell r="CB3313">
            <v>0</v>
          </cell>
          <cell r="CC3313">
            <v>0</v>
          </cell>
          <cell r="CD3313">
            <v>0.19</v>
          </cell>
          <cell r="CE3313">
            <v>0</v>
          </cell>
          <cell r="CF3313">
            <v>0</v>
          </cell>
          <cell r="CG3313">
            <v>0</v>
          </cell>
          <cell r="CH3313">
            <v>0</v>
          </cell>
          <cell r="CJ3313">
            <v>0</v>
          </cell>
          <cell r="CK3313">
            <v>0</v>
          </cell>
          <cell r="CL3313">
            <v>0</v>
          </cell>
          <cell r="CM3313">
            <v>0</v>
          </cell>
          <cell r="CN3313">
            <v>1</v>
          </cell>
        </row>
        <row r="3314">
          <cell r="AU3314">
            <v>91.04</v>
          </cell>
          <cell r="AX3314">
            <v>65.27</v>
          </cell>
          <cell r="AY3314">
            <v>25.77</v>
          </cell>
          <cell r="AZ3314">
            <v>0</v>
          </cell>
          <cell r="BA3314">
            <v>57.71</v>
          </cell>
          <cell r="BV3314">
            <v>0</v>
          </cell>
          <cell r="BW3314">
            <v>0</v>
          </cell>
          <cell r="BX3314">
            <v>0</v>
          </cell>
          <cell r="BY3314">
            <v>0</v>
          </cell>
          <cell r="BZ3314">
            <v>0</v>
          </cell>
          <cell r="CA3314">
            <v>0</v>
          </cell>
          <cell r="CB3314">
            <v>0</v>
          </cell>
          <cell r="CC3314">
            <v>0</v>
          </cell>
          <cell r="CD3314">
            <v>1</v>
          </cell>
          <cell r="CE3314">
            <v>0</v>
          </cell>
          <cell r="CF3314">
            <v>0</v>
          </cell>
          <cell r="CG3314">
            <v>0</v>
          </cell>
          <cell r="CH3314">
            <v>0</v>
          </cell>
          <cell r="CJ3314">
            <v>0</v>
          </cell>
          <cell r="CK3314">
            <v>0</v>
          </cell>
          <cell r="CL3314">
            <v>0</v>
          </cell>
          <cell r="CM3314">
            <v>0</v>
          </cell>
          <cell r="CN3314">
            <v>1</v>
          </cell>
        </row>
        <row r="3315">
          <cell r="AU3315">
            <v>157</v>
          </cell>
          <cell r="AX3315">
            <v>157</v>
          </cell>
          <cell r="AY3315">
            <v>0</v>
          </cell>
          <cell r="AZ3315">
            <v>0</v>
          </cell>
          <cell r="BA3315">
            <v>0</v>
          </cell>
          <cell r="BV3315">
            <v>0</v>
          </cell>
          <cell r="BW3315">
            <v>1</v>
          </cell>
          <cell r="BX3315">
            <v>0</v>
          </cell>
          <cell r="BY3315">
            <v>0</v>
          </cell>
          <cell r="BZ3315">
            <v>0</v>
          </cell>
          <cell r="CA3315">
            <v>0</v>
          </cell>
          <cell r="CB3315">
            <v>0</v>
          </cell>
          <cell r="CC3315">
            <v>0</v>
          </cell>
          <cell r="CD3315">
            <v>0</v>
          </cell>
          <cell r="CE3315">
            <v>0</v>
          </cell>
          <cell r="CF3315">
            <v>0</v>
          </cell>
          <cell r="CG3315">
            <v>0</v>
          </cell>
          <cell r="CH3315">
            <v>0</v>
          </cell>
          <cell r="CJ3315">
            <v>0</v>
          </cell>
          <cell r="CK3315">
            <v>0</v>
          </cell>
          <cell r="CL3315">
            <v>0</v>
          </cell>
          <cell r="CM3315">
            <v>0</v>
          </cell>
          <cell r="CN3315">
            <v>1</v>
          </cell>
        </row>
        <row r="3316">
          <cell r="AU3316">
            <v>1500.68</v>
          </cell>
          <cell r="AX3316">
            <v>1108.8899999999999</v>
          </cell>
          <cell r="AY3316">
            <v>391.79</v>
          </cell>
          <cell r="AZ3316">
            <v>991.89</v>
          </cell>
          <cell r="BA3316">
            <v>0</v>
          </cell>
          <cell r="BV3316">
            <v>0</v>
          </cell>
          <cell r="BW3316">
            <v>1</v>
          </cell>
          <cell r="BX3316">
            <v>0</v>
          </cell>
          <cell r="BY3316">
            <v>0</v>
          </cell>
          <cell r="BZ3316">
            <v>0</v>
          </cell>
          <cell r="CA3316">
            <v>0</v>
          </cell>
          <cell r="CB3316">
            <v>0</v>
          </cell>
          <cell r="CC3316">
            <v>0</v>
          </cell>
          <cell r="CD3316">
            <v>0</v>
          </cell>
          <cell r="CE3316">
            <v>0</v>
          </cell>
          <cell r="CF3316">
            <v>0</v>
          </cell>
          <cell r="CG3316">
            <v>0</v>
          </cell>
          <cell r="CH3316">
            <v>0</v>
          </cell>
          <cell r="CJ3316">
            <v>0</v>
          </cell>
          <cell r="CK3316">
            <v>0</v>
          </cell>
          <cell r="CL3316">
            <v>0</v>
          </cell>
          <cell r="CM3316">
            <v>0</v>
          </cell>
          <cell r="CN3316">
            <v>1</v>
          </cell>
        </row>
        <row r="3317">
          <cell r="AU3317">
            <v>137</v>
          </cell>
          <cell r="AX3317">
            <v>137</v>
          </cell>
          <cell r="AY3317">
            <v>0</v>
          </cell>
          <cell r="AZ3317">
            <v>0</v>
          </cell>
          <cell r="BA3317">
            <v>0</v>
          </cell>
          <cell r="BV3317">
            <v>0</v>
          </cell>
          <cell r="BW3317">
            <v>1</v>
          </cell>
          <cell r="BX3317">
            <v>0</v>
          </cell>
          <cell r="BY3317">
            <v>0</v>
          </cell>
          <cell r="BZ3317">
            <v>0</v>
          </cell>
          <cell r="CA3317">
            <v>0</v>
          </cell>
          <cell r="CB3317">
            <v>0</v>
          </cell>
          <cell r="CC3317">
            <v>0</v>
          </cell>
          <cell r="CD3317">
            <v>0</v>
          </cell>
          <cell r="CE3317">
            <v>0</v>
          </cell>
          <cell r="CF3317">
            <v>0</v>
          </cell>
          <cell r="CG3317">
            <v>0</v>
          </cell>
          <cell r="CH3317">
            <v>0</v>
          </cell>
          <cell r="CJ3317">
            <v>0</v>
          </cell>
          <cell r="CK3317">
            <v>0</v>
          </cell>
          <cell r="CL3317">
            <v>0</v>
          </cell>
          <cell r="CM3317">
            <v>0</v>
          </cell>
          <cell r="CN3317">
            <v>1</v>
          </cell>
        </row>
        <row r="3318">
          <cell r="AU3318">
            <v>55793.49</v>
          </cell>
          <cell r="AX3318">
            <v>40048.14</v>
          </cell>
          <cell r="AY3318">
            <v>15745.35</v>
          </cell>
          <cell r="AZ3318">
            <v>21374.62</v>
          </cell>
          <cell r="BA3318">
            <v>16348.12</v>
          </cell>
          <cell r="BV3318">
            <v>0</v>
          </cell>
          <cell r="BW3318">
            <v>0.06</v>
          </cell>
          <cell r="BX3318">
            <v>0.55000000000000004</v>
          </cell>
          <cell r="BY3318">
            <v>0.28000000000000003</v>
          </cell>
          <cell r="BZ3318">
            <v>0</v>
          </cell>
          <cell r="CA3318">
            <v>0.11</v>
          </cell>
          <cell r="CB3318">
            <v>0</v>
          </cell>
          <cell r="CC3318">
            <v>0</v>
          </cell>
          <cell r="CD3318">
            <v>0</v>
          </cell>
          <cell r="CE3318">
            <v>0</v>
          </cell>
          <cell r="CF3318">
            <v>0</v>
          </cell>
          <cell r="CG3318">
            <v>0</v>
          </cell>
          <cell r="CH3318">
            <v>0</v>
          </cell>
          <cell r="CJ3318">
            <v>0</v>
          </cell>
          <cell r="CK3318">
            <v>0</v>
          </cell>
          <cell r="CL3318">
            <v>0</v>
          </cell>
          <cell r="CM3318">
            <v>0</v>
          </cell>
          <cell r="CN3318">
            <v>1.0000000000000002</v>
          </cell>
        </row>
        <row r="3319">
          <cell r="AU3319">
            <v>120</v>
          </cell>
          <cell r="AX3319">
            <v>120</v>
          </cell>
          <cell r="AY3319">
            <v>0</v>
          </cell>
          <cell r="AZ3319">
            <v>0</v>
          </cell>
          <cell r="BA3319">
            <v>0</v>
          </cell>
          <cell r="BV3319">
            <v>0</v>
          </cell>
          <cell r="BW3319">
            <v>0.43</v>
          </cell>
          <cell r="BX3319">
            <v>0</v>
          </cell>
          <cell r="BY3319">
            <v>0</v>
          </cell>
          <cell r="BZ3319">
            <v>0</v>
          </cell>
          <cell r="CA3319">
            <v>0</v>
          </cell>
          <cell r="CB3319">
            <v>0</v>
          </cell>
          <cell r="CC3319">
            <v>0</v>
          </cell>
          <cell r="CD3319">
            <v>0.56999999999999995</v>
          </cell>
          <cell r="CE3319">
            <v>0</v>
          </cell>
          <cell r="CF3319">
            <v>0</v>
          </cell>
          <cell r="CG3319">
            <v>0</v>
          </cell>
          <cell r="CH3319">
            <v>0</v>
          </cell>
          <cell r="CJ3319">
            <v>0</v>
          </cell>
          <cell r="CK3319">
            <v>0</v>
          </cell>
          <cell r="CL3319">
            <v>0</v>
          </cell>
          <cell r="CM3319">
            <v>0</v>
          </cell>
          <cell r="CN3319">
            <v>1</v>
          </cell>
        </row>
        <row r="3320">
          <cell r="AU3320">
            <v>0</v>
          </cell>
          <cell r="AX3320">
            <v>0</v>
          </cell>
          <cell r="AY3320">
            <v>0</v>
          </cell>
          <cell r="AZ3320">
            <v>0</v>
          </cell>
          <cell r="BA3320">
            <v>0</v>
          </cell>
          <cell r="BV3320">
            <v>0</v>
          </cell>
          <cell r="BW3320">
            <v>0.46</v>
          </cell>
          <cell r="BX3320">
            <v>0.54</v>
          </cell>
          <cell r="BY3320">
            <v>0</v>
          </cell>
          <cell r="BZ3320">
            <v>0</v>
          </cell>
          <cell r="CA3320">
            <v>0</v>
          </cell>
          <cell r="CB3320">
            <v>0</v>
          </cell>
          <cell r="CC3320">
            <v>0</v>
          </cell>
          <cell r="CD3320">
            <v>0</v>
          </cell>
          <cell r="CE3320">
            <v>0</v>
          </cell>
          <cell r="CF3320">
            <v>0</v>
          </cell>
          <cell r="CG3320">
            <v>0</v>
          </cell>
          <cell r="CH3320">
            <v>0</v>
          </cell>
          <cell r="CJ3320">
            <v>0</v>
          </cell>
          <cell r="CK3320">
            <v>0</v>
          </cell>
          <cell r="CL3320">
            <v>0</v>
          </cell>
          <cell r="CM3320">
            <v>0</v>
          </cell>
          <cell r="CN3320">
            <v>1</v>
          </cell>
        </row>
        <row r="3321">
          <cell r="AU3321">
            <v>144</v>
          </cell>
          <cell r="AX3321">
            <v>144</v>
          </cell>
          <cell r="AY3321">
            <v>0</v>
          </cell>
          <cell r="AZ3321">
            <v>0</v>
          </cell>
          <cell r="BA3321">
            <v>0</v>
          </cell>
          <cell r="BV3321">
            <v>0</v>
          </cell>
          <cell r="BW3321">
            <v>0</v>
          </cell>
          <cell r="BX3321">
            <v>0</v>
          </cell>
          <cell r="BY3321">
            <v>0</v>
          </cell>
          <cell r="BZ3321">
            <v>0</v>
          </cell>
          <cell r="CA3321">
            <v>0</v>
          </cell>
          <cell r="CB3321">
            <v>0</v>
          </cell>
          <cell r="CC3321">
            <v>0</v>
          </cell>
          <cell r="CD3321">
            <v>0</v>
          </cell>
          <cell r="CE3321">
            <v>0</v>
          </cell>
          <cell r="CF3321">
            <v>0</v>
          </cell>
          <cell r="CG3321">
            <v>0</v>
          </cell>
          <cell r="CH3321">
            <v>0</v>
          </cell>
          <cell r="CJ3321">
            <v>0</v>
          </cell>
          <cell r="CK3321">
            <v>0</v>
          </cell>
          <cell r="CL3321">
            <v>0</v>
          </cell>
          <cell r="CM3321">
            <v>0</v>
          </cell>
          <cell r="CN3321">
            <v>1</v>
          </cell>
        </row>
        <row r="3322">
          <cell r="AU3322">
            <v>1120</v>
          </cell>
          <cell r="AX3322">
            <v>1120</v>
          </cell>
          <cell r="AY3322">
            <v>0</v>
          </cell>
          <cell r="AZ3322">
            <v>0</v>
          </cell>
          <cell r="BA3322">
            <v>0</v>
          </cell>
          <cell r="BV3322">
            <v>0</v>
          </cell>
          <cell r="BW3322">
            <v>0.17</v>
          </cell>
          <cell r="BX3322">
            <v>0.37</v>
          </cell>
          <cell r="BY3322">
            <v>0</v>
          </cell>
          <cell r="BZ3322">
            <v>0</v>
          </cell>
          <cell r="CA3322">
            <v>0</v>
          </cell>
          <cell r="CB3322">
            <v>0</v>
          </cell>
          <cell r="CC3322">
            <v>0</v>
          </cell>
          <cell r="CD3322">
            <v>0.46</v>
          </cell>
          <cell r="CE3322">
            <v>0</v>
          </cell>
          <cell r="CF3322">
            <v>0</v>
          </cell>
          <cell r="CG3322">
            <v>0</v>
          </cell>
          <cell r="CH3322">
            <v>0</v>
          </cell>
          <cell r="CJ3322">
            <v>0</v>
          </cell>
          <cell r="CK3322">
            <v>0</v>
          </cell>
          <cell r="CL3322">
            <v>0</v>
          </cell>
          <cell r="CM3322">
            <v>0</v>
          </cell>
          <cell r="CN3322">
            <v>1</v>
          </cell>
        </row>
        <row r="3323">
          <cell r="AU3323">
            <v>127</v>
          </cell>
          <cell r="AX3323">
            <v>127</v>
          </cell>
          <cell r="AY3323">
            <v>0</v>
          </cell>
          <cell r="AZ3323">
            <v>0</v>
          </cell>
          <cell r="BA3323">
            <v>0</v>
          </cell>
          <cell r="BV3323">
            <v>0</v>
          </cell>
          <cell r="BW3323">
            <v>1</v>
          </cell>
          <cell r="BX3323">
            <v>0</v>
          </cell>
          <cell r="BY3323">
            <v>0</v>
          </cell>
          <cell r="BZ3323">
            <v>0</v>
          </cell>
          <cell r="CA3323">
            <v>0</v>
          </cell>
          <cell r="CB3323">
            <v>0</v>
          </cell>
          <cell r="CC3323">
            <v>0</v>
          </cell>
          <cell r="CD3323">
            <v>0</v>
          </cell>
          <cell r="CE3323">
            <v>0</v>
          </cell>
          <cell r="CF3323">
            <v>0</v>
          </cell>
          <cell r="CG3323">
            <v>0</v>
          </cell>
          <cell r="CH3323">
            <v>0</v>
          </cell>
          <cell r="CJ3323">
            <v>0</v>
          </cell>
          <cell r="CK3323">
            <v>0</v>
          </cell>
          <cell r="CL3323">
            <v>0</v>
          </cell>
          <cell r="CM3323">
            <v>0</v>
          </cell>
          <cell r="CN3323">
            <v>1</v>
          </cell>
        </row>
        <row r="3324">
          <cell r="AU3324">
            <v>2003.03</v>
          </cell>
          <cell r="AX3324">
            <v>1435.9399999999998</v>
          </cell>
          <cell r="AY3324">
            <v>567.09</v>
          </cell>
          <cell r="AZ3324">
            <v>0</v>
          </cell>
          <cell r="BA3324">
            <v>1269.6199999999999</v>
          </cell>
          <cell r="BV3324">
            <v>0</v>
          </cell>
          <cell r="BW3324">
            <v>0</v>
          </cell>
          <cell r="BX3324">
            <v>0</v>
          </cell>
          <cell r="BY3324">
            <v>0</v>
          </cell>
          <cell r="BZ3324">
            <v>0</v>
          </cell>
          <cell r="CA3324">
            <v>0</v>
          </cell>
          <cell r="CB3324">
            <v>0</v>
          </cell>
          <cell r="CC3324">
            <v>0</v>
          </cell>
          <cell r="CD3324">
            <v>0</v>
          </cell>
          <cell r="CE3324">
            <v>0</v>
          </cell>
          <cell r="CF3324">
            <v>0</v>
          </cell>
          <cell r="CG3324">
            <v>0</v>
          </cell>
          <cell r="CH3324">
            <v>0</v>
          </cell>
          <cell r="CJ3324">
            <v>0</v>
          </cell>
          <cell r="CK3324">
            <v>0</v>
          </cell>
          <cell r="CL3324">
            <v>0</v>
          </cell>
          <cell r="CM3324">
            <v>0</v>
          </cell>
          <cell r="CN3324">
            <v>1</v>
          </cell>
        </row>
        <row r="3325">
          <cell r="AU3325">
            <v>25617.99</v>
          </cell>
          <cell r="AX3325">
            <v>18753.560000000001</v>
          </cell>
          <cell r="AY3325">
            <v>6864.43</v>
          </cell>
          <cell r="AZ3325">
            <v>1341.62</v>
          </cell>
          <cell r="BA3325">
            <v>9700.73</v>
          </cell>
          <cell r="BV3325">
            <v>0</v>
          </cell>
          <cell r="BW3325">
            <v>0</v>
          </cell>
          <cell r="BX3325">
            <v>1</v>
          </cell>
          <cell r="BY3325">
            <v>0</v>
          </cell>
          <cell r="BZ3325">
            <v>0</v>
          </cell>
          <cell r="CA3325">
            <v>0</v>
          </cell>
          <cell r="CB3325">
            <v>0</v>
          </cell>
          <cell r="CC3325">
            <v>0</v>
          </cell>
          <cell r="CD3325">
            <v>0</v>
          </cell>
          <cell r="CE3325">
            <v>0</v>
          </cell>
          <cell r="CF3325">
            <v>0</v>
          </cell>
          <cell r="CG3325">
            <v>0</v>
          </cell>
          <cell r="CH3325">
            <v>0</v>
          </cell>
          <cell r="CJ3325">
            <v>0</v>
          </cell>
          <cell r="CK3325">
            <v>0</v>
          </cell>
          <cell r="CL3325">
            <v>0</v>
          </cell>
          <cell r="CM3325">
            <v>0</v>
          </cell>
          <cell r="CN3325">
            <v>1</v>
          </cell>
        </row>
        <row r="3326">
          <cell r="AU3326">
            <v>232</v>
          </cell>
          <cell r="AX3326">
            <v>232</v>
          </cell>
          <cell r="AY3326">
            <v>0</v>
          </cell>
          <cell r="AZ3326">
            <v>0</v>
          </cell>
          <cell r="BA3326">
            <v>0</v>
          </cell>
          <cell r="BV3326">
            <v>0</v>
          </cell>
          <cell r="BW3326">
            <v>0.46</v>
          </cell>
          <cell r="BX3326">
            <v>0</v>
          </cell>
          <cell r="BY3326">
            <v>0</v>
          </cell>
          <cell r="BZ3326">
            <v>0</v>
          </cell>
          <cell r="CA3326">
            <v>0</v>
          </cell>
          <cell r="CB3326">
            <v>0</v>
          </cell>
          <cell r="CC3326">
            <v>0</v>
          </cell>
          <cell r="CD3326">
            <v>0.54</v>
          </cell>
          <cell r="CE3326">
            <v>0</v>
          </cell>
          <cell r="CF3326">
            <v>0</v>
          </cell>
          <cell r="CG3326">
            <v>0</v>
          </cell>
          <cell r="CH3326">
            <v>0</v>
          </cell>
          <cell r="CJ3326">
            <v>0</v>
          </cell>
          <cell r="CK3326">
            <v>0</v>
          </cell>
          <cell r="CL3326">
            <v>0</v>
          </cell>
          <cell r="CM3326">
            <v>0</v>
          </cell>
          <cell r="CN3326">
            <v>1</v>
          </cell>
        </row>
        <row r="3327">
          <cell r="AU3327">
            <v>66158.179999999993</v>
          </cell>
          <cell r="AX3327">
            <v>47425.75</v>
          </cell>
          <cell r="AY3327">
            <v>18732.43</v>
          </cell>
          <cell r="AZ3327">
            <v>43046</v>
          </cell>
          <cell r="BA3327">
            <v>101.47</v>
          </cell>
          <cell r="BV3327">
            <v>0</v>
          </cell>
          <cell r="BW3327">
            <v>0</v>
          </cell>
          <cell r="BX3327">
            <v>0.84</v>
          </cell>
          <cell r="BY3327">
            <v>0</v>
          </cell>
          <cell r="BZ3327">
            <v>0</v>
          </cell>
          <cell r="CA3327">
            <v>0</v>
          </cell>
          <cell r="CB3327">
            <v>0</v>
          </cell>
          <cell r="CC3327">
            <v>0</v>
          </cell>
          <cell r="CD3327">
            <v>0</v>
          </cell>
          <cell r="CE3327">
            <v>0</v>
          </cell>
          <cell r="CF3327">
            <v>0</v>
          </cell>
          <cell r="CG3327">
            <v>0</v>
          </cell>
          <cell r="CH3327">
            <v>0</v>
          </cell>
          <cell r="CJ3327">
            <v>0</v>
          </cell>
          <cell r="CK3327">
            <v>0</v>
          </cell>
          <cell r="CL3327">
            <v>0</v>
          </cell>
          <cell r="CM3327">
            <v>0</v>
          </cell>
          <cell r="CN3327">
            <v>1</v>
          </cell>
        </row>
        <row r="3328">
          <cell r="AU3328">
            <v>812.69</v>
          </cell>
          <cell r="AX3328">
            <v>582.58000000000004</v>
          </cell>
          <cell r="AY3328">
            <v>230.11</v>
          </cell>
          <cell r="AZ3328">
            <v>582.58000000000004</v>
          </cell>
          <cell r="BA3328">
            <v>0</v>
          </cell>
          <cell r="BV3328">
            <v>0</v>
          </cell>
          <cell r="BW3328">
            <v>1</v>
          </cell>
          <cell r="BX3328">
            <v>0</v>
          </cell>
          <cell r="BY3328">
            <v>0</v>
          </cell>
          <cell r="BZ3328">
            <v>0</v>
          </cell>
          <cell r="CA3328">
            <v>0</v>
          </cell>
          <cell r="CB3328">
            <v>0</v>
          </cell>
          <cell r="CC3328">
            <v>0</v>
          </cell>
          <cell r="CD3328">
            <v>0</v>
          </cell>
          <cell r="CE3328">
            <v>0</v>
          </cell>
          <cell r="CF3328">
            <v>0</v>
          </cell>
          <cell r="CG3328">
            <v>0</v>
          </cell>
          <cell r="CH3328">
            <v>0</v>
          </cell>
          <cell r="CJ3328">
            <v>0</v>
          </cell>
          <cell r="CK3328">
            <v>0</v>
          </cell>
          <cell r="CL3328">
            <v>0</v>
          </cell>
          <cell r="CM3328">
            <v>0</v>
          </cell>
          <cell r="CN3328">
            <v>1</v>
          </cell>
        </row>
        <row r="3329">
          <cell r="AU3329">
            <v>245</v>
          </cell>
          <cell r="AX3329">
            <v>245</v>
          </cell>
          <cell r="AY3329">
            <v>0</v>
          </cell>
          <cell r="AZ3329">
            <v>0</v>
          </cell>
          <cell r="BA3329">
            <v>0</v>
          </cell>
          <cell r="BV3329">
            <v>0</v>
          </cell>
          <cell r="BW3329">
            <v>1</v>
          </cell>
          <cell r="BX3329">
            <v>0</v>
          </cell>
          <cell r="BY3329">
            <v>0</v>
          </cell>
          <cell r="BZ3329">
            <v>0</v>
          </cell>
          <cell r="CA3329">
            <v>0</v>
          </cell>
          <cell r="CB3329">
            <v>0</v>
          </cell>
          <cell r="CC3329">
            <v>0</v>
          </cell>
          <cell r="CD3329">
            <v>0</v>
          </cell>
          <cell r="CE3329">
            <v>0</v>
          </cell>
          <cell r="CF3329">
            <v>0</v>
          </cell>
          <cell r="CG3329">
            <v>0</v>
          </cell>
          <cell r="CH3329">
            <v>0</v>
          </cell>
          <cell r="CJ3329">
            <v>0</v>
          </cell>
          <cell r="CK3329">
            <v>0</v>
          </cell>
          <cell r="CL3329">
            <v>0</v>
          </cell>
          <cell r="CM3329">
            <v>0</v>
          </cell>
          <cell r="CN3329">
            <v>1</v>
          </cell>
        </row>
        <row r="3330">
          <cell r="AU3330">
            <v>48605.24</v>
          </cell>
          <cell r="AX3330">
            <v>34402.74</v>
          </cell>
          <cell r="AY3330">
            <v>14202.5</v>
          </cell>
          <cell r="AZ3330">
            <v>6793.43</v>
          </cell>
          <cell r="BA3330">
            <v>22119.1</v>
          </cell>
          <cell r="BV3330">
            <v>0</v>
          </cell>
          <cell r="BW3330">
            <v>0.56000000000000005</v>
          </cell>
          <cell r="BX3330">
            <v>0</v>
          </cell>
          <cell r="BY3330">
            <v>0.44</v>
          </cell>
          <cell r="BZ3330">
            <v>0</v>
          </cell>
          <cell r="CA3330">
            <v>0</v>
          </cell>
          <cell r="CB3330">
            <v>0</v>
          </cell>
          <cell r="CC3330">
            <v>0</v>
          </cell>
          <cell r="CD3330">
            <v>0</v>
          </cell>
          <cell r="CE3330">
            <v>0</v>
          </cell>
          <cell r="CF3330">
            <v>0</v>
          </cell>
          <cell r="CG3330">
            <v>0</v>
          </cell>
          <cell r="CH3330">
            <v>0</v>
          </cell>
          <cell r="CJ3330">
            <v>0</v>
          </cell>
          <cell r="CK3330">
            <v>0</v>
          </cell>
          <cell r="CL3330">
            <v>0</v>
          </cell>
          <cell r="CM3330">
            <v>0</v>
          </cell>
          <cell r="CN3330">
            <v>1</v>
          </cell>
        </row>
        <row r="3331">
          <cell r="AU3331">
            <v>867.96</v>
          </cell>
          <cell r="AX3331">
            <v>622.23</v>
          </cell>
          <cell r="AY3331">
            <v>245.73</v>
          </cell>
          <cell r="AZ3331">
            <v>0</v>
          </cell>
          <cell r="BA3331">
            <v>550.16999999999996</v>
          </cell>
          <cell r="BV3331">
            <v>0</v>
          </cell>
          <cell r="BW3331">
            <v>0</v>
          </cell>
          <cell r="BX3331">
            <v>0.44</v>
          </cell>
          <cell r="BY3331">
            <v>0</v>
          </cell>
          <cell r="BZ3331">
            <v>0</v>
          </cell>
          <cell r="CA3331">
            <v>0</v>
          </cell>
          <cell r="CB3331">
            <v>0</v>
          </cell>
          <cell r="CC3331">
            <v>0</v>
          </cell>
          <cell r="CD3331">
            <v>0.48</v>
          </cell>
          <cell r="CE3331">
            <v>0</v>
          </cell>
          <cell r="CF3331">
            <v>0</v>
          </cell>
          <cell r="CG3331">
            <v>0</v>
          </cell>
          <cell r="CH3331">
            <v>0</v>
          </cell>
          <cell r="CJ3331">
            <v>0</v>
          </cell>
          <cell r="CK3331">
            <v>0</v>
          </cell>
          <cell r="CL3331">
            <v>0</v>
          </cell>
          <cell r="CM3331">
            <v>0</v>
          </cell>
          <cell r="CN3331">
            <v>0.99999999999999989</v>
          </cell>
        </row>
        <row r="3332">
          <cell r="AU3332">
            <v>179820.6</v>
          </cell>
          <cell r="AX3332">
            <v>127958.02999999998</v>
          </cell>
          <cell r="AY3332">
            <v>51862.57</v>
          </cell>
          <cell r="AZ3332">
            <v>26622.73</v>
          </cell>
          <cell r="BA3332">
            <v>70032.539999999994</v>
          </cell>
          <cell r="BV3332">
            <v>0</v>
          </cell>
          <cell r="BW3332">
            <v>0</v>
          </cell>
          <cell r="BX3332">
            <v>0</v>
          </cell>
          <cell r="BY3332">
            <v>0</v>
          </cell>
          <cell r="BZ3332">
            <v>0</v>
          </cell>
          <cell r="CA3332">
            <v>1</v>
          </cell>
          <cell r="CB3332">
            <v>0</v>
          </cell>
          <cell r="CC3332">
            <v>0</v>
          </cell>
          <cell r="CD3332">
            <v>0</v>
          </cell>
          <cell r="CE3332">
            <v>0</v>
          </cell>
          <cell r="CF3332">
            <v>0</v>
          </cell>
          <cell r="CG3332">
            <v>0</v>
          </cell>
          <cell r="CH3332">
            <v>0</v>
          </cell>
          <cell r="CJ3332">
            <v>0</v>
          </cell>
          <cell r="CK3332">
            <v>0</v>
          </cell>
          <cell r="CL3332">
            <v>0</v>
          </cell>
          <cell r="CM3332">
            <v>0</v>
          </cell>
          <cell r="CN3332">
            <v>1</v>
          </cell>
        </row>
        <row r="3333">
          <cell r="AU3333">
            <v>499531.3</v>
          </cell>
          <cell r="AX3333">
            <v>357798.40000000002</v>
          </cell>
          <cell r="AY3333">
            <v>141732.9</v>
          </cell>
          <cell r="AZ3333">
            <v>87348.63</v>
          </cell>
          <cell r="BA3333">
            <v>109892.58</v>
          </cell>
          <cell r="BV3333">
            <v>0</v>
          </cell>
          <cell r="BW3333">
            <v>0.85</v>
          </cell>
          <cell r="BX3333">
            <v>0</v>
          </cell>
          <cell r="BY3333">
            <v>0.15</v>
          </cell>
          <cell r="BZ3333">
            <v>0</v>
          </cell>
          <cell r="CA3333">
            <v>0</v>
          </cell>
          <cell r="CB3333">
            <v>0</v>
          </cell>
          <cell r="CC3333">
            <v>0</v>
          </cell>
          <cell r="CD3333">
            <v>0</v>
          </cell>
          <cell r="CE3333">
            <v>0</v>
          </cell>
          <cell r="CF3333">
            <v>0</v>
          </cell>
          <cell r="CG3333">
            <v>0</v>
          </cell>
          <cell r="CH3333">
            <v>0</v>
          </cell>
          <cell r="CJ3333">
            <v>0</v>
          </cell>
          <cell r="CK3333">
            <v>0</v>
          </cell>
          <cell r="CL3333">
            <v>0</v>
          </cell>
          <cell r="CM3333">
            <v>0</v>
          </cell>
          <cell r="CN3333">
            <v>1</v>
          </cell>
        </row>
        <row r="3334">
          <cell r="AU3334">
            <v>100</v>
          </cell>
          <cell r="AX3334">
            <v>100</v>
          </cell>
          <cell r="AY3334">
            <v>0</v>
          </cell>
          <cell r="AZ3334">
            <v>0</v>
          </cell>
          <cell r="BA3334">
            <v>0</v>
          </cell>
          <cell r="BV3334">
            <v>0</v>
          </cell>
          <cell r="BW3334">
            <v>1</v>
          </cell>
          <cell r="BX3334">
            <v>0</v>
          </cell>
          <cell r="BY3334">
            <v>0</v>
          </cell>
          <cell r="BZ3334">
            <v>0</v>
          </cell>
          <cell r="CA3334">
            <v>0</v>
          </cell>
          <cell r="CB3334">
            <v>0</v>
          </cell>
          <cell r="CC3334">
            <v>0</v>
          </cell>
          <cell r="CD3334">
            <v>0</v>
          </cell>
          <cell r="CE3334">
            <v>0</v>
          </cell>
          <cell r="CF3334">
            <v>0</v>
          </cell>
          <cell r="CG3334">
            <v>0</v>
          </cell>
          <cell r="CH3334">
            <v>0</v>
          </cell>
          <cell r="CJ3334">
            <v>0</v>
          </cell>
          <cell r="CK3334">
            <v>0</v>
          </cell>
          <cell r="CL3334">
            <v>0</v>
          </cell>
          <cell r="CM3334">
            <v>0</v>
          </cell>
          <cell r="CN3334">
            <v>1</v>
          </cell>
        </row>
        <row r="3335">
          <cell r="AU3335">
            <v>114</v>
          </cell>
          <cell r="AX3335">
            <v>114</v>
          </cell>
          <cell r="AY3335">
            <v>0</v>
          </cell>
          <cell r="AZ3335">
            <v>0</v>
          </cell>
          <cell r="BA3335">
            <v>0</v>
          </cell>
          <cell r="BV3335">
            <v>0</v>
          </cell>
          <cell r="BW3335">
            <v>0</v>
          </cell>
          <cell r="BX3335">
            <v>0</v>
          </cell>
          <cell r="BY3335">
            <v>0</v>
          </cell>
          <cell r="BZ3335">
            <v>0</v>
          </cell>
          <cell r="CA3335">
            <v>0</v>
          </cell>
          <cell r="CB3335">
            <v>0</v>
          </cell>
          <cell r="CC3335">
            <v>0</v>
          </cell>
          <cell r="CD3335">
            <v>1</v>
          </cell>
          <cell r="CE3335">
            <v>0</v>
          </cell>
          <cell r="CF3335">
            <v>0</v>
          </cell>
          <cell r="CG3335">
            <v>0</v>
          </cell>
          <cell r="CH3335">
            <v>0</v>
          </cell>
          <cell r="CJ3335">
            <v>0</v>
          </cell>
          <cell r="CK3335">
            <v>0</v>
          </cell>
          <cell r="CL3335">
            <v>0</v>
          </cell>
          <cell r="CM3335">
            <v>0</v>
          </cell>
          <cell r="CN3335">
            <v>1</v>
          </cell>
        </row>
        <row r="3336">
          <cell r="AU3336">
            <v>8158.43</v>
          </cell>
          <cell r="AX3336">
            <v>5848.39</v>
          </cell>
          <cell r="AY3336">
            <v>2310.04</v>
          </cell>
          <cell r="AZ3336">
            <v>4627</v>
          </cell>
          <cell r="BA3336">
            <v>1079.94</v>
          </cell>
          <cell r="BV3336">
            <v>0</v>
          </cell>
          <cell r="BW3336">
            <v>1</v>
          </cell>
          <cell r="BX3336">
            <v>0</v>
          </cell>
          <cell r="BY3336">
            <v>0</v>
          </cell>
          <cell r="BZ3336">
            <v>0</v>
          </cell>
          <cell r="CA3336">
            <v>0</v>
          </cell>
          <cell r="CB3336">
            <v>0</v>
          </cell>
          <cell r="CC3336">
            <v>0</v>
          </cell>
          <cell r="CD3336">
            <v>0</v>
          </cell>
          <cell r="CE3336">
            <v>0</v>
          </cell>
          <cell r="CF3336">
            <v>0</v>
          </cell>
          <cell r="CG3336">
            <v>0</v>
          </cell>
          <cell r="CH3336">
            <v>0</v>
          </cell>
          <cell r="CJ3336">
            <v>0</v>
          </cell>
          <cell r="CK3336">
            <v>0</v>
          </cell>
          <cell r="CL3336">
            <v>0</v>
          </cell>
          <cell r="CM3336">
            <v>0</v>
          </cell>
          <cell r="CN3336">
            <v>1</v>
          </cell>
        </row>
        <row r="3337">
          <cell r="AU3337">
            <v>176</v>
          </cell>
          <cell r="AX3337">
            <v>176</v>
          </cell>
          <cell r="AY3337">
            <v>0</v>
          </cell>
          <cell r="AZ3337">
            <v>0</v>
          </cell>
          <cell r="BA3337">
            <v>0</v>
          </cell>
          <cell r="BV3337">
            <v>0</v>
          </cell>
          <cell r="BW3337">
            <v>0.78</v>
          </cell>
          <cell r="BX3337">
            <v>0.22</v>
          </cell>
          <cell r="BY3337">
            <v>0</v>
          </cell>
          <cell r="BZ3337">
            <v>0</v>
          </cell>
          <cell r="CA3337">
            <v>0</v>
          </cell>
          <cell r="CB3337">
            <v>0</v>
          </cell>
          <cell r="CC3337">
            <v>0</v>
          </cell>
          <cell r="CD3337">
            <v>0</v>
          </cell>
          <cell r="CE3337">
            <v>0</v>
          </cell>
          <cell r="CF3337">
            <v>0</v>
          </cell>
          <cell r="CG3337">
            <v>0</v>
          </cell>
          <cell r="CH3337">
            <v>0</v>
          </cell>
          <cell r="CJ3337">
            <v>0</v>
          </cell>
          <cell r="CK3337">
            <v>0</v>
          </cell>
          <cell r="CL3337">
            <v>0</v>
          </cell>
          <cell r="CM3337">
            <v>0</v>
          </cell>
          <cell r="CN3337">
            <v>1</v>
          </cell>
        </row>
        <row r="3338">
          <cell r="AU3338">
            <v>3601.42</v>
          </cell>
          <cell r="AX3338">
            <v>2581.7500000000005</v>
          </cell>
          <cell r="AY3338">
            <v>1019.67</v>
          </cell>
          <cell r="AZ3338">
            <v>0</v>
          </cell>
          <cell r="BA3338">
            <v>1873.9</v>
          </cell>
          <cell r="BV3338">
            <v>0</v>
          </cell>
          <cell r="BW3338">
            <v>0</v>
          </cell>
          <cell r="BX3338">
            <v>0</v>
          </cell>
          <cell r="BY3338">
            <v>0</v>
          </cell>
          <cell r="BZ3338">
            <v>0</v>
          </cell>
          <cell r="CA3338">
            <v>0</v>
          </cell>
          <cell r="CB3338">
            <v>0</v>
          </cell>
          <cell r="CC3338">
            <v>0</v>
          </cell>
          <cell r="CD3338">
            <v>1</v>
          </cell>
          <cell r="CE3338">
            <v>0</v>
          </cell>
          <cell r="CF3338">
            <v>0</v>
          </cell>
          <cell r="CG3338">
            <v>0</v>
          </cell>
          <cell r="CH3338">
            <v>0</v>
          </cell>
          <cell r="CJ3338">
            <v>0</v>
          </cell>
          <cell r="CK3338">
            <v>0</v>
          </cell>
          <cell r="CL3338">
            <v>0</v>
          </cell>
          <cell r="CM3338">
            <v>0</v>
          </cell>
          <cell r="CN3338">
            <v>1</v>
          </cell>
        </row>
        <row r="3339">
          <cell r="AU3339">
            <v>25850.86</v>
          </cell>
          <cell r="AX3339">
            <v>18517.28</v>
          </cell>
          <cell r="AY3339">
            <v>7333.58</v>
          </cell>
          <cell r="AZ3339">
            <v>3152.33</v>
          </cell>
          <cell r="BA3339">
            <v>7915.19</v>
          </cell>
          <cell r="BV3339">
            <v>0</v>
          </cell>
          <cell r="BW3339">
            <v>0</v>
          </cell>
          <cell r="BX3339">
            <v>1</v>
          </cell>
          <cell r="BY3339">
            <v>0</v>
          </cell>
          <cell r="BZ3339">
            <v>0</v>
          </cell>
          <cell r="CA3339">
            <v>0</v>
          </cell>
          <cell r="CB3339">
            <v>0</v>
          </cell>
          <cell r="CC3339">
            <v>0</v>
          </cell>
          <cell r="CD3339">
            <v>0</v>
          </cell>
          <cell r="CE3339">
            <v>0</v>
          </cell>
          <cell r="CF3339">
            <v>0</v>
          </cell>
          <cell r="CG3339">
            <v>0</v>
          </cell>
          <cell r="CH3339">
            <v>0</v>
          </cell>
          <cell r="CJ3339">
            <v>0</v>
          </cell>
          <cell r="CK3339">
            <v>0</v>
          </cell>
          <cell r="CL3339">
            <v>0</v>
          </cell>
          <cell r="CM3339">
            <v>0</v>
          </cell>
          <cell r="CN3339">
            <v>1</v>
          </cell>
        </row>
        <row r="3340">
          <cell r="AU3340">
            <v>4556</v>
          </cell>
          <cell r="AX3340">
            <v>4556</v>
          </cell>
          <cell r="AY3340">
            <v>0</v>
          </cell>
          <cell r="AZ3340">
            <v>0</v>
          </cell>
          <cell r="BA3340">
            <v>0</v>
          </cell>
          <cell r="BV3340">
            <v>0</v>
          </cell>
          <cell r="BW3340">
            <v>0</v>
          </cell>
          <cell r="BX3340">
            <v>1</v>
          </cell>
          <cell r="BY3340">
            <v>0</v>
          </cell>
          <cell r="BZ3340">
            <v>0</v>
          </cell>
          <cell r="CA3340">
            <v>0</v>
          </cell>
          <cell r="CB3340">
            <v>0</v>
          </cell>
          <cell r="CC3340">
            <v>0</v>
          </cell>
          <cell r="CD3340">
            <v>0</v>
          </cell>
          <cell r="CE3340">
            <v>0</v>
          </cell>
          <cell r="CF3340">
            <v>0</v>
          </cell>
          <cell r="CG3340">
            <v>0</v>
          </cell>
          <cell r="CH3340">
            <v>0</v>
          </cell>
          <cell r="CJ3340">
            <v>0</v>
          </cell>
          <cell r="CK3340">
            <v>0</v>
          </cell>
          <cell r="CL3340">
            <v>0</v>
          </cell>
          <cell r="CM3340">
            <v>0</v>
          </cell>
          <cell r="CN3340">
            <v>1</v>
          </cell>
        </row>
        <row r="3341">
          <cell r="AU3341">
            <v>1629</v>
          </cell>
          <cell r="AX3341">
            <v>1629</v>
          </cell>
          <cell r="AY3341">
            <v>0</v>
          </cell>
          <cell r="AZ3341">
            <v>0</v>
          </cell>
          <cell r="BA3341">
            <v>0</v>
          </cell>
          <cell r="BV3341">
            <v>0</v>
          </cell>
          <cell r="BW3341">
            <v>0</v>
          </cell>
          <cell r="BX3341">
            <v>1</v>
          </cell>
          <cell r="BY3341">
            <v>0</v>
          </cell>
          <cell r="BZ3341">
            <v>0</v>
          </cell>
          <cell r="CA3341">
            <v>0</v>
          </cell>
          <cell r="CB3341">
            <v>0</v>
          </cell>
          <cell r="CC3341">
            <v>0</v>
          </cell>
          <cell r="CD3341">
            <v>0</v>
          </cell>
          <cell r="CE3341">
            <v>0</v>
          </cell>
          <cell r="CF3341">
            <v>0</v>
          </cell>
          <cell r="CG3341">
            <v>0</v>
          </cell>
          <cell r="CH3341">
            <v>0</v>
          </cell>
          <cell r="CJ3341">
            <v>0</v>
          </cell>
          <cell r="CK3341">
            <v>0</v>
          </cell>
          <cell r="CL3341">
            <v>0</v>
          </cell>
          <cell r="CM3341">
            <v>0</v>
          </cell>
          <cell r="CN3341">
            <v>1</v>
          </cell>
        </row>
        <row r="3342">
          <cell r="AU3342">
            <v>1997</v>
          </cell>
          <cell r="AX3342">
            <v>1997</v>
          </cell>
          <cell r="AY3342">
            <v>0</v>
          </cell>
          <cell r="AZ3342">
            <v>0</v>
          </cell>
          <cell r="BA3342">
            <v>0</v>
          </cell>
          <cell r="BV3342">
            <v>0</v>
          </cell>
          <cell r="BW3342">
            <v>0</v>
          </cell>
          <cell r="BX3342">
            <v>1</v>
          </cell>
          <cell r="BY3342">
            <v>0</v>
          </cell>
          <cell r="BZ3342">
            <v>0</v>
          </cell>
          <cell r="CA3342">
            <v>0</v>
          </cell>
          <cell r="CB3342">
            <v>0</v>
          </cell>
          <cell r="CC3342">
            <v>0</v>
          </cell>
          <cell r="CD3342">
            <v>0</v>
          </cell>
          <cell r="CE3342">
            <v>0</v>
          </cell>
          <cell r="CF3342">
            <v>0</v>
          </cell>
          <cell r="CG3342">
            <v>0</v>
          </cell>
          <cell r="CH3342">
            <v>0</v>
          </cell>
          <cell r="CJ3342">
            <v>0</v>
          </cell>
          <cell r="CK3342">
            <v>0</v>
          </cell>
          <cell r="CL3342">
            <v>0</v>
          </cell>
          <cell r="CM3342">
            <v>0</v>
          </cell>
          <cell r="CN3342">
            <v>1</v>
          </cell>
        </row>
        <row r="3343">
          <cell r="AU3343">
            <v>120</v>
          </cell>
          <cell r="AX3343">
            <v>120</v>
          </cell>
          <cell r="AY3343">
            <v>0</v>
          </cell>
          <cell r="AZ3343">
            <v>0</v>
          </cell>
          <cell r="BA3343">
            <v>0</v>
          </cell>
          <cell r="BV3343">
            <v>0</v>
          </cell>
          <cell r="BW3343">
            <v>0</v>
          </cell>
          <cell r="BX3343">
            <v>0</v>
          </cell>
          <cell r="BY3343">
            <v>0</v>
          </cell>
          <cell r="BZ3343">
            <v>0</v>
          </cell>
          <cell r="CA3343">
            <v>0</v>
          </cell>
          <cell r="CB3343">
            <v>0</v>
          </cell>
          <cell r="CC3343">
            <v>1</v>
          </cell>
          <cell r="CD3343">
            <v>0</v>
          </cell>
          <cell r="CE3343">
            <v>0</v>
          </cell>
          <cell r="CF3343">
            <v>0</v>
          </cell>
          <cell r="CG3343">
            <v>0</v>
          </cell>
          <cell r="CH3343">
            <v>0</v>
          </cell>
          <cell r="CJ3343">
            <v>0</v>
          </cell>
          <cell r="CK3343">
            <v>0</v>
          </cell>
          <cell r="CL3343">
            <v>0</v>
          </cell>
          <cell r="CM3343">
            <v>0</v>
          </cell>
          <cell r="CN3343">
            <v>1</v>
          </cell>
        </row>
        <row r="3344">
          <cell r="AU3344">
            <v>1067.3</v>
          </cell>
          <cell r="AX3344">
            <v>765.09</v>
          </cell>
          <cell r="AY3344">
            <v>302.20999999999998</v>
          </cell>
          <cell r="AZ3344">
            <v>765.09</v>
          </cell>
          <cell r="BA3344">
            <v>0</v>
          </cell>
          <cell r="BV3344">
            <v>0</v>
          </cell>
          <cell r="BW3344">
            <v>1</v>
          </cell>
          <cell r="BX3344">
            <v>0</v>
          </cell>
          <cell r="BY3344">
            <v>0</v>
          </cell>
          <cell r="BZ3344">
            <v>0</v>
          </cell>
          <cell r="CA3344">
            <v>0</v>
          </cell>
          <cell r="CB3344">
            <v>0</v>
          </cell>
          <cell r="CC3344">
            <v>0</v>
          </cell>
          <cell r="CD3344">
            <v>0</v>
          </cell>
          <cell r="CE3344">
            <v>0</v>
          </cell>
          <cell r="CF3344">
            <v>0</v>
          </cell>
          <cell r="CG3344">
            <v>0</v>
          </cell>
          <cell r="CH3344">
            <v>0</v>
          </cell>
          <cell r="CJ3344">
            <v>0</v>
          </cell>
          <cell r="CK3344">
            <v>0</v>
          </cell>
          <cell r="CL3344">
            <v>0</v>
          </cell>
          <cell r="CM3344">
            <v>0</v>
          </cell>
          <cell r="CN3344">
            <v>1</v>
          </cell>
        </row>
        <row r="3345">
          <cell r="AU3345">
            <v>1553.64</v>
          </cell>
          <cell r="AX3345">
            <v>1144.3</v>
          </cell>
          <cell r="AY3345">
            <v>409.34</v>
          </cell>
          <cell r="AZ3345">
            <v>1036.3</v>
          </cell>
          <cell r="BA3345">
            <v>0</v>
          </cell>
          <cell r="BV3345">
            <v>0</v>
          </cell>
          <cell r="BW3345">
            <v>1</v>
          </cell>
          <cell r="BX3345">
            <v>0</v>
          </cell>
          <cell r="BY3345">
            <v>0</v>
          </cell>
          <cell r="BZ3345">
            <v>0</v>
          </cell>
          <cell r="CA3345">
            <v>0</v>
          </cell>
          <cell r="CB3345">
            <v>0</v>
          </cell>
          <cell r="CC3345">
            <v>0</v>
          </cell>
          <cell r="CD3345">
            <v>0</v>
          </cell>
          <cell r="CE3345">
            <v>0</v>
          </cell>
          <cell r="CF3345">
            <v>0</v>
          </cell>
          <cell r="CG3345">
            <v>0</v>
          </cell>
          <cell r="CH3345">
            <v>0</v>
          </cell>
          <cell r="CJ3345">
            <v>0</v>
          </cell>
          <cell r="CK3345">
            <v>0</v>
          </cell>
          <cell r="CL3345">
            <v>0</v>
          </cell>
          <cell r="CM3345">
            <v>0</v>
          </cell>
          <cell r="CN3345">
            <v>1</v>
          </cell>
        </row>
        <row r="3346">
          <cell r="AU3346">
            <v>731.74</v>
          </cell>
          <cell r="AX3346">
            <v>524.54999999999995</v>
          </cell>
          <cell r="AY3346">
            <v>207.19</v>
          </cell>
          <cell r="AZ3346">
            <v>524.54999999999995</v>
          </cell>
          <cell r="BA3346">
            <v>0</v>
          </cell>
          <cell r="BV3346">
            <v>0</v>
          </cell>
          <cell r="BW3346">
            <v>1</v>
          </cell>
          <cell r="BX3346">
            <v>0</v>
          </cell>
          <cell r="BY3346">
            <v>0</v>
          </cell>
          <cell r="BZ3346">
            <v>0</v>
          </cell>
          <cell r="CA3346">
            <v>0</v>
          </cell>
          <cell r="CB3346">
            <v>0</v>
          </cell>
          <cell r="CC3346">
            <v>0</v>
          </cell>
          <cell r="CD3346">
            <v>0</v>
          </cell>
          <cell r="CE3346">
            <v>0</v>
          </cell>
          <cell r="CF3346">
            <v>0</v>
          </cell>
          <cell r="CG3346">
            <v>0</v>
          </cell>
          <cell r="CH3346">
            <v>0</v>
          </cell>
          <cell r="CJ3346">
            <v>0</v>
          </cell>
          <cell r="CK3346">
            <v>0</v>
          </cell>
          <cell r="CL3346">
            <v>0</v>
          </cell>
          <cell r="CM3346">
            <v>0</v>
          </cell>
          <cell r="CN3346">
            <v>1</v>
          </cell>
        </row>
        <row r="3347">
          <cell r="AU3347">
            <v>168</v>
          </cell>
          <cell r="AX3347">
            <v>168</v>
          </cell>
          <cell r="AY3347">
            <v>0</v>
          </cell>
          <cell r="AZ3347">
            <v>0</v>
          </cell>
          <cell r="BA3347">
            <v>0</v>
          </cell>
          <cell r="BV3347">
            <v>0</v>
          </cell>
          <cell r="BW3347">
            <v>1</v>
          </cell>
          <cell r="BX3347">
            <v>0</v>
          </cell>
          <cell r="BY3347">
            <v>0</v>
          </cell>
          <cell r="BZ3347">
            <v>0</v>
          </cell>
          <cell r="CA3347">
            <v>0</v>
          </cell>
          <cell r="CB3347">
            <v>0</v>
          </cell>
          <cell r="CC3347">
            <v>0</v>
          </cell>
          <cell r="CD3347">
            <v>0</v>
          </cell>
          <cell r="CE3347">
            <v>0</v>
          </cell>
          <cell r="CF3347">
            <v>0</v>
          </cell>
          <cell r="CG3347">
            <v>0</v>
          </cell>
          <cell r="CH3347">
            <v>0</v>
          </cell>
          <cell r="CJ3347">
            <v>0</v>
          </cell>
          <cell r="CK3347">
            <v>0</v>
          </cell>
          <cell r="CL3347">
            <v>0</v>
          </cell>
          <cell r="CM3347">
            <v>0</v>
          </cell>
          <cell r="CN3347">
            <v>1</v>
          </cell>
        </row>
        <row r="3348">
          <cell r="AU3348">
            <v>370</v>
          </cell>
          <cell r="AX3348">
            <v>370</v>
          </cell>
          <cell r="AY3348">
            <v>0</v>
          </cell>
          <cell r="AZ3348">
            <v>0</v>
          </cell>
          <cell r="BA3348">
            <v>0</v>
          </cell>
          <cell r="BV3348">
            <v>0</v>
          </cell>
          <cell r="BW3348">
            <v>1</v>
          </cell>
          <cell r="BX3348">
            <v>0</v>
          </cell>
          <cell r="BY3348">
            <v>0</v>
          </cell>
          <cell r="BZ3348">
            <v>0</v>
          </cell>
          <cell r="CA3348">
            <v>0</v>
          </cell>
          <cell r="CB3348">
            <v>0</v>
          </cell>
          <cell r="CC3348">
            <v>0</v>
          </cell>
          <cell r="CD3348">
            <v>0</v>
          </cell>
          <cell r="CE3348">
            <v>0</v>
          </cell>
          <cell r="CF3348">
            <v>0</v>
          </cell>
          <cell r="CG3348">
            <v>0</v>
          </cell>
          <cell r="CH3348">
            <v>0</v>
          </cell>
          <cell r="CJ3348">
            <v>0</v>
          </cell>
          <cell r="CK3348">
            <v>0</v>
          </cell>
          <cell r="CL3348">
            <v>0</v>
          </cell>
          <cell r="CM3348">
            <v>0</v>
          </cell>
          <cell r="CN3348">
            <v>1</v>
          </cell>
        </row>
        <row r="3349">
          <cell r="AU3349">
            <v>383</v>
          </cell>
          <cell r="AX3349">
            <v>383</v>
          </cell>
          <cell r="AY3349">
            <v>0</v>
          </cell>
          <cell r="AZ3349">
            <v>0</v>
          </cell>
          <cell r="BA3349">
            <v>0</v>
          </cell>
          <cell r="BV3349">
            <v>0</v>
          </cell>
          <cell r="BW3349">
            <v>0.99</v>
          </cell>
          <cell r="BX3349">
            <v>0</v>
          </cell>
          <cell r="BY3349">
            <v>0</v>
          </cell>
          <cell r="BZ3349">
            <v>0</v>
          </cell>
          <cell r="CA3349">
            <v>0</v>
          </cell>
          <cell r="CB3349">
            <v>0</v>
          </cell>
          <cell r="CC3349">
            <v>0</v>
          </cell>
          <cell r="CD3349">
            <v>0</v>
          </cell>
          <cell r="CE3349">
            <v>0</v>
          </cell>
          <cell r="CF3349">
            <v>0</v>
          </cell>
          <cell r="CG3349">
            <v>0</v>
          </cell>
          <cell r="CH3349">
            <v>0</v>
          </cell>
          <cell r="CJ3349">
            <v>0</v>
          </cell>
          <cell r="CK3349">
            <v>0</v>
          </cell>
          <cell r="CL3349">
            <v>0</v>
          </cell>
          <cell r="CM3349">
            <v>0</v>
          </cell>
          <cell r="CN3349">
            <v>1</v>
          </cell>
        </row>
        <row r="3350">
          <cell r="AU3350">
            <v>4180</v>
          </cell>
          <cell r="AX3350">
            <v>3973.91</v>
          </cell>
          <cell r="AY3350">
            <v>206.09</v>
          </cell>
          <cell r="AZ3350">
            <v>0</v>
          </cell>
          <cell r="BA3350">
            <v>461.5</v>
          </cell>
          <cell r="BV3350">
            <v>0</v>
          </cell>
          <cell r="BW3350">
            <v>0.11</v>
          </cell>
          <cell r="BX3350">
            <v>0.89</v>
          </cell>
          <cell r="BY3350">
            <v>0</v>
          </cell>
          <cell r="BZ3350">
            <v>0</v>
          </cell>
          <cell r="CA3350">
            <v>0</v>
          </cell>
          <cell r="CB3350">
            <v>0</v>
          </cell>
          <cell r="CC3350">
            <v>0</v>
          </cell>
          <cell r="CD3350">
            <v>0</v>
          </cell>
          <cell r="CE3350">
            <v>0</v>
          </cell>
          <cell r="CF3350">
            <v>0</v>
          </cell>
          <cell r="CG3350">
            <v>0</v>
          </cell>
          <cell r="CH3350">
            <v>0</v>
          </cell>
          <cell r="CJ3350">
            <v>0</v>
          </cell>
          <cell r="CK3350">
            <v>0</v>
          </cell>
          <cell r="CL3350">
            <v>0</v>
          </cell>
          <cell r="CM3350">
            <v>0</v>
          </cell>
          <cell r="CN3350">
            <v>1</v>
          </cell>
        </row>
        <row r="3351">
          <cell r="AU3351">
            <v>-1206.76</v>
          </cell>
          <cell r="AX3351">
            <v>-1206.76</v>
          </cell>
          <cell r="AY3351">
            <v>0</v>
          </cell>
          <cell r="AZ3351">
            <v>0</v>
          </cell>
          <cell r="BA3351">
            <v>-481.4</v>
          </cell>
          <cell r="BV3351">
            <v>0</v>
          </cell>
          <cell r="BW3351">
            <v>0.06</v>
          </cell>
          <cell r="BX3351">
            <v>0.72</v>
          </cell>
          <cell r="BY3351">
            <v>0</v>
          </cell>
          <cell r="BZ3351">
            <v>0</v>
          </cell>
          <cell r="CA3351">
            <v>0</v>
          </cell>
          <cell r="CB3351">
            <v>0</v>
          </cell>
          <cell r="CC3351">
            <v>0</v>
          </cell>
          <cell r="CD3351">
            <v>0</v>
          </cell>
          <cell r="CE3351">
            <v>0</v>
          </cell>
          <cell r="CF3351">
            <v>0</v>
          </cell>
          <cell r="CG3351">
            <v>0</v>
          </cell>
          <cell r="CH3351">
            <v>0</v>
          </cell>
          <cell r="CJ3351">
            <v>0</v>
          </cell>
          <cell r="CK3351">
            <v>0</v>
          </cell>
          <cell r="CL3351">
            <v>0</v>
          </cell>
          <cell r="CM3351">
            <v>0</v>
          </cell>
          <cell r="CN3351">
            <v>1</v>
          </cell>
        </row>
        <row r="3352">
          <cell r="AU3352">
            <v>818.06</v>
          </cell>
          <cell r="AX3352">
            <v>586.42999999999995</v>
          </cell>
          <cell r="AY3352">
            <v>231.63</v>
          </cell>
          <cell r="AZ3352">
            <v>586.42999999999995</v>
          </cell>
          <cell r="BA3352">
            <v>0</v>
          </cell>
          <cell r="BV3352">
            <v>0</v>
          </cell>
          <cell r="BW3352">
            <v>1</v>
          </cell>
          <cell r="BX3352">
            <v>0</v>
          </cell>
          <cell r="BY3352">
            <v>0</v>
          </cell>
          <cell r="BZ3352">
            <v>0</v>
          </cell>
          <cell r="CA3352">
            <v>0</v>
          </cell>
          <cell r="CB3352">
            <v>0</v>
          </cell>
          <cell r="CC3352">
            <v>0</v>
          </cell>
          <cell r="CD3352">
            <v>0</v>
          </cell>
          <cell r="CE3352">
            <v>0</v>
          </cell>
          <cell r="CF3352">
            <v>0</v>
          </cell>
          <cell r="CG3352">
            <v>0</v>
          </cell>
          <cell r="CH3352">
            <v>0</v>
          </cell>
          <cell r="CJ3352">
            <v>0</v>
          </cell>
          <cell r="CK3352">
            <v>0</v>
          </cell>
          <cell r="CL3352">
            <v>0</v>
          </cell>
          <cell r="CM3352">
            <v>0</v>
          </cell>
          <cell r="CN3352">
            <v>1</v>
          </cell>
        </row>
        <row r="3353">
          <cell r="AU3353">
            <v>4793</v>
          </cell>
          <cell r="AX3353">
            <v>4793</v>
          </cell>
          <cell r="AY3353">
            <v>0</v>
          </cell>
          <cell r="AZ3353">
            <v>0</v>
          </cell>
          <cell r="BA3353">
            <v>0</v>
          </cell>
          <cell r="BV3353">
            <v>0</v>
          </cell>
          <cell r="BW3353">
            <v>0.33</v>
          </cell>
          <cell r="BX3353">
            <v>0.19</v>
          </cell>
          <cell r="BY3353">
            <v>0.44</v>
          </cell>
          <cell r="BZ3353">
            <v>0</v>
          </cell>
          <cell r="CA3353">
            <v>0</v>
          </cell>
          <cell r="CB3353">
            <v>0</v>
          </cell>
          <cell r="CC3353">
            <v>0</v>
          </cell>
          <cell r="CD3353">
            <v>0.02</v>
          </cell>
          <cell r="CE3353">
            <v>0.01</v>
          </cell>
          <cell r="CF3353">
            <v>0</v>
          </cell>
          <cell r="CG3353">
            <v>0</v>
          </cell>
          <cell r="CH3353">
            <v>0</v>
          </cell>
          <cell r="CJ3353">
            <v>0</v>
          </cell>
          <cell r="CK3353">
            <v>0</v>
          </cell>
          <cell r="CL3353">
            <v>0</v>
          </cell>
          <cell r="CM3353">
            <v>0</v>
          </cell>
          <cell r="CN3353">
            <v>1</v>
          </cell>
        </row>
        <row r="3354">
          <cell r="AU3354">
            <v>833</v>
          </cell>
          <cell r="AX3354">
            <v>833</v>
          </cell>
          <cell r="AY3354">
            <v>0</v>
          </cell>
          <cell r="AZ3354">
            <v>0</v>
          </cell>
          <cell r="BA3354">
            <v>0</v>
          </cell>
          <cell r="BV3354">
            <v>0</v>
          </cell>
          <cell r="BW3354">
            <v>0.97</v>
          </cell>
          <cell r="BX3354">
            <v>0</v>
          </cell>
          <cell r="BY3354">
            <v>0</v>
          </cell>
          <cell r="BZ3354">
            <v>0</v>
          </cell>
          <cell r="CA3354">
            <v>0</v>
          </cell>
          <cell r="CB3354">
            <v>0</v>
          </cell>
          <cell r="CC3354">
            <v>0</v>
          </cell>
          <cell r="CD3354">
            <v>0</v>
          </cell>
          <cell r="CE3354">
            <v>0</v>
          </cell>
          <cell r="CF3354">
            <v>0</v>
          </cell>
          <cell r="CG3354">
            <v>0</v>
          </cell>
          <cell r="CH3354">
            <v>0</v>
          </cell>
          <cell r="CJ3354">
            <v>0</v>
          </cell>
          <cell r="CK3354">
            <v>0</v>
          </cell>
          <cell r="CL3354">
            <v>0</v>
          </cell>
          <cell r="CM3354">
            <v>0</v>
          </cell>
          <cell r="CN3354">
            <v>1</v>
          </cell>
        </row>
        <row r="3355">
          <cell r="AU3355">
            <v>149</v>
          </cell>
          <cell r="AX3355">
            <v>149</v>
          </cell>
          <cell r="AY3355">
            <v>0</v>
          </cell>
          <cell r="AZ3355">
            <v>0</v>
          </cell>
          <cell r="BA3355">
            <v>0</v>
          </cell>
          <cell r="BV3355">
            <v>0</v>
          </cell>
          <cell r="BW3355">
            <v>0</v>
          </cell>
          <cell r="BX3355">
            <v>0</v>
          </cell>
          <cell r="BY3355">
            <v>0</v>
          </cell>
          <cell r="BZ3355">
            <v>0</v>
          </cell>
          <cell r="CA3355">
            <v>0</v>
          </cell>
          <cell r="CB3355">
            <v>0</v>
          </cell>
          <cell r="CC3355">
            <v>0</v>
          </cell>
          <cell r="CD3355">
            <v>1</v>
          </cell>
          <cell r="CE3355">
            <v>0</v>
          </cell>
          <cell r="CF3355">
            <v>0</v>
          </cell>
          <cell r="CG3355">
            <v>0</v>
          </cell>
          <cell r="CH3355">
            <v>0</v>
          </cell>
          <cell r="CJ3355">
            <v>0</v>
          </cell>
          <cell r="CK3355">
            <v>0</v>
          </cell>
          <cell r="CL3355">
            <v>0</v>
          </cell>
          <cell r="CM3355">
            <v>0</v>
          </cell>
          <cell r="CN3355">
            <v>1</v>
          </cell>
        </row>
        <row r="3356">
          <cell r="AU3356">
            <v>116</v>
          </cell>
          <cell r="AX3356">
            <v>116</v>
          </cell>
          <cell r="AY3356">
            <v>0</v>
          </cell>
          <cell r="AZ3356">
            <v>0</v>
          </cell>
          <cell r="BA3356">
            <v>0</v>
          </cell>
          <cell r="BV3356">
            <v>0</v>
          </cell>
          <cell r="BW3356">
            <v>1</v>
          </cell>
          <cell r="BX3356">
            <v>0</v>
          </cell>
          <cell r="BY3356">
            <v>0</v>
          </cell>
          <cell r="BZ3356">
            <v>0</v>
          </cell>
          <cell r="CA3356">
            <v>0</v>
          </cell>
          <cell r="CB3356">
            <v>0</v>
          </cell>
          <cell r="CC3356">
            <v>0</v>
          </cell>
          <cell r="CD3356">
            <v>0</v>
          </cell>
          <cell r="CE3356">
            <v>0</v>
          </cell>
          <cell r="CF3356">
            <v>0</v>
          </cell>
          <cell r="CG3356">
            <v>0</v>
          </cell>
          <cell r="CH3356">
            <v>0</v>
          </cell>
          <cell r="CJ3356">
            <v>0</v>
          </cell>
          <cell r="CK3356">
            <v>0</v>
          </cell>
          <cell r="CL3356">
            <v>0</v>
          </cell>
          <cell r="CM3356">
            <v>0</v>
          </cell>
          <cell r="CN3356">
            <v>1</v>
          </cell>
        </row>
        <row r="3357">
          <cell r="AU3357">
            <v>172</v>
          </cell>
          <cell r="AX3357">
            <v>172</v>
          </cell>
          <cell r="AY3357">
            <v>0</v>
          </cell>
          <cell r="AZ3357">
            <v>0</v>
          </cell>
          <cell r="BA3357">
            <v>0</v>
          </cell>
          <cell r="BV3357">
            <v>0</v>
          </cell>
          <cell r="BW3357">
            <v>1</v>
          </cell>
          <cell r="BX3357">
            <v>0</v>
          </cell>
          <cell r="BY3357">
            <v>0</v>
          </cell>
          <cell r="BZ3357">
            <v>0</v>
          </cell>
          <cell r="CA3357">
            <v>0</v>
          </cell>
          <cell r="CB3357">
            <v>0</v>
          </cell>
          <cell r="CC3357">
            <v>0</v>
          </cell>
          <cell r="CD3357">
            <v>0</v>
          </cell>
          <cell r="CE3357">
            <v>0</v>
          </cell>
          <cell r="CF3357">
            <v>0</v>
          </cell>
          <cell r="CG3357">
            <v>0</v>
          </cell>
          <cell r="CH3357">
            <v>0</v>
          </cell>
          <cell r="CJ3357">
            <v>0</v>
          </cell>
          <cell r="CK3357">
            <v>0</v>
          </cell>
          <cell r="CL3357">
            <v>0</v>
          </cell>
          <cell r="CM3357">
            <v>0</v>
          </cell>
          <cell r="CN3357">
            <v>1</v>
          </cell>
        </row>
        <row r="3358">
          <cell r="AU3358">
            <v>-1297.3499999999999</v>
          </cell>
          <cell r="AX3358">
            <v>-930</v>
          </cell>
          <cell r="AY3358">
            <v>-367.35</v>
          </cell>
          <cell r="AZ3358">
            <v>-930</v>
          </cell>
          <cell r="BA3358">
            <v>0</v>
          </cell>
          <cell r="BV3358">
            <v>0</v>
          </cell>
          <cell r="BW3358">
            <v>1</v>
          </cell>
          <cell r="BX3358">
            <v>0</v>
          </cell>
          <cell r="BY3358">
            <v>0</v>
          </cell>
          <cell r="BZ3358">
            <v>0</v>
          </cell>
          <cell r="CA3358">
            <v>0</v>
          </cell>
          <cell r="CB3358">
            <v>0</v>
          </cell>
          <cell r="CC3358">
            <v>0</v>
          </cell>
          <cell r="CD3358">
            <v>0</v>
          </cell>
          <cell r="CE3358">
            <v>0</v>
          </cell>
          <cell r="CF3358">
            <v>0</v>
          </cell>
          <cell r="CG3358">
            <v>0</v>
          </cell>
          <cell r="CH3358">
            <v>0</v>
          </cell>
          <cell r="CJ3358">
            <v>0</v>
          </cell>
          <cell r="CK3358">
            <v>0</v>
          </cell>
          <cell r="CL3358">
            <v>0</v>
          </cell>
          <cell r="CM3358">
            <v>0</v>
          </cell>
          <cell r="CN3358">
            <v>1</v>
          </cell>
        </row>
        <row r="3359">
          <cell r="AU3359">
            <v>292</v>
          </cell>
          <cell r="AX3359">
            <v>292</v>
          </cell>
          <cell r="AY3359">
            <v>0</v>
          </cell>
          <cell r="AZ3359">
            <v>0</v>
          </cell>
          <cell r="BA3359">
            <v>0</v>
          </cell>
          <cell r="BV3359">
            <v>0</v>
          </cell>
          <cell r="BW3359">
            <v>1</v>
          </cell>
          <cell r="BX3359">
            <v>0</v>
          </cell>
          <cell r="BY3359">
            <v>0</v>
          </cell>
          <cell r="BZ3359">
            <v>0</v>
          </cell>
          <cell r="CA3359">
            <v>0</v>
          </cell>
          <cell r="CB3359">
            <v>0</v>
          </cell>
          <cell r="CC3359">
            <v>0</v>
          </cell>
          <cell r="CD3359">
            <v>0</v>
          </cell>
          <cell r="CE3359">
            <v>0</v>
          </cell>
          <cell r="CF3359">
            <v>0</v>
          </cell>
          <cell r="CG3359">
            <v>0</v>
          </cell>
          <cell r="CH3359">
            <v>0</v>
          </cell>
          <cell r="CJ3359">
            <v>0</v>
          </cell>
          <cell r="CK3359">
            <v>0</v>
          </cell>
          <cell r="CL3359">
            <v>0</v>
          </cell>
          <cell r="CM3359">
            <v>0</v>
          </cell>
          <cell r="CN3359">
            <v>1</v>
          </cell>
        </row>
        <row r="3360">
          <cell r="AU3360">
            <v>168</v>
          </cell>
          <cell r="AX3360">
            <v>168</v>
          </cell>
          <cell r="AY3360">
            <v>0</v>
          </cell>
          <cell r="AZ3360">
            <v>0</v>
          </cell>
          <cell r="BA3360">
            <v>0</v>
          </cell>
          <cell r="BV3360">
            <v>0</v>
          </cell>
          <cell r="BW3360">
            <v>0</v>
          </cell>
          <cell r="BX3360">
            <v>0</v>
          </cell>
          <cell r="BY3360">
            <v>1</v>
          </cell>
          <cell r="BZ3360">
            <v>0</v>
          </cell>
          <cell r="CA3360">
            <v>0</v>
          </cell>
          <cell r="CB3360">
            <v>0</v>
          </cell>
          <cell r="CC3360">
            <v>0</v>
          </cell>
          <cell r="CD3360">
            <v>0</v>
          </cell>
          <cell r="CE3360">
            <v>0</v>
          </cell>
          <cell r="CF3360">
            <v>0</v>
          </cell>
          <cell r="CG3360">
            <v>0</v>
          </cell>
          <cell r="CH3360">
            <v>0</v>
          </cell>
          <cell r="CJ3360">
            <v>0</v>
          </cell>
          <cell r="CK3360">
            <v>0</v>
          </cell>
          <cell r="CL3360">
            <v>0</v>
          </cell>
          <cell r="CM3360">
            <v>0</v>
          </cell>
          <cell r="CN3360">
            <v>1</v>
          </cell>
        </row>
        <row r="3361">
          <cell r="AU3361">
            <v>153</v>
          </cell>
          <cell r="AX3361">
            <v>153</v>
          </cell>
          <cell r="AY3361">
            <v>0</v>
          </cell>
          <cell r="AZ3361">
            <v>0</v>
          </cell>
          <cell r="BA3361">
            <v>0</v>
          </cell>
          <cell r="BV3361">
            <v>0</v>
          </cell>
          <cell r="BW3361">
            <v>1</v>
          </cell>
          <cell r="BX3361">
            <v>0</v>
          </cell>
          <cell r="BY3361">
            <v>0</v>
          </cell>
          <cell r="BZ3361">
            <v>0</v>
          </cell>
          <cell r="CA3361">
            <v>0</v>
          </cell>
          <cell r="CB3361">
            <v>0</v>
          </cell>
          <cell r="CC3361">
            <v>0</v>
          </cell>
          <cell r="CD3361">
            <v>0</v>
          </cell>
          <cell r="CE3361">
            <v>0</v>
          </cell>
          <cell r="CF3361">
            <v>0</v>
          </cell>
          <cell r="CG3361">
            <v>0</v>
          </cell>
          <cell r="CH3361">
            <v>0</v>
          </cell>
          <cell r="CJ3361">
            <v>0</v>
          </cell>
          <cell r="CK3361">
            <v>0</v>
          </cell>
          <cell r="CL3361">
            <v>0</v>
          </cell>
          <cell r="CM3361">
            <v>0</v>
          </cell>
          <cell r="CN3361">
            <v>1</v>
          </cell>
        </row>
        <row r="3362">
          <cell r="AU3362">
            <v>665.74</v>
          </cell>
          <cell r="AX3362">
            <v>477.24</v>
          </cell>
          <cell r="AY3362">
            <v>188.5</v>
          </cell>
          <cell r="AZ3362">
            <v>477.24</v>
          </cell>
          <cell r="BA3362">
            <v>0</v>
          </cell>
          <cell r="BV3362">
            <v>0</v>
          </cell>
          <cell r="BW3362">
            <v>1</v>
          </cell>
          <cell r="BX3362">
            <v>0</v>
          </cell>
          <cell r="BY3362">
            <v>0</v>
          </cell>
          <cell r="BZ3362">
            <v>0</v>
          </cell>
          <cell r="CA3362">
            <v>0</v>
          </cell>
          <cell r="CB3362">
            <v>0</v>
          </cell>
          <cell r="CC3362">
            <v>0</v>
          </cell>
          <cell r="CD3362">
            <v>0</v>
          </cell>
          <cell r="CE3362">
            <v>0</v>
          </cell>
          <cell r="CF3362">
            <v>0</v>
          </cell>
          <cell r="CG3362">
            <v>0</v>
          </cell>
          <cell r="CH3362">
            <v>0</v>
          </cell>
          <cell r="CJ3362">
            <v>0</v>
          </cell>
          <cell r="CK3362">
            <v>0</v>
          </cell>
          <cell r="CL3362">
            <v>0</v>
          </cell>
          <cell r="CM3362">
            <v>0</v>
          </cell>
          <cell r="CN3362">
            <v>1</v>
          </cell>
        </row>
        <row r="3363">
          <cell r="AU3363">
            <v>845</v>
          </cell>
          <cell r="AX3363">
            <v>845</v>
          </cell>
          <cell r="AY3363">
            <v>0</v>
          </cell>
          <cell r="AZ3363">
            <v>0</v>
          </cell>
          <cell r="BA3363">
            <v>0</v>
          </cell>
          <cell r="BV3363">
            <v>0</v>
          </cell>
          <cell r="BW3363">
            <v>0</v>
          </cell>
          <cell r="BX3363">
            <v>1</v>
          </cell>
          <cell r="BY3363">
            <v>0</v>
          </cell>
          <cell r="BZ3363">
            <v>0</v>
          </cell>
          <cell r="CA3363">
            <v>0</v>
          </cell>
          <cell r="CB3363">
            <v>0</v>
          </cell>
          <cell r="CC3363">
            <v>0</v>
          </cell>
          <cell r="CD3363">
            <v>0</v>
          </cell>
          <cell r="CE3363">
            <v>0</v>
          </cell>
          <cell r="CF3363">
            <v>0</v>
          </cell>
          <cell r="CG3363">
            <v>0</v>
          </cell>
          <cell r="CH3363">
            <v>0</v>
          </cell>
          <cell r="CJ3363">
            <v>0</v>
          </cell>
          <cell r="CK3363">
            <v>0</v>
          </cell>
          <cell r="CL3363">
            <v>0</v>
          </cell>
          <cell r="CM3363">
            <v>0</v>
          </cell>
          <cell r="CN3363">
            <v>1</v>
          </cell>
        </row>
        <row r="3364">
          <cell r="AU3364">
            <v>213</v>
          </cell>
          <cell r="AX3364">
            <v>213</v>
          </cell>
          <cell r="AY3364">
            <v>0</v>
          </cell>
          <cell r="AZ3364">
            <v>0</v>
          </cell>
          <cell r="BA3364">
            <v>0</v>
          </cell>
          <cell r="BV3364">
            <v>0</v>
          </cell>
          <cell r="BW3364">
            <v>0</v>
          </cell>
          <cell r="BX3364">
            <v>1</v>
          </cell>
          <cell r="BY3364">
            <v>0</v>
          </cell>
          <cell r="BZ3364">
            <v>0</v>
          </cell>
          <cell r="CA3364">
            <v>0</v>
          </cell>
          <cell r="CB3364">
            <v>0</v>
          </cell>
          <cell r="CC3364">
            <v>0</v>
          </cell>
          <cell r="CD3364">
            <v>0</v>
          </cell>
          <cell r="CE3364">
            <v>0</v>
          </cell>
          <cell r="CF3364">
            <v>0</v>
          </cell>
          <cell r="CG3364">
            <v>0</v>
          </cell>
          <cell r="CH3364">
            <v>0</v>
          </cell>
          <cell r="CJ3364">
            <v>0</v>
          </cell>
          <cell r="CK3364">
            <v>0</v>
          </cell>
          <cell r="CL3364">
            <v>0</v>
          </cell>
          <cell r="CM3364">
            <v>0</v>
          </cell>
          <cell r="CN3364">
            <v>1</v>
          </cell>
        </row>
        <row r="3365">
          <cell r="AU3365">
            <v>323</v>
          </cell>
          <cell r="AX3365">
            <v>323</v>
          </cell>
          <cell r="AY3365">
            <v>0</v>
          </cell>
          <cell r="AZ3365">
            <v>0</v>
          </cell>
          <cell r="BA3365">
            <v>0</v>
          </cell>
          <cell r="BV3365">
            <v>0</v>
          </cell>
          <cell r="BW3365">
            <v>0</v>
          </cell>
          <cell r="BX3365">
            <v>0</v>
          </cell>
          <cell r="BY3365">
            <v>1</v>
          </cell>
          <cell r="BZ3365">
            <v>0</v>
          </cell>
          <cell r="CA3365">
            <v>0</v>
          </cell>
          <cell r="CB3365">
            <v>0</v>
          </cell>
          <cell r="CC3365">
            <v>0</v>
          </cell>
          <cell r="CD3365">
            <v>0</v>
          </cell>
          <cell r="CE3365">
            <v>0</v>
          </cell>
          <cell r="CF3365">
            <v>0</v>
          </cell>
          <cell r="CG3365">
            <v>0</v>
          </cell>
          <cell r="CH3365">
            <v>0</v>
          </cell>
          <cell r="CJ3365">
            <v>0</v>
          </cell>
          <cell r="CK3365">
            <v>0</v>
          </cell>
          <cell r="CL3365">
            <v>0</v>
          </cell>
          <cell r="CM3365">
            <v>0</v>
          </cell>
          <cell r="CN3365">
            <v>1</v>
          </cell>
        </row>
        <row r="3366">
          <cell r="AU3366">
            <v>228</v>
          </cell>
          <cell r="AX3366">
            <v>228</v>
          </cell>
          <cell r="AY3366">
            <v>0</v>
          </cell>
          <cell r="AZ3366">
            <v>0</v>
          </cell>
          <cell r="BA3366">
            <v>0</v>
          </cell>
          <cell r="BV3366">
            <v>0</v>
          </cell>
          <cell r="BW3366">
            <v>0.5</v>
          </cell>
          <cell r="BX3366">
            <v>0</v>
          </cell>
          <cell r="BY3366">
            <v>0</v>
          </cell>
          <cell r="BZ3366">
            <v>0</v>
          </cell>
          <cell r="CA3366">
            <v>0</v>
          </cell>
          <cell r="CB3366">
            <v>0</v>
          </cell>
          <cell r="CC3366">
            <v>0</v>
          </cell>
          <cell r="CD3366">
            <v>0.5</v>
          </cell>
          <cell r="CE3366">
            <v>0</v>
          </cell>
          <cell r="CF3366">
            <v>0</v>
          </cell>
          <cell r="CG3366">
            <v>0</v>
          </cell>
          <cell r="CH3366">
            <v>0</v>
          </cell>
          <cell r="CJ3366">
            <v>0</v>
          </cell>
          <cell r="CK3366">
            <v>0</v>
          </cell>
          <cell r="CL3366">
            <v>0</v>
          </cell>
          <cell r="CM3366">
            <v>0</v>
          </cell>
          <cell r="CN3366">
            <v>1</v>
          </cell>
        </row>
        <row r="3367">
          <cell r="AU3367">
            <v>129</v>
          </cell>
          <cell r="AX3367">
            <v>129</v>
          </cell>
          <cell r="AY3367">
            <v>0</v>
          </cell>
          <cell r="AZ3367">
            <v>0</v>
          </cell>
          <cell r="BA3367">
            <v>0</v>
          </cell>
          <cell r="BV3367">
            <v>0</v>
          </cell>
          <cell r="BW3367">
            <v>0.02</v>
          </cell>
          <cell r="BX3367">
            <v>0</v>
          </cell>
          <cell r="BY3367">
            <v>0</v>
          </cell>
          <cell r="BZ3367">
            <v>0</v>
          </cell>
          <cell r="CA3367">
            <v>0</v>
          </cell>
          <cell r="CB3367">
            <v>0</v>
          </cell>
          <cell r="CC3367">
            <v>0</v>
          </cell>
          <cell r="CD3367">
            <v>0.96</v>
          </cell>
          <cell r="CE3367">
            <v>0.02</v>
          </cell>
          <cell r="CF3367">
            <v>0</v>
          </cell>
          <cell r="CG3367">
            <v>0</v>
          </cell>
          <cell r="CH3367">
            <v>0</v>
          </cell>
          <cell r="CJ3367">
            <v>0</v>
          </cell>
          <cell r="CK3367">
            <v>0</v>
          </cell>
          <cell r="CL3367">
            <v>0</v>
          </cell>
          <cell r="CM3367">
            <v>0</v>
          </cell>
          <cell r="CN3367">
            <v>1</v>
          </cell>
        </row>
        <row r="3368">
          <cell r="AU3368">
            <v>105</v>
          </cell>
          <cell r="AX3368">
            <v>105</v>
          </cell>
          <cell r="AY3368">
            <v>0</v>
          </cell>
          <cell r="AZ3368">
            <v>0</v>
          </cell>
          <cell r="BA3368">
            <v>0</v>
          </cell>
          <cell r="BV3368">
            <v>0</v>
          </cell>
          <cell r="BW3368">
            <v>1</v>
          </cell>
          <cell r="BX3368">
            <v>0</v>
          </cell>
          <cell r="BY3368">
            <v>0</v>
          </cell>
          <cell r="BZ3368">
            <v>0</v>
          </cell>
          <cell r="CA3368">
            <v>0</v>
          </cell>
          <cell r="CB3368">
            <v>0</v>
          </cell>
          <cell r="CC3368">
            <v>0</v>
          </cell>
          <cell r="CD3368">
            <v>0</v>
          </cell>
          <cell r="CE3368">
            <v>0</v>
          </cell>
          <cell r="CF3368">
            <v>0</v>
          </cell>
          <cell r="CG3368">
            <v>0</v>
          </cell>
          <cell r="CH3368">
            <v>0</v>
          </cell>
          <cell r="CJ3368">
            <v>0</v>
          </cell>
          <cell r="CK3368">
            <v>0</v>
          </cell>
          <cell r="CL3368">
            <v>0</v>
          </cell>
          <cell r="CM3368">
            <v>0</v>
          </cell>
          <cell r="CN3368">
            <v>1</v>
          </cell>
        </row>
        <row r="3369">
          <cell r="AU3369">
            <v>240</v>
          </cell>
          <cell r="AX3369">
            <v>240</v>
          </cell>
          <cell r="AY3369">
            <v>0</v>
          </cell>
          <cell r="AZ3369">
            <v>0</v>
          </cell>
          <cell r="BA3369">
            <v>0</v>
          </cell>
          <cell r="BV3369">
            <v>0</v>
          </cell>
          <cell r="BW3369">
            <v>0</v>
          </cell>
          <cell r="BX3369">
            <v>0</v>
          </cell>
          <cell r="BY3369">
            <v>0</v>
          </cell>
          <cell r="BZ3369">
            <v>0</v>
          </cell>
          <cell r="CA3369">
            <v>0</v>
          </cell>
          <cell r="CB3369">
            <v>0</v>
          </cell>
          <cell r="CC3369">
            <v>0</v>
          </cell>
          <cell r="CD3369">
            <v>1</v>
          </cell>
          <cell r="CE3369">
            <v>0</v>
          </cell>
          <cell r="CF3369">
            <v>0</v>
          </cell>
          <cell r="CG3369">
            <v>0</v>
          </cell>
          <cell r="CH3369">
            <v>0</v>
          </cell>
          <cell r="CJ3369">
            <v>0</v>
          </cell>
          <cell r="CK3369">
            <v>0</v>
          </cell>
          <cell r="CL3369">
            <v>0</v>
          </cell>
          <cell r="CM3369">
            <v>0</v>
          </cell>
          <cell r="CN3369">
            <v>1</v>
          </cell>
        </row>
        <row r="3370">
          <cell r="AU3370">
            <v>162</v>
          </cell>
          <cell r="AX3370">
            <v>162</v>
          </cell>
          <cell r="AY3370">
            <v>0</v>
          </cell>
          <cell r="AZ3370">
            <v>0</v>
          </cell>
          <cell r="BA3370">
            <v>0</v>
          </cell>
          <cell r="BV3370">
            <v>0</v>
          </cell>
          <cell r="BW3370">
            <v>0</v>
          </cell>
          <cell r="BX3370">
            <v>0</v>
          </cell>
          <cell r="BY3370">
            <v>0</v>
          </cell>
          <cell r="BZ3370">
            <v>0</v>
          </cell>
          <cell r="CA3370">
            <v>0</v>
          </cell>
          <cell r="CB3370">
            <v>0</v>
          </cell>
          <cell r="CC3370">
            <v>0</v>
          </cell>
          <cell r="CD3370">
            <v>0</v>
          </cell>
          <cell r="CE3370">
            <v>0</v>
          </cell>
          <cell r="CF3370">
            <v>0</v>
          </cell>
          <cell r="CG3370">
            <v>0</v>
          </cell>
          <cell r="CH3370">
            <v>0</v>
          </cell>
          <cell r="CJ3370">
            <v>0</v>
          </cell>
          <cell r="CK3370">
            <v>0</v>
          </cell>
          <cell r="CL3370">
            <v>0</v>
          </cell>
          <cell r="CM3370">
            <v>0</v>
          </cell>
          <cell r="CN3370">
            <v>1</v>
          </cell>
        </row>
        <row r="3371">
          <cell r="AU3371">
            <v>1245.57</v>
          </cell>
          <cell r="AX3371">
            <v>892.92</v>
          </cell>
          <cell r="AY3371">
            <v>352.65</v>
          </cell>
          <cell r="AZ3371">
            <v>0</v>
          </cell>
          <cell r="BA3371">
            <v>115.48</v>
          </cell>
          <cell r="BV3371">
            <v>0</v>
          </cell>
          <cell r="BW3371">
            <v>1</v>
          </cell>
          <cell r="BX3371">
            <v>0</v>
          </cell>
          <cell r="BY3371">
            <v>0</v>
          </cell>
          <cell r="BZ3371">
            <v>0</v>
          </cell>
          <cell r="CA3371">
            <v>0</v>
          </cell>
          <cell r="CB3371">
            <v>0</v>
          </cell>
          <cell r="CC3371">
            <v>0</v>
          </cell>
          <cell r="CD3371">
            <v>0</v>
          </cell>
          <cell r="CE3371">
            <v>0</v>
          </cell>
          <cell r="CF3371">
            <v>0</v>
          </cell>
          <cell r="CG3371">
            <v>0</v>
          </cell>
          <cell r="CH3371">
            <v>0</v>
          </cell>
          <cell r="CJ3371">
            <v>0</v>
          </cell>
          <cell r="CK3371">
            <v>0</v>
          </cell>
          <cell r="CL3371">
            <v>0</v>
          </cell>
          <cell r="CM3371">
            <v>0</v>
          </cell>
          <cell r="CN3371">
            <v>1</v>
          </cell>
        </row>
        <row r="3372">
          <cell r="AU3372">
            <v>0</v>
          </cell>
          <cell r="AX3372">
            <v>0</v>
          </cell>
          <cell r="AY3372">
            <v>0</v>
          </cell>
          <cell r="AZ3372">
            <v>0</v>
          </cell>
          <cell r="BA3372">
            <v>0</v>
          </cell>
          <cell r="BV3372">
            <v>0</v>
          </cell>
          <cell r="BW3372">
            <v>1</v>
          </cell>
          <cell r="BX3372">
            <v>0</v>
          </cell>
          <cell r="BY3372">
            <v>0</v>
          </cell>
          <cell r="BZ3372">
            <v>0</v>
          </cell>
          <cell r="CA3372">
            <v>0</v>
          </cell>
          <cell r="CB3372">
            <v>0</v>
          </cell>
          <cell r="CC3372">
            <v>0</v>
          </cell>
          <cell r="CD3372">
            <v>0</v>
          </cell>
          <cell r="CE3372">
            <v>0</v>
          </cell>
          <cell r="CF3372">
            <v>0</v>
          </cell>
          <cell r="CG3372">
            <v>0</v>
          </cell>
          <cell r="CH3372">
            <v>0</v>
          </cell>
          <cell r="CJ3372">
            <v>0</v>
          </cell>
          <cell r="CK3372">
            <v>0</v>
          </cell>
          <cell r="CL3372">
            <v>0</v>
          </cell>
          <cell r="CM3372">
            <v>0</v>
          </cell>
          <cell r="CN3372">
            <v>1</v>
          </cell>
        </row>
        <row r="3373">
          <cell r="AU3373">
            <v>506</v>
          </cell>
          <cell r="AX3373">
            <v>506</v>
          </cell>
          <cell r="AY3373">
            <v>0</v>
          </cell>
          <cell r="AZ3373">
            <v>0</v>
          </cell>
          <cell r="BA3373">
            <v>0</v>
          </cell>
          <cell r="BV3373">
            <v>0</v>
          </cell>
          <cell r="BW3373">
            <v>1</v>
          </cell>
          <cell r="BX3373">
            <v>0</v>
          </cell>
          <cell r="BY3373">
            <v>0</v>
          </cell>
          <cell r="BZ3373">
            <v>0</v>
          </cell>
          <cell r="CA3373">
            <v>0</v>
          </cell>
          <cell r="CB3373">
            <v>0</v>
          </cell>
          <cell r="CC3373">
            <v>0</v>
          </cell>
          <cell r="CD3373">
            <v>0</v>
          </cell>
          <cell r="CE3373">
            <v>0</v>
          </cell>
          <cell r="CF3373">
            <v>0</v>
          </cell>
          <cell r="CG3373">
            <v>0</v>
          </cell>
          <cell r="CH3373">
            <v>0</v>
          </cell>
          <cell r="CJ3373">
            <v>0</v>
          </cell>
          <cell r="CK3373">
            <v>0</v>
          </cell>
          <cell r="CL3373">
            <v>0</v>
          </cell>
          <cell r="CM3373">
            <v>0</v>
          </cell>
          <cell r="CN3373">
            <v>1</v>
          </cell>
        </row>
        <row r="3374">
          <cell r="AU3374">
            <v>341</v>
          </cell>
          <cell r="AX3374">
            <v>341</v>
          </cell>
          <cell r="AY3374">
            <v>0</v>
          </cell>
          <cell r="AZ3374">
            <v>0</v>
          </cell>
          <cell r="BA3374">
            <v>0</v>
          </cell>
          <cell r="BV3374">
            <v>0</v>
          </cell>
          <cell r="BW3374">
            <v>1</v>
          </cell>
          <cell r="BX3374">
            <v>0</v>
          </cell>
          <cell r="BY3374">
            <v>0</v>
          </cell>
          <cell r="BZ3374">
            <v>0</v>
          </cell>
          <cell r="CA3374">
            <v>0</v>
          </cell>
          <cell r="CB3374">
            <v>0</v>
          </cell>
          <cell r="CC3374">
            <v>0</v>
          </cell>
          <cell r="CD3374">
            <v>0</v>
          </cell>
          <cell r="CE3374">
            <v>0</v>
          </cell>
          <cell r="CF3374">
            <v>0</v>
          </cell>
          <cell r="CG3374">
            <v>0</v>
          </cell>
          <cell r="CH3374">
            <v>0</v>
          </cell>
          <cell r="CJ3374">
            <v>0</v>
          </cell>
          <cell r="CK3374">
            <v>0</v>
          </cell>
          <cell r="CL3374">
            <v>0</v>
          </cell>
          <cell r="CM3374">
            <v>0</v>
          </cell>
          <cell r="CN3374">
            <v>1</v>
          </cell>
        </row>
        <row r="3375">
          <cell r="AU3375">
            <v>215</v>
          </cell>
          <cell r="AX3375">
            <v>215</v>
          </cell>
          <cell r="AY3375">
            <v>0</v>
          </cell>
          <cell r="AZ3375">
            <v>0</v>
          </cell>
          <cell r="BA3375">
            <v>0</v>
          </cell>
          <cell r="BV3375">
            <v>0</v>
          </cell>
          <cell r="BW3375">
            <v>1</v>
          </cell>
          <cell r="BX3375">
            <v>0</v>
          </cell>
          <cell r="BY3375">
            <v>0</v>
          </cell>
          <cell r="BZ3375">
            <v>0</v>
          </cell>
          <cell r="CA3375">
            <v>0</v>
          </cell>
          <cell r="CB3375">
            <v>0</v>
          </cell>
          <cell r="CC3375">
            <v>0</v>
          </cell>
          <cell r="CD3375">
            <v>0</v>
          </cell>
          <cell r="CE3375">
            <v>0</v>
          </cell>
          <cell r="CF3375">
            <v>0</v>
          </cell>
          <cell r="CG3375">
            <v>0</v>
          </cell>
          <cell r="CH3375">
            <v>0</v>
          </cell>
          <cell r="CJ3375">
            <v>0</v>
          </cell>
          <cell r="CK3375">
            <v>0</v>
          </cell>
          <cell r="CL3375">
            <v>0</v>
          </cell>
          <cell r="CM3375">
            <v>0</v>
          </cell>
          <cell r="CN3375">
            <v>1</v>
          </cell>
        </row>
        <row r="3376">
          <cell r="AU3376">
            <v>238.7</v>
          </cell>
          <cell r="AX3376">
            <v>171.12</v>
          </cell>
          <cell r="AY3376">
            <v>67.58</v>
          </cell>
          <cell r="AZ3376">
            <v>0</v>
          </cell>
          <cell r="BA3376">
            <v>151.31</v>
          </cell>
          <cell r="BV3376">
            <v>0</v>
          </cell>
          <cell r="BW3376">
            <v>1</v>
          </cell>
          <cell r="BX3376">
            <v>0</v>
          </cell>
          <cell r="BY3376">
            <v>0</v>
          </cell>
          <cell r="BZ3376">
            <v>0</v>
          </cell>
          <cell r="CA3376">
            <v>0</v>
          </cell>
          <cell r="CB3376">
            <v>0</v>
          </cell>
          <cell r="CC3376">
            <v>0</v>
          </cell>
          <cell r="CD3376">
            <v>0</v>
          </cell>
          <cell r="CE3376">
            <v>0</v>
          </cell>
          <cell r="CF3376">
            <v>0</v>
          </cell>
          <cell r="CG3376">
            <v>0</v>
          </cell>
          <cell r="CH3376">
            <v>0</v>
          </cell>
          <cell r="CJ3376">
            <v>0</v>
          </cell>
          <cell r="CK3376">
            <v>0</v>
          </cell>
          <cell r="CL3376">
            <v>0</v>
          </cell>
          <cell r="CM3376">
            <v>0</v>
          </cell>
          <cell r="CN3376">
            <v>1</v>
          </cell>
        </row>
        <row r="3377">
          <cell r="AU3377">
            <v>141</v>
          </cell>
          <cell r="AX3377">
            <v>141</v>
          </cell>
          <cell r="AY3377">
            <v>0</v>
          </cell>
          <cell r="AZ3377">
            <v>0</v>
          </cell>
          <cell r="BA3377">
            <v>0</v>
          </cell>
          <cell r="BV3377">
            <v>0</v>
          </cell>
          <cell r="BW3377">
            <v>1</v>
          </cell>
          <cell r="BX3377">
            <v>0</v>
          </cell>
          <cell r="BY3377">
            <v>0</v>
          </cell>
          <cell r="BZ3377">
            <v>0</v>
          </cell>
          <cell r="CA3377">
            <v>0</v>
          </cell>
          <cell r="CB3377">
            <v>0</v>
          </cell>
          <cell r="CC3377">
            <v>0</v>
          </cell>
          <cell r="CD3377">
            <v>0</v>
          </cell>
          <cell r="CE3377">
            <v>0</v>
          </cell>
          <cell r="CF3377">
            <v>0</v>
          </cell>
          <cell r="CG3377">
            <v>0</v>
          </cell>
          <cell r="CH3377">
            <v>0</v>
          </cell>
          <cell r="CJ3377">
            <v>0</v>
          </cell>
          <cell r="CK3377">
            <v>0</v>
          </cell>
          <cell r="CL3377">
            <v>0</v>
          </cell>
          <cell r="CM3377">
            <v>0</v>
          </cell>
          <cell r="CN3377">
            <v>1</v>
          </cell>
        </row>
        <row r="3378">
          <cell r="AU3378">
            <v>510</v>
          </cell>
          <cell r="AX3378">
            <v>510</v>
          </cell>
          <cell r="AY3378">
            <v>0</v>
          </cell>
          <cell r="AZ3378">
            <v>0</v>
          </cell>
          <cell r="BA3378">
            <v>0</v>
          </cell>
          <cell r="BV3378">
            <v>0</v>
          </cell>
          <cell r="BW3378">
            <v>0.68</v>
          </cell>
          <cell r="BX3378">
            <v>0.21</v>
          </cell>
          <cell r="BY3378">
            <v>0</v>
          </cell>
          <cell r="BZ3378">
            <v>0</v>
          </cell>
          <cell r="CA3378">
            <v>0</v>
          </cell>
          <cell r="CB3378">
            <v>0</v>
          </cell>
          <cell r="CC3378">
            <v>0</v>
          </cell>
          <cell r="CD3378">
            <v>0.11</v>
          </cell>
          <cell r="CE3378">
            <v>0</v>
          </cell>
          <cell r="CF3378">
            <v>0</v>
          </cell>
          <cell r="CG3378">
            <v>0</v>
          </cell>
          <cell r="CH3378">
            <v>0</v>
          </cell>
          <cell r="CJ3378">
            <v>0</v>
          </cell>
          <cell r="CK3378">
            <v>0</v>
          </cell>
          <cell r="CL3378">
            <v>0</v>
          </cell>
          <cell r="CM3378">
            <v>0</v>
          </cell>
          <cell r="CN3378">
            <v>1</v>
          </cell>
        </row>
        <row r="3379">
          <cell r="AU3379">
            <v>683.09</v>
          </cell>
          <cell r="AX3379">
            <v>522.53</v>
          </cell>
          <cell r="AY3379">
            <v>160.56</v>
          </cell>
          <cell r="AZ3379">
            <v>187</v>
          </cell>
          <cell r="BA3379">
            <v>194.11</v>
          </cell>
          <cell r="BV3379">
            <v>0</v>
          </cell>
          <cell r="BW3379">
            <v>1</v>
          </cell>
          <cell r="BX3379">
            <v>0</v>
          </cell>
          <cell r="BY3379">
            <v>0</v>
          </cell>
          <cell r="BZ3379">
            <v>0</v>
          </cell>
          <cell r="CA3379">
            <v>0</v>
          </cell>
          <cell r="CB3379">
            <v>0</v>
          </cell>
          <cell r="CC3379">
            <v>0</v>
          </cell>
          <cell r="CD3379">
            <v>0</v>
          </cell>
          <cell r="CE3379">
            <v>0</v>
          </cell>
          <cell r="CF3379">
            <v>0</v>
          </cell>
          <cell r="CG3379">
            <v>0</v>
          </cell>
          <cell r="CH3379">
            <v>0</v>
          </cell>
          <cell r="CJ3379">
            <v>0</v>
          </cell>
          <cell r="CK3379">
            <v>0</v>
          </cell>
          <cell r="CL3379">
            <v>0</v>
          </cell>
          <cell r="CM3379">
            <v>0</v>
          </cell>
          <cell r="CN3379">
            <v>1</v>
          </cell>
        </row>
        <row r="3380">
          <cell r="AU3380">
            <v>665.74</v>
          </cell>
          <cell r="AX3380">
            <v>477.24</v>
          </cell>
          <cell r="AY3380">
            <v>188.5</v>
          </cell>
          <cell r="AZ3380">
            <v>477.24</v>
          </cell>
          <cell r="BA3380">
            <v>0</v>
          </cell>
          <cell r="BV3380">
            <v>0</v>
          </cell>
          <cell r="BW3380">
            <v>1</v>
          </cell>
          <cell r="BX3380">
            <v>0</v>
          </cell>
          <cell r="BY3380">
            <v>0</v>
          </cell>
          <cell r="BZ3380">
            <v>0</v>
          </cell>
          <cell r="CA3380">
            <v>0</v>
          </cell>
          <cell r="CB3380">
            <v>0</v>
          </cell>
          <cell r="CC3380">
            <v>0</v>
          </cell>
          <cell r="CD3380">
            <v>0</v>
          </cell>
          <cell r="CE3380">
            <v>0</v>
          </cell>
          <cell r="CF3380">
            <v>0</v>
          </cell>
          <cell r="CG3380">
            <v>0</v>
          </cell>
          <cell r="CH3380">
            <v>0</v>
          </cell>
          <cell r="CJ3380">
            <v>0</v>
          </cell>
          <cell r="CK3380">
            <v>0</v>
          </cell>
          <cell r="CL3380">
            <v>0</v>
          </cell>
          <cell r="CM3380">
            <v>0</v>
          </cell>
          <cell r="CN3380">
            <v>1</v>
          </cell>
        </row>
        <row r="3381">
          <cell r="AU3381">
            <v>729.95</v>
          </cell>
          <cell r="AX3381">
            <v>547.9</v>
          </cell>
          <cell r="AY3381">
            <v>182.05</v>
          </cell>
          <cell r="AZ3381">
            <v>460.9</v>
          </cell>
          <cell r="BA3381">
            <v>0</v>
          </cell>
          <cell r="BV3381">
            <v>0</v>
          </cell>
          <cell r="BW3381">
            <v>1</v>
          </cell>
          <cell r="BX3381">
            <v>0</v>
          </cell>
          <cell r="BY3381">
            <v>0</v>
          </cell>
          <cell r="BZ3381">
            <v>0</v>
          </cell>
          <cell r="CA3381">
            <v>0</v>
          </cell>
          <cell r="CB3381">
            <v>0</v>
          </cell>
          <cell r="CC3381">
            <v>0</v>
          </cell>
          <cell r="CD3381">
            <v>0</v>
          </cell>
          <cell r="CE3381">
            <v>0</v>
          </cell>
          <cell r="CF3381">
            <v>0</v>
          </cell>
          <cell r="CG3381">
            <v>0</v>
          </cell>
          <cell r="CH3381">
            <v>0</v>
          </cell>
          <cell r="CJ3381">
            <v>0</v>
          </cell>
          <cell r="CK3381">
            <v>0</v>
          </cell>
          <cell r="CL3381">
            <v>0</v>
          </cell>
          <cell r="CM3381">
            <v>0</v>
          </cell>
          <cell r="CN3381">
            <v>1</v>
          </cell>
        </row>
        <row r="3382">
          <cell r="AU3382">
            <v>3935.09</v>
          </cell>
          <cell r="AX3382">
            <v>3619.1</v>
          </cell>
          <cell r="AY3382">
            <v>315.99</v>
          </cell>
          <cell r="AZ3382">
            <v>0</v>
          </cell>
          <cell r="BA3382">
            <v>707.43</v>
          </cell>
          <cell r="BV3382">
            <v>0</v>
          </cell>
          <cell r="BW3382">
            <v>0</v>
          </cell>
          <cell r="BX3382">
            <v>1</v>
          </cell>
          <cell r="BY3382">
            <v>0</v>
          </cell>
          <cell r="BZ3382">
            <v>0</v>
          </cell>
          <cell r="CA3382">
            <v>0</v>
          </cell>
          <cell r="CB3382">
            <v>0</v>
          </cell>
          <cell r="CC3382">
            <v>0</v>
          </cell>
          <cell r="CD3382">
            <v>0</v>
          </cell>
          <cell r="CE3382">
            <v>0</v>
          </cell>
          <cell r="CF3382">
            <v>0</v>
          </cell>
          <cell r="CG3382">
            <v>0</v>
          </cell>
          <cell r="CH3382">
            <v>0</v>
          </cell>
          <cell r="CJ3382">
            <v>0</v>
          </cell>
          <cell r="CK3382">
            <v>0</v>
          </cell>
          <cell r="CL3382">
            <v>0</v>
          </cell>
          <cell r="CM3382">
            <v>0</v>
          </cell>
          <cell r="CN3382">
            <v>1</v>
          </cell>
        </row>
        <row r="3383">
          <cell r="AU3383">
            <v>-379.89</v>
          </cell>
          <cell r="AX3383">
            <v>136.5200000000001</v>
          </cell>
          <cell r="AY3383">
            <v>-516.41</v>
          </cell>
          <cell r="AZ3383">
            <v>0</v>
          </cell>
          <cell r="BA3383">
            <v>0</v>
          </cell>
          <cell r="BV3383">
            <v>0</v>
          </cell>
          <cell r="BW3383">
            <v>1</v>
          </cell>
          <cell r="BX3383">
            <v>0</v>
          </cell>
          <cell r="BY3383">
            <v>0</v>
          </cell>
          <cell r="BZ3383">
            <v>0</v>
          </cell>
          <cell r="CA3383">
            <v>0</v>
          </cell>
          <cell r="CB3383">
            <v>0</v>
          </cell>
          <cell r="CC3383">
            <v>0</v>
          </cell>
          <cell r="CD3383">
            <v>0</v>
          </cell>
          <cell r="CE3383">
            <v>0</v>
          </cell>
          <cell r="CF3383">
            <v>0</v>
          </cell>
          <cell r="CG3383">
            <v>0</v>
          </cell>
          <cell r="CH3383">
            <v>0</v>
          </cell>
          <cell r="CJ3383">
            <v>0</v>
          </cell>
          <cell r="CK3383">
            <v>0</v>
          </cell>
          <cell r="CL3383">
            <v>0</v>
          </cell>
          <cell r="CM3383">
            <v>0</v>
          </cell>
          <cell r="CN3383">
            <v>1</v>
          </cell>
        </row>
        <row r="3384">
          <cell r="AU3384">
            <v>1863.49</v>
          </cell>
          <cell r="AX3384">
            <v>1794.55</v>
          </cell>
          <cell r="AY3384">
            <v>68.94</v>
          </cell>
          <cell r="AZ3384">
            <v>174.55</v>
          </cell>
          <cell r="BA3384">
            <v>0</v>
          </cell>
          <cell r="BV3384">
            <v>0</v>
          </cell>
          <cell r="BW3384">
            <v>0.72</v>
          </cell>
          <cell r="BX3384">
            <v>0</v>
          </cell>
          <cell r="BY3384">
            <v>0</v>
          </cell>
          <cell r="BZ3384">
            <v>0</v>
          </cell>
          <cell r="CA3384">
            <v>0</v>
          </cell>
          <cell r="CB3384">
            <v>0</v>
          </cell>
          <cell r="CC3384">
            <v>0</v>
          </cell>
          <cell r="CD3384">
            <v>0.1</v>
          </cell>
          <cell r="CE3384">
            <v>0.09</v>
          </cell>
          <cell r="CF3384">
            <v>0</v>
          </cell>
          <cell r="CG3384">
            <v>0</v>
          </cell>
          <cell r="CH3384">
            <v>0</v>
          </cell>
          <cell r="CJ3384">
            <v>0</v>
          </cell>
          <cell r="CK3384">
            <v>0</v>
          </cell>
          <cell r="CL3384">
            <v>0</v>
          </cell>
          <cell r="CM3384">
            <v>0</v>
          </cell>
          <cell r="CN3384">
            <v>0.99999999999999989</v>
          </cell>
        </row>
        <row r="3385">
          <cell r="AU3385">
            <v>736.74</v>
          </cell>
          <cell r="AX3385">
            <v>528.13</v>
          </cell>
          <cell r="AY3385">
            <v>208.61</v>
          </cell>
          <cell r="AZ3385">
            <v>528.13</v>
          </cell>
          <cell r="BA3385">
            <v>0</v>
          </cell>
          <cell r="BV3385">
            <v>0</v>
          </cell>
          <cell r="BW3385">
            <v>1</v>
          </cell>
          <cell r="BX3385">
            <v>0</v>
          </cell>
          <cell r="BY3385">
            <v>0</v>
          </cell>
          <cell r="BZ3385">
            <v>0</v>
          </cell>
          <cell r="CA3385">
            <v>0</v>
          </cell>
          <cell r="CB3385">
            <v>0</v>
          </cell>
          <cell r="CC3385">
            <v>0</v>
          </cell>
          <cell r="CD3385">
            <v>0</v>
          </cell>
          <cell r="CE3385">
            <v>0</v>
          </cell>
          <cell r="CF3385">
            <v>0</v>
          </cell>
          <cell r="CG3385">
            <v>0</v>
          </cell>
          <cell r="CH3385">
            <v>0</v>
          </cell>
          <cell r="CJ3385">
            <v>0</v>
          </cell>
          <cell r="CK3385">
            <v>0</v>
          </cell>
          <cell r="CL3385">
            <v>0</v>
          </cell>
          <cell r="CM3385">
            <v>0</v>
          </cell>
          <cell r="CN3385">
            <v>1</v>
          </cell>
        </row>
        <row r="3386">
          <cell r="AU3386">
            <v>318</v>
          </cell>
          <cell r="AX3386">
            <v>318</v>
          </cell>
          <cell r="AY3386">
            <v>0</v>
          </cell>
          <cell r="AZ3386">
            <v>0</v>
          </cell>
          <cell r="BA3386">
            <v>0</v>
          </cell>
          <cell r="BV3386">
            <v>0</v>
          </cell>
          <cell r="BW3386">
            <v>0.34</v>
          </cell>
          <cell r="BX3386">
            <v>0.48</v>
          </cell>
          <cell r="BY3386">
            <v>0.18</v>
          </cell>
          <cell r="BZ3386">
            <v>0</v>
          </cell>
          <cell r="CA3386">
            <v>0</v>
          </cell>
          <cell r="CB3386">
            <v>0</v>
          </cell>
          <cell r="CC3386">
            <v>0</v>
          </cell>
          <cell r="CD3386">
            <v>0</v>
          </cell>
          <cell r="CE3386">
            <v>0</v>
          </cell>
          <cell r="CF3386">
            <v>0</v>
          </cell>
          <cell r="CG3386">
            <v>0</v>
          </cell>
          <cell r="CH3386">
            <v>0</v>
          </cell>
          <cell r="CJ3386">
            <v>0</v>
          </cell>
          <cell r="CK3386">
            <v>0</v>
          </cell>
          <cell r="CL3386">
            <v>0</v>
          </cell>
          <cell r="CM3386">
            <v>0</v>
          </cell>
          <cell r="CN3386">
            <v>1</v>
          </cell>
        </row>
        <row r="3387">
          <cell r="AU3387">
            <v>115</v>
          </cell>
          <cell r="AX3387">
            <v>115</v>
          </cell>
          <cell r="AY3387">
            <v>0</v>
          </cell>
          <cell r="AZ3387">
            <v>0</v>
          </cell>
          <cell r="BA3387">
            <v>0</v>
          </cell>
          <cell r="BV3387">
            <v>0</v>
          </cell>
          <cell r="BW3387">
            <v>1</v>
          </cell>
          <cell r="BX3387">
            <v>0</v>
          </cell>
          <cell r="BY3387">
            <v>0</v>
          </cell>
          <cell r="BZ3387">
            <v>0</v>
          </cell>
          <cell r="CA3387">
            <v>0</v>
          </cell>
          <cell r="CB3387">
            <v>0</v>
          </cell>
          <cell r="CC3387">
            <v>0</v>
          </cell>
          <cell r="CD3387">
            <v>0</v>
          </cell>
          <cell r="CE3387">
            <v>0</v>
          </cell>
          <cell r="CF3387">
            <v>0</v>
          </cell>
          <cell r="CG3387">
            <v>0</v>
          </cell>
          <cell r="CH3387">
            <v>0</v>
          </cell>
          <cell r="CJ3387">
            <v>0</v>
          </cell>
          <cell r="CK3387">
            <v>0</v>
          </cell>
          <cell r="CL3387">
            <v>0</v>
          </cell>
          <cell r="CM3387">
            <v>0</v>
          </cell>
          <cell r="CN3387">
            <v>1</v>
          </cell>
        </row>
        <row r="3388">
          <cell r="AU3388">
            <v>896316.84</v>
          </cell>
          <cell r="AX3388">
            <v>642741.42000000004</v>
          </cell>
          <cell r="AY3388">
            <v>253575.42</v>
          </cell>
          <cell r="AZ3388">
            <v>42578.92</v>
          </cell>
          <cell r="BA3388">
            <v>54300.18</v>
          </cell>
          <cell r="BV3388">
            <v>0</v>
          </cell>
          <cell r="BW3388">
            <v>0.28000000000000003</v>
          </cell>
          <cell r="BX3388">
            <v>0.51</v>
          </cell>
          <cell r="BY3388">
            <v>0.12</v>
          </cell>
          <cell r="BZ3388">
            <v>6.7500000000000004E-2</v>
          </cell>
          <cell r="CA3388">
            <v>0</v>
          </cell>
          <cell r="CB3388">
            <v>2.2499999999999999E-2</v>
          </cell>
          <cell r="CC3388">
            <v>0</v>
          </cell>
          <cell r="CD3388">
            <v>0</v>
          </cell>
          <cell r="CE3388">
            <v>0</v>
          </cell>
          <cell r="CF3388">
            <v>0</v>
          </cell>
          <cell r="CG3388">
            <v>0</v>
          </cell>
          <cell r="CH3388">
            <v>0</v>
          </cell>
          <cell r="CJ3388">
            <v>0</v>
          </cell>
          <cell r="CK3388">
            <v>0</v>
          </cell>
          <cell r="CL3388">
            <v>0</v>
          </cell>
          <cell r="CM3388">
            <v>0</v>
          </cell>
          <cell r="CN3388">
            <v>1</v>
          </cell>
        </row>
        <row r="3389">
          <cell r="AU3389">
            <v>544.04999999999995</v>
          </cell>
          <cell r="AX3389">
            <v>390</v>
          </cell>
          <cell r="AY3389">
            <v>154.05000000000001</v>
          </cell>
          <cell r="AZ3389">
            <v>390</v>
          </cell>
          <cell r="BA3389">
            <v>0</v>
          </cell>
          <cell r="BV3389">
            <v>0</v>
          </cell>
          <cell r="BW3389">
            <v>1</v>
          </cell>
          <cell r="BX3389">
            <v>0</v>
          </cell>
          <cell r="BY3389">
            <v>0</v>
          </cell>
          <cell r="BZ3389">
            <v>0</v>
          </cell>
          <cell r="CA3389">
            <v>0</v>
          </cell>
          <cell r="CB3389">
            <v>0</v>
          </cell>
          <cell r="CC3389">
            <v>0</v>
          </cell>
          <cell r="CD3389">
            <v>0</v>
          </cell>
          <cell r="CE3389">
            <v>0</v>
          </cell>
          <cell r="CF3389">
            <v>0</v>
          </cell>
          <cell r="CG3389">
            <v>0</v>
          </cell>
          <cell r="CH3389">
            <v>0</v>
          </cell>
          <cell r="CJ3389">
            <v>0</v>
          </cell>
          <cell r="CK3389">
            <v>0</v>
          </cell>
          <cell r="CL3389">
            <v>0</v>
          </cell>
          <cell r="CM3389">
            <v>0</v>
          </cell>
          <cell r="CN3389">
            <v>1</v>
          </cell>
        </row>
        <row r="3390">
          <cell r="AU3390">
            <v>118</v>
          </cell>
          <cell r="AX3390">
            <v>118</v>
          </cell>
          <cell r="AY3390">
            <v>0</v>
          </cell>
          <cell r="AZ3390">
            <v>0</v>
          </cell>
          <cell r="BA3390">
            <v>0</v>
          </cell>
          <cell r="BV3390">
            <v>0</v>
          </cell>
          <cell r="BW3390">
            <v>0</v>
          </cell>
          <cell r="BX3390">
            <v>0</v>
          </cell>
          <cell r="BY3390">
            <v>0</v>
          </cell>
          <cell r="BZ3390">
            <v>0</v>
          </cell>
          <cell r="CA3390">
            <v>0</v>
          </cell>
          <cell r="CB3390">
            <v>0</v>
          </cell>
          <cell r="CC3390">
            <v>0</v>
          </cell>
          <cell r="CD3390">
            <v>1</v>
          </cell>
          <cell r="CE3390">
            <v>0</v>
          </cell>
          <cell r="CF3390">
            <v>0</v>
          </cell>
          <cell r="CG3390">
            <v>0</v>
          </cell>
          <cell r="CH3390">
            <v>0</v>
          </cell>
          <cell r="CJ3390">
            <v>0</v>
          </cell>
          <cell r="CK3390">
            <v>0</v>
          </cell>
          <cell r="CL3390">
            <v>0</v>
          </cell>
          <cell r="CM3390">
            <v>0</v>
          </cell>
          <cell r="CN3390">
            <v>1</v>
          </cell>
        </row>
        <row r="3391">
          <cell r="AU3391">
            <v>1011.69</v>
          </cell>
          <cell r="AX3391">
            <v>725.24</v>
          </cell>
          <cell r="AY3391">
            <v>286.45</v>
          </cell>
          <cell r="AZ3391">
            <v>383</v>
          </cell>
          <cell r="BA3391">
            <v>302.62</v>
          </cell>
          <cell r="BV3391">
            <v>0</v>
          </cell>
          <cell r="BW3391">
            <v>1</v>
          </cell>
          <cell r="BX3391">
            <v>0</v>
          </cell>
          <cell r="BY3391">
            <v>0</v>
          </cell>
          <cell r="BZ3391">
            <v>0</v>
          </cell>
          <cell r="CA3391">
            <v>0</v>
          </cell>
          <cell r="CB3391">
            <v>0</v>
          </cell>
          <cell r="CC3391">
            <v>0</v>
          </cell>
          <cell r="CD3391">
            <v>0</v>
          </cell>
          <cell r="CE3391">
            <v>0</v>
          </cell>
          <cell r="CF3391">
            <v>0</v>
          </cell>
          <cell r="CG3391">
            <v>0</v>
          </cell>
          <cell r="CH3391">
            <v>0</v>
          </cell>
          <cell r="CJ3391">
            <v>0</v>
          </cell>
          <cell r="CK3391">
            <v>0</v>
          </cell>
          <cell r="CL3391">
            <v>0</v>
          </cell>
          <cell r="CM3391">
            <v>0</v>
          </cell>
          <cell r="CN3391">
            <v>1</v>
          </cell>
        </row>
        <row r="3392">
          <cell r="AU3392">
            <v>1940</v>
          </cell>
          <cell r="AX3392">
            <v>1940</v>
          </cell>
          <cell r="AY3392">
            <v>0</v>
          </cell>
          <cell r="AZ3392">
            <v>0</v>
          </cell>
          <cell r="BA3392">
            <v>0</v>
          </cell>
          <cell r="BV3392">
            <v>0</v>
          </cell>
          <cell r="BW3392">
            <v>7.0000000000000007E-2</v>
          </cell>
          <cell r="BX3392">
            <v>0.2</v>
          </cell>
          <cell r="BY3392">
            <v>0</v>
          </cell>
          <cell r="BZ3392">
            <v>0</v>
          </cell>
          <cell r="CA3392">
            <v>0</v>
          </cell>
          <cell r="CB3392">
            <v>0</v>
          </cell>
          <cell r="CC3392">
            <v>0</v>
          </cell>
          <cell r="CD3392">
            <v>0.73</v>
          </cell>
          <cell r="CE3392">
            <v>0</v>
          </cell>
          <cell r="CF3392">
            <v>0</v>
          </cell>
          <cell r="CG3392">
            <v>0</v>
          </cell>
          <cell r="CH3392">
            <v>0</v>
          </cell>
          <cell r="CJ3392">
            <v>0</v>
          </cell>
          <cell r="CK3392">
            <v>0</v>
          </cell>
          <cell r="CL3392">
            <v>0</v>
          </cell>
          <cell r="CM3392">
            <v>0</v>
          </cell>
          <cell r="CN3392">
            <v>1</v>
          </cell>
        </row>
        <row r="3393">
          <cell r="AU3393">
            <v>367</v>
          </cell>
          <cell r="AX3393">
            <v>367</v>
          </cell>
          <cell r="AY3393">
            <v>0</v>
          </cell>
          <cell r="AZ3393">
            <v>0</v>
          </cell>
          <cell r="BA3393">
            <v>0</v>
          </cell>
          <cell r="BV3393">
            <v>0</v>
          </cell>
          <cell r="BW3393">
            <v>0</v>
          </cell>
          <cell r="BX3393">
            <v>0</v>
          </cell>
          <cell r="BY3393">
            <v>1</v>
          </cell>
          <cell r="BZ3393">
            <v>0</v>
          </cell>
          <cell r="CA3393">
            <v>0</v>
          </cell>
          <cell r="CB3393">
            <v>0</v>
          </cell>
          <cell r="CC3393">
            <v>0</v>
          </cell>
          <cell r="CD3393">
            <v>0</v>
          </cell>
          <cell r="CE3393">
            <v>0</v>
          </cell>
          <cell r="CF3393">
            <v>0</v>
          </cell>
          <cell r="CG3393">
            <v>0</v>
          </cell>
          <cell r="CH3393">
            <v>0</v>
          </cell>
          <cell r="CJ3393">
            <v>0</v>
          </cell>
          <cell r="CK3393">
            <v>0</v>
          </cell>
          <cell r="CL3393">
            <v>0</v>
          </cell>
          <cell r="CM3393">
            <v>0</v>
          </cell>
          <cell r="CN3393">
            <v>1</v>
          </cell>
        </row>
        <row r="3394">
          <cell r="AU3394">
            <v>383</v>
          </cell>
          <cell r="AX3394">
            <v>383</v>
          </cell>
          <cell r="AY3394">
            <v>0</v>
          </cell>
          <cell r="AZ3394">
            <v>0</v>
          </cell>
          <cell r="BA3394">
            <v>0</v>
          </cell>
          <cell r="BV3394">
            <v>0</v>
          </cell>
          <cell r="BW3394">
            <v>0.96</v>
          </cell>
          <cell r="BX3394">
            <v>0</v>
          </cell>
          <cell r="BY3394">
            <v>0</v>
          </cell>
          <cell r="BZ3394">
            <v>0</v>
          </cell>
          <cell r="CA3394">
            <v>0</v>
          </cell>
          <cell r="CB3394">
            <v>0</v>
          </cell>
          <cell r="CC3394">
            <v>0</v>
          </cell>
          <cell r="CD3394">
            <v>0.04</v>
          </cell>
          <cell r="CE3394">
            <v>0</v>
          </cell>
          <cell r="CF3394">
            <v>0</v>
          </cell>
          <cell r="CG3394">
            <v>0</v>
          </cell>
          <cell r="CH3394">
            <v>0</v>
          </cell>
          <cell r="CJ3394">
            <v>0</v>
          </cell>
          <cell r="CK3394">
            <v>0</v>
          </cell>
          <cell r="CL3394">
            <v>0</v>
          </cell>
          <cell r="CM3394">
            <v>0</v>
          </cell>
          <cell r="CN3394">
            <v>1</v>
          </cell>
        </row>
        <row r="3395">
          <cell r="AU3395">
            <v>0</v>
          </cell>
          <cell r="AX3395">
            <v>0</v>
          </cell>
          <cell r="AY3395">
            <v>0</v>
          </cell>
          <cell r="AZ3395">
            <v>0</v>
          </cell>
          <cell r="BA3395">
            <v>0</v>
          </cell>
          <cell r="BV3395">
            <v>0</v>
          </cell>
          <cell r="BW3395">
            <v>1</v>
          </cell>
          <cell r="BX3395">
            <v>0</v>
          </cell>
          <cell r="BY3395">
            <v>0</v>
          </cell>
          <cell r="BZ3395">
            <v>0</v>
          </cell>
          <cell r="CA3395">
            <v>0</v>
          </cell>
          <cell r="CB3395">
            <v>0</v>
          </cell>
          <cell r="CC3395">
            <v>0</v>
          </cell>
          <cell r="CD3395">
            <v>0</v>
          </cell>
          <cell r="CE3395">
            <v>0</v>
          </cell>
          <cell r="CF3395">
            <v>0</v>
          </cell>
          <cell r="CG3395">
            <v>0</v>
          </cell>
          <cell r="CH3395">
            <v>0</v>
          </cell>
          <cell r="CJ3395">
            <v>0</v>
          </cell>
          <cell r="CK3395">
            <v>0</v>
          </cell>
          <cell r="CL3395">
            <v>0</v>
          </cell>
          <cell r="CM3395">
            <v>0</v>
          </cell>
          <cell r="CN3395">
            <v>1</v>
          </cell>
        </row>
        <row r="3396">
          <cell r="AU3396">
            <v>343.69</v>
          </cell>
          <cell r="AX3396">
            <v>246.39000000000001</v>
          </cell>
          <cell r="AY3396">
            <v>97.3</v>
          </cell>
          <cell r="AZ3396">
            <v>0</v>
          </cell>
          <cell r="BA3396">
            <v>217.86</v>
          </cell>
          <cell r="BV3396">
            <v>0</v>
          </cell>
          <cell r="BW3396">
            <v>0</v>
          </cell>
          <cell r="BX3396">
            <v>0</v>
          </cell>
          <cell r="BY3396">
            <v>0</v>
          </cell>
          <cell r="BZ3396">
            <v>0</v>
          </cell>
          <cell r="CA3396">
            <v>0</v>
          </cell>
          <cell r="CB3396">
            <v>0</v>
          </cell>
          <cell r="CC3396">
            <v>0</v>
          </cell>
          <cell r="CD3396">
            <v>0</v>
          </cell>
          <cell r="CE3396">
            <v>0</v>
          </cell>
          <cell r="CF3396">
            <v>0</v>
          </cell>
          <cell r="CG3396">
            <v>0</v>
          </cell>
          <cell r="CH3396">
            <v>0</v>
          </cell>
          <cell r="CJ3396">
            <v>0</v>
          </cell>
          <cell r="CK3396">
            <v>0</v>
          </cell>
          <cell r="CL3396">
            <v>0</v>
          </cell>
          <cell r="CM3396">
            <v>0</v>
          </cell>
          <cell r="CN3396">
            <v>1</v>
          </cell>
        </row>
        <row r="3397">
          <cell r="AU3397">
            <v>0</v>
          </cell>
          <cell r="AX3397">
            <v>0</v>
          </cell>
          <cell r="AY3397">
            <v>0</v>
          </cell>
          <cell r="AZ3397">
            <v>0</v>
          </cell>
          <cell r="BA3397">
            <v>0</v>
          </cell>
          <cell r="BV3397">
            <v>0</v>
          </cell>
          <cell r="BW3397">
            <v>0</v>
          </cell>
          <cell r="BX3397">
            <v>1</v>
          </cell>
          <cell r="BY3397">
            <v>0</v>
          </cell>
          <cell r="BZ3397">
            <v>0</v>
          </cell>
          <cell r="CA3397">
            <v>0</v>
          </cell>
          <cell r="CB3397">
            <v>0</v>
          </cell>
          <cell r="CC3397">
            <v>0</v>
          </cell>
          <cell r="CD3397">
            <v>0</v>
          </cell>
          <cell r="CE3397">
            <v>0</v>
          </cell>
          <cell r="CF3397">
            <v>0</v>
          </cell>
          <cell r="CG3397">
            <v>0</v>
          </cell>
          <cell r="CH3397">
            <v>0</v>
          </cell>
          <cell r="CJ3397">
            <v>0</v>
          </cell>
          <cell r="CK3397">
            <v>0</v>
          </cell>
          <cell r="CL3397">
            <v>0</v>
          </cell>
          <cell r="CM3397">
            <v>0</v>
          </cell>
          <cell r="CN3397">
            <v>1</v>
          </cell>
        </row>
        <row r="3398">
          <cell r="AU3398">
            <v>262</v>
          </cell>
          <cell r="AX3398">
            <v>262</v>
          </cell>
          <cell r="AY3398">
            <v>0</v>
          </cell>
          <cell r="AZ3398">
            <v>0</v>
          </cell>
          <cell r="BA3398">
            <v>0</v>
          </cell>
          <cell r="BV3398">
            <v>0</v>
          </cell>
          <cell r="BW3398">
            <v>0</v>
          </cell>
          <cell r="BX3398">
            <v>0</v>
          </cell>
          <cell r="BY3398">
            <v>0</v>
          </cell>
          <cell r="BZ3398">
            <v>0</v>
          </cell>
          <cell r="CA3398">
            <v>0</v>
          </cell>
          <cell r="CB3398">
            <v>0</v>
          </cell>
          <cell r="CC3398">
            <v>0</v>
          </cell>
          <cell r="CD3398">
            <v>1</v>
          </cell>
          <cell r="CE3398">
            <v>0</v>
          </cell>
          <cell r="CF3398">
            <v>0</v>
          </cell>
          <cell r="CG3398">
            <v>0</v>
          </cell>
          <cell r="CH3398">
            <v>0</v>
          </cell>
          <cell r="CJ3398">
            <v>0</v>
          </cell>
          <cell r="CK3398">
            <v>0</v>
          </cell>
          <cell r="CL3398">
            <v>0</v>
          </cell>
          <cell r="CM3398">
            <v>0</v>
          </cell>
          <cell r="CN3398">
            <v>1</v>
          </cell>
        </row>
        <row r="3399">
          <cell r="AU3399">
            <v>128</v>
          </cell>
          <cell r="AX3399">
            <v>128</v>
          </cell>
          <cell r="AY3399">
            <v>0</v>
          </cell>
          <cell r="AZ3399">
            <v>0</v>
          </cell>
          <cell r="BA3399">
            <v>0</v>
          </cell>
          <cell r="BV3399">
            <v>0</v>
          </cell>
          <cell r="BW3399">
            <v>0</v>
          </cell>
          <cell r="BX3399">
            <v>0</v>
          </cell>
          <cell r="BY3399">
            <v>0</v>
          </cell>
          <cell r="BZ3399">
            <v>0</v>
          </cell>
          <cell r="CA3399">
            <v>0</v>
          </cell>
          <cell r="CB3399">
            <v>0</v>
          </cell>
          <cell r="CC3399">
            <v>0</v>
          </cell>
          <cell r="CD3399">
            <v>1</v>
          </cell>
          <cell r="CE3399">
            <v>0</v>
          </cell>
          <cell r="CF3399">
            <v>0</v>
          </cell>
          <cell r="CG3399">
            <v>0</v>
          </cell>
          <cell r="CH3399">
            <v>0</v>
          </cell>
          <cell r="CJ3399">
            <v>0</v>
          </cell>
          <cell r="CK3399">
            <v>0</v>
          </cell>
          <cell r="CL3399">
            <v>0</v>
          </cell>
          <cell r="CM3399">
            <v>0</v>
          </cell>
          <cell r="CN3399">
            <v>1</v>
          </cell>
        </row>
        <row r="3400">
          <cell r="AU3400">
            <v>592.87</v>
          </cell>
          <cell r="AX3400">
            <v>425</v>
          </cell>
          <cell r="AY3400">
            <v>167.87</v>
          </cell>
          <cell r="AZ3400">
            <v>425</v>
          </cell>
          <cell r="BA3400">
            <v>0</v>
          </cell>
          <cell r="BV3400">
            <v>0</v>
          </cell>
          <cell r="BW3400">
            <v>0.55000000000000004</v>
          </cell>
          <cell r="BX3400">
            <v>0.44</v>
          </cell>
          <cell r="BY3400">
            <v>0</v>
          </cell>
          <cell r="BZ3400">
            <v>0</v>
          </cell>
          <cell r="CA3400">
            <v>0</v>
          </cell>
          <cell r="CB3400">
            <v>0</v>
          </cell>
          <cell r="CC3400">
            <v>0</v>
          </cell>
          <cell r="CD3400">
            <v>0</v>
          </cell>
          <cell r="CE3400">
            <v>0</v>
          </cell>
          <cell r="CF3400">
            <v>0</v>
          </cell>
          <cell r="CG3400">
            <v>0</v>
          </cell>
          <cell r="CH3400">
            <v>0</v>
          </cell>
          <cell r="CJ3400">
            <v>0</v>
          </cell>
          <cell r="CK3400">
            <v>0</v>
          </cell>
          <cell r="CL3400">
            <v>0</v>
          </cell>
          <cell r="CM3400">
            <v>0</v>
          </cell>
          <cell r="CN3400">
            <v>1</v>
          </cell>
        </row>
        <row r="3401">
          <cell r="AU3401">
            <v>157603.64000000001</v>
          </cell>
          <cell r="AX3401">
            <v>130551.93</v>
          </cell>
          <cell r="AY3401">
            <v>27051.71</v>
          </cell>
          <cell r="AZ3401">
            <v>39150.800000000003</v>
          </cell>
          <cell r="BA3401">
            <v>22842.21</v>
          </cell>
          <cell r="BV3401">
            <v>0.11</v>
          </cell>
          <cell r="BW3401">
            <v>0.01</v>
          </cell>
          <cell r="BX3401">
            <v>0.05</v>
          </cell>
          <cell r="BY3401">
            <v>0.02</v>
          </cell>
          <cell r="BZ3401">
            <v>0</v>
          </cell>
          <cell r="CA3401">
            <v>0.1</v>
          </cell>
          <cell r="CB3401">
            <v>0</v>
          </cell>
          <cell r="CC3401">
            <v>0.04</v>
          </cell>
          <cell r="CD3401">
            <v>0</v>
          </cell>
          <cell r="CE3401">
            <v>0</v>
          </cell>
          <cell r="CF3401">
            <v>0</v>
          </cell>
          <cell r="CG3401">
            <v>0.01</v>
          </cell>
          <cell r="CH3401">
            <v>0</v>
          </cell>
          <cell r="CJ3401">
            <v>0.44</v>
          </cell>
          <cell r="CK3401">
            <v>0</v>
          </cell>
          <cell r="CL3401">
            <v>0</v>
          </cell>
          <cell r="CM3401">
            <v>0</v>
          </cell>
          <cell r="CN3401">
            <v>1</v>
          </cell>
        </row>
        <row r="3402">
          <cell r="AU3402">
            <v>38253.67</v>
          </cell>
          <cell r="AX3402">
            <v>26933.119999999999</v>
          </cell>
          <cell r="AY3402">
            <v>11320.55</v>
          </cell>
          <cell r="AZ3402">
            <v>13223.04</v>
          </cell>
          <cell r="BA3402">
            <v>10088.93</v>
          </cell>
          <cell r="BV3402">
            <v>0</v>
          </cell>
          <cell r="BW3402">
            <v>0</v>
          </cell>
          <cell r="BX3402">
            <v>0.41</v>
          </cell>
          <cell r="BY3402">
            <v>0</v>
          </cell>
          <cell r="BZ3402">
            <v>0</v>
          </cell>
          <cell r="CA3402">
            <v>0</v>
          </cell>
          <cell r="CB3402">
            <v>0</v>
          </cell>
          <cell r="CC3402">
            <v>0</v>
          </cell>
          <cell r="CD3402">
            <v>0.59</v>
          </cell>
          <cell r="CE3402">
            <v>0</v>
          </cell>
          <cell r="CF3402">
            <v>0</v>
          </cell>
          <cell r="CG3402">
            <v>0</v>
          </cell>
          <cell r="CH3402">
            <v>0</v>
          </cell>
          <cell r="CJ3402">
            <v>0</v>
          </cell>
          <cell r="CK3402">
            <v>0</v>
          </cell>
          <cell r="CL3402">
            <v>0</v>
          </cell>
          <cell r="CM3402">
            <v>0</v>
          </cell>
          <cell r="CN3402">
            <v>1</v>
          </cell>
        </row>
        <row r="3403">
          <cell r="AU3403">
            <v>7569.51</v>
          </cell>
          <cell r="AX3403">
            <v>7569.51</v>
          </cell>
          <cell r="AY3403">
            <v>0</v>
          </cell>
          <cell r="AZ3403">
            <v>5290.78</v>
          </cell>
          <cell r="BA3403">
            <v>0</v>
          </cell>
          <cell r="BV3403">
            <v>0</v>
          </cell>
          <cell r="BW3403">
            <v>0</v>
          </cell>
          <cell r="BX3403">
            <v>0</v>
          </cell>
          <cell r="BY3403">
            <v>0</v>
          </cell>
          <cell r="BZ3403">
            <v>0</v>
          </cell>
          <cell r="CA3403">
            <v>0</v>
          </cell>
          <cell r="CB3403">
            <v>0</v>
          </cell>
          <cell r="CC3403">
            <v>0</v>
          </cell>
          <cell r="CD3403">
            <v>1</v>
          </cell>
          <cell r="CE3403">
            <v>0</v>
          </cell>
          <cell r="CF3403">
            <v>0</v>
          </cell>
          <cell r="CG3403">
            <v>0</v>
          </cell>
          <cell r="CH3403">
            <v>0</v>
          </cell>
          <cell r="CJ3403">
            <v>0</v>
          </cell>
          <cell r="CK3403">
            <v>0</v>
          </cell>
          <cell r="CL3403">
            <v>0</v>
          </cell>
          <cell r="CM3403">
            <v>0</v>
          </cell>
          <cell r="CN3403">
            <v>1</v>
          </cell>
        </row>
        <row r="3404">
          <cell r="AU3404">
            <v>160</v>
          </cell>
          <cell r="AX3404">
            <v>160</v>
          </cell>
          <cell r="AY3404">
            <v>0</v>
          </cell>
          <cell r="AZ3404">
            <v>0</v>
          </cell>
          <cell r="BA3404">
            <v>0</v>
          </cell>
          <cell r="BV3404">
            <v>0</v>
          </cell>
          <cell r="BW3404">
            <v>1</v>
          </cell>
          <cell r="BX3404">
            <v>0</v>
          </cell>
          <cell r="BY3404">
            <v>0</v>
          </cell>
          <cell r="BZ3404">
            <v>0</v>
          </cell>
          <cell r="CA3404">
            <v>0</v>
          </cell>
          <cell r="CB3404">
            <v>0</v>
          </cell>
          <cell r="CC3404">
            <v>0</v>
          </cell>
          <cell r="CD3404">
            <v>0</v>
          </cell>
          <cell r="CE3404">
            <v>0</v>
          </cell>
          <cell r="CF3404">
            <v>0</v>
          </cell>
          <cell r="CG3404">
            <v>0</v>
          </cell>
          <cell r="CH3404">
            <v>0</v>
          </cell>
          <cell r="CJ3404">
            <v>0</v>
          </cell>
          <cell r="CK3404">
            <v>0</v>
          </cell>
          <cell r="CL3404">
            <v>0</v>
          </cell>
          <cell r="CM3404">
            <v>0</v>
          </cell>
          <cell r="CN3404">
            <v>1</v>
          </cell>
        </row>
        <row r="3405">
          <cell r="AU3405">
            <v>234</v>
          </cell>
          <cell r="AX3405">
            <v>234</v>
          </cell>
          <cell r="AY3405">
            <v>0</v>
          </cell>
          <cell r="AZ3405">
            <v>0</v>
          </cell>
          <cell r="BA3405">
            <v>0</v>
          </cell>
          <cell r="BV3405">
            <v>0</v>
          </cell>
          <cell r="BW3405">
            <v>0.51</v>
          </cell>
          <cell r="BX3405">
            <v>0</v>
          </cell>
          <cell r="BY3405">
            <v>0</v>
          </cell>
          <cell r="BZ3405">
            <v>0</v>
          </cell>
          <cell r="CA3405">
            <v>0</v>
          </cell>
          <cell r="CB3405">
            <v>0</v>
          </cell>
          <cell r="CC3405">
            <v>0</v>
          </cell>
          <cell r="CD3405">
            <v>0.49</v>
          </cell>
          <cell r="CE3405">
            <v>0</v>
          </cell>
          <cell r="CF3405">
            <v>0</v>
          </cell>
          <cell r="CG3405">
            <v>0</v>
          </cell>
          <cell r="CH3405">
            <v>0</v>
          </cell>
          <cell r="CJ3405">
            <v>0</v>
          </cell>
          <cell r="CK3405">
            <v>0</v>
          </cell>
          <cell r="CL3405">
            <v>0</v>
          </cell>
          <cell r="CM3405">
            <v>0</v>
          </cell>
          <cell r="CN3405">
            <v>1</v>
          </cell>
        </row>
        <row r="3406">
          <cell r="AU3406">
            <v>26950.58</v>
          </cell>
          <cell r="AX3406">
            <v>18863.489999999998</v>
          </cell>
          <cell r="AY3406">
            <v>8087.09</v>
          </cell>
          <cell r="AZ3406">
            <v>8719.07</v>
          </cell>
          <cell r="BA3406">
            <v>7279.25</v>
          </cell>
          <cell r="BV3406">
            <v>0</v>
          </cell>
          <cell r="BW3406">
            <v>0</v>
          </cell>
          <cell r="BX3406">
            <v>0.41</v>
          </cell>
          <cell r="BY3406">
            <v>0</v>
          </cell>
          <cell r="BZ3406">
            <v>0</v>
          </cell>
          <cell r="CA3406">
            <v>0</v>
          </cell>
          <cell r="CB3406">
            <v>0</v>
          </cell>
          <cell r="CC3406">
            <v>0</v>
          </cell>
          <cell r="CD3406">
            <v>0.59</v>
          </cell>
          <cell r="CE3406">
            <v>0</v>
          </cell>
          <cell r="CF3406">
            <v>0</v>
          </cell>
          <cell r="CG3406">
            <v>0</v>
          </cell>
          <cell r="CH3406">
            <v>0</v>
          </cell>
          <cell r="CJ3406">
            <v>0</v>
          </cell>
          <cell r="CK3406">
            <v>0</v>
          </cell>
          <cell r="CL3406">
            <v>0</v>
          </cell>
          <cell r="CM3406">
            <v>0</v>
          </cell>
          <cell r="CN3406">
            <v>1</v>
          </cell>
        </row>
        <row r="3407">
          <cell r="AU3407">
            <v>171</v>
          </cell>
          <cell r="AX3407">
            <v>171</v>
          </cell>
          <cell r="AY3407">
            <v>0</v>
          </cell>
          <cell r="AZ3407">
            <v>0</v>
          </cell>
          <cell r="BA3407">
            <v>0</v>
          </cell>
          <cell r="BV3407">
            <v>0</v>
          </cell>
          <cell r="BW3407">
            <v>1</v>
          </cell>
          <cell r="BX3407">
            <v>0</v>
          </cell>
          <cell r="BY3407">
            <v>0</v>
          </cell>
          <cell r="BZ3407">
            <v>0</v>
          </cell>
          <cell r="CA3407">
            <v>0</v>
          </cell>
          <cell r="CB3407">
            <v>0</v>
          </cell>
          <cell r="CC3407">
            <v>0</v>
          </cell>
          <cell r="CD3407">
            <v>0</v>
          </cell>
          <cell r="CE3407">
            <v>0</v>
          </cell>
          <cell r="CF3407">
            <v>0</v>
          </cell>
          <cell r="CG3407">
            <v>0</v>
          </cell>
          <cell r="CH3407">
            <v>0</v>
          </cell>
          <cell r="CJ3407">
            <v>0</v>
          </cell>
          <cell r="CK3407">
            <v>0</v>
          </cell>
          <cell r="CL3407">
            <v>0</v>
          </cell>
          <cell r="CM3407">
            <v>0</v>
          </cell>
          <cell r="CN3407">
            <v>1</v>
          </cell>
        </row>
        <row r="3408">
          <cell r="AU3408">
            <v>250</v>
          </cell>
          <cell r="AX3408">
            <v>250</v>
          </cell>
          <cell r="AY3408">
            <v>0</v>
          </cell>
          <cell r="AZ3408">
            <v>0</v>
          </cell>
          <cell r="BA3408">
            <v>0</v>
          </cell>
          <cell r="BV3408">
            <v>0</v>
          </cell>
          <cell r="BW3408">
            <v>0.83</v>
          </cell>
          <cell r="BX3408">
            <v>0</v>
          </cell>
          <cell r="BY3408">
            <v>0</v>
          </cell>
          <cell r="BZ3408">
            <v>0</v>
          </cell>
          <cell r="CA3408">
            <v>0</v>
          </cell>
          <cell r="CB3408">
            <v>0</v>
          </cell>
          <cell r="CC3408">
            <v>0</v>
          </cell>
          <cell r="CD3408">
            <v>0.14000000000000001</v>
          </cell>
          <cell r="CE3408">
            <v>0.03</v>
          </cell>
          <cell r="CF3408">
            <v>0</v>
          </cell>
          <cell r="CG3408">
            <v>0</v>
          </cell>
          <cell r="CH3408">
            <v>0</v>
          </cell>
          <cell r="CJ3408">
            <v>0</v>
          </cell>
          <cell r="CK3408">
            <v>0</v>
          </cell>
          <cell r="CL3408">
            <v>0</v>
          </cell>
          <cell r="CM3408">
            <v>0</v>
          </cell>
          <cell r="CN3408">
            <v>1</v>
          </cell>
        </row>
        <row r="3409">
          <cell r="AU3409">
            <v>872</v>
          </cell>
          <cell r="AX3409">
            <v>872</v>
          </cell>
          <cell r="AY3409">
            <v>0</v>
          </cell>
          <cell r="AZ3409">
            <v>0</v>
          </cell>
          <cell r="BA3409">
            <v>0</v>
          </cell>
          <cell r="BV3409">
            <v>0</v>
          </cell>
          <cell r="BW3409">
            <v>0</v>
          </cell>
          <cell r="BX3409">
            <v>1</v>
          </cell>
          <cell r="BY3409">
            <v>0</v>
          </cell>
          <cell r="BZ3409">
            <v>0</v>
          </cell>
          <cell r="CA3409">
            <v>0</v>
          </cell>
          <cell r="CB3409">
            <v>0</v>
          </cell>
          <cell r="CC3409">
            <v>0</v>
          </cell>
          <cell r="CD3409">
            <v>0</v>
          </cell>
          <cell r="CE3409">
            <v>0</v>
          </cell>
          <cell r="CF3409">
            <v>0</v>
          </cell>
          <cell r="CG3409">
            <v>0</v>
          </cell>
          <cell r="CH3409">
            <v>0</v>
          </cell>
          <cell r="CJ3409">
            <v>0</v>
          </cell>
          <cell r="CK3409">
            <v>0</v>
          </cell>
          <cell r="CL3409">
            <v>0</v>
          </cell>
          <cell r="CM3409">
            <v>0</v>
          </cell>
          <cell r="CN3409">
            <v>1</v>
          </cell>
        </row>
        <row r="3410">
          <cell r="AU3410">
            <v>137</v>
          </cell>
          <cell r="AX3410">
            <v>137</v>
          </cell>
          <cell r="AY3410">
            <v>0</v>
          </cell>
          <cell r="AZ3410">
            <v>0</v>
          </cell>
          <cell r="BA3410">
            <v>0</v>
          </cell>
          <cell r="BV3410">
            <v>0</v>
          </cell>
          <cell r="BW3410">
            <v>0</v>
          </cell>
          <cell r="BX3410">
            <v>0.44</v>
          </cell>
          <cell r="BY3410">
            <v>0</v>
          </cell>
          <cell r="BZ3410">
            <v>0</v>
          </cell>
          <cell r="CA3410">
            <v>0</v>
          </cell>
          <cell r="CB3410">
            <v>0</v>
          </cell>
          <cell r="CC3410">
            <v>0</v>
          </cell>
          <cell r="CD3410">
            <v>0.56000000000000005</v>
          </cell>
          <cell r="CE3410">
            <v>0</v>
          </cell>
          <cell r="CF3410">
            <v>0</v>
          </cell>
          <cell r="CG3410">
            <v>0</v>
          </cell>
          <cell r="CH3410">
            <v>0</v>
          </cell>
          <cell r="CJ3410">
            <v>0</v>
          </cell>
          <cell r="CK3410">
            <v>0</v>
          </cell>
          <cell r="CL3410">
            <v>0</v>
          </cell>
          <cell r="CM3410">
            <v>0</v>
          </cell>
          <cell r="CN3410">
            <v>1</v>
          </cell>
        </row>
        <row r="3411">
          <cell r="AU3411">
            <v>277</v>
          </cell>
          <cell r="AX3411">
            <v>277</v>
          </cell>
          <cell r="AY3411">
            <v>0</v>
          </cell>
          <cell r="AZ3411">
            <v>0</v>
          </cell>
          <cell r="BA3411">
            <v>0</v>
          </cell>
          <cell r="BV3411">
            <v>0</v>
          </cell>
          <cell r="BW3411">
            <v>1</v>
          </cell>
          <cell r="BX3411">
            <v>0</v>
          </cell>
          <cell r="BY3411">
            <v>0</v>
          </cell>
          <cell r="BZ3411">
            <v>0</v>
          </cell>
          <cell r="CA3411">
            <v>0</v>
          </cell>
          <cell r="CB3411">
            <v>0</v>
          </cell>
          <cell r="CC3411">
            <v>0</v>
          </cell>
          <cell r="CD3411">
            <v>0</v>
          </cell>
          <cell r="CE3411">
            <v>0</v>
          </cell>
          <cell r="CF3411">
            <v>0</v>
          </cell>
          <cell r="CG3411">
            <v>0</v>
          </cell>
          <cell r="CH3411">
            <v>0</v>
          </cell>
          <cell r="CJ3411">
            <v>0</v>
          </cell>
          <cell r="CK3411">
            <v>0</v>
          </cell>
          <cell r="CL3411">
            <v>0</v>
          </cell>
          <cell r="CM3411">
            <v>0</v>
          </cell>
          <cell r="CN3411">
            <v>1</v>
          </cell>
        </row>
        <row r="3412">
          <cell r="AU3412">
            <v>341</v>
          </cell>
          <cell r="AX3412">
            <v>341</v>
          </cell>
          <cell r="AY3412">
            <v>0</v>
          </cell>
          <cell r="AZ3412">
            <v>0</v>
          </cell>
          <cell r="BA3412">
            <v>0</v>
          </cell>
          <cell r="BV3412">
            <v>0</v>
          </cell>
          <cell r="BW3412">
            <v>0</v>
          </cell>
          <cell r="BX3412">
            <v>1</v>
          </cell>
          <cell r="BY3412">
            <v>0</v>
          </cell>
          <cell r="BZ3412">
            <v>0</v>
          </cell>
          <cell r="CA3412">
            <v>0</v>
          </cell>
          <cell r="CB3412">
            <v>0</v>
          </cell>
          <cell r="CC3412">
            <v>0</v>
          </cell>
          <cell r="CD3412">
            <v>0</v>
          </cell>
          <cell r="CE3412">
            <v>0</v>
          </cell>
          <cell r="CF3412">
            <v>0</v>
          </cell>
          <cell r="CG3412">
            <v>0</v>
          </cell>
          <cell r="CH3412">
            <v>0</v>
          </cell>
          <cell r="CJ3412">
            <v>0</v>
          </cell>
          <cell r="CK3412">
            <v>0</v>
          </cell>
          <cell r="CL3412">
            <v>0</v>
          </cell>
          <cell r="CM3412">
            <v>0</v>
          </cell>
          <cell r="CN3412">
            <v>1</v>
          </cell>
        </row>
        <row r="3413">
          <cell r="AU3413">
            <v>151</v>
          </cell>
          <cell r="AX3413">
            <v>151</v>
          </cell>
          <cell r="AY3413">
            <v>0</v>
          </cell>
          <cell r="AZ3413">
            <v>0</v>
          </cell>
          <cell r="BA3413">
            <v>0</v>
          </cell>
          <cell r="BV3413">
            <v>0</v>
          </cell>
          <cell r="BW3413">
            <v>0.06</v>
          </cell>
          <cell r="BX3413">
            <v>0</v>
          </cell>
          <cell r="BY3413">
            <v>0</v>
          </cell>
          <cell r="BZ3413">
            <v>0</v>
          </cell>
          <cell r="CA3413">
            <v>0</v>
          </cell>
          <cell r="CB3413">
            <v>0</v>
          </cell>
          <cell r="CC3413">
            <v>0</v>
          </cell>
          <cell r="CD3413">
            <v>0.94</v>
          </cell>
          <cell r="CE3413">
            <v>0</v>
          </cell>
          <cell r="CF3413">
            <v>0</v>
          </cell>
          <cell r="CG3413">
            <v>0</v>
          </cell>
          <cell r="CH3413">
            <v>0</v>
          </cell>
          <cell r="CJ3413">
            <v>0</v>
          </cell>
          <cell r="CK3413">
            <v>0</v>
          </cell>
          <cell r="CL3413">
            <v>0</v>
          </cell>
          <cell r="CM3413">
            <v>0</v>
          </cell>
          <cell r="CN3413">
            <v>1</v>
          </cell>
        </row>
        <row r="3414">
          <cell r="AU3414">
            <v>427</v>
          </cell>
          <cell r="AX3414">
            <v>427</v>
          </cell>
          <cell r="AY3414">
            <v>0</v>
          </cell>
          <cell r="AZ3414">
            <v>0</v>
          </cell>
          <cell r="BA3414">
            <v>0</v>
          </cell>
          <cell r="BV3414">
            <v>0</v>
          </cell>
          <cell r="BW3414">
            <v>0</v>
          </cell>
          <cell r="BX3414">
            <v>0</v>
          </cell>
          <cell r="BY3414">
            <v>0</v>
          </cell>
          <cell r="BZ3414">
            <v>0</v>
          </cell>
          <cell r="CA3414">
            <v>0</v>
          </cell>
          <cell r="CB3414">
            <v>0</v>
          </cell>
          <cell r="CC3414">
            <v>0</v>
          </cell>
          <cell r="CD3414">
            <v>1</v>
          </cell>
          <cell r="CE3414">
            <v>0</v>
          </cell>
          <cell r="CF3414">
            <v>0</v>
          </cell>
          <cell r="CG3414">
            <v>0</v>
          </cell>
          <cell r="CH3414">
            <v>0</v>
          </cell>
          <cell r="CJ3414">
            <v>0</v>
          </cell>
          <cell r="CK3414">
            <v>0</v>
          </cell>
          <cell r="CL3414">
            <v>0</v>
          </cell>
          <cell r="CM3414">
            <v>0</v>
          </cell>
          <cell r="CN3414">
            <v>1</v>
          </cell>
        </row>
        <row r="3415">
          <cell r="AU3415">
            <v>122</v>
          </cell>
          <cell r="AX3415">
            <v>122</v>
          </cell>
          <cell r="AY3415">
            <v>0</v>
          </cell>
          <cell r="AZ3415">
            <v>0</v>
          </cell>
          <cell r="BA3415">
            <v>0</v>
          </cell>
          <cell r="BV3415">
            <v>0</v>
          </cell>
          <cell r="BW3415">
            <v>0</v>
          </cell>
          <cell r="BX3415">
            <v>0</v>
          </cell>
          <cell r="BY3415">
            <v>0</v>
          </cell>
          <cell r="BZ3415">
            <v>0</v>
          </cell>
          <cell r="CA3415">
            <v>0</v>
          </cell>
          <cell r="CB3415">
            <v>0</v>
          </cell>
          <cell r="CC3415">
            <v>0</v>
          </cell>
          <cell r="CD3415">
            <v>1</v>
          </cell>
          <cell r="CE3415">
            <v>0</v>
          </cell>
          <cell r="CF3415">
            <v>0</v>
          </cell>
          <cell r="CG3415">
            <v>0</v>
          </cell>
          <cell r="CH3415">
            <v>0</v>
          </cell>
          <cell r="CJ3415">
            <v>0</v>
          </cell>
          <cell r="CK3415">
            <v>0</v>
          </cell>
          <cell r="CL3415">
            <v>0</v>
          </cell>
          <cell r="CM3415">
            <v>0</v>
          </cell>
          <cell r="CN3415">
            <v>1</v>
          </cell>
        </row>
        <row r="3416">
          <cell r="AU3416">
            <v>129</v>
          </cell>
          <cell r="AX3416">
            <v>129</v>
          </cell>
          <cell r="AY3416">
            <v>0</v>
          </cell>
          <cell r="AZ3416">
            <v>0</v>
          </cell>
          <cell r="BA3416">
            <v>0</v>
          </cell>
          <cell r="BV3416">
            <v>0</v>
          </cell>
          <cell r="BW3416">
            <v>0</v>
          </cell>
          <cell r="BX3416">
            <v>0</v>
          </cell>
          <cell r="BY3416">
            <v>0</v>
          </cell>
          <cell r="BZ3416">
            <v>0</v>
          </cell>
          <cell r="CA3416">
            <v>0</v>
          </cell>
          <cell r="CB3416">
            <v>0</v>
          </cell>
          <cell r="CC3416">
            <v>0</v>
          </cell>
          <cell r="CD3416">
            <v>1</v>
          </cell>
          <cell r="CE3416">
            <v>0</v>
          </cell>
          <cell r="CF3416">
            <v>0</v>
          </cell>
          <cell r="CG3416">
            <v>0</v>
          </cell>
          <cell r="CH3416">
            <v>0</v>
          </cell>
          <cell r="CJ3416">
            <v>0</v>
          </cell>
          <cell r="CK3416">
            <v>0</v>
          </cell>
          <cell r="CL3416">
            <v>0</v>
          </cell>
          <cell r="CM3416">
            <v>0</v>
          </cell>
          <cell r="CN3416">
            <v>1</v>
          </cell>
        </row>
        <row r="3417">
          <cell r="AU3417">
            <v>213</v>
          </cell>
          <cell r="AX3417">
            <v>213</v>
          </cell>
          <cell r="AY3417">
            <v>0</v>
          </cell>
          <cell r="AZ3417">
            <v>0</v>
          </cell>
          <cell r="BA3417">
            <v>0</v>
          </cell>
          <cell r="BV3417">
            <v>0</v>
          </cell>
          <cell r="BW3417">
            <v>0</v>
          </cell>
          <cell r="BX3417">
            <v>1</v>
          </cell>
          <cell r="BY3417">
            <v>0</v>
          </cell>
          <cell r="BZ3417">
            <v>0</v>
          </cell>
          <cell r="CA3417">
            <v>0</v>
          </cell>
          <cell r="CB3417">
            <v>0</v>
          </cell>
          <cell r="CC3417">
            <v>0</v>
          </cell>
          <cell r="CD3417">
            <v>0</v>
          </cell>
          <cell r="CE3417">
            <v>0</v>
          </cell>
          <cell r="CF3417">
            <v>0</v>
          </cell>
          <cell r="CG3417">
            <v>0</v>
          </cell>
          <cell r="CH3417">
            <v>0</v>
          </cell>
          <cell r="CJ3417">
            <v>0</v>
          </cell>
          <cell r="CK3417">
            <v>0</v>
          </cell>
          <cell r="CL3417">
            <v>0</v>
          </cell>
          <cell r="CM3417">
            <v>0</v>
          </cell>
          <cell r="CN3417">
            <v>1</v>
          </cell>
        </row>
        <row r="3418">
          <cell r="AU3418">
            <v>152</v>
          </cell>
          <cell r="AX3418">
            <v>152</v>
          </cell>
          <cell r="AY3418">
            <v>0</v>
          </cell>
          <cell r="AZ3418">
            <v>0</v>
          </cell>
          <cell r="BA3418">
            <v>0</v>
          </cell>
          <cell r="BV3418">
            <v>0</v>
          </cell>
          <cell r="BW3418">
            <v>1</v>
          </cell>
          <cell r="BX3418">
            <v>0</v>
          </cell>
          <cell r="BY3418">
            <v>0</v>
          </cell>
          <cell r="BZ3418">
            <v>0</v>
          </cell>
          <cell r="CA3418">
            <v>0</v>
          </cell>
          <cell r="CB3418">
            <v>0</v>
          </cell>
          <cell r="CC3418">
            <v>0</v>
          </cell>
          <cell r="CD3418">
            <v>0</v>
          </cell>
          <cell r="CE3418">
            <v>0</v>
          </cell>
          <cell r="CF3418">
            <v>0</v>
          </cell>
          <cell r="CG3418">
            <v>0</v>
          </cell>
          <cell r="CH3418">
            <v>0</v>
          </cell>
          <cell r="CJ3418">
            <v>0</v>
          </cell>
          <cell r="CK3418">
            <v>0</v>
          </cell>
          <cell r="CL3418">
            <v>0</v>
          </cell>
          <cell r="CM3418">
            <v>0</v>
          </cell>
          <cell r="CN3418">
            <v>1</v>
          </cell>
        </row>
        <row r="3419">
          <cell r="AU3419">
            <v>3417.33</v>
          </cell>
          <cell r="AX3419">
            <v>2449.7300000000005</v>
          </cell>
          <cell r="AY3419">
            <v>967.6</v>
          </cell>
          <cell r="AZ3419">
            <v>0</v>
          </cell>
          <cell r="BA3419">
            <v>1028.04</v>
          </cell>
          <cell r="BV3419">
            <v>0</v>
          </cell>
          <cell r="BW3419">
            <v>0</v>
          </cell>
          <cell r="BX3419">
            <v>1</v>
          </cell>
          <cell r="BY3419">
            <v>0</v>
          </cell>
          <cell r="BZ3419">
            <v>0</v>
          </cell>
          <cell r="CA3419">
            <v>0</v>
          </cell>
          <cell r="CB3419">
            <v>0</v>
          </cell>
          <cell r="CC3419">
            <v>0</v>
          </cell>
          <cell r="CD3419">
            <v>0</v>
          </cell>
          <cell r="CE3419">
            <v>0</v>
          </cell>
          <cell r="CF3419">
            <v>0</v>
          </cell>
          <cell r="CG3419">
            <v>0</v>
          </cell>
          <cell r="CH3419">
            <v>0</v>
          </cell>
          <cell r="CJ3419">
            <v>0</v>
          </cell>
          <cell r="CK3419">
            <v>0</v>
          </cell>
          <cell r="CL3419">
            <v>0</v>
          </cell>
          <cell r="CM3419">
            <v>0</v>
          </cell>
          <cell r="CN3419">
            <v>1</v>
          </cell>
        </row>
        <row r="3420">
          <cell r="AU3420">
            <v>393.61</v>
          </cell>
          <cell r="AX3420">
            <v>387.49</v>
          </cell>
          <cell r="AY3420">
            <v>6.12</v>
          </cell>
          <cell r="AZ3420">
            <v>0</v>
          </cell>
          <cell r="BA3420">
            <v>13.69</v>
          </cell>
          <cell r="BV3420">
            <v>0</v>
          </cell>
          <cell r="BW3420">
            <v>0.46</v>
          </cell>
          <cell r="BX3420">
            <v>0</v>
          </cell>
          <cell r="BY3420">
            <v>0.5</v>
          </cell>
          <cell r="BZ3420">
            <v>0</v>
          </cell>
          <cell r="CA3420">
            <v>0</v>
          </cell>
          <cell r="CB3420">
            <v>0</v>
          </cell>
          <cell r="CC3420">
            <v>0</v>
          </cell>
          <cell r="CD3420">
            <v>0</v>
          </cell>
          <cell r="CE3420">
            <v>0.04</v>
          </cell>
          <cell r="CF3420">
            <v>0</v>
          </cell>
          <cell r="CG3420">
            <v>0</v>
          </cell>
          <cell r="CH3420">
            <v>0</v>
          </cell>
          <cell r="CJ3420">
            <v>0</v>
          </cell>
          <cell r="CK3420">
            <v>0</v>
          </cell>
          <cell r="CL3420">
            <v>0</v>
          </cell>
          <cell r="CM3420">
            <v>0</v>
          </cell>
          <cell r="CN3420">
            <v>1</v>
          </cell>
        </row>
        <row r="3421">
          <cell r="AU3421">
            <v>118</v>
          </cell>
          <cell r="AX3421">
            <v>118</v>
          </cell>
          <cell r="AY3421">
            <v>0</v>
          </cell>
          <cell r="AZ3421">
            <v>0</v>
          </cell>
          <cell r="BA3421">
            <v>0</v>
          </cell>
          <cell r="BV3421">
            <v>0</v>
          </cell>
          <cell r="BW3421">
            <v>0</v>
          </cell>
          <cell r="BX3421">
            <v>1</v>
          </cell>
          <cell r="BY3421">
            <v>0</v>
          </cell>
          <cell r="BZ3421">
            <v>0</v>
          </cell>
          <cell r="CA3421">
            <v>0</v>
          </cell>
          <cell r="CB3421">
            <v>0</v>
          </cell>
          <cell r="CC3421">
            <v>0</v>
          </cell>
          <cell r="CD3421">
            <v>0</v>
          </cell>
          <cell r="CE3421">
            <v>0</v>
          </cell>
          <cell r="CF3421">
            <v>0</v>
          </cell>
          <cell r="CG3421">
            <v>0</v>
          </cell>
          <cell r="CH3421">
            <v>0</v>
          </cell>
          <cell r="CJ3421">
            <v>0</v>
          </cell>
          <cell r="CK3421">
            <v>0</v>
          </cell>
          <cell r="CL3421">
            <v>0</v>
          </cell>
          <cell r="CM3421">
            <v>0</v>
          </cell>
          <cell r="CN3421">
            <v>1</v>
          </cell>
        </row>
        <row r="3422">
          <cell r="AU3422">
            <v>904</v>
          </cell>
          <cell r="AX3422">
            <v>904</v>
          </cell>
          <cell r="AY3422">
            <v>0</v>
          </cell>
          <cell r="AZ3422">
            <v>0</v>
          </cell>
          <cell r="BA3422">
            <v>0</v>
          </cell>
          <cell r="BV3422">
            <v>0</v>
          </cell>
          <cell r="BW3422">
            <v>0.87</v>
          </cell>
          <cell r="BX3422">
            <v>0</v>
          </cell>
          <cell r="BY3422">
            <v>0</v>
          </cell>
          <cell r="BZ3422">
            <v>0</v>
          </cell>
          <cell r="CA3422">
            <v>0</v>
          </cell>
          <cell r="CB3422">
            <v>0</v>
          </cell>
          <cell r="CC3422">
            <v>0</v>
          </cell>
          <cell r="CD3422">
            <v>0.13</v>
          </cell>
          <cell r="CE3422">
            <v>0</v>
          </cell>
          <cell r="CF3422">
            <v>0</v>
          </cell>
          <cell r="CG3422">
            <v>0</v>
          </cell>
          <cell r="CH3422">
            <v>0</v>
          </cell>
          <cell r="CJ3422">
            <v>0</v>
          </cell>
          <cell r="CK3422">
            <v>0</v>
          </cell>
          <cell r="CL3422">
            <v>0</v>
          </cell>
          <cell r="CM3422">
            <v>0</v>
          </cell>
          <cell r="CN3422">
            <v>1</v>
          </cell>
        </row>
        <row r="3423">
          <cell r="AU3423">
            <v>304</v>
          </cell>
          <cell r="AX3423">
            <v>304</v>
          </cell>
          <cell r="AY3423">
            <v>0</v>
          </cell>
          <cell r="AZ3423">
            <v>0</v>
          </cell>
          <cell r="BA3423">
            <v>0</v>
          </cell>
          <cell r="BV3423">
            <v>0</v>
          </cell>
          <cell r="BW3423">
            <v>0</v>
          </cell>
          <cell r="BX3423">
            <v>1</v>
          </cell>
          <cell r="BY3423">
            <v>0</v>
          </cell>
          <cell r="BZ3423">
            <v>0</v>
          </cell>
          <cell r="CA3423">
            <v>0</v>
          </cell>
          <cell r="CB3423">
            <v>0</v>
          </cell>
          <cell r="CC3423">
            <v>0</v>
          </cell>
          <cell r="CD3423">
            <v>0</v>
          </cell>
          <cell r="CE3423">
            <v>0</v>
          </cell>
          <cell r="CF3423">
            <v>0</v>
          </cell>
          <cell r="CG3423">
            <v>0</v>
          </cell>
          <cell r="CH3423">
            <v>0</v>
          </cell>
          <cell r="CJ3423">
            <v>0</v>
          </cell>
          <cell r="CK3423">
            <v>0</v>
          </cell>
          <cell r="CL3423">
            <v>0</v>
          </cell>
          <cell r="CM3423">
            <v>0</v>
          </cell>
          <cell r="CN3423">
            <v>1</v>
          </cell>
        </row>
        <row r="3424">
          <cell r="AU3424">
            <v>143</v>
          </cell>
          <cell r="AX3424">
            <v>143</v>
          </cell>
          <cell r="AY3424">
            <v>0</v>
          </cell>
          <cell r="AZ3424">
            <v>0</v>
          </cell>
          <cell r="BA3424">
            <v>0</v>
          </cell>
          <cell r="BV3424">
            <v>0</v>
          </cell>
          <cell r="BW3424">
            <v>0.06</v>
          </cell>
          <cell r="BX3424">
            <v>0</v>
          </cell>
          <cell r="BY3424">
            <v>0</v>
          </cell>
          <cell r="BZ3424">
            <v>0</v>
          </cell>
          <cell r="CA3424">
            <v>0</v>
          </cell>
          <cell r="CB3424">
            <v>0</v>
          </cell>
          <cell r="CC3424">
            <v>0</v>
          </cell>
          <cell r="CD3424">
            <v>0.94</v>
          </cell>
          <cell r="CE3424">
            <v>0</v>
          </cell>
          <cell r="CF3424">
            <v>0</v>
          </cell>
          <cell r="CG3424">
            <v>0</v>
          </cell>
          <cell r="CH3424">
            <v>0</v>
          </cell>
          <cell r="CJ3424">
            <v>0</v>
          </cell>
          <cell r="CK3424">
            <v>0</v>
          </cell>
          <cell r="CL3424">
            <v>0</v>
          </cell>
          <cell r="CM3424">
            <v>0</v>
          </cell>
          <cell r="CN3424">
            <v>1</v>
          </cell>
        </row>
        <row r="3425">
          <cell r="AU3425">
            <v>286</v>
          </cell>
          <cell r="AX3425">
            <v>286</v>
          </cell>
          <cell r="AY3425">
            <v>0</v>
          </cell>
          <cell r="AZ3425">
            <v>0</v>
          </cell>
          <cell r="BA3425">
            <v>0</v>
          </cell>
          <cell r="BV3425">
            <v>0</v>
          </cell>
          <cell r="BW3425">
            <v>0.22</v>
          </cell>
          <cell r="BX3425">
            <v>0</v>
          </cell>
          <cell r="BY3425">
            <v>0</v>
          </cell>
          <cell r="BZ3425">
            <v>0</v>
          </cell>
          <cell r="CA3425">
            <v>0</v>
          </cell>
          <cell r="CB3425">
            <v>0</v>
          </cell>
          <cell r="CC3425">
            <v>0</v>
          </cell>
          <cell r="CD3425">
            <v>0.45</v>
          </cell>
          <cell r="CE3425">
            <v>0.02</v>
          </cell>
          <cell r="CF3425">
            <v>0</v>
          </cell>
          <cell r="CG3425">
            <v>0</v>
          </cell>
          <cell r="CH3425">
            <v>0</v>
          </cell>
          <cell r="CJ3425">
            <v>0</v>
          </cell>
          <cell r="CK3425">
            <v>0</v>
          </cell>
          <cell r="CL3425">
            <v>0</v>
          </cell>
          <cell r="CM3425">
            <v>0</v>
          </cell>
          <cell r="CN3425">
            <v>1</v>
          </cell>
        </row>
        <row r="3426">
          <cell r="AU3426">
            <v>118</v>
          </cell>
          <cell r="AX3426">
            <v>118</v>
          </cell>
          <cell r="AY3426">
            <v>0</v>
          </cell>
          <cell r="AZ3426">
            <v>0</v>
          </cell>
          <cell r="BA3426">
            <v>0</v>
          </cell>
          <cell r="BV3426">
            <v>0</v>
          </cell>
          <cell r="BW3426">
            <v>0</v>
          </cell>
          <cell r="BX3426">
            <v>0</v>
          </cell>
          <cell r="BY3426">
            <v>0</v>
          </cell>
          <cell r="BZ3426">
            <v>0</v>
          </cell>
          <cell r="CA3426">
            <v>0</v>
          </cell>
          <cell r="CB3426">
            <v>0</v>
          </cell>
          <cell r="CC3426">
            <v>0</v>
          </cell>
          <cell r="CD3426">
            <v>1</v>
          </cell>
          <cell r="CE3426">
            <v>0</v>
          </cell>
          <cell r="CF3426">
            <v>0</v>
          </cell>
          <cell r="CG3426">
            <v>0</v>
          </cell>
          <cell r="CH3426">
            <v>0</v>
          </cell>
          <cell r="CJ3426">
            <v>0</v>
          </cell>
          <cell r="CK3426">
            <v>0</v>
          </cell>
          <cell r="CL3426">
            <v>0</v>
          </cell>
          <cell r="CM3426">
            <v>0</v>
          </cell>
          <cell r="CN3426">
            <v>1</v>
          </cell>
        </row>
        <row r="3427">
          <cell r="AU3427">
            <v>1819.46</v>
          </cell>
          <cell r="AX3427">
            <v>1550.8600000000001</v>
          </cell>
          <cell r="AY3427">
            <v>268.60000000000002</v>
          </cell>
          <cell r="AZ3427">
            <v>680</v>
          </cell>
          <cell r="BA3427">
            <v>0</v>
          </cell>
          <cell r="BV3427">
            <v>0</v>
          </cell>
          <cell r="BW3427">
            <v>0</v>
          </cell>
          <cell r="BX3427">
            <v>0.22</v>
          </cell>
          <cell r="BY3427">
            <v>0</v>
          </cell>
          <cell r="BZ3427">
            <v>0</v>
          </cell>
          <cell r="CA3427">
            <v>0</v>
          </cell>
          <cell r="CB3427">
            <v>0</v>
          </cell>
          <cell r="CC3427">
            <v>0</v>
          </cell>
          <cell r="CD3427">
            <v>0.78</v>
          </cell>
          <cell r="CE3427">
            <v>0</v>
          </cell>
          <cell r="CF3427">
            <v>0</v>
          </cell>
          <cell r="CG3427">
            <v>0</v>
          </cell>
          <cell r="CH3427">
            <v>0</v>
          </cell>
          <cell r="CJ3427">
            <v>0</v>
          </cell>
          <cell r="CK3427">
            <v>0</v>
          </cell>
          <cell r="CL3427">
            <v>0</v>
          </cell>
          <cell r="CM3427">
            <v>0</v>
          </cell>
          <cell r="CN3427">
            <v>1</v>
          </cell>
        </row>
        <row r="3428">
          <cell r="AU3428">
            <v>0</v>
          </cell>
          <cell r="AX3428">
            <v>0</v>
          </cell>
          <cell r="AY3428">
            <v>0</v>
          </cell>
          <cell r="AZ3428">
            <v>0</v>
          </cell>
          <cell r="BA3428">
            <v>0</v>
          </cell>
          <cell r="BV3428">
            <v>0</v>
          </cell>
          <cell r="BW3428">
            <v>1</v>
          </cell>
          <cell r="BX3428">
            <v>0</v>
          </cell>
          <cell r="BY3428">
            <v>0</v>
          </cell>
          <cell r="BZ3428">
            <v>0</v>
          </cell>
          <cell r="CA3428">
            <v>0</v>
          </cell>
          <cell r="CB3428">
            <v>0</v>
          </cell>
          <cell r="CC3428">
            <v>0</v>
          </cell>
          <cell r="CD3428">
            <v>0</v>
          </cell>
          <cell r="CE3428">
            <v>0</v>
          </cell>
          <cell r="CF3428">
            <v>0</v>
          </cell>
          <cell r="CG3428">
            <v>0</v>
          </cell>
          <cell r="CH3428">
            <v>0</v>
          </cell>
          <cell r="CJ3428">
            <v>0</v>
          </cell>
          <cell r="CK3428">
            <v>0</v>
          </cell>
          <cell r="CL3428">
            <v>0</v>
          </cell>
          <cell r="CM3428">
            <v>0</v>
          </cell>
          <cell r="CN3428">
            <v>1</v>
          </cell>
        </row>
        <row r="3429">
          <cell r="AU3429">
            <v>3480</v>
          </cell>
          <cell r="AX3429">
            <v>3480</v>
          </cell>
          <cell r="AY3429">
            <v>0</v>
          </cell>
          <cell r="AZ3429">
            <v>0</v>
          </cell>
          <cell r="BA3429">
            <v>0</v>
          </cell>
          <cell r="BV3429">
            <v>0</v>
          </cell>
          <cell r="BW3429">
            <v>0.94</v>
          </cell>
          <cell r="BX3429">
            <v>0</v>
          </cell>
          <cell r="BY3429">
            <v>0.02</v>
          </cell>
          <cell r="BZ3429">
            <v>0</v>
          </cell>
          <cell r="CA3429">
            <v>0</v>
          </cell>
          <cell r="CB3429">
            <v>0</v>
          </cell>
          <cell r="CC3429">
            <v>0</v>
          </cell>
          <cell r="CD3429">
            <v>0.04</v>
          </cell>
          <cell r="CE3429">
            <v>0</v>
          </cell>
          <cell r="CF3429">
            <v>0</v>
          </cell>
          <cell r="CG3429">
            <v>0</v>
          </cell>
          <cell r="CH3429">
            <v>0</v>
          </cell>
          <cell r="CJ3429">
            <v>0</v>
          </cell>
          <cell r="CK3429">
            <v>0</v>
          </cell>
          <cell r="CL3429">
            <v>0</v>
          </cell>
          <cell r="CM3429">
            <v>0</v>
          </cell>
          <cell r="CN3429">
            <v>1</v>
          </cell>
        </row>
        <row r="3430">
          <cell r="AU3430">
            <v>132</v>
          </cell>
          <cell r="AX3430">
            <v>132</v>
          </cell>
          <cell r="AY3430">
            <v>0</v>
          </cell>
          <cell r="AZ3430">
            <v>0</v>
          </cell>
          <cell r="BA3430">
            <v>0</v>
          </cell>
          <cell r="BV3430">
            <v>0</v>
          </cell>
          <cell r="BW3430">
            <v>0</v>
          </cell>
          <cell r="BX3430">
            <v>0</v>
          </cell>
          <cell r="BY3430">
            <v>0</v>
          </cell>
          <cell r="BZ3430">
            <v>0</v>
          </cell>
          <cell r="CA3430">
            <v>0</v>
          </cell>
          <cell r="CB3430">
            <v>0</v>
          </cell>
          <cell r="CC3430">
            <v>0</v>
          </cell>
          <cell r="CD3430">
            <v>1</v>
          </cell>
          <cell r="CE3430">
            <v>0</v>
          </cell>
          <cell r="CF3430">
            <v>0</v>
          </cell>
          <cell r="CG3430">
            <v>0</v>
          </cell>
          <cell r="CH3430">
            <v>0</v>
          </cell>
          <cell r="CJ3430">
            <v>0</v>
          </cell>
          <cell r="CK3430">
            <v>0</v>
          </cell>
          <cell r="CL3430">
            <v>0</v>
          </cell>
          <cell r="CM3430">
            <v>0</v>
          </cell>
          <cell r="CN3430">
            <v>1</v>
          </cell>
        </row>
        <row r="3431">
          <cell r="AU3431">
            <v>-2456.44</v>
          </cell>
          <cell r="AX3431">
            <v>-2456.44</v>
          </cell>
          <cell r="AY3431">
            <v>0</v>
          </cell>
          <cell r="AZ3431">
            <v>0</v>
          </cell>
          <cell r="BA3431">
            <v>-1005.72</v>
          </cell>
          <cell r="BV3431">
            <v>0</v>
          </cell>
          <cell r="BW3431">
            <v>0.05</v>
          </cell>
          <cell r="BX3431">
            <v>0.44</v>
          </cell>
          <cell r="BY3431">
            <v>0</v>
          </cell>
          <cell r="BZ3431">
            <v>0</v>
          </cell>
          <cell r="CA3431">
            <v>0</v>
          </cell>
          <cell r="CB3431">
            <v>0</v>
          </cell>
          <cell r="CC3431">
            <v>0</v>
          </cell>
          <cell r="CD3431">
            <v>0.39</v>
          </cell>
          <cell r="CE3431">
            <v>0</v>
          </cell>
          <cell r="CF3431">
            <v>0</v>
          </cell>
          <cell r="CG3431">
            <v>0</v>
          </cell>
          <cell r="CH3431">
            <v>0</v>
          </cell>
          <cell r="CJ3431">
            <v>0</v>
          </cell>
          <cell r="CK3431">
            <v>0</v>
          </cell>
          <cell r="CL3431">
            <v>0</v>
          </cell>
          <cell r="CM3431">
            <v>0</v>
          </cell>
          <cell r="CN3431">
            <v>1</v>
          </cell>
        </row>
        <row r="3432">
          <cell r="AU3432">
            <v>2464.66</v>
          </cell>
          <cell r="AX3432">
            <v>1766.7900000000002</v>
          </cell>
          <cell r="AY3432">
            <v>697.87</v>
          </cell>
          <cell r="AZ3432">
            <v>511.95</v>
          </cell>
          <cell r="BA3432">
            <v>375.29</v>
          </cell>
          <cell r="BV3432">
            <v>0</v>
          </cell>
          <cell r="BW3432">
            <v>1</v>
          </cell>
          <cell r="BX3432">
            <v>0</v>
          </cell>
          <cell r="BY3432">
            <v>0</v>
          </cell>
          <cell r="BZ3432">
            <v>0</v>
          </cell>
          <cell r="CA3432">
            <v>0</v>
          </cell>
          <cell r="CB3432">
            <v>0</v>
          </cell>
          <cell r="CC3432">
            <v>0</v>
          </cell>
          <cell r="CD3432">
            <v>0</v>
          </cell>
          <cell r="CE3432">
            <v>0</v>
          </cell>
          <cell r="CF3432">
            <v>0</v>
          </cell>
          <cell r="CG3432">
            <v>0</v>
          </cell>
          <cell r="CH3432">
            <v>0</v>
          </cell>
          <cell r="CJ3432">
            <v>0</v>
          </cell>
          <cell r="CK3432">
            <v>0</v>
          </cell>
          <cell r="CL3432">
            <v>0</v>
          </cell>
          <cell r="CM3432">
            <v>0</v>
          </cell>
          <cell r="CN3432">
            <v>1</v>
          </cell>
        </row>
        <row r="3433">
          <cell r="AU3433">
            <v>1670</v>
          </cell>
          <cell r="AX3433">
            <v>1670</v>
          </cell>
          <cell r="AY3433">
            <v>0</v>
          </cell>
          <cell r="AZ3433">
            <v>0</v>
          </cell>
          <cell r="BA3433">
            <v>0</v>
          </cell>
          <cell r="BV3433">
            <v>0</v>
          </cell>
          <cell r="BW3433">
            <v>0.95</v>
          </cell>
          <cell r="BX3433">
            <v>0</v>
          </cell>
          <cell r="BY3433">
            <v>0</v>
          </cell>
          <cell r="BZ3433">
            <v>0</v>
          </cell>
          <cell r="CA3433">
            <v>0</v>
          </cell>
          <cell r="CB3433">
            <v>0</v>
          </cell>
          <cell r="CC3433">
            <v>0</v>
          </cell>
          <cell r="CD3433">
            <v>0</v>
          </cell>
          <cell r="CE3433">
            <v>0.01</v>
          </cell>
          <cell r="CF3433">
            <v>0</v>
          </cell>
          <cell r="CG3433">
            <v>0</v>
          </cell>
          <cell r="CH3433">
            <v>0</v>
          </cell>
          <cell r="CJ3433">
            <v>0</v>
          </cell>
          <cell r="CK3433">
            <v>0</v>
          </cell>
          <cell r="CL3433">
            <v>0</v>
          </cell>
          <cell r="CM3433">
            <v>0</v>
          </cell>
          <cell r="CN3433">
            <v>1</v>
          </cell>
        </row>
        <row r="3434">
          <cell r="AU3434">
            <v>139</v>
          </cell>
          <cell r="AX3434">
            <v>139</v>
          </cell>
          <cell r="AY3434">
            <v>0</v>
          </cell>
          <cell r="AZ3434">
            <v>0</v>
          </cell>
          <cell r="BA3434">
            <v>0</v>
          </cell>
          <cell r="BV3434">
            <v>0</v>
          </cell>
          <cell r="BW3434">
            <v>0</v>
          </cell>
          <cell r="BX3434">
            <v>0</v>
          </cell>
          <cell r="BY3434">
            <v>0</v>
          </cell>
          <cell r="BZ3434">
            <v>0</v>
          </cell>
          <cell r="CA3434">
            <v>0</v>
          </cell>
          <cell r="CB3434">
            <v>0</v>
          </cell>
          <cell r="CC3434">
            <v>0</v>
          </cell>
          <cell r="CD3434">
            <v>1</v>
          </cell>
          <cell r="CE3434">
            <v>0</v>
          </cell>
          <cell r="CF3434">
            <v>0</v>
          </cell>
          <cell r="CG3434">
            <v>0</v>
          </cell>
          <cell r="CH3434">
            <v>0</v>
          </cell>
          <cell r="CJ3434">
            <v>0</v>
          </cell>
          <cell r="CK3434">
            <v>0</v>
          </cell>
          <cell r="CL3434">
            <v>0</v>
          </cell>
          <cell r="CM3434">
            <v>0</v>
          </cell>
          <cell r="CN3434">
            <v>1</v>
          </cell>
        </row>
        <row r="3435">
          <cell r="AU3435">
            <v>56802.14</v>
          </cell>
          <cell r="AX3435">
            <v>56724.81</v>
          </cell>
          <cell r="AY3435">
            <v>77.33</v>
          </cell>
          <cell r="AZ3435">
            <v>0</v>
          </cell>
          <cell r="BA3435">
            <v>173.13</v>
          </cell>
          <cell r="BV3435">
            <v>0</v>
          </cell>
          <cell r="BW3435">
            <v>0</v>
          </cell>
          <cell r="BX3435">
            <v>0.74</v>
          </cell>
          <cell r="BY3435">
            <v>0</v>
          </cell>
          <cell r="BZ3435">
            <v>0</v>
          </cell>
          <cell r="CA3435">
            <v>0</v>
          </cell>
          <cell r="CB3435">
            <v>0</v>
          </cell>
          <cell r="CC3435">
            <v>0</v>
          </cell>
          <cell r="CD3435">
            <v>0</v>
          </cell>
          <cell r="CE3435">
            <v>0</v>
          </cell>
          <cell r="CF3435">
            <v>0</v>
          </cell>
          <cell r="CG3435">
            <v>0</v>
          </cell>
          <cell r="CH3435">
            <v>0</v>
          </cell>
          <cell r="CJ3435">
            <v>0</v>
          </cell>
          <cell r="CK3435">
            <v>0</v>
          </cell>
          <cell r="CL3435">
            <v>0</v>
          </cell>
          <cell r="CM3435">
            <v>0</v>
          </cell>
          <cell r="CN3435">
            <v>1</v>
          </cell>
        </row>
        <row r="3436">
          <cell r="AU3436">
            <v>546.54</v>
          </cell>
          <cell r="AX3436">
            <v>391.8</v>
          </cell>
          <cell r="AY3436">
            <v>154.74</v>
          </cell>
          <cell r="AZ3436">
            <v>0</v>
          </cell>
          <cell r="BA3436">
            <v>346.44</v>
          </cell>
          <cell r="BV3436">
            <v>0</v>
          </cell>
          <cell r="BW3436">
            <v>1</v>
          </cell>
          <cell r="BX3436">
            <v>0</v>
          </cell>
          <cell r="BY3436">
            <v>0</v>
          </cell>
          <cell r="BZ3436">
            <v>0</v>
          </cell>
          <cell r="CA3436">
            <v>0</v>
          </cell>
          <cell r="CB3436">
            <v>0</v>
          </cell>
          <cell r="CC3436">
            <v>0</v>
          </cell>
          <cell r="CD3436">
            <v>0</v>
          </cell>
          <cell r="CE3436">
            <v>0</v>
          </cell>
          <cell r="CF3436">
            <v>0</v>
          </cell>
          <cell r="CG3436">
            <v>0</v>
          </cell>
          <cell r="CH3436">
            <v>0</v>
          </cell>
          <cell r="CJ3436">
            <v>0</v>
          </cell>
          <cell r="CK3436">
            <v>0</v>
          </cell>
          <cell r="CL3436">
            <v>0</v>
          </cell>
          <cell r="CM3436">
            <v>0</v>
          </cell>
          <cell r="CN3436">
            <v>1</v>
          </cell>
        </row>
        <row r="3437">
          <cell r="AU3437">
            <v>-22028.68</v>
          </cell>
          <cell r="AX3437">
            <v>-22892.76</v>
          </cell>
          <cell r="AY3437">
            <v>864.08</v>
          </cell>
          <cell r="AZ3437">
            <v>-15517.3</v>
          </cell>
          <cell r="BA3437">
            <v>0</v>
          </cell>
          <cell r="BV3437">
            <v>0</v>
          </cell>
          <cell r="BW3437">
            <v>0</v>
          </cell>
          <cell r="BX3437">
            <v>0</v>
          </cell>
          <cell r="BY3437">
            <v>0</v>
          </cell>
          <cell r="BZ3437">
            <v>0</v>
          </cell>
          <cell r="CA3437">
            <v>0</v>
          </cell>
          <cell r="CB3437">
            <v>0</v>
          </cell>
          <cell r="CC3437">
            <v>0</v>
          </cell>
          <cell r="CD3437">
            <v>1</v>
          </cell>
          <cell r="CE3437">
            <v>0</v>
          </cell>
          <cell r="CF3437">
            <v>0</v>
          </cell>
          <cell r="CG3437">
            <v>0</v>
          </cell>
          <cell r="CH3437">
            <v>0</v>
          </cell>
          <cell r="CJ3437">
            <v>0</v>
          </cell>
          <cell r="CK3437">
            <v>0</v>
          </cell>
          <cell r="CL3437">
            <v>0</v>
          </cell>
          <cell r="CM3437">
            <v>0</v>
          </cell>
          <cell r="CN3437">
            <v>1</v>
          </cell>
        </row>
        <row r="3438">
          <cell r="AU3438">
            <v>248</v>
          </cell>
          <cell r="AX3438">
            <v>248</v>
          </cell>
          <cell r="AY3438">
            <v>0</v>
          </cell>
          <cell r="AZ3438">
            <v>0</v>
          </cell>
          <cell r="BA3438">
            <v>0</v>
          </cell>
          <cell r="BV3438">
            <v>0</v>
          </cell>
          <cell r="BW3438">
            <v>0.98</v>
          </cell>
          <cell r="BX3438">
            <v>0</v>
          </cell>
          <cell r="BY3438">
            <v>0</v>
          </cell>
          <cell r="BZ3438">
            <v>0</v>
          </cell>
          <cell r="CA3438">
            <v>0</v>
          </cell>
          <cell r="CB3438">
            <v>0</v>
          </cell>
          <cell r="CC3438">
            <v>0</v>
          </cell>
          <cell r="CD3438">
            <v>0</v>
          </cell>
          <cell r="CE3438">
            <v>0.01</v>
          </cell>
          <cell r="CF3438">
            <v>0</v>
          </cell>
          <cell r="CG3438">
            <v>0</v>
          </cell>
          <cell r="CH3438">
            <v>0</v>
          </cell>
          <cell r="CJ3438">
            <v>0</v>
          </cell>
          <cell r="CK3438">
            <v>0</v>
          </cell>
          <cell r="CL3438">
            <v>0</v>
          </cell>
          <cell r="CM3438">
            <v>0</v>
          </cell>
          <cell r="CN3438">
            <v>1</v>
          </cell>
        </row>
        <row r="3439">
          <cell r="AU3439">
            <v>183</v>
          </cell>
          <cell r="AX3439">
            <v>183</v>
          </cell>
          <cell r="AY3439">
            <v>0</v>
          </cell>
          <cell r="AZ3439">
            <v>0</v>
          </cell>
          <cell r="BA3439">
            <v>0</v>
          </cell>
          <cell r="BV3439">
            <v>0</v>
          </cell>
          <cell r="BW3439">
            <v>1</v>
          </cell>
          <cell r="BX3439">
            <v>0</v>
          </cell>
          <cell r="BY3439">
            <v>0</v>
          </cell>
          <cell r="BZ3439">
            <v>0</v>
          </cell>
          <cell r="CA3439">
            <v>0</v>
          </cell>
          <cell r="CB3439">
            <v>0</v>
          </cell>
          <cell r="CC3439">
            <v>0</v>
          </cell>
          <cell r="CD3439">
            <v>0</v>
          </cell>
          <cell r="CE3439">
            <v>0</v>
          </cell>
          <cell r="CF3439">
            <v>0</v>
          </cell>
          <cell r="CG3439">
            <v>0</v>
          </cell>
          <cell r="CH3439">
            <v>0</v>
          </cell>
          <cell r="CJ3439">
            <v>0</v>
          </cell>
          <cell r="CK3439">
            <v>0</v>
          </cell>
          <cell r="CL3439">
            <v>0</v>
          </cell>
          <cell r="CM3439">
            <v>0</v>
          </cell>
          <cell r="CN3439">
            <v>1</v>
          </cell>
        </row>
        <row r="3440">
          <cell r="AU3440">
            <v>0</v>
          </cell>
          <cell r="AX3440">
            <v>0</v>
          </cell>
          <cell r="AY3440">
            <v>0</v>
          </cell>
          <cell r="AZ3440">
            <v>0</v>
          </cell>
          <cell r="BA3440">
            <v>0</v>
          </cell>
          <cell r="BV3440">
            <v>0</v>
          </cell>
          <cell r="BW3440">
            <v>1</v>
          </cell>
          <cell r="BX3440">
            <v>0</v>
          </cell>
          <cell r="BY3440">
            <v>0</v>
          </cell>
          <cell r="BZ3440">
            <v>0</v>
          </cell>
          <cell r="CA3440">
            <v>0</v>
          </cell>
          <cell r="CB3440">
            <v>0</v>
          </cell>
          <cell r="CC3440">
            <v>0</v>
          </cell>
          <cell r="CD3440">
            <v>0</v>
          </cell>
          <cell r="CE3440">
            <v>0</v>
          </cell>
          <cell r="CF3440">
            <v>0</v>
          </cell>
          <cell r="CG3440">
            <v>0</v>
          </cell>
          <cell r="CH3440">
            <v>0</v>
          </cell>
          <cell r="CJ3440">
            <v>0</v>
          </cell>
          <cell r="CK3440">
            <v>0</v>
          </cell>
          <cell r="CL3440">
            <v>0</v>
          </cell>
          <cell r="CM3440">
            <v>0</v>
          </cell>
          <cell r="CN3440">
            <v>1</v>
          </cell>
        </row>
        <row r="3441">
          <cell r="AU3441">
            <v>769</v>
          </cell>
          <cell r="AX3441">
            <v>769</v>
          </cell>
          <cell r="AY3441">
            <v>0</v>
          </cell>
          <cell r="AZ3441">
            <v>0</v>
          </cell>
          <cell r="BA3441">
            <v>0</v>
          </cell>
          <cell r="BV3441">
            <v>0</v>
          </cell>
          <cell r="BW3441">
            <v>0</v>
          </cell>
          <cell r="BX3441">
            <v>1</v>
          </cell>
          <cell r="BY3441">
            <v>0</v>
          </cell>
          <cell r="BZ3441">
            <v>0</v>
          </cell>
          <cell r="CA3441">
            <v>0</v>
          </cell>
          <cell r="CB3441">
            <v>0</v>
          </cell>
          <cell r="CC3441">
            <v>0</v>
          </cell>
          <cell r="CD3441">
            <v>0</v>
          </cell>
          <cell r="CE3441">
            <v>0</v>
          </cell>
          <cell r="CF3441">
            <v>0</v>
          </cell>
          <cell r="CG3441">
            <v>0</v>
          </cell>
          <cell r="CH3441">
            <v>0</v>
          </cell>
          <cell r="CJ3441">
            <v>0</v>
          </cell>
          <cell r="CK3441">
            <v>0</v>
          </cell>
          <cell r="CL3441">
            <v>0</v>
          </cell>
          <cell r="CM3441">
            <v>0</v>
          </cell>
          <cell r="CN3441">
            <v>1</v>
          </cell>
        </row>
        <row r="3442">
          <cell r="AU3442">
            <v>560808.81000000006</v>
          </cell>
          <cell r="AX3442">
            <v>416760.22</v>
          </cell>
          <cell r="AY3442">
            <v>144048.59</v>
          </cell>
          <cell r="AZ3442">
            <v>68036.66</v>
          </cell>
          <cell r="BA3442">
            <v>41429.42</v>
          </cell>
          <cell r="BV3442">
            <v>0</v>
          </cell>
          <cell r="BW3442">
            <v>0</v>
          </cell>
          <cell r="BX3442">
            <v>0.96</v>
          </cell>
          <cell r="BY3442">
            <v>0</v>
          </cell>
          <cell r="BZ3442">
            <v>0</v>
          </cell>
          <cell r="CA3442">
            <v>0</v>
          </cell>
          <cell r="CB3442">
            <v>0</v>
          </cell>
          <cell r="CC3442">
            <v>0</v>
          </cell>
          <cell r="CD3442">
            <v>0</v>
          </cell>
          <cell r="CE3442">
            <v>0</v>
          </cell>
          <cell r="CF3442">
            <v>0</v>
          </cell>
          <cell r="CG3442">
            <v>0.04</v>
          </cell>
          <cell r="CH3442">
            <v>0</v>
          </cell>
          <cell r="CJ3442">
            <v>0</v>
          </cell>
          <cell r="CK3442">
            <v>0</v>
          </cell>
          <cell r="CL3442">
            <v>0</v>
          </cell>
          <cell r="CM3442">
            <v>0</v>
          </cell>
          <cell r="CN3442">
            <v>1</v>
          </cell>
        </row>
        <row r="3443">
          <cell r="AU3443">
            <v>240</v>
          </cell>
          <cell r="AX3443">
            <v>240</v>
          </cell>
          <cell r="AY3443">
            <v>0</v>
          </cell>
          <cell r="AZ3443">
            <v>0</v>
          </cell>
          <cell r="BA3443">
            <v>0</v>
          </cell>
          <cell r="BV3443">
            <v>0</v>
          </cell>
          <cell r="BW3443">
            <v>0</v>
          </cell>
          <cell r="BX3443">
            <v>0</v>
          </cell>
          <cell r="BY3443">
            <v>0</v>
          </cell>
          <cell r="BZ3443">
            <v>0</v>
          </cell>
          <cell r="CA3443">
            <v>0</v>
          </cell>
          <cell r="CB3443">
            <v>0</v>
          </cell>
          <cell r="CC3443">
            <v>0</v>
          </cell>
          <cell r="CD3443">
            <v>1</v>
          </cell>
          <cell r="CE3443">
            <v>0</v>
          </cell>
          <cell r="CF3443">
            <v>0</v>
          </cell>
          <cell r="CG3443">
            <v>0</v>
          </cell>
          <cell r="CH3443">
            <v>0</v>
          </cell>
          <cell r="CJ3443">
            <v>0</v>
          </cell>
          <cell r="CK3443">
            <v>0</v>
          </cell>
          <cell r="CL3443">
            <v>0</v>
          </cell>
          <cell r="CM3443">
            <v>0</v>
          </cell>
          <cell r="CN3443">
            <v>1</v>
          </cell>
        </row>
        <row r="3444">
          <cell r="AU3444">
            <v>2010.79</v>
          </cell>
          <cell r="AX3444">
            <v>1441.47</v>
          </cell>
          <cell r="AY3444">
            <v>569.32000000000005</v>
          </cell>
          <cell r="AZ3444">
            <v>594.86</v>
          </cell>
          <cell r="BA3444">
            <v>748.56</v>
          </cell>
          <cell r="BV3444">
            <v>0</v>
          </cell>
          <cell r="BW3444">
            <v>1</v>
          </cell>
          <cell r="BX3444">
            <v>0</v>
          </cell>
          <cell r="BY3444">
            <v>0</v>
          </cell>
          <cell r="BZ3444">
            <v>0</v>
          </cell>
          <cell r="CA3444">
            <v>0</v>
          </cell>
          <cell r="CB3444">
            <v>0</v>
          </cell>
          <cell r="CC3444">
            <v>0</v>
          </cell>
          <cell r="CD3444">
            <v>0</v>
          </cell>
          <cell r="CE3444">
            <v>0</v>
          </cell>
          <cell r="CF3444">
            <v>0</v>
          </cell>
          <cell r="CG3444">
            <v>0</v>
          </cell>
          <cell r="CH3444">
            <v>0</v>
          </cell>
          <cell r="CJ3444">
            <v>0</v>
          </cell>
          <cell r="CK3444">
            <v>0</v>
          </cell>
          <cell r="CL3444">
            <v>0</v>
          </cell>
          <cell r="CM3444">
            <v>0</v>
          </cell>
          <cell r="CN3444">
            <v>1</v>
          </cell>
        </row>
        <row r="3445">
          <cell r="AU3445">
            <v>253</v>
          </cell>
          <cell r="AX3445">
            <v>253</v>
          </cell>
          <cell r="AY3445">
            <v>0</v>
          </cell>
          <cell r="AZ3445">
            <v>0</v>
          </cell>
          <cell r="BA3445">
            <v>0</v>
          </cell>
          <cell r="BV3445">
            <v>0</v>
          </cell>
          <cell r="BW3445">
            <v>1</v>
          </cell>
          <cell r="BX3445">
            <v>0</v>
          </cell>
          <cell r="BY3445">
            <v>0</v>
          </cell>
          <cell r="BZ3445">
            <v>0</v>
          </cell>
          <cell r="CA3445">
            <v>0</v>
          </cell>
          <cell r="CB3445">
            <v>0</v>
          </cell>
          <cell r="CC3445">
            <v>0</v>
          </cell>
          <cell r="CD3445">
            <v>0</v>
          </cell>
          <cell r="CE3445">
            <v>0</v>
          </cell>
          <cell r="CF3445">
            <v>0</v>
          </cell>
          <cell r="CG3445">
            <v>0</v>
          </cell>
          <cell r="CH3445">
            <v>0</v>
          </cell>
          <cell r="CJ3445">
            <v>0</v>
          </cell>
          <cell r="CK3445">
            <v>0</v>
          </cell>
          <cell r="CL3445">
            <v>0</v>
          </cell>
          <cell r="CM3445">
            <v>0</v>
          </cell>
          <cell r="CN3445">
            <v>1</v>
          </cell>
        </row>
        <row r="3446">
          <cell r="AU3446">
            <v>231</v>
          </cell>
          <cell r="AX3446">
            <v>231</v>
          </cell>
          <cell r="AY3446">
            <v>0</v>
          </cell>
          <cell r="AZ3446">
            <v>0</v>
          </cell>
          <cell r="BA3446">
            <v>0</v>
          </cell>
          <cell r="BV3446">
            <v>0</v>
          </cell>
          <cell r="BW3446">
            <v>0.17</v>
          </cell>
          <cell r="BX3446">
            <v>0.43</v>
          </cell>
          <cell r="BY3446">
            <v>0</v>
          </cell>
          <cell r="BZ3446">
            <v>0</v>
          </cell>
          <cell r="CA3446">
            <v>0</v>
          </cell>
          <cell r="CB3446">
            <v>0</v>
          </cell>
          <cell r="CC3446">
            <v>0</v>
          </cell>
          <cell r="CD3446">
            <v>0.4</v>
          </cell>
          <cell r="CE3446">
            <v>0</v>
          </cell>
          <cell r="CF3446">
            <v>0</v>
          </cell>
          <cell r="CG3446">
            <v>0</v>
          </cell>
          <cell r="CH3446">
            <v>0</v>
          </cell>
          <cell r="CJ3446">
            <v>0</v>
          </cell>
          <cell r="CK3446">
            <v>0</v>
          </cell>
          <cell r="CL3446">
            <v>0</v>
          </cell>
          <cell r="CM3446">
            <v>0</v>
          </cell>
          <cell r="CN3446">
            <v>1</v>
          </cell>
        </row>
        <row r="3447">
          <cell r="AU3447">
            <v>1935.06</v>
          </cell>
          <cell r="AX3447">
            <v>1387.24</v>
          </cell>
          <cell r="AY3447">
            <v>547.82000000000005</v>
          </cell>
          <cell r="AZ3447">
            <v>0</v>
          </cell>
          <cell r="BA3447">
            <v>1112.3599999999999</v>
          </cell>
          <cell r="BV3447">
            <v>0</v>
          </cell>
          <cell r="BW3447">
            <v>0.06</v>
          </cell>
          <cell r="BX3447">
            <v>0.71</v>
          </cell>
          <cell r="BY3447">
            <v>0</v>
          </cell>
          <cell r="BZ3447">
            <v>0</v>
          </cell>
          <cell r="CA3447">
            <v>0</v>
          </cell>
          <cell r="CB3447">
            <v>0</v>
          </cell>
          <cell r="CC3447">
            <v>0</v>
          </cell>
          <cell r="CD3447">
            <v>0</v>
          </cell>
          <cell r="CE3447">
            <v>0</v>
          </cell>
          <cell r="CF3447">
            <v>0</v>
          </cell>
          <cell r="CG3447">
            <v>0</v>
          </cell>
          <cell r="CH3447">
            <v>0</v>
          </cell>
          <cell r="CJ3447">
            <v>0</v>
          </cell>
          <cell r="CK3447">
            <v>0</v>
          </cell>
          <cell r="CL3447">
            <v>0</v>
          </cell>
          <cell r="CM3447">
            <v>0</v>
          </cell>
          <cell r="CN3447">
            <v>1</v>
          </cell>
        </row>
        <row r="3448">
          <cell r="AU3448">
            <v>199</v>
          </cell>
          <cell r="AX3448">
            <v>199</v>
          </cell>
          <cell r="AY3448">
            <v>0</v>
          </cell>
          <cell r="AZ3448">
            <v>0</v>
          </cell>
          <cell r="BA3448">
            <v>0</v>
          </cell>
          <cell r="BV3448">
            <v>0</v>
          </cell>
          <cell r="BW3448">
            <v>0.16</v>
          </cell>
          <cell r="BX3448">
            <v>0.28000000000000003</v>
          </cell>
          <cell r="BY3448">
            <v>0</v>
          </cell>
          <cell r="BZ3448">
            <v>0</v>
          </cell>
          <cell r="CA3448">
            <v>0</v>
          </cell>
          <cell r="CB3448">
            <v>0</v>
          </cell>
          <cell r="CC3448">
            <v>0</v>
          </cell>
          <cell r="CD3448">
            <v>0.56000000000000005</v>
          </cell>
          <cell r="CE3448">
            <v>0</v>
          </cell>
          <cell r="CF3448">
            <v>0</v>
          </cell>
          <cell r="CG3448">
            <v>0</v>
          </cell>
          <cell r="CH3448">
            <v>0</v>
          </cell>
          <cell r="CJ3448">
            <v>0</v>
          </cell>
          <cell r="CK3448">
            <v>0</v>
          </cell>
          <cell r="CL3448">
            <v>0</v>
          </cell>
          <cell r="CM3448">
            <v>0</v>
          </cell>
          <cell r="CN3448">
            <v>1</v>
          </cell>
        </row>
        <row r="3449">
          <cell r="AU3449">
            <v>1055.69</v>
          </cell>
          <cell r="AX3449">
            <v>856.46</v>
          </cell>
          <cell r="AY3449">
            <v>199.23</v>
          </cell>
          <cell r="AZ3449">
            <v>187</v>
          </cell>
          <cell r="BA3449">
            <v>280.70999999999998</v>
          </cell>
          <cell r="BV3449">
            <v>0</v>
          </cell>
          <cell r="BW3449">
            <v>1</v>
          </cell>
          <cell r="BX3449">
            <v>0</v>
          </cell>
          <cell r="BY3449">
            <v>0</v>
          </cell>
          <cell r="BZ3449">
            <v>0</v>
          </cell>
          <cell r="CA3449">
            <v>0</v>
          </cell>
          <cell r="CB3449">
            <v>0</v>
          </cell>
          <cell r="CC3449">
            <v>0</v>
          </cell>
          <cell r="CD3449">
            <v>0</v>
          </cell>
          <cell r="CE3449">
            <v>0</v>
          </cell>
          <cell r="CF3449">
            <v>0</v>
          </cell>
          <cell r="CG3449">
            <v>0</v>
          </cell>
          <cell r="CH3449">
            <v>0</v>
          </cell>
          <cell r="CJ3449">
            <v>0</v>
          </cell>
          <cell r="CK3449">
            <v>0</v>
          </cell>
          <cell r="CL3449">
            <v>0</v>
          </cell>
          <cell r="CM3449">
            <v>0</v>
          </cell>
          <cell r="CN3449">
            <v>1</v>
          </cell>
        </row>
        <row r="3450">
          <cell r="AU3450">
            <v>206</v>
          </cell>
          <cell r="AX3450">
            <v>206</v>
          </cell>
          <cell r="AY3450">
            <v>0</v>
          </cell>
          <cell r="AZ3450">
            <v>0</v>
          </cell>
          <cell r="BA3450">
            <v>0</v>
          </cell>
          <cell r="BV3450">
            <v>0</v>
          </cell>
          <cell r="BW3450">
            <v>0.56000000000000005</v>
          </cell>
          <cell r="BX3450">
            <v>0</v>
          </cell>
          <cell r="BY3450">
            <v>0</v>
          </cell>
          <cell r="BZ3450">
            <v>0</v>
          </cell>
          <cell r="CA3450">
            <v>0</v>
          </cell>
          <cell r="CB3450">
            <v>0</v>
          </cell>
          <cell r="CC3450">
            <v>0</v>
          </cell>
          <cell r="CD3450">
            <v>0.44</v>
          </cell>
          <cell r="CE3450">
            <v>0</v>
          </cell>
          <cell r="CF3450">
            <v>0</v>
          </cell>
          <cell r="CG3450">
            <v>0</v>
          </cell>
          <cell r="CH3450">
            <v>0</v>
          </cell>
          <cell r="CJ3450">
            <v>0</v>
          </cell>
          <cell r="CK3450">
            <v>0</v>
          </cell>
          <cell r="CL3450">
            <v>0</v>
          </cell>
          <cell r="CM3450">
            <v>0</v>
          </cell>
          <cell r="CN3450">
            <v>1</v>
          </cell>
        </row>
        <row r="3451">
          <cell r="AU3451">
            <v>338</v>
          </cell>
          <cell r="AX3451">
            <v>338</v>
          </cell>
          <cell r="AY3451">
            <v>0</v>
          </cell>
          <cell r="AZ3451">
            <v>0</v>
          </cell>
          <cell r="BA3451">
            <v>0</v>
          </cell>
          <cell r="BV3451">
            <v>0</v>
          </cell>
          <cell r="BW3451">
            <v>0.4</v>
          </cell>
          <cell r="BX3451">
            <v>0</v>
          </cell>
          <cell r="BY3451">
            <v>0</v>
          </cell>
          <cell r="BZ3451">
            <v>0</v>
          </cell>
          <cell r="CA3451">
            <v>0</v>
          </cell>
          <cell r="CB3451">
            <v>0</v>
          </cell>
          <cell r="CC3451">
            <v>0</v>
          </cell>
          <cell r="CD3451">
            <v>0.6</v>
          </cell>
          <cell r="CE3451">
            <v>0</v>
          </cell>
          <cell r="CF3451">
            <v>0</v>
          </cell>
          <cell r="CG3451">
            <v>0</v>
          </cell>
          <cell r="CH3451">
            <v>0</v>
          </cell>
          <cell r="CJ3451">
            <v>0</v>
          </cell>
          <cell r="CK3451">
            <v>0</v>
          </cell>
          <cell r="CL3451">
            <v>0</v>
          </cell>
          <cell r="CM3451">
            <v>0</v>
          </cell>
          <cell r="CN3451">
            <v>1</v>
          </cell>
        </row>
        <row r="3452">
          <cell r="AU3452">
            <v>0</v>
          </cell>
          <cell r="AX3452">
            <v>0</v>
          </cell>
          <cell r="AY3452">
            <v>0</v>
          </cell>
          <cell r="AZ3452">
            <v>0</v>
          </cell>
          <cell r="BA3452">
            <v>0</v>
          </cell>
          <cell r="BV3452">
            <v>0</v>
          </cell>
          <cell r="BW3452">
            <v>0.56000000000000005</v>
          </cell>
          <cell r="BX3452">
            <v>0</v>
          </cell>
          <cell r="BY3452">
            <v>0</v>
          </cell>
          <cell r="BZ3452">
            <v>0</v>
          </cell>
          <cell r="CA3452">
            <v>0</v>
          </cell>
          <cell r="CB3452">
            <v>0</v>
          </cell>
          <cell r="CC3452">
            <v>0</v>
          </cell>
          <cell r="CD3452">
            <v>0</v>
          </cell>
          <cell r="CE3452">
            <v>0.44</v>
          </cell>
          <cell r="CF3452">
            <v>0</v>
          </cell>
          <cell r="CG3452">
            <v>0</v>
          </cell>
          <cell r="CH3452">
            <v>0</v>
          </cell>
          <cell r="CJ3452">
            <v>0</v>
          </cell>
          <cell r="CK3452">
            <v>0</v>
          </cell>
          <cell r="CL3452">
            <v>0</v>
          </cell>
          <cell r="CM3452">
            <v>0</v>
          </cell>
          <cell r="CN3452">
            <v>1</v>
          </cell>
        </row>
        <row r="3453">
          <cell r="AU3453">
            <v>5181.1499999999996</v>
          </cell>
          <cell r="AX3453">
            <v>3883.42</v>
          </cell>
          <cell r="AY3453">
            <v>1297.73</v>
          </cell>
          <cell r="AZ3453">
            <v>3225.43</v>
          </cell>
          <cell r="BA3453">
            <v>0</v>
          </cell>
          <cell r="BV3453">
            <v>0</v>
          </cell>
          <cell r="BW3453">
            <v>0</v>
          </cell>
          <cell r="BX3453">
            <v>0</v>
          </cell>
          <cell r="BY3453">
            <v>0</v>
          </cell>
          <cell r="BZ3453">
            <v>0</v>
          </cell>
          <cell r="CA3453">
            <v>0</v>
          </cell>
          <cell r="CB3453">
            <v>0</v>
          </cell>
          <cell r="CC3453">
            <v>0</v>
          </cell>
          <cell r="CD3453">
            <v>1</v>
          </cell>
          <cell r="CE3453">
            <v>0</v>
          </cell>
          <cell r="CF3453">
            <v>0</v>
          </cell>
          <cell r="CG3453">
            <v>0</v>
          </cell>
          <cell r="CH3453">
            <v>0</v>
          </cell>
          <cell r="CJ3453">
            <v>0</v>
          </cell>
          <cell r="CK3453">
            <v>0</v>
          </cell>
          <cell r="CL3453">
            <v>0</v>
          </cell>
          <cell r="CM3453">
            <v>0</v>
          </cell>
          <cell r="CN3453">
            <v>1</v>
          </cell>
        </row>
        <row r="3454">
          <cell r="AU3454">
            <v>812.21</v>
          </cell>
          <cell r="AX3454">
            <v>582.26</v>
          </cell>
          <cell r="AY3454">
            <v>229.95</v>
          </cell>
          <cell r="AZ3454">
            <v>0</v>
          </cell>
          <cell r="BA3454">
            <v>514.83000000000004</v>
          </cell>
          <cell r="BV3454">
            <v>0</v>
          </cell>
          <cell r="BW3454">
            <v>0</v>
          </cell>
          <cell r="BX3454">
            <v>0.75</v>
          </cell>
          <cell r="BY3454">
            <v>0</v>
          </cell>
          <cell r="BZ3454">
            <v>0</v>
          </cell>
          <cell r="CA3454">
            <v>0</v>
          </cell>
          <cell r="CB3454">
            <v>0</v>
          </cell>
          <cell r="CC3454">
            <v>0</v>
          </cell>
          <cell r="CD3454">
            <v>0</v>
          </cell>
          <cell r="CE3454">
            <v>0</v>
          </cell>
          <cell r="CF3454">
            <v>0</v>
          </cell>
          <cell r="CG3454">
            <v>0</v>
          </cell>
          <cell r="CH3454">
            <v>0</v>
          </cell>
          <cell r="CJ3454">
            <v>0</v>
          </cell>
          <cell r="CK3454">
            <v>0</v>
          </cell>
          <cell r="CL3454">
            <v>0</v>
          </cell>
          <cell r="CM3454">
            <v>0</v>
          </cell>
          <cell r="CN3454">
            <v>1</v>
          </cell>
        </row>
        <row r="3455">
          <cell r="AU3455">
            <v>142</v>
          </cell>
          <cell r="AX3455">
            <v>142</v>
          </cell>
          <cell r="AY3455">
            <v>0</v>
          </cell>
          <cell r="AZ3455">
            <v>0</v>
          </cell>
          <cell r="BA3455">
            <v>0</v>
          </cell>
          <cell r="BV3455">
            <v>0</v>
          </cell>
          <cell r="BW3455">
            <v>0.44</v>
          </cell>
          <cell r="BX3455">
            <v>0</v>
          </cell>
          <cell r="BY3455">
            <v>0.48</v>
          </cell>
          <cell r="BZ3455">
            <v>0</v>
          </cell>
          <cell r="CA3455">
            <v>0</v>
          </cell>
          <cell r="CB3455">
            <v>0</v>
          </cell>
          <cell r="CC3455">
            <v>0</v>
          </cell>
          <cell r="CD3455">
            <v>0</v>
          </cell>
          <cell r="CE3455">
            <v>0.08</v>
          </cell>
          <cell r="CF3455">
            <v>0</v>
          </cell>
          <cell r="CG3455">
            <v>0</v>
          </cell>
          <cell r="CH3455">
            <v>0</v>
          </cell>
          <cell r="CJ3455">
            <v>0</v>
          </cell>
          <cell r="CK3455">
            <v>0</v>
          </cell>
          <cell r="CL3455">
            <v>0</v>
          </cell>
          <cell r="CM3455">
            <v>0</v>
          </cell>
          <cell r="CN3455">
            <v>0.99999999999999989</v>
          </cell>
        </row>
        <row r="3456">
          <cell r="AU3456">
            <v>141</v>
          </cell>
          <cell r="AX3456">
            <v>141</v>
          </cell>
          <cell r="AY3456">
            <v>0</v>
          </cell>
          <cell r="AZ3456">
            <v>0</v>
          </cell>
          <cell r="BA3456">
            <v>0</v>
          </cell>
          <cell r="BV3456">
            <v>0</v>
          </cell>
          <cell r="BW3456">
            <v>0</v>
          </cell>
          <cell r="BX3456">
            <v>0.28000000000000003</v>
          </cell>
          <cell r="BY3456">
            <v>0</v>
          </cell>
          <cell r="BZ3456">
            <v>0</v>
          </cell>
          <cell r="CA3456">
            <v>0</v>
          </cell>
          <cell r="CB3456">
            <v>0</v>
          </cell>
          <cell r="CC3456">
            <v>0</v>
          </cell>
          <cell r="CD3456">
            <v>0.72</v>
          </cell>
          <cell r="CE3456">
            <v>0</v>
          </cell>
          <cell r="CF3456">
            <v>0</v>
          </cell>
          <cell r="CG3456">
            <v>0</v>
          </cell>
          <cell r="CH3456">
            <v>0</v>
          </cell>
          <cell r="CJ3456">
            <v>0</v>
          </cell>
          <cell r="CK3456">
            <v>0</v>
          </cell>
          <cell r="CL3456">
            <v>0</v>
          </cell>
          <cell r="CM3456">
            <v>0</v>
          </cell>
          <cell r="CN3456">
            <v>1</v>
          </cell>
        </row>
        <row r="3457">
          <cell r="AU3457">
            <v>1473.72</v>
          </cell>
          <cell r="AX3457">
            <v>1056.49</v>
          </cell>
          <cell r="AY3457">
            <v>417.23</v>
          </cell>
          <cell r="AZ3457">
            <v>0</v>
          </cell>
          <cell r="BA3457">
            <v>754.09</v>
          </cell>
          <cell r="BV3457">
            <v>0</v>
          </cell>
          <cell r="BW3457">
            <v>0</v>
          </cell>
          <cell r="BX3457">
            <v>0.52</v>
          </cell>
          <cell r="BY3457">
            <v>0</v>
          </cell>
          <cell r="BZ3457">
            <v>0</v>
          </cell>
          <cell r="CA3457">
            <v>0</v>
          </cell>
          <cell r="CB3457">
            <v>0</v>
          </cell>
          <cell r="CC3457">
            <v>0</v>
          </cell>
          <cell r="CD3457">
            <v>0.36</v>
          </cell>
          <cell r="CE3457">
            <v>0</v>
          </cell>
          <cell r="CF3457">
            <v>0</v>
          </cell>
          <cell r="CG3457">
            <v>0</v>
          </cell>
          <cell r="CH3457">
            <v>0</v>
          </cell>
          <cell r="CJ3457">
            <v>0</v>
          </cell>
          <cell r="CK3457">
            <v>0</v>
          </cell>
          <cell r="CL3457">
            <v>0</v>
          </cell>
          <cell r="CM3457">
            <v>0</v>
          </cell>
          <cell r="CN3457">
            <v>1</v>
          </cell>
        </row>
        <row r="3458">
          <cell r="AU3458">
            <v>229</v>
          </cell>
          <cell r="AX3458">
            <v>229</v>
          </cell>
          <cell r="AY3458">
            <v>0</v>
          </cell>
          <cell r="AZ3458">
            <v>0</v>
          </cell>
          <cell r="BA3458">
            <v>0</v>
          </cell>
          <cell r="BV3458">
            <v>0</v>
          </cell>
          <cell r="BW3458">
            <v>0</v>
          </cell>
          <cell r="BX3458">
            <v>0.9</v>
          </cell>
          <cell r="BY3458">
            <v>0</v>
          </cell>
          <cell r="BZ3458">
            <v>0</v>
          </cell>
          <cell r="CA3458">
            <v>0</v>
          </cell>
          <cell r="CB3458">
            <v>0</v>
          </cell>
          <cell r="CC3458">
            <v>0</v>
          </cell>
          <cell r="CD3458">
            <v>0.1</v>
          </cell>
          <cell r="CE3458">
            <v>0</v>
          </cell>
          <cell r="CF3458">
            <v>0</v>
          </cell>
          <cell r="CG3458">
            <v>0</v>
          </cell>
          <cell r="CH3458">
            <v>0</v>
          </cell>
          <cell r="CJ3458">
            <v>0</v>
          </cell>
          <cell r="CK3458">
            <v>0</v>
          </cell>
          <cell r="CL3458">
            <v>0</v>
          </cell>
          <cell r="CM3458">
            <v>0</v>
          </cell>
          <cell r="CN3458">
            <v>1</v>
          </cell>
        </row>
        <row r="3459">
          <cell r="AU3459">
            <v>127</v>
          </cell>
          <cell r="AX3459">
            <v>127</v>
          </cell>
          <cell r="AY3459">
            <v>0</v>
          </cell>
          <cell r="AZ3459">
            <v>0</v>
          </cell>
          <cell r="BA3459">
            <v>0</v>
          </cell>
          <cell r="BV3459">
            <v>0</v>
          </cell>
          <cell r="BW3459">
            <v>1</v>
          </cell>
          <cell r="BX3459">
            <v>0</v>
          </cell>
          <cell r="BY3459">
            <v>0</v>
          </cell>
          <cell r="BZ3459">
            <v>0</v>
          </cell>
          <cell r="CA3459">
            <v>0</v>
          </cell>
          <cell r="CB3459">
            <v>0</v>
          </cell>
          <cell r="CC3459">
            <v>0</v>
          </cell>
          <cell r="CD3459">
            <v>0</v>
          </cell>
          <cell r="CE3459">
            <v>0</v>
          </cell>
          <cell r="CF3459">
            <v>0</v>
          </cell>
          <cell r="CG3459">
            <v>0</v>
          </cell>
          <cell r="CH3459">
            <v>0</v>
          </cell>
          <cell r="CJ3459">
            <v>0</v>
          </cell>
          <cell r="CK3459">
            <v>0</v>
          </cell>
          <cell r="CL3459">
            <v>0</v>
          </cell>
          <cell r="CM3459">
            <v>0</v>
          </cell>
          <cell r="CN3459">
            <v>1</v>
          </cell>
        </row>
        <row r="3460">
          <cell r="AU3460">
            <v>194</v>
          </cell>
          <cell r="AX3460">
            <v>194</v>
          </cell>
          <cell r="AY3460">
            <v>0</v>
          </cell>
          <cell r="AZ3460">
            <v>0</v>
          </cell>
          <cell r="BA3460">
            <v>0</v>
          </cell>
          <cell r="BV3460">
            <v>0</v>
          </cell>
          <cell r="BW3460">
            <v>0</v>
          </cell>
          <cell r="BX3460">
            <v>1</v>
          </cell>
          <cell r="BY3460">
            <v>0</v>
          </cell>
          <cell r="BZ3460">
            <v>0</v>
          </cell>
          <cell r="CA3460">
            <v>0</v>
          </cell>
          <cell r="CB3460">
            <v>0</v>
          </cell>
          <cell r="CC3460">
            <v>0</v>
          </cell>
          <cell r="CD3460">
            <v>0</v>
          </cell>
          <cell r="CE3460">
            <v>0</v>
          </cell>
          <cell r="CF3460">
            <v>0</v>
          </cell>
          <cell r="CG3460">
            <v>0</v>
          </cell>
          <cell r="CH3460">
            <v>0</v>
          </cell>
          <cell r="CJ3460">
            <v>0</v>
          </cell>
          <cell r="CK3460">
            <v>0</v>
          </cell>
          <cell r="CL3460">
            <v>0</v>
          </cell>
          <cell r="CM3460">
            <v>0</v>
          </cell>
          <cell r="CN3460">
            <v>1</v>
          </cell>
        </row>
        <row r="3461">
          <cell r="AU3461">
            <v>663.86</v>
          </cell>
          <cell r="AX3461">
            <v>475.92</v>
          </cell>
          <cell r="AY3461">
            <v>187.94</v>
          </cell>
          <cell r="AZ3461">
            <v>0</v>
          </cell>
          <cell r="BA3461">
            <v>420.81</v>
          </cell>
          <cell r="BV3461">
            <v>0</v>
          </cell>
          <cell r="BW3461">
            <v>0</v>
          </cell>
          <cell r="BX3461">
            <v>0</v>
          </cell>
          <cell r="BY3461">
            <v>0</v>
          </cell>
          <cell r="BZ3461">
            <v>0</v>
          </cell>
          <cell r="CA3461">
            <v>0</v>
          </cell>
          <cell r="CB3461">
            <v>0</v>
          </cell>
          <cell r="CC3461">
            <v>0</v>
          </cell>
          <cell r="CD3461">
            <v>0</v>
          </cell>
          <cell r="CE3461">
            <v>0</v>
          </cell>
          <cell r="CF3461">
            <v>0</v>
          </cell>
          <cell r="CG3461">
            <v>0</v>
          </cell>
          <cell r="CH3461">
            <v>0</v>
          </cell>
          <cell r="CJ3461">
            <v>0</v>
          </cell>
          <cell r="CK3461">
            <v>0</v>
          </cell>
          <cell r="CL3461">
            <v>0</v>
          </cell>
          <cell r="CM3461">
            <v>0</v>
          </cell>
          <cell r="CN3461">
            <v>1</v>
          </cell>
        </row>
        <row r="3462">
          <cell r="AU3462">
            <v>838.01</v>
          </cell>
          <cell r="AX3462">
            <v>654.54</v>
          </cell>
          <cell r="AY3462">
            <v>183.47</v>
          </cell>
          <cell r="AZ3462">
            <v>0</v>
          </cell>
          <cell r="BA3462">
            <v>410.75</v>
          </cell>
          <cell r="BV3462">
            <v>0</v>
          </cell>
          <cell r="BW3462">
            <v>1</v>
          </cell>
          <cell r="BX3462">
            <v>0</v>
          </cell>
          <cell r="BY3462">
            <v>0</v>
          </cell>
          <cell r="BZ3462">
            <v>0</v>
          </cell>
          <cell r="CA3462">
            <v>0</v>
          </cell>
          <cell r="CB3462">
            <v>0</v>
          </cell>
          <cell r="CC3462">
            <v>0</v>
          </cell>
          <cell r="CD3462">
            <v>0</v>
          </cell>
          <cell r="CE3462">
            <v>0</v>
          </cell>
          <cell r="CF3462">
            <v>0</v>
          </cell>
          <cell r="CG3462">
            <v>0</v>
          </cell>
          <cell r="CH3462">
            <v>0</v>
          </cell>
          <cell r="CJ3462">
            <v>0</v>
          </cell>
          <cell r="CK3462">
            <v>0</v>
          </cell>
          <cell r="CL3462">
            <v>0</v>
          </cell>
          <cell r="CM3462">
            <v>0</v>
          </cell>
          <cell r="CN3462">
            <v>1</v>
          </cell>
        </row>
        <row r="3463">
          <cell r="AU3463">
            <v>178</v>
          </cell>
          <cell r="AX3463">
            <v>178</v>
          </cell>
          <cell r="AY3463">
            <v>0</v>
          </cell>
          <cell r="AZ3463">
            <v>0</v>
          </cell>
          <cell r="BA3463">
            <v>0</v>
          </cell>
          <cell r="BV3463">
            <v>0</v>
          </cell>
          <cell r="BW3463">
            <v>0.63</v>
          </cell>
          <cell r="BX3463">
            <v>0</v>
          </cell>
          <cell r="BY3463">
            <v>0</v>
          </cell>
          <cell r="BZ3463">
            <v>0</v>
          </cell>
          <cell r="CA3463">
            <v>0</v>
          </cell>
          <cell r="CB3463">
            <v>0</v>
          </cell>
          <cell r="CC3463">
            <v>0</v>
          </cell>
          <cell r="CD3463">
            <v>0.37</v>
          </cell>
          <cell r="CE3463">
            <v>0</v>
          </cell>
          <cell r="CF3463">
            <v>0</v>
          </cell>
          <cell r="CG3463">
            <v>0</v>
          </cell>
          <cell r="CH3463">
            <v>0</v>
          </cell>
          <cell r="CJ3463">
            <v>0</v>
          </cell>
          <cell r="CK3463">
            <v>0</v>
          </cell>
          <cell r="CL3463">
            <v>0</v>
          </cell>
          <cell r="CM3463">
            <v>0</v>
          </cell>
          <cell r="CN3463">
            <v>1</v>
          </cell>
        </row>
        <row r="3464">
          <cell r="AU3464">
            <v>833</v>
          </cell>
          <cell r="AX3464">
            <v>833</v>
          </cell>
          <cell r="AY3464">
            <v>0</v>
          </cell>
          <cell r="AZ3464">
            <v>0</v>
          </cell>
          <cell r="BA3464">
            <v>0</v>
          </cell>
          <cell r="BV3464">
            <v>0</v>
          </cell>
          <cell r="BW3464">
            <v>0.93</v>
          </cell>
          <cell r="BX3464">
            <v>0</v>
          </cell>
          <cell r="BY3464">
            <v>0</v>
          </cell>
          <cell r="BZ3464">
            <v>0</v>
          </cell>
          <cell r="CA3464">
            <v>0</v>
          </cell>
          <cell r="CB3464">
            <v>0</v>
          </cell>
          <cell r="CC3464">
            <v>0</v>
          </cell>
          <cell r="CD3464">
            <v>0</v>
          </cell>
          <cell r="CE3464">
            <v>0.02</v>
          </cell>
          <cell r="CF3464">
            <v>0</v>
          </cell>
          <cell r="CG3464">
            <v>0</v>
          </cell>
          <cell r="CH3464">
            <v>0</v>
          </cell>
          <cell r="CJ3464">
            <v>0</v>
          </cell>
          <cell r="CK3464">
            <v>0</v>
          </cell>
          <cell r="CL3464">
            <v>0</v>
          </cell>
          <cell r="CM3464">
            <v>0</v>
          </cell>
          <cell r="CN3464">
            <v>1</v>
          </cell>
        </row>
        <row r="3465">
          <cell r="AU3465">
            <v>27998.12</v>
          </cell>
          <cell r="AX3465">
            <v>19862.22</v>
          </cell>
          <cell r="AY3465">
            <v>8135.9</v>
          </cell>
          <cell r="AZ3465">
            <v>18332.12</v>
          </cell>
          <cell r="BA3465">
            <v>474.9</v>
          </cell>
          <cell r="BV3465">
            <v>0</v>
          </cell>
          <cell r="BW3465">
            <v>0</v>
          </cell>
          <cell r="BX3465">
            <v>1</v>
          </cell>
          <cell r="BY3465">
            <v>0</v>
          </cell>
          <cell r="BZ3465">
            <v>0</v>
          </cell>
          <cell r="CA3465">
            <v>0</v>
          </cell>
          <cell r="CB3465">
            <v>0</v>
          </cell>
          <cell r="CC3465">
            <v>0</v>
          </cell>
          <cell r="CD3465">
            <v>0</v>
          </cell>
          <cell r="CE3465">
            <v>0</v>
          </cell>
          <cell r="CF3465">
            <v>0</v>
          </cell>
          <cell r="CG3465">
            <v>0</v>
          </cell>
          <cell r="CH3465">
            <v>0</v>
          </cell>
          <cell r="CJ3465">
            <v>0</v>
          </cell>
          <cell r="CK3465">
            <v>0</v>
          </cell>
          <cell r="CL3465">
            <v>0</v>
          </cell>
          <cell r="CM3465">
            <v>0</v>
          </cell>
          <cell r="CN3465">
            <v>1</v>
          </cell>
        </row>
        <row r="3466">
          <cell r="AU3466">
            <v>420.04</v>
          </cell>
          <cell r="AX3466">
            <v>394.27</v>
          </cell>
          <cell r="AY3466">
            <v>25.77</v>
          </cell>
          <cell r="AZ3466">
            <v>0</v>
          </cell>
          <cell r="BA3466">
            <v>57.71</v>
          </cell>
          <cell r="BV3466">
            <v>0</v>
          </cell>
          <cell r="BW3466">
            <v>1</v>
          </cell>
          <cell r="BX3466">
            <v>0</v>
          </cell>
          <cell r="BY3466">
            <v>0</v>
          </cell>
          <cell r="BZ3466">
            <v>0</v>
          </cell>
          <cell r="CA3466">
            <v>0</v>
          </cell>
          <cell r="CB3466">
            <v>0</v>
          </cell>
          <cell r="CC3466">
            <v>0</v>
          </cell>
          <cell r="CD3466">
            <v>0</v>
          </cell>
          <cell r="CE3466">
            <v>0</v>
          </cell>
          <cell r="CF3466">
            <v>0</v>
          </cell>
          <cell r="CG3466">
            <v>0</v>
          </cell>
          <cell r="CH3466">
            <v>0</v>
          </cell>
          <cell r="CJ3466">
            <v>0</v>
          </cell>
          <cell r="CK3466">
            <v>0</v>
          </cell>
          <cell r="CL3466">
            <v>0</v>
          </cell>
          <cell r="CM3466">
            <v>0</v>
          </cell>
          <cell r="CN3466">
            <v>1</v>
          </cell>
        </row>
        <row r="3467">
          <cell r="AU3467">
            <v>371.16</v>
          </cell>
          <cell r="AX3467">
            <v>266.08</v>
          </cell>
          <cell r="AY3467">
            <v>105.08</v>
          </cell>
          <cell r="AZ3467">
            <v>0</v>
          </cell>
          <cell r="BA3467">
            <v>145.24</v>
          </cell>
          <cell r="BV3467">
            <v>0</v>
          </cell>
          <cell r="BW3467">
            <v>0.16</v>
          </cell>
          <cell r="BX3467">
            <v>0.84</v>
          </cell>
          <cell r="BY3467">
            <v>0</v>
          </cell>
          <cell r="BZ3467">
            <v>0</v>
          </cell>
          <cell r="CA3467">
            <v>0</v>
          </cell>
          <cell r="CB3467">
            <v>0</v>
          </cell>
          <cell r="CC3467">
            <v>0</v>
          </cell>
          <cell r="CD3467">
            <v>0</v>
          </cell>
          <cell r="CE3467">
            <v>0</v>
          </cell>
          <cell r="CF3467">
            <v>0</v>
          </cell>
          <cell r="CG3467">
            <v>0</v>
          </cell>
          <cell r="CH3467">
            <v>0</v>
          </cell>
          <cell r="CJ3467">
            <v>0</v>
          </cell>
          <cell r="CK3467">
            <v>0</v>
          </cell>
          <cell r="CL3467">
            <v>0</v>
          </cell>
          <cell r="CM3467">
            <v>0</v>
          </cell>
          <cell r="CN3467">
            <v>1</v>
          </cell>
        </row>
        <row r="3468">
          <cell r="AU3468">
            <v>122</v>
          </cell>
          <cell r="AX3468">
            <v>122</v>
          </cell>
          <cell r="AY3468">
            <v>0</v>
          </cell>
          <cell r="AZ3468">
            <v>0</v>
          </cell>
          <cell r="BA3468">
            <v>0</v>
          </cell>
          <cell r="BV3468">
            <v>0</v>
          </cell>
          <cell r="BW3468">
            <v>0</v>
          </cell>
          <cell r="BX3468">
            <v>0</v>
          </cell>
          <cell r="BY3468">
            <v>0</v>
          </cell>
          <cell r="BZ3468">
            <v>0</v>
          </cell>
          <cell r="CA3468">
            <v>0</v>
          </cell>
          <cell r="CB3468">
            <v>0</v>
          </cell>
          <cell r="CC3468">
            <v>0</v>
          </cell>
          <cell r="CD3468">
            <v>0</v>
          </cell>
          <cell r="CE3468">
            <v>0</v>
          </cell>
          <cell r="CF3468">
            <v>0</v>
          </cell>
          <cell r="CG3468">
            <v>0</v>
          </cell>
          <cell r="CH3468">
            <v>0</v>
          </cell>
          <cell r="CJ3468">
            <v>0</v>
          </cell>
          <cell r="CK3468">
            <v>0</v>
          </cell>
          <cell r="CL3468">
            <v>0</v>
          </cell>
          <cell r="CM3468">
            <v>0</v>
          </cell>
          <cell r="CN3468">
            <v>1</v>
          </cell>
        </row>
        <row r="3469">
          <cell r="AU3469">
            <v>208</v>
          </cell>
          <cell r="AX3469">
            <v>208</v>
          </cell>
          <cell r="AY3469">
            <v>0</v>
          </cell>
          <cell r="AZ3469">
            <v>0</v>
          </cell>
          <cell r="BA3469">
            <v>0</v>
          </cell>
          <cell r="BV3469">
            <v>0</v>
          </cell>
          <cell r="BW3469">
            <v>0.66</v>
          </cell>
          <cell r="BX3469">
            <v>0</v>
          </cell>
          <cell r="BY3469">
            <v>0</v>
          </cell>
          <cell r="BZ3469">
            <v>0</v>
          </cell>
          <cell r="CA3469">
            <v>0</v>
          </cell>
          <cell r="CB3469">
            <v>0</v>
          </cell>
          <cell r="CC3469">
            <v>0</v>
          </cell>
          <cell r="CD3469">
            <v>0.34</v>
          </cell>
          <cell r="CE3469">
            <v>0</v>
          </cell>
          <cell r="CF3469">
            <v>0</v>
          </cell>
          <cell r="CG3469">
            <v>0</v>
          </cell>
          <cell r="CH3469">
            <v>0</v>
          </cell>
          <cell r="CJ3469">
            <v>0</v>
          </cell>
          <cell r="CK3469">
            <v>0</v>
          </cell>
          <cell r="CL3469">
            <v>0</v>
          </cell>
          <cell r="CM3469">
            <v>0</v>
          </cell>
          <cell r="CN3469">
            <v>1</v>
          </cell>
        </row>
        <row r="3470">
          <cell r="AU3470">
            <v>604.94000000000005</v>
          </cell>
          <cell r="AX3470">
            <v>433.68</v>
          </cell>
          <cell r="AY3470">
            <v>171.26</v>
          </cell>
          <cell r="AZ3470">
            <v>0</v>
          </cell>
          <cell r="BA3470">
            <v>383.47</v>
          </cell>
          <cell r="BV3470">
            <v>0</v>
          </cell>
          <cell r="BW3470">
            <v>1</v>
          </cell>
          <cell r="BX3470">
            <v>0</v>
          </cell>
          <cell r="BY3470">
            <v>0</v>
          </cell>
          <cell r="BZ3470">
            <v>0</v>
          </cell>
          <cell r="CA3470">
            <v>0</v>
          </cell>
          <cell r="CB3470">
            <v>0</v>
          </cell>
          <cell r="CC3470">
            <v>0</v>
          </cell>
          <cell r="CD3470">
            <v>0</v>
          </cell>
          <cell r="CE3470">
            <v>0</v>
          </cell>
          <cell r="CF3470">
            <v>0</v>
          </cell>
          <cell r="CG3470">
            <v>0</v>
          </cell>
          <cell r="CH3470">
            <v>0</v>
          </cell>
          <cell r="CJ3470">
            <v>0</v>
          </cell>
          <cell r="CK3470">
            <v>0</v>
          </cell>
          <cell r="CL3470">
            <v>0</v>
          </cell>
          <cell r="CM3470">
            <v>0</v>
          </cell>
          <cell r="CN3470">
            <v>1</v>
          </cell>
        </row>
        <row r="3471">
          <cell r="AU3471">
            <v>547.80999999999995</v>
          </cell>
          <cell r="AX3471">
            <v>392.72</v>
          </cell>
          <cell r="AY3471">
            <v>155.09</v>
          </cell>
          <cell r="AZ3471">
            <v>0</v>
          </cell>
          <cell r="BA3471">
            <v>347.24</v>
          </cell>
          <cell r="BV3471">
            <v>0</v>
          </cell>
          <cell r="BW3471">
            <v>0</v>
          </cell>
          <cell r="BX3471">
            <v>0</v>
          </cell>
          <cell r="BY3471">
            <v>0</v>
          </cell>
          <cell r="BZ3471">
            <v>0</v>
          </cell>
          <cell r="CA3471">
            <v>0</v>
          </cell>
          <cell r="CB3471">
            <v>0</v>
          </cell>
          <cell r="CC3471">
            <v>0</v>
          </cell>
          <cell r="CD3471">
            <v>0</v>
          </cell>
          <cell r="CE3471">
            <v>0</v>
          </cell>
          <cell r="CF3471">
            <v>0</v>
          </cell>
          <cell r="CG3471">
            <v>0</v>
          </cell>
          <cell r="CH3471">
            <v>0</v>
          </cell>
          <cell r="CJ3471">
            <v>0</v>
          </cell>
          <cell r="CK3471">
            <v>0</v>
          </cell>
          <cell r="CL3471">
            <v>0</v>
          </cell>
          <cell r="CM3471">
            <v>0</v>
          </cell>
          <cell r="CN3471">
            <v>1</v>
          </cell>
        </row>
        <row r="3472">
          <cell r="AU3472">
            <v>93</v>
          </cell>
          <cell r="AX3472">
            <v>93</v>
          </cell>
          <cell r="AY3472">
            <v>0</v>
          </cell>
          <cell r="AZ3472">
            <v>0</v>
          </cell>
          <cell r="BA3472">
            <v>0</v>
          </cell>
          <cell r="BV3472">
            <v>0</v>
          </cell>
          <cell r="BW3472">
            <v>0</v>
          </cell>
          <cell r="BX3472">
            <v>0</v>
          </cell>
          <cell r="BY3472">
            <v>0</v>
          </cell>
          <cell r="BZ3472">
            <v>0</v>
          </cell>
          <cell r="CA3472">
            <v>0</v>
          </cell>
          <cell r="CB3472">
            <v>0</v>
          </cell>
          <cell r="CC3472">
            <v>0</v>
          </cell>
          <cell r="CD3472">
            <v>0</v>
          </cell>
          <cell r="CE3472">
            <v>0</v>
          </cell>
          <cell r="CF3472">
            <v>0</v>
          </cell>
          <cell r="CG3472">
            <v>0</v>
          </cell>
          <cell r="CH3472">
            <v>0</v>
          </cell>
          <cell r="CJ3472">
            <v>0</v>
          </cell>
          <cell r="CK3472">
            <v>0</v>
          </cell>
          <cell r="CL3472">
            <v>0</v>
          </cell>
          <cell r="CM3472">
            <v>0</v>
          </cell>
          <cell r="CN3472">
            <v>1</v>
          </cell>
        </row>
        <row r="3473">
          <cell r="AU3473">
            <v>1670.55</v>
          </cell>
          <cell r="AX3473">
            <v>1238.02</v>
          </cell>
          <cell r="AY3473">
            <v>432.53</v>
          </cell>
          <cell r="AZ3473">
            <v>1075</v>
          </cell>
          <cell r="BA3473">
            <v>0</v>
          </cell>
          <cell r="BV3473">
            <v>0</v>
          </cell>
          <cell r="BW3473">
            <v>1</v>
          </cell>
          <cell r="BX3473">
            <v>0</v>
          </cell>
          <cell r="BY3473">
            <v>0</v>
          </cell>
          <cell r="BZ3473">
            <v>0</v>
          </cell>
          <cell r="CA3473">
            <v>0</v>
          </cell>
          <cell r="CB3473">
            <v>0</v>
          </cell>
          <cell r="CC3473">
            <v>0</v>
          </cell>
          <cell r="CD3473">
            <v>0</v>
          </cell>
          <cell r="CE3473">
            <v>0</v>
          </cell>
          <cell r="CF3473">
            <v>0</v>
          </cell>
          <cell r="CG3473">
            <v>0</v>
          </cell>
          <cell r="CH3473">
            <v>0</v>
          </cell>
          <cell r="CJ3473">
            <v>0</v>
          </cell>
          <cell r="CK3473">
            <v>0</v>
          </cell>
          <cell r="CL3473">
            <v>0</v>
          </cell>
          <cell r="CM3473">
            <v>0</v>
          </cell>
          <cell r="CN3473">
            <v>1</v>
          </cell>
        </row>
        <row r="3474">
          <cell r="AU3474">
            <v>30.62</v>
          </cell>
          <cell r="AX3474">
            <v>21.95</v>
          </cell>
          <cell r="AY3474">
            <v>8.67</v>
          </cell>
          <cell r="AZ3474">
            <v>0</v>
          </cell>
          <cell r="BA3474">
            <v>0</v>
          </cell>
          <cell r="BV3474">
            <v>0</v>
          </cell>
          <cell r="BW3474">
            <v>1</v>
          </cell>
          <cell r="BX3474">
            <v>0</v>
          </cell>
          <cell r="BY3474">
            <v>0</v>
          </cell>
          <cell r="BZ3474">
            <v>0</v>
          </cell>
          <cell r="CA3474">
            <v>0</v>
          </cell>
          <cell r="CB3474">
            <v>0</v>
          </cell>
          <cell r="CC3474">
            <v>0</v>
          </cell>
          <cell r="CD3474">
            <v>0</v>
          </cell>
          <cell r="CE3474">
            <v>0</v>
          </cell>
          <cell r="CF3474">
            <v>0</v>
          </cell>
          <cell r="CG3474">
            <v>0</v>
          </cell>
          <cell r="CH3474">
            <v>0</v>
          </cell>
          <cell r="CJ3474">
            <v>0</v>
          </cell>
          <cell r="CK3474">
            <v>0</v>
          </cell>
          <cell r="CL3474">
            <v>0</v>
          </cell>
          <cell r="CM3474">
            <v>0</v>
          </cell>
          <cell r="CN3474">
            <v>1</v>
          </cell>
        </row>
        <row r="3475">
          <cell r="AU3475">
            <v>154</v>
          </cell>
          <cell r="AX3475">
            <v>154</v>
          </cell>
          <cell r="AY3475">
            <v>0</v>
          </cell>
          <cell r="AZ3475">
            <v>0</v>
          </cell>
          <cell r="BA3475">
            <v>0</v>
          </cell>
          <cell r="BV3475">
            <v>0</v>
          </cell>
          <cell r="BW3475">
            <v>0</v>
          </cell>
          <cell r="BX3475">
            <v>0</v>
          </cell>
          <cell r="BY3475">
            <v>0</v>
          </cell>
          <cell r="BZ3475">
            <v>0</v>
          </cell>
          <cell r="CA3475">
            <v>0</v>
          </cell>
          <cell r="CB3475">
            <v>0</v>
          </cell>
          <cell r="CC3475">
            <v>0</v>
          </cell>
          <cell r="CD3475">
            <v>0</v>
          </cell>
          <cell r="CE3475">
            <v>0</v>
          </cell>
          <cell r="CF3475">
            <v>0</v>
          </cell>
          <cell r="CG3475">
            <v>0</v>
          </cell>
          <cell r="CH3475">
            <v>0</v>
          </cell>
          <cell r="CJ3475">
            <v>0</v>
          </cell>
          <cell r="CK3475">
            <v>0</v>
          </cell>
          <cell r="CL3475">
            <v>0</v>
          </cell>
          <cell r="CM3475">
            <v>0</v>
          </cell>
          <cell r="CN3475">
            <v>1</v>
          </cell>
        </row>
        <row r="3476">
          <cell r="AU3476">
            <v>922.64</v>
          </cell>
          <cell r="AX3476">
            <v>703.88</v>
          </cell>
          <cell r="AY3476">
            <v>218.76</v>
          </cell>
          <cell r="AZ3476">
            <v>0</v>
          </cell>
          <cell r="BA3476">
            <v>489.76</v>
          </cell>
          <cell r="BV3476">
            <v>0</v>
          </cell>
          <cell r="BW3476">
            <v>1</v>
          </cell>
          <cell r="BX3476">
            <v>0</v>
          </cell>
          <cell r="BY3476">
            <v>0</v>
          </cell>
          <cell r="BZ3476">
            <v>0</v>
          </cell>
          <cell r="CA3476">
            <v>0</v>
          </cell>
          <cell r="CB3476">
            <v>0</v>
          </cell>
          <cell r="CC3476">
            <v>0</v>
          </cell>
          <cell r="CD3476">
            <v>0</v>
          </cell>
          <cell r="CE3476">
            <v>0</v>
          </cell>
          <cell r="CF3476">
            <v>0</v>
          </cell>
          <cell r="CG3476">
            <v>0</v>
          </cell>
          <cell r="CH3476">
            <v>0</v>
          </cell>
          <cell r="CJ3476">
            <v>0</v>
          </cell>
          <cell r="CK3476">
            <v>0</v>
          </cell>
          <cell r="CL3476">
            <v>0</v>
          </cell>
          <cell r="CM3476">
            <v>0</v>
          </cell>
          <cell r="CN3476">
            <v>1</v>
          </cell>
        </row>
        <row r="3477">
          <cell r="AU3477">
            <v>388</v>
          </cell>
          <cell r="AX3477">
            <v>388</v>
          </cell>
          <cell r="AY3477">
            <v>0</v>
          </cell>
          <cell r="AZ3477">
            <v>0</v>
          </cell>
          <cell r="BA3477">
            <v>0</v>
          </cell>
          <cell r="BV3477">
            <v>0</v>
          </cell>
          <cell r="BW3477">
            <v>0</v>
          </cell>
          <cell r="BX3477">
            <v>1</v>
          </cell>
          <cell r="BY3477">
            <v>0</v>
          </cell>
          <cell r="BZ3477">
            <v>0</v>
          </cell>
          <cell r="CA3477">
            <v>0</v>
          </cell>
          <cell r="CB3477">
            <v>0</v>
          </cell>
          <cell r="CC3477">
            <v>0</v>
          </cell>
          <cell r="CD3477">
            <v>0</v>
          </cell>
          <cell r="CE3477">
            <v>0</v>
          </cell>
          <cell r="CF3477">
            <v>0</v>
          </cell>
          <cell r="CG3477">
            <v>0</v>
          </cell>
          <cell r="CH3477">
            <v>0</v>
          </cell>
          <cell r="CJ3477">
            <v>0</v>
          </cell>
          <cell r="CK3477">
            <v>0</v>
          </cell>
          <cell r="CL3477">
            <v>0</v>
          </cell>
          <cell r="CM3477">
            <v>0</v>
          </cell>
          <cell r="CN3477">
            <v>1</v>
          </cell>
        </row>
        <row r="3478">
          <cell r="AU3478">
            <v>50089.55</v>
          </cell>
          <cell r="AX3478">
            <v>49870.559999999998</v>
          </cell>
          <cell r="AY3478">
            <v>218.99</v>
          </cell>
          <cell r="AZ3478">
            <v>0</v>
          </cell>
          <cell r="BA3478">
            <v>490.36</v>
          </cell>
          <cell r="BV3478">
            <v>0</v>
          </cell>
          <cell r="BW3478">
            <v>0</v>
          </cell>
          <cell r="BX3478">
            <v>0.73</v>
          </cell>
          <cell r="BY3478">
            <v>0</v>
          </cell>
          <cell r="BZ3478">
            <v>0</v>
          </cell>
          <cell r="CA3478">
            <v>0</v>
          </cell>
          <cell r="CB3478">
            <v>0</v>
          </cell>
          <cell r="CC3478">
            <v>0</v>
          </cell>
          <cell r="CD3478">
            <v>0</v>
          </cell>
          <cell r="CE3478">
            <v>0</v>
          </cell>
          <cell r="CF3478">
            <v>0</v>
          </cell>
          <cell r="CG3478">
            <v>0</v>
          </cell>
          <cell r="CH3478">
            <v>0</v>
          </cell>
          <cell r="CJ3478">
            <v>0</v>
          </cell>
          <cell r="CK3478">
            <v>0</v>
          </cell>
          <cell r="CL3478">
            <v>0</v>
          </cell>
          <cell r="CM3478">
            <v>0</v>
          </cell>
          <cell r="CN3478">
            <v>1</v>
          </cell>
        </row>
        <row r="3479">
          <cell r="AU3479">
            <v>141</v>
          </cell>
          <cell r="AX3479">
            <v>141</v>
          </cell>
          <cell r="AY3479">
            <v>0</v>
          </cell>
          <cell r="AZ3479">
            <v>0</v>
          </cell>
          <cell r="BA3479">
            <v>0</v>
          </cell>
          <cell r="BV3479">
            <v>0</v>
          </cell>
          <cell r="BW3479">
            <v>0</v>
          </cell>
          <cell r="BX3479">
            <v>0</v>
          </cell>
          <cell r="BY3479">
            <v>0</v>
          </cell>
          <cell r="BZ3479">
            <v>0</v>
          </cell>
          <cell r="CA3479">
            <v>0</v>
          </cell>
          <cell r="CB3479">
            <v>0</v>
          </cell>
          <cell r="CC3479">
            <v>0</v>
          </cell>
          <cell r="CD3479">
            <v>1</v>
          </cell>
          <cell r="CE3479">
            <v>0</v>
          </cell>
          <cell r="CF3479">
            <v>0</v>
          </cell>
          <cell r="CG3479">
            <v>0</v>
          </cell>
          <cell r="CH3479">
            <v>0</v>
          </cell>
          <cell r="CJ3479">
            <v>0</v>
          </cell>
          <cell r="CK3479">
            <v>0</v>
          </cell>
          <cell r="CL3479">
            <v>0</v>
          </cell>
          <cell r="CM3479">
            <v>0</v>
          </cell>
          <cell r="CN3479">
            <v>1</v>
          </cell>
        </row>
        <row r="3480">
          <cell r="AU3480">
            <v>4261.12</v>
          </cell>
          <cell r="AX3480">
            <v>3943.44</v>
          </cell>
          <cell r="AY3480">
            <v>317.68</v>
          </cell>
          <cell r="AZ3480">
            <v>0</v>
          </cell>
          <cell r="BA3480">
            <v>711.29</v>
          </cell>
          <cell r="BV3480">
            <v>0</v>
          </cell>
          <cell r="BW3480">
            <v>0.42</v>
          </cell>
          <cell r="BX3480">
            <v>0.57999999999999996</v>
          </cell>
          <cell r="BY3480">
            <v>0</v>
          </cell>
          <cell r="BZ3480">
            <v>0</v>
          </cell>
          <cell r="CA3480">
            <v>0</v>
          </cell>
          <cell r="CB3480">
            <v>0</v>
          </cell>
          <cell r="CC3480">
            <v>0</v>
          </cell>
          <cell r="CD3480">
            <v>0</v>
          </cell>
          <cell r="CE3480">
            <v>0</v>
          </cell>
          <cell r="CF3480">
            <v>0</v>
          </cell>
          <cell r="CG3480">
            <v>0</v>
          </cell>
          <cell r="CH3480">
            <v>0</v>
          </cell>
          <cell r="CJ3480">
            <v>0</v>
          </cell>
          <cell r="CK3480">
            <v>0</v>
          </cell>
          <cell r="CL3480">
            <v>0</v>
          </cell>
          <cell r="CM3480">
            <v>0</v>
          </cell>
          <cell r="CN3480">
            <v>1</v>
          </cell>
        </row>
        <row r="3481">
          <cell r="AU3481">
            <v>158</v>
          </cell>
          <cell r="AX3481">
            <v>158</v>
          </cell>
          <cell r="AY3481">
            <v>0</v>
          </cell>
          <cell r="AZ3481">
            <v>0</v>
          </cell>
          <cell r="BA3481">
            <v>0</v>
          </cell>
          <cell r="BV3481">
            <v>0</v>
          </cell>
          <cell r="BW3481">
            <v>1</v>
          </cell>
          <cell r="BX3481">
            <v>0</v>
          </cell>
          <cell r="BY3481">
            <v>0</v>
          </cell>
          <cell r="BZ3481">
            <v>0</v>
          </cell>
          <cell r="CA3481">
            <v>0</v>
          </cell>
          <cell r="CB3481">
            <v>0</v>
          </cell>
          <cell r="CC3481">
            <v>0</v>
          </cell>
          <cell r="CD3481">
            <v>0</v>
          </cell>
          <cell r="CE3481">
            <v>0</v>
          </cell>
          <cell r="CF3481">
            <v>0</v>
          </cell>
          <cell r="CG3481">
            <v>0</v>
          </cell>
          <cell r="CH3481">
            <v>0</v>
          </cell>
          <cell r="CJ3481">
            <v>0</v>
          </cell>
          <cell r="CK3481">
            <v>0</v>
          </cell>
          <cell r="CL3481">
            <v>0</v>
          </cell>
          <cell r="CM3481">
            <v>0</v>
          </cell>
          <cell r="CN3481">
            <v>1</v>
          </cell>
        </row>
        <row r="3482">
          <cell r="AU3482">
            <v>224</v>
          </cell>
          <cell r="AX3482">
            <v>224</v>
          </cell>
          <cell r="AY3482">
            <v>0</v>
          </cell>
          <cell r="AZ3482">
            <v>0</v>
          </cell>
          <cell r="BA3482">
            <v>0</v>
          </cell>
          <cell r="BV3482">
            <v>0</v>
          </cell>
          <cell r="BW3482">
            <v>0.1</v>
          </cell>
          <cell r="BX3482">
            <v>0.5</v>
          </cell>
          <cell r="BY3482">
            <v>0</v>
          </cell>
          <cell r="BZ3482">
            <v>0</v>
          </cell>
          <cell r="CA3482">
            <v>0</v>
          </cell>
          <cell r="CB3482">
            <v>0</v>
          </cell>
          <cell r="CC3482">
            <v>0</v>
          </cell>
          <cell r="CD3482">
            <v>0.4</v>
          </cell>
          <cell r="CE3482">
            <v>0</v>
          </cell>
          <cell r="CF3482">
            <v>0</v>
          </cell>
          <cell r="CG3482">
            <v>0</v>
          </cell>
          <cell r="CH3482">
            <v>0</v>
          </cell>
          <cell r="CJ3482">
            <v>0</v>
          </cell>
          <cell r="CK3482">
            <v>0</v>
          </cell>
          <cell r="CL3482">
            <v>0</v>
          </cell>
          <cell r="CM3482">
            <v>0</v>
          </cell>
          <cell r="CN3482">
            <v>1</v>
          </cell>
        </row>
        <row r="3483">
          <cell r="AU3483">
            <v>113</v>
          </cell>
          <cell r="AX3483">
            <v>113</v>
          </cell>
          <cell r="AY3483">
            <v>0</v>
          </cell>
          <cell r="AZ3483">
            <v>0</v>
          </cell>
          <cell r="BA3483">
            <v>0</v>
          </cell>
          <cell r="BV3483">
            <v>0</v>
          </cell>
          <cell r="BW3483">
            <v>0</v>
          </cell>
          <cell r="BX3483">
            <v>0</v>
          </cell>
          <cell r="BY3483">
            <v>0</v>
          </cell>
          <cell r="BZ3483">
            <v>0</v>
          </cell>
          <cell r="CA3483">
            <v>0</v>
          </cell>
          <cell r="CB3483">
            <v>0</v>
          </cell>
          <cell r="CC3483">
            <v>0</v>
          </cell>
          <cell r="CD3483">
            <v>1</v>
          </cell>
          <cell r="CE3483">
            <v>0</v>
          </cell>
          <cell r="CF3483">
            <v>0</v>
          </cell>
          <cell r="CG3483">
            <v>0</v>
          </cell>
          <cell r="CH3483">
            <v>0</v>
          </cell>
          <cell r="CJ3483">
            <v>0</v>
          </cell>
          <cell r="CK3483">
            <v>0</v>
          </cell>
          <cell r="CL3483">
            <v>0</v>
          </cell>
          <cell r="CM3483">
            <v>0</v>
          </cell>
          <cell r="CN3483">
            <v>1</v>
          </cell>
        </row>
        <row r="3484">
          <cell r="AU3484">
            <v>681.56</v>
          </cell>
          <cell r="AX3484">
            <v>488.59</v>
          </cell>
          <cell r="AY3484">
            <v>192.97</v>
          </cell>
          <cell r="AZ3484">
            <v>0</v>
          </cell>
          <cell r="BA3484">
            <v>432.02</v>
          </cell>
          <cell r="BV3484">
            <v>0</v>
          </cell>
          <cell r="BW3484">
            <v>1</v>
          </cell>
          <cell r="BX3484">
            <v>0</v>
          </cell>
          <cell r="BY3484">
            <v>0</v>
          </cell>
          <cell r="BZ3484">
            <v>0</v>
          </cell>
          <cell r="CA3484">
            <v>0</v>
          </cell>
          <cell r="CB3484">
            <v>0</v>
          </cell>
          <cell r="CC3484">
            <v>0</v>
          </cell>
          <cell r="CD3484">
            <v>0</v>
          </cell>
          <cell r="CE3484">
            <v>0</v>
          </cell>
          <cell r="CF3484">
            <v>0</v>
          </cell>
          <cell r="CG3484">
            <v>0</v>
          </cell>
          <cell r="CH3484">
            <v>0</v>
          </cell>
          <cell r="CJ3484">
            <v>0</v>
          </cell>
          <cell r="CK3484">
            <v>0</v>
          </cell>
          <cell r="CL3484">
            <v>0</v>
          </cell>
          <cell r="CM3484">
            <v>0</v>
          </cell>
          <cell r="CN3484">
            <v>1</v>
          </cell>
        </row>
        <row r="3485">
          <cell r="AU3485">
            <v>482854.23</v>
          </cell>
          <cell r="AX3485">
            <v>351337.32999999996</v>
          </cell>
          <cell r="AY3485">
            <v>131516.9</v>
          </cell>
          <cell r="AZ3485">
            <v>120471.27</v>
          </cell>
          <cell r="BA3485">
            <v>159363.15</v>
          </cell>
          <cell r="BV3485">
            <v>0.2</v>
          </cell>
          <cell r="BW3485">
            <v>0</v>
          </cell>
          <cell r="BX3485">
            <v>0</v>
          </cell>
          <cell r="BY3485">
            <v>0</v>
          </cell>
          <cell r="BZ3485">
            <v>0.12</v>
          </cell>
          <cell r="CA3485">
            <v>0</v>
          </cell>
          <cell r="CB3485">
            <v>0</v>
          </cell>
          <cell r="CC3485">
            <v>0</v>
          </cell>
          <cell r="CD3485">
            <v>0</v>
          </cell>
          <cell r="CE3485">
            <v>0</v>
          </cell>
          <cell r="CF3485">
            <v>0</v>
          </cell>
          <cell r="CG3485">
            <v>0</v>
          </cell>
          <cell r="CH3485">
            <v>0</v>
          </cell>
          <cell r="CJ3485">
            <v>0</v>
          </cell>
          <cell r="CK3485">
            <v>0</v>
          </cell>
          <cell r="CL3485">
            <v>0</v>
          </cell>
          <cell r="CM3485">
            <v>0</v>
          </cell>
          <cell r="CN3485">
            <v>1</v>
          </cell>
        </row>
        <row r="3486">
          <cell r="AU3486">
            <v>200745.88</v>
          </cell>
          <cell r="AX3486">
            <v>142012.41</v>
          </cell>
          <cell r="AY3486">
            <v>58733.47</v>
          </cell>
          <cell r="AZ3486">
            <v>0</v>
          </cell>
          <cell r="BA3486">
            <v>13681.94</v>
          </cell>
          <cell r="BV3486">
            <v>0</v>
          </cell>
          <cell r="BW3486">
            <v>0</v>
          </cell>
          <cell r="BX3486">
            <v>0</v>
          </cell>
          <cell r="BY3486">
            <v>0</v>
          </cell>
          <cell r="BZ3486">
            <v>0</v>
          </cell>
          <cell r="CA3486">
            <v>0</v>
          </cell>
          <cell r="CB3486">
            <v>0</v>
          </cell>
          <cell r="CC3486">
            <v>0</v>
          </cell>
          <cell r="CD3486">
            <v>0</v>
          </cell>
          <cell r="CE3486">
            <v>0</v>
          </cell>
          <cell r="CF3486">
            <v>0</v>
          </cell>
          <cell r="CG3486">
            <v>1</v>
          </cell>
          <cell r="CH3486">
            <v>0</v>
          </cell>
          <cell r="CJ3486">
            <v>0</v>
          </cell>
          <cell r="CK3486">
            <v>0</v>
          </cell>
          <cell r="CL3486">
            <v>0</v>
          </cell>
          <cell r="CM3486">
            <v>0</v>
          </cell>
          <cell r="CN3486">
            <v>1</v>
          </cell>
        </row>
        <row r="3487">
          <cell r="AU3487">
            <v>91.09</v>
          </cell>
          <cell r="AX3487">
            <v>65.3</v>
          </cell>
          <cell r="AY3487">
            <v>25.79</v>
          </cell>
          <cell r="AZ3487">
            <v>0</v>
          </cell>
          <cell r="BA3487">
            <v>57.74</v>
          </cell>
          <cell r="BV3487">
            <v>0</v>
          </cell>
          <cell r="BW3487">
            <v>1</v>
          </cell>
          <cell r="BX3487">
            <v>0</v>
          </cell>
          <cell r="BY3487">
            <v>0</v>
          </cell>
          <cell r="BZ3487">
            <v>0</v>
          </cell>
          <cell r="CA3487">
            <v>0</v>
          </cell>
          <cell r="CB3487">
            <v>0</v>
          </cell>
          <cell r="CC3487">
            <v>0</v>
          </cell>
          <cell r="CD3487">
            <v>0</v>
          </cell>
          <cell r="CE3487">
            <v>0</v>
          </cell>
          <cell r="CF3487">
            <v>0</v>
          </cell>
          <cell r="CG3487">
            <v>0</v>
          </cell>
          <cell r="CH3487">
            <v>0</v>
          </cell>
          <cell r="CJ3487">
            <v>0</v>
          </cell>
          <cell r="CK3487">
            <v>0</v>
          </cell>
          <cell r="CL3487">
            <v>0</v>
          </cell>
          <cell r="CM3487">
            <v>0</v>
          </cell>
          <cell r="CN3487">
            <v>1</v>
          </cell>
        </row>
        <row r="3488">
          <cell r="AU3488">
            <v>183.11</v>
          </cell>
          <cell r="AX3488">
            <v>141.24</v>
          </cell>
          <cell r="AY3488">
            <v>41.87</v>
          </cell>
          <cell r="AZ3488">
            <v>0</v>
          </cell>
          <cell r="BA3488">
            <v>0</v>
          </cell>
          <cell r="BV3488">
            <v>0</v>
          </cell>
          <cell r="BW3488">
            <v>1</v>
          </cell>
          <cell r="BX3488">
            <v>0</v>
          </cell>
          <cell r="BY3488">
            <v>0</v>
          </cell>
          <cell r="BZ3488">
            <v>0</v>
          </cell>
          <cell r="CA3488">
            <v>0</v>
          </cell>
          <cell r="CB3488">
            <v>0</v>
          </cell>
          <cell r="CC3488">
            <v>0</v>
          </cell>
          <cell r="CD3488">
            <v>0</v>
          </cell>
          <cell r="CE3488">
            <v>0</v>
          </cell>
          <cell r="CF3488">
            <v>0</v>
          </cell>
          <cell r="CG3488">
            <v>0</v>
          </cell>
          <cell r="CH3488">
            <v>0</v>
          </cell>
          <cell r="CJ3488">
            <v>0</v>
          </cell>
          <cell r="CK3488">
            <v>0</v>
          </cell>
          <cell r="CL3488">
            <v>0</v>
          </cell>
          <cell r="CM3488">
            <v>0</v>
          </cell>
          <cell r="CN3488">
            <v>1</v>
          </cell>
        </row>
        <row r="3489">
          <cell r="AU3489">
            <v>105232.66</v>
          </cell>
          <cell r="AX3489">
            <v>78651.350000000006</v>
          </cell>
          <cell r="AY3489">
            <v>26581.31</v>
          </cell>
          <cell r="AZ3489">
            <v>3610.16</v>
          </cell>
          <cell r="BA3489">
            <v>39794.35</v>
          </cell>
          <cell r="BV3489">
            <v>0</v>
          </cell>
          <cell r="BW3489">
            <v>0</v>
          </cell>
          <cell r="BX3489">
            <v>0</v>
          </cell>
          <cell r="BY3489">
            <v>0</v>
          </cell>
          <cell r="BZ3489">
            <v>0</v>
          </cell>
          <cell r="CA3489">
            <v>0</v>
          </cell>
          <cell r="CB3489">
            <v>0.17</v>
          </cell>
          <cell r="CC3489">
            <v>0.83</v>
          </cell>
          <cell r="CD3489">
            <v>0</v>
          </cell>
          <cell r="CE3489">
            <v>0</v>
          </cell>
          <cell r="CF3489">
            <v>0</v>
          </cell>
          <cell r="CG3489">
            <v>0</v>
          </cell>
          <cell r="CH3489">
            <v>0</v>
          </cell>
          <cell r="CJ3489">
            <v>0</v>
          </cell>
          <cell r="CK3489">
            <v>0</v>
          </cell>
          <cell r="CL3489">
            <v>0</v>
          </cell>
          <cell r="CM3489">
            <v>0</v>
          </cell>
          <cell r="CN3489">
            <v>1</v>
          </cell>
        </row>
        <row r="3490">
          <cell r="AU3490">
            <v>92</v>
          </cell>
          <cell r="AX3490">
            <v>92</v>
          </cell>
          <cell r="AY3490">
            <v>0</v>
          </cell>
          <cell r="AZ3490">
            <v>0</v>
          </cell>
          <cell r="BA3490">
            <v>0</v>
          </cell>
          <cell r="BV3490">
            <v>0</v>
          </cell>
          <cell r="BW3490">
            <v>0.4</v>
          </cell>
          <cell r="BX3490">
            <v>0.42</v>
          </cell>
          <cell r="BY3490">
            <v>0</v>
          </cell>
          <cell r="BZ3490">
            <v>0</v>
          </cell>
          <cell r="CA3490">
            <v>0</v>
          </cell>
          <cell r="CB3490">
            <v>0</v>
          </cell>
          <cell r="CC3490">
            <v>0</v>
          </cell>
          <cell r="CD3490">
            <v>0</v>
          </cell>
          <cell r="CE3490">
            <v>0.14000000000000001</v>
          </cell>
          <cell r="CF3490">
            <v>0</v>
          </cell>
          <cell r="CG3490">
            <v>0</v>
          </cell>
          <cell r="CH3490">
            <v>0</v>
          </cell>
          <cell r="CJ3490">
            <v>0</v>
          </cell>
          <cell r="CK3490">
            <v>0</v>
          </cell>
          <cell r="CL3490">
            <v>0</v>
          </cell>
          <cell r="CM3490">
            <v>0</v>
          </cell>
          <cell r="CN3490">
            <v>1</v>
          </cell>
        </row>
        <row r="3491">
          <cell r="AU3491">
            <v>15517.68</v>
          </cell>
          <cell r="AX3491">
            <v>11352.45</v>
          </cell>
          <cell r="AY3491">
            <v>4165.2299999999996</v>
          </cell>
          <cell r="AZ3491">
            <v>0</v>
          </cell>
          <cell r="BA3491">
            <v>2367.34</v>
          </cell>
          <cell r="BV3491">
            <v>0</v>
          </cell>
          <cell r="BW3491">
            <v>0</v>
          </cell>
          <cell r="BX3491">
            <v>0</v>
          </cell>
          <cell r="BY3491">
            <v>0</v>
          </cell>
          <cell r="BZ3491">
            <v>0</v>
          </cell>
          <cell r="CA3491">
            <v>0</v>
          </cell>
          <cell r="CB3491">
            <v>0</v>
          </cell>
          <cell r="CC3491">
            <v>0</v>
          </cell>
          <cell r="CD3491">
            <v>1</v>
          </cell>
          <cell r="CE3491">
            <v>0</v>
          </cell>
          <cell r="CF3491">
            <v>0</v>
          </cell>
          <cell r="CG3491">
            <v>0</v>
          </cell>
          <cell r="CH3491">
            <v>0</v>
          </cell>
          <cell r="CJ3491">
            <v>0</v>
          </cell>
          <cell r="CK3491">
            <v>0</v>
          </cell>
          <cell r="CL3491">
            <v>0</v>
          </cell>
          <cell r="CM3491">
            <v>0</v>
          </cell>
          <cell r="CN3491">
            <v>1</v>
          </cell>
        </row>
        <row r="3492">
          <cell r="AU3492">
            <v>127</v>
          </cell>
          <cell r="AX3492">
            <v>127</v>
          </cell>
          <cell r="AY3492">
            <v>0</v>
          </cell>
          <cell r="AZ3492">
            <v>0</v>
          </cell>
          <cell r="BA3492">
            <v>0</v>
          </cell>
          <cell r="BV3492">
            <v>0</v>
          </cell>
          <cell r="BW3492">
            <v>0</v>
          </cell>
          <cell r="BX3492">
            <v>1</v>
          </cell>
          <cell r="BY3492">
            <v>0</v>
          </cell>
          <cell r="BZ3492">
            <v>0</v>
          </cell>
          <cell r="CA3492">
            <v>0</v>
          </cell>
          <cell r="CB3492">
            <v>0</v>
          </cell>
          <cell r="CC3492">
            <v>0</v>
          </cell>
          <cell r="CD3492">
            <v>0</v>
          </cell>
          <cell r="CE3492">
            <v>0</v>
          </cell>
          <cell r="CF3492">
            <v>0</v>
          </cell>
          <cell r="CG3492">
            <v>0</v>
          </cell>
          <cell r="CH3492">
            <v>0</v>
          </cell>
          <cell r="CJ3492">
            <v>0</v>
          </cell>
          <cell r="CK3492">
            <v>0</v>
          </cell>
          <cell r="CL3492">
            <v>0</v>
          </cell>
          <cell r="CM3492">
            <v>0</v>
          </cell>
          <cell r="CN3492">
            <v>1</v>
          </cell>
        </row>
        <row r="3493">
          <cell r="AU3493">
            <v>168</v>
          </cell>
          <cell r="AX3493">
            <v>168</v>
          </cell>
          <cell r="AY3493">
            <v>0</v>
          </cell>
          <cell r="AZ3493">
            <v>0</v>
          </cell>
          <cell r="BA3493">
            <v>0</v>
          </cell>
          <cell r="BV3493">
            <v>0</v>
          </cell>
          <cell r="BW3493">
            <v>1</v>
          </cell>
          <cell r="BX3493">
            <v>0</v>
          </cell>
          <cell r="BY3493">
            <v>0</v>
          </cell>
          <cell r="BZ3493">
            <v>0</v>
          </cell>
          <cell r="CA3493">
            <v>0</v>
          </cell>
          <cell r="CB3493">
            <v>0</v>
          </cell>
          <cell r="CC3493">
            <v>0</v>
          </cell>
          <cell r="CD3493">
            <v>0</v>
          </cell>
          <cell r="CE3493">
            <v>0</v>
          </cell>
          <cell r="CF3493">
            <v>0</v>
          </cell>
          <cell r="CG3493">
            <v>0</v>
          </cell>
          <cell r="CH3493">
            <v>0</v>
          </cell>
          <cell r="CJ3493">
            <v>0</v>
          </cell>
          <cell r="CK3493">
            <v>0</v>
          </cell>
          <cell r="CL3493">
            <v>0</v>
          </cell>
          <cell r="CM3493">
            <v>0</v>
          </cell>
          <cell r="CN3493">
            <v>1</v>
          </cell>
        </row>
        <row r="3494">
          <cell r="AU3494">
            <v>13536.29</v>
          </cell>
          <cell r="AX3494">
            <v>13380.79</v>
          </cell>
          <cell r="AY3494">
            <v>155.5</v>
          </cell>
          <cell r="AZ3494">
            <v>0</v>
          </cell>
          <cell r="BA3494">
            <v>348.19</v>
          </cell>
          <cell r="BV3494">
            <v>0</v>
          </cell>
          <cell r="BW3494">
            <v>0.02</v>
          </cell>
          <cell r="BX3494">
            <v>0.83</v>
          </cell>
          <cell r="BY3494">
            <v>0</v>
          </cell>
          <cell r="BZ3494">
            <v>0</v>
          </cell>
          <cell r="CA3494">
            <v>0</v>
          </cell>
          <cell r="CB3494">
            <v>0</v>
          </cell>
          <cell r="CC3494">
            <v>0</v>
          </cell>
          <cell r="CD3494">
            <v>0</v>
          </cell>
          <cell r="CE3494">
            <v>0</v>
          </cell>
          <cell r="CF3494">
            <v>0</v>
          </cell>
          <cell r="CG3494">
            <v>0</v>
          </cell>
          <cell r="CH3494">
            <v>0</v>
          </cell>
          <cell r="CJ3494">
            <v>0</v>
          </cell>
          <cell r="CK3494">
            <v>0</v>
          </cell>
          <cell r="CL3494">
            <v>0</v>
          </cell>
          <cell r="CM3494">
            <v>0</v>
          </cell>
          <cell r="CN3494">
            <v>1</v>
          </cell>
        </row>
        <row r="3495">
          <cell r="AU3495">
            <v>263.27999999999997</v>
          </cell>
          <cell r="AX3495">
            <v>112.07</v>
          </cell>
          <cell r="AY3495">
            <v>151.21</v>
          </cell>
          <cell r="AZ3495">
            <v>-245.81</v>
          </cell>
          <cell r="BA3495">
            <v>0</v>
          </cell>
          <cell r="BV3495">
            <v>0</v>
          </cell>
          <cell r="BW3495">
            <v>0.55000000000000004</v>
          </cell>
          <cell r="BX3495">
            <v>0</v>
          </cell>
          <cell r="BY3495">
            <v>0</v>
          </cell>
          <cell r="BZ3495">
            <v>0</v>
          </cell>
          <cell r="CA3495">
            <v>0</v>
          </cell>
          <cell r="CB3495">
            <v>0</v>
          </cell>
          <cell r="CC3495">
            <v>0</v>
          </cell>
          <cell r="CD3495">
            <v>0</v>
          </cell>
          <cell r="CE3495">
            <v>0.23</v>
          </cell>
          <cell r="CF3495">
            <v>0</v>
          </cell>
          <cell r="CG3495">
            <v>0</v>
          </cell>
          <cell r="CH3495">
            <v>0</v>
          </cell>
          <cell r="CJ3495">
            <v>0</v>
          </cell>
          <cell r="CK3495">
            <v>0</v>
          </cell>
          <cell r="CL3495">
            <v>0</v>
          </cell>
          <cell r="CM3495">
            <v>0</v>
          </cell>
          <cell r="CN3495">
            <v>1</v>
          </cell>
        </row>
        <row r="3496">
          <cell r="AU3496">
            <v>852.39</v>
          </cell>
          <cell r="AX3496">
            <v>611.04999999999995</v>
          </cell>
          <cell r="AY3496">
            <v>241.34</v>
          </cell>
          <cell r="AZ3496">
            <v>399.41</v>
          </cell>
          <cell r="BA3496">
            <v>187.14</v>
          </cell>
          <cell r="BV3496">
            <v>0</v>
          </cell>
          <cell r="BW3496">
            <v>1</v>
          </cell>
          <cell r="BX3496">
            <v>0</v>
          </cell>
          <cell r="BY3496">
            <v>0</v>
          </cell>
          <cell r="BZ3496">
            <v>0</v>
          </cell>
          <cell r="CA3496">
            <v>0</v>
          </cell>
          <cell r="CB3496">
            <v>0</v>
          </cell>
          <cell r="CC3496">
            <v>0</v>
          </cell>
          <cell r="CD3496">
            <v>0</v>
          </cell>
          <cell r="CE3496">
            <v>0</v>
          </cell>
          <cell r="CF3496">
            <v>0</v>
          </cell>
          <cell r="CG3496">
            <v>0</v>
          </cell>
          <cell r="CH3496">
            <v>0</v>
          </cell>
          <cell r="CJ3496">
            <v>0</v>
          </cell>
          <cell r="CK3496">
            <v>0</v>
          </cell>
          <cell r="CL3496">
            <v>0</v>
          </cell>
          <cell r="CM3496">
            <v>0</v>
          </cell>
          <cell r="CN3496">
            <v>1</v>
          </cell>
        </row>
        <row r="3497">
          <cell r="AU3497">
            <v>1015.14</v>
          </cell>
          <cell r="AX3497">
            <v>759.7</v>
          </cell>
          <cell r="AY3497">
            <v>255.44</v>
          </cell>
          <cell r="AZ3497">
            <v>646.70000000000005</v>
          </cell>
          <cell r="BA3497">
            <v>0</v>
          </cell>
          <cell r="BV3497">
            <v>0</v>
          </cell>
          <cell r="BW3497">
            <v>0</v>
          </cell>
          <cell r="BX3497">
            <v>0</v>
          </cell>
          <cell r="BY3497">
            <v>0</v>
          </cell>
          <cell r="BZ3497">
            <v>0</v>
          </cell>
          <cell r="CA3497">
            <v>0</v>
          </cell>
          <cell r="CB3497">
            <v>0</v>
          </cell>
          <cell r="CC3497">
            <v>0</v>
          </cell>
          <cell r="CD3497">
            <v>1</v>
          </cell>
          <cell r="CE3497">
            <v>0</v>
          </cell>
          <cell r="CF3497">
            <v>0</v>
          </cell>
          <cell r="CG3497">
            <v>0</v>
          </cell>
          <cell r="CH3497">
            <v>0</v>
          </cell>
          <cell r="CJ3497">
            <v>0</v>
          </cell>
          <cell r="CK3497">
            <v>0</v>
          </cell>
          <cell r="CL3497">
            <v>0</v>
          </cell>
          <cell r="CM3497">
            <v>0</v>
          </cell>
          <cell r="CN3497">
            <v>1</v>
          </cell>
        </row>
        <row r="3498">
          <cell r="AU3498">
            <v>118</v>
          </cell>
          <cell r="AX3498">
            <v>118</v>
          </cell>
          <cell r="AY3498">
            <v>0</v>
          </cell>
          <cell r="AZ3498">
            <v>0</v>
          </cell>
          <cell r="BA3498">
            <v>0</v>
          </cell>
          <cell r="BV3498">
            <v>0</v>
          </cell>
          <cell r="BW3498">
            <v>0</v>
          </cell>
          <cell r="BX3498">
            <v>0</v>
          </cell>
          <cell r="BY3498">
            <v>0</v>
          </cell>
          <cell r="BZ3498">
            <v>0</v>
          </cell>
          <cell r="CA3498">
            <v>0</v>
          </cell>
          <cell r="CB3498">
            <v>0</v>
          </cell>
          <cell r="CC3498">
            <v>0</v>
          </cell>
          <cell r="CD3498">
            <v>1</v>
          </cell>
          <cell r="CE3498">
            <v>0</v>
          </cell>
          <cell r="CF3498">
            <v>0</v>
          </cell>
          <cell r="CG3498">
            <v>0</v>
          </cell>
          <cell r="CH3498">
            <v>0</v>
          </cell>
          <cell r="CJ3498">
            <v>0</v>
          </cell>
          <cell r="CK3498">
            <v>0</v>
          </cell>
          <cell r="CL3498">
            <v>0</v>
          </cell>
          <cell r="CM3498">
            <v>0</v>
          </cell>
          <cell r="CN3498">
            <v>1</v>
          </cell>
        </row>
        <row r="3499">
          <cell r="AU3499">
            <v>18750.09</v>
          </cell>
          <cell r="AX3499">
            <v>18562.36</v>
          </cell>
          <cell r="AY3499">
            <v>187.73</v>
          </cell>
          <cell r="AZ3499">
            <v>0</v>
          </cell>
          <cell r="BA3499">
            <v>420.32</v>
          </cell>
          <cell r="BV3499">
            <v>0</v>
          </cell>
          <cell r="BW3499">
            <v>0</v>
          </cell>
          <cell r="BX3499">
            <v>0.78</v>
          </cell>
          <cell r="BY3499">
            <v>0</v>
          </cell>
          <cell r="BZ3499">
            <v>0</v>
          </cell>
          <cell r="CA3499">
            <v>0</v>
          </cell>
          <cell r="CB3499">
            <v>0</v>
          </cell>
          <cell r="CC3499">
            <v>0</v>
          </cell>
          <cell r="CD3499">
            <v>0</v>
          </cell>
          <cell r="CE3499">
            <v>0</v>
          </cell>
          <cell r="CF3499">
            <v>0</v>
          </cell>
          <cell r="CG3499">
            <v>0</v>
          </cell>
          <cell r="CH3499">
            <v>0</v>
          </cell>
          <cell r="CJ3499">
            <v>0</v>
          </cell>
          <cell r="CK3499">
            <v>0</v>
          </cell>
          <cell r="CL3499">
            <v>0</v>
          </cell>
          <cell r="CM3499">
            <v>0</v>
          </cell>
          <cell r="CN3499">
            <v>1</v>
          </cell>
        </row>
        <row r="3500">
          <cell r="AU3500">
            <v>213389.29</v>
          </cell>
          <cell r="AX3500">
            <v>157453.84999999998</v>
          </cell>
          <cell r="AY3500">
            <v>55935.44</v>
          </cell>
          <cell r="AZ3500">
            <v>7393.68</v>
          </cell>
          <cell r="BA3500">
            <v>40995.980000000003</v>
          </cell>
          <cell r="BV3500">
            <v>0.02</v>
          </cell>
          <cell r="BW3500">
            <v>0</v>
          </cell>
          <cell r="BX3500">
            <v>0.27</v>
          </cell>
          <cell r="BY3500">
            <v>0</v>
          </cell>
          <cell r="BZ3500">
            <v>0.52249999999999996</v>
          </cell>
          <cell r="CA3500">
            <v>0</v>
          </cell>
          <cell r="CB3500">
            <v>4.7500000000000001E-2</v>
          </cell>
          <cell r="CC3500">
            <v>0.14000000000000001</v>
          </cell>
          <cell r="CD3500">
            <v>0</v>
          </cell>
          <cell r="CE3500">
            <v>0</v>
          </cell>
          <cell r="CF3500">
            <v>0</v>
          </cell>
          <cell r="CG3500">
            <v>0</v>
          </cell>
          <cell r="CH3500">
            <v>0</v>
          </cell>
          <cell r="CJ3500">
            <v>0</v>
          </cell>
          <cell r="CK3500">
            <v>0</v>
          </cell>
          <cell r="CL3500">
            <v>0</v>
          </cell>
          <cell r="CM3500">
            <v>0</v>
          </cell>
          <cell r="CN3500">
            <v>1</v>
          </cell>
        </row>
        <row r="3501">
          <cell r="AU3501">
            <v>4967.26</v>
          </cell>
          <cell r="AX3501">
            <v>3748.04</v>
          </cell>
          <cell r="AY3501">
            <v>1219.22</v>
          </cell>
          <cell r="AZ3501">
            <v>176</v>
          </cell>
          <cell r="BA3501">
            <v>2573.91</v>
          </cell>
          <cell r="BV3501">
            <v>0</v>
          </cell>
          <cell r="BW3501">
            <v>0.16</v>
          </cell>
          <cell r="BX3501">
            <v>0.84</v>
          </cell>
          <cell r="BY3501">
            <v>0</v>
          </cell>
          <cell r="BZ3501">
            <v>0</v>
          </cell>
          <cell r="CA3501">
            <v>0</v>
          </cell>
          <cell r="CB3501">
            <v>0</v>
          </cell>
          <cell r="CC3501">
            <v>0</v>
          </cell>
          <cell r="CD3501">
            <v>0</v>
          </cell>
          <cell r="CE3501">
            <v>0</v>
          </cell>
          <cell r="CF3501">
            <v>0</v>
          </cell>
          <cell r="CG3501">
            <v>0</v>
          </cell>
          <cell r="CH3501">
            <v>0</v>
          </cell>
          <cell r="CJ3501">
            <v>0</v>
          </cell>
          <cell r="CK3501">
            <v>0</v>
          </cell>
          <cell r="CL3501">
            <v>0</v>
          </cell>
          <cell r="CM3501">
            <v>0</v>
          </cell>
          <cell r="CN3501">
            <v>1</v>
          </cell>
        </row>
        <row r="3502">
          <cell r="AU3502">
            <v>0</v>
          </cell>
          <cell r="AX3502">
            <v>0</v>
          </cell>
          <cell r="AY3502">
            <v>0</v>
          </cell>
          <cell r="AZ3502">
            <v>0</v>
          </cell>
          <cell r="BA3502">
            <v>0</v>
          </cell>
          <cell r="BV3502">
            <v>0</v>
          </cell>
          <cell r="BW3502">
            <v>0</v>
          </cell>
          <cell r="BX3502">
            <v>0</v>
          </cell>
          <cell r="BY3502">
            <v>0</v>
          </cell>
          <cell r="BZ3502">
            <v>0</v>
          </cell>
          <cell r="CA3502">
            <v>0</v>
          </cell>
          <cell r="CB3502">
            <v>0</v>
          </cell>
          <cell r="CC3502">
            <v>0</v>
          </cell>
          <cell r="CD3502">
            <v>0</v>
          </cell>
          <cell r="CE3502">
            <v>0</v>
          </cell>
          <cell r="CF3502">
            <v>0</v>
          </cell>
          <cell r="CG3502">
            <v>0</v>
          </cell>
          <cell r="CH3502">
            <v>0</v>
          </cell>
          <cell r="CJ3502">
            <v>0</v>
          </cell>
          <cell r="CK3502">
            <v>0</v>
          </cell>
          <cell r="CL3502">
            <v>0</v>
          </cell>
          <cell r="CM3502">
            <v>0</v>
          </cell>
          <cell r="CN3502">
            <v>1</v>
          </cell>
        </row>
        <row r="3503">
          <cell r="AU3503">
            <v>111</v>
          </cell>
          <cell r="AX3503">
            <v>111</v>
          </cell>
          <cell r="AY3503">
            <v>0</v>
          </cell>
          <cell r="AZ3503">
            <v>0</v>
          </cell>
          <cell r="BA3503">
            <v>0</v>
          </cell>
          <cell r="BV3503">
            <v>0</v>
          </cell>
          <cell r="BW3503">
            <v>0</v>
          </cell>
          <cell r="BX3503">
            <v>1</v>
          </cell>
          <cell r="BY3503">
            <v>0</v>
          </cell>
          <cell r="BZ3503">
            <v>0</v>
          </cell>
          <cell r="CA3503">
            <v>0</v>
          </cell>
          <cell r="CB3503">
            <v>0</v>
          </cell>
          <cell r="CC3503">
            <v>0</v>
          </cell>
          <cell r="CD3503">
            <v>0</v>
          </cell>
          <cell r="CE3503">
            <v>0</v>
          </cell>
          <cell r="CF3503">
            <v>0</v>
          </cell>
          <cell r="CG3503">
            <v>0</v>
          </cell>
          <cell r="CH3503">
            <v>0</v>
          </cell>
          <cell r="CJ3503">
            <v>0</v>
          </cell>
          <cell r="CK3503">
            <v>0</v>
          </cell>
          <cell r="CL3503">
            <v>0</v>
          </cell>
          <cell r="CM3503">
            <v>0</v>
          </cell>
          <cell r="CN3503">
            <v>1</v>
          </cell>
        </row>
        <row r="3504">
          <cell r="AU3504">
            <v>6454.57</v>
          </cell>
          <cell r="AX3504">
            <v>5402.55</v>
          </cell>
          <cell r="AY3504">
            <v>1052.02</v>
          </cell>
          <cell r="AZ3504">
            <v>0</v>
          </cell>
          <cell r="BA3504">
            <v>1820.17</v>
          </cell>
          <cell r="BV3504">
            <v>0</v>
          </cell>
          <cell r="BW3504">
            <v>0</v>
          </cell>
          <cell r="BX3504">
            <v>1</v>
          </cell>
          <cell r="BY3504">
            <v>0</v>
          </cell>
          <cell r="BZ3504">
            <v>0</v>
          </cell>
          <cell r="CA3504">
            <v>0</v>
          </cell>
          <cell r="CB3504">
            <v>0</v>
          </cell>
          <cell r="CC3504">
            <v>0</v>
          </cell>
          <cell r="CD3504">
            <v>0</v>
          </cell>
          <cell r="CE3504">
            <v>0</v>
          </cell>
          <cell r="CF3504">
            <v>0</v>
          </cell>
          <cell r="CG3504">
            <v>0</v>
          </cell>
          <cell r="CH3504">
            <v>0</v>
          </cell>
          <cell r="CJ3504">
            <v>0</v>
          </cell>
          <cell r="CK3504">
            <v>0</v>
          </cell>
          <cell r="CL3504">
            <v>0</v>
          </cell>
          <cell r="CM3504">
            <v>0</v>
          </cell>
          <cell r="CN3504">
            <v>1</v>
          </cell>
        </row>
        <row r="3505">
          <cell r="AU3505">
            <v>333</v>
          </cell>
          <cell r="AX3505">
            <v>333</v>
          </cell>
          <cell r="AY3505">
            <v>0</v>
          </cell>
          <cell r="AZ3505">
            <v>0</v>
          </cell>
          <cell r="BA3505">
            <v>0</v>
          </cell>
          <cell r="BV3505">
            <v>0</v>
          </cell>
          <cell r="BW3505">
            <v>0.19</v>
          </cell>
          <cell r="BX3505">
            <v>0</v>
          </cell>
          <cell r="BY3505">
            <v>0</v>
          </cell>
          <cell r="BZ3505">
            <v>0</v>
          </cell>
          <cell r="CA3505">
            <v>0</v>
          </cell>
          <cell r="CB3505">
            <v>0</v>
          </cell>
          <cell r="CC3505">
            <v>0</v>
          </cell>
          <cell r="CD3505">
            <v>0.81</v>
          </cell>
          <cell r="CE3505">
            <v>0</v>
          </cell>
          <cell r="CF3505">
            <v>0</v>
          </cell>
          <cell r="CG3505">
            <v>0</v>
          </cell>
          <cell r="CH3505">
            <v>0</v>
          </cell>
          <cell r="CJ3505">
            <v>0</v>
          </cell>
          <cell r="CK3505">
            <v>0</v>
          </cell>
          <cell r="CL3505">
            <v>0</v>
          </cell>
          <cell r="CM3505">
            <v>0</v>
          </cell>
          <cell r="CN3505">
            <v>1</v>
          </cell>
        </row>
        <row r="3506">
          <cell r="AU3506">
            <v>0</v>
          </cell>
          <cell r="AX3506">
            <v>0</v>
          </cell>
          <cell r="AY3506">
            <v>0</v>
          </cell>
          <cell r="AZ3506">
            <v>0</v>
          </cell>
          <cell r="BA3506">
            <v>0</v>
          </cell>
          <cell r="BV3506">
            <v>0</v>
          </cell>
          <cell r="BW3506">
            <v>0</v>
          </cell>
          <cell r="BX3506">
            <v>0</v>
          </cell>
          <cell r="BY3506">
            <v>0</v>
          </cell>
          <cell r="BZ3506">
            <v>0</v>
          </cell>
          <cell r="CA3506">
            <v>0</v>
          </cell>
          <cell r="CB3506">
            <v>0</v>
          </cell>
          <cell r="CC3506">
            <v>0</v>
          </cell>
          <cell r="CD3506">
            <v>1</v>
          </cell>
          <cell r="CE3506">
            <v>0</v>
          </cell>
          <cell r="CF3506">
            <v>0</v>
          </cell>
          <cell r="CG3506">
            <v>0</v>
          </cell>
          <cell r="CH3506">
            <v>0</v>
          </cell>
          <cell r="CJ3506">
            <v>0</v>
          </cell>
          <cell r="CK3506">
            <v>0</v>
          </cell>
          <cell r="CL3506">
            <v>0</v>
          </cell>
          <cell r="CM3506">
            <v>0</v>
          </cell>
          <cell r="CN3506">
            <v>1</v>
          </cell>
        </row>
        <row r="3507">
          <cell r="AU3507">
            <v>111</v>
          </cell>
          <cell r="AX3507">
            <v>111</v>
          </cell>
          <cell r="AY3507">
            <v>0</v>
          </cell>
          <cell r="AZ3507">
            <v>0</v>
          </cell>
          <cell r="BA3507">
            <v>0</v>
          </cell>
          <cell r="BV3507">
            <v>0</v>
          </cell>
          <cell r="BW3507">
            <v>1</v>
          </cell>
          <cell r="BX3507">
            <v>0</v>
          </cell>
          <cell r="BY3507">
            <v>0</v>
          </cell>
          <cell r="BZ3507">
            <v>0</v>
          </cell>
          <cell r="CA3507">
            <v>0</v>
          </cell>
          <cell r="CB3507">
            <v>0</v>
          </cell>
          <cell r="CC3507">
            <v>0</v>
          </cell>
          <cell r="CD3507">
            <v>0</v>
          </cell>
          <cell r="CE3507">
            <v>0</v>
          </cell>
          <cell r="CF3507">
            <v>0</v>
          </cell>
          <cell r="CG3507">
            <v>0</v>
          </cell>
          <cell r="CH3507">
            <v>0</v>
          </cell>
          <cell r="CJ3507">
            <v>0</v>
          </cell>
          <cell r="CK3507">
            <v>0</v>
          </cell>
          <cell r="CL3507">
            <v>0</v>
          </cell>
          <cell r="CM3507">
            <v>0</v>
          </cell>
          <cell r="CN3507">
            <v>1</v>
          </cell>
        </row>
        <row r="3508">
          <cell r="AU3508">
            <v>1564.93</v>
          </cell>
          <cell r="AX3508">
            <v>1121.82</v>
          </cell>
          <cell r="AY3508">
            <v>443.11</v>
          </cell>
          <cell r="AZ3508">
            <v>1020</v>
          </cell>
          <cell r="BA3508">
            <v>0</v>
          </cell>
          <cell r="BV3508">
            <v>0</v>
          </cell>
          <cell r="BW3508">
            <v>0</v>
          </cell>
          <cell r="BX3508">
            <v>0</v>
          </cell>
          <cell r="BY3508">
            <v>0</v>
          </cell>
          <cell r="BZ3508">
            <v>0</v>
          </cell>
          <cell r="CA3508">
            <v>0</v>
          </cell>
          <cell r="CB3508">
            <v>0</v>
          </cell>
          <cell r="CC3508">
            <v>0</v>
          </cell>
          <cell r="CD3508">
            <v>0</v>
          </cell>
          <cell r="CE3508">
            <v>0</v>
          </cell>
          <cell r="CF3508">
            <v>0</v>
          </cell>
          <cell r="CG3508">
            <v>0</v>
          </cell>
          <cell r="CH3508">
            <v>0</v>
          </cell>
          <cell r="CJ3508">
            <v>0</v>
          </cell>
          <cell r="CK3508">
            <v>0</v>
          </cell>
          <cell r="CL3508">
            <v>0</v>
          </cell>
          <cell r="CM3508">
            <v>0</v>
          </cell>
          <cell r="CN3508">
            <v>1</v>
          </cell>
        </row>
        <row r="3509">
          <cell r="AU3509">
            <v>1752.82</v>
          </cell>
          <cell r="AX3509">
            <v>1280.55</v>
          </cell>
          <cell r="AY3509">
            <v>472.27</v>
          </cell>
          <cell r="AZ3509">
            <v>352</v>
          </cell>
          <cell r="BA3509">
            <v>839.79</v>
          </cell>
          <cell r="BV3509">
            <v>0</v>
          </cell>
          <cell r="BW3509">
            <v>0</v>
          </cell>
          <cell r="BX3509">
            <v>0</v>
          </cell>
          <cell r="BY3509">
            <v>1</v>
          </cell>
          <cell r="BZ3509">
            <v>0</v>
          </cell>
          <cell r="CA3509">
            <v>0</v>
          </cell>
          <cell r="CB3509">
            <v>0</v>
          </cell>
          <cell r="CC3509">
            <v>0</v>
          </cell>
          <cell r="CD3509">
            <v>0</v>
          </cell>
          <cell r="CE3509">
            <v>0</v>
          </cell>
          <cell r="CF3509">
            <v>0</v>
          </cell>
          <cell r="CG3509">
            <v>0</v>
          </cell>
          <cell r="CH3509">
            <v>0</v>
          </cell>
          <cell r="CJ3509">
            <v>0</v>
          </cell>
          <cell r="CK3509">
            <v>0</v>
          </cell>
          <cell r="CL3509">
            <v>0</v>
          </cell>
          <cell r="CM3509">
            <v>0</v>
          </cell>
          <cell r="CN3509">
            <v>1</v>
          </cell>
        </row>
        <row r="3510">
          <cell r="AU3510">
            <v>88571.22</v>
          </cell>
          <cell r="AX3510">
            <v>62055.960000000006</v>
          </cell>
          <cell r="AY3510">
            <v>26515.26</v>
          </cell>
          <cell r="AZ3510">
            <v>0</v>
          </cell>
          <cell r="BA3510">
            <v>53342.51</v>
          </cell>
          <cell r="BV3510">
            <v>0</v>
          </cell>
          <cell r="BW3510">
            <v>0</v>
          </cell>
          <cell r="BX3510">
            <v>0</v>
          </cell>
          <cell r="BY3510">
            <v>0</v>
          </cell>
          <cell r="BZ3510">
            <v>0</v>
          </cell>
          <cell r="CA3510">
            <v>1</v>
          </cell>
          <cell r="CB3510">
            <v>0</v>
          </cell>
          <cell r="CC3510">
            <v>0</v>
          </cell>
          <cell r="CD3510">
            <v>0</v>
          </cell>
          <cell r="CE3510">
            <v>0</v>
          </cell>
          <cell r="CF3510">
            <v>0</v>
          </cell>
          <cell r="CG3510">
            <v>0</v>
          </cell>
          <cell r="CH3510">
            <v>0</v>
          </cell>
          <cell r="CJ3510">
            <v>0</v>
          </cell>
          <cell r="CK3510">
            <v>0</v>
          </cell>
          <cell r="CL3510">
            <v>0</v>
          </cell>
          <cell r="CM3510">
            <v>0</v>
          </cell>
          <cell r="CN3510">
            <v>1</v>
          </cell>
        </row>
        <row r="3511">
          <cell r="AU3511">
            <v>3936.48</v>
          </cell>
          <cell r="AX3511">
            <v>2751.48</v>
          </cell>
          <cell r="AY3511">
            <v>1185</v>
          </cell>
          <cell r="AZ3511">
            <v>3000</v>
          </cell>
          <cell r="BA3511">
            <v>0</v>
          </cell>
          <cell r="BV3511">
            <v>0</v>
          </cell>
          <cell r="BW3511">
            <v>1</v>
          </cell>
          <cell r="BX3511">
            <v>0</v>
          </cell>
          <cell r="BY3511">
            <v>0</v>
          </cell>
          <cell r="BZ3511">
            <v>0</v>
          </cell>
          <cell r="CA3511">
            <v>0</v>
          </cell>
          <cell r="CB3511">
            <v>0</v>
          </cell>
          <cell r="CC3511">
            <v>0</v>
          </cell>
          <cell r="CD3511">
            <v>0</v>
          </cell>
          <cell r="CE3511">
            <v>0</v>
          </cell>
          <cell r="CF3511">
            <v>0</v>
          </cell>
          <cell r="CG3511">
            <v>0</v>
          </cell>
          <cell r="CH3511">
            <v>0</v>
          </cell>
          <cell r="CJ3511">
            <v>0</v>
          </cell>
          <cell r="CK3511">
            <v>0</v>
          </cell>
          <cell r="CL3511">
            <v>0</v>
          </cell>
          <cell r="CM3511">
            <v>0</v>
          </cell>
          <cell r="CN3511">
            <v>1</v>
          </cell>
        </row>
        <row r="3512">
          <cell r="AU3512">
            <v>2080.16</v>
          </cell>
          <cell r="AX3512">
            <v>1569.62</v>
          </cell>
          <cell r="AY3512">
            <v>510.54</v>
          </cell>
          <cell r="AZ3512">
            <v>711.25</v>
          </cell>
          <cell r="BA3512">
            <v>514.04999999999995</v>
          </cell>
          <cell r="BV3512">
            <v>0</v>
          </cell>
          <cell r="BW3512">
            <v>0</v>
          </cell>
          <cell r="BX3512">
            <v>0</v>
          </cell>
          <cell r="BY3512">
            <v>0</v>
          </cell>
          <cell r="BZ3512">
            <v>0</v>
          </cell>
          <cell r="CA3512">
            <v>0</v>
          </cell>
          <cell r="CB3512">
            <v>0</v>
          </cell>
          <cell r="CC3512">
            <v>0</v>
          </cell>
          <cell r="CD3512">
            <v>1</v>
          </cell>
          <cell r="CE3512">
            <v>0</v>
          </cell>
          <cell r="CF3512">
            <v>0</v>
          </cell>
          <cell r="CG3512">
            <v>0</v>
          </cell>
          <cell r="CH3512">
            <v>0</v>
          </cell>
          <cell r="CJ3512">
            <v>0</v>
          </cell>
          <cell r="CK3512">
            <v>0</v>
          </cell>
          <cell r="CL3512">
            <v>0</v>
          </cell>
          <cell r="CM3512">
            <v>0</v>
          </cell>
          <cell r="CN3512">
            <v>1</v>
          </cell>
        </row>
        <row r="3513">
          <cell r="AU3513">
            <v>12135.54</v>
          </cell>
          <cell r="AX3513">
            <v>11262.69</v>
          </cell>
          <cell r="AY3513">
            <v>872.85</v>
          </cell>
          <cell r="AZ3513">
            <v>7871.39</v>
          </cell>
          <cell r="BA3513">
            <v>0</v>
          </cell>
          <cell r="BV3513">
            <v>0</v>
          </cell>
          <cell r="BW3513">
            <v>1</v>
          </cell>
          <cell r="BX3513">
            <v>0</v>
          </cell>
          <cell r="BY3513">
            <v>0</v>
          </cell>
          <cell r="BZ3513">
            <v>0</v>
          </cell>
          <cell r="CA3513">
            <v>0</v>
          </cell>
          <cell r="CB3513">
            <v>0</v>
          </cell>
          <cell r="CC3513">
            <v>0</v>
          </cell>
          <cell r="CD3513">
            <v>0</v>
          </cell>
          <cell r="CE3513">
            <v>0</v>
          </cell>
          <cell r="CF3513">
            <v>0</v>
          </cell>
          <cell r="CG3513">
            <v>0</v>
          </cell>
          <cell r="CH3513">
            <v>0</v>
          </cell>
          <cell r="CJ3513">
            <v>0</v>
          </cell>
          <cell r="CK3513">
            <v>0</v>
          </cell>
          <cell r="CL3513">
            <v>0</v>
          </cell>
          <cell r="CM3513">
            <v>0</v>
          </cell>
          <cell r="CN3513">
            <v>1</v>
          </cell>
        </row>
        <row r="3514">
          <cell r="AU3514">
            <v>207</v>
          </cell>
          <cell r="AX3514">
            <v>207</v>
          </cell>
          <cell r="AY3514">
            <v>0</v>
          </cell>
          <cell r="AZ3514">
            <v>0</v>
          </cell>
          <cell r="BA3514">
            <v>0</v>
          </cell>
          <cell r="BV3514">
            <v>0</v>
          </cell>
          <cell r="BW3514">
            <v>0</v>
          </cell>
          <cell r="BX3514">
            <v>0</v>
          </cell>
          <cell r="BY3514">
            <v>1</v>
          </cell>
          <cell r="BZ3514">
            <v>0</v>
          </cell>
          <cell r="CA3514">
            <v>0</v>
          </cell>
          <cell r="CB3514">
            <v>0</v>
          </cell>
          <cell r="CC3514">
            <v>0</v>
          </cell>
          <cell r="CD3514">
            <v>0</v>
          </cell>
          <cell r="CE3514">
            <v>0</v>
          </cell>
          <cell r="CF3514">
            <v>0</v>
          </cell>
          <cell r="CG3514">
            <v>0</v>
          </cell>
          <cell r="CH3514">
            <v>0</v>
          </cell>
          <cell r="CJ3514">
            <v>0</v>
          </cell>
          <cell r="CK3514">
            <v>0</v>
          </cell>
          <cell r="CL3514">
            <v>0</v>
          </cell>
          <cell r="CM3514">
            <v>0</v>
          </cell>
          <cell r="CN3514">
            <v>1</v>
          </cell>
        </row>
        <row r="3515">
          <cell r="AU3515">
            <v>162</v>
          </cell>
          <cell r="AX3515">
            <v>162</v>
          </cell>
          <cell r="AY3515">
            <v>0</v>
          </cell>
          <cell r="AZ3515">
            <v>0</v>
          </cell>
          <cell r="BA3515">
            <v>0</v>
          </cell>
          <cell r="BV3515">
            <v>0</v>
          </cell>
          <cell r="BW3515">
            <v>1</v>
          </cell>
          <cell r="BX3515">
            <v>0</v>
          </cell>
          <cell r="BY3515">
            <v>0</v>
          </cell>
          <cell r="BZ3515">
            <v>0</v>
          </cell>
          <cell r="CA3515">
            <v>0</v>
          </cell>
          <cell r="CB3515">
            <v>0</v>
          </cell>
          <cell r="CC3515">
            <v>0</v>
          </cell>
          <cell r="CD3515">
            <v>0</v>
          </cell>
          <cell r="CE3515">
            <v>0</v>
          </cell>
          <cell r="CF3515">
            <v>0</v>
          </cell>
          <cell r="CG3515">
            <v>0</v>
          </cell>
          <cell r="CH3515">
            <v>0</v>
          </cell>
          <cell r="CJ3515">
            <v>0</v>
          </cell>
          <cell r="CK3515">
            <v>0</v>
          </cell>
          <cell r="CL3515">
            <v>0</v>
          </cell>
          <cell r="CM3515">
            <v>0</v>
          </cell>
          <cell r="CN3515">
            <v>1</v>
          </cell>
        </row>
        <row r="3516">
          <cell r="AU3516">
            <v>6462.49</v>
          </cell>
          <cell r="AX3516">
            <v>5073.05</v>
          </cell>
          <cell r="AY3516">
            <v>1389.44</v>
          </cell>
          <cell r="AZ3516">
            <v>428.26</v>
          </cell>
          <cell r="BA3516">
            <v>684.68</v>
          </cell>
          <cell r="BV3516">
            <v>0</v>
          </cell>
          <cell r="BW3516">
            <v>7.0000000000000007E-2</v>
          </cell>
          <cell r="BX3516">
            <v>0.65</v>
          </cell>
          <cell r="BY3516">
            <v>0.04</v>
          </cell>
          <cell r="BZ3516">
            <v>0.01</v>
          </cell>
          <cell r="CA3516">
            <v>0</v>
          </cell>
          <cell r="CB3516">
            <v>0</v>
          </cell>
          <cell r="CC3516">
            <v>0</v>
          </cell>
          <cell r="CD3516">
            <v>0.22</v>
          </cell>
          <cell r="CE3516">
            <v>0.01</v>
          </cell>
          <cell r="CF3516">
            <v>0</v>
          </cell>
          <cell r="CG3516">
            <v>0</v>
          </cell>
          <cell r="CH3516">
            <v>0</v>
          </cell>
          <cell r="CJ3516">
            <v>0</v>
          </cell>
          <cell r="CK3516">
            <v>0</v>
          </cell>
          <cell r="CL3516">
            <v>0</v>
          </cell>
          <cell r="CM3516">
            <v>0</v>
          </cell>
          <cell r="CN3516">
            <v>1</v>
          </cell>
        </row>
        <row r="3517">
          <cell r="AU3517">
            <v>757</v>
          </cell>
          <cell r="AX3517">
            <v>757</v>
          </cell>
          <cell r="AY3517">
            <v>0</v>
          </cell>
          <cell r="AZ3517">
            <v>0</v>
          </cell>
          <cell r="BA3517">
            <v>0</v>
          </cell>
          <cell r="BV3517">
            <v>0</v>
          </cell>
          <cell r="BW3517">
            <v>0</v>
          </cell>
          <cell r="BX3517">
            <v>0</v>
          </cell>
          <cell r="BY3517">
            <v>0</v>
          </cell>
          <cell r="BZ3517">
            <v>0</v>
          </cell>
          <cell r="CA3517">
            <v>0</v>
          </cell>
          <cell r="CB3517">
            <v>0</v>
          </cell>
          <cell r="CC3517">
            <v>0</v>
          </cell>
          <cell r="CD3517">
            <v>0</v>
          </cell>
          <cell r="CE3517">
            <v>0</v>
          </cell>
          <cell r="CF3517">
            <v>0</v>
          </cell>
          <cell r="CG3517">
            <v>0</v>
          </cell>
          <cell r="CH3517">
            <v>0</v>
          </cell>
          <cell r="CJ3517">
            <v>0</v>
          </cell>
          <cell r="CK3517">
            <v>0</v>
          </cell>
          <cell r="CL3517">
            <v>0</v>
          </cell>
          <cell r="CM3517">
            <v>0</v>
          </cell>
          <cell r="CN3517">
            <v>1</v>
          </cell>
        </row>
        <row r="3518">
          <cell r="AU3518">
            <v>197</v>
          </cell>
          <cell r="AX3518">
            <v>197</v>
          </cell>
          <cell r="AY3518">
            <v>0</v>
          </cell>
          <cell r="AZ3518">
            <v>0</v>
          </cell>
          <cell r="BA3518">
            <v>0</v>
          </cell>
          <cell r="BV3518">
            <v>0</v>
          </cell>
          <cell r="BW3518">
            <v>1</v>
          </cell>
          <cell r="BX3518">
            <v>0</v>
          </cell>
          <cell r="BY3518">
            <v>0</v>
          </cell>
          <cell r="BZ3518">
            <v>0</v>
          </cell>
          <cell r="CA3518">
            <v>0</v>
          </cell>
          <cell r="CB3518">
            <v>0</v>
          </cell>
          <cell r="CC3518">
            <v>0</v>
          </cell>
          <cell r="CD3518">
            <v>0</v>
          </cell>
          <cell r="CE3518">
            <v>0</v>
          </cell>
          <cell r="CF3518">
            <v>0</v>
          </cell>
          <cell r="CG3518">
            <v>0</v>
          </cell>
          <cell r="CH3518">
            <v>0</v>
          </cell>
          <cell r="CJ3518">
            <v>0</v>
          </cell>
          <cell r="CK3518">
            <v>0</v>
          </cell>
          <cell r="CL3518">
            <v>0</v>
          </cell>
          <cell r="CM3518">
            <v>0</v>
          </cell>
          <cell r="CN3518">
            <v>1</v>
          </cell>
        </row>
        <row r="3519">
          <cell r="AU3519">
            <v>16611.759999999998</v>
          </cell>
          <cell r="AX3519">
            <v>16242.07</v>
          </cell>
          <cell r="AY3519">
            <v>369.69</v>
          </cell>
          <cell r="AZ3519">
            <v>0</v>
          </cell>
          <cell r="BA3519">
            <v>827.67</v>
          </cell>
          <cell r="BV3519">
            <v>0</v>
          </cell>
          <cell r="BW3519">
            <v>0</v>
          </cell>
          <cell r="BX3519">
            <v>0</v>
          </cell>
          <cell r="BY3519">
            <v>0</v>
          </cell>
          <cell r="BZ3519">
            <v>0</v>
          </cell>
          <cell r="CA3519">
            <v>0</v>
          </cell>
          <cell r="CB3519">
            <v>0</v>
          </cell>
          <cell r="CC3519">
            <v>0</v>
          </cell>
          <cell r="CD3519">
            <v>0</v>
          </cell>
          <cell r="CE3519">
            <v>0</v>
          </cell>
          <cell r="CF3519">
            <v>0</v>
          </cell>
          <cell r="CG3519">
            <v>0</v>
          </cell>
          <cell r="CH3519">
            <v>0</v>
          </cell>
          <cell r="CJ3519">
            <v>0</v>
          </cell>
          <cell r="CK3519">
            <v>0</v>
          </cell>
          <cell r="CL3519">
            <v>0</v>
          </cell>
          <cell r="CM3519">
            <v>0</v>
          </cell>
          <cell r="CN3519">
            <v>1</v>
          </cell>
        </row>
        <row r="3520">
          <cell r="AU3520">
            <v>-47946.76</v>
          </cell>
          <cell r="AX3520">
            <v>-47225.119999999995</v>
          </cell>
          <cell r="AY3520">
            <v>-721.6399999999993</v>
          </cell>
          <cell r="AZ3520">
            <v>-33281.279999999999</v>
          </cell>
          <cell r="BA3520">
            <v>0</v>
          </cell>
          <cell r="BV3520">
            <v>0</v>
          </cell>
          <cell r="BW3520">
            <v>0.76</v>
          </cell>
          <cell r="BX3520">
            <v>0</v>
          </cell>
          <cell r="BY3520">
            <v>0</v>
          </cell>
          <cell r="BZ3520">
            <v>0</v>
          </cell>
          <cell r="CA3520">
            <v>0</v>
          </cell>
          <cell r="CB3520">
            <v>0</v>
          </cell>
          <cell r="CC3520">
            <v>0</v>
          </cell>
          <cell r="CD3520">
            <v>0</v>
          </cell>
          <cell r="CE3520">
            <v>0.24</v>
          </cell>
          <cell r="CF3520">
            <v>0</v>
          </cell>
          <cell r="CG3520">
            <v>0</v>
          </cell>
          <cell r="CH3520">
            <v>0</v>
          </cell>
          <cell r="CJ3520">
            <v>0</v>
          </cell>
          <cell r="CK3520">
            <v>0</v>
          </cell>
          <cell r="CL3520">
            <v>0</v>
          </cell>
          <cell r="CM3520">
            <v>0</v>
          </cell>
          <cell r="CN3520">
            <v>1</v>
          </cell>
        </row>
        <row r="3521">
          <cell r="AU3521">
            <v>242</v>
          </cell>
          <cell r="AX3521">
            <v>242</v>
          </cell>
          <cell r="AY3521">
            <v>0</v>
          </cell>
          <cell r="AZ3521">
            <v>0</v>
          </cell>
          <cell r="BA3521">
            <v>0</v>
          </cell>
          <cell r="BV3521">
            <v>0</v>
          </cell>
          <cell r="BW3521">
            <v>0</v>
          </cell>
          <cell r="BX3521">
            <v>0</v>
          </cell>
          <cell r="BY3521">
            <v>1</v>
          </cell>
          <cell r="BZ3521">
            <v>0</v>
          </cell>
          <cell r="CA3521">
            <v>0</v>
          </cell>
          <cell r="CB3521">
            <v>0</v>
          </cell>
          <cell r="CC3521">
            <v>0</v>
          </cell>
          <cell r="CD3521">
            <v>0</v>
          </cell>
          <cell r="CE3521">
            <v>0</v>
          </cell>
          <cell r="CF3521">
            <v>0</v>
          </cell>
          <cell r="CG3521">
            <v>0</v>
          </cell>
          <cell r="CH3521">
            <v>0</v>
          </cell>
          <cell r="CJ3521">
            <v>0</v>
          </cell>
          <cell r="CK3521">
            <v>0</v>
          </cell>
          <cell r="CL3521">
            <v>0</v>
          </cell>
          <cell r="CM3521">
            <v>0</v>
          </cell>
          <cell r="CN3521">
            <v>1</v>
          </cell>
        </row>
        <row r="3522">
          <cell r="AU3522">
            <v>11094.06</v>
          </cell>
          <cell r="AX3522">
            <v>11094.060000000001</v>
          </cell>
          <cell r="AY3522">
            <v>-1.1368683772161603E-13</v>
          </cell>
          <cell r="AZ3522">
            <v>7744.94</v>
          </cell>
          <cell r="BA3522">
            <v>0</v>
          </cell>
          <cell r="BV3522">
            <v>0</v>
          </cell>
          <cell r="BW3522">
            <v>1</v>
          </cell>
          <cell r="BX3522">
            <v>0</v>
          </cell>
          <cell r="BY3522">
            <v>0</v>
          </cell>
          <cell r="BZ3522">
            <v>0</v>
          </cell>
          <cell r="CA3522">
            <v>0</v>
          </cell>
          <cell r="CB3522">
            <v>0</v>
          </cell>
          <cell r="CC3522">
            <v>0</v>
          </cell>
          <cell r="CD3522">
            <v>0</v>
          </cell>
          <cell r="CE3522">
            <v>0</v>
          </cell>
          <cell r="CF3522">
            <v>0</v>
          </cell>
          <cell r="CG3522">
            <v>0</v>
          </cell>
          <cell r="CH3522">
            <v>0</v>
          </cell>
          <cell r="CJ3522">
            <v>0</v>
          </cell>
          <cell r="CK3522">
            <v>0</v>
          </cell>
          <cell r="CL3522">
            <v>0</v>
          </cell>
          <cell r="CM3522">
            <v>0</v>
          </cell>
          <cell r="CN3522">
            <v>1</v>
          </cell>
        </row>
        <row r="3523">
          <cell r="AU3523">
            <v>287.70999999999998</v>
          </cell>
          <cell r="AX3523">
            <v>206.25</v>
          </cell>
          <cell r="AY3523">
            <v>81.459999999999994</v>
          </cell>
          <cell r="AZ3523">
            <v>206.25</v>
          </cell>
          <cell r="BA3523">
            <v>0</v>
          </cell>
          <cell r="BV3523">
            <v>0</v>
          </cell>
          <cell r="BW3523">
            <v>1</v>
          </cell>
          <cell r="BX3523">
            <v>0</v>
          </cell>
          <cell r="BY3523">
            <v>0</v>
          </cell>
          <cell r="BZ3523">
            <v>0</v>
          </cell>
          <cell r="CA3523">
            <v>0</v>
          </cell>
          <cell r="CB3523">
            <v>0</v>
          </cell>
          <cell r="CC3523">
            <v>0</v>
          </cell>
          <cell r="CD3523">
            <v>0</v>
          </cell>
          <cell r="CE3523">
            <v>0</v>
          </cell>
          <cell r="CF3523">
            <v>0</v>
          </cell>
          <cell r="CG3523">
            <v>0</v>
          </cell>
          <cell r="CH3523">
            <v>0</v>
          </cell>
          <cell r="CJ3523">
            <v>0</v>
          </cell>
          <cell r="CK3523">
            <v>0</v>
          </cell>
          <cell r="CL3523">
            <v>0</v>
          </cell>
          <cell r="CM3523">
            <v>0</v>
          </cell>
          <cell r="CN3523">
            <v>1</v>
          </cell>
        </row>
        <row r="3524">
          <cell r="AU3524">
            <v>327</v>
          </cell>
          <cell r="AX3524">
            <v>327</v>
          </cell>
          <cell r="AY3524">
            <v>0</v>
          </cell>
          <cell r="AZ3524">
            <v>0</v>
          </cell>
          <cell r="BA3524">
            <v>0</v>
          </cell>
          <cell r="BV3524">
            <v>0</v>
          </cell>
          <cell r="BW3524">
            <v>1</v>
          </cell>
          <cell r="BX3524">
            <v>0</v>
          </cell>
          <cell r="BY3524">
            <v>0</v>
          </cell>
          <cell r="BZ3524">
            <v>0</v>
          </cell>
          <cell r="CA3524">
            <v>0</v>
          </cell>
          <cell r="CB3524">
            <v>0</v>
          </cell>
          <cell r="CC3524">
            <v>0</v>
          </cell>
          <cell r="CD3524">
            <v>0</v>
          </cell>
          <cell r="CE3524">
            <v>0</v>
          </cell>
          <cell r="CF3524">
            <v>0</v>
          </cell>
          <cell r="CG3524">
            <v>0</v>
          </cell>
          <cell r="CH3524">
            <v>0</v>
          </cell>
          <cell r="CJ3524">
            <v>0</v>
          </cell>
          <cell r="CK3524">
            <v>0</v>
          </cell>
          <cell r="CL3524">
            <v>0</v>
          </cell>
          <cell r="CM3524">
            <v>0</v>
          </cell>
          <cell r="CN3524">
            <v>1</v>
          </cell>
        </row>
        <row r="3525">
          <cell r="AU3525">
            <v>641.57000000000005</v>
          </cell>
          <cell r="AX3525">
            <v>459.94</v>
          </cell>
          <cell r="AY3525">
            <v>181.63</v>
          </cell>
          <cell r="AZ3525">
            <v>0</v>
          </cell>
          <cell r="BA3525">
            <v>406.7</v>
          </cell>
          <cell r="BV3525">
            <v>0</v>
          </cell>
          <cell r="BW3525">
            <v>0</v>
          </cell>
          <cell r="BX3525">
            <v>0</v>
          </cell>
          <cell r="BY3525">
            <v>0</v>
          </cell>
          <cell r="BZ3525">
            <v>0</v>
          </cell>
          <cell r="CA3525">
            <v>0</v>
          </cell>
          <cell r="CB3525">
            <v>0</v>
          </cell>
          <cell r="CC3525">
            <v>0</v>
          </cell>
          <cell r="CD3525">
            <v>1</v>
          </cell>
          <cell r="CE3525">
            <v>0</v>
          </cell>
          <cell r="CF3525">
            <v>0</v>
          </cell>
          <cell r="CG3525">
            <v>0</v>
          </cell>
          <cell r="CH3525">
            <v>0</v>
          </cell>
          <cell r="CJ3525">
            <v>0</v>
          </cell>
          <cell r="CK3525">
            <v>0</v>
          </cell>
          <cell r="CL3525">
            <v>0</v>
          </cell>
          <cell r="CM3525">
            <v>0</v>
          </cell>
          <cell r="CN3525">
            <v>1</v>
          </cell>
        </row>
        <row r="3526">
          <cell r="AU3526">
            <v>111</v>
          </cell>
          <cell r="AX3526">
            <v>111</v>
          </cell>
          <cell r="AY3526">
            <v>0</v>
          </cell>
          <cell r="AZ3526">
            <v>0</v>
          </cell>
          <cell r="BA3526">
            <v>0</v>
          </cell>
          <cell r="BV3526">
            <v>0</v>
          </cell>
          <cell r="BW3526">
            <v>0</v>
          </cell>
          <cell r="BX3526">
            <v>0</v>
          </cell>
          <cell r="BY3526">
            <v>0</v>
          </cell>
          <cell r="BZ3526">
            <v>0</v>
          </cell>
          <cell r="CA3526">
            <v>0</v>
          </cell>
          <cell r="CB3526">
            <v>0</v>
          </cell>
          <cell r="CC3526">
            <v>0</v>
          </cell>
          <cell r="CD3526">
            <v>1</v>
          </cell>
          <cell r="CE3526">
            <v>0</v>
          </cell>
          <cell r="CF3526">
            <v>0</v>
          </cell>
          <cell r="CG3526">
            <v>0</v>
          </cell>
          <cell r="CH3526">
            <v>0</v>
          </cell>
          <cell r="CJ3526">
            <v>0</v>
          </cell>
          <cell r="CK3526">
            <v>0</v>
          </cell>
          <cell r="CL3526">
            <v>0</v>
          </cell>
          <cell r="CM3526">
            <v>0</v>
          </cell>
          <cell r="CN3526">
            <v>1</v>
          </cell>
        </row>
        <row r="3527">
          <cell r="AU3527">
            <v>4791.32</v>
          </cell>
          <cell r="AX3527">
            <v>3434.65</v>
          </cell>
          <cell r="AY3527">
            <v>1356.67</v>
          </cell>
          <cell r="AZ3527">
            <v>2953.5</v>
          </cell>
          <cell r="BA3527">
            <v>57.71</v>
          </cell>
          <cell r="BV3527">
            <v>0</v>
          </cell>
          <cell r="BW3527">
            <v>0</v>
          </cell>
          <cell r="BX3527">
            <v>0</v>
          </cell>
          <cell r="BY3527">
            <v>0</v>
          </cell>
          <cell r="BZ3527">
            <v>0</v>
          </cell>
          <cell r="CA3527">
            <v>0</v>
          </cell>
          <cell r="CB3527">
            <v>0</v>
          </cell>
          <cell r="CC3527">
            <v>0</v>
          </cell>
          <cell r="CD3527">
            <v>1</v>
          </cell>
          <cell r="CE3527">
            <v>0</v>
          </cell>
          <cell r="CF3527">
            <v>0</v>
          </cell>
          <cell r="CG3527">
            <v>0</v>
          </cell>
          <cell r="CH3527">
            <v>0</v>
          </cell>
          <cell r="CJ3527">
            <v>0</v>
          </cell>
          <cell r="CK3527">
            <v>0</v>
          </cell>
          <cell r="CL3527">
            <v>0</v>
          </cell>
          <cell r="CM3527">
            <v>0</v>
          </cell>
          <cell r="CN3527">
            <v>1</v>
          </cell>
        </row>
        <row r="3528">
          <cell r="AU3528">
            <v>158</v>
          </cell>
          <cell r="AX3528">
            <v>158</v>
          </cell>
          <cell r="AY3528">
            <v>0</v>
          </cell>
          <cell r="AZ3528">
            <v>0</v>
          </cell>
          <cell r="BA3528">
            <v>0</v>
          </cell>
          <cell r="BV3528">
            <v>0</v>
          </cell>
          <cell r="BW3528">
            <v>0.84</v>
          </cell>
          <cell r="BX3528">
            <v>0</v>
          </cell>
          <cell r="BY3528">
            <v>0</v>
          </cell>
          <cell r="BZ3528">
            <v>0</v>
          </cell>
          <cell r="CA3528">
            <v>0</v>
          </cell>
          <cell r="CB3528">
            <v>0</v>
          </cell>
          <cell r="CC3528">
            <v>0</v>
          </cell>
          <cell r="CD3528">
            <v>0</v>
          </cell>
          <cell r="CE3528">
            <v>0.04</v>
          </cell>
          <cell r="CF3528">
            <v>0</v>
          </cell>
          <cell r="CG3528">
            <v>0</v>
          </cell>
          <cell r="CH3528">
            <v>0</v>
          </cell>
          <cell r="CJ3528">
            <v>0</v>
          </cell>
          <cell r="CK3528">
            <v>0</v>
          </cell>
          <cell r="CL3528">
            <v>0</v>
          </cell>
          <cell r="CM3528">
            <v>0</v>
          </cell>
          <cell r="CN3528">
            <v>1</v>
          </cell>
        </row>
        <row r="3529">
          <cell r="AU3529">
            <v>364.19</v>
          </cell>
          <cell r="AX3529">
            <v>261.08</v>
          </cell>
          <cell r="AY3529">
            <v>103.11</v>
          </cell>
          <cell r="AZ3529">
            <v>0</v>
          </cell>
          <cell r="BA3529">
            <v>230.84</v>
          </cell>
          <cell r="BV3529">
            <v>0</v>
          </cell>
          <cell r="BW3529">
            <v>0</v>
          </cell>
          <cell r="BX3529">
            <v>0.85</v>
          </cell>
          <cell r="BY3529">
            <v>0</v>
          </cell>
          <cell r="BZ3529">
            <v>0</v>
          </cell>
          <cell r="CA3529">
            <v>0</v>
          </cell>
          <cell r="CB3529">
            <v>0</v>
          </cell>
          <cell r="CC3529">
            <v>0</v>
          </cell>
          <cell r="CD3529">
            <v>0</v>
          </cell>
          <cell r="CE3529">
            <v>0</v>
          </cell>
          <cell r="CF3529">
            <v>0</v>
          </cell>
          <cell r="CG3529">
            <v>0</v>
          </cell>
          <cell r="CH3529">
            <v>0</v>
          </cell>
          <cell r="CJ3529">
            <v>0</v>
          </cell>
          <cell r="CK3529">
            <v>0</v>
          </cell>
          <cell r="CL3529">
            <v>0</v>
          </cell>
          <cell r="CM3529">
            <v>0</v>
          </cell>
          <cell r="CN3529">
            <v>1</v>
          </cell>
        </row>
        <row r="3530">
          <cell r="AU3530">
            <v>82057.509999999995</v>
          </cell>
          <cell r="AX3530">
            <v>56218.73</v>
          </cell>
          <cell r="AY3530">
            <v>25838.78</v>
          </cell>
          <cell r="AZ3530">
            <v>2870.9</v>
          </cell>
          <cell r="BA3530">
            <v>1752.96</v>
          </cell>
          <cell r="BV3530">
            <v>0</v>
          </cell>
          <cell r="BW3530">
            <v>0</v>
          </cell>
          <cell r="BX3530">
            <v>0</v>
          </cell>
          <cell r="BY3530">
            <v>0</v>
          </cell>
          <cell r="BZ3530">
            <v>0</v>
          </cell>
          <cell r="CA3530">
            <v>0</v>
          </cell>
          <cell r="CB3530">
            <v>0</v>
          </cell>
          <cell r="CC3530">
            <v>0</v>
          </cell>
          <cell r="CD3530">
            <v>1</v>
          </cell>
          <cell r="CE3530">
            <v>0</v>
          </cell>
          <cell r="CF3530">
            <v>0</v>
          </cell>
          <cell r="CG3530">
            <v>0</v>
          </cell>
          <cell r="CH3530">
            <v>0</v>
          </cell>
          <cell r="CJ3530">
            <v>0</v>
          </cell>
          <cell r="CK3530">
            <v>0</v>
          </cell>
          <cell r="CL3530">
            <v>0</v>
          </cell>
          <cell r="CM3530">
            <v>0</v>
          </cell>
          <cell r="CN3530">
            <v>1</v>
          </cell>
        </row>
        <row r="3531">
          <cell r="AU3531">
            <v>1839.28</v>
          </cell>
          <cell r="AX3531">
            <v>1683.79</v>
          </cell>
          <cell r="AY3531">
            <v>155.49</v>
          </cell>
          <cell r="AZ3531">
            <v>0</v>
          </cell>
          <cell r="BA3531">
            <v>348.19</v>
          </cell>
          <cell r="BV3531">
            <v>0</v>
          </cell>
          <cell r="BW3531">
            <v>0.3</v>
          </cell>
          <cell r="BX3531">
            <v>0.6</v>
          </cell>
          <cell r="BY3531">
            <v>0</v>
          </cell>
          <cell r="BZ3531">
            <v>0</v>
          </cell>
          <cell r="CA3531">
            <v>0</v>
          </cell>
          <cell r="CB3531">
            <v>0</v>
          </cell>
          <cell r="CC3531">
            <v>0</v>
          </cell>
          <cell r="CD3531">
            <v>0.1</v>
          </cell>
          <cell r="CE3531">
            <v>0</v>
          </cell>
          <cell r="CF3531">
            <v>0</v>
          </cell>
          <cell r="CG3531">
            <v>0</v>
          </cell>
          <cell r="CH3531">
            <v>0</v>
          </cell>
          <cell r="CJ3531">
            <v>0</v>
          </cell>
          <cell r="CK3531">
            <v>0</v>
          </cell>
          <cell r="CL3531">
            <v>0</v>
          </cell>
          <cell r="CM3531">
            <v>0</v>
          </cell>
          <cell r="CN3531">
            <v>0.99999999999999989</v>
          </cell>
        </row>
        <row r="3532">
          <cell r="AU3532">
            <v>205.6</v>
          </cell>
          <cell r="AX3532">
            <v>147.4</v>
          </cell>
          <cell r="AY3532">
            <v>58.2</v>
          </cell>
          <cell r="AZ3532">
            <v>0</v>
          </cell>
          <cell r="BA3532">
            <v>130.33000000000001</v>
          </cell>
          <cell r="BV3532">
            <v>0</v>
          </cell>
          <cell r="BW3532">
            <v>0.3</v>
          </cell>
          <cell r="BX3532">
            <v>0.5</v>
          </cell>
          <cell r="BY3532">
            <v>0</v>
          </cell>
          <cell r="BZ3532">
            <v>0</v>
          </cell>
          <cell r="CA3532">
            <v>0</v>
          </cell>
          <cell r="CB3532">
            <v>0</v>
          </cell>
          <cell r="CC3532">
            <v>0</v>
          </cell>
          <cell r="CD3532">
            <v>0.2</v>
          </cell>
          <cell r="CE3532">
            <v>0</v>
          </cell>
          <cell r="CF3532">
            <v>0</v>
          </cell>
          <cell r="CG3532">
            <v>0</v>
          </cell>
          <cell r="CH3532">
            <v>0</v>
          </cell>
          <cell r="CJ3532">
            <v>0</v>
          </cell>
          <cell r="CK3532">
            <v>0</v>
          </cell>
          <cell r="CL3532">
            <v>0</v>
          </cell>
          <cell r="CM3532">
            <v>0</v>
          </cell>
          <cell r="CN3532">
            <v>1</v>
          </cell>
        </row>
        <row r="3533">
          <cell r="AU3533">
            <v>4298.57</v>
          </cell>
          <cell r="AX3533">
            <v>3081.52</v>
          </cell>
          <cell r="AY3533">
            <v>1217.05</v>
          </cell>
          <cell r="AZ3533">
            <v>420.19</v>
          </cell>
          <cell r="BA3533">
            <v>2184.83</v>
          </cell>
          <cell r="BV3533">
            <v>0</v>
          </cell>
          <cell r="BW3533">
            <v>0</v>
          </cell>
          <cell r="BX3533">
            <v>0</v>
          </cell>
          <cell r="BY3533">
            <v>0</v>
          </cell>
          <cell r="BZ3533">
            <v>0</v>
          </cell>
          <cell r="CA3533">
            <v>0</v>
          </cell>
          <cell r="CB3533">
            <v>0</v>
          </cell>
          <cell r="CC3533">
            <v>0</v>
          </cell>
          <cell r="CD3533">
            <v>1</v>
          </cell>
          <cell r="CE3533">
            <v>0</v>
          </cell>
          <cell r="CF3533">
            <v>0</v>
          </cell>
          <cell r="CG3533">
            <v>0</v>
          </cell>
          <cell r="CH3533">
            <v>0</v>
          </cell>
          <cell r="CJ3533">
            <v>0</v>
          </cell>
          <cell r="CK3533">
            <v>0</v>
          </cell>
          <cell r="CL3533">
            <v>0</v>
          </cell>
          <cell r="CM3533">
            <v>0</v>
          </cell>
          <cell r="CN3533">
            <v>1</v>
          </cell>
        </row>
        <row r="3534">
          <cell r="AU3534">
            <v>27309.9</v>
          </cell>
          <cell r="AX3534">
            <v>19051.080000000002</v>
          </cell>
          <cell r="AY3534">
            <v>8258.82</v>
          </cell>
          <cell r="AZ3534">
            <v>18790</v>
          </cell>
          <cell r="BA3534">
            <v>230.84</v>
          </cell>
          <cell r="BV3534">
            <v>0</v>
          </cell>
          <cell r="BW3534">
            <v>0</v>
          </cell>
          <cell r="BX3534">
            <v>0</v>
          </cell>
          <cell r="BY3534">
            <v>0</v>
          </cell>
          <cell r="BZ3534">
            <v>0</v>
          </cell>
          <cell r="CA3534">
            <v>0</v>
          </cell>
          <cell r="CB3534">
            <v>0</v>
          </cell>
          <cell r="CC3534">
            <v>0</v>
          </cell>
          <cell r="CD3534">
            <v>0</v>
          </cell>
          <cell r="CE3534">
            <v>0</v>
          </cell>
          <cell r="CF3534">
            <v>0</v>
          </cell>
          <cell r="CG3534">
            <v>0</v>
          </cell>
          <cell r="CH3534">
            <v>0</v>
          </cell>
          <cell r="CJ3534">
            <v>0</v>
          </cell>
          <cell r="CK3534">
            <v>0</v>
          </cell>
          <cell r="CL3534">
            <v>0</v>
          </cell>
          <cell r="CM3534">
            <v>0</v>
          </cell>
          <cell r="CN3534">
            <v>1</v>
          </cell>
        </row>
        <row r="3535">
          <cell r="AU3535">
            <v>132</v>
          </cell>
          <cell r="AX3535">
            <v>132</v>
          </cell>
          <cell r="AY3535">
            <v>0</v>
          </cell>
          <cell r="AZ3535">
            <v>0</v>
          </cell>
          <cell r="BA3535">
            <v>0</v>
          </cell>
          <cell r="BV3535">
            <v>0</v>
          </cell>
          <cell r="BW3535">
            <v>0</v>
          </cell>
          <cell r="BX3535">
            <v>0</v>
          </cell>
          <cell r="BY3535">
            <v>0</v>
          </cell>
          <cell r="BZ3535">
            <v>0</v>
          </cell>
          <cell r="CA3535">
            <v>0</v>
          </cell>
          <cell r="CB3535">
            <v>0</v>
          </cell>
          <cell r="CC3535">
            <v>0</v>
          </cell>
          <cell r="CD3535">
            <v>1</v>
          </cell>
          <cell r="CE3535">
            <v>0</v>
          </cell>
          <cell r="CF3535">
            <v>0</v>
          </cell>
          <cell r="CG3535">
            <v>0</v>
          </cell>
          <cell r="CH3535">
            <v>0</v>
          </cell>
          <cell r="CJ3535">
            <v>0</v>
          </cell>
          <cell r="CK3535">
            <v>0</v>
          </cell>
          <cell r="CL3535">
            <v>0</v>
          </cell>
          <cell r="CM3535">
            <v>0</v>
          </cell>
          <cell r="CN3535">
            <v>1</v>
          </cell>
        </row>
        <row r="3536">
          <cell r="AU3536">
            <v>112</v>
          </cell>
          <cell r="AX3536">
            <v>112</v>
          </cell>
          <cell r="AY3536">
            <v>0</v>
          </cell>
          <cell r="AZ3536">
            <v>0</v>
          </cell>
          <cell r="BA3536">
            <v>0</v>
          </cell>
          <cell r="BV3536">
            <v>0</v>
          </cell>
          <cell r="BW3536">
            <v>1</v>
          </cell>
          <cell r="BX3536">
            <v>0</v>
          </cell>
          <cell r="BY3536">
            <v>0</v>
          </cell>
          <cell r="BZ3536">
            <v>0</v>
          </cell>
          <cell r="CA3536">
            <v>0</v>
          </cell>
          <cell r="CB3536">
            <v>0</v>
          </cell>
          <cell r="CC3536">
            <v>0</v>
          </cell>
          <cell r="CD3536">
            <v>0</v>
          </cell>
          <cell r="CE3536">
            <v>0</v>
          </cell>
          <cell r="CF3536">
            <v>0</v>
          </cell>
          <cell r="CG3536">
            <v>0</v>
          </cell>
          <cell r="CH3536">
            <v>0</v>
          </cell>
          <cell r="CJ3536">
            <v>0</v>
          </cell>
          <cell r="CK3536">
            <v>0</v>
          </cell>
          <cell r="CL3536">
            <v>0</v>
          </cell>
          <cell r="CM3536">
            <v>0</v>
          </cell>
          <cell r="CN3536">
            <v>1</v>
          </cell>
        </row>
        <row r="3537">
          <cell r="AU3537">
            <v>40593.58</v>
          </cell>
          <cell r="AX3537">
            <v>28351.32</v>
          </cell>
          <cell r="AY3537">
            <v>12242.26</v>
          </cell>
          <cell r="AZ3537">
            <v>27788.36</v>
          </cell>
          <cell r="BA3537">
            <v>404.93</v>
          </cell>
          <cell r="BV3537">
            <v>0</v>
          </cell>
          <cell r="BW3537">
            <v>0.01</v>
          </cell>
          <cell r="BX3537">
            <v>0.63</v>
          </cell>
          <cell r="BY3537">
            <v>0</v>
          </cell>
          <cell r="BZ3537">
            <v>0</v>
          </cell>
          <cell r="CA3537">
            <v>0</v>
          </cell>
          <cell r="CB3537">
            <v>0</v>
          </cell>
          <cell r="CC3537">
            <v>0</v>
          </cell>
          <cell r="CD3537">
            <v>0.36</v>
          </cell>
          <cell r="CE3537">
            <v>0</v>
          </cell>
          <cell r="CF3537">
            <v>0</v>
          </cell>
          <cell r="CG3537">
            <v>0</v>
          </cell>
          <cell r="CH3537">
            <v>0</v>
          </cell>
          <cell r="CJ3537">
            <v>0</v>
          </cell>
          <cell r="CK3537">
            <v>0</v>
          </cell>
          <cell r="CL3537">
            <v>0</v>
          </cell>
          <cell r="CM3537">
            <v>0</v>
          </cell>
          <cell r="CN3537">
            <v>1</v>
          </cell>
        </row>
        <row r="3538">
          <cell r="AU3538">
            <v>24351.69</v>
          </cell>
          <cell r="AX3538">
            <v>17456.780000000002</v>
          </cell>
          <cell r="AY3538">
            <v>6894.91</v>
          </cell>
          <cell r="AZ3538">
            <v>205</v>
          </cell>
          <cell r="BA3538">
            <v>4835.12</v>
          </cell>
          <cell r="BV3538">
            <v>0</v>
          </cell>
          <cell r="BW3538">
            <v>0.1</v>
          </cell>
          <cell r="BX3538">
            <v>0.52</v>
          </cell>
          <cell r="BY3538">
            <v>0</v>
          </cell>
          <cell r="BZ3538">
            <v>0</v>
          </cell>
          <cell r="CA3538">
            <v>0</v>
          </cell>
          <cell r="CB3538">
            <v>0</v>
          </cell>
          <cell r="CC3538">
            <v>0</v>
          </cell>
          <cell r="CD3538">
            <v>0.37</v>
          </cell>
          <cell r="CE3538">
            <v>0.01</v>
          </cell>
          <cell r="CF3538">
            <v>0</v>
          </cell>
          <cell r="CG3538">
            <v>0</v>
          </cell>
          <cell r="CH3538">
            <v>0</v>
          </cell>
          <cell r="CJ3538">
            <v>0</v>
          </cell>
          <cell r="CK3538">
            <v>0</v>
          </cell>
          <cell r="CL3538">
            <v>0</v>
          </cell>
          <cell r="CM3538">
            <v>0</v>
          </cell>
          <cell r="CN3538">
            <v>1</v>
          </cell>
        </row>
        <row r="3539">
          <cell r="AU3539">
            <v>8267.7000000000007</v>
          </cell>
          <cell r="AX3539">
            <v>5926.67</v>
          </cell>
          <cell r="AY3539">
            <v>2341.0300000000002</v>
          </cell>
          <cell r="AZ3539">
            <v>5926.67</v>
          </cell>
          <cell r="BA3539">
            <v>0</v>
          </cell>
          <cell r="BV3539">
            <v>0</v>
          </cell>
          <cell r="BW3539">
            <v>1</v>
          </cell>
          <cell r="BX3539">
            <v>0</v>
          </cell>
          <cell r="BY3539">
            <v>0</v>
          </cell>
          <cell r="BZ3539">
            <v>0</v>
          </cell>
          <cell r="CA3539">
            <v>0</v>
          </cell>
          <cell r="CB3539">
            <v>0</v>
          </cell>
          <cell r="CC3539">
            <v>0</v>
          </cell>
          <cell r="CD3539">
            <v>0</v>
          </cell>
          <cell r="CE3539">
            <v>0</v>
          </cell>
          <cell r="CF3539">
            <v>0</v>
          </cell>
          <cell r="CG3539">
            <v>0</v>
          </cell>
          <cell r="CH3539">
            <v>0</v>
          </cell>
          <cell r="CJ3539">
            <v>0</v>
          </cell>
          <cell r="CK3539">
            <v>0</v>
          </cell>
          <cell r="CL3539">
            <v>0</v>
          </cell>
          <cell r="CM3539">
            <v>0</v>
          </cell>
          <cell r="CN3539">
            <v>1</v>
          </cell>
        </row>
        <row r="3540">
          <cell r="AU3540">
            <v>102</v>
          </cell>
          <cell r="AX3540">
            <v>102</v>
          </cell>
          <cell r="AY3540">
            <v>0</v>
          </cell>
          <cell r="AZ3540">
            <v>0</v>
          </cell>
          <cell r="BA3540">
            <v>0</v>
          </cell>
          <cell r="BV3540">
            <v>0</v>
          </cell>
          <cell r="BW3540">
            <v>0.39</v>
          </cell>
          <cell r="BX3540">
            <v>0</v>
          </cell>
          <cell r="BY3540">
            <v>0</v>
          </cell>
          <cell r="BZ3540">
            <v>0</v>
          </cell>
          <cell r="CA3540">
            <v>0</v>
          </cell>
          <cell r="CB3540">
            <v>0</v>
          </cell>
          <cell r="CC3540">
            <v>0</v>
          </cell>
          <cell r="CD3540">
            <v>0.61</v>
          </cell>
          <cell r="CE3540">
            <v>0</v>
          </cell>
          <cell r="CF3540">
            <v>0</v>
          </cell>
          <cell r="CG3540">
            <v>0</v>
          </cell>
          <cell r="CH3540">
            <v>0</v>
          </cell>
          <cell r="CJ3540">
            <v>0</v>
          </cell>
          <cell r="CK3540">
            <v>0</v>
          </cell>
          <cell r="CL3540">
            <v>0</v>
          </cell>
          <cell r="CM3540">
            <v>0</v>
          </cell>
          <cell r="CN3540">
            <v>1</v>
          </cell>
        </row>
        <row r="3541">
          <cell r="AU3541">
            <v>3446.77</v>
          </cell>
          <cell r="AX3541">
            <v>2518.71</v>
          </cell>
          <cell r="AY3541">
            <v>928.06</v>
          </cell>
          <cell r="AZ3541">
            <v>1863.13</v>
          </cell>
          <cell r="BA3541">
            <v>430.25</v>
          </cell>
          <cell r="BV3541">
            <v>0</v>
          </cell>
          <cell r="BW3541">
            <v>1</v>
          </cell>
          <cell r="BX3541">
            <v>0</v>
          </cell>
          <cell r="BY3541">
            <v>0</v>
          </cell>
          <cell r="BZ3541">
            <v>0</v>
          </cell>
          <cell r="CA3541">
            <v>0</v>
          </cell>
          <cell r="CB3541">
            <v>0</v>
          </cell>
          <cell r="CC3541">
            <v>0</v>
          </cell>
          <cell r="CD3541">
            <v>0</v>
          </cell>
          <cell r="CE3541">
            <v>0</v>
          </cell>
          <cell r="CF3541">
            <v>0</v>
          </cell>
          <cell r="CG3541">
            <v>0</v>
          </cell>
          <cell r="CH3541">
            <v>0</v>
          </cell>
          <cell r="CJ3541">
            <v>0</v>
          </cell>
          <cell r="CK3541">
            <v>0</v>
          </cell>
          <cell r="CL3541">
            <v>0</v>
          </cell>
          <cell r="CM3541">
            <v>0</v>
          </cell>
          <cell r="CN3541">
            <v>1</v>
          </cell>
        </row>
        <row r="3542">
          <cell r="AU3542">
            <v>673</v>
          </cell>
          <cell r="AX3542">
            <v>673</v>
          </cell>
          <cell r="AY3542">
            <v>0</v>
          </cell>
          <cell r="AZ3542">
            <v>0</v>
          </cell>
          <cell r="BA3542">
            <v>0</v>
          </cell>
          <cell r="BV3542">
            <v>0</v>
          </cell>
          <cell r="BW3542">
            <v>0</v>
          </cell>
          <cell r="BX3542">
            <v>1</v>
          </cell>
          <cell r="BY3542">
            <v>0</v>
          </cell>
          <cell r="BZ3542">
            <v>0</v>
          </cell>
          <cell r="CA3542">
            <v>0</v>
          </cell>
          <cell r="CB3542">
            <v>0</v>
          </cell>
          <cell r="CC3542">
            <v>0</v>
          </cell>
          <cell r="CD3542">
            <v>0</v>
          </cell>
          <cell r="CE3542">
            <v>0</v>
          </cell>
          <cell r="CF3542">
            <v>0</v>
          </cell>
          <cell r="CG3542">
            <v>0</v>
          </cell>
          <cell r="CH3542">
            <v>0</v>
          </cell>
          <cell r="CJ3542">
            <v>0</v>
          </cell>
          <cell r="CK3542">
            <v>0</v>
          </cell>
          <cell r="CL3542">
            <v>0</v>
          </cell>
          <cell r="CM3542">
            <v>0</v>
          </cell>
          <cell r="CN3542">
            <v>1</v>
          </cell>
        </row>
        <row r="3543">
          <cell r="AU3543">
            <v>120</v>
          </cell>
          <cell r="AX3543">
            <v>120</v>
          </cell>
          <cell r="AY3543">
            <v>0</v>
          </cell>
          <cell r="AZ3543">
            <v>0</v>
          </cell>
          <cell r="BA3543">
            <v>0</v>
          </cell>
          <cell r="BV3543">
            <v>0</v>
          </cell>
          <cell r="BW3543">
            <v>0</v>
          </cell>
          <cell r="BX3543">
            <v>0</v>
          </cell>
          <cell r="BY3543">
            <v>0</v>
          </cell>
          <cell r="BZ3543">
            <v>0</v>
          </cell>
          <cell r="CA3543">
            <v>0</v>
          </cell>
          <cell r="CB3543">
            <v>0</v>
          </cell>
          <cell r="CC3543">
            <v>0</v>
          </cell>
          <cell r="CD3543">
            <v>0</v>
          </cell>
          <cell r="CE3543">
            <v>0</v>
          </cell>
          <cell r="CF3543">
            <v>0</v>
          </cell>
          <cell r="CG3543">
            <v>0</v>
          </cell>
          <cell r="CH3543">
            <v>0</v>
          </cell>
          <cell r="CJ3543">
            <v>0</v>
          </cell>
          <cell r="CK3543">
            <v>0</v>
          </cell>
          <cell r="CL3543">
            <v>0</v>
          </cell>
          <cell r="CM3543">
            <v>0</v>
          </cell>
          <cell r="CN3543">
            <v>1</v>
          </cell>
        </row>
        <row r="3544">
          <cell r="AU3544">
            <v>154</v>
          </cell>
          <cell r="AX3544">
            <v>154</v>
          </cell>
          <cell r="AY3544">
            <v>0</v>
          </cell>
          <cell r="AZ3544">
            <v>0</v>
          </cell>
          <cell r="BA3544">
            <v>0</v>
          </cell>
          <cell r="BV3544">
            <v>0</v>
          </cell>
          <cell r="BW3544">
            <v>1</v>
          </cell>
          <cell r="BX3544">
            <v>0</v>
          </cell>
          <cell r="BY3544">
            <v>0</v>
          </cell>
          <cell r="BZ3544">
            <v>0</v>
          </cell>
          <cell r="CA3544">
            <v>0</v>
          </cell>
          <cell r="CB3544">
            <v>0</v>
          </cell>
          <cell r="CC3544">
            <v>0</v>
          </cell>
          <cell r="CD3544">
            <v>0</v>
          </cell>
          <cell r="CE3544">
            <v>0</v>
          </cell>
          <cell r="CF3544">
            <v>0</v>
          </cell>
          <cell r="CG3544">
            <v>0</v>
          </cell>
          <cell r="CH3544">
            <v>0</v>
          </cell>
          <cell r="CJ3544">
            <v>0</v>
          </cell>
          <cell r="CK3544">
            <v>0</v>
          </cell>
          <cell r="CL3544">
            <v>0</v>
          </cell>
          <cell r="CM3544">
            <v>0</v>
          </cell>
          <cell r="CN3544">
            <v>1</v>
          </cell>
        </row>
        <row r="3545">
          <cell r="AU3545">
            <v>11722.78</v>
          </cell>
          <cell r="AX3545">
            <v>11713.550000000001</v>
          </cell>
          <cell r="AY3545">
            <v>9.2300000000000288</v>
          </cell>
          <cell r="AZ3545">
            <v>7736.22</v>
          </cell>
          <cell r="BA3545">
            <v>0</v>
          </cell>
          <cell r="BV3545">
            <v>0</v>
          </cell>
          <cell r="BW3545">
            <v>1</v>
          </cell>
          <cell r="BX3545">
            <v>0</v>
          </cell>
          <cell r="BY3545">
            <v>0</v>
          </cell>
          <cell r="BZ3545">
            <v>0</v>
          </cell>
          <cell r="CA3545">
            <v>0</v>
          </cell>
          <cell r="CB3545">
            <v>0</v>
          </cell>
          <cell r="CC3545">
            <v>0</v>
          </cell>
          <cell r="CD3545">
            <v>0</v>
          </cell>
          <cell r="CE3545">
            <v>0</v>
          </cell>
          <cell r="CF3545">
            <v>0</v>
          </cell>
          <cell r="CG3545">
            <v>0</v>
          </cell>
          <cell r="CH3545">
            <v>0</v>
          </cell>
          <cell r="CJ3545">
            <v>0</v>
          </cell>
          <cell r="CK3545">
            <v>0</v>
          </cell>
          <cell r="CL3545">
            <v>0</v>
          </cell>
          <cell r="CM3545">
            <v>0</v>
          </cell>
          <cell r="CN3545">
            <v>1</v>
          </cell>
        </row>
        <row r="3546">
          <cell r="AU3546">
            <v>4427.55</v>
          </cell>
          <cell r="AX3546">
            <v>3174.0399999999995</v>
          </cell>
          <cell r="AY3546">
            <v>1253.51</v>
          </cell>
          <cell r="AZ3546">
            <v>0</v>
          </cell>
          <cell r="BA3546">
            <v>2730.99</v>
          </cell>
          <cell r="BV3546">
            <v>0</v>
          </cell>
          <cell r="BW3546">
            <v>0</v>
          </cell>
          <cell r="BX3546">
            <v>0.3</v>
          </cell>
          <cell r="BY3546">
            <v>0</v>
          </cell>
          <cell r="BZ3546">
            <v>0</v>
          </cell>
          <cell r="CA3546">
            <v>0</v>
          </cell>
          <cell r="CB3546">
            <v>0</v>
          </cell>
          <cell r="CC3546">
            <v>0</v>
          </cell>
          <cell r="CD3546">
            <v>0.7</v>
          </cell>
          <cell r="CE3546">
            <v>0</v>
          </cell>
          <cell r="CF3546">
            <v>0</v>
          </cell>
          <cell r="CG3546">
            <v>0</v>
          </cell>
          <cell r="CH3546">
            <v>0</v>
          </cell>
          <cell r="CJ3546">
            <v>0</v>
          </cell>
          <cell r="CK3546">
            <v>0</v>
          </cell>
          <cell r="CL3546">
            <v>0</v>
          </cell>
          <cell r="CM3546">
            <v>0</v>
          </cell>
          <cell r="CN3546">
            <v>1</v>
          </cell>
        </row>
        <row r="3547">
          <cell r="AU3547">
            <v>223.09</v>
          </cell>
          <cell r="AX3547">
            <v>197.3</v>
          </cell>
          <cell r="AY3547">
            <v>25.79</v>
          </cell>
          <cell r="AZ3547">
            <v>0</v>
          </cell>
          <cell r="BA3547">
            <v>57.74</v>
          </cell>
          <cell r="BV3547">
            <v>0</v>
          </cell>
          <cell r="BW3547">
            <v>0.8</v>
          </cell>
          <cell r="BX3547">
            <v>0.2</v>
          </cell>
          <cell r="BY3547">
            <v>0</v>
          </cell>
          <cell r="BZ3547">
            <v>0</v>
          </cell>
          <cell r="CA3547">
            <v>0</v>
          </cell>
          <cell r="CB3547">
            <v>0</v>
          </cell>
          <cell r="CC3547">
            <v>0</v>
          </cell>
          <cell r="CD3547">
            <v>0</v>
          </cell>
          <cell r="CE3547">
            <v>0</v>
          </cell>
          <cell r="CF3547">
            <v>0</v>
          </cell>
          <cell r="CG3547">
            <v>0</v>
          </cell>
          <cell r="CH3547">
            <v>0</v>
          </cell>
          <cell r="CJ3547">
            <v>0</v>
          </cell>
          <cell r="CK3547">
            <v>0</v>
          </cell>
          <cell r="CL3547">
            <v>0</v>
          </cell>
          <cell r="CM3547">
            <v>0</v>
          </cell>
          <cell r="CN3547">
            <v>1</v>
          </cell>
        </row>
        <row r="3548">
          <cell r="AU3548">
            <v>2342.54</v>
          </cell>
          <cell r="AX3548">
            <v>1679.29</v>
          </cell>
          <cell r="AY3548">
            <v>663.25</v>
          </cell>
          <cell r="AZ3548">
            <v>621.91999999999996</v>
          </cell>
          <cell r="BA3548">
            <v>934.92</v>
          </cell>
          <cell r="BV3548">
            <v>0</v>
          </cell>
          <cell r="BW3548">
            <v>1</v>
          </cell>
          <cell r="BX3548">
            <v>0</v>
          </cell>
          <cell r="BY3548">
            <v>0</v>
          </cell>
          <cell r="BZ3548">
            <v>0</v>
          </cell>
          <cell r="CA3548">
            <v>0</v>
          </cell>
          <cell r="CB3548">
            <v>0</v>
          </cell>
          <cell r="CC3548">
            <v>0</v>
          </cell>
          <cell r="CD3548">
            <v>0</v>
          </cell>
          <cell r="CE3548">
            <v>0</v>
          </cell>
          <cell r="CF3548">
            <v>0</v>
          </cell>
          <cell r="CG3548">
            <v>0</v>
          </cell>
          <cell r="CH3548">
            <v>0</v>
          </cell>
          <cell r="CJ3548">
            <v>0</v>
          </cell>
          <cell r="CK3548">
            <v>0</v>
          </cell>
          <cell r="CL3548">
            <v>0</v>
          </cell>
          <cell r="CM3548">
            <v>0</v>
          </cell>
          <cell r="CN3548">
            <v>1</v>
          </cell>
        </row>
        <row r="3549">
          <cell r="AU3549">
            <v>-7357.12</v>
          </cell>
          <cell r="AX3549">
            <v>-5273.8399999999992</v>
          </cell>
          <cell r="AY3549">
            <v>-2083.2800000000002</v>
          </cell>
          <cell r="AZ3549">
            <v>0</v>
          </cell>
          <cell r="BA3549">
            <v>0</v>
          </cell>
          <cell r="BV3549">
            <v>0</v>
          </cell>
          <cell r="BW3549">
            <v>0</v>
          </cell>
          <cell r="BX3549">
            <v>0</v>
          </cell>
          <cell r="BY3549">
            <v>0</v>
          </cell>
          <cell r="BZ3549">
            <v>0</v>
          </cell>
          <cell r="CA3549">
            <v>0</v>
          </cell>
          <cell r="CB3549">
            <v>0</v>
          </cell>
          <cell r="CC3549">
            <v>0</v>
          </cell>
          <cell r="CD3549">
            <v>1</v>
          </cell>
          <cell r="CE3549">
            <v>0</v>
          </cell>
          <cell r="CF3549">
            <v>0</v>
          </cell>
          <cell r="CG3549">
            <v>0</v>
          </cell>
          <cell r="CH3549">
            <v>0</v>
          </cell>
          <cell r="CJ3549">
            <v>0</v>
          </cell>
          <cell r="CK3549">
            <v>0</v>
          </cell>
          <cell r="CL3549">
            <v>0</v>
          </cell>
          <cell r="CM3549">
            <v>0</v>
          </cell>
          <cell r="CN3549">
            <v>1</v>
          </cell>
        </row>
        <row r="3550">
          <cell r="AU3550">
            <v>610</v>
          </cell>
          <cell r="AX3550">
            <v>610</v>
          </cell>
          <cell r="AY3550">
            <v>0</v>
          </cell>
          <cell r="AZ3550">
            <v>0</v>
          </cell>
          <cell r="BA3550">
            <v>0</v>
          </cell>
          <cell r="BV3550">
            <v>0</v>
          </cell>
          <cell r="BW3550">
            <v>0.1</v>
          </cell>
          <cell r="BX3550">
            <v>0.54</v>
          </cell>
          <cell r="BY3550">
            <v>0</v>
          </cell>
          <cell r="BZ3550">
            <v>0</v>
          </cell>
          <cell r="CA3550">
            <v>0</v>
          </cell>
          <cell r="CB3550">
            <v>0</v>
          </cell>
          <cell r="CC3550">
            <v>0</v>
          </cell>
          <cell r="CD3550">
            <v>0.36</v>
          </cell>
          <cell r="CE3550">
            <v>0</v>
          </cell>
          <cell r="CF3550">
            <v>0</v>
          </cell>
          <cell r="CG3550">
            <v>0</v>
          </cell>
          <cell r="CH3550">
            <v>0</v>
          </cell>
          <cell r="CJ3550">
            <v>0</v>
          </cell>
          <cell r="CK3550">
            <v>0</v>
          </cell>
          <cell r="CL3550">
            <v>0</v>
          </cell>
          <cell r="CM3550">
            <v>0</v>
          </cell>
          <cell r="CN3550">
            <v>1</v>
          </cell>
        </row>
        <row r="3551">
          <cell r="AU3551">
            <v>511</v>
          </cell>
          <cell r="AX3551">
            <v>511</v>
          </cell>
          <cell r="AY3551">
            <v>0</v>
          </cell>
          <cell r="AZ3551">
            <v>0</v>
          </cell>
          <cell r="BA3551">
            <v>0</v>
          </cell>
          <cell r="BV3551">
            <v>0</v>
          </cell>
          <cell r="BW3551">
            <v>0</v>
          </cell>
          <cell r="BX3551">
            <v>1</v>
          </cell>
          <cell r="BY3551">
            <v>0</v>
          </cell>
          <cell r="BZ3551">
            <v>0</v>
          </cell>
          <cell r="CA3551">
            <v>0</v>
          </cell>
          <cell r="CB3551">
            <v>0</v>
          </cell>
          <cell r="CC3551">
            <v>0</v>
          </cell>
          <cell r="CD3551">
            <v>0</v>
          </cell>
          <cell r="CE3551">
            <v>0</v>
          </cell>
          <cell r="CF3551">
            <v>0</v>
          </cell>
          <cell r="CG3551">
            <v>0</v>
          </cell>
          <cell r="CH3551">
            <v>0</v>
          </cell>
          <cell r="CJ3551">
            <v>0</v>
          </cell>
          <cell r="CK3551">
            <v>0</v>
          </cell>
          <cell r="CL3551">
            <v>0</v>
          </cell>
          <cell r="CM3551">
            <v>0</v>
          </cell>
          <cell r="CN3551">
            <v>1</v>
          </cell>
        </row>
        <row r="3552">
          <cell r="AU3552">
            <v>123</v>
          </cell>
          <cell r="AX3552">
            <v>123</v>
          </cell>
          <cell r="AY3552">
            <v>0</v>
          </cell>
          <cell r="AZ3552">
            <v>0</v>
          </cell>
          <cell r="BA3552">
            <v>0</v>
          </cell>
          <cell r="BV3552">
            <v>0</v>
          </cell>
          <cell r="BW3552">
            <v>0</v>
          </cell>
          <cell r="BX3552">
            <v>0</v>
          </cell>
          <cell r="BY3552">
            <v>1</v>
          </cell>
          <cell r="BZ3552">
            <v>0</v>
          </cell>
          <cell r="CA3552">
            <v>0</v>
          </cell>
          <cell r="CB3552">
            <v>0</v>
          </cell>
          <cell r="CC3552">
            <v>0</v>
          </cell>
          <cell r="CD3552">
            <v>0</v>
          </cell>
          <cell r="CE3552">
            <v>0</v>
          </cell>
          <cell r="CF3552">
            <v>0</v>
          </cell>
          <cell r="CG3552">
            <v>0</v>
          </cell>
          <cell r="CH3552">
            <v>0</v>
          </cell>
          <cell r="CJ3552">
            <v>0</v>
          </cell>
          <cell r="CK3552">
            <v>0</v>
          </cell>
          <cell r="CL3552">
            <v>0</v>
          </cell>
          <cell r="CM3552">
            <v>0</v>
          </cell>
          <cell r="CN3552">
            <v>1</v>
          </cell>
        </row>
        <row r="3553">
          <cell r="AU3553">
            <v>420.88</v>
          </cell>
          <cell r="AX3553">
            <v>301.72000000000003</v>
          </cell>
          <cell r="AY3553">
            <v>119.16</v>
          </cell>
          <cell r="AZ3553">
            <v>0</v>
          </cell>
          <cell r="BA3553">
            <v>266.79000000000002</v>
          </cell>
          <cell r="BV3553">
            <v>0</v>
          </cell>
          <cell r="BW3553">
            <v>1</v>
          </cell>
          <cell r="BX3553">
            <v>0</v>
          </cell>
          <cell r="BY3553">
            <v>0</v>
          </cell>
          <cell r="BZ3553">
            <v>0</v>
          </cell>
          <cell r="CA3553">
            <v>0</v>
          </cell>
          <cell r="CB3553">
            <v>0</v>
          </cell>
          <cell r="CC3553">
            <v>0</v>
          </cell>
          <cell r="CD3553">
            <v>0</v>
          </cell>
          <cell r="CE3553">
            <v>0</v>
          </cell>
          <cell r="CF3553">
            <v>0</v>
          </cell>
          <cell r="CG3553">
            <v>0</v>
          </cell>
          <cell r="CH3553">
            <v>0</v>
          </cell>
          <cell r="CJ3553">
            <v>0</v>
          </cell>
          <cell r="CK3553">
            <v>0</v>
          </cell>
          <cell r="CL3553">
            <v>0</v>
          </cell>
          <cell r="CM3553">
            <v>0</v>
          </cell>
          <cell r="CN3553">
            <v>1</v>
          </cell>
        </row>
        <row r="3554">
          <cell r="AU3554">
            <v>114</v>
          </cell>
          <cell r="AX3554">
            <v>114</v>
          </cell>
          <cell r="AY3554">
            <v>0</v>
          </cell>
          <cell r="AZ3554">
            <v>0</v>
          </cell>
          <cell r="BA3554">
            <v>0</v>
          </cell>
          <cell r="BV3554">
            <v>0</v>
          </cell>
          <cell r="BW3554">
            <v>0</v>
          </cell>
          <cell r="BX3554">
            <v>0</v>
          </cell>
          <cell r="BY3554">
            <v>1</v>
          </cell>
          <cell r="BZ3554">
            <v>0</v>
          </cell>
          <cell r="CA3554">
            <v>0</v>
          </cell>
          <cell r="CB3554">
            <v>0</v>
          </cell>
          <cell r="CC3554">
            <v>0</v>
          </cell>
          <cell r="CD3554">
            <v>0</v>
          </cell>
          <cell r="CE3554">
            <v>0</v>
          </cell>
          <cell r="CF3554">
            <v>0</v>
          </cell>
          <cell r="CG3554">
            <v>0</v>
          </cell>
          <cell r="CH3554">
            <v>0</v>
          </cell>
          <cell r="CJ3554">
            <v>0</v>
          </cell>
          <cell r="CK3554">
            <v>0</v>
          </cell>
          <cell r="CL3554">
            <v>0</v>
          </cell>
          <cell r="CM3554">
            <v>0</v>
          </cell>
          <cell r="CN3554">
            <v>1</v>
          </cell>
        </row>
        <row r="3555">
          <cell r="AU3555">
            <v>1546.44</v>
          </cell>
          <cell r="AX3555">
            <v>1149.3599999999999</v>
          </cell>
          <cell r="AY3555">
            <v>397.08</v>
          </cell>
          <cell r="AZ3555">
            <v>326.75</v>
          </cell>
          <cell r="BA3555">
            <v>600.03</v>
          </cell>
          <cell r="BV3555">
            <v>0.13</v>
          </cell>
          <cell r="BW3555">
            <v>0</v>
          </cell>
          <cell r="BX3555">
            <v>0.08</v>
          </cell>
          <cell r="BY3555">
            <v>0</v>
          </cell>
          <cell r="BZ3555">
            <v>0</v>
          </cell>
          <cell r="CA3555">
            <v>0</v>
          </cell>
          <cell r="CB3555">
            <v>0</v>
          </cell>
          <cell r="CC3555">
            <v>0</v>
          </cell>
          <cell r="CD3555">
            <v>0.79</v>
          </cell>
          <cell r="CE3555">
            <v>0</v>
          </cell>
          <cell r="CF3555">
            <v>0</v>
          </cell>
          <cell r="CG3555">
            <v>0</v>
          </cell>
          <cell r="CH3555">
            <v>0</v>
          </cell>
          <cell r="CJ3555">
            <v>0</v>
          </cell>
          <cell r="CK3555">
            <v>0</v>
          </cell>
          <cell r="CL3555">
            <v>0</v>
          </cell>
          <cell r="CM3555">
            <v>0</v>
          </cell>
          <cell r="CN3555">
            <v>1</v>
          </cell>
        </row>
        <row r="3556">
          <cell r="AU3556">
            <v>176</v>
          </cell>
          <cell r="AX3556">
            <v>176</v>
          </cell>
          <cell r="AY3556">
            <v>0</v>
          </cell>
          <cell r="AZ3556">
            <v>0</v>
          </cell>
          <cell r="BA3556">
            <v>0</v>
          </cell>
          <cell r="BV3556">
            <v>0</v>
          </cell>
          <cell r="BW3556">
            <v>1</v>
          </cell>
          <cell r="BX3556">
            <v>0</v>
          </cell>
          <cell r="BY3556">
            <v>0</v>
          </cell>
          <cell r="BZ3556">
            <v>0</v>
          </cell>
          <cell r="CA3556">
            <v>0</v>
          </cell>
          <cell r="CB3556">
            <v>0</v>
          </cell>
          <cell r="CC3556">
            <v>0</v>
          </cell>
          <cell r="CD3556">
            <v>0</v>
          </cell>
          <cell r="CE3556">
            <v>0</v>
          </cell>
          <cell r="CF3556">
            <v>0</v>
          </cell>
          <cell r="CG3556">
            <v>0</v>
          </cell>
          <cell r="CH3556">
            <v>0</v>
          </cell>
          <cell r="CJ3556">
            <v>0</v>
          </cell>
          <cell r="CK3556">
            <v>0</v>
          </cell>
          <cell r="CL3556">
            <v>0</v>
          </cell>
          <cell r="CM3556">
            <v>0</v>
          </cell>
          <cell r="CN3556">
            <v>1</v>
          </cell>
        </row>
        <row r="3557">
          <cell r="AU3557">
            <v>245</v>
          </cell>
          <cell r="AX3557">
            <v>245</v>
          </cell>
          <cell r="AY3557">
            <v>0</v>
          </cell>
          <cell r="AZ3557">
            <v>0</v>
          </cell>
          <cell r="BA3557">
            <v>0</v>
          </cell>
          <cell r="BV3557">
            <v>0</v>
          </cell>
          <cell r="BW3557">
            <v>0</v>
          </cell>
          <cell r="BX3557">
            <v>0</v>
          </cell>
          <cell r="BY3557">
            <v>0</v>
          </cell>
          <cell r="BZ3557">
            <v>0</v>
          </cell>
          <cell r="CA3557">
            <v>0</v>
          </cell>
          <cell r="CB3557">
            <v>0</v>
          </cell>
          <cell r="CC3557">
            <v>0</v>
          </cell>
          <cell r="CD3557">
            <v>1</v>
          </cell>
          <cell r="CE3557">
            <v>0</v>
          </cell>
          <cell r="CF3557">
            <v>0</v>
          </cell>
          <cell r="CG3557">
            <v>0</v>
          </cell>
          <cell r="CH3557">
            <v>0</v>
          </cell>
          <cell r="CJ3557">
            <v>0</v>
          </cell>
          <cell r="CK3557">
            <v>0</v>
          </cell>
          <cell r="CL3557">
            <v>0</v>
          </cell>
          <cell r="CM3557">
            <v>0</v>
          </cell>
          <cell r="CN3557">
            <v>1</v>
          </cell>
        </row>
        <row r="3558">
          <cell r="AU3558">
            <v>172</v>
          </cell>
          <cell r="AX3558">
            <v>172</v>
          </cell>
          <cell r="AY3558">
            <v>0</v>
          </cell>
          <cell r="AZ3558">
            <v>0</v>
          </cell>
          <cell r="BA3558">
            <v>0</v>
          </cell>
          <cell r="BV3558">
            <v>0</v>
          </cell>
          <cell r="BW3558">
            <v>0.69</v>
          </cell>
          <cell r="BX3558">
            <v>0</v>
          </cell>
          <cell r="BY3558">
            <v>0.22</v>
          </cell>
          <cell r="BZ3558">
            <v>0</v>
          </cell>
          <cell r="CA3558">
            <v>0</v>
          </cell>
          <cell r="CB3558">
            <v>0</v>
          </cell>
          <cell r="CC3558">
            <v>0</v>
          </cell>
          <cell r="CD3558">
            <v>0</v>
          </cell>
          <cell r="CE3558">
            <v>7.0000000000000007E-2</v>
          </cell>
          <cell r="CF3558">
            <v>0</v>
          </cell>
          <cell r="CG3558">
            <v>0</v>
          </cell>
          <cell r="CH3558">
            <v>0</v>
          </cell>
          <cell r="CJ3558">
            <v>0</v>
          </cell>
          <cell r="CK3558">
            <v>0</v>
          </cell>
          <cell r="CL3558">
            <v>0</v>
          </cell>
          <cell r="CM3558">
            <v>0</v>
          </cell>
          <cell r="CN3558">
            <v>1</v>
          </cell>
        </row>
        <row r="3559">
          <cell r="AU3559">
            <v>0</v>
          </cell>
          <cell r="AX3559">
            <v>0</v>
          </cell>
          <cell r="AY3559">
            <v>0</v>
          </cell>
          <cell r="AZ3559">
            <v>0</v>
          </cell>
          <cell r="BA3559">
            <v>0</v>
          </cell>
          <cell r="BV3559">
            <v>0</v>
          </cell>
          <cell r="BW3559">
            <v>0</v>
          </cell>
          <cell r="BX3559">
            <v>0</v>
          </cell>
          <cell r="BY3559">
            <v>0</v>
          </cell>
          <cell r="BZ3559">
            <v>0</v>
          </cell>
          <cell r="CA3559">
            <v>0</v>
          </cell>
          <cell r="CB3559">
            <v>0</v>
          </cell>
          <cell r="CC3559">
            <v>0</v>
          </cell>
          <cell r="CD3559">
            <v>0</v>
          </cell>
          <cell r="CE3559">
            <v>0</v>
          </cell>
          <cell r="CF3559">
            <v>0</v>
          </cell>
          <cell r="CG3559">
            <v>0</v>
          </cell>
          <cell r="CH3559">
            <v>0</v>
          </cell>
          <cell r="CJ3559">
            <v>0</v>
          </cell>
          <cell r="CK3559">
            <v>0</v>
          </cell>
          <cell r="CL3559">
            <v>0</v>
          </cell>
          <cell r="CM3559">
            <v>0</v>
          </cell>
          <cell r="CN3559">
            <v>1</v>
          </cell>
        </row>
        <row r="3560">
          <cell r="AU3560">
            <v>-3073.22</v>
          </cell>
          <cell r="AX3560">
            <v>-2099.11</v>
          </cell>
          <cell r="AY3560">
            <v>-974.11</v>
          </cell>
          <cell r="AZ3560">
            <v>-2466.11</v>
          </cell>
          <cell r="BA3560">
            <v>0</v>
          </cell>
          <cell r="BV3560">
            <v>0</v>
          </cell>
          <cell r="BW3560">
            <v>0.87</v>
          </cell>
          <cell r="BX3560">
            <v>0</v>
          </cell>
          <cell r="BY3560">
            <v>0</v>
          </cell>
          <cell r="BZ3560">
            <v>0</v>
          </cell>
          <cell r="CA3560">
            <v>0</v>
          </cell>
          <cell r="CB3560">
            <v>0</v>
          </cell>
          <cell r="CC3560">
            <v>0</v>
          </cell>
          <cell r="CD3560">
            <v>0</v>
          </cell>
          <cell r="CE3560">
            <v>0.09</v>
          </cell>
          <cell r="CF3560">
            <v>0</v>
          </cell>
          <cell r="CG3560">
            <v>0</v>
          </cell>
          <cell r="CH3560">
            <v>0</v>
          </cell>
          <cell r="CJ3560">
            <v>0</v>
          </cell>
          <cell r="CK3560">
            <v>0</v>
          </cell>
          <cell r="CL3560">
            <v>0</v>
          </cell>
          <cell r="CM3560">
            <v>0</v>
          </cell>
          <cell r="CN3560">
            <v>1</v>
          </cell>
        </row>
        <row r="3561">
          <cell r="AU3561">
            <v>91.04</v>
          </cell>
          <cell r="AX3561">
            <v>65.27</v>
          </cell>
          <cell r="AY3561">
            <v>25.77</v>
          </cell>
          <cell r="AZ3561">
            <v>0</v>
          </cell>
          <cell r="BA3561">
            <v>57.71</v>
          </cell>
          <cell r="BV3561">
            <v>0</v>
          </cell>
          <cell r="BW3561">
            <v>0</v>
          </cell>
          <cell r="BX3561">
            <v>0</v>
          </cell>
          <cell r="BY3561">
            <v>0</v>
          </cell>
          <cell r="BZ3561">
            <v>0</v>
          </cell>
          <cell r="CA3561">
            <v>0</v>
          </cell>
          <cell r="CB3561">
            <v>0</v>
          </cell>
          <cell r="CC3561">
            <v>0</v>
          </cell>
          <cell r="CD3561">
            <v>0</v>
          </cell>
          <cell r="CE3561">
            <v>0</v>
          </cell>
          <cell r="CF3561">
            <v>0</v>
          </cell>
          <cell r="CG3561">
            <v>0</v>
          </cell>
          <cell r="CH3561">
            <v>0</v>
          </cell>
          <cell r="CJ3561">
            <v>0</v>
          </cell>
          <cell r="CK3561">
            <v>0</v>
          </cell>
          <cell r="CL3561">
            <v>0</v>
          </cell>
          <cell r="CM3561">
            <v>0</v>
          </cell>
          <cell r="CN3561">
            <v>1</v>
          </cell>
        </row>
        <row r="3562">
          <cell r="AU3562">
            <v>235</v>
          </cell>
          <cell r="AX3562">
            <v>235</v>
          </cell>
          <cell r="AY3562">
            <v>0</v>
          </cell>
          <cell r="AZ3562">
            <v>0</v>
          </cell>
          <cell r="BA3562">
            <v>0</v>
          </cell>
          <cell r="BV3562">
            <v>0</v>
          </cell>
          <cell r="BW3562">
            <v>1</v>
          </cell>
          <cell r="BX3562">
            <v>0</v>
          </cell>
          <cell r="BY3562">
            <v>0</v>
          </cell>
          <cell r="BZ3562">
            <v>0</v>
          </cell>
          <cell r="CA3562">
            <v>0</v>
          </cell>
          <cell r="CB3562">
            <v>0</v>
          </cell>
          <cell r="CC3562">
            <v>0</v>
          </cell>
          <cell r="CD3562">
            <v>0</v>
          </cell>
          <cell r="CE3562">
            <v>0</v>
          </cell>
          <cell r="CF3562">
            <v>0</v>
          </cell>
          <cell r="CG3562">
            <v>0</v>
          </cell>
          <cell r="CH3562">
            <v>0</v>
          </cell>
          <cell r="CJ3562">
            <v>0</v>
          </cell>
          <cell r="CK3562">
            <v>0</v>
          </cell>
          <cell r="CL3562">
            <v>0</v>
          </cell>
          <cell r="CM3562">
            <v>0</v>
          </cell>
          <cell r="CN3562">
            <v>1</v>
          </cell>
        </row>
        <row r="3563">
          <cell r="AU3563">
            <v>402</v>
          </cell>
          <cell r="AX3563">
            <v>402</v>
          </cell>
          <cell r="AY3563">
            <v>0</v>
          </cell>
          <cell r="AZ3563">
            <v>0</v>
          </cell>
          <cell r="BA3563">
            <v>0</v>
          </cell>
          <cell r="BV3563">
            <v>0</v>
          </cell>
          <cell r="BW3563">
            <v>1</v>
          </cell>
          <cell r="BX3563">
            <v>0</v>
          </cell>
          <cell r="BY3563">
            <v>0</v>
          </cell>
          <cell r="BZ3563">
            <v>0</v>
          </cell>
          <cell r="CA3563">
            <v>0</v>
          </cell>
          <cell r="CB3563">
            <v>0</v>
          </cell>
          <cell r="CC3563">
            <v>0</v>
          </cell>
          <cell r="CD3563">
            <v>0</v>
          </cell>
          <cell r="CE3563">
            <v>0</v>
          </cell>
          <cell r="CF3563">
            <v>0</v>
          </cell>
          <cell r="CG3563">
            <v>0</v>
          </cell>
          <cell r="CH3563">
            <v>0</v>
          </cell>
          <cell r="CJ3563">
            <v>0</v>
          </cell>
          <cell r="CK3563">
            <v>0</v>
          </cell>
          <cell r="CL3563">
            <v>0</v>
          </cell>
          <cell r="CM3563">
            <v>0</v>
          </cell>
          <cell r="CN3563">
            <v>1</v>
          </cell>
        </row>
        <row r="3564">
          <cell r="AU3564">
            <v>182.18</v>
          </cell>
          <cell r="AX3564">
            <v>130.6</v>
          </cell>
          <cell r="AY3564">
            <v>51.58</v>
          </cell>
          <cell r="AZ3564">
            <v>0</v>
          </cell>
          <cell r="BA3564">
            <v>115.48</v>
          </cell>
          <cell r="BV3564">
            <v>0</v>
          </cell>
          <cell r="BW3564">
            <v>1</v>
          </cell>
          <cell r="BX3564">
            <v>0</v>
          </cell>
          <cell r="BY3564">
            <v>0</v>
          </cell>
          <cell r="BZ3564">
            <v>0</v>
          </cell>
          <cell r="CA3564">
            <v>0</v>
          </cell>
          <cell r="CB3564">
            <v>0</v>
          </cell>
          <cell r="CC3564">
            <v>0</v>
          </cell>
          <cell r="CD3564">
            <v>0</v>
          </cell>
          <cell r="CE3564">
            <v>0</v>
          </cell>
          <cell r="CF3564">
            <v>0</v>
          </cell>
          <cell r="CG3564">
            <v>0</v>
          </cell>
          <cell r="CH3564">
            <v>0</v>
          </cell>
          <cell r="CJ3564">
            <v>0</v>
          </cell>
          <cell r="CK3564">
            <v>0</v>
          </cell>
          <cell r="CL3564">
            <v>0</v>
          </cell>
          <cell r="CM3564">
            <v>0</v>
          </cell>
          <cell r="CN3564">
            <v>1</v>
          </cell>
        </row>
        <row r="3565">
          <cell r="AU3565">
            <v>112</v>
          </cell>
          <cell r="AX3565">
            <v>112</v>
          </cell>
          <cell r="AY3565">
            <v>0</v>
          </cell>
          <cell r="AZ3565">
            <v>0</v>
          </cell>
          <cell r="BA3565">
            <v>0</v>
          </cell>
          <cell r="BV3565">
            <v>0</v>
          </cell>
          <cell r="BW3565">
            <v>0.69</v>
          </cell>
          <cell r="BX3565">
            <v>0</v>
          </cell>
          <cell r="BY3565">
            <v>0</v>
          </cell>
          <cell r="BZ3565">
            <v>0</v>
          </cell>
          <cell r="CA3565">
            <v>0</v>
          </cell>
          <cell r="CB3565">
            <v>0</v>
          </cell>
          <cell r="CC3565">
            <v>0</v>
          </cell>
          <cell r="CD3565">
            <v>0</v>
          </cell>
          <cell r="CE3565">
            <v>0.31</v>
          </cell>
          <cell r="CF3565">
            <v>0</v>
          </cell>
          <cell r="CG3565">
            <v>0</v>
          </cell>
          <cell r="CH3565">
            <v>0</v>
          </cell>
          <cell r="CJ3565">
            <v>0</v>
          </cell>
          <cell r="CK3565">
            <v>0</v>
          </cell>
          <cell r="CL3565">
            <v>0</v>
          </cell>
          <cell r="CM3565">
            <v>0</v>
          </cell>
          <cell r="CN3565">
            <v>1</v>
          </cell>
        </row>
        <row r="3566">
          <cell r="AU3566">
            <v>946.95</v>
          </cell>
          <cell r="AX3566">
            <v>678.84</v>
          </cell>
          <cell r="AY3566">
            <v>268.11</v>
          </cell>
          <cell r="AZ3566">
            <v>296.06</v>
          </cell>
          <cell r="BA3566">
            <v>338.45</v>
          </cell>
          <cell r="BV3566">
            <v>0</v>
          </cell>
          <cell r="BW3566">
            <v>1</v>
          </cell>
          <cell r="BX3566">
            <v>0</v>
          </cell>
          <cell r="BY3566">
            <v>0</v>
          </cell>
          <cell r="BZ3566">
            <v>0</v>
          </cell>
          <cell r="CA3566">
            <v>0</v>
          </cell>
          <cell r="CB3566">
            <v>0</v>
          </cell>
          <cell r="CC3566">
            <v>0</v>
          </cell>
          <cell r="CD3566">
            <v>0</v>
          </cell>
          <cell r="CE3566">
            <v>0</v>
          </cell>
          <cell r="CF3566">
            <v>0</v>
          </cell>
          <cell r="CG3566">
            <v>0</v>
          </cell>
          <cell r="CH3566">
            <v>0</v>
          </cell>
          <cell r="CJ3566">
            <v>0</v>
          </cell>
          <cell r="CK3566">
            <v>0</v>
          </cell>
          <cell r="CL3566">
            <v>0</v>
          </cell>
          <cell r="CM3566">
            <v>0</v>
          </cell>
          <cell r="CN3566">
            <v>1</v>
          </cell>
        </row>
        <row r="3567">
          <cell r="AU3567">
            <v>2899.76</v>
          </cell>
          <cell r="AX3567">
            <v>2351.4</v>
          </cell>
          <cell r="AY3567">
            <v>548.36</v>
          </cell>
          <cell r="AZ3567">
            <v>349.26</v>
          </cell>
          <cell r="BA3567">
            <v>918.82</v>
          </cell>
          <cell r="BV3567">
            <v>0</v>
          </cell>
          <cell r="BW3567">
            <v>0</v>
          </cell>
          <cell r="BX3567">
            <v>0</v>
          </cell>
          <cell r="BY3567">
            <v>0</v>
          </cell>
          <cell r="BZ3567">
            <v>0</v>
          </cell>
          <cell r="CA3567">
            <v>0</v>
          </cell>
          <cell r="CB3567">
            <v>0</v>
          </cell>
          <cell r="CC3567">
            <v>0</v>
          </cell>
          <cell r="CD3567">
            <v>1</v>
          </cell>
          <cell r="CE3567">
            <v>0</v>
          </cell>
          <cell r="CF3567">
            <v>0</v>
          </cell>
          <cell r="CG3567">
            <v>0</v>
          </cell>
          <cell r="CH3567">
            <v>0</v>
          </cell>
          <cell r="CJ3567">
            <v>0</v>
          </cell>
          <cell r="CK3567">
            <v>0</v>
          </cell>
          <cell r="CL3567">
            <v>0</v>
          </cell>
          <cell r="CM3567">
            <v>0</v>
          </cell>
          <cell r="CN3567">
            <v>1</v>
          </cell>
        </row>
        <row r="3568">
          <cell r="AU3568">
            <v>71</v>
          </cell>
          <cell r="AX3568">
            <v>50.9</v>
          </cell>
          <cell r="AY3568">
            <v>20.100000000000001</v>
          </cell>
          <cell r="AZ3568">
            <v>0</v>
          </cell>
          <cell r="BA3568">
            <v>0</v>
          </cell>
          <cell r="BV3568">
            <v>0</v>
          </cell>
          <cell r="BW3568">
            <v>0</v>
          </cell>
          <cell r="BX3568">
            <v>0.94</v>
          </cell>
          <cell r="BY3568">
            <v>0</v>
          </cell>
          <cell r="BZ3568">
            <v>0</v>
          </cell>
          <cell r="CA3568">
            <v>0</v>
          </cell>
          <cell r="CB3568">
            <v>0</v>
          </cell>
          <cell r="CC3568">
            <v>0</v>
          </cell>
          <cell r="CD3568">
            <v>0.06</v>
          </cell>
          <cell r="CE3568">
            <v>0</v>
          </cell>
          <cell r="CF3568">
            <v>0</v>
          </cell>
          <cell r="CG3568">
            <v>0</v>
          </cell>
          <cell r="CH3568">
            <v>0</v>
          </cell>
          <cell r="CJ3568">
            <v>0</v>
          </cell>
          <cell r="CK3568">
            <v>0</v>
          </cell>
          <cell r="CL3568">
            <v>0</v>
          </cell>
          <cell r="CM3568">
            <v>0</v>
          </cell>
          <cell r="CN3568">
            <v>1</v>
          </cell>
        </row>
        <row r="3569">
          <cell r="AU3569">
            <v>164</v>
          </cell>
          <cell r="AX3569">
            <v>164</v>
          </cell>
          <cell r="AY3569">
            <v>0</v>
          </cell>
          <cell r="AZ3569">
            <v>0</v>
          </cell>
          <cell r="BA3569">
            <v>0</v>
          </cell>
          <cell r="BV3569">
            <v>0</v>
          </cell>
          <cell r="BW3569">
            <v>1</v>
          </cell>
          <cell r="BX3569">
            <v>0</v>
          </cell>
          <cell r="BY3569">
            <v>0</v>
          </cell>
          <cell r="BZ3569">
            <v>0</v>
          </cell>
          <cell r="CA3569">
            <v>0</v>
          </cell>
          <cell r="CB3569">
            <v>0</v>
          </cell>
          <cell r="CC3569">
            <v>0</v>
          </cell>
          <cell r="CD3569">
            <v>0</v>
          </cell>
          <cell r="CE3569">
            <v>0</v>
          </cell>
          <cell r="CF3569">
            <v>0</v>
          </cell>
          <cell r="CG3569">
            <v>0</v>
          </cell>
          <cell r="CH3569">
            <v>0</v>
          </cell>
          <cell r="CJ3569">
            <v>0</v>
          </cell>
          <cell r="CK3569">
            <v>0</v>
          </cell>
          <cell r="CL3569">
            <v>0</v>
          </cell>
          <cell r="CM3569">
            <v>0</v>
          </cell>
          <cell r="CN3569">
            <v>1</v>
          </cell>
        </row>
        <row r="3570">
          <cell r="AU3570">
            <v>5034.32</v>
          </cell>
          <cell r="AX3570">
            <v>4353.63</v>
          </cell>
          <cell r="AY3570">
            <v>680.69</v>
          </cell>
          <cell r="AZ3570">
            <v>0</v>
          </cell>
          <cell r="BA3570">
            <v>1524.05</v>
          </cell>
          <cell r="BV3570">
            <v>0</v>
          </cell>
          <cell r="BW3570">
            <v>1</v>
          </cell>
          <cell r="BX3570">
            <v>0</v>
          </cell>
          <cell r="BY3570">
            <v>0</v>
          </cell>
          <cell r="BZ3570">
            <v>0</v>
          </cell>
          <cell r="CA3570">
            <v>0</v>
          </cell>
          <cell r="CB3570">
            <v>0</v>
          </cell>
          <cell r="CC3570">
            <v>0</v>
          </cell>
          <cell r="CD3570">
            <v>0</v>
          </cell>
          <cell r="CE3570">
            <v>0</v>
          </cell>
          <cell r="CF3570">
            <v>0</v>
          </cell>
          <cell r="CG3570">
            <v>0</v>
          </cell>
          <cell r="CH3570">
            <v>0</v>
          </cell>
          <cell r="CJ3570">
            <v>0</v>
          </cell>
          <cell r="CK3570">
            <v>0</v>
          </cell>
          <cell r="CL3570">
            <v>0</v>
          </cell>
          <cell r="CM3570">
            <v>0</v>
          </cell>
          <cell r="CN3570">
            <v>1</v>
          </cell>
        </row>
        <row r="3571">
          <cell r="AU3571">
            <v>150</v>
          </cell>
          <cell r="AX3571">
            <v>150</v>
          </cell>
          <cell r="AY3571">
            <v>0</v>
          </cell>
          <cell r="AZ3571">
            <v>0</v>
          </cell>
          <cell r="BA3571">
            <v>0</v>
          </cell>
          <cell r="BV3571">
            <v>0</v>
          </cell>
          <cell r="BW3571">
            <v>1</v>
          </cell>
          <cell r="BX3571">
            <v>0</v>
          </cell>
          <cell r="BY3571">
            <v>0</v>
          </cell>
          <cell r="BZ3571">
            <v>0</v>
          </cell>
          <cell r="CA3571">
            <v>0</v>
          </cell>
          <cell r="CB3571">
            <v>0</v>
          </cell>
          <cell r="CC3571">
            <v>0</v>
          </cell>
          <cell r="CD3571">
            <v>0</v>
          </cell>
          <cell r="CE3571">
            <v>0</v>
          </cell>
          <cell r="CF3571">
            <v>0</v>
          </cell>
          <cell r="CG3571">
            <v>0</v>
          </cell>
          <cell r="CH3571">
            <v>0</v>
          </cell>
          <cell r="CJ3571">
            <v>0</v>
          </cell>
          <cell r="CK3571">
            <v>0</v>
          </cell>
          <cell r="CL3571">
            <v>0</v>
          </cell>
          <cell r="CM3571">
            <v>0</v>
          </cell>
          <cell r="CN3571">
            <v>1</v>
          </cell>
        </row>
        <row r="3572">
          <cell r="AU3572">
            <v>95</v>
          </cell>
          <cell r="AX3572">
            <v>95</v>
          </cell>
          <cell r="AY3572">
            <v>0</v>
          </cell>
          <cell r="AZ3572">
            <v>0</v>
          </cell>
          <cell r="BA3572">
            <v>0</v>
          </cell>
          <cell r="BV3572">
            <v>0</v>
          </cell>
          <cell r="BW3572">
            <v>0.77</v>
          </cell>
          <cell r="BX3572">
            <v>0</v>
          </cell>
          <cell r="BY3572">
            <v>0</v>
          </cell>
          <cell r="BZ3572">
            <v>0</v>
          </cell>
          <cell r="CA3572">
            <v>0</v>
          </cell>
          <cell r="CB3572">
            <v>0</v>
          </cell>
          <cell r="CC3572">
            <v>0</v>
          </cell>
          <cell r="CD3572">
            <v>0</v>
          </cell>
          <cell r="CE3572">
            <v>0.23</v>
          </cell>
          <cell r="CF3572">
            <v>0</v>
          </cell>
          <cell r="CG3572">
            <v>0</v>
          </cell>
          <cell r="CH3572">
            <v>0</v>
          </cell>
          <cell r="CJ3572">
            <v>0</v>
          </cell>
          <cell r="CK3572">
            <v>0</v>
          </cell>
          <cell r="CL3572">
            <v>0</v>
          </cell>
          <cell r="CM3572">
            <v>0</v>
          </cell>
          <cell r="CN3572">
            <v>1</v>
          </cell>
        </row>
        <row r="3573">
          <cell r="AU3573">
            <v>5713.52</v>
          </cell>
          <cell r="AX3573">
            <v>4597.96</v>
          </cell>
          <cell r="AY3573">
            <v>1115.56</v>
          </cell>
          <cell r="AZ3573">
            <v>1689</v>
          </cell>
          <cell r="BA3573">
            <v>173.13</v>
          </cell>
          <cell r="BV3573">
            <v>0</v>
          </cell>
          <cell r="BW3573">
            <v>1</v>
          </cell>
          <cell r="BX3573">
            <v>0</v>
          </cell>
          <cell r="BY3573">
            <v>0</v>
          </cell>
          <cell r="BZ3573">
            <v>0</v>
          </cell>
          <cell r="CA3573">
            <v>0</v>
          </cell>
          <cell r="CB3573">
            <v>0</v>
          </cell>
          <cell r="CC3573">
            <v>0</v>
          </cell>
          <cell r="CD3573">
            <v>0</v>
          </cell>
          <cell r="CE3573">
            <v>0</v>
          </cell>
          <cell r="CF3573">
            <v>0</v>
          </cell>
          <cell r="CG3573">
            <v>0</v>
          </cell>
          <cell r="CH3573">
            <v>0</v>
          </cell>
          <cell r="CJ3573">
            <v>0</v>
          </cell>
          <cell r="CK3573">
            <v>0</v>
          </cell>
          <cell r="CL3573">
            <v>0</v>
          </cell>
          <cell r="CM3573">
            <v>0</v>
          </cell>
          <cell r="CN3573">
            <v>1</v>
          </cell>
        </row>
        <row r="3574">
          <cell r="AU3574">
            <v>34827.050000000003</v>
          </cell>
          <cell r="AX3574">
            <v>26177.01</v>
          </cell>
          <cell r="AY3574">
            <v>8650.0400000000009</v>
          </cell>
          <cell r="AZ3574">
            <v>8358.18</v>
          </cell>
          <cell r="BA3574">
            <v>10971.92</v>
          </cell>
          <cell r="BV3574">
            <v>0</v>
          </cell>
          <cell r="BW3574">
            <v>1</v>
          </cell>
          <cell r="BX3574">
            <v>0</v>
          </cell>
          <cell r="BY3574">
            <v>0</v>
          </cell>
          <cell r="BZ3574">
            <v>0</v>
          </cell>
          <cell r="CA3574">
            <v>0</v>
          </cell>
          <cell r="CB3574">
            <v>0</v>
          </cell>
          <cell r="CC3574">
            <v>0</v>
          </cell>
          <cell r="CD3574">
            <v>0</v>
          </cell>
          <cell r="CE3574">
            <v>0</v>
          </cell>
          <cell r="CF3574">
            <v>0</v>
          </cell>
          <cell r="CG3574">
            <v>0</v>
          </cell>
          <cell r="CH3574">
            <v>0</v>
          </cell>
          <cell r="CJ3574">
            <v>0</v>
          </cell>
          <cell r="CK3574">
            <v>0</v>
          </cell>
          <cell r="CL3574">
            <v>0</v>
          </cell>
          <cell r="CM3574">
            <v>0</v>
          </cell>
          <cell r="CN3574">
            <v>1</v>
          </cell>
        </row>
        <row r="3575">
          <cell r="AU3575">
            <v>-1163.72</v>
          </cell>
          <cell r="AX3575">
            <v>-1163.72</v>
          </cell>
          <cell r="AY3575">
            <v>0</v>
          </cell>
          <cell r="AZ3575">
            <v>0</v>
          </cell>
          <cell r="BA3575">
            <v>-438.36</v>
          </cell>
          <cell r="BV3575">
            <v>0</v>
          </cell>
          <cell r="BW3575">
            <v>0.02</v>
          </cell>
          <cell r="BX3575">
            <v>0.45</v>
          </cell>
          <cell r="BY3575">
            <v>0</v>
          </cell>
          <cell r="BZ3575">
            <v>0</v>
          </cell>
          <cell r="CA3575">
            <v>0</v>
          </cell>
          <cell r="CB3575">
            <v>0</v>
          </cell>
          <cell r="CC3575">
            <v>0</v>
          </cell>
          <cell r="CD3575">
            <v>0.53</v>
          </cell>
          <cell r="CE3575">
            <v>0</v>
          </cell>
          <cell r="CF3575">
            <v>0</v>
          </cell>
          <cell r="CG3575">
            <v>0</v>
          </cell>
          <cell r="CH3575">
            <v>0</v>
          </cell>
          <cell r="CJ3575">
            <v>0</v>
          </cell>
          <cell r="CK3575">
            <v>0</v>
          </cell>
          <cell r="CL3575">
            <v>0</v>
          </cell>
          <cell r="CM3575">
            <v>0</v>
          </cell>
          <cell r="CN3575">
            <v>1</v>
          </cell>
        </row>
        <row r="3576">
          <cell r="AU3576">
            <v>868.72</v>
          </cell>
          <cell r="AX3576">
            <v>622.77</v>
          </cell>
          <cell r="AY3576">
            <v>245.95</v>
          </cell>
          <cell r="AZ3576">
            <v>0</v>
          </cell>
          <cell r="BA3576">
            <v>550.65</v>
          </cell>
          <cell r="BV3576">
            <v>0</v>
          </cell>
          <cell r="BW3576">
            <v>0</v>
          </cell>
          <cell r="BX3576">
            <v>0.71</v>
          </cell>
          <cell r="BY3576">
            <v>0</v>
          </cell>
          <cell r="BZ3576">
            <v>0</v>
          </cell>
          <cell r="CA3576">
            <v>0</v>
          </cell>
          <cell r="CB3576">
            <v>0</v>
          </cell>
          <cell r="CC3576">
            <v>0</v>
          </cell>
          <cell r="CD3576">
            <v>0</v>
          </cell>
          <cell r="CE3576">
            <v>0</v>
          </cell>
          <cell r="CF3576">
            <v>0</v>
          </cell>
          <cell r="CG3576">
            <v>0</v>
          </cell>
          <cell r="CH3576">
            <v>0</v>
          </cell>
          <cell r="CJ3576">
            <v>0</v>
          </cell>
          <cell r="CK3576">
            <v>0</v>
          </cell>
          <cell r="CL3576">
            <v>0</v>
          </cell>
          <cell r="CM3576">
            <v>0</v>
          </cell>
          <cell r="CN3576">
            <v>1</v>
          </cell>
        </row>
        <row r="3577">
          <cell r="AU3577">
            <v>-581.91999999999996</v>
          </cell>
          <cell r="AX3577">
            <v>-581.92000000000007</v>
          </cell>
          <cell r="AY3577">
            <v>0</v>
          </cell>
          <cell r="AZ3577">
            <v>0</v>
          </cell>
          <cell r="BA3577">
            <v>-219.24</v>
          </cell>
          <cell r="BV3577">
            <v>0</v>
          </cell>
          <cell r="BW3577">
            <v>0</v>
          </cell>
          <cell r="BX3577">
            <v>0.54</v>
          </cell>
          <cell r="BY3577">
            <v>0</v>
          </cell>
          <cell r="BZ3577">
            <v>0</v>
          </cell>
          <cell r="CA3577">
            <v>0</v>
          </cell>
          <cell r="CB3577">
            <v>0</v>
          </cell>
          <cell r="CC3577">
            <v>0</v>
          </cell>
          <cell r="CD3577">
            <v>0.26</v>
          </cell>
          <cell r="CE3577">
            <v>0</v>
          </cell>
          <cell r="CF3577">
            <v>0</v>
          </cell>
          <cell r="CG3577">
            <v>0</v>
          </cell>
          <cell r="CH3577">
            <v>0</v>
          </cell>
          <cell r="CJ3577">
            <v>0</v>
          </cell>
          <cell r="CK3577">
            <v>0</v>
          </cell>
          <cell r="CL3577">
            <v>0</v>
          </cell>
          <cell r="CM3577">
            <v>0</v>
          </cell>
          <cell r="CN3577">
            <v>1</v>
          </cell>
        </row>
        <row r="3578">
          <cell r="AU3578">
            <v>215</v>
          </cell>
          <cell r="AX3578">
            <v>215</v>
          </cell>
          <cell r="AY3578">
            <v>0</v>
          </cell>
          <cell r="AZ3578">
            <v>0</v>
          </cell>
          <cell r="BA3578">
            <v>0</v>
          </cell>
          <cell r="BV3578">
            <v>0</v>
          </cell>
          <cell r="BW3578">
            <v>1</v>
          </cell>
          <cell r="BX3578">
            <v>0</v>
          </cell>
          <cell r="BY3578">
            <v>0</v>
          </cell>
          <cell r="BZ3578">
            <v>0</v>
          </cell>
          <cell r="CA3578">
            <v>0</v>
          </cell>
          <cell r="CB3578">
            <v>0</v>
          </cell>
          <cell r="CC3578">
            <v>0</v>
          </cell>
          <cell r="CD3578">
            <v>0</v>
          </cell>
          <cell r="CE3578">
            <v>0</v>
          </cell>
          <cell r="CF3578">
            <v>0</v>
          </cell>
          <cell r="CG3578">
            <v>0</v>
          </cell>
          <cell r="CH3578">
            <v>0</v>
          </cell>
          <cell r="CJ3578">
            <v>0</v>
          </cell>
          <cell r="CK3578">
            <v>0</v>
          </cell>
          <cell r="CL3578">
            <v>0</v>
          </cell>
          <cell r="CM3578">
            <v>0</v>
          </cell>
          <cell r="CN3578">
            <v>1</v>
          </cell>
        </row>
        <row r="3579">
          <cell r="AU3579">
            <v>326.02999999999997</v>
          </cell>
          <cell r="AX3579">
            <v>285.82</v>
          </cell>
          <cell r="AY3579">
            <v>40.21</v>
          </cell>
          <cell r="AZ3579">
            <v>0</v>
          </cell>
          <cell r="BA3579">
            <v>0</v>
          </cell>
          <cell r="BV3579">
            <v>0</v>
          </cell>
          <cell r="BW3579">
            <v>1</v>
          </cell>
          <cell r="BX3579">
            <v>0</v>
          </cell>
          <cell r="BY3579">
            <v>0</v>
          </cell>
          <cell r="BZ3579">
            <v>0</v>
          </cell>
          <cell r="CA3579">
            <v>0</v>
          </cell>
          <cell r="CB3579">
            <v>0</v>
          </cell>
          <cell r="CC3579">
            <v>0</v>
          </cell>
          <cell r="CD3579">
            <v>0</v>
          </cell>
          <cell r="CE3579">
            <v>0</v>
          </cell>
          <cell r="CF3579">
            <v>0</v>
          </cell>
          <cell r="CG3579">
            <v>0</v>
          </cell>
          <cell r="CH3579">
            <v>0</v>
          </cell>
          <cell r="CJ3579">
            <v>0</v>
          </cell>
          <cell r="CK3579">
            <v>0</v>
          </cell>
          <cell r="CL3579">
            <v>0</v>
          </cell>
          <cell r="CM3579">
            <v>0</v>
          </cell>
          <cell r="CN3579">
            <v>1</v>
          </cell>
        </row>
        <row r="3580">
          <cell r="AU3580">
            <v>22.82</v>
          </cell>
          <cell r="AX3580">
            <v>16.36</v>
          </cell>
          <cell r="AY3580">
            <v>6.46</v>
          </cell>
          <cell r="AZ3580">
            <v>0</v>
          </cell>
          <cell r="BA3580">
            <v>0</v>
          </cell>
          <cell r="BV3580">
            <v>0</v>
          </cell>
          <cell r="BW3580">
            <v>0</v>
          </cell>
          <cell r="BX3580">
            <v>1</v>
          </cell>
          <cell r="BY3580">
            <v>0</v>
          </cell>
          <cell r="BZ3580">
            <v>0</v>
          </cell>
          <cell r="CA3580">
            <v>0</v>
          </cell>
          <cell r="CB3580">
            <v>0</v>
          </cell>
          <cell r="CC3580">
            <v>0</v>
          </cell>
          <cell r="CD3580">
            <v>0</v>
          </cell>
          <cell r="CE3580">
            <v>0</v>
          </cell>
          <cell r="CF3580">
            <v>0</v>
          </cell>
          <cell r="CG3580">
            <v>0</v>
          </cell>
          <cell r="CH3580">
            <v>0</v>
          </cell>
          <cell r="CJ3580">
            <v>0</v>
          </cell>
          <cell r="CK3580">
            <v>0</v>
          </cell>
          <cell r="CL3580">
            <v>0</v>
          </cell>
          <cell r="CM3580">
            <v>0</v>
          </cell>
          <cell r="CN3580">
            <v>1</v>
          </cell>
        </row>
        <row r="3581">
          <cell r="AU3581">
            <v>257332.38</v>
          </cell>
          <cell r="AX3581">
            <v>179755.98000000004</v>
          </cell>
          <cell r="AY3581">
            <v>77576.399999999994</v>
          </cell>
          <cell r="AZ3581">
            <v>60651.75</v>
          </cell>
          <cell r="BA3581">
            <v>25703.03</v>
          </cell>
          <cell r="BV3581">
            <v>0</v>
          </cell>
          <cell r="BW3581">
            <v>0</v>
          </cell>
          <cell r="BX3581">
            <v>0</v>
          </cell>
          <cell r="BY3581">
            <v>0</v>
          </cell>
          <cell r="BZ3581">
            <v>0</v>
          </cell>
          <cell r="CA3581">
            <v>0</v>
          </cell>
          <cell r="CB3581">
            <v>0</v>
          </cell>
          <cell r="CC3581">
            <v>0</v>
          </cell>
          <cell r="CD3581">
            <v>1</v>
          </cell>
          <cell r="CE3581">
            <v>0</v>
          </cell>
          <cell r="CF3581">
            <v>0</v>
          </cell>
          <cell r="CG3581">
            <v>0</v>
          </cell>
          <cell r="CH3581">
            <v>0</v>
          </cell>
          <cell r="CJ3581">
            <v>0</v>
          </cell>
          <cell r="CK3581">
            <v>0</v>
          </cell>
          <cell r="CL3581">
            <v>0</v>
          </cell>
          <cell r="CM3581">
            <v>0</v>
          </cell>
          <cell r="CN3581">
            <v>1</v>
          </cell>
        </row>
        <row r="3582">
          <cell r="AU3582">
            <v>23735.15</v>
          </cell>
          <cell r="AX3582">
            <v>17014.739999999998</v>
          </cell>
          <cell r="AY3582">
            <v>6720.41</v>
          </cell>
          <cell r="AZ3582">
            <v>2889.94</v>
          </cell>
          <cell r="BA3582">
            <v>3890.95</v>
          </cell>
          <cell r="BV3582">
            <v>0</v>
          </cell>
          <cell r="BW3582">
            <v>0</v>
          </cell>
          <cell r="BX3582">
            <v>0</v>
          </cell>
          <cell r="BY3582">
            <v>0</v>
          </cell>
          <cell r="BZ3582">
            <v>0</v>
          </cell>
          <cell r="CA3582">
            <v>0</v>
          </cell>
          <cell r="CB3582">
            <v>0</v>
          </cell>
          <cell r="CC3582">
            <v>0</v>
          </cell>
          <cell r="CD3582">
            <v>1</v>
          </cell>
          <cell r="CE3582">
            <v>0</v>
          </cell>
          <cell r="CF3582">
            <v>0</v>
          </cell>
          <cell r="CG3582">
            <v>0</v>
          </cell>
          <cell r="CH3582">
            <v>0</v>
          </cell>
          <cell r="CJ3582">
            <v>0</v>
          </cell>
          <cell r="CK3582">
            <v>0</v>
          </cell>
          <cell r="CL3582">
            <v>0</v>
          </cell>
          <cell r="CM3582">
            <v>0</v>
          </cell>
          <cell r="CN3582">
            <v>1</v>
          </cell>
        </row>
        <row r="3583">
          <cell r="AU3583">
            <v>187.53</v>
          </cell>
          <cell r="AX3583">
            <v>134.44</v>
          </cell>
          <cell r="AY3583">
            <v>53.09</v>
          </cell>
          <cell r="AZ3583">
            <v>0</v>
          </cell>
          <cell r="BA3583">
            <v>28.85</v>
          </cell>
          <cell r="BV3583">
            <v>0</v>
          </cell>
          <cell r="BW3583">
            <v>0</v>
          </cell>
          <cell r="BX3583">
            <v>0</v>
          </cell>
          <cell r="BY3583">
            <v>0</v>
          </cell>
          <cell r="BZ3583">
            <v>0</v>
          </cell>
          <cell r="CA3583">
            <v>0</v>
          </cell>
          <cell r="CB3583">
            <v>0</v>
          </cell>
          <cell r="CC3583">
            <v>0</v>
          </cell>
          <cell r="CD3583">
            <v>1</v>
          </cell>
          <cell r="CE3583">
            <v>0</v>
          </cell>
          <cell r="CF3583">
            <v>0</v>
          </cell>
          <cell r="CG3583">
            <v>0</v>
          </cell>
          <cell r="CH3583">
            <v>0</v>
          </cell>
          <cell r="CJ3583">
            <v>0</v>
          </cell>
          <cell r="CK3583">
            <v>0</v>
          </cell>
          <cell r="CL3583">
            <v>0</v>
          </cell>
          <cell r="CM3583">
            <v>0</v>
          </cell>
          <cell r="CN3583">
            <v>1</v>
          </cell>
        </row>
        <row r="3584">
          <cell r="AU3584">
            <v>534.03</v>
          </cell>
          <cell r="AX3584">
            <v>382.82</v>
          </cell>
          <cell r="AY3584">
            <v>151.21</v>
          </cell>
          <cell r="AZ3584">
            <v>382.82</v>
          </cell>
          <cell r="BA3584">
            <v>0</v>
          </cell>
          <cell r="BV3584">
            <v>0</v>
          </cell>
          <cell r="BW3584">
            <v>0.75</v>
          </cell>
          <cell r="BX3584">
            <v>0</v>
          </cell>
          <cell r="BY3584">
            <v>0</v>
          </cell>
          <cell r="BZ3584">
            <v>0</v>
          </cell>
          <cell r="CA3584">
            <v>0</v>
          </cell>
          <cell r="CB3584">
            <v>0</v>
          </cell>
          <cell r="CC3584">
            <v>0</v>
          </cell>
          <cell r="CD3584">
            <v>0</v>
          </cell>
          <cell r="CE3584">
            <v>0.21</v>
          </cell>
          <cell r="CF3584">
            <v>0</v>
          </cell>
          <cell r="CG3584">
            <v>0</v>
          </cell>
          <cell r="CH3584">
            <v>0</v>
          </cell>
          <cell r="CJ3584">
            <v>0</v>
          </cell>
          <cell r="CK3584">
            <v>0</v>
          </cell>
          <cell r="CL3584">
            <v>0</v>
          </cell>
          <cell r="CM3584">
            <v>0</v>
          </cell>
          <cell r="CN3584">
            <v>1</v>
          </cell>
        </row>
        <row r="3585">
          <cell r="AU3585">
            <v>323</v>
          </cell>
          <cell r="AX3585">
            <v>323</v>
          </cell>
          <cell r="AY3585">
            <v>0</v>
          </cell>
          <cell r="AZ3585">
            <v>0</v>
          </cell>
          <cell r="BA3585">
            <v>0</v>
          </cell>
          <cell r="BV3585">
            <v>0</v>
          </cell>
          <cell r="BW3585">
            <v>0</v>
          </cell>
          <cell r="BX3585">
            <v>0</v>
          </cell>
          <cell r="BY3585">
            <v>1</v>
          </cell>
          <cell r="BZ3585">
            <v>0</v>
          </cell>
          <cell r="CA3585">
            <v>0</v>
          </cell>
          <cell r="CB3585">
            <v>0</v>
          </cell>
          <cell r="CC3585">
            <v>0</v>
          </cell>
          <cell r="CD3585">
            <v>0</v>
          </cell>
          <cell r="CE3585">
            <v>0</v>
          </cell>
          <cell r="CF3585">
            <v>0</v>
          </cell>
          <cell r="CG3585">
            <v>0</v>
          </cell>
          <cell r="CH3585">
            <v>0</v>
          </cell>
          <cell r="CJ3585">
            <v>0</v>
          </cell>
          <cell r="CK3585">
            <v>0</v>
          </cell>
          <cell r="CL3585">
            <v>0</v>
          </cell>
          <cell r="CM3585">
            <v>0</v>
          </cell>
          <cell r="CN3585">
            <v>1</v>
          </cell>
        </row>
        <row r="3586">
          <cell r="AU3586">
            <v>546</v>
          </cell>
          <cell r="AX3586">
            <v>546</v>
          </cell>
          <cell r="AY3586">
            <v>0</v>
          </cell>
          <cell r="AZ3586">
            <v>0</v>
          </cell>
          <cell r="BA3586">
            <v>0</v>
          </cell>
          <cell r="BV3586">
            <v>0</v>
          </cell>
          <cell r="BW3586">
            <v>1</v>
          </cell>
          <cell r="BX3586">
            <v>0</v>
          </cell>
          <cell r="BY3586">
            <v>0</v>
          </cell>
          <cell r="BZ3586">
            <v>0</v>
          </cell>
          <cell r="CA3586">
            <v>0</v>
          </cell>
          <cell r="CB3586">
            <v>0</v>
          </cell>
          <cell r="CC3586">
            <v>0</v>
          </cell>
          <cell r="CD3586">
            <v>0</v>
          </cell>
          <cell r="CE3586">
            <v>0</v>
          </cell>
          <cell r="CF3586">
            <v>0</v>
          </cell>
          <cell r="CG3586">
            <v>0</v>
          </cell>
          <cell r="CH3586">
            <v>0</v>
          </cell>
          <cell r="CJ3586">
            <v>0</v>
          </cell>
          <cell r="CK3586">
            <v>0</v>
          </cell>
          <cell r="CL3586">
            <v>0</v>
          </cell>
          <cell r="CM3586">
            <v>0</v>
          </cell>
          <cell r="CN3586">
            <v>1</v>
          </cell>
        </row>
        <row r="3587">
          <cell r="AU3587">
            <v>142385.87</v>
          </cell>
          <cell r="AX3587">
            <v>103569.46</v>
          </cell>
          <cell r="AY3587">
            <v>38816.410000000003</v>
          </cell>
          <cell r="AZ3587">
            <v>6032.05</v>
          </cell>
          <cell r="BA3587">
            <v>65057.08</v>
          </cell>
          <cell r="BV3587">
            <v>0</v>
          </cell>
          <cell r="BW3587">
            <v>0</v>
          </cell>
          <cell r="BX3587">
            <v>0</v>
          </cell>
          <cell r="BY3587">
            <v>0</v>
          </cell>
          <cell r="BZ3587">
            <v>0</v>
          </cell>
          <cell r="CA3587">
            <v>0</v>
          </cell>
          <cell r="CB3587">
            <v>0</v>
          </cell>
          <cell r="CC3587">
            <v>1</v>
          </cell>
          <cell r="CD3587">
            <v>0</v>
          </cell>
          <cell r="CE3587">
            <v>0</v>
          </cell>
          <cell r="CF3587">
            <v>0</v>
          </cell>
          <cell r="CG3587">
            <v>0</v>
          </cell>
          <cell r="CH3587">
            <v>0</v>
          </cell>
          <cell r="CJ3587">
            <v>0</v>
          </cell>
          <cell r="CK3587">
            <v>0</v>
          </cell>
          <cell r="CL3587">
            <v>0</v>
          </cell>
          <cell r="CM3587">
            <v>0</v>
          </cell>
          <cell r="CN3587">
            <v>1</v>
          </cell>
        </row>
        <row r="3588">
          <cell r="AU3588">
            <v>5036.24</v>
          </cell>
          <cell r="AX3588">
            <v>3664.66</v>
          </cell>
          <cell r="AY3588">
            <v>1371.58</v>
          </cell>
          <cell r="AZ3588">
            <v>1958.25</v>
          </cell>
          <cell r="BA3588">
            <v>1151.57</v>
          </cell>
          <cell r="BV3588">
            <v>0</v>
          </cell>
          <cell r="BW3588">
            <v>1</v>
          </cell>
          <cell r="BX3588">
            <v>0</v>
          </cell>
          <cell r="BY3588">
            <v>0</v>
          </cell>
          <cell r="BZ3588">
            <v>0</v>
          </cell>
          <cell r="CA3588">
            <v>0</v>
          </cell>
          <cell r="CB3588">
            <v>0</v>
          </cell>
          <cell r="CC3588">
            <v>0</v>
          </cell>
          <cell r="CD3588">
            <v>0</v>
          </cell>
          <cell r="CE3588">
            <v>0</v>
          </cell>
          <cell r="CF3588">
            <v>0</v>
          </cell>
          <cell r="CG3588">
            <v>0</v>
          </cell>
          <cell r="CH3588">
            <v>0</v>
          </cell>
          <cell r="CJ3588">
            <v>0</v>
          </cell>
          <cell r="CK3588">
            <v>0</v>
          </cell>
          <cell r="CL3588">
            <v>0</v>
          </cell>
          <cell r="CM3588">
            <v>0</v>
          </cell>
          <cell r="CN3588">
            <v>1</v>
          </cell>
        </row>
        <row r="3589">
          <cell r="AU3589">
            <v>333</v>
          </cell>
          <cell r="AX3589">
            <v>333</v>
          </cell>
          <cell r="AY3589">
            <v>0</v>
          </cell>
          <cell r="AZ3589">
            <v>0</v>
          </cell>
          <cell r="BA3589">
            <v>0</v>
          </cell>
          <cell r="BV3589">
            <v>0</v>
          </cell>
          <cell r="BW3589">
            <v>1</v>
          </cell>
          <cell r="BX3589">
            <v>0</v>
          </cell>
          <cell r="BY3589">
            <v>0</v>
          </cell>
          <cell r="BZ3589">
            <v>0</v>
          </cell>
          <cell r="CA3589">
            <v>0</v>
          </cell>
          <cell r="CB3589">
            <v>0</v>
          </cell>
          <cell r="CC3589">
            <v>0</v>
          </cell>
          <cell r="CD3589">
            <v>0</v>
          </cell>
          <cell r="CE3589">
            <v>0</v>
          </cell>
          <cell r="CF3589">
            <v>0</v>
          </cell>
          <cell r="CG3589">
            <v>0</v>
          </cell>
          <cell r="CH3589">
            <v>0</v>
          </cell>
          <cell r="CJ3589">
            <v>0</v>
          </cell>
          <cell r="CK3589">
            <v>0</v>
          </cell>
          <cell r="CL3589">
            <v>0</v>
          </cell>
          <cell r="CM3589">
            <v>0</v>
          </cell>
          <cell r="CN3589">
            <v>1</v>
          </cell>
        </row>
        <row r="3590">
          <cell r="AU3590">
            <v>2844.77</v>
          </cell>
          <cell r="AX3590">
            <v>2039.2800000000002</v>
          </cell>
          <cell r="AY3590">
            <v>805.49</v>
          </cell>
          <cell r="AZ3590">
            <v>1988.38</v>
          </cell>
          <cell r="BA3590">
            <v>0</v>
          </cell>
          <cell r="BV3590">
            <v>0</v>
          </cell>
          <cell r="BW3590">
            <v>0</v>
          </cell>
          <cell r="BX3590">
            <v>0</v>
          </cell>
          <cell r="BY3590">
            <v>0</v>
          </cell>
          <cell r="BZ3590">
            <v>0</v>
          </cell>
          <cell r="CA3590">
            <v>0</v>
          </cell>
          <cell r="CB3590">
            <v>0</v>
          </cell>
          <cell r="CC3590">
            <v>0</v>
          </cell>
          <cell r="CD3590">
            <v>0.8</v>
          </cell>
          <cell r="CE3590">
            <v>0.2</v>
          </cell>
          <cell r="CF3590">
            <v>0</v>
          </cell>
          <cell r="CG3590">
            <v>0</v>
          </cell>
          <cell r="CH3590">
            <v>0</v>
          </cell>
          <cell r="CJ3590">
            <v>0</v>
          </cell>
          <cell r="CK3590">
            <v>0</v>
          </cell>
          <cell r="CL3590">
            <v>0</v>
          </cell>
          <cell r="CM3590">
            <v>0</v>
          </cell>
          <cell r="CN3590">
            <v>1</v>
          </cell>
        </row>
        <row r="3591">
          <cell r="AU3591">
            <v>15522.36</v>
          </cell>
          <cell r="AX3591">
            <v>11127.28</v>
          </cell>
          <cell r="AY3591">
            <v>4395.08</v>
          </cell>
          <cell r="AZ3591">
            <v>536</v>
          </cell>
          <cell r="BA3591">
            <v>5494.24</v>
          </cell>
          <cell r="BV3591">
            <v>0</v>
          </cell>
          <cell r="BW3591">
            <v>1</v>
          </cell>
          <cell r="BX3591">
            <v>0</v>
          </cell>
          <cell r="BY3591">
            <v>0</v>
          </cell>
          <cell r="BZ3591">
            <v>0</v>
          </cell>
          <cell r="CA3591">
            <v>0</v>
          </cell>
          <cell r="CB3591">
            <v>0</v>
          </cell>
          <cell r="CC3591">
            <v>0</v>
          </cell>
          <cell r="CD3591">
            <v>0</v>
          </cell>
          <cell r="CE3591">
            <v>0</v>
          </cell>
          <cell r="CF3591">
            <v>0</v>
          </cell>
          <cell r="CG3591">
            <v>0</v>
          </cell>
          <cell r="CH3591">
            <v>0</v>
          </cell>
          <cell r="CJ3591">
            <v>0</v>
          </cell>
          <cell r="CK3591">
            <v>0</v>
          </cell>
          <cell r="CL3591">
            <v>0</v>
          </cell>
          <cell r="CM3591">
            <v>0</v>
          </cell>
          <cell r="CN3591">
            <v>1</v>
          </cell>
        </row>
        <row r="3592">
          <cell r="AU3592">
            <v>237</v>
          </cell>
          <cell r="AX3592">
            <v>237</v>
          </cell>
          <cell r="AY3592">
            <v>0</v>
          </cell>
          <cell r="AZ3592">
            <v>0</v>
          </cell>
          <cell r="BA3592">
            <v>0</v>
          </cell>
          <cell r="BV3592">
            <v>0</v>
          </cell>
          <cell r="BW3592">
            <v>0</v>
          </cell>
          <cell r="BX3592">
            <v>0</v>
          </cell>
          <cell r="BY3592">
            <v>0</v>
          </cell>
          <cell r="BZ3592">
            <v>0</v>
          </cell>
          <cell r="CA3592">
            <v>0</v>
          </cell>
          <cell r="CB3592">
            <v>0</v>
          </cell>
          <cell r="CC3592">
            <v>0</v>
          </cell>
          <cell r="CD3592">
            <v>0</v>
          </cell>
          <cell r="CE3592">
            <v>0</v>
          </cell>
          <cell r="CF3592">
            <v>0</v>
          </cell>
          <cell r="CG3592">
            <v>0</v>
          </cell>
          <cell r="CH3592">
            <v>0</v>
          </cell>
          <cell r="CJ3592">
            <v>0</v>
          </cell>
          <cell r="CK3592">
            <v>0</v>
          </cell>
          <cell r="CL3592">
            <v>0</v>
          </cell>
          <cell r="CM3592">
            <v>0</v>
          </cell>
          <cell r="CN3592">
            <v>1</v>
          </cell>
        </row>
        <row r="3593">
          <cell r="AU3593">
            <v>191</v>
          </cell>
          <cell r="AX3593">
            <v>191</v>
          </cell>
          <cell r="AY3593">
            <v>0</v>
          </cell>
          <cell r="AZ3593">
            <v>0</v>
          </cell>
          <cell r="BA3593">
            <v>0</v>
          </cell>
          <cell r="BV3593">
            <v>0</v>
          </cell>
          <cell r="BW3593">
            <v>0.57999999999999996</v>
          </cell>
          <cell r="BX3593">
            <v>0</v>
          </cell>
          <cell r="BY3593">
            <v>0</v>
          </cell>
          <cell r="BZ3593">
            <v>0</v>
          </cell>
          <cell r="CA3593">
            <v>0</v>
          </cell>
          <cell r="CB3593">
            <v>0</v>
          </cell>
          <cell r="CC3593">
            <v>0</v>
          </cell>
          <cell r="CD3593">
            <v>0.41</v>
          </cell>
          <cell r="CE3593">
            <v>0.01</v>
          </cell>
          <cell r="CF3593">
            <v>0</v>
          </cell>
          <cell r="CG3593">
            <v>0</v>
          </cell>
          <cell r="CH3593">
            <v>0</v>
          </cell>
          <cell r="CJ3593">
            <v>0</v>
          </cell>
          <cell r="CK3593">
            <v>0</v>
          </cell>
          <cell r="CL3593">
            <v>0</v>
          </cell>
          <cell r="CM3593">
            <v>0</v>
          </cell>
          <cell r="CN3593">
            <v>1</v>
          </cell>
        </row>
        <row r="3594">
          <cell r="AU3594">
            <v>1072.02</v>
          </cell>
          <cell r="AX3594">
            <v>805</v>
          </cell>
          <cell r="AY3594">
            <v>267.02</v>
          </cell>
          <cell r="AZ3594">
            <v>676</v>
          </cell>
          <cell r="BA3594">
            <v>0</v>
          </cell>
          <cell r="BV3594">
            <v>0</v>
          </cell>
          <cell r="BW3594">
            <v>1</v>
          </cell>
          <cell r="BX3594">
            <v>0</v>
          </cell>
          <cell r="BY3594">
            <v>0</v>
          </cell>
          <cell r="BZ3594">
            <v>0</v>
          </cell>
          <cell r="CA3594">
            <v>0</v>
          </cell>
          <cell r="CB3594">
            <v>0</v>
          </cell>
          <cell r="CC3594">
            <v>0</v>
          </cell>
          <cell r="CD3594">
            <v>0</v>
          </cell>
          <cell r="CE3594">
            <v>0</v>
          </cell>
          <cell r="CF3594">
            <v>0</v>
          </cell>
          <cell r="CG3594">
            <v>0</v>
          </cell>
          <cell r="CH3594">
            <v>0</v>
          </cell>
          <cell r="CJ3594">
            <v>0</v>
          </cell>
          <cell r="CK3594">
            <v>0</v>
          </cell>
          <cell r="CL3594">
            <v>0</v>
          </cell>
          <cell r="CM3594">
            <v>0</v>
          </cell>
          <cell r="CN3594">
            <v>1</v>
          </cell>
        </row>
        <row r="3595">
          <cell r="AU3595">
            <v>114315.37</v>
          </cell>
          <cell r="AX3595">
            <v>79787.899999999994</v>
          </cell>
          <cell r="AY3595">
            <v>34527.47</v>
          </cell>
          <cell r="AZ3595">
            <v>12568.45</v>
          </cell>
          <cell r="BA3595">
            <v>8451.1</v>
          </cell>
          <cell r="BV3595">
            <v>0</v>
          </cell>
          <cell r="BW3595">
            <v>0</v>
          </cell>
          <cell r="BX3595">
            <v>0.2</v>
          </cell>
          <cell r="BY3595">
            <v>0</v>
          </cell>
          <cell r="BZ3595">
            <v>0</v>
          </cell>
          <cell r="CA3595">
            <v>0</v>
          </cell>
          <cell r="CB3595">
            <v>0</v>
          </cell>
          <cell r="CC3595">
            <v>0</v>
          </cell>
          <cell r="CD3595">
            <v>0.8</v>
          </cell>
          <cell r="CE3595">
            <v>0</v>
          </cell>
          <cell r="CF3595">
            <v>0</v>
          </cell>
          <cell r="CG3595">
            <v>0</v>
          </cell>
          <cell r="CH3595">
            <v>0</v>
          </cell>
          <cell r="CJ3595">
            <v>0</v>
          </cell>
          <cell r="CK3595">
            <v>0</v>
          </cell>
          <cell r="CL3595">
            <v>0</v>
          </cell>
          <cell r="CM3595">
            <v>0</v>
          </cell>
          <cell r="CN3595">
            <v>1</v>
          </cell>
        </row>
        <row r="3596">
          <cell r="AU3596">
            <v>1370</v>
          </cell>
          <cell r="AX3596">
            <v>1370</v>
          </cell>
          <cell r="AY3596">
            <v>0</v>
          </cell>
          <cell r="AZ3596">
            <v>0</v>
          </cell>
          <cell r="BA3596">
            <v>0</v>
          </cell>
          <cell r="BV3596">
            <v>0</v>
          </cell>
          <cell r="BW3596">
            <v>0</v>
          </cell>
          <cell r="BX3596">
            <v>1</v>
          </cell>
          <cell r="BY3596">
            <v>0</v>
          </cell>
          <cell r="BZ3596">
            <v>0</v>
          </cell>
          <cell r="CA3596">
            <v>0</v>
          </cell>
          <cell r="CB3596">
            <v>0</v>
          </cell>
          <cell r="CC3596">
            <v>0</v>
          </cell>
          <cell r="CD3596">
            <v>0</v>
          </cell>
          <cell r="CE3596">
            <v>0</v>
          </cell>
          <cell r="CF3596">
            <v>0</v>
          </cell>
          <cell r="CG3596">
            <v>0</v>
          </cell>
          <cell r="CH3596">
            <v>0</v>
          </cell>
          <cell r="CJ3596">
            <v>0</v>
          </cell>
          <cell r="CK3596">
            <v>0</v>
          </cell>
          <cell r="CL3596">
            <v>0</v>
          </cell>
          <cell r="CM3596">
            <v>0</v>
          </cell>
          <cell r="CN3596">
            <v>1</v>
          </cell>
        </row>
        <row r="3597">
          <cell r="AU3597">
            <v>2533.11</v>
          </cell>
          <cell r="AX3597">
            <v>1815.9099999999999</v>
          </cell>
          <cell r="AY3597">
            <v>717.2</v>
          </cell>
          <cell r="AZ3597">
            <v>0</v>
          </cell>
          <cell r="BA3597">
            <v>1605.62</v>
          </cell>
          <cell r="BV3597">
            <v>0</v>
          </cell>
          <cell r="BW3597">
            <v>0</v>
          </cell>
          <cell r="BX3597">
            <v>0</v>
          </cell>
          <cell r="BY3597">
            <v>0</v>
          </cell>
          <cell r="BZ3597">
            <v>0</v>
          </cell>
          <cell r="CA3597">
            <v>0</v>
          </cell>
          <cell r="CB3597">
            <v>0</v>
          </cell>
          <cell r="CC3597">
            <v>0</v>
          </cell>
          <cell r="CD3597">
            <v>1</v>
          </cell>
          <cell r="CE3597">
            <v>0</v>
          </cell>
          <cell r="CF3597">
            <v>0</v>
          </cell>
          <cell r="CG3597">
            <v>0</v>
          </cell>
          <cell r="CH3597">
            <v>0</v>
          </cell>
          <cell r="CJ3597">
            <v>0</v>
          </cell>
          <cell r="CK3597">
            <v>0</v>
          </cell>
          <cell r="CL3597">
            <v>0</v>
          </cell>
          <cell r="CM3597">
            <v>0</v>
          </cell>
          <cell r="CN3597">
            <v>1</v>
          </cell>
        </row>
        <row r="3598">
          <cell r="AU3598">
            <v>130</v>
          </cell>
          <cell r="AX3598">
            <v>130</v>
          </cell>
          <cell r="AY3598">
            <v>0</v>
          </cell>
          <cell r="AZ3598">
            <v>0</v>
          </cell>
          <cell r="BA3598">
            <v>0</v>
          </cell>
          <cell r="BV3598">
            <v>0</v>
          </cell>
          <cell r="BW3598">
            <v>0</v>
          </cell>
          <cell r="BX3598">
            <v>0</v>
          </cell>
          <cell r="BY3598">
            <v>1</v>
          </cell>
          <cell r="BZ3598">
            <v>0</v>
          </cell>
          <cell r="CA3598">
            <v>0</v>
          </cell>
          <cell r="CB3598">
            <v>0</v>
          </cell>
          <cell r="CC3598">
            <v>0</v>
          </cell>
          <cell r="CD3598">
            <v>0</v>
          </cell>
          <cell r="CE3598">
            <v>0</v>
          </cell>
          <cell r="CF3598">
            <v>0</v>
          </cell>
          <cell r="CG3598">
            <v>0</v>
          </cell>
          <cell r="CH3598">
            <v>0</v>
          </cell>
          <cell r="CJ3598">
            <v>0</v>
          </cell>
          <cell r="CK3598">
            <v>0</v>
          </cell>
          <cell r="CL3598">
            <v>0</v>
          </cell>
          <cell r="CM3598">
            <v>0</v>
          </cell>
          <cell r="CN3598">
            <v>1</v>
          </cell>
        </row>
        <row r="3599">
          <cell r="AU3599">
            <v>161</v>
          </cell>
          <cell r="AX3599">
            <v>161</v>
          </cell>
          <cell r="AY3599">
            <v>0</v>
          </cell>
          <cell r="AZ3599">
            <v>0</v>
          </cell>
          <cell r="BA3599">
            <v>0</v>
          </cell>
          <cell r="BV3599">
            <v>0</v>
          </cell>
          <cell r="BW3599">
            <v>1</v>
          </cell>
          <cell r="BX3599">
            <v>0</v>
          </cell>
          <cell r="BY3599">
            <v>0</v>
          </cell>
          <cell r="BZ3599">
            <v>0</v>
          </cell>
          <cell r="CA3599">
            <v>0</v>
          </cell>
          <cell r="CB3599">
            <v>0</v>
          </cell>
          <cell r="CC3599">
            <v>0</v>
          </cell>
          <cell r="CD3599">
            <v>0</v>
          </cell>
          <cell r="CE3599">
            <v>0</v>
          </cell>
          <cell r="CF3599">
            <v>0</v>
          </cell>
          <cell r="CG3599">
            <v>0</v>
          </cell>
          <cell r="CH3599">
            <v>0</v>
          </cell>
          <cell r="CJ3599">
            <v>0</v>
          </cell>
          <cell r="CK3599">
            <v>0</v>
          </cell>
          <cell r="CL3599">
            <v>0</v>
          </cell>
          <cell r="CM3599">
            <v>0</v>
          </cell>
          <cell r="CN3599">
            <v>1</v>
          </cell>
        </row>
        <row r="3600">
          <cell r="AU3600">
            <v>1047</v>
          </cell>
          <cell r="AX3600">
            <v>1047</v>
          </cell>
          <cell r="AY3600">
            <v>0</v>
          </cell>
          <cell r="AZ3600">
            <v>0</v>
          </cell>
          <cell r="BA3600">
            <v>0</v>
          </cell>
          <cell r="BV3600">
            <v>0</v>
          </cell>
          <cell r="BW3600">
            <v>0.17</v>
          </cell>
          <cell r="BX3600">
            <v>0.39</v>
          </cell>
          <cell r="BY3600">
            <v>0</v>
          </cell>
          <cell r="BZ3600">
            <v>0</v>
          </cell>
          <cell r="CA3600">
            <v>0</v>
          </cell>
          <cell r="CB3600">
            <v>0</v>
          </cell>
          <cell r="CC3600">
            <v>0</v>
          </cell>
          <cell r="CD3600">
            <v>0.44</v>
          </cell>
          <cell r="CE3600">
            <v>0</v>
          </cell>
          <cell r="CF3600">
            <v>0</v>
          </cell>
          <cell r="CG3600">
            <v>0</v>
          </cell>
          <cell r="CH3600">
            <v>0</v>
          </cell>
          <cell r="CJ3600">
            <v>0</v>
          </cell>
          <cell r="CK3600">
            <v>0</v>
          </cell>
          <cell r="CL3600">
            <v>0</v>
          </cell>
          <cell r="CM3600">
            <v>0</v>
          </cell>
          <cell r="CN3600">
            <v>1</v>
          </cell>
        </row>
        <row r="3601">
          <cell r="AU3601">
            <v>-581.91999999999996</v>
          </cell>
          <cell r="AX3601">
            <v>-581.92000000000007</v>
          </cell>
          <cell r="AY3601">
            <v>0</v>
          </cell>
          <cell r="AZ3601">
            <v>0</v>
          </cell>
          <cell r="BA3601">
            <v>-219.24</v>
          </cell>
          <cell r="BV3601">
            <v>0</v>
          </cell>
          <cell r="BW3601">
            <v>0</v>
          </cell>
          <cell r="BX3601">
            <v>1</v>
          </cell>
          <cell r="BY3601">
            <v>0</v>
          </cell>
          <cell r="BZ3601">
            <v>0</v>
          </cell>
          <cell r="CA3601">
            <v>0</v>
          </cell>
          <cell r="CB3601">
            <v>0</v>
          </cell>
          <cell r="CC3601">
            <v>0</v>
          </cell>
          <cell r="CD3601">
            <v>0</v>
          </cell>
          <cell r="CE3601">
            <v>0</v>
          </cell>
          <cell r="CF3601">
            <v>0</v>
          </cell>
          <cell r="CG3601">
            <v>0</v>
          </cell>
          <cell r="CH3601">
            <v>0</v>
          </cell>
          <cell r="CJ3601">
            <v>0</v>
          </cell>
          <cell r="CK3601">
            <v>0</v>
          </cell>
          <cell r="CL3601">
            <v>0</v>
          </cell>
          <cell r="CM3601">
            <v>0</v>
          </cell>
          <cell r="CN3601">
            <v>1</v>
          </cell>
        </row>
        <row r="3602">
          <cell r="AU3602">
            <v>7512.28</v>
          </cell>
          <cell r="AX3602">
            <v>5385.38</v>
          </cell>
          <cell r="AY3602">
            <v>2126.9</v>
          </cell>
          <cell r="AZ3602">
            <v>370.38</v>
          </cell>
          <cell r="BA3602">
            <v>3438.42</v>
          </cell>
          <cell r="BV3602">
            <v>0</v>
          </cell>
          <cell r="BW3602">
            <v>0.13</v>
          </cell>
          <cell r="BX3602">
            <v>0.74</v>
          </cell>
          <cell r="BY3602">
            <v>0</v>
          </cell>
          <cell r="BZ3602">
            <v>0</v>
          </cell>
          <cell r="CA3602">
            <v>0</v>
          </cell>
          <cell r="CB3602">
            <v>0</v>
          </cell>
          <cell r="CC3602">
            <v>0</v>
          </cell>
          <cell r="CD3602">
            <v>0</v>
          </cell>
          <cell r="CE3602">
            <v>0</v>
          </cell>
          <cell r="CF3602">
            <v>0</v>
          </cell>
          <cell r="CG3602">
            <v>0</v>
          </cell>
          <cell r="CH3602">
            <v>0</v>
          </cell>
          <cell r="CJ3602">
            <v>0</v>
          </cell>
          <cell r="CK3602">
            <v>0</v>
          </cell>
          <cell r="CL3602">
            <v>0</v>
          </cell>
          <cell r="CM3602">
            <v>0</v>
          </cell>
          <cell r="CN3602">
            <v>1</v>
          </cell>
        </row>
        <row r="3603">
          <cell r="AU3603">
            <v>203.04</v>
          </cell>
          <cell r="AX3603">
            <v>177.27</v>
          </cell>
          <cell r="AY3603">
            <v>25.77</v>
          </cell>
          <cell r="AZ3603">
            <v>0</v>
          </cell>
          <cell r="BA3603">
            <v>57.71</v>
          </cell>
          <cell r="BV3603">
            <v>0</v>
          </cell>
          <cell r="BW3603">
            <v>0</v>
          </cell>
          <cell r="BX3603">
            <v>0</v>
          </cell>
          <cell r="BY3603">
            <v>0</v>
          </cell>
          <cell r="BZ3603">
            <v>0</v>
          </cell>
          <cell r="CA3603">
            <v>0</v>
          </cell>
          <cell r="CB3603">
            <v>0</v>
          </cell>
          <cell r="CC3603">
            <v>0</v>
          </cell>
          <cell r="CD3603">
            <v>1</v>
          </cell>
          <cell r="CE3603">
            <v>0</v>
          </cell>
          <cell r="CF3603">
            <v>0</v>
          </cell>
          <cell r="CG3603">
            <v>0</v>
          </cell>
          <cell r="CH3603">
            <v>0</v>
          </cell>
          <cell r="CJ3603">
            <v>0</v>
          </cell>
          <cell r="CK3603">
            <v>0</v>
          </cell>
          <cell r="CL3603">
            <v>0</v>
          </cell>
          <cell r="CM3603">
            <v>0</v>
          </cell>
          <cell r="CN3603">
            <v>1</v>
          </cell>
        </row>
        <row r="3604">
          <cell r="AU3604">
            <v>267</v>
          </cell>
          <cell r="AX3604">
            <v>267</v>
          </cell>
          <cell r="AY3604">
            <v>0</v>
          </cell>
          <cell r="AZ3604">
            <v>0</v>
          </cell>
          <cell r="BA3604">
            <v>0</v>
          </cell>
          <cell r="BV3604">
            <v>0</v>
          </cell>
          <cell r="BW3604">
            <v>0</v>
          </cell>
          <cell r="BX3604">
            <v>1</v>
          </cell>
          <cell r="BY3604">
            <v>0</v>
          </cell>
          <cell r="BZ3604">
            <v>0</v>
          </cell>
          <cell r="CA3604">
            <v>0</v>
          </cell>
          <cell r="CB3604">
            <v>0</v>
          </cell>
          <cell r="CC3604">
            <v>0</v>
          </cell>
          <cell r="CD3604">
            <v>0</v>
          </cell>
          <cell r="CE3604">
            <v>0</v>
          </cell>
          <cell r="CF3604">
            <v>0</v>
          </cell>
          <cell r="CG3604">
            <v>0</v>
          </cell>
          <cell r="CH3604">
            <v>0</v>
          </cell>
          <cell r="CJ3604">
            <v>0</v>
          </cell>
          <cell r="CK3604">
            <v>0</v>
          </cell>
          <cell r="CL3604">
            <v>0</v>
          </cell>
          <cell r="CM3604">
            <v>0</v>
          </cell>
          <cell r="CN3604">
            <v>1</v>
          </cell>
        </row>
        <row r="3605">
          <cell r="AU3605">
            <v>82466.75</v>
          </cell>
          <cell r="AX3605">
            <v>57596.18</v>
          </cell>
          <cell r="AY3605">
            <v>24870.57</v>
          </cell>
          <cell r="AZ3605">
            <v>637</v>
          </cell>
          <cell r="BA3605">
            <v>2590.39</v>
          </cell>
          <cell r="BV3605">
            <v>0</v>
          </cell>
          <cell r="BW3605">
            <v>0.09</v>
          </cell>
          <cell r="BX3605">
            <v>0.42</v>
          </cell>
          <cell r="BY3605">
            <v>0</v>
          </cell>
          <cell r="BZ3605">
            <v>0</v>
          </cell>
          <cell r="CA3605">
            <v>0</v>
          </cell>
          <cell r="CB3605">
            <v>0</v>
          </cell>
          <cell r="CC3605">
            <v>0</v>
          </cell>
          <cell r="CD3605">
            <v>0.39</v>
          </cell>
          <cell r="CE3605">
            <v>0</v>
          </cell>
          <cell r="CF3605">
            <v>0</v>
          </cell>
          <cell r="CG3605">
            <v>0</v>
          </cell>
          <cell r="CH3605">
            <v>0</v>
          </cell>
          <cell r="CJ3605">
            <v>0</v>
          </cell>
          <cell r="CK3605">
            <v>0</v>
          </cell>
          <cell r="CL3605">
            <v>0</v>
          </cell>
          <cell r="CM3605">
            <v>0</v>
          </cell>
          <cell r="CN3605">
            <v>1</v>
          </cell>
        </row>
        <row r="3606">
          <cell r="AU3606">
            <v>77443.22</v>
          </cell>
          <cell r="AX3606">
            <v>76117.009999999995</v>
          </cell>
          <cell r="AY3606">
            <v>1326.21</v>
          </cell>
          <cell r="AZ3606">
            <v>874.98</v>
          </cell>
          <cell r="BA3606">
            <v>2195.5</v>
          </cell>
          <cell r="BV3606">
            <v>0</v>
          </cell>
          <cell r="BW3606">
            <v>0.02</v>
          </cell>
          <cell r="BX3606">
            <v>0.44</v>
          </cell>
          <cell r="BY3606">
            <v>0</v>
          </cell>
          <cell r="BZ3606">
            <v>0</v>
          </cell>
          <cell r="CA3606">
            <v>0</v>
          </cell>
          <cell r="CB3606">
            <v>0</v>
          </cell>
          <cell r="CC3606">
            <v>0</v>
          </cell>
          <cell r="CD3606">
            <v>0.51</v>
          </cell>
          <cell r="CE3606">
            <v>0</v>
          </cell>
          <cell r="CF3606">
            <v>0</v>
          </cell>
          <cell r="CG3606">
            <v>0</v>
          </cell>
          <cell r="CH3606">
            <v>0</v>
          </cell>
          <cell r="CJ3606">
            <v>0</v>
          </cell>
          <cell r="CK3606">
            <v>0</v>
          </cell>
          <cell r="CL3606">
            <v>0</v>
          </cell>
          <cell r="CM3606">
            <v>0</v>
          </cell>
          <cell r="CN3606">
            <v>1</v>
          </cell>
        </row>
        <row r="3607">
          <cell r="AU3607">
            <v>262.88</v>
          </cell>
          <cell r="AX3607">
            <v>188.45999999999998</v>
          </cell>
          <cell r="AY3607">
            <v>74.42</v>
          </cell>
          <cell r="AZ3607">
            <v>0</v>
          </cell>
          <cell r="BA3607">
            <v>166.64</v>
          </cell>
          <cell r="BV3607">
            <v>0</v>
          </cell>
          <cell r="BW3607">
            <v>0.02</v>
          </cell>
          <cell r="BX3607">
            <v>0.63</v>
          </cell>
          <cell r="BY3607">
            <v>0</v>
          </cell>
          <cell r="BZ3607">
            <v>0</v>
          </cell>
          <cell r="CA3607">
            <v>0</v>
          </cell>
          <cell r="CB3607">
            <v>0</v>
          </cell>
          <cell r="CC3607">
            <v>0</v>
          </cell>
          <cell r="CD3607">
            <v>0.35</v>
          </cell>
          <cell r="CE3607">
            <v>0</v>
          </cell>
          <cell r="CF3607">
            <v>0</v>
          </cell>
          <cell r="CG3607">
            <v>0</v>
          </cell>
          <cell r="CH3607">
            <v>0</v>
          </cell>
          <cell r="CJ3607">
            <v>0</v>
          </cell>
          <cell r="CK3607">
            <v>0</v>
          </cell>
          <cell r="CL3607">
            <v>0</v>
          </cell>
          <cell r="CM3607">
            <v>0</v>
          </cell>
          <cell r="CN3607">
            <v>1</v>
          </cell>
        </row>
        <row r="3608">
          <cell r="AU3608">
            <v>370.18</v>
          </cell>
          <cell r="AX3608">
            <v>318.60000000000002</v>
          </cell>
          <cell r="AY3608">
            <v>51.58</v>
          </cell>
          <cell r="AZ3608">
            <v>0</v>
          </cell>
          <cell r="BA3608">
            <v>115.48</v>
          </cell>
          <cell r="BV3608">
            <v>0</v>
          </cell>
          <cell r="BW3608">
            <v>0</v>
          </cell>
          <cell r="BX3608">
            <v>0</v>
          </cell>
          <cell r="BY3608">
            <v>1</v>
          </cell>
          <cell r="BZ3608">
            <v>0</v>
          </cell>
          <cell r="CA3608">
            <v>0</v>
          </cell>
          <cell r="CB3608">
            <v>0</v>
          </cell>
          <cell r="CC3608">
            <v>0</v>
          </cell>
          <cell r="CD3608">
            <v>0</v>
          </cell>
          <cell r="CE3608">
            <v>0</v>
          </cell>
          <cell r="CF3608">
            <v>0</v>
          </cell>
          <cell r="CG3608">
            <v>0</v>
          </cell>
          <cell r="CH3608">
            <v>0</v>
          </cell>
          <cell r="CJ3608">
            <v>0</v>
          </cell>
          <cell r="CK3608">
            <v>0</v>
          </cell>
          <cell r="CL3608">
            <v>0</v>
          </cell>
          <cell r="CM3608">
            <v>0</v>
          </cell>
          <cell r="CN3608">
            <v>1</v>
          </cell>
        </row>
        <row r="3609">
          <cell r="AU3609">
            <v>497.23</v>
          </cell>
          <cell r="AX3609">
            <v>413.64</v>
          </cell>
          <cell r="AY3609">
            <v>83.59</v>
          </cell>
          <cell r="AZ3609">
            <v>0</v>
          </cell>
          <cell r="BA3609">
            <v>187.14</v>
          </cell>
          <cell r="BV3609">
            <v>0</v>
          </cell>
          <cell r="BW3609">
            <v>1</v>
          </cell>
          <cell r="BX3609">
            <v>0</v>
          </cell>
          <cell r="BY3609">
            <v>0</v>
          </cell>
          <cell r="BZ3609">
            <v>0</v>
          </cell>
          <cell r="CA3609">
            <v>0</v>
          </cell>
          <cell r="CB3609">
            <v>0</v>
          </cell>
          <cell r="CC3609">
            <v>0</v>
          </cell>
          <cell r="CD3609">
            <v>0</v>
          </cell>
          <cell r="CE3609">
            <v>0</v>
          </cell>
          <cell r="CF3609">
            <v>0</v>
          </cell>
          <cell r="CG3609">
            <v>0</v>
          </cell>
          <cell r="CH3609">
            <v>0</v>
          </cell>
          <cell r="CJ3609">
            <v>0</v>
          </cell>
          <cell r="CK3609">
            <v>0</v>
          </cell>
          <cell r="CL3609">
            <v>0</v>
          </cell>
          <cell r="CM3609">
            <v>0</v>
          </cell>
          <cell r="CN3609">
            <v>1</v>
          </cell>
        </row>
        <row r="3610">
          <cell r="AU3610">
            <v>76808.75</v>
          </cell>
          <cell r="AX3610">
            <v>53569.96</v>
          </cell>
          <cell r="AY3610">
            <v>23238.79</v>
          </cell>
          <cell r="AZ3610">
            <v>8862.76</v>
          </cell>
          <cell r="BA3610">
            <v>6031.19</v>
          </cell>
          <cell r="BV3610">
            <v>0</v>
          </cell>
          <cell r="BW3610">
            <v>7.0000000000000007E-2</v>
          </cell>
          <cell r="BX3610">
            <v>0.93</v>
          </cell>
          <cell r="BY3610">
            <v>0</v>
          </cell>
          <cell r="BZ3610">
            <v>0</v>
          </cell>
          <cell r="CA3610">
            <v>0</v>
          </cell>
          <cell r="CB3610">
            <v>0</v>
          </cell>
          <cell r="CC3610">
            <v>0</v>
          </cell>
          <cell r="CD3610">
            <v>0</v>
          </cell>
          <cell r="CE3610">
            <v>0</v>
          </cell>
          <cell r="CF3610">
            <v>0</v>
          </cell>
          <cell r="CG3610">
            <v>0</v>
          </cell>
          <cell r="CH3610">
            <v>0</v>
          </cell>
          <cell r="CJ3610">
            <v>0</v>
          </cell>
          <cell r="CK3610">
            <v>0</v>
          </cell>
          <cell r="CL3610">
            <v>0</v>
          </cell>
          <cell r="CM3610">
            <v>0</v>
          </cell>
          <cell r="CN3610">
            <v>1</v>
          </cell>
        </row>
        <row r="3611">
          <cell r="AU3611">
            <v>148611.75</v>
          </cell>
          <cell r="AX3611">
            <v>106411.23</v>
          </cell>
          <cell r="AY3611">
            <v>42200.52</v>
          </cell>
          <cell r="AZ3611">
            <v>87481.08</v>
          </cell>
          <cell r="BA3611">
            <v>10609.3</v>
          </cell>
          <cell r="BV3611">
            <v>0</v>
          </cell>
          <cell r="BW3611">
            <v>3.5000000000000003E-2</v>
          </cell>
          <cell r="BX3611">
            <v>0.92</v>
          </cell>
          <cell r="BY3611">
            <v>0</v>
          </cell>
          <cell r="BZ3611">
            <v>0</v>
          </cell>
          <cell r="CA3611">
            <v>0.02</v>
          </cell>
          <cell r="CB3611">
            <v>0</v>
          </cell>
          <cell r="CC3611">
            <v>0</v>
          </cell>
          <cell r="CD3611">
            <v>2.5000000000000001E-2</v>
          </cell>
          <cell r="CE3611">
            <v>0</v>
          </cell>
          <cell r="CF3611">
            <v>0</v>
          </cell>
          <cell r="CG3611">
            <v>0</v>
          </cell>
          <cell r="CH3611">
            <v>0</v>
          </cell>
          <cell r="CJ3611">
            <v>0</v>
          </cell>
          <cell r="CK3611">
            <v>0</v>
          </cell>
          <cell r="CL3611">
            <v>0</v>
          </cell>
          <cell r="CM3611">
            <v>0</v>
          </cell>
          <cell r="CN3611">
            <v>1</v>
          </cell>
        </row>
        <row r="3612">
          <cell r="AU3612">
            <v>189</v>
          </cell>
          <cell r="AX3612">
            <v>189</v>
          </cell>
          <cell r="AY3612">
            <v>0</v>
          </cell>
          <cell r="AZ3612">
            <v>0</v>
          </cell>
          <cell r="BA3612">
            <v>0</v>
          </cell>
          <cell r="BV3612">
            <v>0</v>
          </cell>
          <cell r="BW3612">
            <v>1</v>
          </cell>
          <cell r="BX3612">
            <v>0</v>
          </cell>
          <cell r="BY3612">
            <v>0</v>
          </cell>
          <cell r="BZ3612">
            <v>0</v>
          </cell>
          <cell r="CA3612">
            <v>0</v>
          </cell>
          <cell r="CB3612">
            <v>0</v>
          </cell>
          <cell r="CC3612">
            <v>0</v>
          </cell>
          <cell r="CD3612">
            <v>0</v>
          </cell>
          <cell r="CE3612">
            <v>0</v>
          </cell>
          <cell r="CF3612">
            <v>0</v>
          </cell>
          <cell r="CG3612">
            <v>0</v>
          </cell>
          <cell r="CH3612">
            <v>0</v>
          </cell>
          <cell r="CJ3612">
            <v>0</v>
          </cell>
          <cell r="CK3612">
            <v>0</v>
          </cell>
          <cell r="CL3612">
            <v>0</v>
          </cell>
          <cell r="CM3612">
            <v>0</v>
          </cell>
          <cell r="CN3612">
            <v>1</v>
          </cell>
        </row>
        <row r="3613">
          <cell r="AU3613">
            <v>440.04</v>
          </cell>
          <cell r="AX3613">
            <v>315.45999999999998</v>
          </cell>
          <cell r="AY3613">
            <v>124.58</v>
          </cell>
          <cell r="AZ3613">
            <v>0</v>
          </cell>
          <cell r="BA3613">
            <v>278.94</v>
          </cell>
          <cell r="BV3613">
            <v>0</v>
          </cell>
          <cell r="BW3613">
            <v>1</v>
          </cell>
          <cell r="BX3613">
            <v>0</v>
          </cell>
          <cell r="BY3613">
            <v>0</v>
          </cell>
          <cell r="BZ3613">
            <v>0</v>
          </cell>
          <cell r="CA3613">
            <v>0</v>
          </cell>
          <cell r="CB3613">
            <v>0</v>
          </cell>
          <cell r="CC3613">
            <v>0</v>
          </cell>
          <cell r="CD3613">
            <v>0</v>
          </cell>
          <cell r="CE3613">
            <v>0</v>
          </cell>
          <cell r="CF3613">
            <v>0</v>
          </cell>
          <cell r="CG3613">
            <v>0</v>
          </cell>
          <cell r="CH3613">
            <v>0</v>
          </cell>
          <cell r="CJ3613">
            <v>0</v>
          </cell>
          <cell r="CK3613">
            <v>0</v>
          </cell>
          <cell r="CL3613">
            <v>0</v>
          </cell>
          <cell r="CM3613">
            <v>0</v>
          </cell>
          <cell r="CN3613">
            <v>1</v>
          </cell>
        </row>
        <row r="3614">
          <cell r="AU3614">
            <v>11380.67</v>
          </cell>
          <cell r="AX3614">
            <v>8521.7899999999991</v>
          </cell>
          <cell r="AY3614">
            <v>2858.88</v>
          </cell>
          <cell r="AZ3614">
            <v>8350</v>
          </cell>
          <cell r="BA3614">
            <v>288.55</v>
          </cell>
          <cell r="BV3614">
            <v>0</v>
          </cell>
          <cell r="BW3614">
            <v>0</v>
          </cell>
          <cell r="BX3614">
            <v>0.14000000000000001</v>
          </cell>
          <cell r="BY3614">
            <v>0</v>
          </cell>
          <cell r="BZ3614">
            <v>0</v>
          </cell>
          <cell r="CA3614">
            <v>0</v>
          </cell>
          <cell r="CB3614">
            <v>0</v>
          </cell>
          <cell r="CC3614">
            <v>0</v>
          </cell>
          <cell r="CD3614">
            <v>0.86</v>
          </cell>
          <cell r="CE3614">
            <v>0</v>
          </cell>
          <cell r="CF3614">
            <v>0</v>
          </cell>
          <cell r="CG3614">
            <v>0</v>
          </cell>
          <cell r="CH3614">
            <v>0</v>
          </cell>
          <cell r="CJ3614">
            <v>0</v>
          </cell>
          <cell r="CK3614">
            <v>0</v>
          </cell>
          <cell r="CL3614">
            <v>0</v>
          </cell>
          <cell r="CM3614">
            <v>0</v>
          </cell>
          <cell r="CN3614">
            <v>1</v>
          </cell>
        </row>
        <row r="3615">
          <cell r="AU3615">
            <v>665.69</v>
          </cell>
          <cell r="AX3615">
            <v>477.21999999999997</v>
          </cell>
          <cell r="AY3615">
            <v>188.47</v>
          </cell>
          <cell r="AZ3615">
            <v>411.95</v>
          </cell>
          <cell r="BA3615">
            <v>57.71</v>
          </cell>
          <cell r="BV3615">
            <v>0</v>
          </cell>
          <cell r="BW3615">
            <v>1</v>
          </cell>
          <cell r="BX3615">
            <v>0</v>
          </cell>
          <cell r="BY3615">
            <v>0</v>
          </cell>
          <cell r="BZ3615">
            <v>0</v>
          </cell>
          <cell r="CA3615">
            <v>0</v>
          </cell>
          <cell r="CB3615">
            <v>0</v>
          </cell>
          <cell r="CC3615">
            <v>0</v>
          </cell>
          <cell r="CD3615">
            <v>0</v>
          </cell>
          <cell r="CE3615">
            <v>0</v>
          </cell>
          <cell r="CF3615">
            <v>0</v>
          </cell>
          <cell r="CG3615">
            <v>0</v>
          </cell>
          <cell r="CH3615">
            <v>0</v>
          </cell>
          <cell r="CJ3615">
            <v>0</v>
          </cell>
          <cell r="CK3615">
            <v>0</v>
          </cell>
          <cell r="CL3615">
            <v>0</v>
          </cell>
          <cell r="CM3615">
            <v>0</v>
          </cell>
          <cell r="CN3615">
            <v>1</v>
          </cell>
        </row>
        <row r="3616">
          <cell r="AU3616">
            <v>223</v>
          </cell>
          <cell r="AX3616">
            <v>223</v>
          </cell>
          <cell r="AY3616">
            <v>0</v>
          </cell>
          <cell r="AZ3616">
            <v>0</v>
          </cell>
          <cell r="BA3616">
            <v>0</v>
          </cell>
          <cell r="BV3616">
            <v>0</v>
          </cell>
          <cell r="BW3616">
            <v>1</v>
          </cell>
          <cell r="BX3616">
            <v>0</v>
          </cell>
          <cell r="BY3616">
            <v>0</v>
          </cell>
          <cell r="BZ3616">
            <v>0</v>
          </cell>
          <cell r="CA3616">
            <v>0</v>
          </cell>
          <cell r="CB3616">
            <v>0</v>
          </cell>
          <cell r="CC3616">
            <v>0</v>
          </cell>
          <cell r="CD3616">
            <v>0</v>
          </cell>
          <cell r="CE3616">
            <v>0</v>
          </cell>
          <cell r="CF3616">
            <v>0</v>
          </cell>
          <cell r="CG3616">
            <v>0</v>
          </cell>
          <cell r="CH3616">
            <v>0</v>
          </cell>
          <cell r="CJ3616">
            <v>0</v>
          </cell>
          <cell r="CK3616">
            <v>0</v>
          </cell>
          <cell r="CL3616">
            <v>0</v>
          </cell>
          <cell r="CM3616">
            <v>0</v>
          </cell>
          <cell r="CN3616">
            <v>1</v>
          </cell>
        </row>
        <row r="3617">
          <cell r="AU3617">
            <v>2643.39</v>
          </cell>
          <cell r="AX3617">
            <v>1895.01</v>
          </cell>
          <cell r="AY3617">
            <v>748.38</v>
          </cell>
          <cell r="AZ3617">
            <v>0</v>
          </cell>
          <cell r="BA3617">
            <v>1675.52</v>
          </cell>
          <cell r="BV3617">
            <v>0</v>
          </cell>
          <cell r="BW3617">
            <v>0</v>
          </cell>
          <cell r="BX3617">
            <v>0.72</v>
          </cell>
          <cell r="BY3617">
            <v>0</v>
          </cell>
          <cell r="BZ3617">
            <v>0</v>
          </cell>
          <cell r="CA3617">
            <v>0</v>
          </cell>
          <cell r="CB3617">
            <v>0</v>
          </cell>
          <cell r="CC3617">
            <v>0</v>
          </cell>
          <cell r="CD3617">
            <v>0</v>
          </cell>
          <cell r="CE3617">
            <v>0</v>
          </cell>
          <cell r="CF3617">
            <v>0</v>
          </cell>
          <cell r="CG3617">
            <v>0</v>
          </cell>
          <cell r="CH3617">
            <v>0</v>
          </cell>
          <cell r="CJ3617">
            <v>0</v>
          </cell>
          <cell r="CK3617">
            <v>0</v>
          </cell>
          <cell r="CL3617">
            <v>0</v>
          </cell>
          <cell r="CM3617">
            <v>0</v>
          </cell>
          <cell r="CN3617">
            <v>1</v>
          </cell>
        </row>
        <row r="3618">
          <cell r="AU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0</v>
          </cell>
          <cell r="BV3618">
            <v>0</v>
          </cell>
          <cell r="BW3618">
            <v>1</v>
          </cell>
          <cell r="BX3618">
            <v>0</v>
          </cell>
          <cell r="BY3618">
            <v>0</v>
          </cell>
          <cell r="BZ3618">
            <v>0</v>
          </cell>
          <cell r="CA3618">
            <v>0</v>
          </cell>
          <cell r="CB3618">
            <v>0</v>
          </cell>
          <cell r="CC3618">
            <v>0</v>
          </cell>
          <cell r="CD3618">
            <v>0</v>
          </cell>
          <cell r="CE3618">
            <v>0</v>
          </cell>
          <cell r="CF3618">
            <v>0</v>
          </cell>
          <cell r="CG3618">
            <v>0</v>
          </cell>
          <cell r="CH3618">
            <v>0</v>
          </cell>
          <cell r="CJ3618">
            <v>0</v>
          </cell>
          <cell r="CK3618">
            <v>0</v>
          </cell>
          <cell r="CL3618">
            <v>0</v>
          </cell>
          <cell r="CM3618">
            <v>0</v>
          </cell>
          <cell r="CN3618">
            <v>1</v>
          </cell>
        </row>
        <row r="3619">
          <cell r="AU3619">
            <v>544229.04</v>
          </cell>
          <cell r="AX3619">
            <v>390317.98000000004</v>
          </cell>
          <cell r="AY3619">
            <v>153911.06</v>
          </cell>
          <cell r="AZ3619">
            <v>266817.26</v>
          </cell>
          <cell r="BA3619">
            <v>16274.45</v>
          </cell>
          <cell r="BV3619">
            <v>0</v>
          </cell>
          <cell r="BW3619">
            <v>0.01</v>
          </cell>
          <cell r="BX3619">
            <v>0.92</v>
          </cell>
          <cell r="BY3619">
            <v>0</v>
          </cell>
          <cell r="BZ3619">
            <v>0</v>
          </cell>
          <cell r="CA3619">
            <v>0</v>
          </cell>
          <cell r="CB3619">
            <v>0</v>
          </cell>
          <cell r="CC3619">
            <v>0</v>
          </cell>
          <cell r="CD3619">
            <v>7.0000000000000007E-2</v>
          </cell>
          <cell r="CE3619">
            <v>0</v>
          </cell>
          <cell r="CF3619">
            <v>0</v>
          </cell>
          <cell r="CG3619">
            <v>0</v>
          </cell>
          <cell r="CH3619">
            <v>0</v>
          </cell>
          <cell r="CJ3619">
            <v>0</v>
          </cell>
          <cell r="CK3619">
            <v>0</v>
          </cell>
          <cell r="CL3619">
            <v>0</v>
          </cell>
          <cell r="CM3619">
            <v>0</v>
          </cell>
          <cell r="CN3619">
            <v>1</v>
          </cell>
        </row>
        <row r="3620">
          <cell r="AU3620">
            <v>2286.4</v>
          </cell>
          <cell r="AX3620">
            <v>1735.88</v>
          </cell>
          <cell r="AY3620">
            <v>550.52</v>
          </cell>
          <cell r="AZ3620">
            <v>187</v>
          </cell>
          <cell r="BA3620">
            <v>1067.1600000000001</v>
          </cell>
          <cell r="BV3620">
            <v>0</v>
          </cell>
          <cell r="BW3620">
            <v>1</v>
          </cell>
          <cell r="BX3620">
            <v>0</v>
          </cell>
          <cell r="BY3620">
            <v>0</v>
          </cell>
          <cell r="BZ3620">
            <v>0</v>
          </cell>
          <cell r="CA3620">
            <v>0</v>
          </cell>
          <cell r="CB3620">
            <v>0</v>
          </cell>
          <cell r="CC3620">
            <v>0</v>
          </cell>
          <cell r="CD3620">
            <v>0</v>
          </cell>
          <cell r="CE3620">
            <v>0</v>
          </cell>
          <cell r="CF3620">
            <v>0</v>
          </cell>
          <cell r="CG3620">
            <v>0</v>
          </cell>
          <cell r="CH3620">
            <v>0</v>
          </cell>
          <cell r="CJ3620">
            <v>0</v>
          </cell>
          <cell r="CK3620">
            <v>0</v>
          </cell>
          <cell r="CL3620">
            <v>0</v>
          </cell>
          <cell r="CM3620">
            <v>0</v>
          </cell>
          <cell r="CN3620">
            <v>1</v>
          </cell>
        </row>
        <row r="3621">
          <cell r="AU3621">
            <v>197</v>
          </cell>
          <cell r="AX3621">
            <v>197</v>
          </cell>
          <cell r="AY3621">
            <v>0</v>
          </cell>
          <cell r="AZ3621">
            <v>0</v>
          </cell>
          <cell r="BA3621">
            <v>0</v>
          </cell>
          <cell r="BV3621">
            <v>0</v>
          </cell>
          <cell r="BW3621">
            <v>0</v>
          </cell>
          <cell r="BX3621">
            <v>0</v>
          </cell>
          <cell r="BY3621">
            <v>0</v>
          </cell>
          <cell r="BZ3621">
            <v>0</v>
          </cell>
          <cell r="CA3621">
            <v>0</v>
          </cell>
          <cell r="CB3621">
            <v>0</v>
          </cell>
          <cell r="CC3621">
            <v>0</v>
          </cell>
          <cell r="CD3621">
            <v>1</v>
          </cell>
          <cell r="CE3621">
            <v>0</v>
          </cell>
          <cell r="CF3621">
            <v>0</v>
          </cell>
          <cell r="CG3621">
            <v>0</v>
          </cell>
          <cell r="CH3621">
            <v>0</v>
          </cell>
          <cell r="CJ3621">
            <v>0</v>
          </cell>
          <cell r="CK3621">
            <v>0</v>
          </cell>
          <cell r="CL3621">
            <v>0</v>
          </cell>
          <cell r="CM3621">
            <v>0</v>
          </cell>
          <cell r="CN3621">
            <v>1</v>
          </cell>
        </row>
        <row r="3622">
          <cell r="AU3622">
            <v>182</v>
          </cell>
          <cell r="AX3622">
            <v>182</v>
          </cell>
          <cell r="AY3622">
            <v>0</v>
          </cell>
          <cell r="AZ3622">
            <v>0</v>
          </cell>
          <cell r="BA3622">
            <v>0</v>
          </cell>
          <cell r="BV3622">
            <v>0</v>
          </cell>
          <cell r="BW3622">
            <v>1</v>
          </cell>
          <cell r="BX3622">
            <v>0</v>
          </cell>
          <cell r="BY3622">
            <v>0</v>
          </cell>
          <cell r="BZ3622">
            <v>0</v>
          </cell>
          <cell r="CA3622">
            <v>0</v>
          </cell>
          <cell r="CB3622">
            <v>0</v>
          </cell>
          <cell r="CC3622">
            <v>0</v>
          </cell>
          <cell r="CD3622">
            <v>0</v>
          </cell>
          <cell r="CE3622">
            <v>0</v>
          </cell>
          <cell r="CF3622">
            <v>0</v>
          </cell>
          <cell r="CG3622">
            <v>0</v>
          </cell>
          <cell r="CH3622">
            <v>0</v>
          </cell>
          <cell r="CJ3622">
            <v>0</v>
          </cell>
          <cell r="CK3622">
            <v>0</v>
          </cell>
          <cell r="CL3622">
            <v>0</v>
          </cell>
          <cell r="CM3622">
            <v>0</v>
          </cell>
          <cell r="CN3622">
            <v>1</v>
          </cell>
        </row>
        <row r="3623">
          <cell r="AU3623">
            <v>1257.01</v>
          </cell>
          <cell r="AX3623">
            <v>935.09</v>
          </cell>
          <cell r="AY3623">
            <v>321.92</v>
          </cell>
          <cell r="AZ3623">
            <v>0</v>
          </cell>
          <cell r="BA3623">
            <v>720.72</v>
          </cell>
          <cell r="BV3623">
            <v>0</v>
          </cell>
          <cell r="BW3623">
            <v>1</v>
          </cell>
          <cell r="BX3623">
            <v>0</v>
          </cell>
          <cell r="BY3623">
            <v>0</v>
          </cell>
          <cell r="BZ3623">
            <v>0</v>
          </cell>
          <cell r="CA3623">
            <v>0</v>
          </cell>
          <cell r="CB3623">
            <v>0</v>
          </cell>
          <cell r="CC3623">
            <v>0</v>
          </cell>
          <cell r="CD3623">
            <v>0</v>
          </cell>
          <cell r="CE3623">
            <v>0</v>
          </cell>
          <cell r="CF3623">
            <v>0</v>
          </cell>
          <cell r="CG3623">
            <v>0</v>
          </cell>
          <cell r="CH3623">
            <v>0</v>
          </cell>
          <cell r="CJ3623">
            <v>0</v>
          </cell>
          <cell r="CK3623">
            <v>0</v>
          </cell>
          <cell r="CL3623">
            <v>0</v>
          </cell>
          <cell r="CM3623">
            <v>0</v>
          </cell>
          <cell r="CN3623">
            <v>1</v>
          </cell>
        </row>
        <row r="3624">
          <cell r="AU3624">
            <v>7379.31</v>
          </cell>
          <cell r="AX3624">
            <v>5289.89</v>
          </cell>
          <cell r="AY3624">
            <v>2089.42</v>
          </cell>
          <cell r="AZ3624">
            <v>3627.9</v>
          </cell>
          <cell r="BA3624">
            <v>1118.9000000000001</v>
          </cell>
          <cell r="BV3624">
            <v>0</v>
          </cell>
          <cell r="BW3624">
            <v>1</v>
          </cell>
          <cell r="BX3624">
            <v>0</v>
          </cell>
          <cell r="BY3624">
            <v>0</v>
          </cell>
          <cell r="BZ3624">
            <v>0</v>
          </cell>
          <cell r="CA3624">
            <v>0</v>
          </cell>
          <cell r="CB3624">
            <v>0</v>
          </cell>
          <cell r="CC3624">
            <v>0</v>
          </cell>
          <cell r="CD3624">
            <v>0</v>
          </cell>
          <cell r="CE3624">
            <v>0</v>
          </cell>
          <cell r="CF3624">
            <v>0</v>
          </cell>
          <cell r="CG3624">
            <v>0</v>
          </cell>
          <cell r="CH3624">
            <v>0</v>
          </cell>
          <cell r="CJ3624">
            <v>0</v>
          </cell>
          <cell r="CK3624">
            <v>0</v>
          </cell>
          <cell r="CL3624">
            <v>0</v>
          </cell>
          <cell r="CM3624">
            <v>0</v>
          </cell>
          <cell r="CN3624">
            <v>1</v>
          </cell>
        </row>
        <row r="3625">
          <cell r="AU3625">
            <v>209</v>
          </cell>
          <cell r="AX3625">
            <v>209</v>
          </cell>
          <cell r="AY3625">
            <v>0</v>
          </cell>
          <cell r="AZ3625">
            <v>0</v>
          </cell>
          <cell r="BA3625">
            <v>0</v>
          </cell>
          <cell r="BV3625">
            <v>0</v>
          </cell>
          <cell r="BW3625">
            <v>1</v>
          </cell>
          <cell r="BX3625">
            <v>0</v>
          </cell>
          <cell r="BY3625">
            <v>0</v>
          </cell>
          <cell r="BZ3625">
            <v>0</v>
          </cell>
          <cell r="CA3625">
            <v>0</v>
          </cell>
          <cell r="CB3625">
            <v>0</v>
          </cell>
          <cell r="CC3625">
            <v>0</v>
          </cell>
          <cell r="CD3625">
            <v>0</v>
          </cell>
          <cell r="CE3625">
            <v>0</v>
          </cell>
          <cell r="CF3625">
            <v>0</v>
          </cell>
          <cell r="CG3625">
            <v>0</v>
          </cell>
          <cell r="CH3625">
            <v>0</v>
          </cell>
          <cell r="CJ3625">
            <v>0</v>
          </cell>
          <cell r="CK3625">
            <v>0</v>
          </cell>
          <cell r="CL3625">
            <v>0</v>
          </cell>
          <cell r="CM3625">
            <v>0</v>
          </cell>
          <cell r="CN3625">
            <v>1</v>
          </cell>
        </row>
        <row r="3626">
          <cell r="AU3626">
            <v>352.38</v>
          </cell>
          <cell r="AX3626">
            <v>252.62</v>
          </cell>
          <cell r="AY3626">
            <v>99.76</v>
          </cell>
          <cell r="AZ3626">
            <v>0</v>
          </cell>
          <cell r="BA3626">
            <v>0</v>
          </cell>
          <cell r="BV3626">
            <v>0</v>
          </cell>
          <cell r="BW3626">
            <v>1</v>
          </cell>
          <cell r="BX3626">
            <v>0</v>
          </cell>
          <cell r="BY3626">
            <v>0</v>
          </cell>
          <cell r="BZ3626">
            <v>0</v>
          </cell>
          <cell r="CA3626">
            <v>0</v>
          </cell>
          <cell r="CB3626">
            <v>0</v>
          </cell>
          <cell r="CC3626">
            <v>0</v>
          </cell>
          <cell r="CD3626">
            <v>0</v>
          </cell>
          <cell r="CE3626">
            <v>0</v>
          </cell>
          <cell r="CF3626">
            <v>0</v>
          </cell>
          <cell r="CG3626">
            <v>0</v>
          </cell>
          <cell r="CH3626">
            <v>0</v>
          </cell>
          <cell r="CJ3626">
            <v>0</v>
          </cell>
          <cell r="CK3626">
            <v>0</v>
          </cell>
          <cell r="CL3626">
            <v>0</v>
          </cell>
          <cell r="CM3626">
            <v>0</v>
          </cell>
          <cell r="CN3626">
            <v>1</v>
          </cell>
        </row>
        <row r="3627">
          <cell r="AU3627">
            <v>211.04</v>
          </cell>
          <cell r="AX3627">
            <v>185.27</v>
          </cell>
          <cell r="AY3627">
            <v>25.77</v>
          </cell>
          <cell r="AZ3627">
            <v>0</v>
          </cell>
          <cell r="BA3627">
            <v>57.71</v>
          </cell>
          <cell r="BV3627">
            <v>0</v>
          </cell>
          <cell r="BW3627">
            <v>0.18</v>
          </cell>
          <cell r="BX3627">
            <v>0.82</v>
          </cell>
          <cell r="BY3627">
            <v>0</v>
          </cell>
          <cell r="BZ3627">
            <v>0</v>
          </cell>
          <cell r="CA3627">
            <v>0</v>
          </cell>
          <cell r="CB3627">
            <v>0</v>
          </cell>
          <cell r="CC3627">
            <v>0</v>
          </cell>
          <cell r="CD3627">
            <v>0</v>
          </cell>
          <cell r="CE3627">
            <v>0</v>
          </cell>
          <cell r="CF3627">
            <v>0</v>
          </cell>
          <cell r="CG3627">
            <v>0</v>
          </cell>
          <cell r="CH3627">
            <v>0</v>
          </cell>
          <cell r="CJ3627">
            <v>0</v>
          </cell>
          <cell r="CK3627">
            <v>0</v>
          </cell>
          <cell r="CL3627">
            <v>0</v>
          </cell>
          <cell r="CM3627">
            <v>0</v>
          </cell>
          <cell r="CN3627">
            <v>1</v>
          </cell>
        </row>
        <row r="3628">
          <cell r="AU3628">
            <v>469.82</v>
          </cell>
          <cell r="AX3628">
            <v>336.8</v>
          </cell>
          <cell r="AY3628">
            <v>133.02000000000001</v>
          </cell>
          <cell r="AZ3628">
            <v>0</v>
          </cell>
          <cell r="BA3628">
            <v>0</v>
          </cell>
          <cell r="BV3628">
            <v>0</v>
          </cell>
          <cell r="BW3628">
            <v>0.72</v>
          </cell>
          <cell r="BX3628">
            <v>0</v>
          </cell>
          <cell r="BY3628">
            <v>0</v>
          </cell>
          <cell r="BZ3628">
            <v>0</v>
          </cell>
          <cell r="CA3628">
            <v>0</v>
          </cell>
          <cell r="CB3628">
            <v>0</v>
          </cell>
          <cell r="CC3628">
            <v>0</v>
          </cell>
          <cell r="CD3628">
            <v>0</v>
          </cell>
          <cell r="CE3628">
            <v>0.12</v>
          </cell>
          <cell r="CF3628">
            <v>0</v>
          </cell>
          <cell r="CG3628">
            <v>0</v>
          </cell>
          <cell r="CH3628">
            <v>0</v>
          </cell>
          <cell r="CJ3628">
            <v>0</v>
          </cell>
          <cell r="CK3628">
            <v>0</v>
          </cell>
          <cell r="CL3628">
            <v>0</v>
          </cell>
          <cell r="CM3628">
            <v>0</v>
          </cell>
          <cell r="CN3628">
            <v>1</v>
          </cell>
        </row>
        <row r="3629">
          <cell r="AU3629">
            <v>-878.95</v>
          </cell>
          <cell r="AX3629">
            <v>-878.95</v>
          </cell>
          <cell r="AY3629">
            <v>0</v>
          </cell>
          <cell r="AZ3629">
            <v>0</v>
          </cell>
          <cell r="BA3629">
            <v>-358.74</v>
          </cell>
          <cell r="BV3629">
            <v>0</v>
          </cell>
          <cell r="BW3629">
            <v>0</v>
          </cell>
          <cell r="BX3629">
            <v>0.6</v>
          </cell>
          <cell r="BY3629">
            <v>0</v>
          </cell>
          <cell r="BZ3629">
            <v>0</v>
          </cell>
          <cell r="CA3629">
            <v>0</v>
          </cell>
          <cell r="CB3629">
            <v>0</v>
          </cell>
          <cell r="CC3629">
            <v>0</v>
          </cell>
          <cell r="CD3629">
            <v>0.3</v>
          </cell>
          <cell r="CE3629">
            <v>0</v>
          </cell>
          <cell r="CF3629">
            <v>0</v>
          </cell>
          <cell r="CG3629">
            <v>0</v>
          </cell>
          <cell r="CH3629">
            <v>0</v>
          </cell>
          <cell r="CJ3629">
            <v>0</v>
          </cell>
          <cell r="CK3629">
            <v>0</v>
          </cell>
          <cell r="CL3629">
            <v>0</v>
          </cell>
          <cell r="CM3629">
            <v>0</v>
          </cell>
          <cell r="CN3629">
            <v>0.99999999999999989</v>
          </cell>
        </row>
        <row r="3630">
          <cell r="AU3630">
            <v>443</v>
          </cell>
          <cell r="AX3630">
            <v>443</v>
          </cell>
          <cell r="AY3630">
            <v>0</v>
          </cell>
          <cell r="AZ3630">
            <v>0</v>
          </cell>
          <cell r="BA3630">
            <v>0</v>
          </cell>
          <cell r="BV3630">
            <v>0</v>
          </cell>
          <cell r="BW3630">
            <v>0.19</v>
          </cell>
          <cell r="BX3630">
            <v>0</v>
          </cell>
          <cell r="BY3630">
            <v>0</v>
          </cell>
          <cell r="BZ3630">
            <v>0.23250000000000001</v>
          </cell>
          <cell r="CA3630">
            <v>0</v>
          </cell>
          <cell r="CB3630">
            <v>7.7499999999999999E-2</v>
          </cell>
          <cell r="CC3630">
            <v>0</v>
          </cell>
          <cell r="CD3630">
            <v>0.49</v>
          </cell>
          <cell r="CE3630">
            <v>0.01</v>
          </cell>
          <cell r="CF3630">
            <v>0</v>
          </cell>
          <cell r="CG3630">
            <v>0</v>
          </cell>
          <cell r="CH3630">
            <v>0</v>
          </cell>
          <cell r="CJ3630">
            <v>0</v>
          </cell>
          <cell r="CK3630">
            <v>0</v>
          </cell>
          <cell r="CL3630">
            <v>0</v>
          </cell>
          <cell r="CM3630">
            <v>0</v>
          </cell>
          <cell r="CN3630">
            <v>1</v>
          </cell>
        </row>
        <row r="3631">
          <cell r="AU3631">
            <v>1825.55</v>
          </cell>
          <cell r="AX3631">
            <v>1308.67</v>
          </cell>
          <cell r="AY3631">
            <v>516.88</v>
          </cell>
          <cell r="AZ3631">
            <v>897.04</v>
          </cell>
          <cell r="BA3631">
            <v>0</v>
          </cell>
          <cell r="BV3631">
            <v>0</v>
          </cell>
          <cell r="BW3631">
            <v>1</v>
          </cell>
          <cell r="BX3631">
            <v>0</v>
          </cell>
          <cell r="BY3631">
            <v>0</v>
          </cell>
          <cell r="BZ3631">
            <v>0</v>
          </cell>
          <cell r="CA3631">
            <v>0</v>
          </cell>
          <cell r="CB3631">
            <v>0</v>
          </cell>
          <cell r="CC3631">
            <v>0</v>
          </cell>
          <cell r="CD3631">
            <v>0</v>
          </cell>
          <cell r="CE3631">
            <v>0</v>
          </cell>
          <cell r="CF3631">
            <v>0</v>
          </cell>
          <cell r="CG3631">
            <v>0</v>
          </cell>
          <cell r="CH3631">
            <v>0</v>
          </cell>
          <cell r="CJ3631">
            <v>0</v>
          </cell>
          <cell r="CK3631">
            <v>0</v>
          </cell>
          <cell r="CL3631">
            <v>0</v>
          </cell>
          <cell r="CM3631">
            <v>0</v>
          </cell>
          <cell r="CN3631">
            <v>1</v>
          </cell>
        </row>
        <row r="3632">
          <cell r="AU3632">
            <v>120</v>
          </cell>
          <cell r="AX3632">
            <v>120</v>
          </cell>
          <cell r="AY3632">
            <v>0</v>
          </cell>
          <cell r="AZ3632">
            <v>0</v>
          </cell>
          <cell r="BA3632">
            <v>0</v>
          </cell>
          <cell r="BV3632">
            <v>0</v>
          </cell>
          <cell r="BW3632">
            <v>1</v>
          </cell>
          <cell r="BX3632">
            <v>0</v>
          </cell>
          <cell r="BY3632">
            <v>0</v>
          </cell>
          <cell r="BZ3632">
            <v>0</v>
          </cell>
          <cell r="CA3632">
            <v>0</v>
          </cell>
          <cell r="CB3632">
            <v>0</v>
          </cell>
          <cell r="CC3632">
            <v>0</v>
          </cell>
          <cell r="CD3632">
            <v>0</v>
          </cell>
          <cell r="CE3632">
            <v>0</v>
          </cell>
          <cell r="CF3632">
            <v>0</v>
          </cell>
          <cell r="CG3632">
            <v>0</v>
          </cell>
          <cell r="CH3632">
            <v>0</v>
          </cell>
          <cell r="CJ3632">
            <v>0</v>
          </cell>
          <cell r="CK3632">
            <v>0</v>
          </cell>
          <cell r="CL3632">
            <v>0</v>
          </cell>
          <cell r="CM3632">
            <v>0</v>
          </cell>
          <cell r="CN3632">
            <v>1</v>
          </cell>
        </row>
        <row r="3633">
          <cell r="AU3633">
            <v>124</v>
          </cell>
          <cell r="AX3633">
            <v>124</v>
          </cell>
          <cell r="AY3633">
            <v>0</v>
          </cell>
          <cell r="AZ3633">
            <v>0</v>
          </cell>
          <cell r="BA3633">
            <v>0</v>
          </cell>
          <cell r="BV3633">
            <v>0</v>
          </cell>
          <cell r="BW3633">
            <v>1</v>
          </cell>
          <cell r="BX3633">
            <v>0</v>
          </cell>
          <cell r="BY3633">
            <v>0</v>
          </cell>
          <cell r="BZ3633">
            <v>0</v>
          </cell>
          <cell r="CA3633">
            <v>0</v>
          </cell>
          <cell r="CB3633">
            <v>0</v>
          </cell>
          <cell r="CC3633">
            <v>0</v>
          </cell>
          <cell r="CD3633">
            <v>0</v>
          </cell>
          <cell r="CE3633">
            <v>0</v>
          </cell>
          <cell r="CF3633">
            <v>0</v>
          </cell>
          <cell r="CG3633">
            <v>0</v>
          </cell>
          <cell r="CH3633">
            <v>0</v>
          </cell>
          <cell r="CJ3633">
            <v>0</v>
          </cell>
          <cell r="CK3633">
            <v>0</v>
          </cell>
          <cell r="CL3633">
            <v>0</v>
          </cell>
          <cell r="CM3633">
            <v>0</v>
          </cell>
          <cell r="CN3633">
            <v>1</v>
          </cell>
        </row>
        <row r="3634">
          <cell r="AU3634">
            <v>162</v>
          </cell>
          <cell r="AX3634">
            <v>162</v>
          </cell>
          <cell r="AY3634">
            <v>0</v>
          </cell>
          <cell r="AZ3634">
            <v>0</v>
          </cell>
          <cell r="BA3634">
            <v>0</v>
          </cell>
          <cell r="BV3634">
            <v>0</v>
          </cell>
          <cell r="BW3634">
            <v>0</v>
          </cell>
          <cell r="BX3634">
            <v>0</v>
          </cell>
          <cell r="BY3634">
            <v>0</v>
          </cell>
          <cell r="BZ3634">
            <v>0</v>
          </cell>
          <cell r="CA3634">
            <v>0</v>
          </cell>
          <cell r="CB3634">
            <v>0</v>
          </cell>
          <cell r="CC3634">
            <v>0</v>
          </cell>
          <cell r="CD3634">
            <v>1</v>
          </cell>
          <cell r="CE3634">
            <v>0</v>
          </cell>
          <cell r="CF3634">
            <v>0</v>
          </cell>
          <cell r="CG3634">
            <v>0</v>
          </cell>
          <cell r="CH3634">
            <v>0</v>
          </cell>
          <cell r="CJ3634">
            <v>0</v>
          </cell>
          <cell r="CK3634">
            <v>0</v>
          </cell>
          <cell r="CL3634">
            <v>0</v>
          </cell>
          <cell r="CM3634">
            <v>0</v>
          </cell>
          <cell r="CN3634">
            <v>1</v>
          </cell>
        </row>
        <row r="3635">
          <cell r="AU3635">
            <v>129</v>
          </cell>
          <cell r="AX3635">
            <v>129</v>
          </cell>
          <cell r="AY3635">
            <v>0</v>
          </cell>
          <cell r="AZ3635">
            <v>0</v>
          </cell>
          <cell r="BA3635">
            <v>0</v>
          </cell>
          <cell r="BV3635">
            <v>0</v>
          </cell>
          <cell r="BW3635">
            <v>1</v>
          </cell>
          <cell r="BX3635">
            <v>0</v>
          </cell>
          <cell r="BY3635">
            <v>0</v>
          </cell>
          <cell r="BZ3635">
            <v>0</v>
          </cell>
          <cell r="CA3635">
            <v>0</v>
          </cell>
          <cell r="CB3635">
            <v>0</v>
          </cell>
          <cell r="CC3635">
            <v>0</v>
          </cell>
          <cell r="CD3635">
            <v>0</v>
          </cell>
          <cell r="CE3635">
            <v>0</v>
          </cell>
          <cell r="CF3635">
            <v>0</v>
          </cell>
          <cell r="CG3635">
            <v>0</v>
          </cell>
          <cell r="CH3635">
            <v>0</v>
          </cell>
          <cell r="CJ3635">
            <v>0</v>
          </cell>
          <cell r="CK3635">
            <v>0</v>
          </cell>
          <cell r="CL3635">
            <v>0</v>
          </cell>
          <cell r="CM3635">
            <v>0</v>
          </cell>
          <cell r="CN3635">
            <v>1</v>
          </cell>
        </row>
        <row r="3636">
          <cell r="AU3636">
            <v>773</v>
          </cell>
          <cell r="AX3636">
            <v>589.82000000000005</v>
          </cell>
          <cell r="AY3636">
            <v>183.18</v>
          </cell>
          <cell r="AZ3636">
            <v>0</v>
          </cell>
          <cell r="BA3636">
            <v>410.11</v>
          </cell>
          <cell r="BV3636">
            <v>0</v>
          </cell>
          <cell r="BW3636">
            <v>0</v>
          </cell>
          <cell r="BX3636">
            <v>0</v>
          </cell>
          <cell r="BY3636">
            <v>1</v>
          </cell>
          <cell r="BZ3636">
            <v>0</v>
          </cell>
          <cell r="CA3636">
            <v>0</v>
          </cell>
          <cell r="CB3636">
            <v>0</v>
          </cell>
          <cell r="CC3636">
            <v>0</v>
          </cell>
          <cell r="CD3636">
            <v>0</v>
          </cell>
          <cell r="CE3636">
            <v>0</v>
          </cell>
          <cell r="CF3636">
            <v>0</v>
          </cell>
          <cell r="CG3636">
            <v>0</v>
          </cell>
          <cell r="CH3636">
            <v>0</v>
          </cell>
          <cell r="CJ3636">
            <v>0</v>
          </cell>
          <cell r="CK3636">
            <v>0</v>
          </cell>
          <cell r="CL3636">
            <v>0</v>
          </cell>
          <cell r="CM3636">
            <v>0</v>
          </cell>
          <cell r="CN3636">
            <v>1</v>
          </cell>
        </row>
        <row r="3637">
          <cell r="AU3637">
            <v>138</v>
          </cell>
          <cell r="AX3637">
            <v>138</v>
          </cell>
          <cell r="AY3637">
            <v>0</v>
          </cell>
          <cell r="AZ3637">
            <v>0</v>
          </cell>
          <cell r="BA3637">
            <v>0</v>
          </cell>
          <cell r="BV3637">
            <v>0</v>
          </cell>
          <cell r="BW3637">
            <v>1</v>
          </cell>
          <cell r="BX3637">
            <v>0</v>
          </cell>
          <cell r="BY3637">
            <v>0</v>
          </cell>
          <cell r="BZ3637">
            <v>0</v>
          </cell>
          <cell r="CA3637">
            <v>0</v>
          </cell>
          <cell r="CB3637">
            <v>0</v>
          </cell>
          <cell r="CC3637">
            <v>0</v>
          </cell>
          <cell r="CD3637">
            <v>0</v>
          </cell>
          <cell r="CE3637">
            <v>0</v>
          </cell>
          <cell r="CF3637">
            <v>0</v>
          </cell>
          <cell r="CG3637">
            <v>0</v>
          </cell>
          <cell r="CH3637">
            <v>0</v>
          </cell>
          <cell r="CJ3637">
            <v>0</v>
          </cell>
          <cell r="CK3637">
            <v>0</v>
          </cell>
          <cell r="CL3637">
            <v>0</v>
          </cell>
          <cell r="CM3637">
            <v>0</v>
          </cell>
          <cell r="CN3637">
            <v>1</v>
          </cell>
        </row>
        <row r="3638">
          <cell r="AU3638">
            <v>778754.23</v>
          </cell>
          <cell r="AX3638">
            <v>567340.43000000005</v>
          </cell>
          <cell r="AY3638">
            <v>211413.8</v>
          </cell>
          <cell r="AZ3638">
            <v>418524.79</v>
          </cell>
          <cell r="BA3638">
            <v>23339.41</v>
          </cell>
          <cell r="BV3638">
            <v>0</v>
          </cell>
          <cell r="BW3638">
            <v>0</v>
          </cell>
          <cell r="BX3638">
            <v>1</v>
          </cell>
          <cell r="BY3638">
            <v>0</v>
          </cell>
          <cell r="BZ3638">
            <v>0</v>
          </cell>
          <cell r="CA3638">
            <v>0</v>
          </cell>
          <cell r="CB3638">
            <v>0</v>
          </cell>
          <cell r="CC3638">
            <v>0</v>
          </cell>
          <cell r="CD3638">
            <v>0</v>
          </cell>
          <cell r="CE3638">
            <v>0</v>
          </cell>
          <cell r="CF3638">
            <v>0</v>
          </cell>
          <cell r="CG3638">
            <v>0</v>
          </cell>
          <cell r="CH3638">
            <v>0</v>
          </cell>
          <cell r="CJ3638">
            <v>0</v>
          </cell>
          <cell r="CK3638">
            <v>0</v>
          </cell>
          <cell r="CL3638">
            <v>0</v>
          </cell>
          <cell r="CM3638">
            <v>0</v>
          </cell>
          <cell r="CN3638">
            <v>1</v>
          </cell>
        </row>
        <row r="3639">
          <cell r="AU3639">
            <v>11487.62</v>
          </cell>
          <cell r="AX3639">
            <v>8298.1899999999987</v>
          </cell>
          <cell r="AY3639">
            <v>3189.43</v>
          </cell>
          <cell r="AZ3639">
            <v>2679.06</v>
          </cell>
          <cell r="BA3639">
            <v>4771.16</v>
          </cell>
          <cell r="BV3639">
            <v>0</v>
          </cell>
          <cell r="BW3639">
            <v>0</v>
          </cell>
          <cell r="BX3639">
            <v>1</v>
          </cell>
          <cell r="BY3639">
            <v>0</v>
          </cell>
          <cell r="BZ3639">
            <v>0</v>
          </cell>
          <cell r="CA3639">
            <v>0</v>
          </cell>
          <cell r="CB3639">
            <v>0</v>
          </cell>
          <cell r="CC3639">
            <v>0</v>
          </cell>
          <cell r="CD3639">
            <v>0</v>
          </cell>
          <cell r="CE3639">
            <v>0</v>
          </cell>
          <cell r="CF3639">
            <v>0</v>
          </cell>
          <cell r="CG3639">
            <v>0</v>
          </cell>
          <cell r="CH3639">
            <v>0</v>
          </cell>
          <cell r="CJ3639">
            <v>0</v>
          </cell>
          <cell r="CK3639">
            <v>0</v>
          </cell>
          <cell r="CL3639">
            <v>0</v>
          </cell>
          <cell r="CM3639">
            <v>0</v>
          </cell>
          <cell r="CN3639">
            <v>1</v>
          </cell>
        </row>
        <row r="3640">
          <cell r="AU3640">
            <v>189</v>
          </cell>
          <cell r="AX3640">
            <v>189</v>
          </cell>
          <cell r="AY3640">
            <v>0</v>
          </cell>
          <cell r="AZ3640">
            <v>0</v>
          </cell>
          <cell r="BA3640">
            <v>0</v>
          </cell>
          <cell r="BV3640">
            <v>0</v>
          </cell>
          <cell r="BW3640">
            <v>1</v>
          </cell>
          <cell r="BX3640">
            <v>0</v>
          </cell>
          <cell r="BY3640">
            <v>0</v>
          </cell>
          <cell r="BZ3640">
            <v>0</v>
          </cell>
          <cell r="CA3640">
            <v>0</v>
          </cell>
          <cell r="CB3640">
            <v>0</v>
          </cell>
          <cell r="CC3640">
            <v>0</v>
          </cell>
          <cell r="CD3640">
            <v>0</v>
          </cell>
          <cell r="CE3640">
            <v>0</v>
          </cell>
          <cell r="CF3640">
            <v>0</v>
          </cell>
          <cell r="CG3640">
            <v>0</v>
          </cell>
          <cell r="CH3640">
            <v>0</v>
          </cell>
          <cell r="CJ3640">
            <v>0</v>
          </cell>
          <cell r="CK3640">
            <v>0</v>
          </cell>
          <cell r="CL3640">
            <v>0</v>
          </cell>
          <cell r="CM3640">
            <v>0</v>
          </cell>
          <cell r="CN3640">
            <v>1</v>
          </cell>
        </row>
        <row r="3641">
          <cell r="AU3641">
            <v>722.09</v>
          </cell>
          <cell r="AX3641">
            <v>670.54</v>
          </cell>
          <cell r="AY3641">
            <v>51.55</v>
          </cell>
          <cell r="AZ3641">
            <v>0</v>
          </cell>
          <cell r="BA3641">
            <v>115.42</v>
          </cell>
          <cell r="BV3641">
            <v>0</v>
          </cell>
          <cell r="BW3641">
            <v>0</v>
          </cell>
          <cell r="BX3641">
            <v>0</v>
          </cell>
          <cell r="BY3641">
            <v>0</v>
          </cell>
          <cell r="BZ3641">
            <v>0</v>
          </cell>
          <cell r="CA3641">
            <v>0</v>
          </cell>
          <cell r="CB3641">
            <v>0</v>
          </cell>
          <cell r="CC3641">
            <v>0</v>
          </cell>
          <cell r="CD3641">
            <v>0</v>
          </cell>
          <cell r="CE3641">
            <v>0</v>
          </cell>
          <cell r="CF3641">
            <v>0</v>
          </cell>
          <cell r="CG3641">
            <v>0</v>
          </cell>
          <cell r="CH3641">
            <v>0</v>
          </cell>
          <cell r="CJ3641">
            <v>0</v>
          </cell>
          <cell r="CK3641">
            <v>0</v>
          </cell>
          <cell r="CL3641">
            <v>0</v>
          </cell>
          <cell r="CM3641">
            <v>0</v>
          </cell>
          <cell r="CN3641">
            <v>1</v>
          </cell>
        </row>
        <row r="3642">
          <cell r="AU3642">
            <v>236.04</v>
          </cell>
          <cell r="AX3642">
            <v>210.27</v>
          </cell>
          <cell r="AY3642">
            <v>25.77</v>
          </cell>
          <cell r="AZ3642">
            <v>0</v>
          </cell>
          <cell r="BA3642">
            <v>57.71</v>
          </cell>
          <cell r="BV3642">
            <v>0</v>
          </cell>
          <cell r="BW3642">
            <v>1</v>
          </cell>
          <cell r="BX3642">
            <v>0</v>
          </cell>
          <cell r="BY3642">
            <v>0</v>
          </cell>
          <cell r="BZ3642">
            <v>0</v>
          </cell>
          <cell r="CA3642">
            <v>0</v>
          </cell>
          <cell r="CB3642">
            <v>0</v>
          </cell>
          <cell r="CC3642">
            <v>0</v>
          </cell>
          <cell r="CD3642">
            <v>0</v>
          </cell>
          <cell r="CE3642">
            <v>0</v>
          </cell>
          <cell r="CF3642">
            <v>0</v>
          </cell>
          <cell r="CG3642">
            <v>0</v>
          </cell>
          <cell r="CH3642">
            <v>0</v>
          </cell>
          <cell r="CJ3642">
            <v>0</v>
          </cell>
          <cell r="CK3642">
            <v>0</v>
          </cell>
          <cell r="CL3642">
            <v>0</v>
          </cell>
          <cell r="CM3642">
            <v>0</v>
          </cell>
          <cell r="CN3642">
            <v>1</v>
          </cell>
        </row>
        <row r="3643">
          <cell r="AU3643">
            <v>0</v>
          </cell>
          <cell r="AX3643">
            <v>0</v>
          </cell>
          <cell r="AY3643">
            <v>0</v>
          </cell>
          <cell r="AZ3643">
            <v>0</v>
          </cell>
          <cell r="BA3643">
            <v>0</v>
          </cell>
          <cell r="BV3643">
            <v>0</v>
          </cell>
          <cell r="BW3643">
            <v>0</v>
          </cell>
          <cell r="BX3643">
            <v>0</v>
          </cell>
          <cell r="BY3643">
            <v>1</v>
          </cell>
          <cell r="BZ3643">
            <v>0</v>
          </cell>
          <cell r="CA3643">
            <v>0</v>
          </cell>
          <cell r="CB3643">
            <v>0</v>
          </cell>
          <cell r="CC3643">
            <v>0</v>
          </cell>
          <cell r="CD3643">
            <v>0</v>
          </cell>
          <cell r="CE3643">
            <v>0</v>
          </cell>
          <cell r="CF3643">
            <v>0</v>
          </cell>
          <cell r="CG3643">
            <v>0</v>
          </cell>
          <cell r="CH3643">
            <v>0</v>
          </cell>
          <cell r="CJ3643">
            <v>0</v>
          </cell>
          <cell r="CK3643">
            <v>0</v>
          </cell>
          <cell r="CL3643">
            <v>0</v>
          </cell>
          <cell r="CM3643">
            <v>0</v>
          </cell>
          <cell r="CN3643">
            <v>1</v>
          </cell>
        </row>
        <row r="3644">
          <cell r="AU3644">
            <v>37114.47</v>
          </cell>
          <cell r="AX3644">
            <v>25880.91</v>
          </cell>
          <cell r="AY3644">
            <v>11233.56</v>
          </cell>
          <cell r="AZ3644">
            <v>23240.05</v>
          </cell>
          <cell r="BA3644">
            <v>0</v>
          </cell>
          <cell r="BV3644">
            <v>0</v>
          </cell>
          <cell r="BW3644">
            <v>1</v>
          </cell>
          <cell r="BX3644">
            <v>0</v>
          </cell>
          <cell r="BY3644">
            <v>0</v>
          </cell>
          <cell r="BZ3644">
            <v>0</v>
          </cell>
          <cell r="CA3644">
            <v>0</v>
          </cell>
          <cell r="CB3644">
            <v>0</v>
          </cell>
          <cell r="CC3644">
            <v>0</v>
          </cell>
          <cell r="CD3644">
            <v>0</v>
          </cell>
          <cell r="CE3644">
            <v>0</v>
          </cell>
          <cell r="CF3644">
            <v>0</v>
          </cell>
          <cell r="CG3644">
            <v>0</v>
          </cell>
          <cell r="CH3644">
            <v>0</v>
          </cell>
          <cell r="CJ3644">
            <v>0</v>
          </cell>
          <cell r="CK3644">
            <v>0</v>
          </cell>
          <cell r="CL3644">
            <v>0</v>
          </cell>
          <cell r="CM3644">
            <v>0</v>
          </cell>
          <cell r="CN3644">
            <v>1</v>
          </cell>
        </row>
        <row r="3645">
          <cell r="AU3645">
            <v>74692.929999999993</v>
          </cell>
          <cell r="AX3645">
            <v>52431.040000000001</v>
          </cell>
          <cell r="AY3645">
            <v>22261.89</v>
          </cell>
          <cell r="AZ3645">
            <v>39971.86</v>
          </cell>
          <cell r="BA3645">
            <v>6122.11</v>
          </cell>
          <cell r="BV3645">
            <v>0</v>
          </cell>
          <cell r="BW3645">
            <v>1</v>
          </cell>
          <cell r="BX3645">
            <v>0</v>
          </cell>
          <cell r="BY3645">
            <v>0</v>
          </cell>
          <cell r="BZ3645">
            <v>0</v>
          </cell>
          <cell r="CA3645">
            <v>0</v>
          </cell>
          <cell r="CB3645">
            <v>0</v>
          </cell>
          <cell r="CC3645">
            <v>0</v>
          </cell>
          <cell r="CD3645">
            <v>0</v>
          </cell>
          <cell r="CE3645">
            <v>0</v>
          </cell>
          <cell r="CF3645">
            <v>0</v>
          </cell>
          <cell r="CG3645">
            <v>0</v>
          </cell>
          <cell r="CH3645">
            <v>0</v>
          </cell>
          <cell r="CJ3645">
            <v>0</v>
          </cell>
          <cell r="CK3645">
            <v>0</v>
          </cell>
          <cell r="CL3645">
            <v>0</v>
          </cell>
          <cell r="CM3645">
            <v>0</v>
          </cell>
          <cell r="CN3645">
            <v>1</v>
          </cell>
        </row>
        <row r="3646">
          <cell r="AU3646">
            <v>5134.18</v>
          </cell>
          <cell r="AX3646">
            <v>4714.5</v>
          </cell>
          <cell r="AY3646">
            <v>419.68</v>
          </cell>
          <cell r="AZ3646">
            <v>1062.5</v>
          </cell>
          <cell r="BA3646">
            <v>0</v>
          </cell>
          <cell r="BV3646">
            <v>0</v>
          </cell>
          <cell r="BW3646">
            <v>1</v>
          </cell>
          <cell r="BX3646">
            <v>0</v>
          </cell>
          <cell r="BY3646">
            <v>0</v>
          </cell>
          <cell r="BZ3646">
            <v>0</v>
          </cell>
          <cell r="CA3646">
            <v>0</v>
          </cell>
          <cell r="CB3646">
            <v>0</v>
          </cell>
          <cell r="CC3646">
            <v>0</v>
          </cell>
          <cell r="CD3646">
            <v>0</v>
          </cell>
          <cell r="CE3646">
            <v>0</v>
          </cell>
          <cell r="CF3646">
            <v>0</v>
          </cell>
          <cell r="CG3646">
            <v>0</v>
          </cell>
          <cell r="CH3646">
            <v>0</v>
          </cell>
          <cell r="CJ3646">
            <v>0</v>
          </cell>
          <cell r="CK3646">
            <v>0</v>
          </cell>
          <cell r="CL3646">
            <v>0</v>
          </cell>
          <cell r="CM3646">
            <v>0</v>
          </cell>
          <cell r="CN3646">
            <v>1</v>
          </cell>
        </row>
        <row r="3647">
          <cell r="AU3647">
            <v>31916.22</v>
          </cell>
          <cell r="AX3647">
            <v>22256.12</v>
          </cell>
          <cell r="AY3647">
            <v>9660.1</v>
          </cell>
          <cell r="AZ3647">
            <v>19371.21</v>
          </cell>
          <cell r="BA3647">
            <v>0</v>
          </cell>
          <cell r="BV3647">
            <v>0</v>
          </cell>
          <cell r="BW3647">
            <v>1</v>
          </cell>
          <cell r="BX3647">
            <v>0</v>
          </cell>
          <cell r="BY3647">
            <v>0</v>
          </cell>
          <cell r="BZ3647">
            <v>0</v>
          </cell>
          <cell r="CA3647">
            <v>0</v>
          </cell>
          <cell r="CB3647">
            <v>0</v>
          </cell>
          <cell r="CC3647">
            <v>0</v>
          </cell>
          <cell r="CD3647">
            <v>0</v>
          </cell>
          <cell r="CE3647">
            <v>0</v>
          </cell>
          <cell r="CF3647">
            <v>0</v>
          </cell>
          <cell r="CG3647">
            <v>0</v>
          </cell>
          <cell r="CH3647">
            <v>0</v>
          </cell>
          <cell r="CJ3647">
            <v>0</v>
          </cell>
          <cell r="CK3647">
            <v>0</v>
          </cell>
          <cell r="CL3647">
            <v>0</v>
          </cell>
          <cell r="CM3647">
            <v>0</v>
          </cell>
          <cell r="CN3647">
            <v>1</v>
          </cell>
        </row>
        <row r="3648">
          <cell r="AU3648">
            <v>130870.26</v>
          </cell>
          <cell r="AX3648">
            <v>91466.109999999986</v>
          </cell>
          <cell r="AY3648">
            <v>39404.15</v>
          </cell>
          <cell r="AZ3648">
            <v>69698.3</v>
          </cell>
          <cell r="BA3648">
            <v>461.68</v>
          </cell>
          <cell r="BV3648">
            <v>0</v>
          </cell>
          <cell r="BW3648">
            <v>1</v>
          </cell>
          <cell r="BX3648">
            <v>0</v>
          </cell>
          <cell r="BY3648">
            <v>0</v>
          </cell>
          <cell r="BZ3648">
            <v>0</v>
          </cell>
          <cell r="CA3648">
            <v>0</v>
          </cell>
          <cell r="CB3648">
            <v>0</v>
          </cell>
          <cell r="CC3648">
            <v>0</v>
          </cell>
          <cell r="CD3648">
            <v>0</v>
          </cell>
          <cell r="CE3648">
            <v>0</v>
          </cell>
          <cell r="CF3648">
            <v>0</v>
          </cell>
          <cell r="CG3648">
            <v>0</v>
          </cell>
          <cell r="CH3648">
            <v>0</v>
          </cell>
          <cell r="CJ3648">
            <v>0</v>
          </cell>
          <cell r="CK3648">
            <v>0</v>
          </cell>
          <cell r="CL3648">
            <v>0</v>
          </cell>
          <cell r="CM3648">
            <v>0</v>
          </cell>
          <cell r="CN3648">
            <v>1</v>
          </cell>
        </row>
        <row r="3649">
          <cell r="AU3649">
            <v>792</v>
          </cell>
          <cell r="AX3649">
            <v>792</v>
          </cell>
          <cell r="AY3649">
            <v>0</v>
          </cell>
          <cell r="AZ3649">
            <v>0</v>
          </cell>
          <cell r="BA3649">
            <v>0</v>
          </cell>
          <cell r="BV3649">
            <v>0</v>
          </cell>
          <cell r="BW3649">
            <v>1</v>
          </cell>
          <cell r="BX3649">
            <v>0</v>
          </cell>
          <cell r="BY3649">
            <v>0</v>
          </cell>
          <cell r="BZ3649">
            <v>0</v>
          </cell>
          <cell r="CA3649">
            <v>0</v>
          </cell>
          <cell r="CB3649">
            <v>0</v>
          </cell>
          <cell r="CC3649">
            <v>0</v>
          </cell>
          <cell r="CD3649">
            <v>0</v>
          </cell>
          <cell r="CE3649">
            <v>0</v>
          </cell>
          <cell r="CF3649">
            <v>0</v>
          </cell>
          <cell r="CG3649">
            <v>0</v>
          </cell>
          <cell r="CH3649">
            <v>0</v>
          </cell>
          <cell r="CJ3649">
            <v>0</v>
          </cell>
          <cell r="CK3649">
            <v>0</v>
          </cell>
          <cell r="CL3649">
            <v>0</v>
          </cell>
          <cell r="CM3649">
            <v>0</v>
          </cell>
          <cell r="CN3649">
            <v>1</v>
          </cell>
        </row>
        <row r="3650">
          <cell r="AU3650">
            <v>6580.68</v>
          </cell>
          <cell r="AX3650">
            <v>4717.4900000000007</v>
          </cell>
          <cell r="AY3650">
            <v>1863.19</v>
          </cell>
          <cell r="AZ3650">
            <v>0</v>
          </cell>
          <cell r="BA3650">
            <v>3521.26</v>
          </cell>
          <cell r="BV3650">
            <v>0</v>
          </cell>
          <cell r="BW3650">
            <v>1</v>
          </cell>
          <cell r="BX3650">
            <v>0</v>
          </cell>
          <cell r="BY3650">
            <v>0</v>
          </cell>
          <cell r="BZ3650">
            <v>0</v>
          </cell>
          <cell r="CA3650">
            <v>0</v>
          </cell>
          <cell r="CB3650">
            <v>0</v>
          </cell>
          <cell r="CC3650">
            <v>0</v>
          </cell>
          <cell r="CD3650">
            <v>0</v>
          </cell>
          <cell r="CE3650">
            <v>0</v>
          </cell>
          <cell r="CF3650">
            <v>0</v>
          </cell>
          <cell r="CG3650">
            <v>0</v>
          </cell>
          <cell r="CH3650">
            <v>0</v>
          </cell>
          <cell r="CJ3650">
            <v>0</v>
          </cell>
          <cell r="CK3650">
            <v>0</v>
          </cell>
          <cell r="CL3650">
            <v>0</v>
          </cell>
          <cell r="CM3650">
            <v>0</v>
          </cell>
          <cell r="CN3650">
            <v>1</v>
          </cell>
        </row>
        <row r="3651">
          <cell r="AU3651">
            <v>351588.14</v>
          </cell>
          <cell r="AX3651">
            <v>246234.76</v>
          </cell>
          <cell r="AY3651">
            <v>105353.38</v>
          </cell>
          <cell r="AZ3651">
            <v>45360.68</v>
          </cell>
          <cell r="BA3651">
            <v>29885.32</v>
          </cell>
          <cell r="BV3651">
            <v>0</v>
          </cell>
          <cell r="BW3651">
            <v>1</v>
          </cell>
          <cell r="BX3651">
            <v>0</v>
          </cell>
          <cell r="BY3651">
            <v>0</v>
          </cell>
          <cell r="BZ3651">
            <v>0</v>
          </cell>
          <cell r="CA3651">
            <v>0</v>
          </cell>
          <cell r="CB3651">
            <v>0</v>
          </cell>
          <cell r="CC3651">
            <v>0</v>
          </cell>
          <cell r="CD3651">
            <v>0</v>
          </cell>
          <cell r="CE3651">
            <v>0</v>
          </cell>
          <cell r="CF3651">
            <v>0</v>
          </cell>
          <cell r="CG3651">
            <v>0</v>
          </cell>
          <cell r="CH3651">
            <v>0</v>
          </cell>
          <cell r="CJ3651">
            <v>0</v>
          </cell>
          <cell r="CK3651">
            <v>0</v>
          </cell>
          <cell r="CL3651">
            <v>0</v>
          </cell>
          <cell r="CM3651">
            <v>0</v>
          </cell>
          <cell r="CN3651">
            <v>1</v>
          </cell>
        </row>
        <row r="3652">
          <cell r="AU3652">
            <v>8745.7000000000007</v>
          </cell>
          <cell r="AX3652">
            <v>6269.36</v>
          </cell>
          <cell r="AY3652">
            <v>2476.34</v>
          </cell>
          <cell r="AZ3652">
            <v>6269.36</v>
          </cell>
          <cell r="BA3652">
            <v>0</v>
          </cell>
          <cell r="BV3652">
            <v>0</v>
          </cell>
          <cell r="BW3652">
            <v>1</v>
          </cell>
          <cell r="BX3652">
            <v>0</v>
          </cell>
          <cell r="BY3652">
            <v>0</v>
          </cell>
          <cell r="BZ3652">
            <v>0</v>
          </cell>
          <cell r="CA3652">
            <v>0</v>
          </cell>
          <cell r="CB3652">
            <v>0</v>
          </cell>
          <cell r="CC3652">
            <v>0</v>
          </cell>
          <cell r="CD3652">
            <v>0</v>
          </cell>
          <cell r="CE3652">
            <v>0</v>
          </cell>
          <cell r="CF3652">
            <v>0</v>
          </cell>
          <cell r="CG3652">
            <v>0</v>
          </cell>
          <cell r="CH3652">
            <v>0</v>
          </cell>
          <cell r="CJ3652">
            <v>0</v>
          </cell>
          <cell r="CK3652">
            <v>0</v>
          </cell>
          <cell r="CL3652">
            <v>0</v>
          </cell>
          <cell r="CM3652">
            <v>0</v>
          </cell>
          <cell r="CN3652">
            <v>1</v>
          </cell>
        </row>
        <row r="3653">
          <cell r="AU3653">
            <v>26526.33</v>
          </cell>
          <cell r="AX3653">
            <v>19037.03</v>
          </cell>
          <cell r="AY3653">
            <v>7489.3</v>
          </cell>
          <cell r="AZ3653">
            <v>12540</v>
          </cell>
          <cell r="BA3653">
            <v>4750.96</v>
          </cell>
          <cell r="BV3653">
            <v>0</v>
          </cell>
          <cell r="BW3653">
            <v>1</v>
          </cell>
          <cell r="BX3653">
            <v>0</v>
          </cell>
          <cell r="BY3653">
            <v>0</v>
          </cell>
          <cell r="BZ3653">
            <v>0</v>
          </cell>
          <cell r="CA3653">
            <v>0</v>
          </cell>
          <cell r="CB3653">
            <v>0</v>
          </cell>
          <cell r="CC3653">
            <v>0</v>
          </cell>
          <cell r="CD3653">
            <v>0</v>
          </cell>
          <cell r="CE3653">
            <v>0</v>
          </cell>
          <cell r="CF3653">
            <v>0</v>
          </cell>
          <cell r="CG3653">
            <v>0</v>
          </cell>
          <cell r="CH3653">
            <v>0</v>
          </cell>
          <cell r="CJ3653">
            <v>0</v>
          </cell>
          <cell r="CK3653">
            <v>0</v>
          </cell>
          <cell r="CL3653">
            <v>0</v>
          </cell>
          <cell r="CM3653">
            <v>0</v>
          </cell>
          <cell r="CN3653">
            <v>1</v>
          </cell>
        </row>
        <row r="3654">
          <cell r="AU3654">
            <v>1457.31</v>
          </cell>
          <cell r="AX3654">
            <v>1044.72</v>
          </cell>
          <cell r="AY3654">
            <v>412.59</v>
          </cell>
          <cell r="AZ3654">
            <v>0</v>
          </cell>
          <cell r="BA3654">
            <v>923.72</v>
          </cell>
          <cell r="BV3654">
            <v>0</v>
          </cell>
          <cell r="BW3654">
            <v>0.18</v>
          </cell>
          <cell r="BX3654">
            <v>0.52</v>
          </cell>
          <cell r="BY3654">
            <v>0</v>
          </cell>
          <cell r="BZ3654">
            <v>0</v>
          </cell>
          <cell r="CA3654">
            <v>0</v>
          </cell>
          <cell r="CB3654">
            <v>0</v>
          </cell>
          <cell r="CC3654">
            <v>0</v>
          </cell>
          <cell r="CD3654">
            <v>0.17</v>
          </cell>
          <cell r="CE3654">
            <v>0</v>
          </cell>
          <cell r="CF3654">
            <v>0</v>
          </cell>
          <cell r="CG3654">
            <v>0</v>
          </cell>
          <cell r="CH3654">
            <v>0</v>
          </cell>
          <cell r="CJ3654">
            <v>0</v>
          </cell>
          <cell r="CK3654">
            <v>0</v>
          </cell>
          <cell r="CL3654">
            <v>0</v>
          </cell>
          <cell r="CM3654">
            <v>0</v>
          </cell>
          <cell r="CN3654">
            <v>1</v>
          </cell>
        </row>
        <row r="3655">
          <cell r="AU3655">
            <v>534.13</v>
          </cell>
          <cell r="AX3655">
            <v>456.81</v>
          </cell>
          <cell r="AY3655">
            <v>77.319999999999993</v>
          </cell>
          <cell r="AZ3655">
            <v>0</v>
          </cell>
          <cell r="BA3655">
            <v>173.13</v>
          </cell>
          <cell r="BV3655">
            <v>0</v>
          </cell>
          <cell r="BW3655">
            <v>0.53</v>
          </cell>
          <cell r="BX3655">
            <v>0</v>
          </cell>
          <cell r="BY3655">
            <v>0</v>
          </cell>
          <cell r="BZ3655">
            <v>0</v>
          </cell>
          <cell r="CA3655">
            <v>0</v>
          </cell>
          <cell r="CB3655">
            <v>0</v>
          </cell>
          <cell r="CC3655">
            <v>0</v>
          </cell>
          <cell r="CD3655">
            <v>0.47</v>
          </cell>
          <cell r="CE3655">
            <v>0</v>
          </cell>
          <cell r="CF3655">
            <v>0</v>
          </cell>
          <cell r="CG3655">
            <v>0</v>
          </cell>
          <cell r="CH3655">
            <v>0</v>
          </cell>
          <cell r="CJ3655">
            <v>0</v>
          </cell>
          <cell r="CK3655">
            <v>0</v>
          </cell>
          <cell r="CL3655">
            <v>0</v>
          </cell>
          <cell r="CM3655">
            <v>0</v>
          </cell>
          <cell r="CN3655">
            <v>1</v>
          </cell>
        </row>
        <row r="3656">
          <cell r="AU3656">
            <v>325</v>
          </cell>
          <cell r="AX3656">
            <v>325</v>
          </cell>
          <cell r="AY3656">
            <v>0</v>
          </cell>
          <cell r="AZ3656">
            <v>0</v>
          </cell>
          <cell r="BA3656">
            <v>0</v>
          </cell>
          <cell r="BV3656">
            <v>0</v>
          </cell>
          <cell r="BW3656">
            <v>0</v>
          </cell>
          <cell r="BX3656">
            <v>0</v>
          </cell>
          <cell r="BY3656">
            <v>0</v>
          </cell>
          <cell r="BZ3656">
            <v>0</v>
          </cell>
          <cell r="CA3656">
            <v>0</v>
          </cell>
          <cell r="CB3656">
            <v>0</v>
          </cell>
          <cell r="CC3656">
            <v>0</v>
          </cell>
          <cell r="CD3656">
            <v>1</v>
          </cell>
          <cell r="CE3656">
            <v>0</v>
          </cell>
          <cell r="CF3656">
            <v>0</v>
          </cell>
          <cell r="CG3656">
            <v>0</v>
          </cell>
          <cell r="CH3656">
            <v>0</v>
          </cell>
          <cell r="CJ3656">
            <v>0</v>
          </cell>
          <cell r="CK3656">
            <v>0</v>
          </cell>
          <cell r="CL3656">
            <v>0</v>
          </cell>
          <cell r="CM3656">
            <v>0</v>
          </cell>
          <cell r="CN3656">
            <v>1</v>
          </cell>
        </row>
        <row r="3657">
          <cell r="AU3657">
            <v>251.1</v>
          </cell>
          <cell r="AX3657">
            <v>180.02</v>
          </cell>
          <cell r="AY3657">
            <v>71.08</v>
          </cell>
          <cell r="AZ3657">
            <v>0</v>
          </cell>
          <cell r="BA3657">
            <v>159.18</v>
          </cell>
          <cell r="BV3657">
            <v>0</v>
          </cell>
          <cell r="BW3657">
            <v>0.13</v>
          </cell>
          <cell r="BX3657">
            <v>0.27</v>
          </cell>
          <cell r="BY3657">
            <v>0</v>
          </cell>
          <cell r="BZ3657">
            <v>0</v>
          </cell>
          <cell r="CA3657">
            <v>0</v>
          </cell>
          <cell r="CB3657">
            <v>0</v>
          </cell>
          <cell r="CC3657">
            <v>0</v>
          </cell>
          <cell r="CD3657">
            <v>0.6</v>
          </cell>
          <cell r="CE3657">
            <v>0</v>
          </cell>
          <cell r="CF3657">
            <v>0</v>
          </cell>
          <cell r="CG3657">
            <v>0</v>
          </cell>
          <cell r="CH3657">
            <v>0</v>
          </cell>
          <cell r="CJ3657">
            <v>0</v>
          </cell>
          <cell r="CK3657">
            <v>0</v>
          </cell>
          <cell r="CL3657">
            <v>0</v>
          </cell>
          <cell r="CM3657">
            <v>0</v>
          </cell>
          <cell r="CN3657">
            <v>1</v>
          </cell>
        </row>
        <row r="3658">
          <cell r="AU3658">
            <v>771774.93</v>
          </cell>
          <cell r="AX3658">
            <v>544667.20000000007</v>
          </cell>
          <cell r="AY3658">
            <v>227107.73</v>
          </cell>
          <cell r="AZ3658">
            <v>140348.81</v>
          </cell>
          <cell r="BA3658">
            <v>120178.25</v>
          </cell>
          <cell r="BV3658">
            <v>0</v>
          </cell>
          <cell r="BW3658">
            <v>0.63</v>
          </cell>
          <cell r="BX3658">
            <v>0.32</v>
          </cell>
          <cell r="BY3658">
            <v>0.05</v>
          </cell>
          <cell r="BZ3658">
            <v>0</v>
          </cell>
          <cell r="CA3658">
            <v>0</v>
          </cell>
          <cell r="CB3658">
            <v>0</v>
          </cell>
          <cell r="CC3658">
            <v>0</v>
          </cell>
          <cell r="CD3658">
            <v>0</v>
          </cell>
          <cell r="CE3658">
            <v>0</v>
          </cell>
          <cell r="CF3658">
            <v>0</v>
          </cell>
          <cell r="CG3658">
            <v>0</v>
          </cell>
          <cell r="CH3658">
            <v>0</v>
          </cell>
          <cell r="CJ3658">
            <v>0</v>
          </cell>
          <cell r="CK3658">
            <v>0</v>
          </cell>
          <cell r="CL3658">
            <v>0</v>
          </cell>
          <cell r="CM3658">
            <v>0</v>
          </cell>
          <cell r="CN3658">
            <v>1</v>
          </cell>
        </row>
        <row r="3659">
          <cell r="AU3659">
            <v>300</v>
          </cell>
          <cell r="AX3659">
            <v>300</v>
          </cell>
          <cell r="AY3659">
            <v>0</v>
          </cell>
          <cell r="AZ3659">
            <v>0</v>
          </cell>
          <cell r="BA3659">
            <v>0</v>
          </cell>
          <cell r="BV3659">
            <v>0</v>
          </cell>
          <cell r="BW3659">
            <v>1</v>
          </cell>
          <cell r="BX3659">
            <v>0</v>
          </cell>
          <cell r="BY3659">
            <v>0</v>
          </cell>
          <cell r="BZ3659">
            <v>0</v>
          </cell>
          <cell r="CA3659">
            <v>0</v>
          </cell>
          <cell r="CB3659">
            <v>0</v>
          </cell>
          <cell r="CC3659">
            <v>0</v>
          </cell>
          <cell r="CD3659">
            <v>0</v>
          </cell>
          <cell r="CE3659">
            <v>0</v>
          </cell>
          <cell r="CF3659">
            <v>0</v>
          </cell>
          <cell r="CG3659">
            <v>0</v>
          </cell>
          <cell r="CH3659">
            <v>0</v>
          </cell>
          <cell r="CJ3659">
            <v>0</v>
          </cell>
          <cell r="CK3659">
            <v>0</v>
          </cell>
          <cell r="CL3659">
            <v>0</v>
          </cell>
          <cell r="CM3659">
            <v>0</v>
          </cell>
          <cell r="CN3659">
            <v>1</v>
          </cell>
        </row>
        <row r="3660">
          <cell r="AU3660">
            <v>181674.19</v>
          </cell>
          <cell r="AX3660">
            <v>131502.69</v>
          </cell>
          <cell r="AY3660">
            <v>50171.5</v>
          </cell>
          <cell r="AZ3660">
            <v>101015.82</v>
          </cell>
          <cell r="BA3660">
            <v>12181.01</v>
          </cell>
          <cell r="BV3660">
            <v>0</v>
          </cell>
          <cell r="BW3660">
            <v>9.5000000000000001E-2</v>
          </cell>
          <cell r="BX3660">
            <v>0.89</v>
          </cell>
          <cell r="BY3660">
            <v>0</v>
          </cell>
          <cell r="BZ3660">
            <v>0</v>
          </cell>
          <cell r="CA3660">
            <v>1.4999999999999999E-2</v>
          </cell>
          <cell r="CB3660">
            <v>0</v>
          </cell>
          <cell r="CC3660">
            <v>0</v>
          </cell>
          <cell r="CD3660">
            <v>0</v>
          </cell>
          <cell r="CE3660">
            <v>0</v>
          </cell>
          <cell r="CF3660">
            <v>0</v>
          </cell>
          <cell r="CG3660">
            <v>0</v>
          </cell>
          <cell r="CH3660">
            <v>0</v>
          </cell>
          <cell r="CJ3660">
            <v>0</v>
          </cell>
          <cell r="CK3660">
            <v>0</v>
          </cell>
          <cell r="CL3660">
            <v>0</v>
          </cell>
          <cell r="CM3660">
            <v>0</v>
          </cell>
          <cell r="CN3660">
            <v>1</v>
          </cell>
        </row>
        <row r="3661">
          <cell r="AU3661">
            <v>75955.41</v>
          </cell>
          <cell r="AX3661">
            <v>53718.75</v>
          </cell>
          <cell r="AY3661">
            <v>22236.66</v>
          </cell>
          <cell r="AZ3661">
            <v>42689.52</v>
          </cell>
          <cell r="BA3661">
            <v>5780.09</v>
          </cell>
          <cell r="BV3661">
            <v>0</v>
          </cell>
          <cell r="BW3661">
            <v>0</v>
          </cell>
          <cell r="BX3661">
            <v>0.8</v>
          </cell>
          <cell r="BY3661">
            <v>0</v>
          </cell>
          <cell r="BZ3661">
            <v>0</v>
          </cell>
          <cell r="CA3661">
            <v>0</v>
          </cell>
          <cell r="CB3661">
            <v>0</v>
          </cell>
          <cell r="CC3661">
            <v>0</v>
          </cell>
          <cell r="CD3661">
            <v>0.2</v>
          </cell>
          <cell r="CE3661">
            <v>0</v>
          </cell>
          <cell r="CF3661">
            <v>0</v>
          </cell>
          <cell r="CG3661">
            <v>0</v>
          </cell>
          <cell r="CH3661">
            <v>0</v>
          </cell>
          <cell r="CJ3661">
            <v>0</v>
          </cell>
          <cell r="CK3661">
            <v>0</v>
          </cell>
          <cell r="CL3661">
            <v>0</v>
          </cell>
          <cell r="CM3661">
            <v>0</v>
          </cell>
          <cell r="CN3661">
            <v>1</v>
          </cell>
        </row>
        <row r="3662">
          <cell r="AU3662">
            <v>219</v>
          </cell>
          <cell r="AX3662">
            <v>219</v>
          </cell>
          <cell r="AY3662">
            <v>0</v>
          </cell>
          <cell r="AZ3662">
            <v>0</v>
          </cell>
          <cell r="BA3662">
            <v>0</v>
          </cell>
          <cell r="BV3662">
            <v>0</v>
          </cell>
          <cell r="BW3662">
            <v>0</v>
          </cell>
          <cell r="BX3662">
            <v>0</v>
          </cell>
          <cell r="BY3662">
            <v>0</v>
          </cell>
          <cell r="BZ3662">
            <v>0</v>
          </cell>
          <cell r="CA3662">
            <v>0</v>
          </cell>
          <cell r="CB3662">
            <v>0</v>
          </cell>
          <cell r="CC3662">
            <v>0</v>
          </cell>
          <cell r="CD3662">
            <v>0</v>
          </cell>
          <cell r="CE3662">
            <v>0</v>
          </cell>
          <cell r="CF3662">
            <v>0</v>
          </cell>
          <cell r="CG3662">
            <v>0</v>
          </cell>
          <cell r="CH3662">
            <v>0</v>
          </cell>
          <cell r="CJ3662">
            <v>0</v>
          </cell>
          <cell r="CK3662">
            <v>0</v>
          </cell>
          <cell r="CL3662">
            <v>0</v>
          </cell>
          <cell r="CM3662">
            <v>0</v>
          </cell>
          <cell r="CN3662">
            <v>1</v>
          </cell>
        </row>
        <row r="3663">
          <cell r="AU3663">
            <v>2259.65</v>
          </cell>
          <cell r="AX3663">
            <v>1948.61</v>
          </cell>
          <cell r="AY3663">
            <v>311.04000000000002</v>
          </cell>
          <cell r="AZ3663">
            <v>0</v>
          </cell>
          <cell r="BA3663">
            <v>696.41</v>
          </cell>
          <cell r="BV3663">
            <v>0</v>
          </cell>
          <cell r="BW3663">
            <v>0</v>
          </cell>
          <cell r="BX3663">
            <v>1</v>
          </cell>
          <cell r="BY3663">
            <v>0</v>
          </cell>
          <cell r="BZ3663">
            <v>0</v>
          </cell>
          <cell r="CA3663">
            <v>0</v>
          </cell>
          <cell r="CB3663">
            <v>0</v>
          </cell>
          <cell r="CC3663">
            <v>0</v>
          </cell>
          <cell r="CD3663">
            <v>0</v>
          </cell>
          <cell r="CE3663">
            <v>0</v>
          </cell>
          <cell r="CF3663">
            <v>0</v>
          </cell>
          <cell r="CG3663">
            <v>0</v>
          </cell>
          <cell r="CH3663">
            <v>0</v>
          </cell>
          <cell r="CJ3663">
            <v>0</v>
          </cell>
          <cell r="CK3663">
            <v>0</v>
          </cell>
          <cell r="CL3663">
            <v>0</v>
          </cell>
          <cell r="CM3663">
            <v>0</v>
          </cell>
          <cell r="CN3663">
            <v>1</v>
          </cell>
        </row>
        <row r="3664">
          <cell r="AU3664">
            <v>1936.19</v>
          </cell>
          <cell r="AX3664">
            <v>1387.99</v>
          </cell>
          <cell r="AY3664">
            <v>548.20000000000005</v>
          </cell>
          <cell r="AZ3664">
            <v>370.31</v>
          </cell>
          <cell r="BA3664">
            <v>899.87</v>
          </cell>
          <cell r="BV3664">
            <v>0</v>
          </cell>
          <cell r="BW3664">
            <v>1</v>
          </cell>
          <cell r="BX3664">
            <v>0</v>
          </cell>
          <cell r="BY3664">
            <v>0</v>
          </cell>
          <cell r="BZ3664">
            <v>0</v>
          </cell>
          <cell r="CA3664">
            <v>0</v>
          </cell>
          <cell r="CB3664">
            <v>0</v>
          </cell>
          <cell r="CC3664">
            <v>0</v>
          </cell>
          <cell r="CD3664">
            <v>0</v>
          </cell>
          <cell r="CE3664">
            <v>0</v>
          </cell>
          <cell r="CF3664">
            <v>0</v>
          </cell>
          <cell r="CG3664">
            <v>0</v>
          </cell>
          <cell r="CH3664">
            <v>0</v>
          </cell>
          <cell r="CJ3664">
            <v>0</v>
          </cell>
          <cell r="CK3664">
            <v>0</v>
          </cell>
          <cell r="CL3664">
            <v>0</v>
          </cell>
          <cell r="CM3664">
            <v>0</v>
          </cell>
          <cell r="CN3664">
            <v>1</v>
          </cell>
        </row>
        <row r="3665">
          <cell r="AU3665">
            <v>-3964.07</v>
          </cell>
          <cell r="AX3665">
            <v>-2704.52</v>
          </cell>
          <cell r="AY3665">
            <v>-1259.55</v>
          </cell>
          <cell r="AZ3665">
            <v>-552.5</v>
          </cell>
          <cell r="BA3665">
            <v>0</v>
          </cell>
          <cell r="BV3665">
            <v>0</v>
          </cell>
          <cell r="BW3665">
            <v>0</v>
          </cell>
          <cell r="BX3665">
            <v>0</v>
          </cell>
          <cell r="BY3665">
            <v>1</v>
          </cell>
          <cell r="BZ3665">
            <v>0</v>
          </cell>
          <cell r="CA3665">
            <v>0</v>
          </cell>
          <cell r="CB3665">
            <v>0</v>
          </cell>
          <cell r="CC3665">
            <v>0</v>
          </cell>
          <cell r="CD3665">
            <v>0</v>
          </cell>
          <cell r="CE3665">
            <v>0</v>
          </cell>
          <cell r="CF3665">
            <v>0</v>
          </cell>
          <cell r="CG3665">
            <v>0</v>
          </cell>
          <cell r="CH3665">
            <v>0</v>
          </cell>
          <cell r="CJ3665">
            <v>0</v>
          </cell>
          <cell r="CK3665">
            <v>0</v>
          </cell>
          <cell r="CL3665">
            <v>0</v>
          </cell>
          <cell r="CM3665">
            <v>0</v>
          </cell>
          <cell r="CN3665">
            <v>1</v>
          </cell>
        </row>
        <row r="3666">
          <cell r="AU3666">
            <v>113</v>
          </cell>
          <cell r="AX3666">
            <v>113</v>
          </cell>
          <cell r="AY3666">
            <v>0</v>
          </cell>
          <cell r="AZ3666">
            <v>0</v>
          </cell>
          <cell r="BA3666">
            <v>0</v>
          </cell>
          <cell r="BV3666">
            <v>0</v>
          </cell>
          <cell r="BW3666">
            <v>0</v>
          </cell>
          <cell r="BX3666">
            <v>0</v>
          </cell>
          <cell r="BY3666">
            <v>0</v>
          </cell>
          <cell r="BZ3666">
            <v>0</v>
          </cell>
          <cell r="CA3666">
            <v>0</v>
          </cell>
          <cell r="CB3666">
            <v>0</v>
          </cell>
          <cell r="CC3666">
            <v>0</v>
          </cell>
          <cell r="CD3666">
            <v>1</v>
          </cell>
          <cell r="CE3666">
            <v>0</v>
          </cell>
          <cell r="CF3666">
            <v>0</v>
          </cell>
          <cell r="CG3666">
            <v>0</v>
          </cell>
          <cell r="CH3666">
            <v>0</v>
          </cell>
          <cell r="CJ3666">
            <v>0</v>
          </cell>
          <cell r="CK3666">
            <v>0</v>
          </cell>
          <cell r="CL3666">
            <v>0</v>
          </cell>
          <cell r="CM3666">
            <v>0</v>
          </cell>
          <cell r="CN3666">
            <v>1</v>
          </cell>
        </row>
        <row r="3667">
          <cell r="AU3667">
            <v>317</v>
          </cell>
          <cell r="AX3667">
            <v>317</v>
          </cell>
          <cell r="AY3667">
            <v>0</v>
          </cell>
          <cell r="AZ3667">
            <v>0</v>
          </cell>
          <cell r="BA3667">
            <v>0</v>
          </cell>
          <cell r="BV3667">
            <v>0</v>
          </cell>
          <cell r="BW3667">
            <v>1</v>
          </cell>
          <cell r="BX3667">
            <v>0</v>
          </cell>
          <cell r="BY3667">
            <v>0</v>
          </cell>
          <cell r="BZ3667">
            <v>0</v>
          </cell>
          <cell r="CA3667">
            <v>0</v>
          </cell>
          <cell r="CB3667">
            <v>0</v>
          </cell>
          <cell r="CC3667">
            <v>0</v>
          </cell>
          <cell r="CD3667">
            <v>0</v>
          </cell>
          <cell r="CE3667">
            <v>0</v>
          </cell>
          <cell r="CF3667">
            <v>0</v>
          </cell>
          <cell r="CG3667">
            <v>0</v>
          </cell>
          <cell r="CH3667">
            <v>0</v>
          </cell>
          <cell r="CJ3667">
            <v>0</v>
          </cell>
          <cell r="CK3667">
            <v>0</v>
          </cell>
          <cell r="CL3667">
            <v>0</v>
          </cell>
          <cell r="CM3667">
            <v>0</v>
          </cell>
          <cell r="CN3667">
            <v>1</v>
          </cell>
        </row>
        <row r="3668">
          <cell r="AU3668">
            <v>149</v>
          </cell>
          <cell r="AX3668">
            <v>149</v>
          </cell>
          <cell r="AY3668">
            <v>0</v>
          </cell>
          <cell r="AZ3668">
            <v>0</v>
          </cell>
          <cell r="BA3668">
            <v>0</v>
          </cell>
          <cell r="BV3668">
            <v>0</v>
          </cell>
          <cell r="BW3668">
            <v>0</v>
          </cell>
          <cell r="BX3668">
            <v>0</v>
          </cell>
          <cell r="BY3668">
            <v>0</v>
          </cell>
          <cell r="BZ3668">
            <v>0</v>
          </cell>
          <cell r="CA3668">
            <v>0</v>
          </cell>
          <cell r="CB3668">
            <v>0</v>
          </cell>
          <cell r="CC3668">
            <v>0</v>
          </cell>
          <cell r="CD3668">
            <v>1</v>
          </cell>
          <cell r="CE3668">
            <v>0</v>
          </cell>
          <cell r="CF3668">
            <v>0</v>
          </cell>
          <cell r="CG3668">
            <v>0</v>
          </cell>
          <cell r="CH3668">
            <v>0</v>
          </cell>
          <cell r="CJ3668">
            <v>0</v>
          </cell>
          <cell r="CK3668">
            <v>0</v>
          </cell>
          <cell r="CL3668">
            <v>0</v>
          </cell>
          <cell r="CM3668">
            <v>0</v>
          </cell>
          <cell r="CN3668">
            <v>1</v>
          </cell>
        </row>
        <row r="3669">
          <cell r="AU3669">
            <v>157</v>
          </cell>
          <cell r="AX3669">
            <v>157</v>
          </cell>
          <cell r="AY3669">
            <v>0</v>
          </cell>
          <cell r="AZ3669">
            <v>0</v>
          </cell>
          <cell r="BA3669">
            <v>0</v>
          </cell>
          <cell r="BV3669">
            <v>0</v>
          </cell>
          <cell r="BW3669">
            <v>0</v>
          </cell>
          <cell r="BX3669">
            <v>0</v>
          </cell>
          <cell r="BY3669">
            <v>0</v>
          </cell>
          <cell r="BZ3669">
            <v>0</v>
          </cell>
          <cell r="CA3669">
            <v>0</v>
          </cell>
          <cell r="CB3669">
            <v>0</v>
          </cell>
          <cell r="CC3669">
            <v>0</v>
          </cell>
          <cell r="CD3669">
            <v>1</v>
          </cell>
          <cell r="CE3669">
            <v>0</v>
          </cell>
          <cell r="CF3669">
            <v>0</v>
          </cell>
          <cell r="CG3669">
            <v>0</v>
          </cell>
          <cell r="CH3669">
            <v>0</v>
          </cell>
          <cell r="CJ3669">
            <v>0</v>
          </cell>
          <cell r="CK3669">
            <v>0</v>
          </cell>
          <cell r="CL3669">
            <v>0</v>
          </cell>
          <cell r="CM3669">
            <v>0</v>
          </cell>
          <cell r="CN3669">
            <v>1</v>
          </cell>
        </row>
        <row r="3670">
          <cell r="AU3670">
            <v>120</v>
          </cell>
          <cell r="AX3670">
            <v>120</v>
          </cell>
          <cell r="AY3670">
            <v>0</v>
          </cell>
          <cell r="AZ3670">
            <v>0</v>
          </cell>
          <cell r="BA3670">
            <v>0</v>
          </cell>
          <cell r="BV3670">
            <v>0</v>
          </cell>
          <cell r="BW3670">
            <v>0</v>
          </cell>
          <cell r="BX3670">
            <v>0</v>
          </cell>
          <cell r="BY3670">
            <v>1</v>
          </cell>
          <cell r="BZ3670">
            <v>0</v>
          </cell>
          <cell r="CA3670">
            <v>0</v>
          </cell>
          <cell r="CB3670">
            <v>0</v>
          </cell>
          <cell r="CC3670">
            <v>0</v>
          </cell>
          <cell r="CD3670">
            <v>0</v>
          </cell>
          <cell r="CE3670">
            <v>0</v>
          </cell>
          <cell r="CF3670">
            <v>0</v>
          </cell>
          <cell r="CG3670">
            <v>0</v>
          </cell>
          <cell r="CH3670">
            <v>0</v>
          </cell>
          <cell r="CJ3670">
            <v>0</v>
          </cell>
          <cell r="CK3670">
            <v>0</v>
          </cell>
          <cell r="CL3670">
            <v>0</v>
          </cell>
          <cell r="CM3670">
            <v>0</v>
          </cell>
          <cell r="CN3670">
            <v>1</v>
          </cell>
        </row>
        <row r="3671">
          <cell r="AU3671">
            <v>403.61</v>
          </cell>
          <cell r="AX3671">
            <v>289.34000000000003</v>
          </cell>
          <cell r="AY3671">
            <v>114.27</v>
          </cell>
          <cell r="AZ3671">
            <v>0</v>
          </cell>
          <cell r="BA3671">
            <v>255.84</v>
          </cell>
          <cell r="BV3671">
            <v>0</v>
          </cell>
          <cell r="BW3671">
            <v>1</v>
          </cell>
          <cell r="BX3671">
            <v>0</v>
          </cell>
          <cell r="BY3671">
            <v>0</v>
          </cell>
          <cell r="BZ3671">
            <v>0</v>
          </cell>
          <cell r="CA3671">
            <v>0</v>
          </cell>
          <cell r="CB3671">
            <v>0</v>
          </cell>
          <cell r="CC3671">
            <v>0</v>
          </cell>
          <cell r="CD3671">
            <v>0</v>
          </cell>
          <cell r="CE3671">
            <v>0</v>
          </cell>
          <cell r="CF3671">
            <v>0</v>
          </cell>
          <cell r="CG3671">
            <v>0</v>
          </cell>
          <cell r="CH3671">
            <v>0</v>
          </cell>
          <cell r="CJ3671">
            <v>0</v>
          </cell>
          <cell r="CK3671">
            <v>0</v>
          </cell>
          <cell r="CL3671">
            <v>0</v>
          </cell>
          <cell r="CM3671">
            <v>0</v>
          </cell>
          <cell r="CN3671">
            <v>1</v>
          </cell>
        </row>
        <row r="3672">
          <cell r="AU3672">
            <v>132</v>
          </cell>
          <cell r="AX3672">
            <v>132</v>
          </cell>
          <cell r="AY3672">
            <v>0</v>
          </cell>
          <cell r="AZ3672">
            <v>0</v>
          </cell>
          <cell r="BA3672">
            <v>0</v>
          </cell>
          <cell r="BV3672">
            <v>0</v>
          </cell>
          <cell r="BW3672">
            <v>0</v>
          </cell>
          <cell r="BX3672">
            <v>0</v>
          </cell>
          <cell r="BY3672">
            <v>0</v>
          </cell>
          <cell r="BZ3672">
            <v>0</v>
          </cell>
          <cell r="CA3672">
            <v>0</v>
          </cell>
          <cell r="CB3672">
            <v>0</v>
          </cell>
          <cell r="CC3672">
            <v>0</v>
          </cell>
          <cell r="CD3672">
            <v>1</v>
          </cell>
          <cell r="CE3672">
            <v>0</v>
          </cell>
          <cell r="CF3672">
            <v>0</v>
          </cell>
          <cell r="CG3672">
            <v>0</v>
          </cell>
          <cell r="CH3672">
            <v>0</v>
          </cell>
          <cell r="CJ3672">
            <v>0</v>
          </cell>
          <cell r="CK3672">
            <v>0</v>
          </cell>
          <cell r="CL3672">
            <v>0</v>
          </cell>
          <cell r="CM3672">
            <v>0</v>
          </cell>
          <cell r="CN3672">
            <v>1</v>
          </cell>
        </row>
        <row r="3673">
          <cell r="AU3673">
            <v>151</v>
          </cell>
          <cell r="AX3673">
            <v>151</v>
          </cell>
          <cell r="AY3673">
            <v>0</v>
          </cell>
          <cell r="AZ3673">
            <v>0</v>
          </cell>
          <cell r="BA3673">
            <v>0</v>
          </cell>
          <cell r="BV3673">
            <v>0</v>
          </cell>
          <cell r="BW3673">
            <v>1</v>
          </cell>
          <cell r="BX3673">
            <v>0</v>
          </cell>
          <cell r="BY3673">
            <v>0</v>
          </cell>
          <cell r="BZ3673">
            <v>0</v>
          </cell>
          <cell r="CA3673">
            <v>0</v>
          </cell>
          <cell r="CB3673">
            <v>0</v>
          </cell>
          <cell r="CC3673">
            <v>0</v>
          </cell>
          <cell r="CD3673">
            <v>0</v>
          </cell>
          <cell r="CE3673">
            <v>0</v>
          </cell>
          <cell r="CF3673">
            <v>0</v>
          </cell>
          <cell r="CG3673">
            <v>0</v>
          </cell>
          <cell r="CH3673">
            <v>0</v>
          </cell>
          <cell r="CJ3673">
            <v>0</v>
          </cell>
          <cell r="CK3673">
            <v>0</v>
          </cell>
          <cell r="CL3673">
            <v>0</v>
          </cell>
          <cell r="CM3673">
            <v>0</v>
          </cell>
          <cell r="CN3673">
            <v>1</v>
          </cell>
        </row>
        <row r="3674">
          <cell r="AU3674">
            <v>3723.3</v>
          </cell>
          <cell r="AX3674">
            <v>2669.13</v>
          </cell>
          <cell r="AY3674">
            <v>1054.17</v>
          </cell>
          <cell r="AZ3674">
            <v>0</v>
          </cell>
          <cell r="BA3674">
            <v>2220.4</v>
          </cell>
          <cell r="BV3674">
            <v>0</v>
          </cell>
          <cell r="BW3674">
            <v>1</v>
          </cell>
          <cell r="BX3674">
            <v>0</v>
          </cell>
          <cell r="BY3674">
            <v>0</v>
          </cell>
          <cell r="BZ3674">
            <v>0</v>
          </cell>
          <cell r="CA3674">
            <v>0</v>
          </cell>
          <cell r="CB3674">
            <v>0</v>
          </cell>
          <cell r="CC3674">
            <v>0</v>
          </cell>
          <cell r="CD3674">
            <v>0</v>
          </cell>
          <cell r="CE3674">
            <v>0</v>
          </cell>
          <cell r="CF3674">
            <v>0</v>
          </cell>
          <cell r="CG3674">
            <v>0</v>
          </cell>
          <cell r="CH3674">
            <v>0</v>
          </cell>
          <cell r="CJ3674">
            <v>0</v>
          </cell>
          <cell r="CK3674">
            <v>0</v>
          </cell>
          <cell r="CL3674">
            <v>0</v>
          </cell>
          <cell r="CM3674">
            <v>0</v>
          </cell>
          <cell r="CN3674">
            <v>1</v>
          </cell>
        </row>
        <row r="3675">
          <cell r="AU3675">
            <v>12552.08</v>
          </cell>
          <cell r="AX3675">
            <v>8998.2300000000014</v>
          </cell>
          <cell r="AY3675">
            <v>3553.85</v>
          </cell>
          <cell r="AZ3675">
            <v>673.95</v>
          </cell>
          <cell r="BA3675">
            <v>3233.44</v>
          </cell>
          <cell r="BV3675">
            <v>0</v>
          </cell>
          <cell r="BW3675">
            <v>0</v>
          </cell>
          <cell r="BX3675">
            <v>0</v>
          </cell>
          <cell r="BY3675">
            <v>1</v>
          </cell>
          <cell r="BZ3675">
            <v>0</v>
          </cell>
          <cell r="CA3675">
            <v>0</v>
          </cell>
          <cell r="CB3675">
            <v>0</v>
          </cell>
          <cell r="CC3675">
            <v>0</v>
          </cell>
          <cell r="CD3675">
            <v>0</v>
          </cell>
          <cell r="CE3675">
            <v>0</v>
          </cell>
          <cell r="CF3675">
            <v>0</v>
          </cell>
          <cell r="CG3675">
            <v>0</v>
          </cell>
          <cell r="CH3675">
            <v>0</v>
          </cell>
          <cell r="CJ3675">
            <v>0</v>
          </cell>
          <cell r="CK3675">
            <v>0</v>
          </cell>
          <cell r="CL3675">
            <v>0</v>
          </cell>
          <cell r="CM3675">
            <v>0</v>
          </cell>
          <cell r="CN3675">
            <v>1</v>
          </cell>
        </row>
        <row r="3676">
          <cell r="AU3676">
            <v>113488.04</v>
          </cell>
          <cell r="AX3676">
            <v>79217.779999999984</v>
          </cell>
          <cell r="AY3676">
            <v>34270.26</v>
          </cell>
          <cell r="AZ3676">
            <v>16898.259999999998</v>
          </cell>
          <cell r="BA3676">
            <v>13645.59</v>
          </cell>
          <cell r="BV3676">
            <v>0</v>
          </cell>
          <cell r="BW3676">
            <v>1</v>
          </cell>
          <cell r="BX3676">
            <v>0</v>
          </cell>
          <cell r="BY3676">
            <v>0</v>
          </cell>
          <cell r="BZ3676">
            <v>0</v>
          </cell>
          <cell r="CA3676">
            <v>0</v>
          </cell>
          <cell r="CB3676">
            <v>0</v>
          </cell>
          <cell r="CC3676">
            <v>0</v>
          </cell>
          <cell r="CD3676">
            <v>0</v>
          </cell>
          <cell r="CE3676">
            <v>0</v>
          </cell>
          <cell r="CF3676">
            <v>0</v>
          </cell>
          <cell r="CG3676">
            <v>0</v>
          </cell>
          <cell r="CH3676">
            <v>0</v>
          </cell>
          <cell r="CJ3676">
            <v>0</v>
          </cell>
          <cell r="CK3676">
            <v>0</v>
          </cell>
          <cell r="CL3676">
            <v>0</v>
          </cell>
          <cell r="CM3676">
            <v>0</v>
          </cell>
          <cell r="CN3676">
            <v>1</v>
          </cell>
        </row>
        <row r="3677">
          <cell r="AU3677">
            <v>50556.83</v>
          </cell>
          <cell r="AX3677">
            <v>35263.99</v>
          </cell>
          <cell r="AY3677">
            <v>15292.84</v>
          </cell>
          <cell r="AZ3677">
            <v>7548.72</v>
          </cell>
          <cell r="BA3677">
            <v>15166.05</v>
          </cell>
          <cell r="BV3677">
            <v>0</v>
          </cell>
          <cell r="BW3677">
            <v>1</v>
          </cell>
          <cell r="BX3677">
            <v>0</v>
          </cell>
          <cell r="BY3677">
            <v>0</v>
          </cell>
          <cell r="BZ3677">
            <v>0</v>
          </cell>
          <cell r="CA3677">
            <v>0</v>
          </cell>
          <cell r="CB3677">
            <v>0</v>
          </cell>
          <cell r="CC3677">
            <v>0</v>
          </cell>
          <cell r="CD3677">
            <v>0</v>
          </cell>
          <cell r="CE3677">
            <v>0</v>
          </cell>
          <cell r="CF3677">
            <v>0</v>
          </cell>
          <cell r="CG3677">
            <v>0</v>
          </cell>
          <cell r="CH3677">
            <v>0</v>
          </cell>
          <cell r="CJ3677">
            <v>0</v>
          </cell>
          <cell r="CK3677">
            <v>0</v>
          </cell>
          <cell r="CL3677">
            <v>0</v>
          </cell>
          <cell r="CM3677">
            <v>0</v>
          </cell>
          <cell r="CN3677">
            <v>1</v>
          </cell>
        </row>
        <row r="3678">
          <cell r="AU3678">
            <v>318</v>
          </cell>
          <cell r="AX3678">
            <v>318</v>
          </cell>
          <cell r="AY3678">
            <v>0</v>
          </cell>
          <cell r="AZ3678">
            <v>0</v>
          </cell>
          <cell r="BA3678">
            <v>0</v>
          </cell>
          <cell r="BV3678">
            <v>0</v>
          </cell>
          <cell r="BW3678">
            <v>0</v>
          </cell>
          <cell r="BX3678">
            <v>0</v>
          </cell>
          <cell r="BY3678">
            <v>0</v>
          </cell>
          <cell r="BZ3678">
            <v>0</v>
          </cell>
          <cell r="CA3678">
            <v>0</v>
          </cell>
          <cell r="CB3678">
            <v>0</v>
          </cell>
          <cell r="CC3678">
            <v>0</v>
          </cell>
          <cell r="CD3678">
            <v>0</v>
          </cell>
          <cell r="CE3678">
            <v>0</v>
          </cell>
          <cell r="CF3678">
            <v>0</v>
          </cell>
          <cell r="CG3678">
            <v>0</v>
          </cell>
          <cell r="CH3678">
            <v>0</v>
          </cell>
          <cell r="CJ3678">
            <v>0</v>
          </cell>
          <cell r="CK3678">
            <v>0</v>
          </cell>
          <cell r="CL3678">
            <v>0</v>
          </cell>
          <cell r="CM3678">
            <v>0</v>
          </cell>
          <cell r="CN3678">
            <v>1</v>
          </cell>
        </row>
        <row r="3679">
          <cell r="AU3679">
            <v>1842.25</v>
          </cell>
          <cell r="AX3679">
            <v>1700.07</v>
          </cell>
          <cell r="AY3679">
            <v>142.18</v>
          </cell>
          <cell r="AZ3679">
            <v>0</v>
          </cell>
          <cell r="BA3679">
            <v>318.37</v>
          </cell>
          <cell r="BV3679">
            <v>0</v>
          </cell>
          <cell r="BW3679">
            <v>0</v>
          </cell>
          <cell r="BX3679">
            <v>0</v>
          </cell>
          <cell r="BY3679">
            <v>0</v>
          </cell>
          <cell r="BZ3679">
            <v>0</v>
          </cell>
          <cell r="CA3679">
            <v>0</v>
          </cell>
          <cell r="CB3679">
            <v>0</v>
          </cell>
          <cell r="CC3679">
            <v>0</v>
          </cell>
          <cell r="CD3679">
            <v>0</v>
          </cell>
          <cell r="CE3679">
            <v>0</v>
          </cell>
          <cell r="CF3679">
            <v>0</v>
          </cell>
          <cell r="CG3679">
            <v>0</v>
          </cell>
          <cell r="CH3679">
            <v>0</v>
          </cell>
          <cell r="CJ3679">
            <v>0</v>
          </cell>
          <cell r="CK3679">
            <v>0</v>
          </cell>
          <cell r="CL3679">
            <v>0</v>
          </cell>
          <cell r="CM3679">
            <v>0</v>
          </cell>
          <cell r="CN3679">
            <v>1</v>
          </cell>
        </row>
        <row r="3680">
          <cell r="AU3680">
            <v>271</v>
          </cell>
          <cell r="AX3680">
            <v>271</v>
          </cell>
          <cell r="AY3680">
            <v>0</v>
          </cell>
          <cell r="AZ3680">
            <v>0</v>
          </cell>
          <cell r="BA3680">
            <v>0</v>
          </cell>
          <cell r="BV3680">
            <v>0</v>
          </cell>
          <cell r="BW3680">
            <v>0</v>
          </cell>
          <cell r="BX3680">
            <v>0</v>
          </cell>
          <cell r="BY3680">
            <v>1</v>
          </cell>
          <cell r="BZ3680">
            <v>0</v>
          </cell>
          <cell r="CA3680">
            <v>0</v>
          </cell>
          <cell r="CB3680">
            <v>0</v>
          </cell>
          <cell r="CC3680">
            <v>0</v>
          </cell>
          <cell r="CD3680">
            <v>0</v>
          </cell>
          <cell r="CE3680">
            <v>0</v>
          </cell>
          <cell r="CF3680">
            <v>0</v>
          </cell>
          <cell r="CG3680">
            <v>0</v>
          </cell>
          <cell r="CH3680">
            <v>0</v>
          </cell>
          <cell r="CJ3680">
            <v>0</v>
          </cell>
          <cell r="CK3680">
            <v>0</v>
          </cell>
          <cell r="CL3680">
            <v>0</v>
          </cell>
          <cell r="CM3680">
            <v>0</v>
          </cell>
          <cell r="CN3680">
            <v>1</v>
          </cell>
        </row>
        <row r="3681">
          <cell r="AU3681">
            <v>2901.88</v>
          </cell>
          <cell r="AX3681">
            <v>2173.38</v>
          </cell>
          <cell r="AY3681">
            <v>728.5</v>
          </cell>
          <cell r="AZ3681">
            <v>1844.38</v>
          </cell>
          <cell r="BA3681">
            <v>0</v>
          </cell>
          <cell r="BV3681">
            <v>0</v>
          </cell>
          <cell r="BW3681">
            <v>1</v>
          </cell>
          <cell r="BX3681">
            <v>0</v>
          </cell>
          <cell r="BY3681">
            <v>0</v>
          </cell>
          <cell r="BZ3681">
            <v>0</v>
          </cell>
          <cell r="CA3681">
            <v>0</v>
          </cell>
          <cell r="CB3681">
            <v>0</v>
          </cell>
          <cell r="CC3681">
            <v>0</v>
          </cell>
          <cell r="CD3681">
            <v>0</v>
          </cell>
          <cell r="CE3681">
            <v>0</v>
          </cell>
          <cell r="CF3681">
            <v>0</v>
          </cell>
          <cell r="CG3681">
            <v>0</v>
          </cell>
          <cell r="CH3681">
            <v>0</v>
          </cell>
          <cell r="CJ3681">
            <v>0</v>
          </cell>
          <cell r="CK3681">
            <v>0</v>
          </cell>
          <cell r="CL3681">
            <v>0</v>
          </cell>
          <cell r="CM3681">
            <v>0</v>
          </cell>
          <cell r="CN3681">
            <v>1</v>
          </cell>
        </row>
        <row r="3682">
          <cell r="AU3682">
            <v>713.22</v>
          </cell>
          <cell r="AX3682">
            <v>554.04</v>
          </cell>
          <cell r="AY3682">
            <v>159.18</v>
          </cell>
          <cell r="AZ3682">
            <v>0</v>
          </cell>
          <cell r="BA3682">
            <v>356.37</v>
          </cell>
          <cell r="BV3682">
            <v>0</v>
          </cell>
          <cell r="BW3682">
            <v>1</v>
          </cell>
          <cell r="BX3682">
            <v>0</v>
          </cell>
          <cell r="BY3682">
            <v>0</v>
          </cell>
          <cell r="BZ3682">
            <v>0</v>
          </cell>
          <cell r="CA3682">
            <v>0</v>
          </cell>
          <cell r="CB3682">
            <v>0</v>
          </cell>
          <cell r="CC3682">
            <v>0</v>
          </cell>
          <cell r="CD3682">
            <v>0</v>
          </cell>
          <cell r="CE3682">
            <v>0</v>
          </cell>
          <cell r="CF3682">
            <v>0</v>
          </cell>
          <cell r="CG3682">
            <v>0</v>
          </cell>
          <cell r="CH3682">
            <v>0</v>
          </cell>
          <cell r="CJ3682">
            <v>0</v>
          </cell>
          <cell r="CK3682">
            <v>0</v>
          </cell>
          <cell r="CL3682">
            <v>0</v>
          </cell>
          <cell r="CM3682">
            <v>0</v>
          </cell>
          <cell r="CN3682">
            <v>1</v>
          </cell>
        </row>
        <row r="3683">
          <cell r="AU3683">
            <v>240</v>
          </cell>
          <cell r="AX3683">
            <v>240</v>
          </cell>
          <cell r="AY3683">
            <v>0</v>
          </cell>
          <cell r="AZ3683">
            <v>0</v>
          </cell>
          <cell r="BA3683">
            <v>0</v>
          </cell>
          <cell r="BV3683">
            <v>0</v>
          </cell>
          <cell r="BW3683">
            <v>0</v>
          </cell>
          <cell r="BX3683">
            <v>0</v>
          </cell>
          <cell r="BY3683">
            <v>0</v>
          </cell>
          <cell r="BZ3683">
            <v>0</v>
          </cell>
          <cell r="CA3683">
            <v>0</v>
          </cell>
          <cell r="CB3683">
            <v>0</v>
          </cell>
          <cell r="CC3683">
            <v>0</v>
          </cell>
          <cell r="CD3683">
            <v>1</v>
          </cell>
          <cell r="CE3683">
            <v>0</v>
          </cell>
          <cell r="CF3683">
            <v>0</v>
          </cell>
          <cell r="CG3683">
            <v>0</v>
          </cell>
          <cell r="CH3683">
            <v>0</v>
          </cell>
          <cell r="CJ3683">
            <v>0</v>
          </cell>
          <cell r="CK3683">
            <v>0</v>
          </cell>
          <cell r="CL3683">
            <v>0</v>
          </cell>
          <cell r="CM3683">
            <v>0</v>
          </cell>
          <cell r="CN3683">
            <v>1</v>
          </cell>
        </row>
        <row r="3684">
          <cell r="AU3684">
            <v>-12069</v>
          </cell>
          <cell r="AX3684">
            <v>-8651.86</v>
          </cell>
          <cell r="AY3684">
            <v>-3417.14</v>
          </cell>
          <cell r="AZ3684">
            <v>0</v>
          </cell>
          <cell r="BA3684">
            <v>-7649.75</v>
          </cell>
          <cell r="BV3684">
            <v>0</v>
          </cell>
          <cell r="BW3684">
            <v>0</v>
          </cell>
          <cell r="BX3684">
            <v>0</v>
          </cell>
          <cell r="BY3684">
            <v>0</v>
          </cell>
          <cell r="BZ3684">
            <v>0</v>
          </cell>
          <cell r="CA3684">
            <v>0</v>
          </cell>
          <cell r="CB3684">
            <v>0</v>
          </cell>
          <cell r="CC3684">
            <v>0</v>
          </cell>
          <cell r="CD3684">
            <v>1</v>
          </cell>
          <cell r="CE3684">
            <v>0</v>
          </cell>
          <cell r="CF3684">
            <v>0</v>
          </cell>
          <cell r="CG3684">
            <v>0</v>
          </cell>
          <cell r="CH3684">
            <v>0</v>
          </cell>
          <cell r="CJ3684">
            <v>0</v>
          </cell>
          <cell r="CK3684">
            <v>0</v>
          </cell>
          <cell r="CL3684">
            <v>0</v>
          </cell>
          <cell r="CM3684">
            <v>0</v>
          </cell>
          <cell r="CN3684">
            <v>1</v>
          </cell>
        </row>
        <row r="3685">
          <cell r="AU3685">
            <v>277</v>
          </cell>
          <cell r="AX3685">
            <v>277</v>
          </cell>
          <cell r="AY3685">
            <v>0</v>
          </cell>
          <cell r="AZ3685">
            <v>0</v>
          </cell>
          <cell r="BA3685">
            <v>0</v>
          </cell>
          <cell r="BV3685">
            <v>0</v>
          </cell>
          <cell r="BW3685">
            <v>0</v>
          </cell>
          <cell r="BX3685">
            <v>0</v>
          </cell>
          <cell r="BY3685">
            <v>0</v>
          </cell>
          <cell r="BZ3685">
            <v>0</v>
          </cell>
          <cell r="CA3685">
            <v>0</v>
          </cell>
          <cell r="CB3685">
            <v>0</v>
          </cell>
          <cell r="CC3685">
            <v>0</v>
          </cell>
          <cell r="CD3685">
            <v>0</v>
          </cell>
          <cell r="CE3685">
            <v>0</v>
          </cell>
          <cell r="CF3685">
            <v>0</v>
          </cell>
          <cell r="CG3685">
            <v>0</v>
          </cell>
          <cell r="CH3685">
            <v>0</v>
          </cell>
          <cell r="CJ3685">
            <v>0</v>
          </cell>
          <cell r="CK3685">
            <v>0</v>
          </cell>
          <cell r="CL3685">
            <v>0</v>
          </cell>
          <cell r="CM3685">
            <v>0</v>
          </cell>
          <cell r="CN3685">
            <v>1</v>
          </cell>
        </row>
        <row r="3686">
          <cell r="AU3686">
            <v>1617</v>
          </cell>
          <cell r="AX3686">
            <v>1617</v>
          </cell>
          <cell r="AY3686">
            <v>0</v>
          </cell>
          <cell r="AZ3686">
            <v>0</v>
          </cell>
          <cell r="BA3686">
            <v>0</v>
          </cell>
          <cell r="BV3686">
            <v>0</v>
          </cell>
          <cell r="BW3686">
            <v>1</v>
          </cell>
          <cell r="BX3686">
            <v>0</v>
          </cell>
          <cell r="BY3686">
            <v>0</v>
          </cell>
          <cell r="BZ3686">
            <v>0</v>
          </cell>
          <cell r="CA3686">
            <v>0</v>
          </cell>
          <cell r="CB3686">
            <v>0</v>
          </cell>
          <cell r="CC3686">
            <v>0</v>
          </cell>
          <cell r="CD3686">
            <v>0</v>
          </cell>
          <cell r="CE3686">
            <v>0</v>
          </cell>
          <cell r="CF3686">
            <v>0</v>
          </cell>
          <cell r="CG3686">
            <v>0</v>
          </cell>
          <cell r="CH3686">
            <v>0</v>
          </cell>
          <cell r="CJ3686">
            <v>0</v>
          </cell>
          <cell r="CK3686">
            <v>0</v>
          </cell>
          <cell r="CL3686">
            <v>0</v>
          </cell>
          <cell r="CM3686">
            <v>0</v>
          </cell>
          <cell r="CN3686">
            <v>1</v>
          </cell>
        </row>
        <row r="3687">
          <cell r="AU3687">
            <v>260</v>
          </cell>
          <cell r="AX3687">
            <v>260</v>
          </cell>
          <cell r="AY3687">
            <v>0</v>
          </cell>
          <cell r="AZ3687">
            <v>0</v>
          </cell>
          <cell r="BA3687">
            <v>0</v>
          </cell>
          <cell r="BV3687">
            <v>0</v>
          </cell>
          <cell r="BW3687">
            <v>1</v>
          </cell>
          <cell r="BX3687">
            <v>0</v>
          </cell>
          <cell r="BY3687">
            <v>0</v>
          </cell>
          <cell r="BZ3687">
            <v>0</v>
          </cell>
          <cell r="CA3687">
            <v>0</v>
          </cell>
          <cell r="CB3687">
            <v>0</v>
          </cell>
          <cell r="CC3687">
            <v>0</v>
          </cell>
          <cell r="CD3687">
            <v>0</v>
          </cell>
          <cell r="CE3687">
            <v>0</v>
          </cell>
          <cell r="CF3687">
            <v>0</v>
          </cell>
          <cell r="CG3687">
            <v>0</v>
          </cell>
          <cell r="CH3687">
            <v>0</v>
          </cell>
          <cell r="CJ3687">
            <v>0</v>
          </cell>
          <cell r="CK3687">
            <v>0</v>
          </cell>
          <cell r="CL3687">
            <v>0</v>
          </cell>
          <cell r="CM3687">
            <v>0</v>
          </cell>
          <cell r="CN3687">
            <v>1</v>
          </cell>
        </row>
        <row r="3688">
          <cell r="AU3688">
            <v>170</v>
          </cell>
          <cell r="AX3688">
            <v>170</v>
          </cell>
          <cell r="AY3688">
            <v>0</v>
          </cell>
          <cell r="AZ3688">
            <v>0</v>
          </cell>
          <cell r="BA3688">
            <v>0</v>
          </cell>
          <cell r="BV3688">
            <v>0</v>
          </cell>
          <cell r="BW3688">
            <v>0</v>
          </cell>
          <cell r="BX3688">
            <v>0</v>
          </cell>
          <cell r="BY3688">
            <v>0</v>
          </cell>
          <cell r="BZ3688">
            <v>0</v>
          </cell>
          <cell r="CA3688">
            <v>0</v>
          </cell>
          <cell r="CB3688">
            <v>0</v>
          </cell>
          <cell r="CC3688">
            <v>0</v>
          </cell>
          <cell r="CD3688">
            <v>1</v>
          </cell>
          <cell r="CE3688">
            <v>0</v>
          </cell>
          <cell r="CF3688">
            <v>0</v>
          </cell>
          <cell r="CG3688">
            <v>0</v>
          </cell>
          <cell r="CH3688">
            <v>0</v>
          </cell>
          <cell r="CJ3688">
            <v>0</v>
          </cell>
          <cell r="CK3688">
            <v>0</v>
          </cell>
          <cell r="CL3688">
            <v>0</v>
          </cell>
          <cell r="CM3688">
            <v>0</v>
          </cell>
          <cell r="CN3688">
            <v>1</v>
          </cell>
        </row>
        <row r="3689">
          <cell r="AU3689">
            <v>151</v>
          </cell>
          <cell r="AX3689">
            <v>151</v>
          </cell>
          <cell r="AY3689">
            <v>0</v>
          </cell>
          <cell r="AZ3689">
            <v>0</v>
          </cell>
          <cell r="BA3689">
            <v>0</v>
          </cell>
          <cell r="BV3689">
            <v>0</v>
          </cell>
          <cell r="BW3689">
            <v>0</v>
          </cell>
          <cell r="BX3689">
            <v>0</v>
          </cell>
          <cell r="BY3689">
            <v>0</v>
          </cell>
          <cell r="BZ3689">
            <v>0</v>
          </cell>
          <cell r="CA3689">
            <v>0</v>
          </cell>
          <cell r="CB3689">
            <v>0</v>
          </cell>
          <cell r="CC3689">
            <v>0</v>
          </cell>
          <cell r="CD3689">
            <v>1</v>
          </cell>
          <cell r="CE3689">
            <v>0</v>
          </cell>
          <cell r="CF3689">
            <v>0</v>
          </cell>
          <cell r="CG3689">
            <v>0</v>
          </cell>
          <cell r="CH3689">
            <v>0</v>
          </cell>
          <cell r="CJ3689">
            <v>0</v>
          </cell>
          <cell r="CK3689">
            <v>0</v>
          </cell>
          <cell r="CL3689">
            <v>0</v>
          </cell>
          <cell r="CM3689">
            <v>0</v>
          </cell>
          <cell r="CN3689">
            <v>1</v>
          </cell>
        </row>
        <row r="3690">
          <cell r="AU3690">
            <v>1347</v>
          </cell>
          <cell r="AX3690">
            <v>1347</v>
          </cell>
          <cell r="AY3690">
            <v>0</v>
          </cell>
          <cell r="AZ3690">
            <v>0</v>
          </cell>
          <cell r="BA3690">
            <v>0</v>
          </cell>
          <cell r="BV3690">
            <v>0</v>
          </cell>
          <cell r="BW3690">
            <v>0</v>
          </cell>
          <cell r="BX3690">
            <v>0.35</v>
          </cell>
          <cell r="BY3690">
            <v>0</v>
          </cell>
          <cell r="BZ3690">
            <v>0</v>
          </cell>
          <cell r="CA3690">
            <v>0</v>
          </cell>
          <cell r="CB3690">
            <v>0</v>
          </cell>
          <cell r="CC3690">
            <v>0</v>
          </cell>
          <cell r="CD3690">
            <v>0</v>
          </cell>
          <cell r="CE3690">
            <v>0</v>
          </cell>
          <cell r="CF3690">
            <v>0</v>
          </cell>
          <cell r="CG3690">
            <v>0</v>
          </cell>
          <cell r="CH3690">
            <v>0</v>
          </cell>
          <cell r="CJ3690">
            <v>0</v>
          </cell>
          <cell r="CK3690">
            <v>0</v>
          </cell>
          <cell r="CL3690">
            <v>0</v>
          </cell>
          <cell r="CM3690">
            <v>0</v>
          </cell>
          <cell r="CN3690">
            <v>1</v>
          </cell>
        </row>
        <row r="3691">
          <cell r="AU3691">
            <v>181</v>
          </cell>
          <cell r="AX3691">
            <v>181</v>
          </cell>
          <cell r="AY3691">
            <v>0</v>
          </cell>
          <cell r="AZ3691">
            <v>0</v>
          </cell>
          <cell r="BA3691">
            <v>0</v>
          </cell>
          <cell r="BV3691">
            <v>0</v>
          </cell>
          <cell r="BW3691">
            <v>0</v>
          </cell>
          <cell r="BX3691">
            <v>0</v>
          </cell>
          <cell r="BY3691">
            <v>0</v>
          </cell>
          <cell r="BZ3691">
            <v>0</v>
          </cell>
          <cell r="CA3691">
            <v>0</v>
          </cell>
          <cell r="CB3691">
            <v>0</v>
          </cell>
          <cell r="CC3691">
            <v>0</v>
          </cell>
          <cell r="CD3691">
            <v>1</v>
          </cell>
          <cell r="CE3691">
            <v>0</v>
          </cell>
          <cell r="CF3691">
            <v>0</v>
          </cell>
          <cell r="CG3691">
            <v>0</v>
          </cell>
          <cell r="CH3691">
            <v>0</v>
          </cell>
          <cell r="CJ3691">
            <v>0</v>
          </cell>
          <cell r="CK3691">
            <v>0</v>
          </cell>
          <cell r="CL3691">
            <v>0</v>
          </cell>
          <cell r="CM3691">
            <v>0</v>
          </cell>
          <cell r="CN3691">
            <v>1</v>
          </cell>
        </row>
        <row r="3692">
          <cell r="AU3692">
            <v>802.2</v>
          </cell>
          <cell r="AX3692">
            <v>575.05999999999995</v>
          </cell>
          <cell r="AY3692">
            <v>227.14</v>
          </cell>
          <cell r="AZ3692">
            <v>575.05999999999995</v>
          </cell>
          <cell r="BA3692">
            <v>0</v>
          </cell>
          <cell r="BV3692">
            <v>0</v>
          </cell>
          <cell r="BW3692">
            <v>1</v>
          </cell>
          <cell r="BX3692">
            <v>0</v>
          </cell>
          <cell r="BY3692">
            <v>0</v>
          </cell>
          <cell r="BZ3692">
            <v>0</v>
          </cell>
          <cell r="CA3692">
            <v>0</v>
          </cell>
          <cell r="CB3692">
            <v>0</v>
          </cell>
          <cell r="CC3692">
            <v>0</v>
          </cell>
          <cell r="CD3692">
            <v>0</v>
          </cell>
          <cell r="CE3692">
            <v>0</v>
          </cell>
          <cell r="CF3692">
            <v>0</v>
          </cell>
          <cell r="CG3692">
            <v>0</v>
          </cell>
          <cell r="CH3692">
            <v>0</v>
          </cell>
          <cell r="CJ3692">
            <v>0</v>
          </cell>
          <cell r="CK3692">
            <v>0</v>
          </cell>
          <cell r="CL3692">
            <v>0</v>
          </cell>
          <cell r="CM3692">
            <v>0</v>
          </cell>
          <cell r="CN3692">
            <v>1</v>
          </cell>
        </row>
        <row r="3693">
          <cell r="AU3693">
            <v>149</v>
          </cell>
          <cell r="AX3693">
            <v>149</v>
          </cell>
          <cell r="AY3693">
            <v>0</v>
          </cell>
          <cell r="AZ3693">
            <v>0</v>
          </cell>
          <cell r="BA3693">
            <v>0</v>
          </cell>
          <cell r="BV3693">
            <v>0</v>
          </cell>
          <cell r="BW3693">
            <v>0</v>
          </cell>
          <cell r="BX3693">
            <v>0</v>
          </cell>
          <cell r="BY3693">
            <v>0</v>
          </cell>
          <cell r="BZ3693">
            <v>0</v>
          </cell>
          <cell r="CA3693">
            <v>0</v>
          </cell>
          <cell r="CB3693">
            <v>0</v>
          </cell>
          <cell r="CC3693">
            <v>0</v>
          </cell>
          <cell r="CD3693">
            <v>1</v>
          </cell>
          <cell r="CE3693">
            <v>0</v>
          </cell>
          <cell r="CF3693">
            <v>0</v>
          </cell>
          <cell r="CG3693">
            <v>0</v>
          </cell>
          <cell r="CH3693">
            <v>0</v>
          </cell>
          <cell r="CJ3693">
            <v>0</v>
          </cell>
          <cell r="CK3693">
            <v>0</v>
          </cell>
          <cell r="CL3693">
            <v>0</v>
          </cell>
          <cell r="CM3693">
            <v>0</v>
          </cell>
          <cell r="CN3693">
            <v>1</v>
          </cell>
        </row>
        <row r="3694">
          <cell r="AU3694">
            <v>287</v>
          </cell>
          <cell r="AX3694">
            <v>287</v>
          </cell>
          <cell r="AY3694">
            <v>0</v>
          </cell>
          <cell r="AZ3694">
            <v>0</v>
          </cell>
          <cell r="BA3694">
            <v>0</v>
          </cell>
          <cell r="BV3694">
            <v>0</v>
          </cell>
          <cell r="BW3694">
            <v>0</v>
          </cell>
          <cell r="BX3694">
            <v>1</v>
          </cell>
          <cell r="BY3694">
            <v>0</v>
          </cell>
          <cell r="BZ3694">
            <v>0</v>
          </cell>
          <cell r="CA3694">
            <v>0</v>
          </cell>
          <cell r="CB3694">
            <v>0</v>
          </cell>
          <cell r="CC3694">
            <v>0</v>
          </cell>
          <cell r="CD3694">
            <v>0</v>
          </cell>
          <cell r="CE3694">
            <v>0</v>
          </cell>
          <cell r="CF3694">
            <v>0</v>
          </cell>
          <cell r="CG3694">
            <v>0</v>
          </cell>
          <cell r="CH3694">
            <v>0</v>
          </cell>
          <cell r="CJ3694">
            <v>0</v>
          </cell>
          <cell r="CK3694">
            <v>0</v>
          </cell>
          <cell r="CL3694">
            <v>0</v>
          </cell>
          <cell r="CM3694">
            <v>0</v>
          </cell>
          <cell r="CN3694">
            <v>1</v>
          </cell>
        </row>
        <row r="3695">
          <cell r="AU3695">
            <v>10856.46</v>
          </cell>
          <cell r="AX3695">
            <v>7782.6900000000005</v>
          </cell>
          <cell r="AY3695">
            <v>3073.77</v>
          </cell>
          <cell r="AZ3695">
            <v>375.93</v>
          </cell>
          <cell r="BA3695">
            <v>4393.13</v>
          </cell>
          <cell r="BV3695">
            <v>0</v>
          </cell>
          <cell r="BW3695">
            <v>0</v>
          </cell>
          <cell r="BX3695">
            <v>0</v>
          </cell>
          <cell r="BY3695">
            <v>0</v>
          </cell>
          <cell r="BZ3695">
            <v>0</v>
          </cell>
          <cell r="CA3695">
            <v>0</v>
          </cell>
          <cell r="CB3695">
            <v>0</v>
          </cell>
          <cell r="CC3695">
            <v>0</v>
          </cell>
          <cell r="CD3695">
            <v>1</v>
          </cell>
          <cell r="CE3695">
            <v>0</v>
          </cell>
          <cell r="CF3695">
            <v>0</v>
          </cell>
          <cell r="CG3695">
            <v>0</v>
          </cell>
          <cell r="CH3695">
            <v>0</v>
          </cell>
          <cell r="CJ3695">
            <v>0</v>
          </cell>
          <cell r="CK3695">
            <v>0</v>
          </cell>
          <cell r="CL3695">
            <v>0</v>
          </cell>
          <cell r="CM3695">
            <v>0</v>
          </cell>
          <cell r="CN3695">
            <v>1</v>
          </cell>
        </row>
        <row r="3696">
          <cell r="AU3696">
            <v>150</v>
          </cell>
          <cell r="AX3696">
            <v>150</v>
          </cell>
          <cell r="AY3696">
            <v>0</v>
          </cell>
          <cell r="AZ3696">
            <v>0</v>
          </cell>
          <cell r="BA3696">
            <v>0</v>
          </cell>
          <cell r="BV3696">
            <v>0</v>
          </cell>
          <cell r="BW3696">
            <v>0</v>
          </cell>
          <cell r="BX3696">
            <v>0</v>
          </cell>
          <cell r="BY3696">
            <v>0</v>
          </cell>
          <cell r="BZ3696">
            <v>0</v>
          </cell>
          <cell r="CA3696">
            <v>0</v>
          </cell>
          <cell r="CB3696">
            <v>0</v>
          </cell>
          <cell r="CC3696">
            <v>0</v>
          </cell>
          <cell r="CD3696">
            <v>1</v>
          </cell>
          <cell r="CE3696">
            <v>0</v>
          </cell>
          <cell r="CF3696">
            <v>0</v>
          </cell>
          <cell r="CG3696">
            <v>0</v>
          </cell>
          <cell r="CH3696">
            <v>0</v>
          </cell>
          <cell r="CJ3696">
            <v>0</v>
          </cell>
          <cell r="CK3696">
            <v>0</v>
          </cell>
          <cell r="CL3696">
            <v>0</v>
          </cell>
          <cell r="CM3696">
            <v>0</v>
          </cell>
          <cell r="CN3696">
            <v>1</v>
          </cell>
        </row>
        <row r="3697">
          <cell r="AU3697">
            <v>123</v>
          </cell>
          <cell r="AX3697">
            <v>123</v>
          </cell>
          <cell r="AY3697">
            <v>0</v>
          </cell>
          <cell r="AZ3697">
            <v>0</v>
          </cell>
          <cell r="BA3697">
            <v>0</v>
          </cell>
          <cell r="BV3697">
            <v>0</v>
          </cell>
          <cell r="BW3697">
            <v>1</v>
          </cell>
          <cell r="BX3697">
            <v>0</v>
          </cell>
          <cell r="BY3697">
            <v>0</v>
          </cell>
          <cell r="BZ3697">
            <v>0</v>
          </cell>
          <cell r="CA3697">
            <v>0</v>
          </cell>
          <cell r="CB3697">
            <v>0</v>
          </cell>
          <cell r="CC3697">
            <v>0</v>
          </cell>
          <cell r="CD3697">
            <v>0</v>
          </cell>
          <cell r="CE3697">
            <v>0</v>
          </cell>
          <cell r="CF3697">
            <v>0</v>
          </cell>
          <cell r="CG3697">
            <v>0</v>
          </cell>
          <cell r="CH3697">
            <v>0</v>
          </cell>
          <cell r="CJ3697">
            <v>0</v>
          </cell>
          <cell r="CK3697">
            <v>0</v>
          </cell>
          <cell r="CL3697">
            <v>0</v>
          </cell>
          <cell r="CM3697">
            <v>0</v>
          </cell>
          <cell r="CN3697">
            <v>1</v>
          </cell>
        </row>
        <row r="3698">
          <cell r="AU3698">
            <v>645</v>
          </cell>
          <cell r="AX3698">
            <v>645</v>
          </cell>
          <cell r="AY3698">
            <v>0</v>
          </cell>
          <cell r="AZ3698">
            <v>0</v>
          </cell>
          <cell r="BA3698">
            <v>0</v>
          </cell>
          <cell r="BV3698">
            <v>0</v>
          </cell>
          <cell r="BW3698">
            <v>0</v>
          </cell>
          <cell r="BX3698">
            <v>1</v>
          </cell>
          <cell r="BY3698">
            <v>0</v>
          </cell>
          <cell r="BZ3698">
            <v>0</v>
          </cell>
          <cell r="CA3698">
            <v>0</v>
          </cell>
          <cell r="CB3698">
            <v>0</v>
          </cell>
          <cell r="CC3698">
            <v>0</v>
          </cell>
          <cell r="CD3698">
            <v>0</v>
          </cell>
          <cell r="CE3698">
            <v>0</v>
          </cell>
          <cell r="CF3698">
            <v>0</v>
          </cell>
          <cell r="CG3698">
            <v>0</v>
          </cell>
          <cell r="CH3698">
            <v>0</v>
          </cell>
          <cell r="CJ3698">
            <v>0</v>
          </cell>
          <cell r="CK3698">
            <v>0</v>
          </cell>
          <cell r="CL3698">
            <v>0</v>
          </cell>
          <cell r="CM3698">
            <v>0</v>
          </cell>
          <cell r="CN3698">
            <v>1</v>
          </cell>
        </row>
        <row r="3699">
          <cell r="AU3699">
            <v>1807.09</v>
          </cell>
          <cell r="AX3699">
            <v>1755.54</v>
          </cell>
          <cell r="AY3699">
            <v>51.55</v>
          </cell>
          <cell r="AZ3699">
            <v>0</v>
          </cell>
          <cell r="BA3699">
            <v>115.42</v>
          </cell>
          <cell r="BV3699">
            <v>0</v>
          </cell>
          <cell r="BW3699">
            <v>1</v>
          </cell>
          <cell r="BX3699">
            <v>0</v>
          </cell>
          <cell r="BY3699">
            <v>0</v>
          </cell>
          <cell r="BZ3699">
            <v>0</v>
          </cell>
          <cell r="CA3699">
            <v>0</v>
          </cell>
          <cell r="CB3699">
            <v>0</v>
          </cell>
          <cell r="CC3699">
            <v>0</v>
          </cell>
          <cell r="CD3699">
            <v>0</v>
          </cell>
          <cell r="CE3699">
            <v>0</v>
          </cell>
          <cell r="CF3699">
            <v>0</v>
          </cell>
          <cell r="CG3699">
            <v>0</v>
          </cell>
          <cell r="CH3699">
            <v>0</v>
          </cell>
          <cell r="CJ3699">
            <v>0</v>
          </cell>
          <cell r="CK3699">
            <v>0</v>
          </cell>
          <cell r="CL3699">
            <v>0</v>
          </cell>
          <cell r="CM3699">
            <v>0</v>
          </cell>
          <cell r="CN3699">
            <v>1</v>
          </cell>
        </row>
        <row r="3700">
          <cell r="AU3700">
            <v>256</v>
          </cell>
          <cell r="AX3700">
            <v>256</v>
          </cell>
          <cell r="AY3700">
            <v>0</v>
          </cell>
          <cell r="AZ3700">
            <v>0</v>
          </cell>
          <cell r="BA3700">
            <v>0</v>
          </cell>
          <cell r="BV3700">
            <v>0</v>
          </cell>
          <cell r="BW3700">
            <v>0.88</v>
          </cell>
          <cell r="BX3700">
            <v>0</v>
          </cell>
          <cell r="BY3700">
            <v>0</v>
          </cell>
          <cell r="BZ3700">
            <v>0</v>
          </cell>
          <cell r="CA3700">
            <v>0</v>
          </cell>
          <cell r="CB3700">
            <v>0</v>
          </cell>
          <cell r="CC3700">
            <v>0</v>
          </cell>
          <cell r="CD3700">
            <v>0</v>
          </cell>
          <cell r="CE3700">
            <v>0.12</v>
          </cell>
          <cell r="CF3700">
            <v>0</v>
          </cell>
          <cell r="CG3700">
            <v>0</v>
          </cell>
          <cell r="CH3700">
            <v>0</v>
          </cell>
          <cell r="CJ3700">
            <v>0</v>
          </cell>
          <cell r="CK3700">
            <v>0</v>
          </cell>
          <cell r="CL3700">
            <v>0</v>
          </cell>
          <cell r="CM3700">
            <v>0</v>
          </cell>
          <cell r="CN3700">
            <v>1</v>
          </cell>
        </row>
        <row r="3701">
          <cell r="AU3701">
            <v>134</v>
          </cell>
          <cell r="AX3701">
            <v>134</v>
          </cell>
          <cell r="AY3701">
            <v>0</v>
          </cell>
          <cell r="AZ3701">
            <v>0</v>
          </cell>
          <cell r="BA3701">
            <v>0</v>
          </cell>
          <cell r="BV3701">
            <v>0</v>
          </cell>
          <cell r="BW3701">
            <v>0</v>
          </cell>
          <cell r="BX3701">
            <v>0</v>
          </cell>
          <cell r="BY3701">
            <v>0</v>
          </cell>
          <cell r="BZ3701">
            <v>0</v>
          </cell>
          <cell r="CA3701">
            <v>0</v>
          </cell>
          <cell r="CB3701">
            <v>0</v>
          </cell>
          <cell r="CC3701">
            <v>0</v>
          </cell>
          <cell r="CD3701">
            <v>1</v>
          </cell>
          <cell r="CE3701">
            <v>0</v>
          </cell>
          <cell r="CF3701">
            <v>0</v>
          </cell>
          <cell r="CG3701">
            <v>0</v>
          </cell>
          <cell r="CH3701">
            <v>0</v>
          </cell>
          <cell r="CJ3701">
            <v>0</v>
          </cell>
          <cell r="CK3701">
            <v>0</v>
          </cell>
          <cell r="CL3701">
            <v>0</v>
          </cell>
          <cell r="CM3701">
            <v>0</v>
          </cell>
          <cell r="CN3701">
            <v>1</v>
          </cell>
        </row>
        <row r="3702">
          <cell r="AU3702">
            <v>279875.90999999997</v>
          </cell>
          <cell r="AX3702">
            <v>195330.6</v>
          </cell>
          <cell r="AY3702">
            <v>84545.31</v>
          </cell>
          <cell r="AZ3702">
            <v>80219.38</v>
          </cell>
          <cell r="BA3702">
            <v>21716.63</v>
          </cell>
          <cell r="BV3702">
            <v>0</v>
          </cell>
          <cell r="BW3702">
            <v>0</v>
          </cell>
          <cell r="BX3702">
            <v>0</v>
          </cell>
          <cell r="BY3702">
            <v>0</v>
          </cell>
          <cell r="BZ3702">
            <v>0</v>
          </cell>
          <cell r="CA3702">
            <v>0</v>
          </cell>
          <cell r="CB3702">
            <v>0</v>
          </cell>
          <cell r="CC3702">
            <v>0</v>
          </cell>
          <cell r="CD3702">
            <v>1</v>
          </cell>
          <cell r="CE3702">
            <v>0</v>
          </cell>
          <cell r="CF3702">
            <v>0</v>
          </cell>
          <cell r="CG3702">
            <v>0</v>
          </cell>
          <cell r="CH3702">
            <v>0</v>
          </cell>
          <cell r="CJ3702">
            <v>0</v>
          </cell>
          <cell r="CK3702">
            <v>0</v>
          </cell>
          <cell r="CL3702">
            <v>0</v>
          </cell>
          <cell r="CM3702">
            <v>0</v>
          </cell>
          <cell r="CN3702">
            <v>1</v>
          </cell>
        </row>
        <row r="3703">
          <cell r="AU3703">
            <v>2863.45</v>
          </cell>
          <cell r="AX3703">
            <v>2386.5</v>
          </cell>
          <cell r="AY3703">
            <v>476.95</v>
          </cell>
          <cell r="AZ3703">
            <v>1207.5</v>
          </cell>
          <cell r="BA3703">
            <v>0</v>
          </cell>
          <cell r="BV3703">
            <v>0</v>
          </cell>
          <cell r="BW3703">
            <v>0.14000000000000001</v>
          </cell>
          <cell r="BX3703">
            <v>0.5</v>
          </cell>
          <cell r="BY3703">
            <v>0</v>
          </cell>
          <cell r="BZ3703">
            <v>0</v>
          </cell>
          <cell r="CA3703">
            <v>0</v>
          </cell>
          <cell r="CB3703">
            <v>0</v>
          </cell>
          <cell r="CC3703">
            <v>0</v>
          </cell>
          <cell r="CD3703">
            <v>0.36</v>
          </cell>
          <cell r="CE3703">
            <v>0</v>
          </cell>
          <cell r="CF3703">
            <v>0</v>
          </cell>
          <cell r="CG3703">
            <v>0</v>
          </cell>
          <cell r="CH3703">
            <v>0</v>
          </cell>
          <cell r="CJ3703">
            <v>0</v>
          </cell>
          <cell r="CK3703">
            <v>0</v>
          </cell>
          <cell r="CL3703">
            <v>0</v>
          </cell>
          <cell r="CM3703">
            <v>0</v>
          </cell>
          <cell r="CN3703">
            <v>1</v>
          </cell>
        </row>
        <row r="3704">
          <cell r="AU3704">
            <v>195</v>
          </cell>
          <cell r="AX3704">
            <v>195</v>
          </cell>
          <cell r="AY3704">
            <v>0</v>
          </cell>
          <cell r="AZ3704">
            <v>0</v>
          </cell>
          <cell r="BA3704">
            <v>0</v>
          </cell>
          <cell r="BV3704">
            <v>0</v>
          </cell>
          <cell r="BW3704">
            <v>0</v>
          </cell>
          <cell r="BX3704">
            <v>0</v>
          </cell>
          <cell r="BY3704">
            <v>0</v>
          </cell>
          <cell r="BZ3704">
            <v>0</v>
          </cell>
          <cell r="CA3704">
            <v>0</v>
          </cell>
          <cell r="CB3704">
            <v>0</v>
          </cell>
          <cell r="CC3704">
            <v>0</v>
          </cell>
          <cell r="CD3704">
            <v>1</v>
          </cell>
          <cell r="CE3704">
            <v>0</v>
          </cell>
          <cell r="CF3704">
            <v>0</v>
          </cell>
          <cell r="CG3704">
            <v>0</v>
          </cell>
          <cell r="CH3704">
            <v>0</v>
          </cell>
          <cell r="CJ3704">
            <v>0</v>
          </cell>
          <cell r="CK3704">
            <v>0</v>
          </cell>
          <cell r="CL3704">
            <v>0</v>
          </cell>
          <cell r="CM3704">
            <v>0</v>
          </cell>
          <cell r="CN3704">
            <v>1</v>
          </cell>
        </row>
        <row r="3705">
          <cell r="AU3705">
            <v>95269.26</v>
          </cell>
          <cell r="AX3705">
            <v>66446.13</v>
          </cell>
          <cell r="AY3705">
            <v>28823.13</v>
          </cell>
          <cell r="AZ3705">
            <v>14085.4</v>
          </cell>
          <cell r="BA3705">
            <v>23817.5</v>
          </cell>
          <cell r="BV3705">
            <v>0</v>
          </cell>
          <cell r="BW3705">
            <v>1</v>
          </cell>
          <cell r="BX3705">
            <v>0</v>
          </cell>
          <cell r="BY3705">
            <v>0</v>
          </cell>
          <cell r="BZ3705">
            <v>0</v>
          </cell>
          <cell r="CA3705">
            <v>0</v>
          </cell>
          <cell r="CB3705">
            <v>0</v>
          </cell>
          <cell r="CC3705">
            <v>0</v>
          </cell>
          <cell r="CD3705">
            <v>0</v>
          </cell>
          <cell r="CE3705">
            <v>0</v>
          </cell>
          <cell r="CF3705">
            <v>0</v>
          </cell>
          <cell r="CG3705">
            <v>0</v>
          </cell>
          <cell r="CH3705">
            <v>0</v>
          </cell>
          <cell r="CJ3705">
            <v>0</v>
          </cell>
          <cell r="CK3705">
            <v>0</v>
          </cell>
          <cell r="CL3705">
            <v>0</v>
          </cell>
          <cell r="CM3705">
            <v>0</v>
          </cell>
          <cell r="CN3705">
            <v>1</v>
          </cell>
        </row>
        <row r="3706">
          <cell r="AU3706">
            <v>19743.27</v>
          </cell>
          <cell r="AX3706">
            <v>14153.04</v>
          </cell>
          <cell r="AY3706">
            <v>5590.23</v>
          </cell>
          <cell r="AZ3706">
            <v>6043.58</v>
          </cell>
          <cell r="BA3706">
            <v>1341.94</v>
          </cell>
          <cell r="BV3706">
            <v>0</v>
          </cell>
          <cell r="BW3706">
            <v>1</v>
          </cell>
          <cell r="BX3706">
            <v>0</v>
          </cell>
          <cell r="BY3706">
            <v>0</v>
          </cell>
          <cell r="BZ3706">
            <v>0</v>
          </cell>
          <cell r="CA3706">
            <v>0</v>
          </cell>
          <cell r="CB3706">
            <v>0</v>
          </cell>
          <cell r="CC3706">
            <v>0</v>
          </cell>
          <cell r="CD3706">
            <v>0</v>
          </cell>
          <cell r="CE3706">
            <v>0</v>
          </cell>
          <cell r="CF3706">
            <v>0</v>
          </cell>
          <cell r="CG3706">
            <v>0</v>
          </cell>
          <cell r="CH3706">
            <v>0</v>
          </cell>
          <cell r="CJ3706">
            <v>0</v>
          </cell>
          <cell r="CK3706">
            <v>0</v>
          </cell>
          <cell r="CL3706">
            <v>0</v>
          </cell>
          <cell r="CM3706">
            <v>0</v>
          </cell>
          <cell r="CN3706">
            <v>1</v>
          </cell>
        </row>
        <row r="3707">
          <cell r="AU3707">
            <v>75789.070000000007</v>
          </cell>
          <cell r="AX3707">
            <v>52851.139999999992</v>
          </cell>
          <cell r="AY3707">
            <v>22937.93</v>
          </cell>
          <cell r="AZ3707">
            <v>7790.43</v>
          </cell>
          <cell r="BA3707">
            <v>30037.64</v>
          </cell>
          <cell r="BV3707">
            <v>0</v>
          </cell>
          <cell r="BW3707">
            <v>1</v>
          </cell>
          <cell r="BX3707">
            <v>0</v>
          </cell>
          <cell r="BY3707">
            <v>0</v>
          </cell>
          <cell r="BZ3707">
            <v>0</v>
          </cell>
          <cell r="CA3707">
            <v>0</v>
          </cell>
          <cell r="CB3707">
            <v>0</v>
          </cell>
          <cell r="CC3707">
            <v>0</v>
          </cell>
          <cell r="CD3707">
            <v>0</v>
          </cell>
          <cell r="CE3707">
            <v>0</v>
          </cell>
          <cell r="CF3707">
            <v>0</v>
          </cell>
          <cell r="CG3707">
            <v>0</v>
          </cell>
          <cell r="CH3707">
            <v>0</v>
          </cell>
          <cell r="CJ3707">
            <v>0</v>
          </cell>
          <cell r="CK3707">
            <v>0</v>
          </cell>
          <cell r="CL3707">
            <v>0</v>
          </cell>
          <cell r="CM3707">
            <v>0</v>
          </cell>
          <cell r="CN3707">
            <v>1</v>
          </cell>
        </row>
        <row r="3708">
          <cell r="AU3708">
            <v>1964.07</v>
          </cell>
          <cell r="AX3708">
            <v>1407.9600000000003</v>
          </cell>
          <cell r="AY3708">
            <v>556.11</v>
          </cell>
          <cell r="AZ3708">
            <v>0</v>
          </cell>
          <cell r="BA3708">
            <v>838.97</v>
          </cell>
          <cell r="BV3708">
            <v>0</v>
          </cell>
          <cell r="BW3708">
            <v>0</v>
          </cell>
          <cell r="BX3708">
            <v>0</v>
          </cell>
          <cell r="BY3708">
            <v>0</v>
          </cell>
          <cell r="BZ3708">
            <v>0</v>
          </cell>
          <cell r="CA3708">
            <v>0</v>
          </cell>
          <cell r="CB3708">
            <v>0</v>
          </cell>
          <cell r="CC3708">
            <v>0</v>
          </cell>
          <cell r="CD3708">
            <v>1</v>
          </cell>
          <cell r="CE3708">
            <v>0</v>
          </cell>
          <cell r="CF3708">
            <v>0</v>
          </cell>
          <cell r="CG3708">
            <v>0</v>
          </cell>
          <cell r="CH3708">
            <v>0</v>
          </cell>
          <cell r="CJ3708">
            <v>0</v>
          </cell>
          <cell r="CK3708">
            <v>0</v>
          </cell>
          <cell r="CL3708">
            <v>0</v>
          </cell>
          <cell r="CM3708">
            <v>0</v>
          </cell>
          <cell r="CN3708">
            <v>1</v>
          </cell>
        </row>
        <row r="3709">
          <cell r="AU3709">
            <v>0</v>
          </cell>
          <cell r="AX3709">
            <v>0</v>
          </cell>
          <cell r="AY3709">
            <v>0</v>
          </cell>
          <cell r="AZ3709">
            <v>0</v>
          </cell>
          <cell r="BA3709">
            <v>0</v>
          </cell>
          <cell r="BV3709">
            <v>0</v>
          </cell>
          <cell r="BW3709">
            <v>1</v>
          </cell>
          <cell r="BX3709">
            <v>0</v>
          </cell>
          <cell r="BY3709">
            <v>0</v>
          </cell>
          <cell r="BZ3709">
            <v>0</v>
          </cell>
          <cell r="CA3709">
            <v>0</v>
          </cell>
          <cell r="CB3709">
            <v>0</v>
          </cell>
          <cell r="CC3709">
            <v>0</v>
          </cell>
          <cell r="CD3709">
            <v>0</v>
          </cell>
          <cell r="CE3709">
            <v>0</v>
          </cell>
          <cell r="CF3709">
            <v>0</v>
          </cell>
          <cell r="CG3709">
            <v>0</v>
          </cell>
          <cell r="CH3709">
            <v>0</v>
          </cell>
          <cell r="CJ3709">
            <v>0</v>
          </cell>
          <cell r="CK3709">
            <v>0</v>
          </cell>
          <cell r="CL3709">
            <v>0</v>
          </cell>
          <cell r="CM3709">
            <v>0</v>
          </cell>
          <cell r="CN3709">
            <v>1</v>
          </cell>
        </row>
        <row r="3710">
          <cell r="AU3710">
            <v>1924.43</v>
          </cell>
          <cell r="AX3710">
            <v>1429.4</v>
          </cell>
          <cell r="AY3710">
            <v>495.03</v>
          </cell>
          <cell r="AZ3710">
            <v>858.06</v>
          </cell>
          <cell r="BA3710">
            <v>200.67</v>
          </cell>
          <cell r="BV3710">
            <v>0</v>
          </cell>
          <cell r="BW3710">
            <v>0.65</v>
          </cell>
          <cell r="BX3710">
            <v>0.35</v>
          </cell>
          <cell r="BY3710">
            <v>0</v>
          </cell>
          <cell r="BZ3710">
            <v>0</v>
          </cell>
          <cell r="CA3710">
            <v>0</v>
          </cell>
          <cell r="CB3710">
            <v>0</v>
          </cell>
          <cell r="CC3710">
            <v>0</v>
          </cell>
          <cell r="CD3710">
            <v>0</v>
          </cell>
          <cell r="CE3710">
            <v>0</v>
          </cell>
          <cell r="CF3710">
            <v>0</v>
          </cell>
          <cell r="CG3710">
            <v>0</v>
          </cell>
          <cell r="CH3710">
            <v>0</v>
          </cell>
          <cell r="CJ3710">
            <v>0</v>
          </cell>
          <cell r="CK3710">
            <v>0</v>
          </cell>
          <cell r="CL3710">
            <v>0</v>
          </cell>
          <cell r="CM3710">
            <v>0</v>
          </cell>
          <cell r="CN3710">
            <v>1</v>
          </cell>
        </row>
        <row r="3711">
          <cell r="AU3711">
            <v>390</v>
          </cell>
          <cell r="AX3711">
            <v>390</v>
          </cell>
          <cell r="AY3711">
            <v>0</v>
          </cell>
          <cell r="AZ3711">
            <v>0</v>
          </cell>
          <cell r="BA3711">
            <v>0</v>
          </cell>
          <cell r="BV3711">
            <v>0</v>
          </cell>
          <cell r="BW3711">
            <v>0</v>
          </cell>
          <cell r="BX3711">
            <v>0</v>
          </cell>
          <cell r="BY3711">
            <v>0</v>
          </cell>
          <cell r="BZ3711">
            <v>0</v>
          </cell>
          <cell r="CA3711">
            <v>0</v>
          </cell>
          <cell r="CB3711">
            <v>0</v>
          </cell>
          <cell r="CC3711">
            <v>0</v>
          </cell>
          <cell r="CD3711">
            <v>0</v>
          </cell>
          <cell r="CE3711">
            <v>0</v>
          </cell>
          <cell r="CF3711">
            <v>0</v>
          </cell>
          <cell r="CG3711">
            <v>0</v>
          </cell>
          <cell r="CH3711">
            <v>0</v>
          </cell>
          <cell r="CJ3711">
            <v>0</v>
          </cell>
          <cell r="CK3711">
            <v>0</v>
          </cell>
          <cell r="CL3711">
            <v>0</v>
          </cell>
          <cell r="CM3711">
            <v>0</v>
          </cell>
          <cell r="CN3711">
            <v>1</v>
          </cell>
        </row>
        <row r="3712">
          <cell r="AU3712">
            <v>48416.26</v>
          </cell>
          <cell r="AX3712">
            <v>34110.049999999996</v>
          </cell>
          <cell r="AY3712">
            <v>14306.21</v>
          </cell>
          <cell r="AZ3712">
            <v>446.94</v>
          </cell>
          <cell r="BA3712">
            <v>15899.52</v>
          </cell>
          <cell r="BV3712">
            <v>0</v>
          </cell>
          <cell r="BW3712">
            <v>1</v>
          </cell>
          <cell r="BX3712">
            <v>0</v>
          </cell>
          <cell r="BY3712">
            <v>0</v>
          </cell>
          <cell r="BZ3712">
            <v>0</v>
          </cell>
          <cell r="CA3712">
            <v>0</v>
          </cell>
          <cell r="CB3712">
            <v>0</v>
          </cell>
          <cell r="CC3712">
            <v>0</v>
          </cell>
          <cell r="CD3712">
            <v>0</v>
          </cell>
          <cell r="CE3712">
            <v>0</v>
          </cell>
          <cell r="CF3712">
            <v>0</v>
          </cell>
          <cell r="CG3712">
            <v>0</v>
          </cell>
          <cell r="CH3712">
            <v>0</v>
          </cell>
          <cell r="CJ3712">
            <v>0</v>
          </cell>
          <cell r="CK3712">
            <v>0</v>
          </cell>
          <cell r="CL3712">
            <v>0</v>
          </cell>
          <cell r="CM3712">
            <v>0</v>
          </cell>
          <cell r="CN3712">
            <v>1</v>
          </cell>
        </row>
        <row r="3713">
          <cell r="AU3713">
            <v>6273.32</v>
          </cell>
          <cell r="AX3713">
            <v>4497.1499999999996</v>
          </cell>
          <cell r="AY3713">
            <v>1776.17</v>
          </cell>
          <cell r="AZ3713">
            <v>814.06</v>
          </cell>
          <cell r="BA3713">
            <v>2476.83</v>
          </cell>
          <cell r="BV3713">
            <v>0</v>
          </cell>
          <cell r="BW3713">
            <v>0</v>
          </cell>
          <cell r="BX3713">
            <v>0</v>
          </cell>
          <cell r="BY3713">
            <v>0</v>
          </cell>
          <cell r="BZ3713">
            <v>0</v>
          </cell>
          <cell r="CA3713">
            <v>0</v>
          </cell>
          <cell r="CB3713">
            <v>0</v>
          </cell>
          <cell r="CC3713">
            <v>0</v>
          </cell>
          <cell r="CD3713">
            <v>1</v>
          </cell>
          <cell r="CE3713">
            <v>0</v>
          </cell>
          <cell r="CF3713">
            <v>0</v>
          </cell>
          <cell r="CG3713">
            <v>0</v>
          </cell>
          <cell r="CH3713">
            <v>0</v>
          </cell>
          <cell r="CJ3713">
            <v>0</v>
          </cell>
          <cell r="CK3713">
            <v>0</v>
          </cell>
          <cell r="CL3713">
            <v>0</v>
          </cell>
          <cell r="CM3713">
            <v>0</v>
          </cell>
          <cell r="CN3713">
            <v>1</v>
          </cell>
        </row>
        <row r="3714">
          <cell r="AU3714">
            <v>9692.1200000000008</v>
          </cell>
          <cell r="AX3714">
            <v>6947.79</v>
          </cell>
          <cell r="AY3714">
            <v>2744.33</v>
          </cell>
          <cell r="AZ3714">
            <v>651.92999999999995</v>
          </cell>
          <cell r="BA3714">
            <v>2763.69</v>
          </cell>
          <cell r="BV3714">
            <v>0</v>
          </cell>
          <cell r="BW3714">
            <v>0</v>
          </cell>
          <cell r="BX3714">
            <v>0</v>
          </cell>
          <cell r="BY3714">
            <v>0</v>
          </cell>
          <cell r="BZ3714">
            <v>0</v>
          </cell>
          <cell r="CA3714">
            <v>0</v>
          </cell>
          <cell r="CB3714">
            <v>0</v>
          </cell>
          <cell r="CC3714">
            <v>0</v>
          </cell>
          <cell r="CD3714">
            <v>1</v>
          </cell>
          <cell r="CE3714">
            <v>0</v>
          </cell>
          <cell r="CF3714">
            <v>0</v>
          </cell>
          <cell r="CG3714">
            <v>0</v>
          </cell>
          <cell r="CH3714">
            <v>0</v>
          </cell>
          <cell r="CJ3714">
            <v>0</v>
          </cell>
          <cell r="CK3714">
            <v>0</v>
          </cell>
          <cell r="CL3714">
            <v>0</v>
          </cell>
          <cell r="CM3714">
            <v>0</v>
          </cell>
          <cell r="CN3714">
            <v>1</v>
          </cell>
        </row>
        <row r="3715">
          <cell r="AU3715">
            <v>187</v>
          </cell>
          <cell r="AX3715">
            <v>187</v>
          </cell>
          <cell r="AY3715">
            <v>0</v>
          </cell>
          <cell r="AZ3715">
            <v>0</v>
          </cell>
          <cell r="BA3715">
            <v>0</v>
          </cell>
          <cell r="BV3715">
            <v>0</v>
          </cell>
          <cell r="BW3715">
            <v>0</v>
          </cell>
          <cell r="BX3715">
            <v>0</v>
          </cell>
          <cell r="BY3715">
            <v>0</v>
          </cell>
          <cell r="BZ3715">
            <v>0</v>
          </cell>
          <cell r="CA3715">
            <v>0</v>
          </cell>
          <cell r="CB3715">
            <v>0</v>
          </cell>
          <cell r="CC3715">
            <v>0</v>
          </cell>
          <cell r="CD3715">
            <v>1</v>
          </cell>
          <cell r="CE3715">
            <v>0</v>
          </cell>
          <cell r="CF3715">
            <v>0</v>
          </cell>
          <cell r="CG3715">
            <v>0</v>
          </cell>
          <cell r="CH3715">
            <v>0</v>
          </cell>
          <cell r="CJ3715">
            <v>0</v>
          </cell>
          <cell r="CK3715">
            <v>0</v>
          </cell>
          <cell r="CL3715">
            <v>0</v>
          </cell>
          <cell r="CM3715">
            <v>0</v>
          </cell>
          <cell r="CN3715">
            <v>1</v>
          </cell>
        </row>
        <row r="3716">
          <cell r="AU3716">
            <v>749.11</v>
          </cell>
          <cell r="AX3716">
            <v>537</v>
          </cell>
          <cell r="AY3716">
            <v>212.11</v>
          </cell>
          <cell r="AZ3716">
            <v>537</v>
          </cell>
          <cell r="BA3716">
            <v>0</v>
          </cell>
          <cell r="BV3716">
            <v>0</v>
          </cell>
          <cell r="BW3716">
            <v>1</v>
          </cell>
          <cell r="BX3716">
            <v>0</v>
          </cell>
          <cell r="BY3716">
            <v>0</v>
          </cell>
          <cell r="BZ3716">
            <v>0</v>
          </cell>
          <cell r="CA3716">
            <v>0</v>
          </cell>
          <cell r="CB3716">
            <v>0</v>
          </cell>
          <cell r="CC3716">
            <v>0</v>
          </cell>
          <cell r="CD3716">
            <v>0</v>
          </cell>
          <cell r="CE3716">
            <v>0</v>
          </cell>
          <cell r="CF3716">
            <v>0</v>
          </cell>
          <cell r="CG3716">
            <v>0</v>
          </cell>
          <cell r="CH3716">
            <v>0</v>
          </cell>
          <cell r="CJ3716">
            <v>0</v>
          </cell>
          <cell r="CK3716">
            <v>0</v>
          </cell>
          <cell r="CL3716">
            <v>0</v>
          </cell>
          <cell r="CM3716">
            <v>0</v>
          </cell>
          <cell r="CN3716">
            <v>1</v>
          </cell>
        </row>
        <row r="3717">
          <cell r="AU3717">
            <v>131</v>
          </cell>
          <cell r="AX3717">
            <v>131</v>
          </cell>
          <cell r="AY3717">
            <v>0</v>
          </cell>
          <cell r="AZ3717">
            <v>0</v>
          </cell>
          <cell r="BA3717">
            <v>0</v>
          </cell>
          <cell r="BV3717">
            <v>0</v>
          </cell>
          <cell r="BW3717">
            <v>0.6</v>
          </cell>
          <cell r="BX3717">
            <v>0</v>
          </cell>
          <cell r="BY3717">
            <v>0</v>
          </cell>
          <cell r="BZ3717">
            <v>0</v>
          </cell>
          <cell r="CA3717">
            <v>0</v>
          </cell>
          <cell r="CB3717">
            <v>0</v>
          </cell>
          <cell r="CC3717">
            <v>0</v>
          </cell>
          <cell r="CD3717">
            <v>0.4</v>
          </cell>
          <cell r="CE3717">
            <v>0</v>
          </cell>
          <cell r="CF3717">
            <v>0</v>
          </cell>
          <cell r="CG3717">
            <v>0</v>
          </cell>
          <cell r="CH3717">
            <v>0</v>
          </cell>
          <cell r="CJ3717">
            <v>0</v>
          </cell>
          <cell r="CK3717">
            <v>0</v>
          </cell>
          <cell r="CL3717">
            <v>0</v>
          </cell>
          <cell r="CM3717">
            <v>0</v>
          </cell>
          <cell r="CN3717">
            <v>1</v>
          </cell>
        </row>
        <row r="3718">
          <cell r="AU3718">
            <v>5647.11</v>
          </cell>
          <cell r="AX3718">
            <v>4048.2700000000004</v>
          </cell>
          <cell r="AY3718">
            <v>1598.84</v>
          </cell>
          <cell r="AZ3718">
            <v>0</v>
          </cell>
          <cell r="BA3718">
            <v>2192.0300000000002</v>
          </cell>
          <cell r="BV3718">
            <v>0</v>
          </cell>
          <cell r="BW3718">
            <v>0</v>
          </cell>
          <cell r="BX3718">
            <v>0</v>
          </cell>
          <cell r="BY3718">
            <v>0</v>
          </cell>
          <cell r="BZ3718">
            <v>0</v>
          </cell>
          <cell r="CA3718">
            <v>0</v>
          </cell>
          <cell r="CB3718">
            <v>0</v>
          </cell>
          <cell r="CC3718">
            <v>0</v>
          </cell>
          <cell r="CD3718">
            <v>1</v>
          </cell>
          <cell r="CE3718">
            <v>0</v>
          </cell>
          <cell r="CF3718">
            <v>0</v>
          </cell>
          <cell r="CG3718">
            <v>0</v>
          </cell>
          <cell r="CH3718">
            <v>0</v>
          </cell>
          <cell r="CJ3718">
            <v>0</v>
          </cell>
          <cell r="CK3718">
            <v>0</v>
          </cell>
          <cell r="CL3718">
            <v>0</v>
          </cell>
          <cell r="CM3718">
            <v>0</v>
          </cell>
          <cell r="CN3718">
            <v>1</v>
          </cell>
        </row>
        <row r="3719">
          <cell r="AU3719">
            <v>5296.26</v>
          </cell>
          <cell r="AX3719">
            <v>3796.7000000000003</v>
          </cell>
          <cell r="AY3719">
            <v>1499.56</v>
          </cell>
          <cell r="AZ3719">
            <v>875.02</v>
          </cell>
          <cell r="BA3719">
            <v>2047.66</v>
          </cell>
          <cell r="BV3719">
            <v>0</v>
          </cell>
          <cell r="BW3719">
            <v>0</v>
          </cell>
          <cell r="BX3719">
            <v>0</v>
          </cell>
          <cell r="BY3719">
            <v>0</v>
          </cell>
          <cell r="BZ3719">
            <v>0</v>
          </cell>
          <cell r="CA3719">
            <v>0</v>
          </cell>
          <cell r="CB3719">
            <v>0</v>
          </cell>
          <cell r="CC3719">
            <v>0</v>
          </cell>
          <cell r="CD3719">
            <v>1</v>
          </cell>
          <cell r="CE3719">
            <v>0</v>
          </cell>
          <cell r="CF3719">
            <v>0</v>
          </cell>
          <cell r="CG3719">
            <v>0</v>
          </cell>
          <cell r="CH3719">
            <v>0</v>
          </cell>
          <cell r="CJ3719">
            <v>0</v>
          </cell>
          <cell r="CK3719">
            <v>0</v>
          </cell>
          <cell r="CL3719">
            <v>0</v>
          </cell>
          <cell r="CM3719">
            <v>0</v>
          </cell>
          <cell r="CN3719">
            <v>1</v>
          </cell>
        </row>
        <row r="3720">
          <cell r="AU3720">
            <v>127</v>
          </cell>
          <cell r="AX3720">
            <v>127</v>
          </cell>
          <cell r="AY3720">
            <v>0</v>
          </cell>
          <cell r="AZ3720">
            <v>0</v>
          </cell>
          <cell r="BA3720">
            <v>0</v>
          </cell>
          <cell r="BV3720">
            <v>0</v>
          </cell>
          <cell r="BW3720">
            <v>0</v>
          </cell>
          <cell r="BX3720">
            <v>1</v>
          </cell>
          <cell r="BY3720">
            <v>0</v>
          </cell>
          <cell r="BZ3720">
            <v>0</v>
          </cell>
          <cell r="CA3720">
            <v>0</v>
          </cell>
          <cell r="CB3720">
            <v>0</v>
          </cell>
          <cell r="CC3720">
            <v>0</v>
          </cell>
          <cell r="CD3720">
            <v>0</v>
          </cell>
          <cell r="CE3720">
            <v>0</v>
          </cell>
          <cell r="CF3720">
            <v>0</v>
          </cell>
          <cell r="CG3720">
            <v>0</v>
          </cell>
          <cell r="CH3720">
            <v>0</v>
          </cell>
          <cell r="CJ3720">
            <v>0</v>
          </cell>
          <cell r="CK3720">
            <v>0</v>
          </cell>
          <cell r="CL3720">
            <v>0</v>
          </cell>
          <cell r="CM3720">
            <v>0</v>
          </cell>
          <cell r="CN3720">
            <v>1</v>
          </cell>
        </row>
        <row r="3721">
          <cell r="AU3721">
            <v>4084.15</v>
          </cell>
          <cell r="AX3721">
            <v>2927.84</v>
          </cell>
          <cell r="AY3721">
            <v>1156.31</v>
          </cell>
          <cell r="AZ3721">
            <v>0</v>
          </cell>
          <cell r="BA3721">
            <v>954.39</v>
          </cell>
          <cell r="BV3721">
            <v>0</v>
          </cell>
          <cell r="BW3721">
            <v>0</v>
          </cell>
          <cell r="BX3721">
            <v>0</v>
          </cell>
          <cell r="BY3721">
            <v>1</v>
          </cell>
          <cell r="BZ3721">
            <v>0</v>
          </cell>
          <cell r="CA3721">
            <v>0</v>
          </cell>
          <cell r="CB3721">
            <v>0</v>
          </cell>
          <cell r="CC3721">
            <v>0</v>
          </cell>
          <cell r="CD3721">
            <v>0</v>
          </cell>
          <cell r="CE3721">
            <v>0</v>
          </cell>
          <cell r="CF3721">
            <v>0</v>
          </cell>
          <cell r="CG3721">
            <v>0</v>
          </cell>
          <cell r="CH3721">
            <v>0</v>
          </cell>
          <cell r="CJ3721">
            <v>0</v>
          </cell>
          <cell r="CK3721">
            <v>0</v>
          </cell>
          <cell r="CL3721">
            <v>0</v>
          </cell>
          <cell r="CM3721">
            <v>0</v>
          </cell>
          <cell r="CN3721">
            <v>1</v>
          </cell>
        </row>
        <row r="3722">
          <cell r="AU3722">
            <v>187</v>
          </cell>
          <cell r="AX3722">
            <v>187</v>
          </cell>
          <cell r="AY3722">
            <v>0</v>
          </cell>
          <cell r="AZ3722">
            <v>0</v>
          </cell>
          <cell r="BA3722">
            <v>0</v>
          </cell>
          <cell r="BV3722">
            <v>0</v>
          </cell>
          <cell r="BW3722">
            <v>0</v>
          </cell>
          <cell r="BX3722">
            <v>1</v>
          </cell>
          <cell r="BY3722">
            <v>0</v>
          </cell>
          <cell r="BZ3722">
            <v>0</v>
          </cell>
          <cell r="CA3722">
            <v>0</v>
          </cell>
          <cell r="CB3722">
            <v>0</v>
          </cell>
          <cell r="CC3722">
            <v>0</v>
          </cell>
          <cell r="CD3722">
            <v>0</v>
          </cell>
          <cell r="CE3722">
            <v>0</v>
          </cell>
          <cell r="CF3722">
            <v>0</v>
          </cell>
          <cell r="CG3722">
            <v>0</v>
          </cell>
          <cell r="CH3722">
            <v>0</v>
          </cell>
          <cell r="CJ3722">
            <v>0</v>
          </cell>
          <cell r="CK3722">
            <v>0</v>
          </cell>
          <cell r="CL3722">
            <v>0</v>
          </cell>
          <cell r="CM3722">
            <v>0</v>
          </cell>
          <cell r="CN3722">
            <v>1</v>
          </cell>
        </row>
        <row r="3723">
          <cell r="AU3723">
            <v>-2014.99</v>
          </cell>
          <cell r="AX3723">
            <v>-1264.22</v>
          </cell>
          <cell r="AY3723">
            <v>-750.77</v>
          </cell>
          <cell r="AZ3723">
            <v>0</v>
          </cell>
          <cell r="BA3723">
            <v>255.64</v>
          </cell>
          <cell r="BV3723">
            <v>0</v>
          </cell>
          <cell r="BW3723">
            <v>1</v>
          </cell>
          <cell r="BX3723">
            <v>0</v>
          </cell>
          <cell r="BY3723">
            <v>0</v>
          </cell>
          <cell r="BZ3723">
            <v>0</v>
          </cell>
          <cell r="CA3723">
            <v>0</v>
          </cell>
          <cell r="CB3723">
            <v>0</v>
          </cell>
          <cell r="CC3723">
            <v>0</v>
          </cell>
          <cell r="CD3723">
            <v>0</v>
          </cell>
          <cell r="CE3723">
            <v>0</v>
          </cell>
          <cell r="CF3723">
            <v>0</v>
          </cell>
          <cell r="CG3723">
            <v>0</v>
          </cell>
          <cell r="CH3723">
            <v>0</v>
          </cell>
          <cell r="CJ3723">
            <v>0</v>
          </cell>
          <cell r="CK3723">
            <v>0</v>
          </cell>
          <cell r="CL3723">
            <v>0</v>
          </cell>
          <cell r="CM3723">
            <v>0</v>
          </cell>
          <cell r="CN3723">
            <v>1</v>
          </cell>
        </row>
        <row r="3724">
          <cell r="AU3724">
            <v>19784.77</v>
          </cell>
          <cell r="AX3724">
            <v>14224.59</v>
          </cell>
          <cell r="AY3724">
            <v>5560.18</v>
          </cell>
          <cell r="AZ3724">
            <v>13453.26</v>
          </cell>
          <cell r="BA3724">
            <v>551.14</v>
          </cell>
          <cell r="BV3724">
            <v>0</v>
          </cell>
          <cell r="BW3724">
            <v>0.85</v>
          </cell>
          <cell r="BX3724">
            <v>0.15</v>
          </cell>
          <cell r="BY3724">
            <v>0</v>
          </cell>
          <cell r="BZ3724">
            <v>0</v>
          </cell>
          <cell r="CA3724">
            <v>0</v>
          </cell>
          <cell r="CB3724">
            <v>0</v>
          </cell>
          <cell r="CC3724">
            <v>0</v>
          </cell>
          <cell r="CD3724">
            <v>0</v>
          </cell>
          <cell r="CE3724">
            <v>0</v>
          </cell>
          <cell r="CF3724">
            <v>0</v>
          </cell>
          <cell r="CG3724">
            <v>0</v>
          </cell>
          <cell r="CH3724">
            <v>0</v>
          </cell>
          <cell r="CJ3724">
            <v>0</v>
          </cell>
          <cell r="CK3724">
            <v>0</v>
          </cell>
          <cell r="CL3724">
            <v>0</v>
          </cell>
          <cell r="CM3724">
            <v>0</v>
          </cell>
          <cell r="CN3724">
            <v>1</v>
          </cell>
        </row>
        <row r="3725">
          <cell r="AU3725">
            <v>154</v>
          </cell>
          <cell r="AX3725">
            <v>154</v>
          </cell>
          <cell r="AY3725">
            <v>0</v>
          </cell>
          <cell r="AZ3725">
            <v>0</v>
          </cell>
          <cell r="BA3725">
            <v>0</v>
          </cell>
          <cell r="BV3725">
            <v>0</v>
          </cell>
          <cell r="BW3725">
            <v>1</v>
          </cell>
          <cell r="BX3725">
            <v>0</v>
          </cell>
          <cell r="BY3725">
            <v>0</v>
          </cell>
          <cell r="BZ3725">
            <v>0</v>
          </cell>
          <cell r="CA3725">
            <v>0</v>
          </cell>
          <cell r="CB3725">
            <v>0</v>
          </cell>
          <cell r="CC3725">
            <v>0</v>
          </cell>
          <cell r="CD3725">
            <v>0</v>
          </cell>
          <cell r="CE3725">
            <v>0</v>
          </cell>
          <cell r="CF3725">
            <v>0</v>
          </cell>
          <cell r="CG3725">
            <v>0</v>
          </cell>
          <cell r="CH3725">
            <v>0</v>
          </cell>
          <cell r="CJ3725">
            <v>0</v>
          </cell>
          <cell r="CK3725">
            <v>0</v>
          </cell>
          <cell r="CL3725">
            <v>0</v>
          </cell>
          <cell r="CM3725">
            <v>0</v>
          </cell>
          <cell r="CN3725">
            <v>1</v>
          </cell>
        </row>
        <row r="3726">
          <cell r="AU3726">
            <v>212</v>
          </cell>
          <cell r="AX3726">
            <v>212</v>
          </cell>
          <cell r="AY3726">
            <v>0</v>
          </cell>
          <cell r="AZ3726">
            <v>0</v>
          </cell>
          <cell r="BA3726">
            <v>0</v>
          </cell>
          <cell r="BV3726">
            <v>0</v>
          </cell>
          <cell r="BW3726">
            <v>0</v>
          </cell>
          <cell r="BX3726">
            <v>1</v>
          </cell>
          <cell r="BY3726">
            <v>0</v>
          </cell>
          <cell r="BZ3726">
            <v>0</v>
          </cell>
          <cell r="CA3726">
            <v>0</v>
          </cell>
          <cell r="CB3726">
            <v>0</v>
          </cell>
          <cell r="CC3726">
            <v>0</v>
          </cell>
          <cell r="CD3726">
            <v>0</v>
          </cell>
          <cell r="CE3726">
            <v>0</v>
          </cell>
          <cell r="CF3726">
            <v>0</v>
          </cell>
          <cell r="CG3726">
            <v>0</v>
          </cell>
          <cell r="CH3726">
            <v>0</v>
          </cell>
          <cell r="CJ3726">
            <v>0</v>
          </cell>
          <cell r="CK3726">
            <v>0</v>
          </cell>
          <cell r="CL3726">
            <v>0</v>
          </cell>
          <cell r="CM3726">
            <v>0</v>
          </cell>
          <cell r="CN3726">
            <v>1</v>
          </cell>
        </row>
        <row r="3727">
          <cell r="AU3727">
            <v>1871.99</v>
          </cell>
          <cell r="AX3727">
            <v>1474.2</v>
          </cell>
          <cell r="AY3727">
            <v>397.79</v>
          </cell>
          <cell r="AZ3727">
            <v>0</v>
          </cell>
          <cell r="BA3727">
            <v>890.56</v>
          </cell>
          <cell r="BV3727">
            <v>0</v>
          </cell>
          <cell r="BW3727">
            <v>0.76</v>
          </cell>
          <cell r="BX3727">
            <v>0.17</v>
          </cell>
          <cell r="BY3727">
            <v>0</v>
          </cell>
          <cell r="BZ3727">
            <v>0</v>
          </cell>
          <cell r="CA3727">
            <v>0</v>
          </cell>
          <cell r="CB3727">
            <v>0</v>
          </cell>
          <cell r="CC3727">
            <v>0</v>
          </cell>
          <cell r="CD3727">
            <v>0</v>
          </cell>
          <cell r="CE3727">
            <v>0.05</v>
          </cell>
          <cell r="CF3727">
            <v>0</v>
          </cell>
          <cell r="CG3727">
            <v>0</v>
          </cell>
          <cell r="CH3727">
            <v>0</v>
          </cell>
          <cell r="CJ3727">
            <v>0</v>
          </cell>
          <cell r="CK3727">
            <v>0</v>
          </cell>
          <cell r="CL3727">
            <v>0</v>
          </cell>
          <cell r="CM3727">
            <v>0</v>
          </cell>
          <cell r="CN3727">
            <v>1</v>
          </cell>
        </row>
        <row r="3728">
          <cell r="AU3728">
            <v>516014.76</v>
          </cell>
          <cell r="AX3728">
            <v>365602.51</v>
          </cell>
          <cell r="AY3728">
            <v>150412.25</v>
          </cell>
          <cell r="AZ3728">
            <v>71480.479999999996</v>
          </cell>
          <cell r="BA3728">
            <v>69654.789999999994</v>
          </cell>
          <cell r="BV3728">
            <v>0</v>
          </cell>
          <cell r="BW3728">
            <v>1</v>
          </cell>
          <cell r="BX3728">
            <v>0</v>
          </cell>
          <cell r="BY3728">
            <v>0</v>
          </cell>
          <cell r="BZ3728">
            <v>0</v>
          </cell>
          <cell r="CA3728">
            <v>0</v>
          </cell>
          <cell r="CB3728">
            <v>0</v>
          </cell>
          <cell r="CC3728">
            <v>0</v>
          </cell>
          <cell r="CD3728">
            <v>0</v>
          </cell>
          <cell r="CE3728">
            <v>0</v>
          </cell>
          <cell r="CF3728">
            <v>0</v>
          </cell>
          <cell r="CG3728">
            <v>0</v>
          </cell>
          <cell r="CH3728">
            <v>0</v>
          </cell>
          <cell r="CJ3728">
            <v>0</v>
          </cell>
          <cell r="CK3728">
            <v>0</v>
          </cell>
          <cell r="CL3728">
            <v>0</v>
          </cell>
          <cell r="CM3728">
            <v>0</v>
          </cell>
          <cell r="CN3728">
            <v>1</v>
          </cell>
        </row>
        <row r="3729">
          <cell r="AU3729">
            <v>216</v>
          </cell>
          <cell r="AX3729">
            <v>216</v>
          </cell>
          <cell r="AY3729">
            <v>0</v>
          </cell>
          <cell r="AZ3729">
            <v>0</v>
          </cell>
          <cell r="BA3729">
            <v>0</v>
          </cell>
          <cell r="BV3729">
            <v>0</v>
          </cell>
          <cell r="BW3729">
            <v>0</v>
          </cell>
          <cell r="BX3729">
            <v>0</v>
          </cell>
          <cell r="BY3729">
            <v>0</v>
          </cell>
          <cell r="BZ3729">
            <v>0</v>
          </cell>
          <cell r="CA3729">
            <v>0</v>
          </cell>
          <cell r="CB3729">
            <v>0</v>
          </cell>
          <cell r="CC3729">
            <v>0</v>
          </cell>
          <cell r="CD3729">
            <v>0</v>
          </cell>
          <cell r="CE3729">
            <v>0</v>
          </cell>
          <cell r="CF3729">
            <v>0</v>
          </cell>
          <cell r="CG3729">
            <v>0</v>
          </cell>
          <cell r="CH3729">
            <v>0</v>
          </cell>
          <cell r="CJ3729">
            <v>0</v>
          </cell>
          <cell r="CK3729">
            <v>0</v>
          </cell>
          <cell r="CL3729">
            <v>0</v>
          </cell>
          <cell r="CM3729">
            <v>0</v>
          </cell>
          <cell r="CN3729">
            <v>1</v>
          </cell>
        </row>
        <row r="3730">
          <cell r="AU3730">
            <v>619</v>
          </cell>
          <cell r="AX3730">
            <v>619</v>
          </cell>
          <cell r="AY3730">
            <v>0</v>
          </cell>
          <cell r="AZ3730">
            <v>0</v>
          </cell>
          <cell r="BA3730">
            <v>0</v>
          </cell>
          <cell r="BV3730">
            <v>0</v>
          </cell>
          <cell r="BW3730">
            <v>0.46</v>
          </cell>
          <cell r="BX3730">
            <v>0</v>
          </cell>
          <cell r="BY3730">
            <v>0.42</v>
          </cell>
          <cell r="BZ3730">
            <v>0</v>
          </cell>
          <cell r="CA3730">
            <v>0</v>
          </cell>
          <cell r="CB3730">
            <v>0</v>
          </cell>
          <cell r="CC3730">
            <v>0</v>
          </cell>
          <cell r="CD3730">
            <v>0</v>
          </cell>
          <cell r="CE3730">
            <v>0.1</v>
          </cell>
          <cell r="CF3730">
            <v>0</v>
          </cell>
          <cell r="CG3730">
            <v>0</v>
          </cell>
          <cell r="CH3730">
            <v>0</v>
          </cell>
          <cell r="CJ3730">
            <v>0</v>
          </cell>
          <cell r="CK3730">
            <v>0</v>
          </cell>
          <cell r="CL3730">
            <v>0</v>
          </cell>
          <cell r="CM3730">
            <v>0</v>
          </cell>
          <cell r="CN3730">
            <v>1</v>
          </cell>
        </row>
        <row r="3731">
          <cell r="AU3731">
            <v>8389.02</v>
          </cell>
          <cell r="AX3731">
            <v>6013.89</v>
          </cell>
          <cell r="AY3731">
            <v>2375.13</v>
          </cell>
          <cell r="AZ3731">
            <v>463.41</v>
          </cell>
          <cell r="BA3731">
            <v>5656.61</v>
          </cell>
          <cell r="BV3731">
            <v>0</v>
          </cell>
          <cell r="BW3731">
            <v>1</v>
          </cell>
          <cell r="BX3731">
            <v>0</v>
          </cell>
          <cell r="BY3731">
            <v>0</v>
          </cell>
          <cell r="BZ3731">
            <v>0</v>
          </cell>
          <cell r="CA3731">
            <v>0</v>
          </cell>
          <cell r="CB3731">
            <v>0</v>
          </cell>
          <cell r="CC3731">
            <v>0</v>
          </cell>
          <cell r="CD3731">
            <v>0</v>
          </cell>
          <cell r="CE3731">
            <v>0</v>
          </cell>
          <cell r="CF3731">
            <v>0</v>
          </cell>
          <cell r="CG3731">
            <v>0</v>
          </cell>
          <cell r="CH3731">
            <v>0</v>
          </cell>
          <cell r="CJ3731">
            <v>0</v>
          </cell>
          <cell r="CK3731">
            <v>0</v>
          </cell>
          <cell r="CL3731">
            <v>0</v>
          </cell>
          <cell r="CM3731">
            <v>0</v>
          </cell>
          <cell r="CN3731">
            <v>1</v>
          </cell>
        </row>
        <row r="3732">
          <cell r="AU3732">
            <v>16.440000000000001</v>
          </cell>
          <cell r="AX3732">
            <v>11.790000000000001</v>
          </cell>
          <cell r="AY3732">
            <v>4.6500000000000004</v>
          </cell>
          <cell r="AZ3732">
            <v>0</v>
          </cell>
          <cell r="BA3732">
            <v>0</v>
          </cell>
          <cell r="BV3732">
            <v>0</v>
          </cell>
          <cell r="BW3732">
            <v>0</v>
          </cell>
          <cell r="BX3732">
            <v>0</v>
          </cell>
          <cell r="BY3732">
            <v>1</v>
          </cell>
          <cell r="BZ3732">
            <v>0</v>
          </cell>
          <cell r="CA3732">
            <v>0</v>
          </cell>
          <cell r="CB3732">
            <v>0</v>
          </cell>
          <cell r="CC3732">
            <v>0</v>
          </cell>
          <cell r="CD3732">
            <v>0</v>
          </cell>
          <cell r="CE3732">
            <v>0</v>
          </cell>
          <cell r="CF3732">
            <v>0</v>
          </cell>
          <cell r="CG3732">
            <v>0</v>
          </cell>
          <cell r="CH3732">
            <v>0</v>
          </cell>
          <cell r="CJ3732">
            <v>0</v>
          </cell>
          <cell r="CK3732">
            <v>0</v>
          </cell>
          <cell r="CL3732">
            <v>0</v>
          </cell>
          <cell r="CM3732">
            <v>0</v>
          </cell>
          <cell r="CN3732">
            <v>1</v>
          </cell>
        </row>
        <row r="3733">
          <cell r="AU3733">
            <v>570.54999999999995</v>
          </cell>
          <cell r="AX3733">
            <v>409</v>
          </cell>
          <cell r="AY3733">
            <v>161.55000000000001</v>
          </cell>
          <cell r="AZ3733">
            <v>409</v>
          </cell>
          <cell r="BA3733">
            <v>0</v>
          </cell>
          <cell r="BV3733">
            <v>0</v>
          </cell>
          <cell r="BW3733">
            <v>1</v>
          </cell>
          <cell r="BX3733">
            <v>0</v>
          </cell>
          <cell r="BY3733">
            <v>0</v>
          </cell>
          <cell r="BZ3733">
            <v>0</v>
          </cell>
          <cell r="CA3733">
            <v>0</v>
          </cell>
          <cell r="CB3733">
            <v>0</v>
          </cell>
          <cell r="CC3733">
            <v>0</v>
          </cell>
          <cell r="CD3733">
            <v>0</v>
          </cell>
          <cell r="CE3733">
            <v>0</v>
          </cell>
          <cell r="CF3733">
            <v>0</v>
          </cell>
          <cell r="CG3733">
            <v>0</v>
          </cell>
          <cell r="CH3733">
            <v>0</v>
          </cell>
          <cell r="CJ3733">
            <v>0</v>
          </cell>
          <cell r="CK3733">
            <v>0</v>
          </cell>
          <cell r="CL3733">
            <v>0</v>
          </cell>
          <cell r="CM3733">
            <v>0</v>
          </cell>
          <cell r="CN3733">
            <v>1</v>
          </cell>
        </row>
        <row r="3734">
          <cell r="AU3734">
            <v>23794.36</v>
          </cell>
          <cell r="AX3734">
            <v>16594.519999999997</v>
          </cell>
          <cell r="AY3734">
            <v>7199.84</v>
          </cell>
          <cell r="AZ3734">
            <v>1289.9000000000001</v>
          </cell>
          <cell r="BA3734">
            <v>12777.34</v>
          </cell>
          <cell r="BV3734">
            <v>0</v>
          </cell>
          <cell r="BW3734">
            <v>1</v>
          </cell>
          <cell r="BX3734">
            <v>0</v>
          </cell>
          <cell r="BY3734">
            <v>0</v>
          </cell>
          <cell r="BZ3734">
            <v>0</v>
          </cell>
          <cell r="CA3734">
            <v>0</v>
          </cell>
          <cell r="CB3734">
            <v>0</v>
          </cell>
          <cell r="CC3734">
            <v>0</v>
          </cell>
          <cell r="CD3734">
            <v>0</v>
          </cell>
          <cell r="CE3734">
            <v>0</v>
          </cell>
          <cell r="CF3734">
            <v>0</v>
          </cell>
          <cell r="CG3734">
            <v>0</v>
          </cell>
          <cell r="CH3734">
            <v>0</v>
          </cell>
          <cell r="CJ3734">
            <v>0</v>
          </cell>
          <cell r="CK3734">
            <v>0</v>
          </cell>
          <cell r="CL3734">
            <v>0</v>
          </cell>
          <cell r="CM3734">
            <v>0</v>
          </cell>
          <cell r="CN3734">
            <v>1</v>
          </cell>
        </row>
        <row r="3735">
          <cell r="AU3735">
            <v>211</v>
          </cell>
          <cell r="AX3735">
            <v>211</v>
          </cell>
          <cell r="AY3735">
            <v>0</v>
          </cell>
          <cell r="AZ3735">
            <v>0</v>
          </cell>
          <cell r="BA3735">
            <v>0</v>
          </cell>
          <cell r="BV3735">
            <v>0</v>
          </cell>
          <cell r="BW3735">
            <v>0.27</v>
          </cell>
          <cell r="BX3735">
            <v>0</v>
          </cell>
          <cell r="BY3735">
            <v>0</v>
          </cell>
          <cell r="BZ3735">
            <v>0</v>
          </cell>
          <cell r="CA3735">
            <v>0</v>
          </cell>
          <cell r="CB3735">
            <v>0</v>
          </cell>
          <cell r="CC3735">
            <v>0</v>
          </cell>
          <cell r="CD3735">
            <v>0.56000000000000005</v>
          </cell>
          <cell r="CE3735">
            <v>0.17</v>
          </cell>
          <cell r="CF3735">
            <v>0</v>
          </cell>
          <cell r="CG3735">
            <v>0</v>
          </cell>
          <cell r="CH3735">
            <v>0</v>
          </cell>
          <cell r="CJ3735">
            <v>0</v>
          </cell>
          <cell r="CK3735">
            <v>0</v>
          </cell>
          <cell r="CL3735">
            <v>0</v>
          </cell>
          <cell r="CM3735">
            <v>0</v>
          </cell>
          <cell r="CN3735">
            <v>1</v>
          </cell>
        </row>
        <row r="3736">
          <cell r="AU3736">
            <v>647</v>
          </cell>
          <cell r="AX3736">
            <v>647</v>
          </cell>
          <cell r="AY3736">
            <v>0</v>
          </cell>
          <cell r="AZ3736">
            <v>0</v>
          </cell>
          <cell r="BA3736">
            <v>0</v>
          </cell>
          <cell r="BV3736">
            <v>0</v>
          </cell>
          <cell r="BW3736">
            <v>0.48</v>
          </cell>
          <cell r="BX3736">
            <v>0</v>
          </cell>
          <cell r="BY3736">
            <v>0.42</v>
          </cell>
          <cell r="BZ3736">
            <v>0</v>
          </cell>
          <cell r="CA3736">
            <v>0</v>
          </cell>
          <cell r="CB3736">
            <v>0</v>
          </cell>
          <cell r="CC3736">
            <v>0</v>
          </cell>
          <cell r="CD3736">
            <v>0</v>
          </cell>
          <cell r="CE3736">
            <v>0.09</v>
          </cell>
          <cell r="CF3736">
            <v>0</v>
          </cell>
          <cell r="CG3736">
            <v>0</v>
          </cell>
          <cell r="CH3736">
            <v>0</v>
          </cell>
          <cell r="CJ3736">
            <v>0</v>
          </cell>
          <cell r="CK3736">
            <v>0</v>
          </cell>
          <cell r="CL3736">
            <v>0</v>
          </cell>
          <cell r="CM3736">
            <v>0</v>
          </cell>
          <cell r="CN3736">
            <v>0.99999999999999989</v>
          </cell>
        </row>
        <row r="3737">
          <cell r="AU3737">
            <v>143</v>
          </cell>
          <cell r="AX3737">
            <v>143</v>
          </cell>
          <cell r="AY3737">
            <v>0</v>
          </cell>
          <cell r="AZ3737">
            <v>0</v>
          </cell>
          <cell r="BA3737">
            <v>0</v>
          </cell>
          <cell r="BV3737">
            <v>0</v>
          </cell>
          <cell r="BW3737">
            <v>0</v>
          </cell>
          <cell r="BX3737">
            <v>0</v>
          </cell>
          <cell r="BY3737">
            <v>0</v>
          </cell>
          <cell r="BZ3737">
            <v>0</v>
          </cell>
          <cell r="CA3737">
            <v>0</v>
          </cell>
          <cell r="CB3737">
            <v>0</v>
          </cell>
          <cell r="CC3737">
            <v>0</v>
          </cell>
          <cell r="CD3737">
            <v>0</v>
          </cell>
          <cell r="CE3737">
            <v>0</v>
          </cell>
          <cell r="CF3737">
            <v>0</v>
          </cell>
          <cell r="CG3737">
            <v>0</v>
          </cell>
          <cell r="CH3737">
            <v>0</v>
          </cell>
          <cell r="CJ3737">
            <v>0</v>
          </cell>
          <cell r="CK3737">
            <v>0</v>
          </cell>
          <cell r="CL3737">
            <v>0</v>
          </cell>
          <cell r="CM3737">
            <v>0</v>
          </cell>
          <cell r="CN3737">
            <v>1</v>
          </cell>
        </row>
        <row r="3738">
          <cell r="AU3738">
            <v>59511.97</v>
          </cell>
          <cell r="AX3738">
            <v>42148.77</v>
          </cell>
          <cell r="AY3738">
            <v>17363.2</v>
          </cell>
          <cell r="AZ3738">
            <v>293.05</v>
          </cell>
          <cell r="BA3738">
            <v>10157.93</v>
          </cell>
          <cell r="BV3738">
            <v>0</v>
          </cell>
          <cell r="BW3738">
            <v>0.01</v>
          </cell>
          <cell r="BX3738">
            <v>0.66</v>
          </cell>
          <cell r="BY3738">
            <v>0.19</v>
          </cell>
          <cell r="BZ3738">
            <v>0</v>
          </cell>
          <cell r="CA3738">
            <v>0.14000000000000001</v>
          </cell>
          <cell r="CB3738">
            <v>0</v>
          </cell>
          <cell r="CC3738">
            <v>0</v>
          </cell>
          <cell r="CD3738">
            <v>0</v>
          </cell>
          <cell r="CE3738">
            <v>0</v>
          </cell>
          <cell r="CF3738">
            <v>0</v>
          </cell>
          <cell r="CG3738">
            <v>0</v>
          </cell>
          <cell r="CH3738">
            <v>0</v>
          </cell>
          <cell r="CJ3738">
            <v>0</v>
          </cell>
          <cell r="CK3738">
            <v>0</v>
          </cell>
          <cell r="CL3738">
            <v>0</v>
          </cell>
          <cell r="CM3738">
            <v>0</v>
          </cell>
          <cell r="CN3738">
            <v>1</v>
          </cell>
        </row>
        <row r="3739">
          <cell r="AU3739">
            <v>18575.37</v>
          </cell>
          <cell r="AX3739">
            <v>13315.26</v>
          </cell>
          <cell r="AY3739">
            <v>5260.11</v>
          </cell>
          <cell r="AZ3739">
            <v>0</v>
          </cell>
          <cell r="BA3739">
            <v>0</v>
          </cell>
          <cell r="BV3739">
            <v>0</v>
          </cell>
          <cell r="BW3739">
            <v>0</v>
          </cell>
          <cell r="BX3739">
            <v>0</v>
          </cell>
          <cell r="BY3739">
            <v>1</v>
          </cell>
          <cell r="BZ3739">
            <v>0</v>
          </cell>
          <cell r="CA3739">
            <v>0</v>
          </cell>
          <cell r="CB3739">
            <v>0</v>
          </cell>
          <cell r="CC3739">
            <v>0</v>
          </cell>
          <cell r="CD3739">
            <v>0</v>
          </cell>
          <cell r="CE3739">
            <v>0</v>
          </cell>
          <cell r="CF3739">
            <v>0</v>
          </cell>
          <cell r="CG3739">
            <v>0</v>
          </cell>
          <cell r="CH3739">
            <v>0</v>
          </cell>
          <cell r="CJ3739">
            <v>0</v>
          </cell>
          <cell r="CK3739">
            <v>0</v>
          </cell>
          <cell r="CL3739">
            <v>0</v>
          </cell>
          <cell r="CM3739">
            <v>0</v>
          </cell>
          <cell r="CN3739">
            <v>1</v>
          </cell>
        </row>
        <row r="3740">
          <cell r="AU3740">
            <v>27156.89</v>
          </cell>
          <cell r="AX3740">
            <v>23873.32</v>
          </cell>
          <cell r="AY3740">
            <v>3283.57</v>
          </cell>
          <cell r="AZ3740">
            <v>0</v>
          </cell>
          <cell r="BA3740">
            <v>3811.88</v>
          </cell>
          <cell r="BV3740">
            <v>0</v>
          </cell>
          <cell r="BW3740">
            <v>0</v>
          </cell>
          <cell r="BX3740">
            <v>0</v>
          </cell>
          <cell r="BY3740">
            <v>1</v>
          </cell>
          <cell r="BZ3740">
            <v>0</v>
          </cell>
          <cell r="CA3740">
            <v>0</v>
          </cell>
          <cell r="CB3740">
            <v>0</v>
          </cell>
          <cell r="CC3740">
            <v>0</v>
          </cell>
          <cell r="CD3740">
            <v>0</v>
          </cell>
          <cell r="CE3740">
            <v>0</v>
          </cell>
          <cell r="CF3740">
            <v>0</v>
          </cell>
          <cell r="CG3740">
            <v>0</v>
          </cell>
          <cell r="CH3740">
            <v>0</v>
          </cell>
          <cell r="CJ3740">
            <v>0</v>
          </cell>
          <cell r="CK3740">
            <v>0</v>
          </cell>
          <cell r="CL3740">
            <v>0</v>
          </cell>
          <cell r="CM3740">
            <v>0</v>
          </cell>
          <cell r="CN3740">
            <v>1</v>
          </cell>
        </row>
        <row r="3741">
          <cell r="AU3741">
            <v>2883.31</v>
          </cell>
          <cell r="AX3741">
            <v>2109.42</v>
          </cell>
          <cell r="AY3741">
            <v>773.89</v>
          </cell>
          <cell r="AZ3741">
            <v>1525.74</v>
          </cell>
          <cell r="BA3741">
            <v>383.47</v>
          </cell>
          <cell r="BV3741">
            <v>0</v>
          </cell>
          <cell r="BW3741">
            <v>1</v>
          </cell>
          <cell r="BX3741">
            <v>0</v>
          </cell>
          <cell r="BY3741">
            <v>0</v>
          </cell>
          <cell r="BZ3741">
            <v>0</v>
          </cell>
          <cell r="CA3741">
            <v>0</v>
          </cell>
          <cell r="CB3741">
            <v>0</v>
          </cell>
          <cell r="CC3741">
            <v>0</v>
          </cell>
          <cell r="CD3741">
            <v>0</v>
          </cell>
          <cell r="CE3741">
            <v>0</v>
          </cell>
          <cell r="CF3741">
            <v>0</v>
          </cell>
          <cell r="CG3741">
            <v>0</v>
          </cell>
          <cell r="CH3741">
            <v>0</v>
          </cell>
          <cell r="CJ3741">
            <v>0</v>
          </cell>
          <cell r="CK3741">
            <v>0</v>
          </cell>
          <cell r="CL3741">
            <v>0</v>
          </cell>
          <cell r="CM3741">
            <v>0</v>
          </cell>
          <cell r="CN3741">
            <v>1</v>
          </cell>
        </row>
        <row r="3742">
          <cell r="AU3742">
            <v>143</v>
          </cell>
          <cell r="AX3742">
            <v>143</v>
          </cell>
          <cell r="AY3742">
            <v>0</v>
          </cell>
          <cell r="AZ3742">
            <v>0</v>
          </cell>
          <cell r="BA3742">
            <v>0</v>
          </cell>
          <cell r="BV3742">
            <v>0</v>
          </cell>
          <cell r="BW3742">
            <v>0</v>
          </cell>
          <cell r="BX3742">
            <v>1</v>
          </cell>
          <cell r="BY3742">
            <v>0</v>
          </cell>
          <cell r="BZ3742">
            <v>0</v>
          </cell>
          <cell r="CA3742">
            <v>0</v>
          </cell>
          <cell r="CB3742">
            <v>0</v>
          </cell>
          <cell r="CC3742">
            <v>0</v>
          </cell>
          <cell r="CD3742">
            <v>0</v>
          </cell>
          <cell r="CE3742">
            <v>0</v>
          </cell>
          <cell r="CF3742">
            <v>0</v>
          </cell>
          <cell r="CG3742">
            <v>0</v>
          </cell>
          <cell r="CH3742">
            <v>0</v>
          </cell>
          <cell r="CJ3742">
            <v>0</v>
          </cell>
          <cell r="CK3742">
            <v>0</v>
          </cell>
          <cell r="CL3742">
            <v>0</v>
          </cell>
          <cell r="CM3742">
            <v>0</v>
          </cell>
          <cell r="CN3742">
            <v>1</v>
          </cell>
        </row>
        <row r="3743">
          <cell r="AU3743">
            <v>91.09</v>
          </cell>
          <cell r="AX3743">
            <v>65.3</v>
          </cell>
          <cell r="AY3743">
            <v>25.79</v>
          </cell>
          <cell r="AZ3743">
            <v>0</v>
          </cell>
          <cell r="BA3743">
            <v>57.74</v>
          </cell>
          <cell r="BV3743">
            <v>0</v>
          </cell>
          <cell r="BW3743">
            <v>1</v>
          </cell>
          <cell r="BX3743">
            <v>0</v>
          </cell>
          <cell r="BY3743">
            <v>0</v>
          </cell>
          <cell r="BZ3743">
            <v>0</v>
          </cell>
          <cell r="CA3743">
            <v>0</v>
          </cell>
          <cell r="CB3743">
            <v>0</v>
          </cell>
          <cell r="CC3743">
            <v>0</v>
          </cell>
          <cell r="CD3743">
            <v>0</v>
          </cell>
          <cell r="CE3743">
            <v>0</v>
          </cell>
          <cell r="CF3743">
            <v>0</v>
          </cell>
          <cell r="CG3743">
            <v>0</v>
          </cell>
          <cell r="CH3743">
            <v>0</v>
          </cell>
          <cell r="CJ3743">
            <v>0</v>
          </cell>
          <cell r="CK3743">
            <v>0</v>
          </cell>
          <cell r="CL3743">
            <v>0</v>
          </cell>
          <cell r="CM3743">
            <v>0</v>
          </cell>
          <cell r="CN3743">
            <v>1</v>
          </cell>
        </row>
        <row r="3744">
          <cell r="AU3744">
            <v>1639.22</v>
          </cell>
          <cell r="AX3744">
            <v>1437.86</v>
          </cell>
          <cell r="AY3744">
            <v>201.36</v>
          </cell>
          <cell r="AZ3744">
            <v>0</v>
          </cell>
          <cell r="BA3744">
            <v>0</v>
          </cell>
          <cell r="BV3744">
            <v>0</v>
          </cell>
          <cell r="BW3744">
            <v>0</v>
          </cell>
          <cell r="BX3744">
            <v>1</v>
          </cell>
          <cell r="BY3744">
            <v>0</v>
          </cell>
          <cell r="BZ3744">
            <v>0</v>
          </cell>
          <cell r="CA3744">
            <v>0</v>
          </cell>
          <cell r="CB3744">
            <v>0</v>
          </cell>
          <cell r="CC3744">
            <v>0</v>
          </cell>
          <cell r="CD3744">
            <v>0</v>
          </cell>
          <cell r="CE3744">
            <v>0</v>
          </cell>
          <cell r="CF3744">
            <v>0</v>
          </cell>
          <cell r="CG3744">
            <v>0</v>
          </cell>
          <cell r="CH3744">
            <v>0</v>
          </cell>
          <cell r="CJ3744">
            <v>0</v>
          </cell>
          <cell r="CK3744">
            <v>0</v>
          </cell>
          <cell r="CL3744">
            <v>0</v>
          </cell>
          <cell r="CM3744">
            <v>0</v>
          </cell>
          <cell r="CN3744">
            <v>1</v>
          </cell>
        </row>
        <row r="3745">
          <cell r="AU3745">
            <v>147</v>
          </cell>
          <cell r="AX3745">
            <v>147</v>
          </cell>
          <cell r="AY3745">
            <v>0</v>
          </cell>
          <cell r="AZ3745">
            <v>0</v>
          </cell>
          <cell r="BA3745">
            <v>0</v>
          </cell>
          <cell r="BV3745">
            <v>0</v>
          </cell>
          <cell r="BW3745">
            <v>0.01</v>
          </cell>
          <cell r="BX3745">
            <v>0</v>
          </cell>
          <cell r="BY3745">
            <v>0</v>
          </cell>
          <cell r="BZ3745">
            <v>0</v>
          </cell>
          <cell r="CA3745">
            <v>0</v>
          </cell>
          <cell r="CB3745">
            <v>0</v>
          </cell>
          <cell r="CC3745">
            <v>0</v>
          </cell>
          <cell r="CD3745">
            <v>0.98</v>
          </cell>
          <cell r="CE3745">
            <v>0.01</v>
          </cell>
          <cell r="CF3745">
            <v>0</v>
          </cell>
          <cell r="CG3745">
            <v>0</v>
          </cell>
          <cell r="CH3745">
            <v>0</v>
          </cell>
          <cell r="CJ3745">
            <v>0</v>
          </cell>
          <cell r="CK3745">
            <v>0</v>
          </cell>
          <cell r="CL3745">
            <v>0</v>
          </cell>
          <cell r="CM3745">
            <v>0</v>
          </cell>
          <cell r="CN3745">
            <v>1</v>
          </cell>
        </row>
        <row r="3746">
          <cell r="AU3746">
            <v>-6584.32</v>
          </cell>
          <cell r="AX3746">
            <v>-6584.32</v>
          </cell>
          <cell r="AY3746">
            <v>0</v>
          </cell>
          <cell r="AZ3746">
            <v>0</v>
          </cell>
          <cell r="BA3746">
            <v>-1534.56</v>
          </cell>
          <cell r="BV3746">
            <v>0</v>
          </cell>
          <cell r="BW3746">
            <v>0.26</v>
          </cell>
          <cell r="BX3746">
            <v>0.48</v>
          </cell>
          <cell r="BY3746">
            <v>0</v>
          </cell>
          <cell r="BZ3746">
            <v>0</v>
          </cell>
          <cell r="CA3746">
            <v>0</v>
          </cell>
          <cell r="CB3746">
            <v>0</v>
          </cell>
          <cell r="CC3746">
            <v>0</v>
          </cell>
          <cell r="CD3746">
            <v>0</v>
          </cell>
          <cell r="CE3746">
            <v>0</v>
          </cell>
          <cell r="CF3746">
            <v>0</v>
          </cell>
          <cell r="CG3746">
            <v>0</v>
          </cell>
          <cell r="CH3746">
            <v>0</v>
          </cell>
          <cell r="CJ3746">
            <v>0</v>
          </cell>
          <cell r="CK3746">
            <v>0</v>
          </cell>
          <cell r="CL3746">
            <v>0</v>
          </cell>
          <cell r="CM3746">
            <v>0</v>
          </cell>
          <cell r="CN3746">
            <v>1</v>
          </cell>
        </row>
        <row r="3747">
          <cell r="AU3747">
            <v>178</v>
          </cell>
          <cell r="AX3747">
            <v>178</v>
          </cell>
          <cell r="AY3747">
            <v>0</v>
          </cell>
          <cell r="AZ3747">
            <v>0</v>
          </cell>
          <cell r="BA3747">
            <v>0</v>
          </cell>
          <cell r="BV3747">
            <v>0</v>
          </cell>
          <cell r="BW3747">
            <v>0</v>
          </cell>
          <cell r="BX3747">
            <v>1</v>
          </cell>
          <cell r="BY3747">
            <v>0</v>
          </cell>
          <cell r="BZ3747">
            <v>0</v>
          </cell>
          <cell r="CA3747">
            <v>0</v>
          </cell>
          <cell r="CB3747">
            <v>0</v>
          </cell>
          <cell r="CC3747">
            <v>0</v>
          </cell>
          <cell r="CD3747">
            <v>0</v>
          </cell>
          <cell r="CE3747">
            <v>0</v>
          </cell>
          <cell r="CF3747">
            <v>0</v>
          </cell>
          <cell r="CG3747">
            <v>0</v>
          </cell>
          <cell r="CH3747">
            <v>0</v>
          </cell>
          <cell r="CJ3747">
            <v>0</v>
          </cell>
          <cell r="CK3747">
            <v>0</v>
          </cell>
          <cell r="CL3747">
            <v>0</v>
          </cell>
          <cell r="CM3747">
            <v>0</v>
          </cell>
          <cell r="CN3747">
            <v>1</v>
          </cell>
        </row>
        <row r="3748">
          <cell r="AU3748">
            <v>16802.41</v>
          </cell>
          <cell r="AX3748">
            <v>12044.58</v>
          </cell>
          <cell r="AY3748">
            <v>4757.83</v>
          </cell>
          <cell r="AZ3748">
            <v>0</v>
          </cell>
          <cell r="BA3748">
            <v>217.86</v>
          </cell>
          <cell r="BV3748">
            <v>0</v>
          </cell>
          <cell r="BW3748">
            <v>0.76</v>
          </cell>
          <cell r="BX3748">
            <v>0</v>
          </cell>
          <cell r="BY3748">
            <v>0</v>
          </cell>
          <cell r="BZ3748">
            <v>0</v>
          </cell>
          <cell r="CA3748">
            <v>0</v>
          </cell>
          <cell r="CB3748">
            <v>0</v>
          </cell>
          <cell r="CC3748">
            <v>0</v>
          </cell>
          <cell r="CD3748">
            <v>0.24</v>
          </cell>
          <cell r="CE3748">
            <v>0</v>
          </cell>
          <cell r="CF3748">
            <v>0</v>
          </cell>
          <cell r="CG3748">
            <v>0</v>
          </cell>
          <cell r="CH3748">
            <v>0</v>
          </cell>
          <cell r="CJ3748">
            <v>0</v>
          </cell>
          <cell r="CK3748">
            <v>0</v>
          </cell>
          <cell r="CL3748">
            <v>0</v>
          </cell>
          <cell r="CM3748">
            <v>0</v>
          </cell>
          <cell r="CN3748">
            <v>1</v>
          </cell>
        </row>
        <row r="3749">
          <cell r="AU3749">
            <v>-12643.65</v>
          </cell>
          <cell r="AX3749">
            <v>-8841.2699999999986</v>
          </cell>
          <cell r="AY3749">
            <v>-3802.38</v>
          </cell>
          <cell r="AZ3749">
            <v>0</v>
          </cell>
          <cell r="BA3749">
            <v>0</v>
          </cell>
          <cell r="BV3749">
            <v>0</v>
          </cell>
          <cell r="BW3749">
            <v>0</v>
          </cell>
          <cell r="BX3749">
            <v>1</v>
          </cell>
          <cell r="BY3749">
            <v>0</v>
          </cell>
          <cell r="BZ3749">
            <v>0</v>
          </cell>
          <cell r="CA3749">
            <v>0</v>
          </cell>
          <cell r="CB3749">
            <v>0</v>
          </cell>
          <cell r="CC3749">
            <v>0</v>
          </cell>
          <cell r="CD3749">
            <v>0</v>
          </cell>
          <cell r="CE3749">
            <v>0</v>
          </cell>
          <cell r="CF3749">
            <v>0</v>
          </cell>
          <cell r="CG3749">
            <v>0</v>
          </cell>
          <cell r="CH3749">
            <v>0</v>
          </cell>
          <cell r="CJ3749">
            <v>0</v>
          </cell>
          <cell r="CK3749">
            <v>0</v>
          </cell>
          <cell r="CL3749">
            <v>0</v>
          </cell>
          <cell r="CM3749">
            <v>0</v>
          </cell>
          <cell r="CN3749">
            <v>1</v>
          </cell>
        </row>
        <row r="3750">
          <cell r="AU3750">
            <v>127</v>
          </cell>
          <cell r="AX3750">
            <v>127</v>
          </cell>
          <cell r="AY3750">
            <v>0</v>
          </cell>
          <cell r="AZ3750">
            <v>0</v>
          </cell>
          <cell r="BA3750">
            <v>0</v>
          </cell>
          <cell r="BV3750">
            <v>0</v>
          </cell>
          <cell r="BW3750">
            <v>0.88</v>
          </cell>
          <cell r="BX3750">
            <v>0</v>
          </cell>
          <cell r="BY3750">
            <v>0</v>
          </cell>
          <cell r="BZ3750">
            <v>0</v>
          </cell>
          <cell r="CA3750">
            <v>0</v>
          </cell>
          <cell r="CB3750">
            <v>0</v>
          </cell>
          <cell r="CC3750">
            <v>0</v>
          </cell>
          <cell r="CD3750">
            <v>0.12</v>
          </cell>
          <cell r="CE3750">
            <v>0</v>
          </cell>
          <cell r="CF3750">
            <v>0</v>
          </cell>
          <cell r="CG3750">
            <v>0</v>
          </cell>
          <cell r="CH3750">
            <v>0</v>
          </cell>
          <cell r="CJ3750">
            <v>0</v>
          </cell>
          <cell r="CK3750">
            <v>0</v>
          </cell>
          <cell r="CL3750">
            <v>0</v>
          </cell>
          <cell r="CM3750">
            <v>0</v>
          </cell>
          <cell r="CN3750">
            <v>1</v>
          </cell>
        </row>
        <row r="3751">
          <cell r="AU3751">
            <v>-3200.88</v>
          </cell>
          <cell r="AX3751">
            <v>-2145.34</v>
          </cell>
          <cell r="AY3751">
            <v>-1055.54</v>
          </cell>
          <cell r="AZ3751">
            <v>0</v>
          </cell>
          <cell r="BA3751">
            <v>0</v>
          </cell>
          <cell r="BV3751">
            <v>0</v>
          </cell>
          <cell r="BW3751">
            <v>0.84</v>
          </cell>
          <cell r="BX3751">
            <v>0</v>
          </cell>
          <cell r="BY3751">
            <v>0</v>
          </cell>
          <cell r="BZ3751">
            <v>0</v>
          </cell>
          <cell r="CA3751">
            <v>0</v>
          </cell>
          <cell r="CB3751">
            <v>0</v>
          </cell>
          <cell r="CC3751">
            <v>0</v>
          </cell>
          <cell r="CD3751">
            <v>0</v>
          </cell>
          <cell r="CE3751">
            <v>0.12</v>
          </cell>
          <cell r="CF3751">
            <v>0</v>
          </cell>
          <cell r="CG3751">
            <v>0</v>
          </cell>
          <cell r="CH3751">
            <v>0</v>
          </cell>
          <cell r="CJ3751">
            <v>0</v>
          </cell>
          <cell r="CK3751">
            <v>0</v>
          </cell>
          <cell r="CL3751">
            <v>0</v>
          </cell>
          <cell r="CM3751">
            <v>0</v>
          </cell>
          <cell r="CN3751">
            <v>1</v>
          </cell>
        </row>
        <row r="3752">
          <cell r="AU3752">
            <v>554</v>
          </cell>
          <cell r="AX3752">
            <v>554</v>
          </cell>
          <cell r="AY3752">
            <v>0</v>
          </cell>
          <cell r="AZ3752">
            <v>0</v>
          </cell>
          <cell r="BA3752">
            <v>0</v>
          </cell>
          <cell r="BV3752">
            <v>0</v>
          </cell>
          <cell r="BW3752">
            <v>0.16</v>
          </cell>
          <cell r="BX3752">
            <v>0</v>
          </cell>
          <cell r="BY3752">
            <v>0</v>
          </cell>
          <cell r="BZ3752">
            <v>0</v>
          </cell>
          <cell r="CA3752">
            <v>0</v>
          </cell>
          <cell r="CB3752">
            <v>0</v>
          </cell>
          <cell r="CC3752">
            <v>0</v>
          </cell>
          <cell r="CD3752">
            <v>0</v>
          </cell>
          <cell r="CE3752">
            <v>0.12</v>
          </cell>
          <cell r="CF3752">
            <v>0</v>
          </cell>
          <cell r="CG3752">
            <v>0</v>
          </cell>
          <cell r="CH3752">
            <v>0</v>
          </cell>
          <cell r="CJ3752">
            <v>0</v>
          </cell>
          <cell r="CK3752">
            <v>0</v>
          </cell>
          <cell r="CL3752">
            <v>0</v>
          </cell>
          <cell r="CM3752">
            <v>0</v>
          </cell>
          <cell r="CN3752">
            <v>1</v>
          </cell>
        </row>
        <row r="3753">
          <cell r="AU3753">
            <v>115</v>
          </cell>
          <cell r="AX3753">
            <v>115</v>
          </cell>
          <cell r="AY3753">
            <v>0</v>
          </cell>
          <cell r="AZ3753">
            <v>0</v>
          </cell>
          <cell r="BA3753">
            <v>0</v>
          </cell>
          <cell r="BV3753">
            <v>0</v>
          </cell>
          <cell r="BW3753">
            <v>0.42</v>
          </cell>
          <cell r="BX3753">
            <v>0</v>
          </cell>
          <cell r="BY3753">
            <v>0</v>
          </cell>
          <cell r="BZ3753">
            <v>0</v>
          </cell>
          <cell r="CA3753">
            <v>0</v>
          </cell>
          <cell r="CB3753">
            <v>0</v>
          </cell>
          <cell r="CC3753">
            <v>0</v>
          </cell>
          <cell r="CD3753">
            <v>0.57999999999999996</v>
          </cell>
          <cell r="CE3753">
            <v>0</v>
          </cell>
          <cell r="CF3753">
            <v>0</v>
          </cell>
          <cell r="CG3753">
            <v>0</v>
          </cell>
          <cell r="CH3753">
            <v>0</v>
          </cell>
          <cell r="CJ3753">
            <v>0</v>
          </cell>
          <cell r="CK3753">
            <v>0</v>
          </cell>
          <cell r="CL3753">
            <v>0</v>
          </cell>
          <cell r="CM3753">
            <v>0</v>
          </cell>
          <cell r="CN3753">
            <v>1</v>
          </cell>
        </row>
        <row r="3754">
          <cell r="AU3754">
            <v>4521.54</v>
          </cell>
          <cell r="AX3754">
            <v>3498.39</v>
          </cell>
          <cell r="AY3754">
            <v>1023.15</v>
          </cell>
          <cell r="AZ3754">
            <v>1696.93</v>
          </cell>
          <cell r="BA3754">
            <v>461.92</v>
          </cell>
          <cell r="BV3754">
            <v>0</v>
          </cell>
          <cell r="BW3754">
            <v>1</v>
          </cell>
          <cell r="BX3754">
            <v>0</v>
          </cell>
          <cell r="BY3754">
            <v>0</v>
          </cell>
          <cell r="BZ3754">
            <v>0</v>
          </cell>
          <cell r="CA3754">
            <v>0</v>
          </cell>
          <cell r="CB3754">
            <v>0</v>
          </cell>
          <cell r="CC3754">
            <v>0</v>
          </cell>
          <cell r="CD3754">
            <v>0</v>
          </cell>
          <cell r="CE3754">
            <v>0</v>
          </cell>
          <cell r="CF3754">
            <v>0</v>
          </cell>
          <cell r="CG3754">
            <v>0</v>
          </cell>
          <cell r="CH3754">
            <v>0</v>
          </cell>
          <cell r="CJ3754">
            <v>0</v>
          </cell>
          <cell r="CK3754">
            <v>0</v>
          </cell>
          <cell r="CL3754">
            <v>0</v>
          </cell>
          <cell r="CM3754">
            <v>0</v>
          </cell>
          <cell r="CN3754">
            <v>1</v>
          </cell>
        </row>
        <row r="3755">
          <cell r="AU3755">
            <v>460</v>
          </cell>
          <cell r="AX3755">
            <v>460</v>
          </cell>
          <cell r="AY3755">
            <v>0</v>
          </cell>
          <cell r="AZ3755">
            <v>0</v>
          </cell>
          <cell r="BA3755">
            <v>0</v>
          </cell>
          <cell r="BV3755">
            <v>0</v>
          </cell>
          <cell r="BW3755">
            <v>1</v>
          </cell>
          <cell r="BX3755">
            <v>0</v>
          </cell>
          <cell r="BY3755">
            <v>0</v>
          </cell>
          <cell r="BZ3755">
            <v>0</v>
          </cell>
          <cell r="CA3755">
            <v>0</v>
          </cell>
          <cell r="CB3755">
            <v>0</v>
          </cell>
          <cell r="CC3755">
            <v>0</v>
          </cell>
          <cell r="CD3755">
            <v>0</v>
          </cell>
          <cell r="CE3755">
            <v>0</v>
          </cell>
          <cell r="CF3755">
            <v>0</v>
          </cell>
          <cell r="CG3755">
            <v>0</v>
          </cell>
          <cell r="CH3755">
            <v>0</v>
          </cell>
          <cell r="CJ3755">
            <v>0</v>
          </cell>
          <cell r="CK3755">
            <v>0</v>
          </cell>
          <cell r="CL3755">
            <v>0</v>
          </cell>
          <cell r="CM3755">
            <v>0</v>
          </cell>
          <cell r="CN3755">
            <v>1</v>
          </cell>
        </row>
        <row r="3756">
          <cell r="AU3756">
            <v>1592.71</v>
          </cell>
          <cell r="AX3756">
            <v>1206.0500000000002</v>
          </cell>
          <cell r="AY3756">
            <v>386.66</v>
          </cell>
          <cell r="AZ3756">
            <v>0</v>
          </cell>
          <cell r="BA3756">
            <v>865.65</v>
          </cell>
          <cell r="BV3756">
            <v>0</v>
          </cell>
          <cell r="BW3756">
            <v>0</v>
          </cell>
          <cell r="BX3756">
            <v>0</v>
          </cell>
          <cell r="BY3756">
            <v>1</v>
          </cell>
          <cell r="BZ3756">
            <v>0</v>
          </cell>
          <cell r="CA3756">
            <v>0</v>
          </cell>
          <cell r="CB3756">
            <v>0</v>
          </cell>
          <cell r="CC3756">
            <v>0</v>
          </cell>
          <cell r="CD3756">
            <v>0</v>
          </cell>
          <cell r="CE3756">
            <v>0</v>
          </cell>
          <cell r="CF3756">
            <v>0</v>
          </cell>
          <cell r="CG3756">
            <v>0</v>
          </cell>
          <cell r="CH3756">
            <v>0</v>
          </cell>
          <cell r="CJ3756">
            <v>0</v>
          </cell>
          <cell r="CK3756">
            <v>0</v>
          </cell>
          <cell r="CL3756">
            <v>0</v>
          </cell>
          <cell r="CM3756">
            <v>0</v>
          </cell>
          <cell r="CN3756">
            <v>1</v>
          </cell>
        </row>
        <row r="3757">
          <cell r="AU3757">
            <v>152</v>
          </cell>
          <cell r="AX3757">
            <v>152</v>
          </cell>
          <cell r="AY3757">
            <v>0</v>
          </cell>
          <cell r="AZ3757">
            <v>0</v>
          </cell>
          <cell r="BA3757">
            <v>0</v>
          </cell>
          <cell r="BV3757">
            <v>0</v>
          </cell>
          <cell r="BW3757">
            <v>0</v>
          </cell>
          <cell r="BX3757">
            <v>0</v>
          </cell>
          <cell r="BY3757">
            <v>0</v>
          </cell>
          <cell r="BZ3757">
            <v>0</v>
          </cell>
          <cell r="CA3757">
            <v>0</v>
          </cell>
          <cell r="CB3757">
            <v>0</v>
          </cell>
          <cell r="CC3757">
            <v>0</v>
          </cell>
          <cell r="CD3757">
            <v>1</v>
          </cell>
          <cell r="CE3757">
            <v>0</v>
          </cell>
          <cell r="CF3757">
            <v>0</v>
          </cell>
          <cell r="CG3757">
            <v>0</v>
          </cell>
          <cell r="CH3757">
            <v>0</v>
          </cell>
          <cell r="CJ3757">
            <v>0</v>
          </cell>
          <cell r="CK3757">
            <v>0</v>
          </cell>
          <cell r="CL3757">
            <v>0</v>
          </cell>
          <cell r="CM3757">
            <v>0</v>
          </cell>
          <cell r="CN3757">
            <v>1</v>
          </cell>
        </row>
        <row r="3758">
          <cell r="AU3758">
            <v>213</v>
          </cell>
          <cell r="AX3758">
            <v>213</v>
          </cell>
          <cell r="AY3758">
            <v>0</v>
          </cell>
          <cell r="AZ3758">
            <v>0</v>
          </cell>
          <cell r="BA3758">
            <v>0</v>
          </cell>
          <cell r="BV3758">
            <v>0</v>
          </cell>
          <cell r="BW3758">
            <v>1</v>
          </cell>
          <cell r="BX3758">
            <v>0</v>
          </cell>
          <cell r="BY3758">
            <v>0</v>
          </cell>
          <cell r="BZ3758">
            <v>0</v>
          </cell>
          <cell r="CA3758">
            <v>0</v>
          </cell>
          <cell r="CB3758">
            <v>0</v>
          </cell>
          <cell r="CC3758">
            <v>0</v>
          </cell>
          <cell r="CD3758">
            <v>0</v>
          </cell>
          <cell r="CE3758">
            <v>0</v>
          </cell>
          <cell r="CF3758">
            <v>0</v>
          </cell>
          <cell r="CG3758">
            <v>0</v>
          </cell>
          <cell r="CH3758">
            <v>0</v>
          </cell>
          <cell r="CJ3758">
            <v>0</v>
          </cell>
          <cell r="CK3758">
            <v>0</v>
          </cell>
          <cell r="CL3758">
            <v>0</v>
          </cell>
          <cell r="CM3758">
            <v>0</v>
          </cell>
          <cell r="CN3758">
            <v>1</v>
          </cell>
        </row>
        <row r="3759">
          <cell r="AU3759">
            <v>236</v>
          </cell>
          <cell r="AX3759">
            <v>236</v>
          </cell>
          <cell r="AY3759">
            <v>0</v>
          </cell>
          <cell r="AZ3759">
            <v>0</v>
          </cell>
          <cell r="BA3759">
            <v>0</v>
          </cell>
          <cell r="BV3759">
            <v>0</v>
          </cell>
          <cell r="BW3759">
            <v>0</v>
          </cell>
          <cell r="BX3759">
            <v>0</v>
          </cell>
          <cell r="BY3759">
            <v>1</v>
          </cell>
          <cell r="BZ3759">
            <v>0</v>
          </cell>
          <cell r="CA3759">
            <v>0</v>
          </cell>
          <cell r="CB3759">
            <v>0</v>
          </cell>
          <cell r="CC3759">
            <v>0</v>
          </cell>
          <cell r="CD3759">
            <v>0</v>
          </cell>
          <cell r="CE3759">
            <v>0</v>
          </cell>
          <cell r="CF3759">
            <v>0</v>
          </cell>
          <cell r="CG3759">
            <v>0</v>
          </cell>
          <cell r="CH3759">
            <v>0</v>
          </cell>
          <cell r="CJ3759">
            <v>0</v>
          </cell>
          <cell r="CK3759">
            <v>0</v>
          </cell>
          <cell r="CL3759">
            <v>0</v>
          </cell>
          <cell r="CM3759">
            <v>0</v>
          </cell>
          <cell r="CN3759">
            <v>1</v>
          </cell>
        </row>
        <row r="3760">
          <cell r="AU3760">
            <v>-12800.5</v>
          </cell>
          <cell r="AX3760">
            <v>-8923.11</v>
          </cell>
          <cell r="AY3760">
            <v>-3877.39</v>
          </cell>
          <cell r="AZ3760">
            <v>0</v>
          </cell>
          <cell r="BA3760">
            <v>0</v>
          </cell>
          <cell r="BV3760">
            <v>0</v>
          </cell>
          <cell r="BW3760">
            <v>0</v>
          </cell>
          <cell r="BX3760">
            <v>0</v>
          </cell>
          <cell r="BY3760">
            <v>0</v>
          </cell>
          <cell r="BZ3760">
            <v>0</v>
          </cell>
          <cell r="CA3760">
            <v>0</v>
          </cell>
          <cell r="CB3760">
            <v>0</v>
          </cell>
          <cell r="CC3760">
            <v>0</v>
          </cell>
          <cell r="CD3760">
            <v>1</v>
          </cell>
          <cell r="CE3760">
            <v>0</v>
          </cell>
          <cell r="CF3760">
            <v>0</v>
          </cell>
          <cell r="CG3760">
            <v>0</v>
          </cell>
          <cell r="CH3760">
            <v>0</v>
          </cell>
          <cell r="CJ3760">
            <v>0</v>
          </cell>
          <cell r="CK3760">
            <v>0</v>
          </cell>
          <cell r="CL3760">
            <v>0</v>
          </cell>
          <cell r="CM3760">
            <v>0</v>
          </cell>
          <cell r="CN3760">
            <v>1</v>
          </cell>
        </row>
        <row r="3761">
          <cell r="AU3761">
            <v>0</v>
          </cell>
          <cell r="AX3761">
            <v>0</v>
          </cell>
          <cell r="AY3761">
            <v>0</v>
          </cell>
          <cell r="AZ3761">
            <v>0</v>
          </cell>
          <cell r="BA3761">
            <v>0</v>
          </cell>
          <cell r="BV3761">
            <v>0</v>
          </cell>
          <cell r="BW3761">
            <v>0</v>
          </cell>
          <cell r="BX3761">
            <v>0</v>
          </cell>
          <cell r="BY3761">
            <v>0</v>
          </cell>
          <cell r="BZ3761">
            <v>0</v>
          </cell>
          <cell r="CA3761">
            <v>0</v>
          </cell>
          <cell r="CB3761">
            <v>0</v>
          </cell>
          <cell r="CC3761">
            <v>0</v>
          </cell>
          <cell r="CD3761">
            <v>1</v>
          </cell>
          <cell r="CE3761">
            <v>0</v>
          </cell>
          <cell r="CF3761">
            <v>0</v>
          </cell>
          <cell r="CG3761">
            <v>0</v>
          </cell>
          <cell r="CH3761">
            <v>0</v>
          </cell>
          <cell r="CJ3761">
            <v>0</v>
          </cell>
          <cell r="CK3761">
            <v>0</v>
          </cell>
          <cell r="CL3761">
            <v>0</v>
          </cell>
          <cell r="CM3761">
            <v>0</v>
          </cell>
          <cell r="CN3761">
            <v>1</v>
          </cell>
        </row>
        <row r="3762">
          <cell r="AU3762">
            <v>215</v>
          </cell>
          <cell r="AX3762">
            <v>215</v>
          </cell>
          <cell r="AY3762">
            <v>0</v>
          </cell>
          <cell r="AZ3762">
            <v>0</v>
          </cell>
          <cell r="BA3762">
            <v>0</v>
          </cell>
          <cell r="BV3762">
            <v>0</v>
          </cell>
          <cell r="BW3762">
            <v>1</v>
          </cell>
          <cell r="BX3762">
            <v>0</v>
          </cell>
          <cell r="BY3762">
            <v>0</v>
          </cell>
          <cell r="BZ3762">
            <v>0</v>
          </cell>
          <cell r="CA3762">
            <v>0</v>
          </cell>
          <cell r="CB3762">
            <v>0</v>
          </cell>
          <cell r="CC3762">
            <v>0</v>
          </cell>
          <cell r="CD3762">
            <v>0</v>
          </cell>
          <cell r="CE3762">
            <v>0</v>
          </cell>
          <cell r="CF3762">
            <v>0</v>
          </cell>
          <cell r="CG3762">
            <v>0</v>
          </cell>
          <cell r="CH3762">
            <v>0</v>
          </cell>
          <cell r="CJ3762">
            <v>0</v>
          </cell>
          <cell r="CK3762">
            <v>0</v>
          </cell>
          <cell r="CL3762">
            <v>0</v>
          </cell>
          <cell r="CM3762">
            <v>0</v>
          </cell>
          <cell r="CN3762">
            <v>1</v>
          </cell>
        </row>
        <row r="3763">
          <cell r="AU3763">
            <v>0</v>
          </cell>
          <cell r="AX3763">
            <v>0</v>
          </cell>
          <cell r="AY3763">
            <v>0</v>
          </cell>
          <cell r="AZ3763">
            <v>0</v>
          </cell>
          <cell r="BA3763">
            <v>0</v>
          </cell>
          <cell r="BV3763">
            <v>0</v>
          </cell>
          <cell r="BW3763">
            <v>1</v>
          </cell>
          <cell r="BX3763">
            <v>0</v>
          </cell>
          <cell r="BY3763">
            <v>0</v>
          </cell>
          <cell r="BZ3763">
            <v>0</v>
          </cell>
          <cell r="CA3763">
            <v>0</v>
          </cell>
          <cell r="CB3763">
            <v>0</v>
          </cell>
          <cell r="CC3763">
            <v>0</v>
          </cell>
          <cell r="CD3763">
            <v>0</v>
          </cell>
          <cell r="CE3763">
            <v>0</v>
          </cell>
          <cell r="CF3763">
            <v>0</v>
          </cell>
          <cell r="CG3763">
            <v>0</v>
          </cell>
          <cell r="CH3763">
            <v>0</v>
          </cell>
          <cell r="CJ3763">
            <v>0</v>
          </cell>
          <cell r="CK3763">
            <v>0</v>
          </cell>
          <cell r="CL3763">
            <v>0</v>
          </cell>
          <cell r="CM3763">
            <v>0</v>
          </cell>
          <cell r="CN3763">
            <v>1</v>
          </cell>
        </row>
        <row r="3764">
          <cell r="AU3764">
            <v>123</v>
          </cell>
          <cell r="AX3764">
            <v>123</v>
          </cell>
          <cell r="AY3764">
            <v>0</v>
          </cell>
          <cell r="AZ3764">
            <v>0</v>
          </cell>
          <cell r="BA3764">
            <v>0</v>
          </cell>
          <cell r="BV3764">
            <v>0</v>
          </cell>
          <cell r="BW3764">
            <v>1</v>
          </cell>
          <cell r="BX3764">
            <v>0</v>
          </cell>
          <cell r="BY3764">
            <v>0</v>
          </cell>
          <cell r="BZ3764">
            <v>0</v>
          </cell>
          <cell r="CA3764">
            <v>0</v>
          </cell>
          <cell r="CB3764">
            <v>0</v>
          </cell>
          <cell r="CC3764">
            <v>0</v>
          </cell>
          <cell r="CD3764">
            <v>0</v>
          </cell>
          <cell r="CE3764">
            <v>0</v>
          </cell>
          <cell r="CF3764">
            <v>0</v>
          </cell>
          <cell r="CG3764">
            <v>0</v>
          </cell>
          <cell r="CH3764">
            <v>0</v>
          </cell>
          <cell r="CJ3764">
            <v>0</v>
          </cell>
          <cell r="CK3764">
            <v>0</v>
          </cell>
          <cell r="CL3764">
            <v>0</v>
          </cell>
          <cell r="CM3764">
            <v>0</v>
          </cell>
          <cell r="CN3764">
            <v>1</v>
          </cell>
        </row>
        <row r="3765">
          <cell r="AU3765">
            <v>174</v>
          </cell>
          <cell r="AX3765">
            <v>174</v>
          </cell>
          <cell r="AY3765">
            <v>0</v>
          </cell>
          <cell r="AZ3765">
            <v>0</v>
          </cell>
          <cell r="BA3765">
            <v>0</v>
          </cell>
          <cell r="BV3765">
            <v>0</v>
          </cell>
          <cell r="BW3765">
            <v>0.22</v>
          </cell>
          <cell r="BX3765">
            <v>0.16</v>
          </cell>
          <cell r="BY3765">
            <v>0.1</v>
          </cell>
          <cell r="BZ3765">
            <v>0</v>
          </cell>
          <cell r="CA3765">
            <v>0</v>
          </cell>
          <cell r="CB3765">
            <v>0</v>
          </cell>
          <cell r="CC3765">
            <v>0</v>
          </cell>
          <cell r="CD3765">
            <v>0.5</v>
          </cell>
          <cell r="CE3765">
            <v>0.02</v>
          </cell>
          <cell r="CF3765">
            <v>0</v>
          </cell>
          <cell r="CG3765">
            <v>0</v>
          </cell>
          <cell r="CH3765">
            <v>0</v>
          </cell>
          <cell r="CJ3765">
            <v>0</v>
          </cell>
          <cell r="CK3765">
            <v>0</v>
          </cell>
          <cell r="CL3765">
            <v>0</v>
          </cell>
          <cell r="CM3765">
            <v>0</v>
          </cell>
          <cell r="CN3765">
            <v>1</v>
          </cell>
        </row>
        <row r="3766">
          <cell r="AU3766">
            <v>115</v>
          </cell>
          <cell r="AX3766">
            <v>115</v>
          </cell>
          <cell r="AY3766">
            <v>0</v>
          </cell>
          <cell r="AZ3766">
            <v>0</v>
          </cell>
          <cell r="BA3766">
            <v>0</v>
          </cell>
          <cell r="BV3766">
            <v>0</v>
          </cell>
          <cell r="BW3766">
            <v>0</v>
          </cell>
          <cell r="BX3766">
            <v>0.98</v>
          </cell>
          <cell r="BY3766">
            <v>0</v>
          </cell>
          <cell r="BZ3766">
            <v>0</v>
          </cell>
          <cell r="CA3766">
            <v>0</v>
          </cell>
          <cell r="CB3766">
            <v>0</v>
          </cell>
          <cell r="CC3766">
            <v>0</v>
          </cell>
          <cell r="CD3766">
            <v>0.02</v>
          </cell>
          <cell r="CE3766">
            <v>0</v>
          </cell>
          <cell r="CF3766">
            <v>0</v>
          </cell>
          <cell r="CG3766">
            <v>0</v>
          </cell>
          <cell r="CH3766">
            <v>0</v>
          </cell>
          <cell r="CJ3766">
            <v>0</v>
          </cell>
          <cell r="CK3766">
            <v>0</v>
          </cell>
          <cell r="CL3766">
            <v>0</v>
          </cell>
          <cell r="CM3766">
            <v>0</v>
          </cell>
          <cell r="CN3766">
            <v>1</v>
          </cell>
        </row>
        <row r="3767">
          <cell r="AU3767">
            <v>45.5</v>
          </cell>
          <cell r="AX3767">
            <v>32.620000000000005</v>
          </cell>
          <cell r="AY3767">
            <v>12.88</v>
          </cell>
          <cell r="AZ3767">
            <v>0</v>
          </cell>
          <cell r="BA3767">
            <v>28.85</v>
          </cell>
          <cell r="BV3767">
            <v>0</v>
          </cell>
          <cell r="BW3767">
            <v>0</v>
          </cell>
          <cell r="BX3767">
            <v>0.98</v>
          </cell>
          <cell r="BY3767">
            <v>0</v>
          </cell>
          <cell r="BZ3767">
            <v>0</v>
          </cell>
          <cell r="CA3767">
            <v>0</v>
          </cell>
          <cell r="CB3767">
            <v>0</v>
          </cell>
          <cell r="CC3767">
            <v>0</v>
          </cell>
          <cell r="CD3767">
            <v>0.02</v>
          </cell>
          <cell r="CE3767">
            <v>0</v>
          </cell>
          <cell r="CF3767">
            <v>0</v>
          </cell>
          <cell r="CG3767">
            <v>0</v>
          </cell>
          <cell r="CH3767">
            <v>0</v>
          </cell>
          <cell r="CJ3767">
            <v>0</v>
          </cell>
          <cell r="CK3767">
            <v>0</v>
          </cell>
          <cell r="CL3767">
            <v>0</v>
          </cell>
          <cell r="CM3767">
            <v>0</v>
          </cell>
          <cell r="CN3767">
            <v>1</v>
          </cell>
        </row>
        <row r="3768">
          <cell r="AU3768">
            <v>283</v>
          </cell>
          <cell r="AX3768">
            <v>283</v>
          </cell>
          <cell r="AY3768">
            <v>0</v>
          </cell>
          <cell r="AZ3768">
            <v>0</v>
          </cell>
          <cell r="BA3768">
            <v>0</v>
          </cell>
          <cell r="BV3768">
            <v>0</v>
          </cell>
          <cell r="BW3768">
            <v>0</v>
          </cell>
          <cell r="BX3768">
            <v>0</v>
          </cell>
          <cell r="BY3768">
            <v>1</v>
          </cell>
          <cell r="BZ3768">
            <v>0</v>
          </cell>
          <cell r="CA3768">
            <v>0</v>
          </cell>
          <cell r="CB3768">
            <v>0</v>
          </cell>
          <cell r="CC3768">
            <v>0</v>
          </cell>
          <cell r="CD3768">
            <v>0</v>
          </cell>
          <cell r="CE3768">
            <v>0</v>
          </cell>
          <cell r="CF3768">
            <v>0</v>
          </cell>
          <cell r="CG3768">
            <v>0</v>
          </cell>
          <cell r="CH3768">
            <v>0</v>
          </cell>
          <cell r="CJ3768">
            <v>0</v>
          </cell>
          <cell r="CK3768">
            <v>0</v>
          </cell>
          <cell r="CL3768">
            <v>0</v>
          </cell>
          <cell r="CM3768">
            <v>0</v>
          </cell>
          <cell r="CN3768">
            <v>1</v>
          </cell>
        </row>
        <row r="3769">
          <cell r="AU3769">
            <v>124</v>
          </cell>
          <cell r="AX3769">
            <v>124</v>
          </cell>
          <cell r="AY3769">
            <v>0</v>
          </cell>
          <cell r="AZ3769">
            <v>0</v>
          </cell>
          <cell r="BA3769">
            <v>0</v>
          </cell>
          <cell r="BV3769">
            <v>0</v>
          </cell>
          <cell r="BW3769">
            <v>1</v>
          </cell>
          <cell r="BX3769">
            <v>0</v>
          </cell>
          <cell r="BY3769">
            <v>0</v>
          </cell>
          <cell r="BZ3769">
            <v>0</v>
          </cell>
          <cell r="CA3769">
            <v>0</v>
          </cell>
          <cell r="CB3769">
            <v>0</v>
          </cell>
          <cell r="CC3769">
            <v>0</v>
          </cell>
          <cell r="CD3769">
            <v>0</v>
          </cell>
          <cell r="CE3769">
            <v>0</v>
          </cell>
          <cell r="CF3769">
            <v>0</v>
          </cell>
          <cell r="CG3769">
            <v>0</v>
          </cell>
          <cell r="CH3769">
            <v>0</v>
          </cell>
          <cell r="CJ3769">
            <v>0</v>
          </cell>
          <cell r="CK3769">
            <v>0</v>
          </cell>
          <cell r="CL3769">
            <v>0</v>
          </cell>
          <cell r="CM3769">
            <v>0</v>
          </cell>
          <cell r="CN3769">
            <v>1</v>
          </cell>
        </row>
        <row r="3770">
          <cell r="AU3770">
            <v>202</v>
          </cell>
          <cell r="AX3770">
            <v>202</v>
          </cell>
          <cell r="AY3770">
            <v>0</v>
          </cell>
          <cell r="AZ3770">
            <v>0</v>
          </cell>
          <cell r="BA3770">
            <v>0</v>
          </cell>
          <cell r="BV3770">
            <v>0</v>
          </cell>
          <cell r="BW3770">
            <v>1</v>
          </cell>
          <cell r="BX3770">
            <v>0</v>
          </cell>
          <cell r="BY3770">
            <v>0</v>
          </cell>
          <cell r="BZ3770">
            <v>0</v>
          </cell>
          <cell r="CA3770">
            <v>0</v>
          </cell>
          <cell r="CB3770">
            <v>0</v>
          </cell>
          <cell r="CC3770">
            <v>0</v>
          </cell>
          <cell r="CD3770">
            <v>0</v>
          </cell>
          <cell r="CE3770">
            <v>0</v>
          </cell>
          <cell r="CF3770">
            <v>0</v>
          </cell>
          <cell r="CG3770">
            <v>0</v>
          </cell>
          <cell r="CH3770">
            <v>0</v>
          </cell>
          <cell r="CJ3770">
            <v>0</v>
          </cell>
          <cell r="CK3770">
            <v>0</v>
          </cell>
          <cell r="CL3770">
            <v>0</v>
          </cell>
          <cell r="CM3770">
            <v>0</v>
          </cell>
          <cell r="CN3770">
            <v>1</v>
          </cell>
        </row>
        <row r="3771">
          <cell r="AU3771">
            <v>606.04</v>
          </cell>
          <cell r="AX3771">
            <v>580.27</v>
          </cell>
          <cell r="AY3771">
            <v>25.77</v>
          </cell>
          <cell r="AZ3771">
            <v>0</v>
          </cell>
          <cell r="BA3771">
            <v>57.71</v>
          </cell>
          <cell r="BV3771">
            <v>0</v>
          </cell>
          <cell r="BW3771">
            <v>1</v>
          </cell>
          <cell r="BX3771">
            <v>0</v>
          </cell>
          <cell r="BY3771">
            <v>0</v>
          </cell>
          <cell r="BZ3771">
            <v>0</v>
          </cell>
          <cell r="CA3771">
            <v>0</v>
          </cell>
          <cell r="CB3771">
            <v>0</v>
          </cell>
          <cell r="CC3771">
            <v>0</v>
          </cell>
          <cell r="CD3771">
            <v>0</v>
          </cell>
          <cell r="CE3771">
            <v>0</v>
          </cell>
          <cell r="CF3771">
            <v>0</v>
          </cell>
          <cell r="CG3771">
            <v>0</v>
          </cell>
          <cell r="CH3771">
            <v>0</v>
          </cell>
          <cell r="CJ3771">
            <v>0</v>
          </cell>
          <cell r="CK3771">
            <v>0</v>
          </cell>
          <cell r="CL3771">
            <v>0</v>
          </cell>
          <cell r="CM3771">
            <v>0</v>
          </cell>
          <cell r="CN3771">
            <v>1</v>
          </cell>
        </row>
        <row r="3772">
          <cell r="AU3772">
            <v>174</v>
          </cell>
          <cell r="AX3772">
            <v>174</v>
          </cell>
          <cell r="AY3772">
            <v>0</v>
          </cell>
          <cell r="AZ3772">
            <v>0</v>
          </cell>
          <cell r="BA3772">
            <v>0</v>
          </cell>
          <cell r="BV3772">
            <v>0</v>
          </cell>
          <cell r="BW3772">
            <v>0</v>
          </cell>
          <cell r="BX3772">
            <v>0.98</v>
          </cell>
          <cell r="BY3772">
            <v>0</v>
          </cell>
          <cell r="BZ3772">
            <v>0</v>
          </cell>
          <cell r="CA3772">
            <v>0</v>
          </cell>
          <cell r="CB3772">
            <v>0</v>
          </cell>
          <cell r="CC3772">
            <v>0</v>
          </cell>
          <cell r="CD3772">
            <v>0.02</v>
          </cell>
          <cell r="CE3772">
            <v>0</v>
          </cell>
          <cell r="CF3772">
            <v>0</v>
          </cell>
          <cell r="CG3772">
            <v>0</v>
          </cell>
          <cell r="CH3772">
            <v>0</v>
          </cell>
          <cell r="CJ3772">
            <v>0</v>
          </cell>
          <cell r="CK3772">
            <v>0</v>
          </cell>
          <cell r="CL3772">
            <v>0</v>
          </cell>
          <cell r="CM3772">
            <v>0</v>
          </cell>
          <cell r="CN3772">
            <v>1</v>
          </cell>
        </row>
        <row r="3773">
          <cell r="AU3773">
            <v>145</v>
          </cell>
          <cell r="AX3773">
            <v>145</v>
          </cell>
          <cell r="AY3773">
            <v>0</v>
          </cell>
          <cell r="AZ3773">
            <v>0</v>
          </cell>
          <cell r="BA3773">
            <v>0</v>
          </cell>
          <cell r="BV3773">
            <v>0</v>
          </cell>
          <cell r="BW3773">
            <v>0</v>
          </cell>
          <cell r="BX3773">
            <v>0.98</v>
          </cell>
          <cell r="BY3773">
            <v>0</v>
          </cell>
          <cell r="BZ3773">
            <v>0</v>
          </cell>
          <cell r="CA3773">
            <v>0</v>
          </cell>
          <cell r="CB3773">
            <v>0</v>
          </cell>
          <cell r="CC3773">
            <v>0</v>
          </cell>
          <cell r="CD3773">
            <v>0.02</v>
          </cell>
          <cell r="CE3773">
            <v>0</v>
          </cell>
          <cell r="CF3773">
            <v>0</v>
          </cell>
          <cell r="CG3773">
            <v>0</v>
          </cell>
          <cell r="CH3773">
            <v>0</v>
          </cell>
          <cell r="CJ3773">
            <v>0</v>
          </cell>
          <cell r="CK3773">
            <v>0</v>
          </cell>
          <cell r="CL3773">
            <v>0</v>
          </cell>
          <cell r="CM3773">
            <v>0</v>
          </cell>
          <cell r="CN3773">
            <v>1</v>
          </cell>
        </row>
        <row r="3774">
          <cell r="AU3774">
            <v>310</v>
          </cell>
          <cell r="AX3774">
            <v>310</v>
          </cell>
          <cell r="AY3774">
            <v>0</v>
          </cell>
          <cell r="AZ3774">
            <v>0</v>
          </cell>
          <cell r="BA3774">
            <v>0</v>
          </cell>
          <cell r="BV3774">
            <v>0</v>
          </cell>
          <cell r="BW3774">
            <v>0</v>
          </cell>
          <cell r="BX3774">
            <v>0.98</v>
          </cell>
          <cell r="BY3774">
            <v>0</v>
          </cell>
          <cell r="BZ3774">
            <v>0</v>
          </cell>
          <cell r="CA3774">
            <v>0</v>
          </cell>
          <cell r="CB3774">
            <v>0</v>
          </cell>
          <cell r="CC3774">
            <v>0</v>
          </cell>
          <cell r="CD3774">
            <v>0.02</v>
          </cell>
          <cell r="CE3774">
            <v>0</v>
          </cell>
          <cell r="CF3774">
            <v>0</v>
          </cell>
          <cell r="CG3774">
            <v>0</v>
          </cell>
          <cell r="CH3774">
            <v>0</v>
          </cell>
          <cell r="CJ3774">
            <v>0</v>
          </cell>
          <cell r="CK3774">
            <v>0</v>
          </cell>
          <cell r="CL3774">
            <v>0</v>
          </cell>
          <cell r="CM3774">
            <v>0</v>
          </cell>
          <cell r="CN3774">
            <v>1</v>
          </cell>
        </row>
        <row r="3775">
          <cell r="AU3775">
            <v>119</v>
          </cell>
          <cell r="AX3775">
            <v>119</v>
          </cell>
          <cell r="AY3775">
            <v>0</v>
          </cell>
          <cell r="AZ3775">
            <v>0</v>
          </cell>
          <cell r="BA3775">
            <v>0</v>
          </cell>
          <cell r="BV3775">
            <v>0</v>
          </cell>
          <cell r="BW3775">
            <v>1</v>
          </cell>
          <cell r="BX3775">
            <v>0</v>
          </cell>
          <cell r="BY3775">
            <v>0</v>
          </cell>
          <cell r="BZ3775">
            <v>0</v>
          </cell>
          <cell r="CA3775">
            <v>0</v>
          </cell>
          <cell r="CB3775">
            <v>0</v>
          </cell>
          <cell r="CC3775">
            <v>0</v>
          </cell>
          <cell r="CD3775">
            <v>0</v>
          </cell>
          <cell r="CE3775">
            <v>0</v>
          </cell>
          <cell r="CF3775">
            <v>0</v>
          </cell>
          <cell r="CG3775">
            <v>0</v>
          </cell>
          <cell r="CH3775">
            <v>0</v>
          </cell>
          <cell r="CJ3775">
            <v>0</v>
          </cell>
          <cell r="CK3775">
            <v>0</v>
          </cell>
          <cell r="CL3775">
            <v>0</v>
          </cell>
          <cell r="CM3775">
            <v>0</v>
          </cell>
          <cell r="CN3775">
            <v>1</v>
          </cell>
        </row>
        <row r="3776">
          <cell r="AU3776">
            <v>353</v>
          </cell>
          <cell r="AX3776">
            <v>353</v>
          </cell>
          <cell r="AY3776">
            <v>0</v>
          </cell>
          <cell r="AZ3776">
            <v>0</v>
          </cell>
          <cell r="BA3776">
            <v>0</v>
          </cell>
          <cell r="BV3776">
            <v>0</v>
          </cell>
          <cell r="BW3776">
            <v>0.45</v>
          </cell>
          <cell r="BX3776">
            <v>0</v>
          </cell>
          <cell r="BY3776">
            <v>0</v>
          </cell>
          <cell r="BZ3776">
            <v>0</v>
          </cell>
          <cell r="CA3776">
            <v>0</v>
          </cell>
          <cell r="CB3776">
            <v>0</v>
          </cell>
          <cell r="CC3776">
            <v>0</v>
          </cell>
          <cell r="CD3776">
            <v>0.55000000000000004</v>
          </cell>
          <cell r="CE3776">
            <v>0</v>
          </cell>
          <cell r="CF3776">
            <v>0</v>
          </cell>
          <cell r="CG3776">
            <v>0</v>
          </cell>
          <cell r="CH3776">
            <v>0</v>
          </cell>
          <cell r="CJ3776">
            <v>0</v>
          </cell>
          <cell r="CK3776">
            <v>0</v>
          </cell>
          <cell r="CL3776">
            <v>0</v>
          </cell>
          <cell r="CM3776">
            <v>0</v>
          </cell>
          <cell r="CN3776">
            <v>1</v>
          </cell>
        </row>
        <row r="3777">
          <cell r="AU3777">
            <v>5583.9</v>
          </cell>
          <cell r="AX3777">
            <v>4002.8300000000004</v>
          </cell>
          <cell r="AY3777">
            <v>1581.07</v>
          </cell>
          <cell r="AZ3777">
            <v>3576.75</v>
          </cell>
          <cell r="BA3777">
            <v>348.19</v>
          </cell>
          <cell r="BV3777">
            <v>0</v>
          </cell>
          <cell r="BW3777">
            <v>1</v>
          </cell>
          <cell r="BX3777">
            <v>0</v>
          </cell>
          <cell r="BY3777">
            <v>0</v>
          </cell>
          <cell r="BZ3777">
            <v>0</v>
          </cell>
          <cell r="CA3777">
            <v>0</v>
          </cell>
          <cell r="CB3777">
            <v>0</v>
          </cell>
          <cell r="CC3777">
            <v>0</v>
          </cell>
          <cell r="CD3777">
            <v>0</v>
          </cell>
          <cell r="CE3777">
            <v>0</v>
          </cell>
          <cell r="CF3777">
            <v>0</v>
          </cell>
          <cell r="CG3777">
            <v>0</v>
          </cell>
          <cell r="CH3777">
            <v>0</v>
          </cell>
          <cell r="CJ3777">
            <v>0</v>
          </cell>
          <cell r="CK3777">
            <v>0</v>
          </cell>
          <cell r="CL3777">
            <v>0</v>
          </cell>
          <cell r="CM3777">
            <v>0</v>
          </cell>
          <cell r="CN3777">
            <v>1</v>
          </cell>
        </row>
        <row r="3778">
          <cell r="AU3778">
            <v>410</v>
          </cell>
          <cell r="AX3778">
            <v>410</v>
          </cell>
          <cell r="AY3778">
            <v>0</v>
          </cell>
          <cell r="AZ3778">
            <v>0</v>
          </cell>
          <cell r="BA3778">
            <v>0</v>
          </cell>
          <cell r="BV3778">
            <v>0</v>
          </cell>
          <cell r="BW3778">
            <v>1</v>
          </cell>
          <cell r="BX3778">
            <v>0</v>
          </cell>
          <cell r="BY3778">
            <v>0</v>
          </cell>
          <cell r="BZ3778">
            <v>0</v>
          </cell>
          <cell r="CA3778">
            <v>0</v>
          </cell>
          <cell r="CB3778">
            <v>0</v>
          </cell>
          <cell r="CC3778">
            <v>0</v>
          </cell>
          <cell r="CD3778">
            <v>0</v>
          </cell>
          <cell r="CE3778">
            <v>0</v>
          </cell>
          <cell r="CF3778">
            <v>0</v>
          </cell>
          <cell r="CG3778">
            <v>0</v>
          </cell>
          <cell r="CH3778">
            <v>0</v>
          </cell>
          <cell r="CJ3778">
            <v>0</v>
          </cell>
          <cell r="CK3778">
            <v>0</v>
          </cell>
          <cell r="CL3778">
            <v>0</v>
          </cell>
          <cell r="CM3778">
            <v>0</v>
          </cell>
          <cell r="CN3778">
            <v>1</v>
          </cell>
        </row>
        <row r="3779">
          <cell r="AU3779">
            <v>902.37</v>
          </cell>
          <cell r="AX3779">
            <v>683.13</v>
          </cell>
          <cell r="AY3779">
            <v>219.24</v>
          </cell>
          <cell r="AZ3779">
            <v>0</v>
          </cell>
          <cell r="BA3779">
            <v>209.66</v>
          </cell>
          <cell r="BV3779">
            <v>0</v>
          </cell>
          <cell r="BW3779">
            <v>1</v>
          </cell>
          <cell r="BX3779">
            <v>0</v>
          </cell>
          <cell r="BY3779">
            <v>0</v>
          </cell>
          <cell r="BZ3779">
            <v>0</v>
          </cell>
          <cell r="CA3779">
            <v>0</v>
          </cell>
          <cell r="CB3779">
            <v>0</v>
          </cell>
          <cell r="CC3779">
            <v>0</v>
          </cell>
          <cell r="CD3779">
            <v>0</v>
          </cell>
          <cell r="CE3779">
            <v>0</v>
          </cell>
          <cell r="CF3779">
            <v>0</v>
          </cell>
          <cell r="CG3779">
            <v>0</v>
          </cell>
          <cell r="CH3779">
            <v>0</v>
          </cell>
          <cell r="CJ3779">
            <v>0</v>
          </cell>
          <cell r="CK3779">
            <v>0</v>
          </cell>
          <cell r="CL3779">
            <v>0</v>
          </cell>
          <cell r="CM3779">
            <v>0</v>
          </cell>
          <cell r="CN3779">
            <v>1</v>
          </cell>
        </row>
        <row r="3780">
          <cell r="AU3780">
            <v>375</v>
          </cell>
          <cell r="AX3780">
            <v>375</v>
          </cell>
          <cell r="AY3780">
            <v>0</v>
          </cell>
          <cell r="AZ3780">
            <v>0</v>
          </cell>
          <cell r="BA3780">
            <v>0</v>
          </cell>
          <cell r="BV3780">
            <v>0</v>
          </cell>
          <cell r="BW3780">
            <v>0.05</v>
          </cell>
          <cell r="BX3780">
            <v>0.44</v>
          </cell>
          <cell r="BY3780">
            <v>0</v>
          </cell>
          <cell r="BZ3780">
            <v>0</v>
          </cell>
          <cell r="CA3780">
            <v>0</v>
          </cell>
          <cell r="CB3780">
            <v>0</v>
          </cell>
          <cell r="CC3780">
            <v>0</v>
          </cell>
          <cell r="CD3780">
            <v>0.51</v>
          </cell>
          <cell r="CE3780">
            <v>0</v>
          </cell>
          <cell r="CF3780">
            <v>0</v>
          </cell>
          <cell r="CG3780">
            <v>0</v>
          </cell>
          <cell r="CH3780">
            <v>0</v>
          </cell>
          <cell r="CJ3780">
            <v>0</v>
          </cell>
          <cell r="CK3780">
            <v>0</v>
          </cell>
          <cell r="CL3780">
            <v>0</v>
          </cell>
          <cell r="CM3780">
            <v>0</v>
          </cell>
          <cell r="CN3780">
            <v>1</v>
          </cell>
        </row>
        <row r="3781">
          <cell r="AU3781">
            <v>184</v>
          </cell>
          <cell r="AX3781">
            <v>184</v>
          </cell>
          <cell r="AY3781">
            <v>0</v>
          </cell>
          <cell r="AZ3781">
            <v>0</v>
          </cell>
          <cell r="BA3781">
            <v>0</v>
          </cell>
          <cell r="BV3781">
            <v>0</v>
          </cell>
          <cell r="BW3781">
            <v>0</v>
          </cell>
          <cell r="BX3781">
            <v>0</v>
          </cell>
          <cell r="BY3781">
            <v>0</v>
          </cell>
          <cell r="BZ3781">
            <v>0</v>
          </cell>
          <cell r="CA3781">
            <v>0</v>
          </cell>
          <cell r="CB3781">
            <v>0</v>
          </cell>
          <cell r="CC3781">
            <v>0</v>
          </cell>
          <cell r="CD3781">
            <v>1</v>
          </cell>
          <cell r="CE3781">
            <v>0</v>
          </cell>
          <cell r="CF3781">
            <v>0</v>
          </cell>
          <cell r="CG3781">
            <v>0</v>
          </cell>
          <cell r="CH3781">
            <v>0</v>
          </cell>
          <cell r="CJ3781">
            <v>0</v>
          </cell>
          <cell r="CK3781">
            <v>0</v>
          </cell>
          <cell r="CL3781">
            <v>0</v>
          </cell>
          <cell r="CM3781">
            <v>0</v>
          </cell>
          <cell r="CN3781">
            <v>1</v>
          </cell>
        </row>
        <row r="3782">
          <cell r="AU3782">
            <v>3376.9</v>
          </cell>
          <cell r="AX3782">
            <v>2420.81</v>
          </cell>
          <cell r="AY3782">
            <v>956.09</v>
          </cell>
          <cell r="AZ3782">
            <v>0</v>
          </cell>
          <cell r="BA3782">
            <v>1885.01</v>
          </cell>
          <cell r="BV3782">
            <v>0</v>
          </cell>
          <cell r="BW3782">
            <v>1</v>
          </cell>
          <cell r="BX3782">
            <v>0</v>
          </cell>
          <cell r="BY3782">
            <v>0</v>
          </cell>
          <cell r="BZ3782">
            <v>0</v>
          </cell>
          <cell r="CA3782">
            <v>0</v>
          </cell>
          <cell r="CB3782">
            <v>0</v>
          </cell>
          <cell r="CC3782">
            <v>0</v>
          </cell>
          <cell r="CD3782">
            <v>0</v>
          </cell>
          <cell r="CE3782">
            <v>0</v>
          </cell>
          <cell r="CF3782">
            <v>0</v>
          </cell>
          <cell r="CG3782">
            <v>0</v>
          </cell>
          <cell r="CH3782">
            <v>0</v>
          </cell>
          <cell r="CJ3782">
            <v>0</v>
          </cell>
          <cell r="CK3782">
            <v>0</v>
          </cell>
          <cell r="CL3782">
            <v>0</v>
          </cell>
          <cell r="CM3782">
            <v>0</v>
          </cell>
          <cell r="CN3782">
            <v>1</v>
          </cell>
        </row>
        <row r="3783">
          <cell r="AU3783">
            <v>13262.38</v>
          </cell>
          <cell r="AX3783">
            <v>13171.97</v>
          </cell>
          <cell r="AY3783">
            <v>90.41</v>
          </cell>
          <cell r="AZ3783">
            <v>0</v>
          </cell>
          <cell r="BA3783">
            <v>202.46</v>
          </cell>
          <cell r="BV3783">
            <v>0</v>
          </cell>
          <cell r="BW3783">
            <v>0.04</v>
          </cell>
          <cell r="BX3783">
            <v>0.73</v>
          </cell>
          <cell r="BY3783">
            <v>0</v>
          </cell>
          <cell r="BZ3783">
            <v>0</v>
          </cell>
          <cell r="CA3783">
            <v>0</v>
          </cell>
          <cell r="CB3783">
            <v>0</v>
          </cell>
          <cell r="CC3783">
            <v>0</v>
          </cell>
          <cell r="CD3783">
            <v>0</v>
          </cell>
          <cell r="CE3783">
            <v>0</v>
          </cell>
          <cell r="CF3783">
            <v>0</v>
          </cell>
          <cell r="CG3783">
            <v>0</v>
          </cell>
          <cell r="CH3783">
            <v>0</v>
          </cell>
          <cell r="CJ3783">
            <v>0</v>
          </cell>
          <cell r="CK3783">
            <v>0</v>
          </cell>
          <cell r="CL3783">
            <v>0</v>
          </cell>
          <cell r="CM3783">
            <v>0</v>
          </cell>
          <cell r="CN3783">
            <v>1</v>
          </cell>
        </row>
        <row r="3784">
          <cell r="AU3784">
            <v>-4612.28</v>
          </cell>
          <cell r="AX3784">
            <v>-4612.28</v>
          </cell>
          <cell r="AY3784">
            <v>0</v>
          </cell>
          <cell r="AZ3784">
            <v>0</v>
          </cell>
          <cell r="BA3784">
            <v>-1710.84</v>
          </cell>
          <cell r="BV3784">
            <v>0</v>
          </cell>
          <cell r="BW3784">
            <v>0.02</v>
          </cell>
          <cell r="BX3784">
            <v>0.62</v>
          </cell>
          <cell r="BY3784">
            <v>0</v>
          </cell>
          <cell r="BZ3784">
            <v>0</v>
          </cell>
          <cell r="CA3784">
            <v>0</v>
          </cell>
          <cell r="CB3784">
            <v>0</v>
          </cell>
          <cell r="CC3784">
            <v>0</v>
          </cell>
          <cell r="CD3784">
            <v>0.31</v>
          </cell>
          <cell r="CE3784">
            <v>0</v>
          </cell>
          <cell r="CF3784">
            <v>0</v>
          </cell>
          <cell r="CG3784">
            <v>0</v>
          </cell>
          <cell r="CH3784">
            <v>0</v>
          </cell>
          <cell r="CJ3784">
            <v>0</v>
          </cell>
          <cell r="CK3784">
            <v>0</v>
          </cell>
          <cell r="CL3784">
            <v>0</v>
          </cell>
          <cell r="CM3784">
            <v>0</v>
          </cell>
          <cell r="CN3784">
            <v>1</v>
          </cell>
        </row>
        <row r="3785">
          <cell r="AU3785">
            <v>1075.1099999999999</v>
          </cell>
          <cell r="AX3785">
            <v>770.73</v>
          </cell>
          <cell r="AY3785">
            <v>304.38</v>
          </cell>
          <cell r="AZ3785">
            <v>0</v>
          </cell>
          <cell r="BA3785">
            <v>681.47</v>
          </cell>
          <cell r="BV3785">
            <v>0</v>
          </cell>
          <cell r="BW3785">
            <v>0.34</v>
          </cell>
          <cell r="BX3785">
            <v>0.55000000000000004</v>
          </cell>
          <cell r="BY3785">
            <v>0</v>
          </cell>
          <cell r="BZ3785">
            <v>0</v>
          </cell>
          <cell r="CA3785">
            <v>0</v>
          </cell>
          <cell r="CB3785">
            <v>0</v>
          </cell>
          <cell r="CC3785">
            <v>0</v>
          </cell>
          <cell r="CD3785">
            <v>0</v>
          </cell>
          <cell r="CE3785">
            <v>0</v>
          </cell>
          <cell r="CF3785">
            <v>0</v>
          </cell>
          <cell r="CG3785">
            <v>0</v>
          </cell>
          <cell r="CH3785">
            <v>0</v>
          </cell>
          <cell r="CJ3785">
            <v>0</v>
          </cell>
          <cell r="CK3785">
            <v>0</v>
          </cell>
          <cell r="CL3785">
            <v>0</v>
          </cell>
          <cell r="CM3785">
            <v>0</v>
          </cell>
          <cell r="CN3785">
            <v>1.0000000000000002</v>
          </cell>
        </row>
        <row r="3786">
          <cell r="AU3786">
            <v>285</v>
          </cell>
          <cell r="AX3786">
            <v>285</v>
          </cell>
          <cell r="AY3786">
            <v>0</v>
          </cell>
          <cell r="AZ3786">
            <v>0</v>
          </cell>
          <cell r="BA3786">
            <v>0</v>
          </cell>
          <cell r="BV3786">
            <v>0</v>
          </cell>
          <cell r="BW3786">
            <v>1</v>
          </cell>
          <cell r="BX3786">
            <v>0</v>
          </cell>
          <cell r="BY3786">
            <v>0</v>
          </cell>
          <cell r="BZ3786">
            <v>0</v>
          </cell>
          <cell r="CA3786">
            <v>0</v>
          </cell>
          <cell r="CB3786">
            <v>0</v>
          </cell>
          <cell r="CC3786">
            <v>0</v>
          </cell>
          <cell r="CD3786">
            <v>0</v>
          </cell>
          <cell r="CE3786">
            <v>0</v>
          </cell>
          <cell r="CF3786">
            <v>0</v>
          </cell>
          <cell r="CG3786">
            <v>0</v>
          </cell>
          <cell r="CH3786">
            <v>0</v>
          </cell>
          <cell r="CJ3786">
            <v>0</v>
          </cell>
          <cell r="CK3786">
            <v>0</v>
          </cell>
          <cell r="CL3786">
            <v>0</v>
          </cell>
          <cell r="CM3786">
            <v>0</v>
          </cell>
          <cell r="CN3786">
            <v>1</v>
          </cell>
        </row>
        <row r="3787">
          <cell r="AU3787">
            <v>358</v>
          </cell>
          <cell r="AX3787">
            <v>358</v>
          </cell>
          <cell r="AY3787">
            <v>0</v>
          </cell>
          <cell r="AZ3787">
            <v>0</v>
          </cell>
          <cell r="BA3787">
            <v>0</v>
          </cell>
          <cell r="BV3787">
            <v>0</v>
          </cell>
          <cell r="BW3787">
            <v>0.46</v>
          </cell>
          <cell r="BX3787">
            <v>0</v>
          </cell>
          <cell r="BY3787">
            <v>0</v>
          </cell>
          <cell r="BZ3787">
            <v>0</v>
          </cell>
          <cell r="CA3787">
            <v>0</v>
          </cell>
          <cell r="CB3787">
            <v>0</v>
          </cell>
          <cell r="CC3787">
            <v>0</v>
          </cell>
          <cell r="CD3787">
            <v>0.44</v>
          </cell>
          <cell r="CE3787">
            <v>0.09</v>
          </cell>
          <cell r="CF3787">
            <v>0</v>
          </cell>
          <cell r="CG3787">
            <v>0</v>
          </cell>
          <cell r="CH3787">
            <v>0</v>
          </cell>
          <cell r="CJ3787">
            <v>0</v>
          </cell>
          <cell r="CK3787">
            <v>0</v>
          </cell>
          <cell r="CL3787">
            <v>0</v>
          </cell>
          <cell r="CM3787">
            <v>0</v>
          </cell>
          <cell r="CN3787">
            <v>1</v>
          </cell>
        </row>
        <row r="3788">
          <cell r="AU3788">
            <v>135</v>
          </cell>
          <cell r="AX3788">
            <v>135</v>
          </cell>
          <cell r="AY3788">
            <v>0</v>
          </cell>
          <cell r="AZ3788">
            <v>0</v>
          </cell>
          <cell r="BA3788">
            <v>0</v>
          </cell>
          <cell r="BV3788">
            <v>0</v>
          </cell>
          <cell r="BW3788">
            <v>1</v>
          </cell>
          <cell r="BX3788">
            <v>0</v>
          </cell>
          <cell r="BY3788">
            <v>0</v>
          </cell>
          <cell r="BZ3788">
            <v>0</v>
          </cell>
          <cell r="CA3788">
            <v>0</v>
          </cell>
          <cell r="CB3788">
            <v>0</v>
          </cell>
          <cell r="CC3788">
            <v>0</v>
          </cell>
          <cell r="CD3788">
            <v>0</v>
          </cell>
          <cell r="CE3788">
            <v>0</v>
          </cell>
          <cell r="CF3788">
            <v>0</v>
          </cell>
          <cell r="CG3788">
            <v>0</v>
          </cell>
          <cell r="CH3788">
            <v>0</v>
          </cell>
          <cell r="CJ3788">
            <v>0</v>
          </cell>
          <cell r="CK3788">
            <v>0</v>
          </cell>
          <cell r="CL3788">
            <v>0</v>
          </cell>
          <cell r="CM3788">
            <v>0</v>
          </cell>
          <cell r="CN3788">
            <v>1</v>
          </cell>
        </row>
        <row r="3789">
          <cell r="AU3789">
            <v>487</v>
          </cell>
          <cell r="AX3789">
            <v>487</v>
          </cell>
          <cell r="AY3789">
            <v>0</v>
          </cell>
          <cell r="AZ3789">
            <v>0</v>
          </cell>
          <cell r="BA3789">
            <v>0</v>
          </cell>
          <cell r="BV3789">
            <v>0</v>
          </cell>
          <cell r="BW3789">
            <v>1</v>
          </cell>
          <cell r="BX3789">
            <v>0</v>
          </cell>
          <cell r="BY3789">
            <v>0</v>
          </cell>
          <cell r="BZ3789">
            <v>0</v>
          </cell>
          <cell r="CA3789">
            <v>0</v>
          </cell>
          <cell r="CB3789">
            <v>0</v>
          </cell>
          <cell r="CC3789">
            <v>0</v>
          </cell>
          <cell r="CD3789">
            <v>0</v>
          </cell>
          <cell r="CE3789">
            <v>0</v>
          </cell>
          <cell r="CF3789">
            <v>0</v>
          </cell>
          <cell r="CG3789">
            <v>0</v>
          </cell>
          <cell r="CH3789">
            <v>0</v>
          </cell>
          <cell r="CJ3789">
            <v>0</v>
          </cell>
          <cell r="CK3789">
            <v>0</v>
          </cell>
          <cell r="CL3789">
            <v>0</v>
          </cell>
          <cell r="CM3789">
            <v>0</v>
          </cell>
          <cell r="CN3789">
            <v>1</v>
          </cell>
        </row>
        <row r="3790">
          <cell r="AU3790">
            <v>218</v>
          </cell>
          <cell r="AX3790">
            <v>218</v>
          </cell>
          <cell r="AY3790">
            <v>0</v>
          </cell>
          <cell r="AZ3790">
            <v>0</v>
          </cell>
          <cell r="BA3790">
            <v>0</v>
          </cell>
          <cell r="BV3790">
            <v>0</v>
          </cell>
          <cell r="BW3790">
            <v>0</v>
          </cell>
          <cell r="BX3790">
            <v>0</v>
          </cell>
          <cell r="BY3790">
            <v>0</v>
          </cell>
          <cell r="BZ3790">
            <v>0</v>
          </cell>
          <cell r="CA3790">
            <v>0</v>
          </cell>
          <cell r="CB3790">
            <v>0</v>
          </cell>
          <cell r="CC3790">
            <v>0</v>
          </cell>
          <cell r="CD3790">
            <v>1</v>
          </cell>
          <cell r="CE3790">
            <v>0</v>
          </cell>
          <cell r="CF3790">
            <v>0</v>
          </cell>
          <cell r="CG3790">
            <v>0</v>
          </cell>
          <cell r="CH3790">
            <v>0</v>
          </cell>
          <cell r="CJ3790">
            <v>0</v>
          </cell>
          <cell r="CK3790">
            <v>0</v>
          </cell>
          <cell r="CL3790">
            <v>0</v>
          </cell>
          <cell r="CM3790">
            <v>0</v>
          </cell>
          <cell r="CN3790">
            <v>1</v>
          </cell>
        </row>
        <row r="3791">
          <cell r="AU3791">
            <v>125</v>
          </cell>
          <cell r="AX3791">
            <v>125</v>
          </cell>
          <cell r="AY3791">
            <v>0</v>
          </cell>
          <cell r="AZ3791">
            <v>0</v>
          </cell>
          <cell r="BA3791">
            <v>0</v>
          </cell>
          <cell r="BV3791">
            <v>0</v>
          </cell>
          <cell r="BW3791">
            <v>0</v>
          </cell>
          <cell r="BX3791">
            <v>0</v>
          </cell>
          <cell r="BY3791">
            <v>0</v>
          </cell>
          <cell r="BZ3791">
            <v>0</v>
          </cell>
          <cell r="CA3791">
            <v>0</v>
          </cell>
          <cell r="CB3791">
            <v>0</v>
          </cell>
          <cell r="CC3791">
            <v>0</v>
          </cell>
          <cell r="CD3791">
            <v>0</v>
          </cell>
          <cell r="CE3791">
            <v>0</v>
          </cell>
          <cell r="CF3791">
            <v>0</v>
          </cell>
          <cell r="CG3791">
            <v>0</v>
          </cell>
          <cell r="CH3791">
            <v>0</v>
          </cell>
          <cell r="CJ3791">
            <v>0</v>
          </cell>
          <cell r="CK3791">
            <v>0</v>
          </cell>
          <cell r="CL3791">
            <v>0</v>
          </cell>
          <cell r="CM3791">
            <v>0</v>
          </cell>
          <cell r="CN3791">
            <v>1</v>
          </cell>
        </row>
        <row r="3792">
          <cell r="AU3792">
            <v>243</v>
          </cell>
          <cell r="AX3792">
            <v>243</v>
          </cell>
          <cell r="AY3792">
            <v>0</v>
          </cell>
          <cell r="AZ3792">
            <v>0</v>
          </cell>
          <cell r="BA3792">
            <v>0</v>
          </cell>
          <cell r="BV3792">
            <v>0</v>
          </cell>
          <cell r="BW3792">
            <v>0</v>
          </cell>
          <cell r="BX3792">
            <v>1</v>
          </cell>
          <cell r="BY3792">
            <v>0</v>
          </cell>
          <cell r="BZ3792">
            <v>0</v>
          </cell>
          <cell r="CA3792">
            <v>0</v>
          </cell>
          <cell r="CB3792">
            <v>0</v>
          </cell>
          <cell r="CC3792">
            <v>0</v>
          </cell>
          <cell r="CD3792">
            <v>0</v>
          </cell>
          <cell r="CE3792">
            <v>0</v>
          </cell>
          <cell r="CF3792">
            <v>0</v>
          </cell>
          <cell r="CG3792">
            <v>0</v>
          </cell>
          <cell r="CH3792">
            <v>0</v>
          </cell>
          <cell r="CJ3792">
            <v>0</v>
          </cell>
          <cell r="CK3792">
            <v>0</v>
          </cell>
          <cell r="CL3792">
            <v>0</v>
          </cell>
          <cell r="CM3792">
            <v>0</v>
          </cell>
          <cell r="CN3792">
            <v>1</v>
          </cell>
        </row>
        <row r="3793">
          <cell r="AU3793">
            <v>516</v>
          </cell>
          <cell r="AX3793">
            <v>516</v>
          </cell>
          <cell r="AY3793">
            <v>0</v>
          </cell>
          <cell r="AZ3793">
            <v>0</v>
          </cell>
          <cell r="BA3793">
            <v>0</v>
          </cell>
          <cell r="BV3793">
            <v>0</v>
          </cell>
          <cell r="BW3793">
            <v>1</v>
          </cell>
          <cell r="BX3793">
            <v>0</v>
          </cell>
          <cell r="BY3793">
            <v>0</v>
          </cell>
          <cell r="BZ3793">
            <v>0</v>
          </cell>
          <cell r="CA3793">
            <v>0</v>
          </cell>
          <cell r="CB3793">
            <v>0</v>
          </cell>
          <cell r="CC3793">
            <v>0</v>
          </cell>
          <cell r="CD3793">
            <v>0</v>
          </cell>
          <cell r="CE3793">
            <v>0</v>
          </cell>
          <cell r="CF3793">
            <v>0</v>
          </cell>
          <cell r="CG3793">
            <v>0</v>
          </cell>
          <cell r="CH3793">
            <v>0</v>
          </cell>
          <cell r="CJ3793">
            <v>0</v>
          </cell>
          <cell r="CK3793">
            <v>0</v>
          </cell>
          <cell r="CL3793">
            <v>0</v>
          </cell>
          <cell r="CM3793">
            <v>0</v>
          </cell>
          <cell r="CN3793">
            <v>1</v>
          </cell>
        </row>
        <row r="3794">
          <cell r="AU3794">
            <v>1918.2</v>
          </cell>
          <cell r="AX3794">
            <v>1427.01</v>
          </cell>
          <cell r="AY3794">
            <v>491.19</v>
          </cell>
          <cell r="AZ3794">
            <v>837.53</v>
          </cell>
          <cell r="BA3794">
            <v>351.98</v>
          </cell>
          <cell r="BV3794">
            <v>0</v>
          </cell>
          <cell r="BW3794">
            <v>1</v>
          </cell>
          <cell r="BX3794">
            <v>0</v>
          </cell>
          <cell r="BY3794">
            <v>0</v>
          </cell>
          <cell r="BZ3794">
            <v>0</v>
          </cell>
          <cell r="CA3794">
            <v>0</v>
          </cell>
          <cell r="CB3794">
            <v>0</v>
          </cell>
          <cell r="CC3794">
            <v>0</v>
          </cell>
          <cell r="CD3794">
            <v>0</v>
          </cell>
          <cell r="CE3794">
            <v>0</v>
          </cell>
          <cell r="CF3794">
            <v>0</v>
          </cell>
          <cell r="CG3794">
            <v>0</v>
          </cell>
          <cell r="CH3794">
            <v>0</v>
          </cell>
          <cell r="CJ3794">
            <v>0</v>
          </cell>
          <cell r="CK3794">
            <v>0</v>
          </cell>
          <cell r="CL3794">
            <v>0</v>
          </cell>
          <cell r="CM3794">
            <v>0</v>
          </cell>
          <cell r="CN3794">
            <v>1</v>
          </cell>
        </row>
        <row r="3795">
          <cell r="AU3795">
            <v>1643.81</v>
          </cell>
          <cell r="AX3795">
            <v>1178.3800000000001</v>
          </cell>
          <cell r="AY3795">
            <v>465.43</v>
          </cell>
          <cell r="AZ3795">
            <v>481.94</v>
          </cell>
          <cell r="BA3795">
            <v>615.80999999999995</v>
          </cell>
          <cell r="BV3795">
            <v>0</v>
          </cell>
          <cell r="BW3795">
            <v>1</v>
          </cell>
          <cell r="BX3795">
            <v>0</v>
          </cell>
          <cell r="BY3795">
            <v>0</v>
          </cell>
          <cell r="BZ3795">
            <v>0</v>
          </cell>
          <cell r="CA3795">
            <v>0</v>
          </cell>
          <cell r="CB3795">
            <v>0</v>
          </cell>
          <cell r="CC3795">
            <v>0</v>
          </cell>
          <cell r="CD3795">
            <v>0</v>
          </cell>
          <cell r="CE3795">
            <v>0</v>
          </cell>
          <cell r="CF3795">
            <v>0</v>
          </cell>
          <cell r="CG3795">
            <v>0</v>
          </cell>
          <cell r="CH3795">
            <v>0</v>
          </cell>
          <cell r="CJ3795">
            <v>0</v>
          </cell>
          <cell r="CK3795">
            <v>0</v>
          </cell>
          <cell r="CL3795">
            <v>0</v>
          </cell>
          <cell r="CM3795">
            <v>0</v>
          </cell>
          <cell r="CN3795">
            <v>1</v>
          </cell>
        </row>
        <row r="3796">
          <cell r="AU3796">
            <v>732.94</v>
          </cell>
          <cell r="AX3796">
            <v>561.68000000000006</v>
          </cell>
          <cell r="AY3796">
            <v>171.26</v>
          </cell>
          <cell r="AZ3796">
            <v>0</v>
          </cell>
          <cell r="BA3796">
            <v>383.47</v>
          </cell>
          <cell r="BV3796">
            <v>0</v>
          </cell>
          <cell r="BW3796">
            <v>1</v>
          </cell>
          <cell r="BX3796">
            <v>0</v>
          </cell>
          <cell r="BY3796">
            <v>0</v>
          </cell>
          <cell r="BZ3796">
            <v>0</v>
          </cell>
          <cell r="CA3796">
            <v>0</v>
          </cell>
          <cell r="CB3796">
            <v>0</v>
          </cell>
          <cell r="CC3796">
            <v>0</v>
          </cell>
          <cell r="CD3796">
            <v>0</v>
          </cell>
          <cell r="CE3796">
            <v>0</v>
          </cell>
          <cell r="CF3796">
            <v>0</v>
          </cell>
          <cell r="CG3796">
            <v>0</v>
          </cell>
          <cell r="CH3796">
            <v>0</v>
          </cell>
          <cell r="CJ3796">
            <v>0</v>
          </cell>
          <cell r="CK3796">
            <v>0</v>
          </cell>
          <cell r="CL3796">
            <v>0</v>
          </cell>
          <cell r="CM3796">
            <v>0</v>
          </cell>
          <cell r="CN3796">
            <v>1</v>
          </cell>
        </row>
        <row r="3797">
          <cell r="AU3797">
            <v>0</v>
          </cell>
          <cell r="AX3797">
            <v>0</v>
          </cell>
          <cell r="AY3797">
            <v>0</v>
          </cell>
          <cell r="AZ3797">
            <v>0</v>
          </cell>
          <cell r="BA3797">
            <v>0</v>
          </cell>
          <cell r="BV3797">
            <v>0</v>
          </cell>
          <cell r="BW3797">
            <v>1</v>
          </cell>
          <cell r="BX3797">
            <v>0</v>
          </cell>
          <cell r="BY3797">
            <v>0</v>
          </cell>
          <cell r="BZ3797">
            <v>0</v>
          </cell>
          <cell r="CA3797">
            <v>0</v>
          </cell>
          <cell r="CB3797">
            <v>0</v>
          </cell>
          <cell r="CC3797">
            <v>0</v>
          </cell>
          <cell r="CD3797">
            <v>0</v>
          </cell>
          <cell r="CE3797">
            <v>0</v>
          </cell>
          <cell r="CF3797">
            <v>0</v>
          </cell>
          <cell r="CG3797">
            <v>0</v>
          </cell>
          <cell r="CH3797">
            <v>0</v>
          </cell>
          <cell r="CJ3797">
            <v>0</v>
          </cell>
          <cell r="CK3797">
            <v>0</v>
          </cell>
          <cell r="CL3797">
            <v>0</v>
          </cell>
          <cell r="CM3797">
            <v>0</v>
          </cell>
          <cell r="CN3797">
            <v>1</v>
          </cell>
        </row>
        <row r="3798">
          <cell r="AU3798">
            <v>120</v>
          </cell>
          <cell r="AX3798">
            <v>120</v>
          </cell>
          <cell r="AY3798">
            <v>0</v>
          </cell>
          <cell r="AZ3798">
            <v>0</v>
          </cell>
          <cell r="BA3798">
            <v>0</v>
          </cell>
          <cell r="BV3798">
            <v>0</v>
          </cell>
          <cell r="BW3798">
            <v>1</v>
          </cell>
          <cell r="BX3798">
            <v>0</v>
          </cell>
          <cell r="BY3798">
            <v>0</v>
          </cell>
          <cell r="BZ3798">
            <v>0</v>
          </cell>
          <cell r="CA3798">
            <v>0</v>
          </cell>
          <cell r="CB3798">
            <v>0</v>
          </cell>
          <cell r="CC3798">
            <v>0</v>
          </cell>
          <cell r="CD3798">
            <v>0</v>
          </cell>
          <cell r="CE3798">
            <v>0</v>
          </cell>
          <cell r="CF3798">
            <v>0</v>
          </cell>
          <cell r="CG3798">
            <v>0</v>
          </cell>
          <cell r="CH3798">
            <v>0</v>
          </cell>
          <cell r="CJ3798">
            <v>0</v>
          </cell>
          <cell r="CK3798">
            <v>0</v>
          </cell>
          <cell r="CL3798">
            <v>0</v>
          </cell>
          <cell r="CM3798">
            <v>0</v>
          </cell>
          <cell r="CN3798">
            <v>1</v>
          </cell>
        </row>
        <row r="3799">
          <cell r="AU3799">
            <v>0</v>
          </cell>
          <cell r="AX3799">
            <v>0</v>
          </cell>
          <cell r="AY3799">
            <v>0</v>
          </cell>
          <cell r="AZ3799">
            <v>0</v>
          </cell>
          <cell r="BA3799">
            <v>0</v>
          </cell>
          <cell r="BV3799">
            <v>0</v>
          </cell>
          <cell r="BW3799">
            <v>1</v>
          </cell>
          <cell r="BX3799">
            <v>0</v>
          </cell>
          <cell r="BY3799">
            <v>0</v>
          </cell>
          <cell r="BZ3799">
            <v>0</v>
          </cell>
          <cell r="CA3799">
            <v>0</v>
          </cell>
          <cell r="CB3799">
            <v>0</v>
          </cell>
          <cell r="CC3799">
            <v>0</v>
          </cell>
          <cell r="CD3799">
            <v>0</v>
          </cell>
          <cell r="CE3799">
            <v>0</v>
          </cell>
          <cell r="CF3799">
            <v>0</v>
          </cell>
          <cell r="CG3799">
            <v>0</v>
          </cell>
          <cell r="CH3799">
            <v>0</v>
          </cell>
          <cell r="CJ3799">
            <v>0</v>
          </cell>
          <cell r="CK3799">
            <v>0</v>
          </cell>
          <cell r="CL3799">
            <v>0</v>
          </cell>
          <cell r="CM3799">
            <v>0</v>
          </cell>
          <cell r="CN3799">
            <v>1</v>
          </cell>
        </row>
        <row r="3800">
          <cell r="AU3800">
            <v>0</v>
          </cell>
          <cell r="AX3800">
            <v>0</v>
          </cell>
          <cell r="AY3800">
            <v>0</v>
          </cell>
          <cell r="AZ3800">
            <v>0</v>
          </cell>
          <cell r="BA3800">
            <v>0</v>
          </cell>
          <cell r="BV3800">
            <v>0</v>
          </cell>
          <cell r="BW3800">
            <v>1</v>
          </cell>
          <cell r="BX3800">
            <v>0</v>
          </cell>
          <cell r="BY3800">
            <v>0</v>
          </cell>
          <cell r="BZ3800">
            <v>0</v>
          </cell>
          <cell r="CA3800">
            <v>0</v>
          </cell>
          <cell r="CB3800">
            <v>0</v>
          </cell>
          <cell r="CC3800">
            <v>0</v>
          </cell>
          <cell r="CD3800">
            <v>0</v>
          </cell>
          <cell r="CE3800">
            <v>0</v>
          </cell>
          <cell r="CF3800">
            <v>0</v>
          </cell>
          <cell r="CG3800">
            <v>0</v>
          </cell>
          <cell r="CH3800">
            <v>0</v>
          </cell>
          <cell r="CJ3800">
            <v>0</v>
          </cell>
          <cell r="CK3800">
            <v>0</v>
          </cell>
          <cell r="CL3800">
            <v>0</v>
          </cell>
          <cell r="CM3800">
            <v>0</v>
          </cell>
          <cell r="CN3800">
            <v>1</v>
          </cell>
        </row>
        <row r="3801">
          <cell r="AU3801">
            <v>0</v>
          </cell>
          <cell r="AX3801">
            <v>0</v>
          </cell>
          <cell r="AY3801">
            <v>0</v>
          </cell>
          <cell r="AZ3801">
            <v>0</v>
          </cell>
          <cell r="BA3801">
            <v>0</v>
          </cell>
          <cell r="BV3801">
            <v>0</v>
          </cell>
          <cell r="BW3801">
            <v>1</v>
          </cell>
          <cell r="BX3801">
            <v>0</v>
          </cell>
          <cell r="BY3801">
            <v>0</v>
          </cell>
          <cell r="BZ3801">
            <v>0</v>
          </cell>
          <cell r="CA3801">
            <v>0</v>
          </cell>
          <cell r="CB3801">
            <v>0</v>
          </cell>
          <cell r="CC3801">
            <v>0</v>
          </cell>
          <cell r="CD3801">
            <v>0</v>
          </cell>
          <cell r="CE3801">
            <v>0</v>
          </cell>
          <cell r="CF3801">
            <v>0</v>
          </cell>
          <cell r="CG3801">
            <v>0</v>
          </cell>
          <cell r="CH3801">
            <v>0</v>
          </cell>
          <cell r="CJ3801">
            <v>0</v>
          </cell>
          <cell r="CK3801">
            <v>0</v>
          </cell>
          <cell r="CL3801">
            <v>0</v>
          </cell>
          <cell r="CM3801">
            <v>0</v>
          </cell>
          <cell r="CN3801">
            <v>1</v>
          </cell>
        </row>
        <row r="3802">
          <cell r="AU3802">
            <v>200</v>
          </cell>
          <cell r="AX3802">
            <v>200</v>
          </cell>
          <cell r="AY3802">
            <v>0</v>
          </cell>
          <cell r="AZ3802">
            <v>0</v>
          </cell>
          <cell r="BA3802">
            <v>0</v>
          </cell>
          <cell r="BV3802">
            <v>0</v>
          </cell>
          <cell r="BW3802">
            <v>1</v>
          </cell>
          <cell r="BX3802">
            <v>0</v>
          </cell>
          <cell r="BY3802">
            <v>0</v>
          </cell>
          <cell r="BZ3802">
            <v>0</v>
          </cell>
          <cell r="CA3802">
            <v>0</v>
          </cell>
          <cell r="CB3802">
            <v>0</v>
          </cell>
          <cell r="CC3802">
            <v>0</v>
          </cell>
          <cell r="CD3802">
            <v>0</v>
          </cell>
          <cell r="CE3802">
            <v>0</v>
          </cell>
          <cell r="CF3802">
            <v>0</v>
          </cell>
          <cell r="CG3802">
            <v>0</v>
          </cell>
          <cell r="CH3802">
            <v>0</v>
          </cell>
          <cell r="CJ3802">
            <v>0</v>
          </cell>
          <cell r="CK3802">
            <v>0</v>
          </cell>
          <cell r="CL3802">
            <v>0</v>
          </cell>
          <cell r="CM3802">
            <v>0</v>
          </cell>
          <cell r="CN3802">
            <v>1</v>
          </cell>
        </row>
        <row r="3803">
          <cell r="AU3803">
            <v>113</v>
          </cell>
          <cell r="AX3803">
            <v>113</v>
          </cell>
          <cell r="AY3803">
            <v>0</v>
          </cell>
          <cell r="AZ3803">
            <v>0</v>
          </cell>
          <cell r="BA3803">
            <v>0</v>
          </cell>
          <cell r="BV3803">
            <v>0</v>
          </cell>
          <cell r="BW3803">
            <v>1</v>
          </cell>
          <cell r="BX3803">
            <v>0</v>
          </cell>
          <cell r="BY3803">
            <v>0</v>
          </cell>
          <cell r="BZ3803">
            <v>0</v>
          </cell>
          <cell r="CA3803">
            <v>0</v>
          </cell>
          <cell r="CB3803">
            <v>0</v>
          </cell>
          <cell r="CC3803">
            <v>0</v>
          </cell>
          <cell r="CD3803">
            <v>0</v>
          </cell>
          <cell r="CE3803">
            <v>0</v>
          </cell>
          <cell r="CF3803">
            <v>0</v>
          </cell>
          <cell r="CG3803">
            <v>0</v>
          </cell>
          <cell r="CH3803">
            <v>0</v>
          </cell>
          <cell r="CJ3803">
            <v>0</v>
          </cell>
          <cell r="CK3803">
            <v>0</v>
          </cell>
          <cell r="CL3803">
            <v>0</v>
          </cell>
          <cell r="CM3803">
            <v>0</v>
          </cell>
          <cell r="CN3803">
            <v>1</v>
          </cell>
        </row>
        <row r="3804">
          <cell r="AU3804">
            <v>273.14</v>
          </cell>
          <cell r="AX3804">
            <v>195.81</v>
          </cell>
          <cell r="AY3804">
            <v>77.33</v>
          </cell>
          <cell r="AZ3804">
            <v>0</v>
          </cell>
          <cell r="BA3804">
            <v>173.13</v>
          </cell>
          <cell r="BV3804">
            <v>0</v>
          </cell>
          <cell r="BW3804">
            <v>0</v>
          </cell>
          <cell r="BX3804">
            <v>0</v>
          </cell>
          <cell r="BY3804">
            <v>0</v>
          </cell>
          <cell r="BZ3804">
            <v>0</v>
          </cell>
          <cell r="CA3804">
            <v>0</v>
          </cell>
          <cell r="CB3804">
            <v>0</v>
          </cell>
          <cell r="CC3804">
            <v>0</v>
          </cell>
          <cell r="CD3804">
            <v>0</v>
          </cell>
          <cell r="CE3804">
            <v>0</v>
          </cell>
          <cell r="CF3804">
            <v>0</v>
          </cell>
          <cell r="CG3804">
            <v>0</v>
          </cell>
          <cell r="CH3804">
            <v>0</v>
          </cell>
          <cell r="CJ3804">
            <v>0</v>
          </cell>
          <cell r="CK3804">
            <v>0</v>
          </cell>
          <cell r="CL3804">
            <v>0</v>
          </cell>
          <cell r="CM3804">
            <v>0</v>
          </cell>
          <cell r="CN3804">
            <v>1</v>
          </cell>
        </row>
        <row r="3805">
          <cell r="AU3805">
            <v>295</v>
          </cell>
          <cell r="AX3805">
            <v>295</v>
          </cell>
          <cell r="AY3805">
            <v>0</v>
          </cell>
          <cell r="AZ3805">
            <v>0</v>
          </cell>
          <cell r="BA3805">
            <v>0</v>
          </cell>
          <cell r="BV3805">
            <v>0</v>
          </cell>
          <cell r="BW3805">
            <v>0</v>
          </cell>
          <cell r="BX3805">
            <v>0</v>
          </cell>
          <cell r="BY3805">
            <v>0</v>
          </cell>
          <cell r="BZ3805">
            <v>0</v>
          </cell>
          <cell r="CA3805">
            <v>0</v>
          </cell>
          <cell r="CB3805">
            <v>0</v>
          </cell>
          <cell r="CC3805">
            <v>0</v>
          </cell>
          <cell r="CD3805">
            <v>0</v>
          </cell>
          <cell r="CE3805">
            <v>0</v>
          </cell>
          <cell r="CF3805">
            <v>0</v>
          </cell>
          <cell r="CG3805">
            <v>0</v>
          </cell>
          <cell r="CH3805">
            <v>0</v>
          </cell>
          <cell r="CJ3805">
            <v>0</v>
          </cell>
          <cell r="CK3805">
            <v>0</v>
          </cell>
          <cell r="CL3805">
            <v>0</v>
          </cell>
          <cell r="CM3805">
            <v>0</v>
          </cell>
          <cell r="CN3805">
            <v>1</v>
          </cell>
        </row>
        <row r="3806">
          <cell r="AU3806">
            <v>458.25</v>
          </cell>
          <cell r="AX3806">
            <v>328.52000000000004</v>
          </cell>
          <cell r="AY3806">
            <v>129.72999999999999</v>
          </cell>
          <cell r="AZ3806">
            <v>0</v>
          </cell>
          <cell r="BA3806">
            <v>290.48</v>
          </cell>
          <cell r="BV3806">
            <v>0</v>
          </cell>
          <cell r="BW3806">
            <v>0</v>
          </cell>
          <cell r="BX3806">
            <v>0.7</v>
          </cell>
          <cell r="BY3806">
            <v>0</v>
          </cell>
          <cell r="BZ3806">
            <v>0</v>
          </cell>
          <cell r="CA3806">
            <v>0</v>
          </cell>
          <cell r="CB3806">
            <v>0</v>
          </cell>
          <cell r="CC3806">
            <v>0</v>
          </cell>
          <cell r="CD3806">
            <v>0</v>
          </cell>
          <cell r="CE3806">
            <v>0</v>
          </cell>
          <cell r="CF3806">
            <v>0</v>
          </cell>
          <cell r="CG3806">
            <v>0</v>
          </cell>
          <cell r="CH3806">
            <v>0</v>
          </cell>
          <cell r="CJ3806">
            <v>0</v>
          </cell>
          <cell r="CK3806">
            <v>0</v>
          </cell>
          <cell r="CL3806">
            <v>0</v>
          </cell>
          <cell r="CM3806">
            <v>0</v>
          </cell>
          <cell r="CN3806">
            <v>1</v>
          </cell>
        </row>
        <row r="3807">
          <cell r="AU3807">
            <v>572.82000000000005</v>
          </cell>
          <cell r="AX3807">
            <v>410.65000000000003</v>
          </cell>
          <cell r="AY3807">
            <v>162.16999999999999</v>
          </cell>
          <cell r="AZ3807">
            <v>0</v>
          </cell>
          <cell r="BA3807">
            <v>363.1</v>
          </cell>
          <cell r="BV3807">
            <v>0</v>
          </cell>
          <cell r="BW3807">
            <v>0</v>
          </cell>
          <cell r="BX3807">
            <v>0.72</v>
          </cell>
          <cell r="BY3807">
            <v>0</v>
          </cell>
          <cell r="BZ3807">
            <v>0</v>
          </cell>
          <cell r="CA3807">
            <v>0</v>
          </cell>
          <cell r="CB3807">
            <v>0</v>
          </cell>
          <cell r="CC3807">
            <v>0</v>
          </cell>
          <cell r="CD3807">
            <v>0</v>
          </cell>
          <cell r="CE3807">
            <v>0</v>
          </cell>
          <cell r="CF3807">
            <v>0</v>
          </cell>
          <cell r="CG3807">
            <v>0</v>
          </cell>
          <cell r="CH3807">
            <v>0</v>
          </cell>
          <cell r="CJ3807">
            <v>0</v>
          </cell>
          <cell r="CK3807">
            <v>0</v>
          </cell>
          <cell r="CL3807">
            <v>0</v>
          </cell>
          <cell r="CM3807">
            <v>0</v>
          </cell>
          <cell r="CN3807">
            <v>1</v>
          </cell>
        </row>
        <row r="3808">
          <cell r="AU3808">
            <v>113</v>
          </cell>
          <cell r="AX3808">
            <v>113</v>
          </cell>
          <cell r="AY3808">
            <v>0</v>
          </cell>
          <cell r="AZ3808">
            <v>0</v>
          </cell>
          <cell r="BA3808">
            <v>0</v>
          </cell>
          <cell r="BV3808">
            <v>0</v>
          </cell>
          <cell r="BW3808">
            <v>0</v>
          </cell>
          <cell r="BX3808">
            <v>0</v>
          </cell>
          <cell r="BY3808">
            <v>1</v>
          </cell>
          <cell r="BZ3808">
            <v>0</v>
          </cell>
          <cell r="CA3808">
            <v>0</v>
          </cell>
          <cell r="CB3808">
            <v>0</v>
          </cell>
          <cell r="CC3808">
            <v>0</v>
          </cell>
          <cell r="CD3808">
            <v>0</v>
          </cell>
          <cell r="CE3808">
            <v>0</v>
          </cell>
          <cell r="CF3808">
            <v>0</v>
          </cell>
          <cell r="CG3808">
            <v>0</v>
          </cell>
          <cell r="CH3808">
            <v>0</v>
          </cell>
          <cell r="CJ3808">
            <v>0</v>
          </cell>
          <cell r="CK3808">
            <v>0</v>
          </cell>
          <cell r="CL3808">
            <v>0</v>
          </cell>
          <cell r="CM3808">
            <v>0</v>
          </cell>
          <cell r="CN3808">
            <v>1</v>
          </cell>
        </row>
        <row r="3809">
          <cell r="AU3809">
            <v>372</v>
          </cell>
          <cell r="AX3809">
            <v>372</v>
          </cell>
          <cell r="AY3809">
            <v>0</v>
          </cell>
          <cell r="AZ3809">
            <v>0</v>
          </cell>
          <cell r="BA3809">
            <v>0</v>
          </cell>
          <cell r="BV3809">
            <v>0</v>
          </cell>
          <cell r="BW3809">
            <v>1</v>
          </cell>
          <cell r="BX3809">
            <v>0</v>
          </cell>
          <cell r="BY3809">
            <v>0</v>
          </cell>
          <cell r="BZ3809">
            <v>0</v>
          </cell>
          <cell r="CA3809">
            <v>0</v>
          </cell>
          <cell r="CB3809">
            <v>0</v>
          </cell>
          <cell r="CC3809">
            <v>0</v>
          </cell>
          <cell r="CD3809">
            <v>0</v>
          </cell>
          <cell r="CE3809">
            <v>0</v>
          </cell>
          <cell r="CF3809">
            <v>0</v>
          </cell>
          <cell r="CG3809">
            <v>0</v>
          </cell>
          <cell r="CH3809">
            <v>0</v>
          </cell>
          <cell r="CJ3809">
            <v>0</v>
          </cell>
          <cell r="CK3809">
            <v>0</v>
          </cell>
          <cell r="CL3809">
            <v>0</v>
          </cell>
          <cell r="CM3809">
            <v>0</v>
          </cell>
          <cell r="CN3809">
            <v>1</v>
          </cell>
        </row>
        <row r="3810">
          <cell r="AU3810">
            <v>2826318.24</v>
          </cell>
          <cell r="AX3810">
            <v>1994541.32</v>
          </cell>
          <cell r="AY3810">
            <v>831776.92</v>
          </cell>
          <cell r="AZ3810">
            <v>699872.38</v>
          </cell>
          <cell r="BA3810">
            <v>134445.28</v>
          </cell>
          <cell r="BV3810">
            <v>0</v>
          </cell>
          <cell r="BW3810">
            <v>0</v>
          </cell>
          <cell r="BX3810">
            <v>0.93</v>
          </cell>
          <cell r="BY3810">
            <v>0</v>
          </cell>
          <cell r="BZ3810">
            <v>5.2499999999999998E-2</v>
          </cell>
          <cell r="CA3810">
            <v>0</v>
          </cell>
          <cell r="CB3810">
            <v>1.7500000000000002E-2</v>
          </cell>
          <cell r="CC3810">
            <v>0</v>
          </cell>
          <cell r="CD3810">
            <v>0</v>
          </cell>
          <cell r="CE3810">
            <v>0</v>
          </cell>
          <cell r="CF3810">
            <v>0</v>
          </cell>
          <cell r="CG3810">
            <v>0</v>
          </cell>
          <cell r="CH3810">
            <v>0</v>
          </cell>
          <cell r="CJ3810">
            <v>0</v>
          </cell>
          <cell r="CK3810">
            <v>0</v>
          </cell>
          <cell r="CL3810">
            <v>0</v>
          </cell>
          <cell r="CM3810">
            <v>0</v>
          </cell>
          <cell r="CN3810">
            <v>1</v>
          </cell>
        </row>
        <row r="3811">
          <cell r="AU3811">
            <v>0</v>
          </cell>
          <cell r="AX3811">
            <v>0</v>
          </cell>
          <cell r="AY3811">
            <v>0</v>
          </cell>
          <cell r="AZ3811">
            <v>0</v>
          </cell>
          <cell r="BA3811">
            <v>0</v>
          </cell>
          <cell r="BV3811">
            <v>0</v>
          </cell>
          <cell r="BW3811">
            <v>1</v>
          </cell>
          <cell r="BX3811">
            <v>0</v>
          </cell>
          <cell r="BY3811">
            <v>0</v>
          </cell>
          <cell r="BZ3811">
            <v>0</v>
          </cell>
          <cell r="CA3811">
            <v>0</v>
          </cell>
          <cell r="CB3811">
            <v>0</v>
          </cell>
          <cell r="CC3811">
            <v>0</v>
          </cell>
          <cell r="CD3811">
            <v>0</v>
          </cell>
          <cell r="CE3811">
            <v>0</v>
          </cell>
          <cell r="CF3811">
            <v>0</v>
          </cell>
          <cell r="CG3811">
            <v>0</v>
          </cell>
          <cell r="CH3811">
            <v>0</v>
          </cell>
          <cell r="CJ3811">
            <v>0</v>
          </cell>
          <cell r="CK3811">
            <v>0</v>
          </cell>
          <cell r="CL3811">
            <v>0</v>
          </cell>
          <cell r="CM3811">
            <v>0</v>
          </cell>
          <cell r="CN3811">
            <v>1</v>
          </cell>
        </row>
        <row r="3812">
          <cell r="AU3812">
            <v>123</v>
          </cell>
          <cell r="AX3812">
            <v>123</v>
          </cell>
          <cell r="AY3812">
            <v>0</v>
          </cell>
          <cell r="AZ3812">
            <v>0</v>
          </cell>
          <cell r="BA3812">
            <v>0</v>
          </cell>
          <cell r="BV3812">
            <v>0</v>
          </cell>
          <cell r="BW3812">
            <v>1</v>
          </cell>
          <cell r="BX3812">
            <v>0</v>
          </cell>
          <cell r="BY3812">
            <v>0</v>
          </cell>
          <cell r="BZ3812">
            <v>0</v>
          </cell>
          <cell r="CA3812">
            <v>0</v>
          </cell>
          <cell r="CB3812">
            <v>0</v>
          </cell>
          <cell r="CC3812">
            <v>0</v>
          </cell>
          <cell r="CD3812">
            <v>0</v>
          </cell>
          <cell r="CE3812">
            <v>0</v>
          </cell>
          <cell r="CF3812">
            <v>0</v>
          </cell>
          <cell r="CG3812">
            <v>0</v>
          </cell>
          <cell r="CH3812">
            <v>0</v>
          </cell>
          <cell r="CJ3812">
            <v>0</v>
          </cell>
          <cell r="CK3812">
            <v>0</v>
          </cell>
          <cell r="CL3812">
            <v>0</v>
          </cell>
          <cell r="CM3812">
            <v>0</v>
          </cell>
          <cell r="CN3812">
            <v>1</v>
          </cell>
        </row>
        <row r="3813">
          <cell r="AU3813">
            <v>198</v>
          </cell>
          <cell r="AX3813">
            <v>198</v>
          </cell>
          <cell r="AY3813">
            <v>0</v>
          </cell>
          <cell r="AZ3813">
            <v>0</v>
          </cell>
          <cell r="BA3813">
            <v>0</v>
          </cell>
          <cell r="BV3813">
            <v>0</v>
          </cell>
          <cell r="BW3813">
            <v>1</v>
          </cell>
          <cell r="BX3813">
            <v>0</v>
          </cell>
          <cell r="BY3813">
            <v>0</v>
          </cell>
          <cell r="BZ3813">
            <v>0</v>
          </cell>
          <cell r="CA3813">
            <v>0</v>
          </cell>
          <cell r="CB3813">
            <v>0</v>
          </cell>
          <cell r="CC3813">
            <v>0</v>
          </cell>
          <cell r="CD3813">
            <v>0</v>
          </cell>
          <cell r="CE3813">
            <v>0</v>
          </cell>
          <cell r="CF3813">
            <v>0</v>
          </cell>
          <cell r="CG3813">
            <v>0</v>
          </cell>
          <cell r="CH3813">
            <v>0</v>
          </cell>
          <cell r="CJ3813">
            <v>0</v>
          </cell>
          <cell r="CK3813">
            <v>0</v>
          </cell>
          <cell r="CL3813">
            <v>0</v>
          </cell>
          <cell r="CM3813">
            <v>0</v>
          </cell>
          <cell r="CN3813">
            <v>1</v>
          </cell>
        </row>
        <row r="3814">
          <cell r="AU3814">
            <v>1850.5</v>
          </cell>
          <cell r="AX3814">
            <v>1326.6</v>
          </cell>
          <cell r="AY3814">
            <v>523.9</v>
          </cell>
          <cell r="AZ3814">
            <v>0</v>
          </cell>
          <cell r="BA3814">
            <v>1172.97</v>
          </cell>
          <cell r="BV3814">
            <v>0</v>
          </cell>
          <cell r="BW3814">
            <v>0.34</v>
          </cell>
          <cell r="BX3814">
            <v>0.56999999999999995</v>
          </cell>
          <cell r="BY3814">
            <v>0</v>
          </cell>
          <cell r="BZ3814">
            <v>0</v>
          </cell>
          <cell r="CA3814">
            <v>0</v>
          </cell>
          <cell r="CB3814">
            <v>0</v>
          </cell>
          <cell r="CC3814">
            <v>0</v>
          </cell>
          <cell r="CD3814">
            <v>0</v>
          </cell>
          <cell r="CE3814">
            <v>0</v>
          </cell>
          <cell r="CF3814">
            <v>0</v>
          </cell>
          <cell r="CG3814">
            <v>0</v>
          </cell>
          <cell r="CH3814">
            <v>0</v>
          </cell>
          <cell r="CJ3814">
            <v>0</v>
          </cell>
          <cell r="CK3814">
            <v>0</v>
          </cell>
          <cell r="CL3814">
            <v>0</v>
          </cell>
          <cell r="CM3814">
            <v>0</v>
          </cell>
          <cell r="CN3814">
            <v>0.99999999999999989</v>
          </cell>
        </row>
        <row r="3815">
          <cell r="AU3815">
            <v>215</v>
          </cell>
          <cell r="AX3815">
            <v>215</v>
          </cell>
          <cell r="AY3815">
            <v>0</v>
          </cell>
          <cell r="AZ3815">
            <v>0</v>
          </cell>
          <cell r="BA3815">
            <v>0</v>
          </cell>
          <cell r="BV3815">
            <v>0</v>
          </cell>
          <cell r="BW3815">
            <v>1</v>
          </cell>
          <cell r="BX3815">
            <v>0</v>
          </cell>
          <cell r="BY3815">
            <v>0</v>
          </cell>
          <cell r="BZ3815">
            <v>0</v>
          </cell>
          <cell r="CA3815">
            <v>0</v>
          </cell>
          <cell r="CB3815">
            <v>0</v>
          </cell>
          <cell r="CC3815">
            <v>0</v>
          </cell>
          <cell r="CD3815">
            <v>0</v>
          </cell>
          <cell r="CE3815">
            <v>0</v>
          </cell>
          <cell r="CF3815">
            <v>0</v>
          </cell>
          <cell r="CG3815">
            <v>0</v>
          </cell>
          <cell r="CH3815">
            <v>0</v>
          </cell>
          <cell r="CJ3815">
            <v>0</v>
          </cell>
          <cell r="CK3815">
            <v>0</v>
          </cell>
          <cell r="CL3815">
            <v>0</v>
          </cell>
          <cell r="CM3815">
            <v>0</v>
          </cell>
          <cell r="CN3815">
            <v>1</v>
          </cell>
        </row>
        <row r="3816">
          <cell r="AU3816">
            <v>5658.95</v>
          </cell>
          <cell r="AX3816">
            <v>4222.9000000000005</v>
          </cell>
          <cell r="AY3816">
            <v>1436.05</v>
          </cell>
          <cell r="AZ3816">
            <v>0</v>
          </cell>
          <cell r="BA3816">
            <v>3214.8</v>
          </cell>
          <cell r="BV3816">
            <v>0</v>
          </cell>
          <cell r="BW3816">
            <v>0</v>
          </cell>
          <cell r="BX3816">
            <v>0</v>
          </cell>
          <cell r="BY3816">
            <v>0</v>
          </cell>
          <cell r="BZ3816">
            <v>0</v>
          </cell>
          <cell r="CA3816">
            <v>0</v>
          </cell>
          <cell r="CB3816">
            <v>0</v>
          </cell>
          <cell r="CC3816">
            <v>0</v>
          </cell>
          <cell r="CD3816">
            <v>0</v>
          </cell>
          <cell r="CE3816">
            <v>0</v>
          </cell>
          <cell r="CF3816">
            <v>0</v>
          </cell>
          <cell r="CG3816">
            <v>0</v>
          </cell>
          <cell r="CH3816">
            <v>0</v>
          </cell>
          <cell r="CJ3816">
            <v>0</v>
          </cell>
          <cell r="CK3816">
            <v>0</v>
          </cell>
          <cell r="CL3816">
            <v>0</v>
          </cell>
          <cell r="CM3816">
            <v>1</v>
          </cell>
          <cell r="CN3816">
            <v>1</v>
          </cell>
        </row>
        <row r="3817">
          <cell r="AU3817">
            <v>113</v>
          </cell>
          <cell r="AX3817">
            <v>113</v>
          </cell>
          <cell r="AY3817">
            <v>0</v>
          </cell>
          <cell r="AZ3817">
            <v>0</v>
          </cell>
          <cell r="BA3817">
            <v>0</v>
          </cell>
          <cell r="BV3817">
            <v>0</v>
          </cell>
          <cell r="BW3817">
            <v>0</v>
          </cell>
          <cell r="BX3817">
            <v>0</v>
          </cell>
          <cell r="BY3817">
            <v>0</v>
          </cell>
          <cell r="BZ3817">
            <v>0</v>
          </cell>
          <cell r="CA3817">
            <v>0</v>
          </cell>
          <cell r="CB3817">
            <v>0</v>
          </cell>
          <cell r="CC3817">
            <v>0</v>
          </cell>
          <cell r="CD3817">
            <v>0.99</v>
          </cell>
          <cell r="CE3817">
            <v>0.01</v>
          </cell>
          <cell r="CF3817">
            <v>0</v>
          </cell>
          <cell r="CG3817">
            <v>0</v>
          </cell>
          <cell r="CH3817">
            <v>0</v>
          </cell>
          <cell r="CJ3817">
            <v>0</v>
          </cell>
          <cell r="CK3817">
            <v>0</v>
          </cell>
          <cell r="CL3817">
            <v>0</v>
          </cell>
          <cell r="CM3817">
            <v>0</v>
          </cell>
          <cell r="CN3817">
            <v>1</v>
          </cell>
        </row>
        <row r="3818">
          <cell r="AU3818">
            <v>216</v>
          </cell>
          <cell r="AX3818">
            <v>216</v>
          </cell>
          <cell r="AY3818">
            <v>0</v>
          </cell>
          <cell r="AZ3818">
            <v>0</v>
          </cell>
          <cell r="BA3818">
            <v>0</v>
          </cell>
          <cell r="BV3818">
            <v>0</v>
          </cell>
          <cell r="BW3818">
            <v>1</v>
          </cell>
          <cell r="BX3818">
            <v>0</v>
          </cell>
          <cell r="BY3818">
            <v>0</v>
          </cell>
          <cell r="BZ3818">
            <v>0</v>
          </cell>
          <cell r="CA3818">
            <v>0</v>
          </cell>
          <cell r="CB3818">
            <v>0</v>
          </cell>
          <cell r="CC3818">
            <v>0</v>
          </cell>
          <cell r="CD3818">
            <v>0</v>
          </cell>
          <cell r="CE3818">
            <v>0</v>
          </cell>
          <cell r="CF3818">
            <v>0</v>
          </cell>
          <cell r="CG3818">
            <v>0</v>
          </cell>
          <cell r="CH3818">
            <v>0</v>
          </cell>
          <cell r="CJ3818">
            <v>0</v>
          </cell>
          <cell r="CK3818">
            <v>0</v>
          </cell>
          <cell r="CL3818">
            <v>0</v>
          </cell>
          <cell r="CM3818">
            <v>0</v>
          </cell>
          <cell r="CN3818">
            <v>1</v>
          </cell>
        </row>
        <row r="3819">
          <cell r="AU3819">
            <v>757.51</v>
          </cell>
          <cell r="AX3819">
            <v>543.03</v>
          </cell>
          <cell r="AY3819">
            <v>214.48</v>
          </cell>
          <cell r="AZ3819">
            <v>460.9</v>
          </cell>
          <cell r="BA3819">
            <v>72.62</v>
          </cell>
          <cell r="BV3819">
            <v>0</v>
          </cell>
          <cell r="BW3819">
            <v>1</v>
          </cell>
          <cell r="BX3819">
            <v>0</v>
          </cell>
          <cell r="BY3819">
            <v>0</v>
          </cell>
          <cell r="BZ3819">
            <v>0</v>
          </cell>
          <cell r="CA3819">
            <v>0</v>
          </cell>
          <cell r="CB3819">
            <v>0</v>
          </cell>
          <cell r="CC3819">
            <v>0</v>
          </cell>
          <cell r="CD3819">
            <v>0</v>
          </cell>
          <cell r="CE3819">
            <v>0</v>
          </cell>
          <cell r="CF3819">
            <v>0</v>
          </cell>
          <cell r="CG3819">
            <v>0</v>
          </cell>
          <cell r="CH3819">
            <v>0</v>
          </cell>
          <cell r="CJ3819">
            <v>0</v>
          </cell>
          <cell r="CK3819">
            <v>0</v>
          </cell>
          <cell r="CL3819">
            <v>0</v>
          </cell>
          <cell r="CM3819">
            <v>0</v>
          </cell>
          <cell r="CN3819">
            <v>1</v>
          </cell>
        </row>
        <row r="3820">
          <cell r="AU3820">
            <v>165</v>
          </cell>
          <cell r="AX3820">
            <v>165</v>
          </cell>
          <cell r="AY3820">
            <v>0</v>
          </cell>
          <cell r="AZ3820">
            <v>0</v>
          </cell>
          <cell r="BA3820">
            <v>0</v>
          </cell>
          <cell r="BV3820">
            <v>0</v>
          </cell>
          <cell r="BW3820">
            <v>1</v>
          </cell>
          <cell r="BX3820">
            <v>0</v>
          </cell>
          <cell r="BY3820">
            <v>0</v>
          </cell>
          <cell r="BZ3820">
            <v>0</v>
          </cell>
          <cell r="CA3820">
            <v>0</v>
          </cell>
          <cell r="CB3820">
            <v>0</v>
          </cell>
          <cell r="CC3820">
            <v>0</v>
          </cell>
          <cell r="CD3820">
            <v>0</v>
          </cell>
          <cell r="CE3820">
            <v>0</v>
          </cell>
          <cell r="CF3820">
            <v>0</v>
          </cell>
          <cell r="CG3820">
            <v>0</v>
          </cell>
          <cell r="CH3820">
            <v>0</v>
          </cell>
          <cell r="CJ3820">
            <v>0</v>
          </cell>
          <cell r="CK3820">
            <v>0</v>
          </cell>
          <cell r="CL3820">
            <v>0</v>
          </cell>
          <cell r="CM3820">
            <v>0</v>
          </cell>
          <cell r="CN3820">
            <v>1</v>
          </cell>
        </row>
        <row r="3821">
          <cell r="AU3821">
            <v>4655.38</v>
          </cell>
          <cell r="AX3821">
            <v>3337.29</v>
          </cell>
          <cell r="AY3821">
            <v>1318.09</v>
          </cell>
          <cell r="AZ3821">
            <v>0</v>
          </cell>
          <cell r="BA3821">
            <v>2507.52</v>
          </cell>
          <cell r="BV3821">
            <v>0</v>
          </cell>
          <cell r="BW3821">
            <v>0</v>
          </cell>
          <cell r="BX3821">
            <v>0</v>
          </cell>
          <cell r="BY3821">
            <v>0</v>
          </cell>
          <cell r="BZ3821">
            <v>0</v>
          </cell>
          <cell r="CA3821">
            <v>0</v>
          </cell>
          <cell r="CB3821">
            <v>0</v>
          </cell>
          <cell r="CC3821">
            <v>0</v>
          </cell>
          <cell r="CD3821">
            <v>1</v>
          </cell>
          <cell r="CE3821">
            <v>0</v>
          </cell>
          <cell r="CF3821">
            <v>0</v>
          </cell>
          <cell r="CG3821">
            <v>0</v>
          </cell>
          <cell r="CH3821">
            <v>0</v>
          </cell>
          <cell r="CJ3821">
            <v>0</v>
          </cell>
          <cell r="CK3821">
            <v>0</v>
          </cell>
          <cell r="CL3821">
            <v>0</v>
          </cell>
          <cell r="CM3821">
            <v>0</v>
          </cell>
          <cell r="CN3821">
            <v>1</v>
          </cell>
        </row>
        <row r="3822">
          <cell r="AU3822">
            <v>156</v>
          </cell>
          <cell r="AX3822">
            <v>156</v>
          </cell>
          <cell r="AY3822">
            <v>0</v>
          </cell>
          <cell r="AZ3822">
            <v>0</v>
          </cell>
          <cell r="BA3822">
            <v>0</v>
          </cell>
          <cell r="BV3822">
            <v>0</v>
          </cell>
          <cell r="BW3822">
            <v>1</v>
          </cell>
          <cell r="BX3822">
            <v>0</v>
          </cell>
          <cell r="BY3822">
            <v>0</v>
          </cell>
          <cell r="BZ3822">
            <v>0</v>
          </cell>
          <cell r="CA3822">
            <v>0</v>
          </cell>
          <cell r="CB3822">
            <v>0</v>
          </cell>
          <cell r="CC3822">
            <v>0</v>
          </cell>
          <cell r="CD3822">
            <v>0</v>
          </cell>
          <cell r="CE3822">
            <v>0</v>
          </cell>
          <cell r="CF3822">
            <v>0</v>
          </cell>
          <cell r="CG3822">
            <v>0</v>
          </cell>
          <cell r="CH3822">
            <v>0</v>
          </cell>
          <cell r="CJ3822">
            <v>0</v>
          </cell>
          <cell r="CK3822">
            <v>0</v>
          </cell>
          <cell r="CL3822">
            <v>0</v>
          </cell>
          <cell r="CM3822">
            <v>0</v>
          </cell>
          <cell r="CN3822">
            <v>1</v>
          </cell>
        </row>
        <row r="3823">
          <cell r="AU3823">
            <v>136</v>
          </cell>
          <cell r="AX3823">
            <v>136</v>
          </cell>
          <cell r="AY3823">
            <v>0</v>
          </cell>
          <cell r="AZ3823">
            <v>0</v>
          </cell>
          <cell r="BA3823">
            <v>0</v>
          </cell>
          <cell r="BV3823">
            <v>0</v>
          </cell>
          <cell r="BW3823">
            <v>1</v>
          </cell>
          <cell r="BX3823">
            <v>0</v>
          </cell>
          <cell r="BY3823">
            <v>0</v>
          </cell>
          <cell r="BZ3823">
            <v>0</v>
          </cell>
          <cell r="CA3823">
            <v>0</v>
          </cell>
          <cell r="CB3823">
            <v>0</v>
          </cell>
          <cell r="CC3823">
            <v>0</v>
          </cell>
          <cell r="CD3823">
            <v>0</v>
          </cell>
          <cell r="CE3823">
            <v>0</v>
          </cell>
          <cell r="CF3823">
            <v>0</v>
          </cell>
          <cell r="CG3823">
            <v>0</v>
          </cell>
          <cell r="CH3823">
            <v>0</v>
          </cell>
          <cell r="CJ3823">
            <v>0</v>
          </cell>
          <cell r="CK3823">
            <v>0</v>
          </cell>
          <cell r="CL3823">
            <v>0</v>
          </cell>
          <cell r="CM3823">
            <v>0</v>
          </cell>
          <cell r="CN3823">
            <v>1</v>
          </cell>
        </row>
        <row r="3824">
          <cell r="AU3824">
            <v>0</v>
          </cell>
          <cell r="AX3824">
            <v>0</v>
          </cell>
          <cell r="AY3824">
            <v>0</v>
          </cell>
          <cell r="AZ3824">
            <v>0</v>
          </cell>
          <cell r="BA3824">
            <v>0</v>
          </cell>
          <cell r="BV3824">
            <v>0</v>
          </cell>
          <cell r="BW3824">
            <v>1</v>
          </cell>
          <cell r="BX3824">
            <v>0</v>
          </cell>
          <cell r="BY3824">
            <v>0</v>
          </cell>
          <cell r="BZ3824">
            <v>0</v>
          </cell>
          <cell r="CA3824">
            <v>0</v>
          </cell>
          <cell r="CB3824">
            <v>0</v>
          </cell>
          <cell r="CC3824">
            <v>0</v>
          </cell>
          <cell r="CD3824">
            <v>0</v>
          </cell>
          <cell r="CE3824">
            <v>0</v>
          </cell>
          <cell r="CF3824">
            <v>0</v>
          </cell>
          <cell r="CG3824">
            <v>0</v>
          </cell>
          <cell r="CH3824">
            <v>0</v>
          </cell>
          <cell r="CJ3824">
            <v>0</v>
          </cell>
          <cell r="CK3824">
            <v>0</v>
          </cell>
          <cell r="CL3824">
            <v>0</v>
          </cell>
          <cell r="CM3824">
            <v>0</v>
          </cell>
          <cell r="CN3824">
            <v>1</v>
          </cell>
        </row>
        <row r="3825">
          <cell r="AU3825">
            <v>240</v>
          </cell>
          <cell r="AX3825">
            <v>240</v>
          </cell>
          <cell r="AY3825">
            <v>0</v>
          </cell>
          <cell r="AZ3825">
            <v>0</v>
          </cell>
          <cell r="BA3825">
            <v>0</v>
          </cell>
          <cell r="BV3825">
            <v>0</v>
          </cell>
          <cell r="BW3825">
            <v>1</v>
          </cell>
          <cell r="BX3825">
            <v>0</v>
          </cell>
          <cell r="BY3825">
            <v>0</v>
          </cell>
          <cell r="BZ3825">
            <v>0</v>
          </cell>
          <cell r="CA3825">
            <v>0</v>
          </cell>
          <cell r="CB3825">
            <v>0</v>
          </cell>
          <cell r="CC3825">
            <v>0</v>
          </cell>
          <cell r="CD3825">
            <v>0</v>
          </cell>
          <cell r="CE3825">
            <v>0</v>
          </cell>
          <cell r="CF3825">
            <v>0</v>
          </cell>
          <cell r="CG3825">
            <v>0</v>
          </cell>
          <cell r="CH3825">
            <v>0</v>
          </cell>
          <cell r="CJ3825">
            <v>0</v>
          </cell>
          <cell r="CK3825">
            <v>0</v>
          </cell>
          <cell r="CL3825">
            <v>0</v>
          </cell>
          <cell r="CM3825">
            <v>0</v>
          </cell>
          <cell r="CN3825">
            <v>1</v>
          </cell>
        </row>
        <row r="3826">
          <cell r="AU3826">
            <v>116</v>
          </cell>
          <cell r="AX3826">
            <v>116</v>
          </cell>
          <cell r="AY3826">
            <v>0</v>
          </cell>
          <cell r="AZ3826">
            <v>0</v>
          </cell>
          <cell r="BA3826">
            <v>0</v>
          </cell>
          <cell r="BV3826">
            <v>0</v>
          </cell>
          <cell r="BW3826">
            <v>1</v>
          </cell>
          <cell r="BX3826">
            <v>0</v>
          </cell>
          <cell r="BY3826">
            <v>0</v>
          </cell>
          <cell r="BZ3826">
            <v>0</v>
          </cell>
          <cell r="CA3826">
            <v>0</v>
          </cell>
          <cell r="CB3826">
            <v>0</v>
          </cell>
          <cell r="CC3826">
            <v>0</v>
          </cell>
          <cell r="CD3826">
            <v>0</v>
          </cell>
          <cell r="CE3826">
            <v>0</v>
          </cell>
          <cell r="CF3826">
            <v>0</v>
          </cell>
          <cell r="CG3826">
            <v>0</v>
          </cell>
          <cell r="CH3826">
            <v>0</v>
          </cell>
          <cell r="CJ3826">
            <v>0</v>
          </cell>
          <cell r="CK3826">
            <v>0</v>
          </cell>
          <cell r="CL3826">
            <v>0</v>
          </cell>
          <cell r="CM3826">
            <v>0</v>
          </cell>
          <cell r="CN3826">
            <v>1</v>
          </cell>
        </row>
        <row r="3827">
          <cell r="AU3827">
            <v>12154.59</v>
          </cell>
          <cell r="AX3827">
            <v>9403.8300000000017</v>
          </cell>
          <cell r="AY3827">
            <v>2750.76</v>
          </cell>
          <cell r="AZ3827">
            <v>12203.37</v>
          </cell>
          <cell r="BA3827">
            <v>3579.56</v>
          </cell>
          <cell r="BV3827">
            <v>0</v>
          </cell>
          <cell r="BW3827">
            <v>1</v>
          </cell>
          <cell r="BX3827">
            <v>0</v>
          </cell>
          <cell r="BY3827">
            <v>0</v>
          </cell>
          <cell r="BZ3827">
            <v>0</v>
          </cell>
          <cell r="CA3827">
            <v>0</v>
          </cell>
          <cell r="CB3827">
            <v>0</v>
          </cell>
          <cell r="CC3827">
            <v>0</v>
          </cell>
          <cell r="CD3827">
            <v>0</v>
          </cell>
          <cell r="CE3827">
            <v>0</v>
          </cell>
          <cell r="CF3827">
            <v>0</v>
          </cell>
          <cell r="CG3827">
            <v>0</v>
          </cell>
          <cell r="CH3827">
            <v>0</v>
          </cell>
          <cell r="CJ3827">
            <v>0</v>
          </cell>
          <cell r="CK3827">
            <v>0</v>
          </cell>
          <cell r="CL3827">
            <v>0</v>
          </cell>
          <cell r="CM3827">
            <v>0</v>
          </cell>
          <cell r="CN3827">
            <v>1</v>
          </cell>
        </row>
        <row r="3828">
          <cell r="AU3828">
            <v>3656.39</v>
          </cell>
          <cell r="AX3828">
            <v>2621.13</v>
          </cell>
          <cell r="AY3828">
            <v>1035.26</v>
          </cell>
          <cell r="AZ3828">
            <v>1960.26</v>
          </cell>
          <cell r="BA3828">
            <v>584.36</v>
          </cell>
          <cell r="BV3828">
            <v>0</v>
          </cell>
          <cell r="BW3828">
            <v>1</v>
          </cell>
          <cell r="BX3828">
            <v>0</v>
          </cell>
          <cell r="BY3828">
            <v>0</v>
          </cell>
          <cell r="BZ3828">
            <v>0</v>
          </cell>
          <cell r="CA3828">
            <v>0</v>
          </cell>
          <cell r="CB3828">
            <v>0</v>
          </cell>
          <cell r="CC3828">
            <v>0</v>
          </cell>
          <cell r="CD3828">
            <v>0</v>
          </cell>
          <cell r="CE3828">
            <v>0</v>
          </cell>
          <cell r="CF3828">
            <v>0</v>
          </cell>
          <cell r="CG3828">
            <v>0</v>
          </cell>
          <cell r="CH3828">
            <v>0</v>
          </cell>
          <cell r="CJ3828">
            <v>0</v>
          </cell>
          <cell r="CK3828">
            <v>0</v>
          </cell>
          <cell r="CL3828">
            <v>0</v>
          </cell>
          <cell r="CM3828">
            <v>0</v>
          </cell>
          <cell r="CN3828">
            <v>1</v>
          </cell>
        </row>
        <row r="3829">
          <cell r="AU3829">
            <v>516.16999999999996</v>
          </cell>
          <cell r="AX3829">
            <v>413.08000000000004</v>
          </cell>
          <cell r="AY3829">
            <v>103.09</v>
          </cell>
          <cell r="AZ3829">
            <v>0</v>
          </cell>
          <cell r="BA3829">
            <v>230.84</v>
          </cell>
          <cell r="BV3829">
            <v>0</v>
          </cell>
          <cell r="BW3829">
            <v>1</v>
          </cell>
          <cell r="BX3829">
            <v>0</v>
          </cell>
          <cell r="BY3829">
            <v>0</v>
          </cell>
          <cell r="BZ3829">
            <v>0</v>
          </cell>
          <cell r="CA3829">
            <v>0</v>
          </cell>
          <cell r="CB3829">
            <v>0</v>
          </cell>
          <cell r="CC3829">
            <v>0</v>
          </cell>
          <cell r="CD3829">
            <v>0</v>
          </cell>
          <cell r="CE3829">
            <v>0</v>
          </cell>
          <cell r="CF3829">
            <v>0</v>
          </cell>
          <cell r="CG3829">
            <v>0</v>
          </cell>
          <cell r="CH3829">
            <v>0</v>
          </cell>
          <cell r="CJ3829">
            <v>0</v>
          </cell>
          <cell r="CK3829">
            <v>0</v>
          </cell>
          <cell r="CL3829">
            <v>0</v>
          </cell>
          <cell r="CM3829">
            <v>0</v>
          </cell>
          <cell r="CN3829">
            <v>1</v>
          </cell>
        </row>
        <row r="3830">
          <cell r="AU3830">
            <v>1704.25</v>
          </cell>
          <cell r="AX3830">
            <v>1353.6699999999998</v>
          </cell>
          <cell r="AY3830">
            <v>350.58</v>
          </cell>
          <cell r="AZ3830">
            <v>0</v>
          </cell>
          <cell r="BA3830">
            <v>784.87</v>
          </cell>
          <cell r="BV3830">
            <v>0</v>
          </cell>
          <cell r="BW3830">
            <v>0.91</v>
          </cell>
          <cell r="BX3830">
            <v>0</v>
          </cell>
          <cell r="BY3830">
            <v>0</v>
          </cell>
          <cell r="BZ3830">
            <v>0</v>
          </cell>
          <cell r="CA3830">
            <v>0</v>
          </cell>
          <cell r="CB3830">
            <v>0</v>
          </cell>
          <cell r="CC3830">
            <v>0</v>
          </cell>
          <cell r="CD3830">
            <v>0.08</v>
          </cell>
          <cell r="CE3830">
            <v>0.01</v>
          </cell>
          <cell r="CF3830">
            <v>0</v>
          </cell>
          <cell r="CG3830">
            <v>0</v>
          </cell>
          <cell r="CH3830">
            <v>0</v>
          </cell>
          <cell r="CJ3830">
            <v>0</v>
          </cell>
          <cell r="CK3830">
            <v>0</v>
          </cell>
          <cell r="CL3830">
            <v>0</v>
          </cell>
          <cell r="CM3830">
            <v>0</v>
          </cell>
          <cell r="CN3830">
            <v>1</v>
          </cell>
        </row>
        <row r="3831">
          <cell r="AU3831">
            <v>91.04</v>
          </cell>
          <cell r="AX3831">
            <v>65.27</v>
          </cell>
          <cell r="AY3831">
            <v>25.77</v>
          </cell>
          <cell r="AZ3831">
            <v>0</v>
          </cell>
          <cell r="BA3831">
            <v>57.71</v>
          </cell>
          <cell r="BV3831">
            <v>0</v>
          </cell>
          <cell r="BW3831">
            <v>0</v>
          </cell>
          <cell r="BX3831">
            <v>0</v>
          </cell>
          <cell r="BY3831">
            <v>0</v>
          </cell>
          <cell r="BZ3831">
            <v>0</v>
          </cell>
          <cell r="CA3831">
            <v>0</v>
          </cell>
          <cell r="CB3831">
            <v>0</v>
          </cell>
          <cell r="CC3831">
            <v>0</v>
          </cell>
          <cell r="CD3831">
            <v>1</v>
          </cell>
          <cell r="CE3831">
            <v>0</v>
          </cell>
          <cell r="CF3831">
            <v>0</v>
          </cell>
          <cell r="CG3831">
            <v>0</v>
          </cell>
          <cell r="CH3831">
            <v>0</v>
          </cell>
          <cell r="CJ3831">
            <v>0</v>
          </cell>
          <cell r="CK3831">
            <v>0</v>
          </cell>
          <cell r="CL3831">
            <v>0</v>
          </cell>
          <cell r="CM3831">
            <v>0</v>
          </cell>
          <cell r="CN3831">
            <v>1</v>
          </cell>
        </row>
        <row r="3832">
          <cell r="AU3832">
            <v>5839.53</v>
          </cell>
          <cell r="AX3832">
            <v>4186.17</v>
          </cell>
          <cell r="AY3832">
            <v>1653.36</v>
          </cell>
          <cell r="AZ3832">
            <v>1515.8</v>
          </cell>
          <cell r="BA3832">
            <v>2361.1</v>
          </cell>
          <cell r="BV3832">
            <v>0</v>
          </cell>
          <cell r="BW3832">
            <v>0</v>
          </cell>
          <cell r="BX3832">
            <v>0</v>
          </cell>
          <cell r="BY3832">
            <v>0</v>
          </cell>
          <cell r="BZ3832">
            <v>0</v>
          </cell>
          <cell r="CA3832">
            <v>0</v>
          </cell>
          <cell r="CB3832">
            <v>0</v>
          </cell>
          <cell r="CC3832">
            <v>0</v>
          </cell>
          <cell r="CD3832">
            <v>0.88</v>
          </cell>
          <cell r="CE3832">
            <v>0.1</v>
          </cell>
          <cell r="CF3832">
            <v>0</v>
          </cell>
          <cell r="CG3832">
            <v>0</v>
          </cell>
          <cell r="CH3832">
            <v>0</v>
          </cell>
          <cell r="CJ3832">
            <v>0</v>
          </cell>
          <cell r="CK3832">
            <v>0</v>
          </cell>
          <cell r="CL3832">
            <v>0</v>
          </cell>
          <cell r="CM3832">
            <v>0</v>
          </cell>
          <cell r="CN3832">
            <v>1</v>
          </cell>
        </row>
        <row r="3833">
          <cell r="AU3833">
            <v>246</v>
          </cell>
          <cell r="AX3833">
            <v>246</v>
          </cell>
          <cell r="AY3833">
            <v>0</v>
          </cell>
          <cell r="AZ3833">
            <v>0</v>
          </cell>
          <cell r="BA3833">
            <v>0</v>
          </cell>
          <cell r="BV3833">
            <v>0</v>
          </cell>
          <cell r="BW3833">
            <v>0.65</v>
          </cell>
          <cell r="BX3833">
            <v>0</v>
          </cell>
          <cell r="BY3833">
            <v>0</v>
          </cell>
          <cell r="BZ3833">
            <v>0</v>
          </cell>
          <cell r="CA3833">
            <v>0</v>
          </cell>
          <cell r="CB3833">
            <v>0</v>
          </cell>
          <cell r="CC3833">
            <v>0</v>
          </cell>
          <cell r="CD3833">
            <v>0.35</v>
          </cell>
          <cell r="CE3833">
            <v>0</v>
          </cell>
          <cell r="CF3833">
            <v>0</v>
          </cell>
          <cell r="CG3833">
            <v>0</v>
          </cell>
          <cell r="CH3833">
            <v>0</v>
          </cell>
          <cell r="CJ3833">
            <v>0</v>
          </cell>
          <cell r="CK3833">
            <v>0</v>
          </cell>
          <cell r="CL3833">
            <v>0</v>
          </cell>
          <cell r="CM3833">
            <v>0</v>
          </cell>
          <cell r="CN3833">
            <v>1</v>
          </cell>
        </row>
        <row r="3834">
          <cell r="AU3834">
            <v>757.51</v>
          </cell>
          <cell r="AX3834">
            <v>543.03</v>
          </cell>
          <cell r="AY3834">
            <v>214.48</v>
          </cell>
          <cell r="AZ3834">
            <v>460.9</v>
          </cell>
          <cell r="BA3834">
            <v>72.62</v>
          </cell>
          <cell r="BV3834">
            <v>0</v>
          </cell>
          <cell r="BW3834">
            <v>1</v>
          </cell>
          <cell r="BX3834">
            <v>0</v>
          </cell>
          <cell r="BY3834">
            <v>0</v>
          </cell>
          <cell r="BZ3834">
            <v>0</v>
          </cell>
          <cell r="CA3834">
            <v>0</v>
          </cell>
          <cell r="CB3834">
            <v>0</v>
          </cell>
          <cell r="CC3834">
            <v>0</v>
          </cell>
          <cell r="CD3834">
            <v>0</v>
          </cell>
          <cell r="CE3834">
            <v>0</v>
          </cell>
          <cell r="CF3834">
            <v>0</v>
          </cell>
          <cell r="CG3834">
            <v>0</v>
          </cell>
          <cell r="CH3834">
            <v>0</v>
          </cell>
          <cell r="CJ3834">
            <v>0</v>
          </cell>
          <cell r="CK3834">
            <v>0</v>
          </cell>
          <cell r="CL3834">
            <v>0</v>
          </cell>
          <cell r="CM3834">
            <v>0</v>
          </cell>
          <cell r="CN3834">
            <v>1</v>
          </cell>
        </row>
        <row r="3835">
          <cell r="AU3835">
            <v>0</v>
          </cell>
          <cell r="AX3835">
            <v>0</v>
          </cell>
          <cell r="AY3835">
            <v>0</v>
          </cell>
          <cell r="AZ3835">
            <v>0</v>
          </cell>
          <cell r="BA3835">
            <v>0</v>
          </cell>
          <cell r="BV3835">
            <v>0</v>
          </cell>
          <cell r="BW3835">
            <v>0</v>
          </cell>
          <cell r="BX3835">
            <v>0</v>
          </cell>
          <cell r="BY3835">
            <v>1</v>
          </cell>
          <cell r="BZ3835">
            <v>0</v>
          </cell>
          <cell r="CA3835">
            <v>0</v>
          </cell>
          <cell r="CB3835">
            <v>0</v>
          </cell>
          <cell r="CC3835">
            <v>0</v>
          </cell>
          <cell r="CD3835">
            <v>0</v>
          </cell>
          <cell r="CE3835">
            <v>0</v>
          </cell>
          <cell r="CF3835">
            <v>0</v>
          </cell>
          <cell r="CG3835">
            <v>0</v>
          </cell>
          <cell r="CH3835">
            <v>0</v>
          </cell>
          <cell r="CJ3835">
            <v>0</v>
          </cell>
          <cell r="CK3835">
            <v>0</v>
          </cell>
          <cell r="CL3835">
            <v>0</v>
          </cell>
          <cell r="CM3835">
            <v>0</v>
          </cell>
          <cell r="CN3835">
            <v>1</v>
          </cell>
        </row>
        <row r="3836">
          <cell r="AU3836">
            <v>138</v>
          </cell>
          <cell r="AX3836">
            <v>138</v>
          </cell>
          <cell r="AY3836">
            <v>0</v>
          </cell>
          <cell r="AZ3836">
            <v>0</v>
          </cell>
          <cell r="BA3836">
            <v>0</v>
          </cell>
          <cell r="BV3836">
            <v>0</v>
          </cell>
          <cell r="BW3836">
            <v>1</v>
          </cell>
          <cell r="BX3836">
            <v>0</v>
          </cell>
          <cell r="BY3836">
            <v>0</v>
          </cell>
          <cell r="BZ3836">
            <v>0</v>
          </cell>
          <cell r="CA3836">
            <v>0</v>
          </cell>
          <cell r="CB3836">
            <v>0</v>
          </cell>
          <cell r="CC3836">
            <v>0</v>
          </cell>
          <cell r="CD3836">
            <v>0</v>
          </cell>
          <cell r="CE3836">
            <v>0</v>
          </cell>
          <cell r="CF3836">
            <v>0</v>
          </cell>
          <cell r="CG3836">
            <v>0</v>
          </cell>
          <cell r="CH3836">
            <v>0</v>
          </cell>
          <cell r="CJ3836">
            <v>0</v>
          </cell>
          <cell r="CK3836">
            <v>0</v>
          </cell>
          <cell r="CL3836">
            <v>0</v>
          </cell>
          <cell r="CM3836">
            <v>0</v>
          </cell>
          <cell r="CN3836">
            <v>1</v>
          </cell>
        </row>
        <row r="3837">
          <cell r="AU3837">
            <v>168</v>
          </cell>
          <cell r="AX3837">
            <v>168</v>
          </cell>
          <cell r="AY3837">
            <v>0</v>
          </cell>
          <cell r="AZ3837">
            <v>0</v>
          </cell>
          <cell r="BA3837">
            <v>0</v>
          </cell>
          <cell r="BV3837">
            <v>0</v>
          </cell>
          <cell r="BW3837">
            <v>0.34</v>
          </cell>
          <cell r="BX3837">
            <v>0</v>
          </cell>
          <cell r="BY3837">
            <v>0</v>
          </cell>
          <cell r="BZ3837">
            <v>0</v>
          </cell>
          <cell r="CA3837">
            <v>0</v>
          </cell>
          <cell r="CB3837">
            <v>0</v>
          </cell>
          <cell r="CC3837">
            <v>0</v>
          </cell>
          <cell r="CD3837">
            <v>0.64</v>
          </cell>
          <cell r="CE3837">
            <v>0.02</v>
          </cell>
          <cell r="CF3837">
            <v>0</v>
          </cell>
          <cell r="CG3837">
            <v>0</v>
          </cell>
          <cell r="CH3837">
            <v>0</v>
          </cell>
          <cell r="CJ3837">
            <v>0</v>
          </cell>
          <cell r="CK3837">
            <v>0</v>
          </cell>
          <cell r="CL3837">
            <v>0</v>
          </cell>
          <cell r="CM3837">
            <v>0</v>
          </cell>
          <cell r="CN3837">
            <v>1</v>
          </cell>
        </row>
        <row r="3838">
          <cell r="AU3838">
            <v>119</v>
          </cell>
          <cell r="AX3838">
            <v>119</v>
          </cell>
          <cell r="AY3838">
            <v>0</v>
          </cell>
          <cell r="AZ3838">
            <v>0</v>
          </cell>
          <cell r="BA3838">
            <v>0</v>
          </cell>
          <cell r="BV3838">
            <v>0</v>
          </cell>
          <cell r="BW3838">
            <v>0</v>
          </cell>
          <cell r="BX3838">
            <v>0</v>
          </cell>
          <cell r="BY3838">
            <v>0</v>
          </cell>
          <cell r="BZ3838">
            <v>0</v>
          </cell>
          <cell r="CA3838">
            <v>0</v>
          </cell>
          <cell r="CB3838">
            <v>0</v>
          </cell>
          <cell r="CC3838">
            <v>0</v>
          </cell>
          <cell r="CD3838">
            <v>0</v>
          </cell>
          <cell r="CE3838">
            <v>0</v>
          </cell>
          <cell r="CF3838">
            <v>0</v>
          </cell>
          <cell r="CG3838">
            <v>0</v>
          </cell>
          <cell r="CH3838">
            <v>0</v>
          </cell>
          <cell r="CJ3838">
            <v>0</v>
          </cell>
          <cell r="CK3838">
            <v>0</v>
          </cell>
          <cell r="CL3838">
            <v>0</v>
          </cell>
          <cell r="CM3838">
            <v>0</v>
          </cell>
          <cell r="CN3838">
            <v>1</v>
          </cell>
        </row>
        <row r="3839">
          <cell r="AU3839">
            <v>287.70999999999998</v>
          </cell>
          <cell r="AX3839">
            <v>206.25</v>
          </cell>
          <cell r="AY3839">
            <v>81.459999999999994</v>
          </cell>
          <cell r="AZ3839">
            <v>206.25</v>
          </cell>
          <cell r="BA3839">
            <v>0</v>
          </cell>
          <cell r="BV3839">
            <v>0</v>
          </cell>
          <cell r="BW3839">
            <v>1</v>
          </cell>
          <cell r="BX3839">
            <v>0</v>
          </cell>
          <cell r="BY3839">
            <v>0</v>
          </cell>
          <cell r="BZ3839">
            <v>0</v>
          </cell>
          <cell r="CA3839">
            <v>0</v>
          </cell>
          <cell r="CB3839">
            <v>0</v>
          </cell>
          <cell r="CC3839">
            <v>0</v>
          </cell>
          <cell r="CD3839">
            <v>0</v>
          </cell>
          <cell r="CE3839">
            <v>0</v>
          </cell>
          <cell r="CF3839">
            <v>0</v>
          </cell>
          <cell r="CG3839">
            <v>0</v>
          </cell>
          <cell r="CH3839">
            <v>0</v>
          </cell>
          <cell r="CJ3839">
            <v>0</v>
          </cell>
          <cell r="CK3839">
            <v>0</v>
          </cell>
          <cell r="CL3839">
            <v>0</v>
          </cell>
          <cell r="CM3839">
            <v>0</v>
          </cell>
          <cell r="CN3839">
            <v>1</v>
          </cell>
        </row>
        <row r="3840">
          <cell r="AU3840">
            <v>-3987.44</v>
          </cell>
          <cell r="AX3840">
            <v>-3987.4400000000005</v>
          </cell>
          <cell r="AY3840">
            <v>0</v>
          </cell>
          <cell r="AZ3840">
            <v>0</v>
          </cell>
          <cell r="BA3840">
            <v>-1448.68</v>
          </cell>
          <cell r="BV3840">
            <v>0</v>
          </cell>
          <cell r="BW3840">
            <v>0</v>
          </cell>
          <cell r="BX3840">
            <v>1</v>
          </cell>
          <cell r="BY3840">
            <v>0</v>
          </cell>
          <cell r="BZ3840">
            <v>0</v>
          </cell>
          <cell r="CA3840">
            <v>0</v>
          </cell>
          <cell r="CB3840">
            <v>0</v>
          </cell>
          <cell r="CC3840">
            <v>0</v>
          </cell>
          <cell r="CD3840">
            <v>0</v>
          </cell>
          <cell r="CE3840">
            <v>0</v>
          </cell>
          <cell r="CF3840">
            <v>0</v>
          </cell>
          <cell r="CG3840">
            <v>0</v>
          </cell>
          <cell r="CH3840">
            <v>0</v>
          </cell>
          <cell r="CJ3840">
            <v>0</v>
          </cell>
          <cell r="CK3840">
            <v>0</v>
          </cell>
          <cell r="CL3840">
            <v>0</v>
          </cell>
          <cell r="CM3840">
            <v>0</v>
          </cell>
          <cell r="CN3840">
            <v>1</v>
          </cell>
        </row>
        <row r="3841">
          <cell r="AU3841">
            <v>6867.48</v>
          </cell>
          <cell r="AX3841">
            <v>5021.2900000000009</v>
          </cell>
          <cell r="AY3841">
            <v>1846.19</v>
          </cell>
          <cell r="AZ3841">
            <v>3019.39</v>
          </cell>
          <cell r="BA3841">
            <v>2523.1999999999998</v>
          </cell>
          <cell r="BV3841">
            <v>0</v>
          </cell>
          <cell r="BW3841">
            <v>1</v>
          </cell>
          <cell r="BX3841">
            <v>0</v>
          </cell>
          <cell r="BY3841">
            <v>0</v>
          </cell>
          <cell r="BZ3841">
            <v>0</v>
          </cell>
          <cell r="CA3841">
            <v>0</v>
          </cell>
          <cell r="CB3841">
            <v>0</v>
          </cell>
          <cell r="CC3841">
            <v>0</v>
          </cell>
          <cell r="CD3841">
            <v>0</v>
          </cell>
          <cell r="CE3841">
            <v>0</v>
          </cell>
          <cell r="CF3841">
            <v>0</v>
          </cell>
          <cell r="CG3841">
            <v>0</v>
          </cell>
          <cell r="CH3841">
            <v>0</v>
          </cell>
          <cell r="CJ3841">
            <v>0</v>
          </cell>
          <cell r="CK3841">
            <v>0</v>
          </cell>
          <cell r="CL3841">
            <v>0</v>
          </cell>
          <cell r="CM3841">
            <v>0</v>
          </cell>
          <cell r="CN3841">
            <v>1</v>
          </cell>
        </row>
        <row r="3842">
          <cell r="AU3842">
            <v>11468.84</v>
          </cell>
          <cell r="AX3842">
            <v>8309.44</v>
          </cell>
          <cell r="AY3842">
            <v>3159.4</v>
          </cell>
          <cell r="AZ3842">
            <v>796.89</v>
          </cell>
          <cell r="BA3842">
            <v>6368.38</v>
          </cell>
          <cell r="BV3842">
            <v>0</v>
          </cell>
          <cell r="BW3842">
            <v>0</v>
          </cell>
          <cell r="BX3842">
            <v>0</v>
          </cell>
          <cell r="BY3842">
            <v>1</v>
          </cell>
          <cell r="BZ3842">
            <v>0</v>
          </cell>
          <cell r="CA3842">
            <v>0</v>
          </cell>
          <cell r="CB3842">
            <v>0</v>
          </cell>
          <cell r="CC3842">
            <v>0</v>
          </cell>
          <cell r="CD3842">
            <v>0</v>
          </cell>
          <cell r="CE3842">
            <v>0</v>
          </cell>
          <cell r="CF3842">
            <v>0</v>
          </cell>
          <cell r="CG3842">
            <v>0</v>
          </cell>
          <cell r="CH3842">
            <v>0</v>
          </cell>
          <cell r="CJ3842">
            <v>0</v>
          </cell>
          <cell r="CK3842">
            <v>0</v>
          </cell>
          <cell r="CL3842">
            <v>0</v>
          </cell>
          <cell r="CM3842">
            <v>0</v>
          </cell>
          <cell r="CN3842">
            <v>1</v>
          </cell>
        </row>
        <row r="3843">
          <cell r="AU3843">
            <v>138</v>
          </cell>
          <cell r="AX3843">
            <v>138</v>
          </cell>
          <cell r="AY3843">
            <v>0</v>
          </cell>
          <cell r="AZ3843">
            <v>0</v>
          </cell>
          <cell r="BA3843">
            <v>0</v>
          </cell>
          <cell r="BV3843">
            <v>0</v>
          </cell>
          <cell r="BW3843">
            <v>1</v>
          </cell>
          <cell r="BX3843">
            <v>0</v>
          </cell>
          <cell r="BY3843">
            <v>0</v>
          </cell>
          <cell r="BZ3843">
            <v>0</v>
          </cell>
          <cell r="CA3843">
            <v>0</v>
          </cell>
          <cell r="CB3843">
            <v>0</v>
          </cell>
          <cell r="CC3843">
            <v>0</v>
          </cell>
          <cell r="CD3843">
            <v>0</v>
          </cell>
          <cell r="CE3843">
            <v>0</v>
          </cell>
          <cell r="CF3843">
            <v>0</v>
          </cell>
          <cell r="CG3843">
            <v>0</v>
          </cell>
          <cell r="CH3843">
            <v>0</v>
          </cell>
          <cell r="CJ3843">
            <v>0</v>
          </cell>
          <cell r="CK3843">
            <v>0</v>
          </cell>
          <cell r="CL3843">
            <v>0</v>
          </cell>
          <cell r="CM3843">
            <v>0</v>
          </cell>
          <cell r="CN3843">
            <v>1</v>
          </cell>
        </row>
        <row r="3844">
          <cell r="AU3844">
            <v>1483.43</v>
          </cell>
          <cell r="AX3844">
            <v>1063.4000000000001</v>
          </cell>
          <cell r="AY3844">
            <v>420.03</v>
          </cell>
          <cell r="AZ3844">
            <v>867.5</v>
          </cell>
          <cell r="BA3844">
            <v>173.22</v>
          </cell>
          <cell r="BV3844">
            <v>0</v>
          </cell>
          <cell r="BW3844">
            <v>1</v>
          </cell>
          <cell r="BX3844">
            <v>0</v>
          </cell>
          <cell r="BY3844">
            <v>0</v>
          </cell>
          <cell r="BZ3844">
            <v>0</v>
          </cell>
          <cell r="CA3844">
            <v>0</v>
          </cell>
          <cell r="CB3844">
            <v>0</v>
          </cell>
          <cell r="CC3844">
            <v>0</v>
          </cell>
          <cell r="CD3844">
            <v>0</v>
          </cell>
          <cell r="CE3844">
            <v>0</v>
          </cell>
          <cell r="CF3844">
            <v>0</v>
          </cell>
          <cell r="CG3844">
            <v>0</v>
          </cell>
          <cell r="CH3844">
            <v>0</v>
          </cell>
          <cell r="CJ3844">
            <v>0</v>
          </cell>
          <cell r="CK3844">
            <v>0</v>
          </cell>
          <cell r="CL3844">
            <v>0</v>
          </cell>
          <cell r="CM3844">
            <v>0</v>
          </cell>
          <cell r="CN3844">
            <v>1</v>
          </cell>
        </row>
        <row r="3845">
          <cell r="AU3845">
            <v>122</v>
          </cell>
          <cell r="AX3845">
            <v>122</v>
          </cell>
          <cell r="AY3845">
            <v>0</v>
          </cell>
          <cell r="AZ3845">
            <v>0</v>
          </cell>
          <cell r="BA3845">
            <v>0</v>
          </cell>
          <cell r="BV3845">
            <v>0</v>
          </cell>
          <cell r="BW3845">
            <v>0</v>
          </cell>
          <cell r="BX3845">
            <v>0</v>
          </cell>
          <cell r="BY3845">
            <v>0</v>
          </cell>
          <cell r="BZ3845">
            <v>0</v>
          </cell>
          <cell r="CA3845">
            <v>0</v>
          </cell>
          <cell r="CB3845">
            <v>0</v>
          </cell>
          <cell r="CC3845">
            <v>0</v>
          </cell>
          <cell r="CD3845">
            <v>1</v>
          </cell>
          <cell r="CE3845">
            <v>0</v>
          </cell>
          <cell r="CF3845">
            <v>0</v>
          </cell>
          <cell r="CG3845">
            <v>0</v>
          </cell>
          <cell r="CH3845">
            <v>0</v>
          </cell>
          <cell r="CJ3845">
            <v>0</v>
          </cell>
          <cell r="CK3845">
            <v>0</v>
          </cell>
          <cell r="CL3845">
            <v>0</v>
          </cell>
          <cell r="CM3845">
            <v>0</v>
          </cell>
          <cell r="CN3845">
            <v>1</v>
          </cell>
        </row>
        <row r="3846">
          <cell r="AU3846">
            <v>13252.47</v>
          </cell>
          <cell r="AX3846">
            <v>9499.9999999999982</v>
          </cell>
          <cell r="AY3846">
            <v>3752.47</v>
          </cell>
          <cell r="AZ3846">
            <v>9434.73</v>
          </cell>
          <cell r="BA3846">
            <v>57.71</v>
          </cell>
          <cell r="BV3846">
            <v>0</v>
          </cell>
          <cell r="BW3846">
            <v>1</v>
          </cell>
          <cell r="BX3846">
            <v>0</v>
          </cell>
          <cell r="BY3846">
            <v>0</v>
          </cell>
          <cell r="BZ3846">
            <v>0</v>
          </cell>
          <cell r="CA3846">
            <v>0</v>
          </cell>
          <cell r="CB3846">
            <v>0</v>
          </cell>
          <cell r="CC3846">
            <v>0</v>
          </cell>
          <cell r="CD3846">
            <v>0</v>
          </cell>
          <cell r="CE3846">
            <v>0</v>
          </cell>
          <cell r="CF3846">
            <v>0</v>
          </cell>
          <cell r="CG3846">
            <v>0</v>
          </cell>
          <cell r="CH3846">
            <v>0</v>
          </cell>
          <cell r="CJ3846">
            <v>0</v>
          </cell>
          <cell r="CK3846">
            <v>0</v>
          </cell>
          <cell r="CL3846">
            <v>0</v>
          </cell>
          <cell r="CM3846">
            <v>0</v>
          </cell>
          <cell r="CN3846">
            <v>1</v>
          </cell>
        </row>
        <row r="3847">
          <cell r="AU3847">
            <v>200</v>
          </cell>
          <cell r="AX3847">
            <v>200</v>
          </cell>
          <cell r="AY3847">
            <v>0</v>
          </cell>
          <cell r="AZ3847">
            <v>0</v>
          </cell>
          <cell r="BA3847">
            <v>0</v>
          </cell>
          <cell r="BV3847">
            <v>0</v>
          </cell>
          <cell r="BW3847">
            <v>0.24</v>
          </cell>
          <cell r="BX3847">
            <v>0</v>
          </cell>
          <cell r="BY3847">
            <v>0</v>
          </cell>
          <cell r="BZ3847">
            <v>0</v>
          </cell>
          <cell r="CA3847">
            <v>0</v>
          </cell>
          <cell r="CB3847">
            <v>0</v>
          </cell>
          <cell r="CC3847">
            <v>0</v>
          </cell>
          <cell r="CD3847">
            <v>0.76</v>
          </cell>
          <cell r="CE3847">
            <v>0</v>
          </cell>
          <cell r="CF3847">
            <v>0</v>
          </cell>
          <cell r="CG3847">
            <v>0</v>
          </cell>
          <cell r="CH3847">
            <v>0</v>
          </cell>
          <cell r="CJ3847">
            <v>0</v>
          </cell>
          <cell r="CK3847">
            <v>0</v>
          </cell>
          <cell r="CL3847">
            <v>0</v>
          </cell>
          <cell r="CM3847">
            <v>0</v>
          </cell>
          <cell r="CN3847">
            <v>1</v>
          </cell>
        </row>
        <row r="3848">
          <cell r="AU3848">
            <v>2123</v>
          </cell>
          <cell r="AX3848">
            <v>2123</v>
          </cell>
          <cell r="AY3848">
            <v>0</v>
          </cell>
          <cell r="AZ3848">
            <v>0</v>
          </cell>
          <cell r="BA3848">
            <v>0</v>
          </cell>
          <cell r="BV3848">
            <v>0</v>
          </cell>
          <cell r="BW3848">
            <v>0.16</v>
          </cell>
          <cell r="BX3848">
            <v>0.55000000000000004</v>
          </cell>
          <cell r="BY3848">
            <v>0</v>
          </cell>
          <cell r="BZ3848">
            <v>0</v>
          </cell>
          <cell r="CA3848">
            <v>0</v>
          </cell>
          <cell r="CB3848">
            <v>0</v>
          </cell>
          <cell r="CC3848">
            <v>0</v>
          </cell>
          <cell r="CD3848">
            <v>0.2</v>
          </cell>
          <cell r="CE3848">
            <v>0.08</v>
          </cell>
          <cell r="CF3848">
            <v>0</v>
          </cell>
          <cell r="CG3848">
            <v>0</v>
          </cell>
          <cell r="CH3848">
            <v>0</v>
          </cell>
          <cell r="CJ3848">
            <v>0</v>
          </cell>
          <cell r="CK3848">
            <v>0</v>
          </cell>
          <cell r="CL3848">
            <v>0</v>
          </cell>
          <cell r="CM3848">
            <v>0</v>
          </cell>
          <cell r="CN3848">
            <v>1</v>
          </cell>
        </row>
        <row r="3849">
          <cell r="AU3849">
            <v>5265.56</v>
          </cell>
          <cell r="AX3849">
            <v>3774.6699999999996</v>
          </cell>
          <cell r="AY3849">
            <v>1490.89</v>
          </cell>
          <cell r="AZ3849">
            <v>1871.65</v>
          </cell>
          <cell r="BA3849">
            <v>1398.8</v>
          </cell>
          <cell r="BV3849">
            <v>0</v>
          </cell>
          <cell r="BW3849">
            <v>0</v>
          </cell>
          <cell r="BX3849">
            <v>0</v>
          </cell>
          <cell r="BY3849">
            <v>0</v>
          </cell>
          <cell r="BZ3849">
            <v>0</v>
          </cell>
          <cell r="CA3849">
            <v>0</v>
          </cell>
          <cell r="CB3849">
            <v>0</v>
          </cell>
          <cell r="CC3849">
            <v>0</v>
          </cell>
          <cell r="CD3849">
            <v>0</v>
          </cell>
          <cell r="CE3849">
            <v>0</v>
          </cell>
          <cell r="CF3849">
            <v>0</v>
          </cell>
          <cell r="CG3849">
            <v>0</v>
          </cell>
          <cell r="CH3849">
            <v>0</v>
          </cell>
          <cell r="CJ3849">
            <v>0</v>
          </cell>
          <cell r="CK3849">
            <v>0</v>
          </cell>
          <cell r="CL3849">
            <v>0</v>
          </cell>
          <cell r="CM3849">
            <v>0</v>
          </cell>
          <cell r="CN3849">
            <v>1</v>
          </cell>
        </row>
        <row r="3850">
          <cell r="AU3850">
            <v>757.51</v>
          </cell>
          <cell r="AX3850">
            <v>543.03</v>
          </cell>
          <cell r="AY3850">
            <v>214.48</v>
          </cell>
          <cell r="AZ3850">
            <v>460.9</v>
          </cell>
          <cell r="BA3850">
            <v>72.62</v>
          </cell>
          <cell r="BV3850">
            <v>0</v>
          </cell>
          <cell r="BW3850">
            <v>1</v>
          </cell>
          <cell r="BX3850">
            <v>0</v>
          </cell>
          <cell r="BY3850">
            <v>0</v>
          </cell>
          <cell r="BZ3850">
            <v>0</v>
          </cell>
          <cell r="CA3850">
            <v>0</v>
          </cell>
          <cell r="CB3850">
            <v>0</v>
          </cell>
          <cell r="CC3850">
            <v>0</v>
          </cell>
          <cell r="CD3850">
            <v>0</v>
          </cell>
          <cell r="CE3850">
            <v>0</v>
          </cell>
          <cell r="CF3850">
            <v>0</v>
          </cell>
          <cell r="CG3850">
            <v>0</v>
          </cell>
          <cell r="CH3850">
            <v>0</v>
          </cell>
          <cell r="CJ3850">
            <v>0</v>
          </cell>
          <cell r="CK3850">
            <v>0</v>
          </cell>
          <cell r="CL3850">
            <v>0</v>
          </cell>
          <cell r="CM3850">
            <v>0</v>
          </cell>
          <cell r="CN3850">
            <v>1</v>
          </cell>
        </row>
        <row r="3851">
          <cell r="AU3851">
            <v>91.04</v>
          </cell>
          <cell r="AX3851">
            <v>65.27</v>
          </cell>
          <cell r="AY3851">
            <v>25.77</v>
          </cell>
          <cell r="AZ3851">
            <v>0</v>
          </cell>
          <cell r="BA3851">
            <v>57.71</v>
          </cell>
          <cell r="BV3851">
            <v>0</v>
          </cell>
          <cell r="BW3851">
            <v>0</v>
          </cell>
          <cell r="BX3851">
            <v>0</v>
          </cell>
          <cell r="BY3851">
            <v>0</v>
          </cell>
          <cell r="BZ3851">
            <v>0</v>
          </cell>
          <cell r="CA3851">
            <v>0</v>
          </cell>
          <cell r="CB3851">
            <v>0</v>
          </cell>
          <cell r="CC3851">
            <v>0</v>
          </cell>
          <cell r="CD3851">
            <v>0</v>
          </cell>
          <cell r="CE3851">
            <v>0</v>
          </cell>
          <cell r="CF3851">
            <v>0</v>
          </cell>
          <cell r="CG3851">
            <v>0</v>
          </cell>
          <cell r="CH3851">
            <v>0</v>
          </cell>
          <cell r="CJ3851">
            <v>0</v>
          </cell>
          <cell r="CK3851">
            <v>0</v>
          </cell>
          <cell r="CL3851">
            <v>0</v>
          </cell>
          <cell r="CM3851">
            <v>0</v>
          </cell>
          <cell r="CN3851">
            <v>1</v>
          </cell>
        </row>
        <row r="3852">
          <cell r="AU3852">
            <v>259</v>
          </cell>
          <cell r="AX3852">
            <v>259</v>
          </cell>
          <cell r="AY3852">
            <v>0</v>
          </cell>
          <cell r="AZ3852">
            <v>0</v>
          </cell>
          <cell r="BA3852">
            <v>0</v>
          </cell>
          <cell r="BV3852">
            <v>0</v>
          </cell>
          <cell r="BW3852">
            <v>1</v>
          </cell>
          <cell r="BX3852">
            <v>0</v>
          </cell>
          <cell r="BY3852">
            <v>0</v>
          </cell>
          <cell r="BZ3852">
            <v>0</v>
          </cell>
          <cell r="CA3852">
            <v>0</v>
          </cell>
          <cell r="CB3852">
            <v>0</v>
          </cell>
          <cell r="CC3852">
            <v>0</v>
          </cell>
          <cell r="CD3852">
            <v>0</v>
          </cell>
          <cell r="CE3852">
            <v>0</v>
          </cell>
          <cell r="CF3852">
            <v>0</v>
          </cell>
          <cell r="CG3852">
            <v>0</v>
          </cell>
          <cell r="CH3852">
            <v>0</v>
          </cell>
          <cell r="CJ3852">
            <v>0</v>
          </cell>
          <cell r="CK3852">
            <v>0</v>
          </cell>
          <cell r="CL3852">
            <v>0</v>
          </cell>
          <cell r="CM3852">
            <v>0</v>
          </cell>
          <cell r="CN3852">
            <v>1</v>
          </cell>
        </row>
        <row r="3853">
          <cell r="AU3853">
            <v>13499.01</v>
          </cell>
          <cell r="AX3853">
            <v>10939.64</v>
          </cell>
          <cell r="AY3853">
            <v>2559.37</v>
          </cell>
          <cell r="AZ3853">
            <v>2165.58</v>
          </cell>
          <cell r="BA3853">
            <v>1807</v>
          </cell>
          <cell r="BV3853">
            <v>0</v>
          </cell>
          <cell r="BW3853">
            <v>0</v>
          </cell>
          <cell r="BX3853">
            <v>0.43</v>
          </cell>
          <cell r="BY3853">
            <v>0</v>
          </cell>
          <cell r="BZ3853">
            <v>0</v>
          </cell>
          <cell r="CA3853">
            <v>0</v>
          </cell>
          <cell r="CB3853">
            <v>0</v>
          </cell>
          <cell r="CC3853">
            <v>0</v>
          </cell>
          <cell r="CD3853">
            <v>0.56999999999999995</v>
          </cell>
          <cell r="CE3853">
            <v>0</v>
          </cell>
          <cell r="CF3853">
            <v>0</v>
          </cell>
          <cell r="CG3853">
            <v>0</v>
          </cell>
          <cell r="CH3853">
            <v>0</v>
          </cell>
          <cell r="CJ3853">
            <v>0</v>
          </cell>
          <cell r="CK3853">
            <v>0</v>
          </cell>
          <cell r="CL3853">
            <v>0</v>
          </cell>
          <cell r="CM3853">
            <v>0</v>
          </cell>
          <cell r="CN3853">
            <v>1</v>
          </cell>
        </row>
        <row r="3854">
          <cell r="AU3854">
            <v>658.18</v>
          </cell>
          <cell r="AX3854">
            <v>471.83000000000004</v>
          </cell>
          <cell r="AY3854">
            <v>186.35</v>
          </cell>
          <cell r="AZ3854">
            <v>187</v>
          </cell>
          <cell r="BA3854">
            <v>251.85</v>
          </cell>
          <cell r="BV3854">
            <v>0</v>
          </cell>
          <cell r="BW3854">
            <v>1</v>
          </cell>
          <cell r="BX3854">
            <v>0</v>
          </cell>
          <cell r="BY3854">
            <v>0</v>
          </cell>
          <cell r="BZ3854">
            <v>0</v>
          </cell>
          <cell r="CA3854">
            <v>0</v>
          </cell>
          <cell r="CB3854">
            <v>0</v>
          </cell>
          <cell r="CC3854">
            <v>0</v>
          </cell>
          <cell r="CD3854">
            <v>0</v>
          </cell>
          <cell r="CE3854">
            <v>0</v>
          </cell>
          <cell r="CF3854">
            <v>0</v>
          </cell>
          <cell r="CG3854">
            <v>0</v>
          </cell>
          <cell r="CH3854">
            <v>0</v>
          </cell>
          <cell r="CJ3854">
            <v>0</v>
          </cell>
          <cell r="CK3854">
            <v>0</v>
          </cell>
          <cell r="CL3854">
            <v>0</v>
          </cell>
          <cell r="CM3854">
            <v>0</v>
          </cell>
          <cell r="CN3854">
            <v>1</v>
          </cell>
        </row>
        <row r="3855">
          <cell r="AU3855">
            <v>1277</v>
          </cell>
          <cell r="AX3855">
            <v>1277</v>
          </cell>
          <cell r="AY3855">
            <v>0</v>
          </cell>
          <cell r="AZ3855">
            <v>0</v>
          </cell>
          <cell r="BA3855">
            <v>0</v>
          </cell>
          <cell r="BV3855">
            <v>0</v>
          </cell>
          <cell r="BW3855">
            <v>0.21</v>
          </cell>
          <cell r="BX3855">
            <v>0.56999999999999995</v>
          </cell>
          <cell r="BY3855">
            <v>0</v>
          </cell>
          <cell r="BZ3855">
            <v>0</v>
          </cell>
          <cell r="CA3855">
            <v>0</v>
          </cell>
          <cell r="CB3855">
            <v>0</v>
          </cell>
          <cell r="CC3855">
            <v>0</v>
          </cell>
          <cell r="CD3855">
            <v>0.2</v>
          </cell>
          <cell r="CE3855">
            <v>0.01</v>
          </cell>
          <cell r="CF3855">
            <v>0</v>
          </cell>
          <cell r="CG3855">
            <v>0</v>
          </cell>
          <cell r="CH3855">
            <v>0</v>
          </cell>
          <cell r="CJ3855">
            <v>0</v>
          </cell>
          <cell r="CK3855">
            <v>0</v>
          </cell>
          <cell r="CL3855">
            <v>0</v>
          </cell>
          <cell r="CM3855">
            <v>0</v>
          </cell>
          <cell r="CN3855">
            <v>1</v>
          </cell>
        </row>
        <row r="3856">
          <cell r="AU3856">
            <v>129</v>
          </cell>
          <cell r="AX3856">
            <v>129</v>
          </cell>
          <cell r="AY3856">
            <v>0</v>
          </cell>
          <cell r="AZ3856">
            <v>0</v>
          </cell>
          <cell r="BA3856">
            <v>0</v>
          </cell>
          <cell r="BV3856">
            <v>0</v>
          </cell>
          <cell r="BW3856">
            <v>1</v>
          </cell>
          <cell r="BX3856">
            <v>0</v>
          </cell>
          <cell r="BY3856">
            <v>0</v>
          </cell>
          <cell r="BZ3856">
            <v>0</v>
          </cell>
          <cell r="CA3856">
            <v>0</v>
          </cell>
          <cell r="CB3856">
            <v>0</v>
          </cell>
          <cell r="CC3856">
            <v>0</v>
          </cell>
          <cell r="CD3856">
            <v>0</v>
          </cell>
          <cell r="CE3856">
            <v>0</v>
          </cell>
          <cell r="CF3856">
            <v>0</v>
          </cell>
          <cell r="CG3856">
            <v>0</v>
          </cell>
          <cell r="CH3856">
            <v>0</v>
          </cell>
          <cell r="CJ3856">
            <v>0</v>
          </cell>
          <cell r="CK3856">
            <v>0</v>
          </cell>
          <cell r="CL3856">
            <v>0</v>
          </cell>
          <cell r="CM3856">
            <v>0</v>
          </cell>
          <cell r="CN3856">
            <v>1</v>
          </cell>
        </row>
        <row r="3857">
          <cell r="AU3857">
            <v>234</v>
          </cell>
          <cell r="AX3857">
            <v>234</v>
          </cell>
          <cell r="AY3857">
            <v>0</v>
          </cell>
          <cell r="AZ3857">
            <v>0</v>
          </cell>
          <cell r="BA3857">
            <v>0</v>
          </cell>
          <cell r="BV3857">
            <v>0</v>
          </cell>
          <cell r="BW3857">
            <v>1</v>
          </cell>
          <cell r="BX3857">
            <v>0</v>
          </cell>
          <cell r="BY3857">
            <v>0</v>
          </cell>
          <cell r="BZ3857">
            <v>0</v>
          </cell>
          <cell r="CA3857">
            <v>0</v>
          </cell>
          <cell r="CB3857">
            <v>0</v>
          </cell>
          <cell r="CC3857">
            <v>0</v>
          </cell>
          <cell r="CD3857">
            <v>0</v>
          </cell>
          <cell r="CE3857">
            <v>0</v>
          </cell>
          <cell r="CF3857">
            <v>0</v>
          </cell>
          <cell r="CG3857">
            <v>0</v>
          </cell>
          <cell r="CH3857">
            <v>0</v>
          </cell>
          <cell r="CJ3857">
            <v>0</v>
          </cell>
          <cell r="CK3857">
            <v>0</v>
          </cell>
          <cell r="CL3857">
            <v>0</v>
          </cell>
          <cell r="CM3857">
            <v>0</v>
          </cell>
          <cell r="CN3857">
            <v>1</v>
          </cell>
        </row>
        <row r="3858">
          <cell r="AU3858">
            <v>341</v>
          </cell>
          <cell r="AX3858">
            <v>341</v>
          </cell>
          <cell r="AY3858">
            <v>0</v>
          </cell>
          <cell r="AZ3858">
            <v>0</v>
          </cell>
          <cell r="BA3858">
            <v>0</v>
          </cell>
          <cell r="BV3858">
            <v>0</v>
          </cell>
          <cell r="BW3858">
            <v>0</v>
          </cell>
          <cell r="BX3858">
            <v>1</v>
          </cell>
          <cell r="BY3858">
            <v>0</v>
          </cell>
          <cell r="BZ3858">
            <v>0</v>
          </cell>
          <cell r="CA3858">
            <v>0</v>
          </cell>
          <cell r="CB3858">
            <v>0</v>
          </cell>
          <cell r="CC3858">
            <v>0</v>
          </cell>
          <cell r="CD3858">
            <v>0</v>
          </cell>
          <cell r="CE3858">
            <v>0</v>
          </cell>
          <cell r="CF3858">
            <v>0</v>
          </cell>
          <cell r="CG3858">
            <v>0</v>
          </cell>
          <cell r="CH3858">
            <v>0</v>
          </cell>
          <cell r="CJ3858">
            <v>0</v>
          </cell>
          <cell r="CK3858">
            <v>0</v>
          </cell>
          <cell r="CL3858">
            <v>0</v>
          </cell>
          <cell r="CM3858">
            <v>0</v>
          </cell>
          <cell r="CN3858">
            <v>1</v>
          </cell>
        </row>
        <row r="3859">
          <cell r="AU3859">
            <v>2049.71</v>
          </cell>
          <cell r="AX3859">
            <v>1542.4099999999999</v>
          </cell>
          <cell r="AY3859">
            <v>507.3</v>
          </cell>
          <cell r="AZ3859">
            <v>774.55</v>
          </cell>
          <cell r="BA3859">
            <v>0</v>
          </cell>
          <cell r="BV3859">
            <v>0</v>
          </cell>
          <cell r="BW3859">
            <v>1</v>
          </cell>
          <cell r="BX3859">
            <v>0</v>
          </cell>
          <cell r="BY3859">
            <v>0</v>
          </cell>
          <cell r="BZ3859">
            <v>0</v>
          </cell>
          <cell r="CA3859">
            <v>0</v>
          </cell>
          <cell r="CB3859">
            <v>0</v>
          </cell>
          <cell r="CC3859">
            <v>0</v>
          </cell>
          <cell r="CD3859">
            <v>0</v>
          </cell>
          <cell r="CE3859">
            <v>0</v>
          </cell>
          <cell r="CF3859">
            <v>0</v>
          </cell>
          <cell r="CG3859">
            <v>0</v>
          </cell>
          <cell r="CH3859">
            <v>0</v>
          </cell>
          <cell r="CJ3859">
            <v>0</v>
          </cell>
          <cell r="CK3859">
            <v>0</v>
          </cell>
          <cell r="CL3859">
            <v>0</v>
          </cell>
          <cell r="CM3859">
            <v>0</v>
          </cell>
          <cell r="CN3859">
            <v>1</v>
          </cell>
        </row>
        <row r="3860">
          <cell r="AU3860">
            <v>822.44</v>
          </cell>
          <cell r="AX3860">
            <v>589.6</v>
          </cell>
          <cell r="AY3860">
            <v>232.84</v>
          </cell>
          <cell r="AZ3860">
            <v>0</v>
          </cell>
          <cell r="BA3860">
            <v>521.32000000000005</v>
          </cell>
          <cell r="BV3860">
            <v>0</v>
          </cell>
          <cell r="BW3860">
            <v>0</v>
          </cell>
          <cell r="BX3860">
            <v>0</v>
          </cell>
          <cell r="BY3860">
            <v>0</v>
          </cell>
          <cell r="BZ3860">
            <v>0</v>
          </cell>
          <cell r="CA3860">
            <v>0</v>
          </cell>
          <cell r="CB3860">
            <v>0</v>
          </cell>
          <cell r="CC3860">
            <v>0</v>
          </cell>
          <cell r="CD3860">
            <v>0</v>
          </cell>
          <cell r="CE3860">
            <v>0</v>
          </cell>
          <cell r="CF3860">
            <v>0</v>
          </cell>
          <cell r="CG3860">
            <v>0</v>
          </cell>
          <cell r="CH3860">
            <v>0</v>
          </cell>
          <cell r="CJ3860">
            <v>0</v>
          </cell>
          <cell r="CK3860">
            <v>0</v>
          </cell>
          <cell r="CL3860">
            <v>0</v>
          </cell>
          <cell r="CM3860">
            <v>0</v>
          </cell>
          <cell r="CN3860">
            <v>1</v>
          </cell>
        </row>
        <row r="3861">
          <cell r="AU3861">
            <v>-1258.0999999999999</v>
          </cell>
          <cell r="AX3861">
            <v>-790.63000000000011</v>
          </cell>
          <cell r="AY3861">
            <v>-467.47</v>
          </cell>
          <cell r="AZ3861">
            <v>0</v>
          </cell>
          <cell r="BA3861">
            <v>0</v>
          </cell>
          <cell r="BV3861">
            <v>0</v>
          </cell>
          <cell r="BW3861">
            <v>0</v>
          </cell>
          <cell r="BX3861">
            <v>0</v>
          </cell>
          <cell r="BY3861">
            <v>0</v>
          </cell>
          <cell r="BZ3861">
            <v>0</v>
          </cell>
          <cell r="CA3861">
            <v>0</v>
          </cell>
          <cell r="CB3861">
            <v>0</v>
          </cell>
          <cell r="CC3861">
            <v>0</v>
          </cell>
          <cell r="CD3861">
            <v>0</v>
          </cell>
          <cell r="CE3861">
            <v>0</v>
          </cell>
          <cell r="CF3861">
            <v>0</v>
          </cell>
          <cell r="CG3861">
            <v>0</v>
          </cell>
          <cell r="CH3861">
            <v>0</v>
          </cell>
          <cell r="CJ3861">
            <v>0</v>
          </cell>
          <cell r="CK3861">
            <v>0</v>
          </cell>
          <cell r="CL3861">
            <v>0</v>
          </cell>
          <cell r="CM3861">
            <v>0</v>
          </cell>
          <cell r="CN3861">
            <v>1</v>
          </cell>
        </row>
        <row r="3862">
          <cell r="AU3862">
            <v>590.75</v>
          </cell>
          <cell r="AX3862">
            <v>505.61</v>
          </cell>
          <cell r="AY3862">
            <v>85.14</v>
          </cell>
          <cell r="AZ3862">
            <v>19.8</v>
          </cell>
          <cell r="BA3862">
            <v>173.13</v>
          </cell>
          <cell r="BV3862">
            <v>0</v>
          </cell>
          <cell r="BW3862">
            <v>0</v>
          </cell>
          <cell r="BX3862">
            <v>0</v>
          </cell>
          <cell r="BY3862">
            <v>0</v>
          </cell>
          <cell r="BZ3862">
            <v>0</v>
          </cell>
          <cell r="CA3862">
            <v>0</v>
          </cell>
          <cell r="CB3862">
            <v>0</v>
          </cell>
          <cell r="CC3862">
            <v>0</v>
          </cell>
          <cell r="CD3862">
            <v>1</v>
          </cell>
          <cell r="CE3862">
            <v>0</v>
          </cell>
          <cell r="CF3862">
            <v>0</v>
          </cell>
          <cell r="CG3862">
            <v>0</v>
          </cell>
          <cell r="CH3862">
            <v>0</v>
          </cell>
          <cell r="CJ3862">
            <v>0</v>
          </cell>
          <cell r="CK3862">
            <v>0</v>
          </cell>
          <cell r="CL3862">
            <v>0</v>
          </cell>
          <cell r="CM3862">
            <v>0</v>
          </cell>
          <cell r="CN3862">
            <v>1</v>
          </cell>
        </row>
        <row r="3863">
          <cell r="AU3863">
            <v>688</v>
          </cell>
          <cell r="AX3863">
            <v>688</v>
          </cell>
          <cell r="AY3863">
            <v>0</v>
          </cell>
          <cell r="AZ3863">
            <v>0</v>
          </cell>
          <cell r="BA3863">
            <v>0</v>
          </cell>
          <cell r="BV3863">
            <v>0</v>
          </cell>
          <cell r="BW3863">
            <v>0.08</v>
          </cell>
          <cell r="BX3863">
            <v>0.9</v>
          </cell>
          <cell r="BY3863">
            <v>0</v>
          </cell>
          <cell r="BZ3863">
            <v>0</v>
          </cell>
          <cell r="CA3863">
            <v>0</v>
          </cell>
          <cell r="CB3863">
            <v>0</v>
          </cell>
          <cell r="CC3863">
            <v>0</v>
          </cell>
          <cell r="CD3863">
            <v>0.02</v>
          </cell>
          <cell r="CE3863">
            <v>0</v>
          </cell>
          <cell r="CF3863">
            <v>0</v>
          </cell>
          <cell r="CG3863">
            <v>0</v>
          </cell>
          <cell r="CH3863">
            <v>0</v>
          </cell>
          <cell r="CJ3863">
            <v>0</v>
          </cell>
          <cell r="CK3863">
            <v>0</v>
          </cell>
          <cell r="CL3863">
            <v>0</v>
          </cell>
          <cell r="CM3863">
            <v>0</v>
          </cell>
          <cell r="CN3863">
            <v>1</v>
          </cell>
        </row>
        <row r="3864">
          <cell r="AU3864">
            <v>200</v>
          </cell>
          <cell r="AX3864">
            <v>200</v>
          </cell>
          <cell r="AY3864">
            <v>0</v>
          </cell>
          <cell r="AZ3864">
            <v>0</v>
          </cell>
          <cell r="BA3864">
            <v>0</v>
          </cell>
          <cell r="BV3864">
            <v>0</v>
          </cell>
          <cell r="BW3864">
            <v>0</v>
          </cell>
          <cell r="BX3864">
            <v>1</v>
          </cell>
          <cell r="BY3864">
            <v>0</v>
          </cell>
          <cell r="BZ3864">
            <v>0</v>
          </cell>
          <cell r="CA3864">
            <v>0</v>
          </cell>
          <cell r="CB3864">
            <v>0</v>
          </cell>
          <cell r="CC3864">
            <v>0</v>
          </cell>
          <cell r="CD3864">
            <v>0</v>
          </cell>
          <cell r="CE3864">
            <v>0</v>
          </cell>
          <cell r="CF3864">
            <v>0</v>
          </cell>
          <cell r="CG3864">
            <v>0</v>
          </cell>
          <cell r="CH3864">
            <v>0</v>
          </cell>
          <cell r="CJ3864">
            <v>0</v>
          </cell>
          <cell r="CK3864">
            <v>0</v>
          </cell>
          <cell r="CL3864">
            <v>0</v>
          </cell>
          <cell r="CM3864">
            <v>0</v>
          </cell>
          <cell r="CN3864">
            <v>1</v>
          </cell>
        </row>
        <row r="3865">
          <cell r="AU3865">
            <v>4488.6499999999996</v>
          </cell>
          <cell r="AX3865">
            <v>3275.46</v>
          </cell>
          <cell r="AY3865">
            <v>1213.19</v>
          </cell>
          <cell r="AZ3865">
            <v>1940.08</v>
          </cell>
          <cell r="BA3865">
            <v>317.45</v>
          </cell>
          <cell r="BV3865">
            <v>0</v>
          </cell>
          <cell r="BW3865">
            <v>1</v>
          </cell>
          <cell r="BX3865">
            <v>0</v>
          </cell>
          <cell r="BY3865">
            <v>0</v>
          </cell>
          <cell r="BZ3865">
            <v>0</v>
          </cell>
          <cell r="CA3865">
            <v>0</v>
          </cell>
          <cell r="CB3865">
            <v>0</v>
          </cell>
          <cell r="CC3865">
            <v>0</v>
          </cell>
          <cell r="CD3865">
            <v>0</v>
          </cell>
          <cell r="CE3865">
            <v>0</v>
          </cell>
          <cell r="CF3865">
            <v>0</v>
          </cell>
          <cell r="CG3865">
            <v>0</v>
          </cell>
          <cell r="CH3865">
            <v>0</v>
          </cell>
          <cell r="CJ3865">
            <v>0</v>
          </cell>
          <cell r="CK3865">
            <v>0</v>
          </cell>
          <cell r="CL3865">
            <v>0</v>
          </cell>
          <cell r="CM3865">
            <v>0</v>
          </cell>
          <cell r="CN3865">
            <v>1</v>
          </cell>
        </row>
        <row r="3866">
          <cell r="AU3866">
            <v>197</v>
          </cell>
          <cell r="AX3866">
            <v>197</v>
          </cell>
          <cell r="AY3866">
            <v>0</v>
          </cell>
          <cell r="AZ3866">
            <v>0</v>
          </cell>
          <cell r="BA3866">
            <v>0</v>
          </cell>
          <cell r="BV3866">
            <v>0</v>
          </cell>
          <cell r="BW3866">
            <v>0</v>
          </cell>
          <cell r="BX3866">
            <v>0</v>
          </cell>
          <cell r="BY3866">
            <v>1</v>
          </cell>
          <cell r="BZ3866">
            <v>0</v>
          </cell>
          <cell r="CA3866">
            <v>0</v>
          </cell>
          <cell r="CB3866">
            <v>0</v>
          </cell>
          <cell r="CC3866">
            <v>0</v>
          </cell>
          <cell r="CD3866">
            <v>0</v>
          </cell>
          <cell r="CE3866">
            <v>0</v>
          </cell>
          <cell r="CF3866">
            <v>0</v>
          </cell>
          <cell r="CG3866">
            <v>0</v>
          </cell>
          <cell r="CH3866">
            <v>0</v>
          </cell>
          <cell r="CJ3866">
            <v>0</v>
          </cell>
          <cell r="CK3866">
            <v>0</v>
          </cell>
          <cell r="CL3866">
            <v>0</v>
          </cell>
          <cell r="CM3866">
            <v>0</v>
          </cell>
          <cell r="CN3866">
            <v>1</v>
          </cell>
        </row>
        <row r="3867">
          <cell r="AU3867">
            <v>184594.47</v>
          </cell>
          <cell r="AX3867">
            <v>182426.25999999998</v>
          </cell>
          <cell r="AY3867">
            <v>2168.21</v>
          </cell>
          <cell r="AZ3867">
            <v>0</v>
          </cell>
          <cell r="BA3867">
            <v>4561.04</v>
          </cell>
          <cell r="BV3867">
            <v>0</v>
          </cell>
          <cell r="BW3867">
            <v>0</v>
          </cell>
          <cell r="BX3867">
            <v>0.78</v>
          </cell>
          <cell r="BY3867">
            <v>0</v>
          </cell>
          <cell r="BZ3867">
            <v>0</v>
          </cell>
          <cell r="CA3867">
            <v>0</v>
          </cell>
          <cell r="CB3867">
            <v>0</v>
          </cell>
          <cell r="CC3867">
            <v>0</v>
          </cell>
          <cell r="CD3867">
            <v>0</v>
          </cell>
          <cell r="CE3867">
            <v>0</v>
          </cell>
          <cell r="CF3867">
            <v>0</v>
          </cell>
          <cell r="CG3867">
            <v>0</v>
          </cell>
          <cell r="CH3867">
            <v>0</v>
          </cell>
          <cell r="CJ3867">
            <v>0</v>
          </cell>
          <cell r="CK3867">
            <v>0</v>
          </cell>
          <cell r="CL3867">
            <v>0</v>
          </cell>
          <cell r="CM3867">
            <v>0</v>
          </cell>
          <cell r="CN3867">
            <v>1</v>
          </cell>
        </row>
        <row r="3868">
          <cell r="AU3868">
            <v>0</v>
          </cell>
          <cell r="AX3868">
            <v>0</v>
          </cell>
          <cell r="AY3868">
            <v>0</v>
          </cell>
          <cell r="AZ3868">
            <v>0</v>
          </cell>
          <cell r="BA3868">
            <v>0</v>
          </cell>
          <cell r="BV3868">
            <v>0</v>
          </cell>
          <cell r="BW3868">
            <v>1</v>
          </cell>
          <cell r="BX3868">
            <v>0</v>
          </cell>
          <cell r="BY3868">
            <v>0</v>
          </cell>
          <cell r="BZ3868">
            <v>0</v>
          </cell>
          <cell r="CA3868">
            <v>0</v>
          </cell>
          <cell r="CB3868">
            <v>0</v>
          </cell>
          <cell r="CC3868">
            <v>0</v>
          </cell>
          <cell r="CD3868">
            <v>0</v>
          </cell>
          <cell r="CE3868">
            <v>0</v>
          </cell>
          <cell r="CF3868">
            <v>0</v>
          </cell>
          <cell r="CG3868">
            <v>0</v>
          </cell>
          <cell r="CH3868">
            <v>0</v>
          </cell>
          <cell r="CJ3868">
            <v>0</v>
          </cell>
          <cell r="CK3868">
            <v>0</v>
          </cell>
          <cell r="CL3868">
            <v>0</v>
          </cell>
          <cell r="CM3868">
            <v>0</v>
          </cell>
          <cell r="CN3868">
            <v>1</v>
          </cell>
        </row>
        <row r="3869">
          <cell r="AU3869">
            <v>3146.27</v>
          </cell>
          <cell r="AX3869">
            <v>2299</v>
          </cell>
          <cell r="AY3869">
            <v>847.27</v>
          </cell>
          <cell r="AZ3869">
            <v>2145</v>
          </cell>
          <cell r="BA3869">
            <v>0</v>
          </cell>
          <cell r="BV3869">
            <v>0</v>
          </cell>
          <cell r="BW3869">
            <v>1</v>
          </cell>
          <cell r="BX3869">
            <v>0</v>
          </cell>
          <cell r="BY3869">
            <v>0</v>
          </cell>
          <cell r="BZ3869">
            <v>0</v>
          </cell>
          <cell r="CA3869">
            <v>0</v>
          </cell>
          <cell r="CB3869">
            <v>0</v>
          </cell>
          <cell r="CC3869">
            <v>0</v>
          </cell>
          <cell r="CD3869">
            <v>0</v>
          </cell>
          <cell r="CE3869">
            <v>0</v>
          </cell>
          <cell r="CF3869">
            <v>0</v>
          </cell>
          <cell r="CG3869">
            <v>0</v>
          </cell>
          <cell r="CH3869">
            <v>0</v>
          </cell>
          <cell r="CJ3869">
            <v>0</v>
          </cell>
          <cell r="CK3869">
            <v>0</v>
          </cell>
          <cell r="CL3869">
            <v>0</v>
          </cell>
          <cell r="CM3869">
            <v>0</v>
          </cell>
          <cell r="CN3869">
            <v>1</v>
          </cell>
        </row>
        <row r="3870">
          <cell r="AU3870">
            <v>320.17</v>
          </cell>
          <cell r="AX3870">
            <v>229.52999999999997</v>
          </cell>
          <cell r="AY3870">
            <v>90.64</v>
          </cell>
          <cell r="AZ3870">
            <v>0</v>
          </cell>
          <cell r="BA3870">
            <v>202.95</v>
          </cell>
          <cell r="BV3870">
            <v>0</v>
          </cell>
          <cell r="BW3870">
            <v>0.34</v>
          </cell>
          <cell r="BX3870">
            <v>0.66</v>
          </cell>
          <cell r="BY3870">
            <v>0</v>
          </cell>
          <cell r="BZ3870">
            <v>0</v>
          </cell>
          <cell r="CA3870">
            <v>0</v>
          </cell>
          <cell r="CB3870">
            <v>0</v>
          </cell>
          <cell r="CC3870">
            <v>0</v>
          </cell>
          <cell r="CD3870">
            <v>0</v>
          </cell>
          <cell r="CE3870">
            <v>0</v>
          </cell>
          <cell r="CF3870">
            <v>0</v>
          </cell>
          <cell r="CG3870">
            <v>0</v>
          </cell>
          <cell r="CH3870">
            <v>0</v>
          </cell>
          <cell r="CJ3870">
            <v>0</v>
          </cell>
          <cell r="CK3870">
            <v>0</v>
          </cell>
          <cell r="CL3870">
            <v>0</v>
          </cell>
          <cell r="CM3870">
            <v>0</v>
          </cell>
          <cell r="CN3870">
            <v>1</v>
          </cell>
        </row>
        <row r="3871">
          <cell r="AU3871">
            <v>330</v>
          </cell>
          <cell r="AX3871">
            <v>330</v>
          </cell>
          <cell r="AY3871">
            <v>0</v>
          </cell>
          <cell r="AZ3871">
            <v>0</v>
          </cell>
          <cell r="BA3871">
            <v>0</v>
          </cell>
          <cell r="BV3871">
            <v>0</v>
          </cell>
          <cell r="BW3871">
            <v>0</v>
          </cell>
          <cell r="BX3871">
            <v>0</v>
          </cell>
          <cell r="BY3871">
            <v>1</v>
          </cell>
          <cell r="BZ3871">
            <v>0</v>
          </cell>
          <cell r="CA3871">
            <v>0</v>
          </cell>
          <cell r="CB3871">
            <v>0</v>
          </cell>
          <cell r="CC3871">
            <v>0</v>
          </cell>
          <cell r="CD3871">
            <v>0</v>
          </cell>
          <cell r="CE3871">
            <v>0</v>
          </cell>
          <cell r="CF3871">
            <v>0</v>
          </cell>
          <cell r="CG3871">
            <v>0</v>
          </cell>
          <cell r="CH3871">
            <v>0</v>
          </cell>
          <cell r="CJ3871">
            <v>0</v>
          </cell>
          <cell r="CK3871">
            <v>0</v>
          </cell>
          <cell r="CL3871">
            <v>0</v>
          </cell>
          <cell r="CM3871">
            <v>0</v>
          </cell>
          <cell r="CN3871">
            <v>1</v>
          </cell>
        </row>
        <row r="3872">
          <cell r="AU3872">
            <v>113</v>
          </cell>
          <cell r="AX3872">
            <v>113</v>
          </cell>
          <cell r="AY3872">
            <v>0</v>
          </cell>
          <cell r="AZ3872">
            <v>0</v>
          </cell>
          <cell r="BA3872">
            <v>0</v>
          </cell>
          <cell r="BV3872">
            <v>0</v>
          </cell>
          <cell r="BW3872">
            <v>0</v>
          </cell>
          <cell r="BX3872">
            <v>0</v>
          </cell>
          <cell r="BY3872">
            <v>1</v>
          </cell>
          <cell r="BZ3872">
            <v>0</v>
          </cell>
          <cell r="CA3872">
            <v>0</v>
          </cell>
          <cell r="CB3872">
            <v>0</v>
          </cell>
          <cell r="CC3872">
            <v>0</v>
          </cell>
          <cell r="CD3872">
            <v>0</v>
          </cell>
          <cell r="CE3872">
            <v>0</v>
          </cell>
          <cell r="CF3872">
            <v>0</v>
          </cell>
          <cell r="CG3872">
            <v>0</v>
          </cell>
          <cell r="CH3872">
            <v>0</v>
          </cell>
          <cell r="CJ3872">
            <v>0</v>
          </cell>
          <cell r="CK3872">
            <v>0</v>
          </cell>
          <cell r="CL3872">
            <v>0</v>
          </cell>
          <cell r="CM3872">
            <v>0</v>
          </cell>
          <cell r="CN3872">
            <v>1</v>
          </cell>
        </row>
        <row r="3873">
          <cell r="AU3873">
            <v>8463.5499999999993</v>
          </cell>
          <cell r="AX3873">
            <v>6109.4600000000009</v>
          </cell>
          <cell r="AY3873">
            <v>2354.09</v>
          </cell>
          <cell r="AZ3873">
            <v>882.49</v>
          </cell>
          <cell r="BA3873">
            <v>3981.42</v>
          </cell>
          <cell r="BV3873">
            <v>0</v>
          </cell>
          <cell r="BW3873">
            <v>0</v>
          </cell>
          <cell r="BX3873">
            <v>0</v>
          </cell>
          <cell r="BY3873">
            <v>1</v>
          </cell>
          <cell r="BZ3873">
            <v>0</v>
          </cell>
          <cell r="CA3873">
            <v>0</v>
          </cell>
          <cell r="CB3873">
            <v>0</v>
          </cell>
          <cell r="CC3873">
            <v>0</v>
          </cell>
          <cell r="CD3873">
            <v>0</v>
          </cell>
          <cell r="CE3873">
            <v>0</v>
          </cell>
          <cell r="CF3873">
            <v>0</v>
          </cell>
          <cell r="CG3873">
            <v>0</v>
          </cell>
          <cell r="CH3873">
            <v>0</v>
          </cell>
          <cell r="CJ3873">
            <v>0</v>
          </cell>
          <cell r="CK3873">
            <v>0</v>
          </cell>
          <cell r="CL3873">
            <v>0</v>
          </cell>
          <cell r="CM3873">
            <v>0</v>
          </cell>
          <cell r="CN3873">
            <v>1</v>
          </cell>
        </row>
        <row r="3874">
          <cell r="AU3874">
            <v>1594</v>
          </cell>
          <cell r="AX3874">
            <v>1594</v>
          </cell>
          <cell r="AY3874">
            <v>0</v>
          </cell>
          <cell r="AZ3874">
            <v>0</v>
          </cell>
          <cell r="BA3874">
            <v>0</v>
          </cell>
          <cell r="BV3874">
            <v>0</v>
          </cell>
          <cell r="BW3874">
            <v>1</v>
          </cell>
          <cell r="BX3874">
            <v>0</v>
          </cell>
          <cell r="BY3874">
            <v>0</v>
          </cell>
          <cell r="BZ3874">
            <v>0</v>
          </cell>
          <cell r="CA3874">
            <v>0</v>
          </cell>
          <cell r="CB3874">
            <v>0</v>
          </cell>
          <cell r="CC3874">
            <v>0</v>
          </cell>
          <cell r="CD3874">
            <v>0</v>
          </cell>
          <cell r="CE3874">
            <v>0</v>
          </cell>
          <cell r="CF3874">
            <v>0</v>
          </cell>
          <cell r="CG3874">
            <v>0</v>
          </cell>
          <cell r="CH3874">
            <v>0</v>
          </cell>
          <cell r="CJ3874">
            <v>0</v>
          </cell>
          <cell r="CK3874">
            <v>0</v>
          </cell>
          <cell r="CL3874">
            <v>0</v>
          </cell>
          <cell r="CM3874">
            <v>0</v>
          </cell>
          <cell r="CN3874">
            <v>1</v>
          </cell>
        </row>
        <row r="3875">
          <cell r="AU3875">
            <v>202</v>
          </cell>
          <cell r="AX3875">
            <v>202</v>
          </cell>
          <cell r="AY3875">
            <v>0</v>
          </cell>
          <cell r="AZ3875">
            <v>0</v>
          </cell>
          <cell r="BA3875">
            <v>0</v>
          </cell>
          <cell r="BV3875">
            <v>0</v>
          </cell>
          <cell r="BW3875">
            <v>0</v>
          </cell>
          <cell r="BX3875">
            <v>0</v>
          </cell>
          <cell r="BY3875">
            <v>1</v>
          </cell>
          <cell r="BZ3875">
            <v>0</v>
          </cell>
          <cell r="CA3875">
            <v>0</v>
          </cell>
          <cell r="CB3875">
            <v>0</v>
          </cell>
          <cell r="CC3875">
            <v>0</v>
          </cell>
          <cell r="CD3875">
            <v>0</v>
          </cell>
          <cell r="CE3875">
            <v>0</v>
          </cell>
          <cell r="CF3875">
            <v>0</v>
          </cell>
          <cell r="CG3875">
            <v>0</v>
          </cell>
          <cell r="CH3875">
            <v>0</v>
          </cell>
          <cell r="CJ3875">
            <v>0</v>
          </cell>
          <cell r="CK3875">
            <v>0</v>
          </cell>
          <cell r="CL3875">
            <v>0</v>
          </cell>
          <cell r="CM3875">
            <v>0</v>
          </cell>
          <cell r="CN3875">
            <v>1</v>
          </cell>
        </row>
        <row r="3876">
          <cell r="AU3876">
            <v>7967.97</v>
          </cell>
          <cell r="AX3876">
            <v>6208.2400000000007</v>
          </cell>
          <cell r="AY3876">
            <v>1759.73</v>
          </cell>
          <cell r="AZ3876">
            <v>3219.01</v>
          </cell>
          <cell r="BA3876">
            <v>663.84</v>
          </cell>
          <cell r="BV3876">
            <v>0</v>
          </cell>
          <cell r="BW3876">
            <v>1</v>
          </cell>
          <cell r="BX3876">
            <v>0</v>
          </cell>
          <cell r="BY3876">
            <v>0</v>
          </cell>
          <cell r="BZ3876">
            <v>0</v>
          </cell>
          <cell r="CA3876">
            <v>0</v>
          </cell>
          <cell r="CB3876">
            <v>0</v>
          </cell>
          <cell r="CC3876">
            <v>0</v>
          </cell>
          <cell r="CD3876">
            <v>0</v>
          </cell>
          <cell r="CE3876">
            <v>0</v>
          </cell>
          <cell r="CF3876">
            <v>0</v>
          </cell>
          <cell r="CG3876">
            <v>0</v>
          </cell>
          <cell r="CH3876">
            <v>0</v>
          </cell>
          <cell r="CJ3876">
            <v>0</v>
          </cell>
          <cell r="CK3876">
            <v>0</v>
          </cell>
          <cell r="CL3876">
            <v>0</v>
          </cell>
          <cell r="CM3876">
            <v>0</v>
          </cell>
          <cell r="CN3876">
            <v>1</v>
          </cell>
        </row>
        <row r="3877">
          <cell r="AU3877">
            <v>248777.98</v>
          </cell>
          <cell r="AX3877">
            <v>223423.03</v>
          </cell>
          <cell r="AY3877">
            <v>25354.95</v>
          </cell>
          <cell r="AZ3877">
            <v>56440</v>
          </cell>
          <cell r="BA3877">
            <v>1873.07</v>
          </cell>
          <cell r="BV3877">
            <v>0</v>
          </cell>
          <cell r="BW3877">
            <v>0.03</v>
          </cell>
          <cell r="BX3877">
            <v>0.59</v>
          </cell>
          <cell r="BY3877">
            <v>0</v>
          </cell>
          <cell r="BZ3877">
            <v>0</v>
          </cell>
          <cell r="CA3877">
            <v>0</v>
          </cell>
          <cell r="CB3877">
            <v>0</v>
          </cell>
          <cell r="CC3877">
            <v>0</v>
          </cell>
          <cell r="CD3877">
            <v>0.22</v>
          </cell>
          <cell r="CE3877">
            <v>0</v>
          </cell>
          <cell r="CF3877">
            <v>0</v>
          </cell>
          <cell r="CG3877">
            <v>0</v>
          </cell>
          <cell r="CH3877">
            <v>0</v>
          </cell>
          <cell r="CJ3877">
            <v>0</v>
          </cell>
          <cell r="CK3877">
            <v>0</v>
          </cell>
          <cell r="CL3877">
            <v>0</v>
          </cell>
          <cell r="CM3877">
            <v>0</v>
          </cell>
          <cell r="CN3877">
            <v>1</v>
          </cell>
        </row>
        <row r="3878">
          <cell r="AU3878">
            <v>324</v>
          </cell>
          <cell r="AX3878">
            <v>324</v>
          </cell>
          <cell r="AY3878">
            <v>0</v>
          </cell>
          <cell r="AZ3878">
            <v>0</v>
          </cell>
          <cell r="BA3878">
            <v>0</v>
          </cell>
          <cell r="BV3878">
            <v>0</v>
          </cell>
          <cell r="BW3878">
            <v>1</v>
          </cell>
          <cell r="BX3878">
            <v>0</v>
          </cell>
          <cell r="BY3878">
            <v>0</v>
          </cell>
          <cell r="BZ3878">
            <v>0</v>
          </cell>
          <cell r="CA3878">
            <v>0</v>
          </cell>
          <cell r="CB3878">
            <v>0</v>
          </cell>
          <cell r="CC3878">
            <v>0</v>
          </cell>
          <cell r="CD3878">
            <v>0</v>
          </cell>
          <cell r="CE3878">
            <v>0</v>
          </cell>
          <cell r="CF3878">
            <v>0</v>
          </cell>
          <cell r="CG3878">
            <v>0</v>
          </cell>
          <cell r="CH3878">
            <v>0</v>
          </cell>
          <cell r="CJ3878">
            <v>0</v>
          </cell>
          <cell r="CK3878">
            <v>0</v>
          </cell>
          <cell r="CL3878">
            <v>0</v>
          </cell>
          <cell r="CM3878">
            <v>0</v>
          </cell>
          <cell r="CN3878">
            <v>1</v>
          </cell>
        </row>
        <row r="3879">
          <cell r="AU3879">
            <v>263</v>
          </cell>
          <cell r="AX3879">
            <v>263</v>
          </cell>
          <cell r="AY3879">
            <v>0</v>
          </cell>
          <cell r="AZ3879">
            <v>0</v>
          </cell>
          <cell r="BA3879">
            <v>0</v>
          </cell>
          <cell r="BV3879">
            <v>0</v>
          </cell>
          <cell r="BW3879">
            <v>0</v>
          </cell>
          <cell r="BX3879">
            <v>0</v>
          </cell>
          <cell r="BY3879">
            <v>0</v>
          </cell>
          <cell r="BZ3879">
            <v>0</v>
          </cell>
          <cell r="CA3879">
            <v>0</v>
          </cell>
          <cell r="CB3879">
            <v>0</v>
          </cell>
          <cell r="CC3879">
            <v>0</v>
          </cell>
          <cell r="CD3879">
            <v>1</v>
          </cell>
          <cell r="CE3879">
            <v>0</v>
          </cell>
          <cell r="CF3879">
            <v>0</v>
          </cell>
          <cell r="CG3879">
            <v>0</v>
          </cell>
          <cell r="CH3879">
            <v>0</v>
          </cell>
          <cell r="CJ3879">
            <v>0</v>
          </cell>
          <cell r="CK3879">
            <v>0</v>
          </cell>
          <cell r="CL3879">
            <v>0</v>
          </cell>
          <cell r="CM3879">
            <v>0</v>
          </cell>
          <cell r="CN3879">
            <v>1</v>
          </cell>
        </row>
        <row r="3880">
          <cell r="AU3880">
            <v>196</v>
          </cell>
          <cell r="AX3880">
            <v>196</v>
          </cell>
          <cell r="AY3880">
            <v>0</v>
          </cell>
          <cell r="AZ3880">
            <v>0</v>
          </cell>
          <cell r="BA3880">
            <v>0</v>
          </cell>
          <cell r="BV3880">
            <v>0</v>
          </cell>
          <cell r="BW3880">
            <v>0.5</v>
          </cell>
          <cell r="BX3880">
            <v>0</v>
          </cell>
          <cell r="BY3880">
            <v>0</v>
          </cell>
          <cell r="BZ3880">
            <v>0</v>
          </cell>
          <cell r="CA3880">
            <v>0</v>
          </cell>
          <cell r="CB3880">
            <v>0</v>
          </cell>
          <cell r="CC3880">
            <v>0</v>
          </cell>
          <cell r="CD3880">
            <v>0.5</v>
          </cell>
          <cell r="CE3880">
            <v>0</v>
          </cell>
          <cell r="CF3880">
            <v>0</v>
          </cell>
          <cell r="CG3880">
            <v>0</v>
          </cell>
          <cell r="CH3880">
            <v>0</v>
          </cell>
          <cell r="CJ3880">
            <v>0</v>
          </cell>
          <cell r="CK3880">
            <v>0</v>
          </cell>
          <cell r="CL3880">
            <v>0</v>
          </cell>
          <cell r="CM3880">
            <v>0</v>
          </cell>
          <cell r="CN3880">
            <v>1</v>
          </cell>
        </row>
        <row r="3881">
          <cell r="AU3881">
            <v>944.45</v>
          </cell>
          <cell r="AX3881">
            <v>712.72</v>
          </cell>
          <cell r="AY3881">
            <v>231.73</v>
          </cell>
          <cell r="AZ3881">
            <v>335</v>
          </cell>
          <cell r="BA3881">
            <v>222.58</v>
          </cell>
          <cell r="BV3881">
            <v>0</v>
          </cell>
          <cell r="BW3881">
            <v>1</v>
          </cell>
          <cell r="BX3881">
            <v>0</v>
          </cell>
          <cell r="BY3881">
            <v>0</v>
          </cell>
          <cell r="BZ3881">
            <v>0</v>
          </cell>
          <cell r="CA3881">
            <v>0</v>
          </cell>
          <cell r="CB3881">
            <v>0</v>
          </cell>
          <cell r="CC3881">
            <v>0</v>
          </cell>
          <cell r="CD3881">
            <v>0</v>
          </cell>
          <cell r="CE3881">
            <v>0</v>
          </cell>
          <cell r="CF3881">
            <v>0</v>
          </cell>
          <cell r="CG3881">
            <v>0</v>
          </cell>
          <cell r="CH3881">
            <v>0</v>
          </cell>
          <cell r="CJ3881">
            <v>0</v>
          </cell>
          <cell r="CK3881">
            <v>0</v>
          </cell>
          <cell r="CL3881">
            <v>0</v>
          </cell>
          <cell r="CM3881">
            <v>0</v>
          </cell>
          <cell r="CN3881">
            <v>1</v>
          </cell>
        </row>
        <row r="3882">
          <cell r="AU3882">
            <v>-283.70999999999998</v>
          </cell>
          <cell r="AX3882">
            <v>-159.22000000000003</v>
          </cell>
          <cell r="AY3882">
            <v>-124.49</v>
          </cell>
          <cell r="AZ3882">
            <v>0</v>
          </cell>
          <cell r="BA3882">
            <v>383.47</v>
          </cell>
          <cell r="BV3882">
            <v>0</v>
          </cell>
          <cell r="BW3882">
            <v>1</v>
          </cell>
          <cell r="BX3882">
            <v>0</v>
          </cell>
          <cell r="BY3882">
            <v>0</v>
          </cell>
          <cell r="BZ3882">
            <v>0</v>
          </cell>
          <cell r="CA3882">
            <v>0</v>
          </cell>
          <cell r="CB3882">
            <v>0</v>
          </cell>
          <cell r="CC3882">
            <v>0</v>
          </cell>
          <cell r="CD3882">
            <v>0</v>
          </cell>
          <cell r="CE3882">
            <v>0</v>
          </cell>
          <cell r="CF3882">
            <v>0</v>
          </cell>
          <cell r="CG3882">
            <v>0</v>
          </cell>
          <cell r="CH3882">
            <v>0</v>
          </cell>
          <cell r="CJ3882">
            <v>0</v>
          </cell>
          <cell r="CK3882">
            <v>0</v>
          </cell>
          <cell r="CL3882">
            <v>0</v>
          </cell>
          <cell r="CM3882">
            <v>0</v>
          </cell>
          <cell r="CN3882">
            <v>1</v>
          </cell>
        </row>
        <row r="3883">
          <cell r="AU3883">
            <v>1602.34</v>
          </cell>
          <cell r="AX3883">
            <v>1148.6600000000001</v>
          </cell>
          <cell r="AY3883">
            <v>453.68</v>
          </cell>
          <cell r="AZ3883">
            <v>463</v>
          </cell>
          <cell r="BA3883">
            <v>606.27</v>
          </cell>
          <cell r="BV3883">
            <v>0</v>
          </cell>
          <cell r="BW3883">
            <v>1</v>
          </cell>
          <cell r="BX3883">
            <v>0</v>
          </cell>
          <cell r="BY3883">
            <v>0</v>
          </cell>
          <cell r="BZ3883">
            <v>0</v>
          </cell>
          <cell r="CA3883">
            <v>0</v>
          </cell>
          <cell r="CB3883">
            <v>0</v>
          </cell>
          <cell r="CC3883">
            <v>0</v>
          </cell>
          <cell r="CD3883">
            <v>0</v>
          </cell>
          <cell r="CE3883">
            <v>0</v>
          </cell>
          <cell r="CF3883">
            <v>0</v>
          </cell>
          <cell r="CG3883">
            <v>0</v>
          </cell>
          <cell r="CH3883">
            <v>0</v>
          </cell>
          <cell r="CJ3883">
            <v>0</v>
          </cell>
          <cell r="CK3883">
            <v>0</v>
          </cell>
          <cell r="CL3883">
            <v>0</v>
          </cell>
          <cell r="CM3883">
            <v>0</v>
          </cell>
          <cell r="CN3883">
            <v>1</v>
          </cell>
        </row>
        <row r="3884">
          <cell r="AU3884">
            <v>161705.63</v>
          </cell>
          <cell r="AX3884">
            <v>115518.92999999998</v>
          </cell>
          <cell r="AY3884">
            <v>46186.7</v>
          </cell>
          <cell r="AZ3884">
            <v>18241.05</v>
          </cell>
          <cell r="BA3884">
            <v>30017.45</v>
          </cell>
          <cell r="BV3884">
            <v>0</v>
          </cell>
          <cell r="BW3884">
            <v>0</v>
          </cell>
          <cell r="BX3884">
            <v>0.28999999999999998</v>
          </cell>
          <cell r="BY3884">
            <v>0</v>
          </cell>
          <cell r="BZ3884">
            <v>0</v>
          </cell>
          <cell r="CA3884">
            <v>0.48</v>
          </cell>
          <cell r="CB3884">
            <v>0</v>
          </cell>
          <cell r="CC3884">
            <v>0</v>
          </cell>
          <cell r="CD3884">
            <v>0.23</v>
          </cell>
          <cell r="CE3884">
            <v>0</v>
          </cell>
          <cell r="CF3884">
            <v>0</v>
          </cell>
          <cell r="CG3884">
            <v>0</v>
          </cell>
          <cell r="CH3884">
            <v>0</v>
          </cell>
          <cell r="CJ3884">
            <v>0</v>
          </cell>
          <cell r="CK3884">
            <v>0</v>
          </cell>
          <cell r="CL3884">
            <v>0</v>
          </cell>
          <cell r="CM3884">
            <v>0</v>
          </cell>
          <cell r="CN3884">
            <v>1</v>
          </cell>
        </row>
        <row r="3885">
          <cell r="AU3885">
            <v>3552.17</v>
          </cell>
          <cell r="AX3885">
            <v>2964.62</v>
          </cell>
          <cell r="AY3885">
            <v>587.54999999999995</v>
          </cell>
          <cell r="AZ3885">
            <v>1063.3499999999999</v>
          </cell>
          <cell r="BA3885">
            <v>375.14</v>
          </cell>
          <cell r="BV3885">
            <v>0</v>
          </cell>
          <cell r="BW3885">
            <v>0.1</v>
          </cell>
          <cell r="BX3885">
            <v>0.45</v>
          </cell>
          <cell r="BY3885">
            <v>0.01</v>
          </cell>
          <cell r="BZ3885">
            <v>0</v>
          </cell>
          <cell r="CA3885">
            <v>0</v>
          </cell>
          <cell r="CB3885">
            <v>0</v>
          </cell>
          <cell r="CC3885">
            <v>0</v>
          </cell>
          <cell r="CD3885">
            <v>0.44</v>
          </cell>
          <cell r="CE3885">
            <v>0</v>
          </cell>
          <cell r="CF3885">
            <v>0</v>
          </cell>
          <cell r="CG3885">
            <v>0</v>
          </cell>
          <cell r="CH3885">
            <v>0</v>
          </cell>
          <cell r="CJ3885">
            <v>0</v>
          </cell>
          <cell r="CK3885">
            <v>0</v>
          </cell>
          <cell r="CL3885">
            <v>0</v>
          </cell>
          <cell r="CM3885">
            <v>0</v>
          </cell>
          <cell r="CN3885">
            <v>1</v>
          </cell>
        </row>
        <row r="3886">
          <cell r="AU3886">
            <v>288</v>
          </cell>
          <cell r="AX3886">
            <v>288</v>
          </cell>
          <cell r="AY3886">
            <v>0</v>
          </cell>
          <cell r="AZ3886">
            <v>0</v>
          </cell>
          <cell r="BA3886">
            <v>0</v>
          </cell>
          <cell r="BV3886">
            <v>0</v>
          </cell>
          <cell r="BW3886">
            <v>0</v>
          </cell>
          <cell r="BX3886">
            <v>0.15</v>
          </cell>
          <cell r="BY3886">
            <v>0</v>
          </cell>
          <cell r="BZ3886">
            <v>0</v>
          </cell>
          <cell r="CA3886">
            <v>0</v>
          </cell>
          <cell r="CB3886">
            <v>0</v>
          </cell>
          <cell r="CC3886">
            <v>0</v>
          </cell>
          <cell r="CD3886">
            <v>0.85</v>
          </cell>
          <cell r="CE3886">
            <v>0</v>
          </cell>
          <cell r="CF3886">
            <v>0</v>
          </cell>
          <cell r="CG3886">
            <v>0</v>
          </cell>
          <cell r="CH3886">
            <v>0</v>
          </cell>
          <cell r="CJ3886">
            <v>0</v>
          </cell>
          <cell r="CK3886">
            <v>0</v>
          </cell>
          <cell r="CL3886">
            <v>0</v>
          </cell>
          <cell r="CM3886">
            <v>0</v>
          </cell>
          <cell r="CN3886">
            <v>1</v>
          </cell>
        </row>
        <row r="3887">
          <cell r="AU3887">
            <v>682</v>
          </cell>
          <cell r="AX3887">
            <v>682</v>
          </cell>
          <cell r="AY3887">
            <v>0</v>
          </cell>
          <cell r="AZ3887">
            <v>0</v>
          </cell>
          <cell r="BA3887">
            <v>0</v>
          </cell>
          <cell r="BV3887">
            <v>0</v>
          </cell>
          <cell r="BW3887">
            <v>0</v>
          </cell>
          <cell r="BX3887">
            <v>0.15</v>
          </cell>
          <cell r="BY3887">
            <v>0</v>
          </cell>
          <cell r="BZ3887">
            <v>0</v>
          </cell>
          <cell r="CA3887">
            <v>0</v>
          </cell>
          <cell r="CB3887">
            <v>0</v>
          </cell>
          <cell r="CC3887">
            <v>0</v>
          </cell>
          <cell r="CD3887">
            <v>0.85</v>
          </cell>
          <cell r="CE3887">
            <v>0</v>
          </cell>
          <cell r="CF3887">
            <v>0</v>
          </cell>
          <cell r="CG3887">
            <v>0</v>
          </cell>
          <cell r="CH3887">
            <v>0</v>
          </cell>
          <cell r="CJ3887">
            <v>0</v>
          </cell>
          <cell r="CK3887">
            <v>0</v>
          </cell>
          <cell r="CL3887">
            <v>0</v>
          </cell>
          <cell r="CM3887">
            <v>0</v>
          </cell>
          <cell r="CN3887">
            <v>1</v>
          </cell>
        </row>
        <row r="3888">
          <cell r="AU3888">
            <v>1649</v>
          </cell>
          <cell r="AX3888">
            <v>1649</v>
          </cell>
          <cell r="AY3888">
            <v>0</v>
          </cell>
          <cell r="AZ3888">
            <v>0</v>
          </cell>
          <cell r="BA3888">
            <v>0</v>
          </cell>
          <cell r="BV3888">
            <v>0</v>
          </cell>
          <cell r="BW3888">
            <v>0.33</v>
          </cell>
          <cell r="BX3888">
            <v>0.67</v>
          </cell>
          <cell r="BY3888">
            <v>0</v>
          </cell>
          <cell r="BZ3888">
            <v>0</v>
          </cell>
          <cell r="CA3888">
            <v>0</v>
          </cell>
          <cell r="CB3888">
            <v>0</v>
          </cell>
          <cell r="CC3888">
            <v>0</v>
          </cell>
          <cell r="CD3888">
            <v>0</v>
          </cell>
          <cell r="CE3888">
            <v>0</v>
          </cell>
          <cell r="CF3888">
            <v>0</v>
          </cell>
          <cell r="CG3888">
            <v>0</v>
          </cell>
          <cell r="CH3888">
            <v>0</v>
          </cell>
          <cell r="CJ3888">
            <v>0</v>
          </cell>
          <cell r="CK3888">
            <v>0</v>
          </cell>
          <cell r="CL3888">
            <v>0</v>
          </cell>
          <cell r="CM3888">
            <v>0</v>
          </cell>
          <cell r="CN3888">
            <v>1</v>
          </cell>
        </row>
        <row r="3889">
          <cell r="AU3889">
            <v>24770.080000000002</v>
          </cell>
          <cell r="AX3889">
            <v>19696.490000000002</v>
          </cell>
          <cell r="AY3889">
            <v>5073.59</v>
          </cell>
          <cell r="AZ3889">
            <v>10828.45</v>
          </cell>
          <cell r="BA3889">
            <v>4784.97</v>
          </cell>
          <cell r="BV3889">
            <v>0</v>
          </cell>
          <cell r="BW3889">
            <v>0</v>
          </cell>
          <cell r="BX3889">
            <v>1</v>
          </cell>
          <cell r="BY3889">
            <v>0</v>
          </cell>
          <cell r="BZ3889">
            <v>0</v>
          </cell>
          <cell r="CA3889">
            <v>0</v>
          </cell>
          <cell r="CB3889">
            <v>0</v>
          </cell>
          <cell r="CC3889">
            <v>0</v>
          </cell>
          <cell r="CD3889">
            <v>0</v>
          </cell>
          <cell r="CE3889">
            <v>0</v>
          </cell>
          <cell r="CF3889">
            <v>0</v>
          </cell>
          <cell r="CG3889">
            <v>0</v>
          </cell>
          <cell r="CH3889">
            <v>0</v>
          </cell>
          <cell r="CJ3889">
            <v>0</v>
          </cell>
          <cell r="CK3889">
            <v>0</v>
          </cell>
          <cell r="CL3889">
            <v>0</v>
          </cell>
          <cell r="CM3889">
            <v>0</v>
          </cell>
          <cell r="CN3889">
            <v>1</v>
          </cell>
        </row>
        <row r="3890">
          <cell r="AU3890">
            <v>117</v>
          </cell>
          <cell r="AX3890">
            <v>117</v>
          </cell>
          <cell r="AY3890">
            <v>0</v>
          </cell>
          <cell r="AZ3890">
            <v>0</v>
          </cell>
          <cell r="BA3890">
            <v>0</v>
          </cell>
          <cell r="BV3890">
            <v>0</v>
          </cell>
          <cell r="BW3890">
            <v>0</v>
          </cell>
          <cell r="BX3890">
            <v>0</v>
          </cell>
          <cell r="BY3890">
            <v>0</v>
          </cell>
          <cell r="BZ3890">
            <v>0</v>
          </cell>
          <cell r="CA3890">
            <v>0</v>
          </cell>
          <cell r="CB3890">
            <v>0</v>
          </cell>
          <cell r="CC3890">
            <v>0</v>
          </cell>
          <cell r="CD3890">
            <v>1</v>
          </cell>
          <cell r="CE3890">
            <v>0</v>
          </cell>
          <cell r="CF3890">
            <v>0</v>
          </cell>
          <cell r="CG3890">
            <v>0</v>
          </cell>
          <cell r="CH3890">
            <v>0</v>
          </cell>
          <cell r="CJ3890">
            <v>0</v>
          </cell>
          <cell r="CK3890">
            <v>0</v>
          </cell>
          <cell r="CL3890">
            <v>0</v>
          </cell>
          <cell r="CM3890">
            <v>0</v>
          </cell>
          <cell r="CN3890">
            <v>1</v>
          </cell>
        </row>
        <row r="3891">
          <cell r="AU3891">
            <v>2714</v>
          </cell>
          <cell r="AX3891">
            <v>2714</v>
          </cell>
          <cell r="AY3891">
            <v>0</v>
          </cell>
          <cell r="AZ3891">
            <v>0</v>
          </cell>
          <cell r="BA3891">
            <v>0</v>
          </cell>
          <cell r="BV3891">
            <v>0</v>
          </cell>
          <cell r="BW3891">
            <v>0</v>
          </cell>
          <cell r="BX3891">
            <v>1</v>
          </cell>
          <cell r="BY3891">
            <v>0</v>
          </cell>
          <cell r="BZ3891">
            <v>0</v>
          </cell>
          <cell r="CA3891">
            <v>0</v>
          </cell>
          <cell r="CB3891">
            <v>0</v>
          </cell>
          <cell r="CC3891">
            <v>0</v>
          </cell>
          <cell r="CD3891">
            <v>0</v>
          </cell>
          <cell r="CE3891">
            <v>0</v>
          </cell>
          <cell r="CF3891">
            <v>0</v>
          </cell>
          <cell r="CG3891">
            <v>0</v>
          </cell>
          <cell r="CH3891">
            <v>0</v>
          </cell>
          <cell r="CJ3891">
            <v>0</v>
          </cell>
          <cell r="CK3891">
            <v>0</v>
          </cell>
          <cell r="CL3891">
            <v>0</v>
          </cell>
          <cell r="CM3891">
            <v>0</v>
          </cell>
          <cell r="CN3891">
            <v>1</v>
          </cell>
        </row>
        <row r="3892">
          <cell r="AU3892">
            <v>0</v>
          </cell>
          <cell r="AX3892">
            <v>0</v>
          </cell>
          <cell r="AY3892">
            <v>0</v>
          </cell>
          <cell r="AZ3892">
            <v>0</v>
          </cell>
          <cell r="BA3892">
            <v>0</v>
          </cell>
          <cell r="BV3892">
            <v>0</v>
          </cell>
          <cell r="BW3892">
            <v>0</v>
          </cell>
          <cell r="BX3892">
            <v>0</v>
          </cell>
          <cell r="BY3892">
            <v>1</v>
          </cell>
          <cell r="BZ3892">
            <v>0</v>
          </cell>
          <cell r="CA3892">
            <v>0</v>
          </cell>
          <cell r="CB3892">
            <v>0</v>
          </cell>
          <cell r="CC3892">
            <v>0</v>
          </cell>
          <cell r="CD3892">
            <v>0</v>
          </cell>
          <cell r="CE3892">
            <v>0</v>
          </cell>
          <cell r="CF3892">
            <v>0</v>
          </cell>
          <cell r="CG3892">
            <v>0</v>
          </cell>
          <cell r="CH3892">
            <v>0</v>
          </cell>
          <cell r="CJ3892">
            <v>0</v>
          </cell>
          <cell r="CK3892">
            <v>0</v>
          </cell>
          <cell r="CL3892">
            <v>0</v>
          </cell>
          <cell r="CM3892">
            <v>0</v>
          </cell>
          <cell r="CN3892">
            <v>1</v>
          </cell>
        </row>
        <row r="3893">
          <cell r="AU3893">
            <v>479</v>
          </cell>
          <cell r="AX3893">
            <v>479</v>
          </cell>
          <cell r="AY3893">
            <v>0</v>
          </cell>
          <cell r="AZ3893">
            <v>0</v>
          </cell>
          <cell r="BA3893">
            <v>0</v>
          </cell>
          <cell r="BV3893">
            <v>0</v>
          </cell>
          <cell r="BW3893">
            <v>0.24</v>
          </cell>
          <cell r="BX3893">
            <v>0.48</v>
          </cell>
          <cell r="BY3893">
            <v>0.18</v>
          </cell>
          <cell r="BZ3893">
            <v>0</v>
          </cell>
          <cell r="CA3893">
            <v>0</v>
          </cell>
          <cell r="CB3893">
            <v>0</v>
          </cell>
          <cell r="CC3893">
            <v>0</v>
          </cell>
          <cell r="CD3893">
            <v>0.1</v>
          </cell>
          <cell r="CE3893">
            <v>0</v>
          </cell>
          <cell r="CF3893">
            <v>0</v>
          </cell>
          <cell r="CG3893">
            <v>0</v>
          </cell>
          <cell r="CH3893">
            <v>0</v>
          </cell>
          <cell r="CJ3893">
            <v>0</v>
          </cell>
          <cell r="CK3893">
            <v>0</v>
          </cell>
          <cell r="CL3893">
            <v>0</v>
          </cell>
          <cell r="CM3893">
            <v>0</v>
          </cell>
          <cell r="CN3893">
            <v>0.99999999999999989</v>
          </cell>
        </row>
        <row r="3894">
          <cell r="AU3894">
            <v>99</v>
          </cell>
          <cell r="AX3894">
            <v>99</v>
          </cell>
          <cell r="AY3894">
            <v>0</v>
          </cell>
          <cell r="AZ3894">
            <v>0</v>
          </cell>
          <cell r="BA3894">
            <v>0</v>
          </cell>
          <cell r="BV3894">
            <v>0</v>
          </cell>
          <cell r="BW3894">
            <v>0</v>
          </cell>
          <cell r="BX3894">
            <v>0</v>
          </cell>
          <cell r="BY3894">
            <v>0</v>
          </cell>
          <cell r="BZ3894">
            <v>0</v>
          </cell>
          <cell r="CA3894">
            <v>0</v>
          </cell>
          <cell r="CB3894">
            <v>0</v>
          </cell>
          <cell r="CC3894">
            <v>0</v>
          </cell>
          <cell r="CD3894">
            <v>1</v>
          </cell>
          <cell r="CE3894">
            <v>0</v>
          </cell>
          <cell r="CF3894">
            <v>0</v>
          </cell>
          <cell r="CG3894">
            <v>0</v>
          </cell>
          <cell r="CH3894">
            <v>0</v>
          </cell>
          <cell r="CJ3894">
            <v>0</v>
          </cell>
          <cell r="CK3894">
            <v>0</v>
          </cell>
          <cell r="CL3894">
            <v>0</v>
          </cell>
          <cell r="CM3894">
            <v>0</v>
          </cell>
          <cell r="CN3894">
            <v>1</v>
          </cell>
        </row>
        <row r="3895">
          <cell r="AU3895">
            <v>368</v>
          </cell>
          <cell r="AX3895">
            <v>368</v>
          </cell>
          <cell r="AY3895">
            <v>0</v>
          </cell>
          <cell r="AZ3895">
            <v>0</v>
          </cell>
          <cell r="BA3895">
            <v>0</v>
          </cell>
          <cell r="BV3895">
            <v>0</v>
          </cell>
          <cell r="BW3895">
            <v>0</v>
          </cell>
          <cell r="BX3895">
            <v>1</v>
          </cell>
          <cell r="BY3895">
            <v>0</v>
          </cell>
          <cell r="BZ3895">
            <v>0</v>
          </cell>
          <cell r="CA3895">
            <v>0</v>
          </cell>
          <cell r="CB3895">
            <v>0</v>
          </cell>
          <cell r="CC3895">
            <v>0</v>
          </cell>
          <cell r="CD3895">
            <v>0</v>
          </cell>
          <cell r="CE3895">
            <v>0</v>
          </cell>
          <cell r="CF3895">
            <v>0</v>
          </cell>
          <cell r="CG3895">
            <v>0</v>
          </cell>
          <cell r="CH3895">
            <v>0</v>
          </cell>
          <cell r="CJ3895">
            <v>0</v>
          </cell>
          <cell r="CK3895">
            <v>0</v>
          </cell>
          <cell r="CL3895">
            <v>0</v>
          </cell>
          <cell r="CM3895">
            <v>0</v>
          </cell>
          <cell r="CN3895">
            <v>1</v>
          </cell>
        </row>
        <row r="3896">
          <cell r="AU3896">
            <v>113</v>
          </cell>
          <cell r="AX3896">
            <v>113</v>
          </cell>
          <cell r="AY3896">
            <v>0</v>
          </cell>
          <cell r="AZ3896">
            <v>0</v>
          </cell>
          <cell r="BA3896">
            <v>0</v>
          </cell>
          <cell r="BV3896">
            <v>0</v>
          </cell>
          <cell r="BW3896">
            <v>0</v>
          </cell>
          <cell r="BX3896">
            <v>0</v>
          </cell>
          <cell r="BY3896">
            <v>0</v>
          </cell>
          <cell r="BZ3896">
            <v>0</v>
          </cell>
          <cell r="CA3896">
            <v>0</v>
          </cell>
          <cell r="CB3896">
            <v>0</v>
          </cell>
          <cell r="CC3896">
            <v>0</v>
          </cell>
          <cell r="CD3896">
            <v>0.7</v>
          </cell>
          <cell r="CE3896">
            <v>0.3</v>
          </cell>
          <cell r="CF3896">
            <v>0</v>
          </cell>
          <cell r="CG3896">
            <v>0</v>
          </cell>
          <cell r="CH3896">
            <v>0</v>
          </cell>
          <cell r="CJ3896">
            <v>0</v>
          </cell>
          <cell r="CK3896">
            <v>0</v>
          </cell>
          <cell r="CL3896">
            <v>0</v>
          </cell>
          <cell r="CM3896">
            <v>0</v>
          </cell>
          <cell r="CN3896">
            <v>1</v>
          </cell>
        </row>
        <row r="3897">
          <cell r="AU3897">
            <v>414</v>
          </cell>
          <cell r="AX3897">
            <v>414</v>
          </cell>
          <cell r="AY3897">
            <v>0</v>
          </cell>
          <cell r="AZ3897">
            <v>0</v>
          </cell>
          <cell r="BA3897">
            <v>0</v>
          </cell>
          <cell r="BV3897">
            <v>0</v>
          </cell>
          <cell r="BW3897">
            <v>1</v>
          </cell>
          <cell r="BX3897">
            <v>0</v>
          </cell>
          <cell r="BY3897">
            <v>0</v>
          </cell>
          <cell r="BZ3897">
            <v>0</v>
          </cell>
          <cell r="CA3897">
            <v>0</v>
          </cell>
          <cell r="CB3897">
            <v>0</v>
          </cell>
          <cell r="CC3897">
            <v>0</v>
          </cell>
          <cell r="CD3897">
            <v>0</v>
          </cell>
          <cell r="CE3897">
            <v>0</v>
          </cell>
          <cell r="CF3897">
            <v>0</v>
          </cell>
          <cell r="CG3897">
            <v>0</v>
          </cell>
          <cell r="CH3897">
            <v>0</v>
          </cell>
          <cell r="CJ3897">
            <v>0</v>
          </cell>
          <cell r="CK3897">
            <v>0</v>
          </cell>
          <cell r="CL3897">
            <v>0</v>
          </cell>
          <cell r="CM3897">
            <v>0</v>
          </cell>
          <cell r="CN3897">
            <v>1</v>
          </cell>
        </row>
        <row r="3898">
          <cell r="AU3898">
            <v>481.49</v>
          </cell>
          <cell r="AX3898">
            <v>438.89</v>
          </cell>
          <cell r="AY3898">
            <v>42.6</v>
          </cell>
          <cell r="AZ3898">
            <v>0</v>
          </cell>
          <cell r="BA3898">
            <v>57.71</v>
          </cell>
          <cell r="BV3898">
            <v>0</v>
          </cell>
          <cell r="BW3898">
            <v>0.76</v>
          </cell>
          <cell r="BX3898">
            <v>0</v>
          </cell>
          <cell r="BY3898">
            <v>0</v>
          </cell>
          <cell r="BZ3898">
            <v>0</v>
          </cell>
          <cell r="CA3898">
            <v>0</v>
          </cell>
          <cell r="CB3898">
            <v>0</v>
          </cell>
          <cell r="CC3898">
            <v>0</v>
          </cell>
          <cell r="CD3898">
            <v>0.24</v>
          </cell>
          <cell r="CE3898">
            <v>0</v>
          </cell>
          <cell r="CF3898">
            <v>0</v>
          </cell>
          <cell r="CG3898">
            <v>0</v>
          </cell>
          <cell r="CH3898">
            <v>0</v>
          </cell>
          <cell r="CJ3898">
            <v>0</v>
          </cell>
          <cell r="CK3898">
            <v>0</v>
          </cell>
          <cell r="CL3898">
            <v>0</v>
          </cell>
          <cell r="CM3898">
            <v>0</v>
          </cell>
          <cell r="CN3898">
            <v>1</v>
          </cell>
        </row>
        <row r="3899">
          <cell r="AU3899">
            <v>219.04</v>
          </cell>
          <cell r="AX3899">
            <v>193.27</v>
          </cell>
          <cell r="AY3899">
            <v>25.77</v>
          </cell>
          <cell r="AZ3899">
            <v>0</v>
          </cell>
          <cell r="BA3899">
            <v>57.71</v>
          </cell>
          <cell r="BV3899">
            <v>0</v>
          </cell>
          <cell r="BW3899">
            <v>1</v>
          </cell>
          <cell r="BX3899">
            <v>0</v>
          </cell>
          <cell r="BY3899">
            <v>0</v>
          </cell>
          <cell r="BZ3899">
            <v>0</v>
          </cell>
          <cell r="CA3899">
            <v>0</v>
          </cell>
          <cell r="CB3899">
            <v>0</v>
          </cell>
          <cell r="CC3899">
            <v>0</v>
          </cell>
          <cell r="CD3899">
            <v>0</v>
          </cell>
          <cell r="CE3899">
            <v>0</v>
          </cell>
          <cell r="CF3899">
            <v>0</v>
          </cell>
          <cell r="CG3899">
            <v>0</v>
          </cell>
          <cell r="CH3899">
            <v>0</v>
          </cell>
          <cell r="CJ3899">
            <v>0</v>
          </cell>
          <cell r="CK3899">
            <v>0</v>
          </cell>
          <cell r="CL3899">
            <v>0</v>
          </cell>
          <cell r="CM3899">
            <v>0</v>
          </cell>
          <cell r="CN3899">
            <v>1</v>
          </cell>
        </row>
        <row r="3900">
          <cell r="AU3900">
            <v>2918.35</v>
          </cell>
          <cell r="AX3900">
            <v>2604</v>
          </cell>
          <cell r="AY3900">
            <v>314.35000000000002</v>
          </cell>
          <cell r="AZ3900">
            <v>0</v>
          </cell>
          <cell r="BA3900">
            <v>703.83</v>
          </cell>
          <cell r="BV3900">
            <v>0</v>
          </cell>
          <cell r="BW3900">
            <v>0</v>
          </cell>
          <cell r="BX3900">
            <v>1</v>
          </cell>
          <cell r="BY3900">
            <v>0</v>
          </cell>
          <cell r="BZ3900">
            <v>0</v>
          </cell>
          <cell r="CA3900">
            <v>0</v>
          </cell>
          <cell r="CB3900">
            <v>0</v>
          </cell>
          <cell r="CC3900">
            <v>0</v>
          </cell>
          <cell r="CD3900">
            <v>0</v>
          </cell>
          <cell r="CE3900">
            <v>0</v>
          </cell>
          <cell r="CF3900">
            <v>0</v>
          </cell>
          <cell r="CG3900">
            <v>0</v>
          </cell>
          <cell r="CH3900">
            <v>0</v>
          </cell>
          <cell r="CJ3900">
            <v>0</v>
          </cell>
          <cell r="CK3900">
            <v>0</v>
          </cell>
          <cell r="CL3900">
            <v>0</v>
          </cell>
          <cell r="CM3900">
            <v>0</v>
          </cell>
          <cell r="CN3900">
            <v>1</v>
          </cell>
        </row>
        <row r="3901">
          <cell r="AU3901">
            <v>1098.5999999999999</v>
          </cell>
          <cell r="AX3901">
            <v>787.58</v>
          </cell>
          <cell r="AY3901">
            <v>311.02</v>
          </cell>
          <cell r="AZ3901">
            <v>0</v>
          </cell>
          <cell r="BA3901">
            <v>696.38</v>
          </cell>
          <cell r="BV3901">
            <v>0</v>
          </cell>
          <cell r="BW3901">
            <v>0.02</v>
          </cell>
          <cell r="BX3901">
            <v>0.5</v>
          </cell>
          <cell r="BY3901">
            <v>0</v>
          </cell>
          <cell r="BZ3901">
            <v>0</v>
          </cell>
          <cell r="CA3901">
            <v>0</v>
          </cell>
          <cell r="CB3901">
            <v>0</v>
          </cell>
          <cell r="CC3901">
            <v>0</v>
          </cell>
          <cell r="CD3901">
            <v>0.34</v>
          </cell>
          <cell r="CE3901">
            <v>0</v>
          </cell>
          <cell r="CF3901">
            <v>0</v>
          </cell>
          <cell r="CG3901">
            <v>0</v>
          </cell>
          <cell r="CH3901">
            <v>0</v>
          </cell>
          <cell r="CJ3901">
            <v>0</v>
          </cell>
          <cell r="CK3901">
            <v>0</v>
          </cell>
          <cell r="CL3901">
            <v>0</v>
          </cell>
          <cell r="CM3901">
            <v>0</v>
          </cell>
          <cell r="CN3901">
            <v>1</v>
          </cell>
        </row>
        <row r="3902">
          <cell r="AU3902">
            <v>234.9</v>
          </cell>
          <cell r="AX3902">
            <v>168.4</v>
          </cell>
          <cell r="AY3902">
            <v>66.5</v>
          </cell>
          <cell r="AZ3902">
            <v>0</v>
          </cell>
          <cell r="BA3902">
            <v>0</v>
          </cell>
          <cell r="BV3902">
            <v>0</v>
          </cell>
          <cell r="BW3902">
            <v>1</v>
          </cell>
          <cell r="BX3902">
            <v>0</v>
          </cell>
          <cell r="BY3902">
            <v>0</v>
          </cell>
          <cell r="BZ3902">
            <v>0</v>
          </cell>
          <cell r="CA3902">
            <v>0</v>
          </cell>
          <cell r="CB3902">
            <v>0</v>
          </cell>
          <cell r="CC3902">
            <v>0</v>
          </cell>
          <cell r="CD3902">
            <v>0</v>
          </cell>
          <cell r="CE3902">
            <v>0</v>
          </cell>
          <cell r="CF3902">
            <v>0</v>
          </cell>
          <cell r="CG3902">
            <v>0</v>
          </cell>
          <cell r="CH3902">
            <v>0</v>
          </cell>
          <cell r="CJ3902">
            <v>0</v>
          </cell>
          <cell r="CK3902">
            <v>0</v>
          </cell>
          <cell r="CL3902">
            <v>0</v>
          </cell>
          <cell r="CM3902">
            <v>0</v>
          </cell>
          <cell r="CN3902">
            <v>1</v>
          </cell>
        </row>
        <row r="3903">
          <cell r="AU3903">
            <v>524.52</v>
          </cell>
          <cell r="AX3903">
            <v>376</v>
          </cell>
          <cell r="AY3903">
            <v>148.52000000000001</v>
          </cell>
          <cell r="AZ3903">
            <v>376</v>
          </cell>
          <cell r="BA3903">
            <v>0</v>
          </cell>
          <cell r="BV3903">
            <v>0</v>
          </cell>
          <cell r="BW3903">
            <v>0</v>
          </cell>
          <cell r="BX3903">
            <v>0</v>
          </cell>
          <cell r="BY3903">
            <v>0</v>
          </cell>
          <cell r="BZ3903">
            <v>0</v>
          </cell>
          <cell r="CA3903">
            <v>0</v>
          </cell>
          <cell r="CB3903">
            <v>0</v>
          </cell>
          <cell r="CC3903">
            <v>0</v>
          </cell>
          <cell r="CD3903">
            <v>0</v>
          </cell>
          <cell r="CE3903">
            <v>0</v>
          </cell>
          <cell r="CF3903">
            <v>0</v>
          </cell>
          <cell r="CG3903">
            <v>0</v>
          </cell>
          <cell r="CH3903">
            <v>0</v>
          </cell>
          <cell r="CJ3903">
            <v>0</v>
          </cell>
          <cell r="CK3903">
            <v>0</v>
          </cell>
          <cell r="CL3903">
            <v>0</v>
          </cell>
          <cell r="CM3903">
            <v>0</v>
          </cell>
          <cell r="CN3903">
            <v>1</v>
          </cell>
        </row>
        <row r="3904">
          <cell r="AU3904">
            <v>220.5</v>
          </cell>
          <cell r="AX3904">
            <v>158.08000000000001</v>
          </cell>
          <cell r="AY3904">
            <v>62.42</v>
          </cell>
          <cell r="AZ3904">
            <v>0</v>
          </cell>
          <cell r="BA3904">
            <v>139.78</v>
          </cell>
          <cell r="BV3904">
            <v>0</v>
          </cell>
          <cell r="BW3904">
            <v>1</v>
          </cell>
          <cell r="BX3904">
            <v>0</v>
          </cell>
          <cell r="BY3904">
            <v>0</v>
          </cell>
          <cell r="BZ3904">
            <v>0</v>
          </cell>
          <cell r="CA3904">
            <v>0</v>
          </cell>
          <cell r="CB3904">
            <v>0</v>
          </cell>
          <cell r="CC3904">
            <v>0</v>
          </cell>
          <cell r="CD3904">
            <v>0</v>
          </cell>
          <cell r="CE3904">
            <v>0</v>
          </cell>
          <cell r="CF3904">
            <v>0</v>
          </cell>
          <cell r="CG3904">
            <v>0</v>
          </cell>
          <cell r="CH3904">
            <v>0</v>
          </cell>
          <cell r="CJ3904">
            <v>0</v>
          </cell>
          <cell r="CK3904">
            <v>0</v>
          </cell>
          <cell r="CL3904">
            <v>0</v>
          </cell>
          <cell r="CM3904">
            <v>0</v>
          </cell>
          <cell r="CN3904">
            <v>1</v>
          </cell>
        </row>
        <row r="3905">
          <cell r="AU3905">
            <v>148</v>
          </cell>
          <cell r="AX3905">
            <v>148</v>
          </cell>
          <cell r="AY3905">
            <v>0</v>
          </cell>
          <cell r="AZ3905">
            <v>0</v>
          </cell>
          <cell r="BA3905">
            <v>0</v>
          </cell>
          <cell r="BV3905">
            <v>0</v>
          </cell>
          <cell r="BW3905">
            <v>0.4</v>
          </cell>
          <cell r="BX3905">
            <v>0.5</v>
          </cell>
          <cell r="BY3905">
            <v>0</v>
          </cell>
          <cell r="BZ3905">
            <v>0</v>
          </cell>
          <cell r="CA3905">
            <v>0</v>
          </cell>
          <cell r="CB3905">
            <v>0</v>
          </cell>
          <cell r="CC3905">
            <v>0</v>
          </cell>
          <cell r="CD3905">
            <v>0</v>
          </cell>
          <cell r="CE3905">
            <v>0.06</v>
          </cell>
          <cell r="CF3905">
            <v>0</v>
          </cell>
          <cell r="CG3905">
            <v>0</v>
          </cell>
          <cell r="CH3905">
            <v>0</v>
          </cell>
          <cell r="CJ3905">
            <v>0</v>
          </cell>
          <cell r="CK3905">
            <v>0</v>
          </cell>
          <cell r="CL3905">
            <v>0</v>
          </cell>
          <cell r="CM3905">
            <v>0</v>
          </cell>
          <cell r="CN3905">
            <v>1</v>
          </cell>
        </row>
        <row r="3906">
          <cell r="AU3906">
            <v>220.5</v>
          </cell>
          <cell r="AX3906">
            <v>158.08000000000001</v>
          </cell>
          <cell r="AY3906">
            <v>62.42</v>
          </cell>
          <cell r="AZ3906">
            <v>0</v>
          </cell>
          <cell r="BA3906">
            <v>139.78</v>
          </cell>
          <cell r="BV3906">
            <v>0</v>
          </cell>
          <cell r="BW3906">
            <v>1</v>
          </cell>
          <cell r="BX3906">
            <v>0</v>
          </cell>
          <cell r="BY3906">
            <v>0</v>
          </cell>
          <cell r="BZ3906">
            <v>0</v>
          </cell>
          <cell r="CA3906">
            <v>0</v>
          </cell>
          <cell r="CB3906">
            <v>0</v>
          </cell>
          <cell r="CC3906">
            <v>0</v>
          </cell>
          <cell r="CD3906">
            <v>0</v>
          </cell>
          <cell r="CE3906">
            <v>0</v>
          </cell>
          <cell r="CF3906">
            <v>0</v>
          </cell>
          <cell r="CG3906">
            <v>0</v>
          </cell>
          <cell r="CH3906">
            <v>0</v>
          </cell>
          <cell r="CJ3906">
            <v>0</v>
          </cell>
          <cell r="CK3906">
            <v>0</v>
          </cell>
          <cell r="CL3906">
            <v>0</v>
          </cell>
          <cell r="CM3906">
            <v>0</v>
          </cell>
          <cell r="CN3906">
            <v>1</v>
          </cell>
        </row>
        <row r="3907">
          <cell r="AU3907">
            <v>1187.44</v>
          </cell>
          <cell r="AX3907">
            <v>851.22</v>
          </cell>
          <cell r="AY3907">
            <v>336.22</v>
          </cell>
          <cell r="AZ3907">
            <v>785.95</v>
          </cell>
          <cell r="BA3907">
            <v>57.71</v>
          </cell>
          <cell r="BV3907">
            <v>0</v>
          </cell>
          <cell r="BW3907">
            <v>1</v>
          </cell>
          <cell r="BX3907">
            <v>0</v>
          </cell>
          <cell r="BY3907">
            <v>0</v>
          </cell>
          <cell r="BZ3907">
            <v>0</v>
          </cell>
          <cell r="CA3907">
            <v>0</v>
          </cell>
          <cell r="CB3907">
            <v>0</v>
          </cell>
          <cell r="CC3907">
            <v>0</v>
          </cell>
          <cell r="CD3907">
            <v>0</v>
          </cell>
          <cell r="CE3907">
            <v>0</v>
          </cell>
          <cell r="CF3907">
            <v>0</v>
          </cell>
          <cell r="CG3907">
            <v>0</v>
          </cell>
          <cell r="CH3907">
            <v>0</v>
          </cell>
          <cell r="CJ3907">
            <v>0</v>
          </cell>
          <cell r="CK3907">
            <v>0</v>
          </cell>
          <cell r="CL3907">
            <v>0</v>
          </cell>
          <cell r="CM3907">
            <v>0</v>
          </cell>
          <cell r="CN3907">
            <v>1</v>
          </cell>
        </row>
        <row r="3908">
          <cell r="AU3908">
            <v>91.04</v>
          </cell>
          <cell r="AX3908">
            <v>65.27</v>
          </cell>
          <cell r="AY3908">
            <v>25.77</v>
          </cell>
          <cell r="AZ3908">
            <v>0</v>
          </cell>
          <cell r="BA3908">
            <v>57.71</v>
          </cell>
          <cell r="BV3908">
            <v>0</v>
          </cell>
          <cell r="BW3908">
            <v>0</v>
          </cell>
          <cell r="BX3908">
            <v>0</v>
          </cell>
          <cell r="BY3908">
            <v>0</v>
          </cell>
          <cell r="BZ3908">
            <v>0</v>
          </cell>
          <cell r="CA3908">
            <v>0</v>
          </cell>
          <cell r="CB3908">
            <v>0</v>
          </cell>
          <cell r="CC3908">
            <v>0</v>
          </cell>
          <cell r="CD3908">
            <v>1</v>
          </cell>
          <cell r="CE3908">
            <v>0</v>
          </cell>
          <cell r="CF3908">
            <v>0</v>
          </cell>
          <cell r="CG3908">
            <v>0</v>
          </cell>
          <cell r="CH3908">
            <v>0</v>
          </cell>
          <cell r="CJ3908">
            <v>0</v>
          </cell>
          <cell r="CK3908">
            <v>0</v>
          </cell>
          <cell r="CL3908">
            <v>0</v>
          </cell>
          <cell r="CM3908">
            <v>0</v>
          </cell>
          <cell r="CN3908">
            <v>1</v>
          </cell>
        </row>
        <row r="3909">
          <cell r="AU3909">
            <v>143</v>
          </cell>
          <cell r="AX3909">
            <v>143</v>
          </cell>
          <cell r="AY3909">
            <v>0</v>
          </cell>
          <cell r="AZ3909">
            <v>0</v>
          </cell>
          <cell r="BA3909">
            <v>0</v>
          </cell>
          <cell r="BV3909">
            <v>0</v>
          </cell>
          <cell r="BW3909">
            <v>0.45</v>
          </cell>
          <cell r="BX3909">
            <v>0.55000000000000004</v>
          </cell>
          <cell r="BY3909">
            <v>0</v>
          </cell>
          <cell r="BZ3909">
            <v>0</v>
          </cell>
          <cell r="CA3909">
            <v>0</v>
          </cell>
          <cell r="CB3909">
            <v>0</v>
          </cell>
          <cell r="CC3909">
            <v>0</v>
          </cell>
          <cell r="CD3909">
            <v>0</v>
          </cell>
          <cell r="CE3909">
            <v>0</v>
          </cell>
          <cell r="CF3909">
            <v>0</v>
          </cell>
          <cell r="CG3909">
            <v>0</v>
          </cell>
          <cell r="CH3909">
            <v>0</v>
          </cell>
          <cell r="CJ3909">
            <v>0</v>
          </cell>
          <cell r="CK3909">
            <v>0</v>
          </cell>
          <cell r="CL3909">
            <v>0</v>
          </cell>
          <cell r="CM3909">
            <v>0</v>
          </cell>
          <cell r="CN3909">
            <v>1</v>
          </cell>
        </row>
        <row r="3910">
          <cell r="AU3910">
            <v>474</v>
          </cell>
          <cell r="AX3910">
            <v>390.76</v>
          </cell>
          <cell r="AY3910">
            <v>83.24</v>
          </cell>
          <cell r="AZ3910">
            <v>0</v>
          </cell>
          <cell r="BA3910">
            <v>186.36</v>
          </cell>
          <cell r="BV3910">
            <v>0</v>
          </cell>
          <cell r="BW3910">
            <v>1</v>
          </cell>
          <cell r="BX3910">
            <v>0</v>
          </cell>
          <cell r="BY3910">
            <v>0</v>
          </cell>
          <cell r="BZ3910">
            <v>0</v>
          </cell>
          <cell r="CA3910">
            <v>0</v>
          </cell>
          <cell r="CB3910">
            <v>0</v>
          </cell>
          <cell r="CC3910">
            <v>0</v>
          </cell>
          <cell r="CD3910">
            <v>0</v>
          </cell>
          <cell r="CE3910">
            <v>0</v>
          </cell>
          <cell r="CF3910">
            <v>0</v>
          </cell>
          <cell r="CG3910">
            <v>0</v>
          </cell>
          <cell r="CH3910">
            <v>0</v>
          </cell>
          <cell r="CJ3910">
            <v>0</v>
          </cell>
          <cell r="CK3910">
            <v>0</v>
          </cell>
          <cell r="CL3910">
            <v>0</v>
          </cell>
          <cell r="CM3910">
            <v>0</v>
          </cell>
          <cell r="CN3910">
            <v>1</v>
          </cell>
        </row>
        <row r="3911">
          <cell r="AU3911">
            <v>731.91</v>
          </cell>
          <cell r="AX3911">
            <v>575.93000000000006</v>
          </cell>
          <cell r="AY3911">
            <v>155.97999999999999</v>
          </cell>
          <cell r="AZ3911">
            <v>0</v>
          </cell>
          <cell r="BA3911">
            <v>349.21</v>
          </cell>
          <cell r="BV3911">
            <v>0</v>
          </cell>
          <cell r="BW3911">
            <v>1</v>
          </cell>
          <cell r="BX3911">
            <v>0</v>
          </cell>
          <cell r="BY3911">
            <v>0</v>
          </cell>
          <cell r="BZ3911">
            <v>0</v>
          </cell>
          <cell r="CA3911">
            <v>0</v>
          </cell>
          <cell r="CB3911">
            <v>0</v>
          </cell>
          <cell r="CC3911">
            <v>0</v>
          </cell>
          <cell r="CD3911">
            <v>0</v>
          </cell>
          <cell r="CE3911">
            <v>0</v>
          </cell>
          <cell r="CF3911">
            <v>0</v>
          </cell>
          <cell r="CG3911">
            <v>0</v>
          </cell>
          <cell r="CH3911">
            <v>0</v>
          </cell>
          <cell r="CJ3911">
            <v>0</v>
          </cell>
          <cell r="CK3911">
            <v>0</v>
          </cell>
          <cell r="CL3911">
            <v>0</v>
          </cell>
          <cell r="CM3911">
            <v>0</v>
          </cell>
          <cell r="CN3911">
            <v>1</v>
          </cell>
        </row>
        <row r="3912">
          <cell r="AU3912">
            <v>445.2</v>
          </cell>
          <cell r="AX3912">
            <v>356.81</v>
          </cell>
          <cell r="AY3912">
            <v>88.39</v>
          </cell>
          <cell r="AZ3912">
            <v>0</v>
          </cell>
          <cell r="BA3912">
            <v>197.9</v>
          </cell>
          <cell r="BV3912">
            <v>0</v>
          </cell>
          <cell r="BW3912">
            <v>1</v>
          </cell>
          <cell r="BX3912">
            <v>0</v>
          </cell>
          <cell r="BY3912">
            <v>0</v>
          </cell>
          <cell r="BZ3912">
            <v>0</v>
          </cell>
          <cell r="CA3912">
            <v>0</v>
          </cell>
          <cell r="CB3912">
            <v>0</v>
          </cell>
          <cell r="CC3912">
            <v>0</v>
          </cell>
          <cell r="CD3912">
            <v>0</v>
          </cell>
          <cell r="CE3912">
            <v>0</v>
          </cell>
          <cell r="CF3912">
            <v>0</v>
          </cell>
          <cell r="CG3912">
            <v>0</v>
          </cell>
          <cell r="CH3912">
            <v>0</v>
          </cell>
          <cell r="CJ3912">
            <v>0</v>
          </cell>
          <cell r="CK3912">
            <v>0</v>
          </cell>
          <cell r="CL3912">
            <v>0</v>
          </cell>
          <cell r="CM3912">
            <v>0</v>
          </cell>
          <cell r="CN3912">
            <v>1</v>
          </cell>
        </row>
        <row r="3913">
          <cell r="AU3913">
            <v>91.04</v>
          </cell>
          <cell r="AX3913">
            <v>65.27</v>
          </cell>
          <cell r="AY3913">
            <v>25.77</v>
          </cell>
          <cell r="AZ3913">
            <v>0</v>
          </cell>
          <cell r="BA3913">
            <v>57.71</v>
          </cell>
          <cell r="BV3913">
            <v>0</v>
          </cell>
          <cell r="BW3913">
            <v>1</v>
          </cell>
          <cell r="BX3913">
            <v>0</v>
          </cell>
          <cell r="BY3913">
            <v>0</v>
          </cell>
          <cell r="BZ3913">
            <v>0</v>
          </cell>
          <cell r="CA3913">
            <v>0</v>
          </cell>
          <cell r="CB3913">
            <v>0</v>
          </cell>
          <cell r="CC3913">
            <v>0</v>
          </cell>
          <cell r="CD3913">
            <v>0</v>
          </cell>
          <cell r="CE3913">
            <v>0</v>
          </cell>
          <cell r="CF3913">
            <v>0</v>
          </cell>
          <cell r="CG3913">
            <v>0</v>
          </cell>
          <cell r="CH3913">
            <v>0</v>
          </cell>
          <cell r="CJ3913">
            <v>0</v>
          </cell>
          <cell r="CK3913">
            <v>0</v>
          </cell>
          <cell r="CL3913">
            <v>0</v>
          </cell>
          <cell r="CM3913">
            <v>0</v>
          </cell>
          <cell r="CN3913">
            <v>1</v>
          </cell>
        </row>
        <row r="3914">
          <cell r="AU3914">
            <v>4505.45</v>
          </cell>
          <cell r="AX3914">
            <v>4048.1600000000003</v>
          </cell>
          <cell r="AY3914">
            <v>457.29</v>
          </cell>
          <cell r="AZ3914">
            <v>0</v>
          </cell>
          <cell r="BA3914">
            <v>1548.06</v>
          </cell>
          <cell r="BV3914">
            <v>0</v>
          </cell>
          <cell r="BW3914">
            <v>0</v>
          </cell>
          <cell r="BX3914">
            <v>0</v>
          </cell>
          <cell r="BY3914">
            <v>0</v>
          </cell>
          <cell r="BZ3914">
            <v>0</v>
          </cell>
          <cell r="CA3914">
            <v>1</v>
          </cell>
          <cell r="CB3914">
            <v>0</v>
          </cell>
          <cell r="CC3914">
            <v>0</v>
          </cell>
          <cell r="CD3914">
            <v>0</v>
          </cell>
          <cell r="CE3914">
            <v>0</v>
          </cell>
          <cell r="CF3914">
            <v>0</v>
          </cell>
          <cell r="CG3914">
            <v>0</v>
          </cell>
          <cell r="CH3914">
            <v>0</v>
          </cell>
          <cell r="CJ3914">
            <v>0</v>
          </cell>
          <cell r="CK3914">
            <v>0</v>
          </cell>
          <cell r="CL3914">
            <v>0</v>
          </cell>
          <cell r="CM3914">
            <v>0</v>
          </cell>
          <cell r="CN3914">
            <v>1</v>
          </cell>
        </row>
        <row r="3915">
          <cell r="AU3915">
            <v>136.63</v>
          </cell>
          <cell r="AX3915">
            <v>97.95</v>
          </cell>
          <cell r="AY3915">
            <v>38.68</v>
          </cell>
          <cell r="AZ3915">
            <v>0</v>
          </cell>
          <cell r="BA3915">
            <v>86.61</v>
          </cell>
          <cell r="BV3915">
            <v>0</v>
          </cell>
          <cell r="BW3915">
            <v>1</v>
          </cell>
          <cell r="BX3915">
            <v>0</v>
          </cell>
          <cell r="BY3915">
            <v>0</v>
          </cell>
          <cell r="BZ3915">
            <v>0</v>
          </cell>
          <cell r="CA3915">
            <v>0</v>
          </cell>
          <cell r="CB3915">
            <v>0</v>
          </cell>
          <cell r="CC3915">
            <v>0</v>
          </cell>
          <cell r="CD3915">
            <v>0</v>
          </cell>
          <cell r="CE3915">
            <v>0</v>
          </cell>
          <cell r="CF3915">
            <v>0</v>
          </cell>
          <cell r="CG3915">
            <v>0</v>
          </cell>
          <cell r="CH3915">
            <v>0</v>
          </cell>
          <cell r="CJ3915">
            <v>0</v>
          </cell>
          <cell r="CK3915">
            <v>0</v>
          </cell>
          <cell r="CL3915">
            <v>0</v>
          </cell>
          <cell r="CM3915">
            <v>0</v>
          </cell>
          <cell r="CN3915">
            <v>1</v>
          </cell>
        </row>
        <row r="3916">
          <cell r="AU3916">
            <v>687</v>
          </cell>
          <cell r="AX3916">
            <v>687</v>
          </cell>
          <cell r="AY3916">
            <v>0</v>
          </cell>
          <cell r="AZ3916">
            <v>0</v>
          </cell>
          <cell r="BA3916">
            <v>0</v>
          </cell>
          <cell r="BV3916">
            <v>0</v>
          </cell>
          <cell r="BW3916">
            <v>0.13</v>
          </cell>
          <cell r="BX3916">
            <v>0.5</v>
          </cell>
          <cell r="BY3916">
            <v>0</v>
          </cell>
          <cell r="BZ3916">
            <v>0</v>
          </cell>
          <cell r="CA3916">
            <v>0</v>
          </cell>
          <cell r="CB3916">
            <v>0</v>
          </cell>
          <cell r="CC3916">
            <v>0</v>
          </cell>
          <cell r="CD3916">
            <v>0.35</v>
          </cell>
          <cell r="CE3916">
            <v>0.01</v>
          </cell>
          <cell r="CF3916">
            <v>0</v>
          </cell>
          <cell r="CG3916">
            <v>0</v>
          </cell>
          <cell r="CH3916">
            <v>0</v>
          </cell>
          <cell r="CJ3916">
            <v>0</v>
          </cell>
          <cell r="CK3916">
            <v>0</v>
          </cell>
          <cell r="CL3916">
            <v>0</v>
          </cell>
          <cell r="CM3916">
            <v>0</v>
          </cell>
          <cell r="CN3916">
            <v>1</v>
          </cell>
        </row>
        <row r="3917">
          <cell r="AU3917">
            <v>353</v>
          </cell>
          <cell r="AX3917">
            <v>353</v>
          </cell>
          <cell r="AY3917">
            <v>0</v>
          </cell>
          <cell r="AZ3917">
            <v>0</v>
          </cell>
          <cell r="BA3917">
            <v>0</v>
          </cell>
          <cell r="BV3917">
            <v>0</v>
          </cell>
          <cell r="BW3917">
            <v>0</v>
          </cell>
          <cell r="BX3917">
            <v>0.38</v>
          </cell>
          <cell r="BY3917">
            <v>0</v>
          </cell>
          <cell r="BZ3917">
            <v>0</v>
          </cell>
          <cell r="CA3917">
            <v>0</v>
          </cell>
          <cell r="CB3917">
            <v>0</v>
          </cell>
          <cell r="CC3917">
            <v>0</v>
          </cell>
          <cell r="CD3917">
            <v>0.62</v>
          </cell>
          <cell r="CE3917">
            <v>0</v>
          </cell>
          <cell r="CF3917">
            <v>0</v>
          </cell>
          <cell r="CG3917">
            <v>0</v>
          </cell>
          <cell r="CH3917">
            <v>0</v>
          </cell>
          <cell r="CJ3917">
            <v>0</v>
          </cell>
          <cell r="CK3917">
            <v>0</v>
          </cell>
          <cell r="CL3917">
            <v>0</v>
          </cell>
          <cell r="CM3917">
            <v>0</v>
          </cell>
          <cell r="CN3917">
            <v>1</v>
          </cell>
        </row>
        <row r="3918">
          <cell r="AU3918">
            <v>122</v>
          </cell>
          <cell r="AX3918">
            <v>122</v>
          </cell>
          <cell r="AY3918">
            <v>0</v>
          </cell>
          <cell r="AZ3918">
            <v>0</v>
          </cell>
          <cell r="BA3918">
            <v>0</v>
          </cell>
          <cell r="BV3918">
            <v>0</v>
          </cell>
          <cell r="BW3918">
            <v>0</v>
          </cell>
          <cell r="BX3918">
            <v>0</v>
          </cell>
          <cell r="BY3918">
            <v>0</v>
          </cell>
          <cell r="BZ3918">
            <v>0</v>
          </cell>
          <cell r="CA3918">
            <v>0</v>
          </cell>
          <cell r="CB3918">
            <v>0</v>
          </cell>
          <cell r="CC3918">
            <v>0</v>
          </cell>
          <cell r="CD3918">
            <v>1</v>
          </cell>
          <cell r="CE3918">
            <v>0</v>
          </cell>
          <cell r="CF3918">
            <v>0</v>
          </cell>
          <cell r="CG3918">
            <v>0</v>
          </cell>
          <cell r="CH3918">
            <v>0</v>
          </cell>
          <cell r="CJ3918">
            <v>0</v>
          </cell>
          <cell r="CK3918">
            <v>0</v>
          </cell>
          <cell r="CL3918">
            <v>0</v>
          </cell>
          <cell r="CM3918">
            <v>0</v>
          </cell>
          <cell r="CN3918">
            <v>1</v>
          </cell>
        </row>
        <row r="3919">
          <cell r="AU3919">
            <v>625</v>
          </cell>
          <cell r="AX3919">
            <v>625</v>
          </cell>
          <cell r="AY3919">
            <v>0</v>
          </cell>
          <cell r="AZ3919">
            <v>0</v>
          </cell>
          <cell r="BA3919">
            <v>0</v>
          </cell>
          <cell r="BV3919">
            <v>0</v>
          </cell>
          <cell r="BW3919">
            <v>0</v>
          </cell>
          <cell r="BX3919">
            <v>0.42</v>
          </cell>
          <cell r="BY3919">
            <v>0</v>
          </cell>
          <cell r="BZ3919">
            <v>0</v>
          </cell>
          <cell r="CA3919">
            <v>0</v>
          </cell>
          <cell r="CB3919">
            <v>0</v>
          </cell>
          <cell r="CC3919">
            <v>0</v>
          </cell>
          <cell r="CD3919">
            <v>0.57999999999999996</v>
          </cell>
          <cell r="CE3919">
            <v>0</v>
          </cell>
          <cell r="CF3919">
            <v>0</v>
          </cell>
          <cell r="CG3919">
            <v>0</v>
          </cell>
          <cell r="CH3919">
            <v>0</v>
          </cell>
          <cell r="CJ3919">
            <v>0</v>
          </cell>
          <cell r="CK3919">
            <v>0</v>
          </cell>
          <cell r="CL3919">
            <v>0</v>
          </cell>
          <cell r="CM3919">
            <v>0</v>
          </cell>
          <cell r="CN3919">
            <v>1</v>
          </cell>
        </row>
        <row r="3920">
          <cell r="AU3920">
            <v>6064.24</v>
          </cell>
          <cell r="AX3920">
            <v>4387.2199999999993</v>
          </cell>
          <cell r="AY3920">
            <v>1677.02</v>
          </cell>
          <cell r="AZ3920">
            <v>0</v>
          </cell>
          <cell r="BA3920">
            <v>3566.99</v>
          </cell>
          <cell r="BV3920">
            <v>0</v>
          </cell>
          <cell r="BW3920">
            <v>1</v>
          </cell>
          <cell r="BX3920">
            <v>0</v>
          </cell>
          <cell r="BY3920">
            <v>0</v>
          </cell>
          <cell r="BZ3920">
            <v>0</v>
          </cell>
          <cell r="CA3920">
            <v>0</v>
          </cell>
          <cell r="CB3920">
            <v>0</v>
          </cell>
          <cell r="CC3920">
            <v>0</v>
          </cell>
          <cell r="CD3920">
            <v>0</v>
          </cell>
          <cell r="CE3920">
            <v>0</v>
          </cell>
          <cell r="CF3920">
            <v>0</v>
          </cell>
          <cell r="CG3920">
            <v>0</v>
          </cell>
          <cell r="CH3920">
            <v>0</v>
          </cell>
          <cell r="CJ3920">
            <v>0</v>
          </cell>
          <cell r="CK3920">
            <v>0</v>
          </cell>
          <cell r="CL3920">
            <v>0</v>
          </cell>
          <cell r="CM3920">
            <v>0</v>
          </cell>
          <cell r="CN3920">
            <v>1</v>
          </cell>
        </row>
        <row r="3921">
          <cell r="AU3921">
            <v>638</v>
          </cell>
          <cell r="AX3921">
            <v>638</v>
          </cell>
          <cell r="AY3921">
            <v>0</v>
          </cell>
          <cell r="AZ3921">
            <v>0</v>
          </cell>
          <cell r="BA3921">
            <v>0</v>
          </cell>
          <cell r="BV3921">
            <v>0</v>
          </cell>
          <cell r="BW3921">
            <v>0</v>
          </cell>
          <cell r="BX3921">
            <v>1</v>
          </cell>
          <cell r="BY3921">
            <v>0</v>
          </cell>
          <cell r="BZ3921">
            <v>0</v>
          </cell>
          <cell r="CA3921">
            <v>0</v>
          </cell>
          <cell r="CB3921">
            <v>0</v>
          </cell>
          <cell r="CC3921">
            <v>0</v>
          </cell>
          <cell r="CD3921">
            <v>0</v>
          </cell>
          <cell r="CE3921">
            <v>0</v>
          </cell>
          <cell r="CF3921">
            <v>0</v>
          </cell>
          <cell r="CG3921">
            <v>0</v>
          </cell>
          <cell r="CH3921">
            <v>0</v>
          </cell>
          <cell r="CJ3921">
            <v>0</v>
          </cell>
          <cell r="CK3921">
            <v>0</v>
          </cell>
          <cell r="CL3921">
            <v>0</v>
          </cell>
          <cell r="CM3921">
            <v>0</v>
          </cell>
          <cell r="CN3921">
            <v>1</v>
          </cell>
        </row>
        <row r="3922">
          <cell r="AU3922">
            <v>3141.2</v>
          </cell>
          <cell r="AX3922">
            <v>2366.2200000000003</v>
          </cell>
          <cell r="AY3922">
            <v>774.98</v>
          </cell>
          <cell r="AZ3922">
            <v>1740.35</v>
          </cell>
          <cell r="BA3922">
            <v>1467.03</v>
          </cell>
          <cell r="BV3922">
            <v>0</v>
          </cell>
          <cell r="BW3922">
            <v>0</v>
          </cell>
          <cell r="BX3922">
            <v>0</v>
          </cell>
          <cell r="BY3922">
            <v>1</v>
          </cell>
          <cell r="BZ3922">
            <v>0</v>
          </cell>
          <cell r="CA3922">
            <v>0</v>
          </cell>
          <cell r="CB3922">
            <v>0</v>
          </cell>
          <cell r="CC3922">
            <v>0</v>
          </cell>
          <cell r="CD3922">
            <v>0</v>
          </cell>
          <cell r="CE3922">
            <v>0</v>
          </cell>
          <cell r="CF3922">
            <v>0</v>
          </cell>
          <cell r="CG3922">
            <v>0</v>
          </cell>
          <cell r="CH3922">
            <v>0</v>
          </cell>
          <cell r="CJ3922">
            <v>0</v>
          </cell>
          <cell r="CK3922">
            <v>0</v>
          </cell>
          <cell r="CL3922">
            <v>0</v>
          </cell>
          <cell r="CM3922">
            <v>0</v>
          </cell>
          <cell r="CN3922">
            <v>1</v>
          </cell>
        </row>
        <row r="3923">
          <cell r="AU3923">
            <v>18933.72</v>
          </cell>
          <cell r="AX3923">
            <v>13573.049999999997</v>
          </cell>
          <cell r="AY3923">
            <v>5360.67</v>
          </cell>
          <cell r="AZ3923">
            <v>2041.12</v>
          </cell>
          <cell r="BA3923">
            <v>8634.2999999999993</v>
          </cell>
          <cell r="BV3923">
            <v>0</v>
          </cell>
          <cell r="BW3923">
            <v>1</v>
          </cell>
          <cell r="BX3923">
            <v>0</v>
          </cell>
          <cell r="BY3923">
            <v>0</v>
          </cell>
          <cell r="BZ3923">
            <v>0</v>
          </cell>
          <cell r="CA3923">
            <v>0</v>
          </cell>
          <cell r="CB3923">
            <v>0</v>
          </cell>
          <cell r="CC3923">
            <v>0</v>
          </cell>
          <cell r="CD3923">
            <v>0</v>
          </cell>
          <cell r="CE3923">
            <v>0</v>
          </cell>
          <cell r="CF3923">
            <v>0</v>
          </cell>
          <cell r="CG3923">
            <v>0</v>
          </cell>
          <cell r="CH3923">
            <v>0</v>
          </cell>
          <cell r="CJ3923">
            <v>0</v>
          </cell>
          <cell r="CK3923">
            <v>0</v>
          </cell>
          <cell r="CL3923">
            <v>0</v>
          </cell>
          <cell r="CM3923">
            <v>0</v>
          </cell>
          <cell r="CN3923">
            <v>1</v>
          </cell>
        </row>
        <row r="3924">
          <cell r="AU3924">
            <v>113</v>
          </cell>
          <cell r="AX3924">
            <v>113</v>
          </cell>
          <cell r="AY3924">
            <v>0</v>
          </cell>
          <cell r="AZ3924">
            <v>0</v>
          </cell>
          <cell r="BA3924">
            <v>0</v>
          </cell>
          <cell r="BV3924">
            <v>0</v>
          </cell>
          <cell r="BW3924">
            <v>0</v>
          </cell>
          <cell r="BX3924">
            <v>1</v>
          </cell>
          <cell r="BY3924">
            <v>0</v>
          </cell>
          <cell r="BZ3924">
            <v>0</v>
          </cell>
          <cell r="CA3924">
            <v>0</v>
          </cell>
          <cell r="CB3924">
            <v>0</v>
          </cell>
          <cell r="CC3924">
            <v>0</v>
          </cell>
          <cell r="CD3924">
            <v>0</v>
          </cell>
          <cell r="CE3924">
            <v>0</v>
          </cell>
          <cell r="CF3924">
            <v>0</v>
          </cell>
          <cell r="CG3924">
            <v>0</v>
          </cell>
          <cell r="CH3924">
            <v>0</v>
          </cell>
          <cell r="CJ3924">
            <v>0</v>
          </cell>
          <cell r="CK3924">
            <v>0</v>
          </cell>
          <cell r="CL3924">
            <v>0</v>
          </cell>
          <cell r="CM3924">
            <v>0</v>
          </cell>
          <cell r="CN3924">
            <v>1</v>
          </cell>
        </row>
        <row r="3925">
          <cell r="AU3925">
            <v>110.25</v>
          </cell>
          <cell r="AX3925">
            <v>79.040000000000006</v>
          </cell>
          <cell r="AY3925">
            <v>31.21</v>
          </cell>
          <cell r="AZ3925">
            <v>0</v>
          </cell>
          <cell r="BA3925">
            <v>69.89</v>
          </cell>
          <cell r="BV3925">
            <v>0</v>
          </cell>
          <cell r="BW3925">
            <v>0</v>
          </cell>
          <cell r="BX3925">
            <v>0</v>
          </cell>
          <cell r="BY3925">
            <v>0</v>
          </cell>
          <cell r="BZ3925">
            <v>0</v>
          </cell>
          <cell r="CA3925">
            <v>0</v>
          </cell>
          <cell r="CB3925">
            <v>0</v>
          </cell>
          <cell r="CC3925">
            <v>0</v>
          </cell>
          <cell r="CD3925">
            <v>0</v>
          </cell>
          <cell r="CE3925">
            <v>1</v>
          </cell>
          <cell r="CF3925">
            <v>0</v>
          </cell>
          <cell r="CG3925">
            <v>0</v>
          </cell>
          <cell r="CH3925">
            <v>0</v>
          </cell>
          <cell r="CJ3925">
            <v>0</v>
          </cell>
          <cell r="CK3925">
            <v>0</v>
          </cell>
          <cell r="CL3925">
            <v>0</v>
          </cell>
          <cell r="CM3925">
            <v>0</v>
          </cell>
          <cell r="CN3925">
            <v>1</v>
          </cell>
        </row>
        <row r="3926">
          <cell r="AU3926">
            <v>145</v>
          </cell>
          <cell r="AX3926">
            <v>145</v>
          </cell>
          <cell r="AY3926">
            <v>0</v>
          </cell>
          <cell r="AZ3926">
            <v>0</v>
          </cell>
          <cell r="BA3926">
            <v>0</v>
          </cell>
          <cell r="BV3926">
            <v>0</v>
          </cell>
          <cell r="BW3926">
            <v>0.67</v>
          </cell>
          <cell r="BX3926">
            <v>0</v>
          </cell>
          <cell r="BY3926">
            <v>0</v>
          </cell>
          <cell r="BZ3926">
            <v>0</v>
          </cell>
          <cell r="CA3926">
            <v>0</v>
          </cell>
          <cell r="CB3926">
            <v>0</v>
          </cell>
          <cell r="CC3926">
            <v>0</v>
          </cell>
          <cell r="CD3926">
            <v>0</v>
          </cell>
          <cell r="CE3926">
            <v>0.23</v>
          </cell>
          <cell r="CF3926">
            <v>0</v>
          </cell>
          <cell r="CG3926">
            <v>0</v>
          </cell>
          <cell r="CH3926">
            <v>0</v>
          </cell>
          <cell r="CJ3926">
            <v>0</v>
          </cell>
          <cell r="CK3926">
            <v>0</v>
          </cell>
          <cell r="CL3926">
            <v>0</v>
          </cell>
          <cell r="CM3926">
            <v>0</v>
          </cell>
          <cell r="CN3926">
            <v>1</v>
          </cell>
        </row>
        <row r="3927">
          <cell r="AU3927">
            <v>8283.42</v>
          </cell>
          <cell r="AX3927">
            <v>5937.96</v>
          </cell>
          <cell r="AY3927">
            <v>2345.46</v>
          </cell>
          <cell r="AZ3927">
            <v>5721.72</v>
          </cell>
          <cell r="BA3927">
            <v>72.62</v>
          </cell>
          <cell r="BV3927">
            <v>0</v>
          </cell>
          <cell r="BW3927">
            <v>1</v>
          </cell>
          <cell r="BX3927">
            <v>0</v>
          </cell>
          <cell r="BY3927">
            <v>0</v>
          </cell>
          <cell r="BZ3927">
            <v>0</v>
          </cell>
          <cell r="CA3927">
            <v>0</v>
          </cell>
          <cell r="CB3927">
            <v>0</v>
          </cell>
          <cell r="CC3927">
            <v>0</v>
          </cell>
          <cell r="CD3927">
            <v>0</v>
          </cell>
          <cell r="CE3927">
            <v>0</v>
          </cell>
          <cell r="CF3927">
            <v>0</v>
          </cell>
          <cell r="CG3927">
            <v>0</v>
          </cell>
          <cell r="CH3927">
            <v>0</v>
          </cell>
          <cell r="CJ3927">
            <v>0</v>
          </cell>
          <cell r="CK3927">
            <v>0</v>
          </cell>
          <cell r="CL3927">
            <v>0</v>
          </cell>
          <cell r="CM3927">
            <v>0</v>
          </cell>
          <cell r="CN3927">
            <v>1</v>
          </cell>
        </row>
        <row r="3928">
          <cell r="AU3928">
            <v>91.04</v>
          </cell>
          <cell r="AX3928">
            <v>65.27</v>
          </cell>
          <cell r="AY3928">
            <v>25.77</v>
          </cell>
          <cell r="AZ3928">
            <v>0</v>
          </cell>
          <cell r="BA3928">
            <v>57.71</v>
          </cell>
          <cell r="BV3928">
            <v>0</v>
          </cell>
          <cell r="BW3928">
            <v>0</v>
          </cell>
          <cell r="BX3928">
            <v>1</v>
          </cell>
          <cell r="BY3928">
            <v>0</v>
          </cell>
          <cell r="BZ3928">
            <v>0</v>
          </cell>
          <cell r="CA3928">
            <v>0</v>
          </cell>
          <cell r="CB3928">
            <v>0</v>
          </cell>
          <cell r="CC3928">
            <v>0</v>
          </cell>
          <cell r="CD3928">
            <v>0</v>
          </cell>
          <cell r="CE3928">
            <v>0</v>
          </cell>
          <cell r="CF3928">
            <v>0</v>
          </cell>
          <cell r="CG3928">
            <v>0</v>
          </cell>
          <cell r="CH3928">
            <v>0</v>
          </cell>
          <cell r="CJ3928">
            <v>0</v>
          </cell>
          <cell r="CK3928">
            <v>0</v>
          </cell>
          <cell r="CL3928">
            <v>0</v>
          </cell>
          <cell r="CM3928">
            <v>0</v>
          </cell>
          <cell r="CN3928">
            <v>1</v>
          </cell>
        </row>
        <row r="3929">
          <cell r="AU3929">
            <v>352.38</v>
          </cell>
          <cell r="AX3929">
            <v>252.62</v>
          </cell>
          <cell r="AY3929">
            <v>99.76</v>
          </cell>
          <cell r="AZ3929">
            <v>0</v>
          </cell>
          <cell r="BA3929">
            <v>0</v>
          </cell>
          <cell r="BV3929">
            <v>0</v>
          </cell>
          <cell r="BW3929">
            <v>1</v>
          </cell>
          <cell r="BX3929">
            <v>0</v>
          </cell>
          <cell r="BY3929">
            <v>0</v>
          </cell>
          <cell r="BZ3929">
            <v>0</v>
          </cell>
          <cell r="CA3929">
            <v>0</v>
          </cell>
          <cell r="CB3929">
            <v>0</v>
          </cell>
          <cell r="CC3929">
            <v>0</v>
          </cell>
          <cell r="CD3929">
            <v>0</v>
          </cell>
          <cell r="CE3929">
            <v>0</v>
          </cell>
          <cell r="CF3929">
            <v>0</v>
          </cell>
          <cell r="CG3929">
            <v>0</v>
          </cell>
          <cell r="CH3929">
            <v>0</v>
          </cell>
          <cell r="CJ3929">
            <v>0</v>
          </cell>
          <cell r="CK3929">
            <v>0</v>
          </cell>
          <cell r="CL3929">
            <v>0</v>
          </cell>
          <cell r="CM3929">
            <v>0</v>
          </cell>
          <cell r="CN3929">
            <v>1</v>
          </cell>
        </row>
        <row r="3930">
          <cell r="AU3930">
            <v>0</v>
          </cell>
          <cell r="AX3930">
            <v>0</v>
          </cell>
          <cell r="AY3930">
            <v>0</v>
          </cell>
          <cell r="AZ3930">
            <v>0</v>
          </cell>
          <cell r="BA3930">
            <v>0</v>
          </cell>
          <cell r="BV3930">
            <v>0</v>
          </cell>
          <cell r="BW3930">
            <v>0</v>
          </cell>
          <cell r="BX3930">
            <v>0</v>
          </cell>
          <cell r="BY3930">
            <v>1</v>
          </cell>
          <cell r="BZ3930">
            <v>0</v>
          </cell>
          <cell r="CA3930">
            <v>0</v>
          </cell>
          <cell r="CB3930">
            <v>0</v>
          </cell>
          <cell r="CC3930">
            <v>0</v>
          </cell>
          <cell r="CD3930">
            <v>0</v>
          </cell>
          <cell r="CE3930">
            <v>0</v>
          </cell>
          <cell r="CF3930">
            <v>0</v>
          </cell>
          <cell r="CG3930">
            <v>0</v>
          </cell>
          <cell r="CH3930">
            <v>0</v>
          </cell>
          <cell r="CJ3930">
            <v>0</v>
          </cell>
          <cell r="CK3930">
            <v>0</v>
          </cell>
          <cell r="CL3930">
            <v>0</v>
          </cell>
          <cell r="CM3930">
            <v>0</v>
          </cell>
          <cell r="CN3930">
            <v>1</v>
          </cell>
        </row>
        <row r="3931">
          <cell r="AU3931">
            <v>138</v>
          </cell>
          <cell r="AX3931">
            <v>138</v>
          </cell>
          <cell r="AY3931">
            <v>0</v>
          </cell>
          <cell r="AZ3931">
            <v>0</v>
          </cell>
          <cell r="BA3931">
            <v>0</v>
          </cell>
          <cell r="BV3931">
            <v>0</v>
          </cell>
          <cell r="BW3931">
            <v>1</v>
          </cell>
          <cell r="BX3931">
            <v>0</v>
          </cell>
          <cell r="BY3931">
            <v>0</v>
          </cell>
          <cell r="BZ3931">
            <v>0</v>
          </cell>
          <cell r="CA3931">
            <v>0</v>
          </cell>
          <cell r="CB3931">
            <v>0</v>
          </cell>
          <cell r="CC3931">
            <v>0</v>
          </cell>
          <cell r="CD3931">
            <v>0</v>
          </cell>
          <cell r="CE3931">
            <v>0</v>
          </cell>
          <cell r="CF3931">
            <v>0</v>
          </cell>
          <cell r="CG3931">
            <v>0</v>
          </cell>
          <cell r="CH3931">
            <v>0</v>
          </cell>
          <cell r="CJ3931">
            <v>0</v>
          </cell>
          <cell r="CK3931">
            <v>0</v>
          </cell>
          <cell r="CL3931">
            <v>0</v>
          </cell>
          <cell r="CM3931">
            <v>0</v>
          </cell>
          <cell r="CN3931">
            <v>1</v>
          </cell>
        </row>
        <row r="3932">
          <cell r="AU3932">
            <v>94347.23</v>
          </cell>
          <cell r="AX3932">
            <v>93862.77</v>
          </cell>
          <cell r="AY3932">
            <v>484.46</v>
          </cell>
          <cell r="AZ3932">
            <v>0</v>
          </cell>
          <cell r="BA3932">
            <v>1084.71</v>
          </cell>
          <cell r="BV3932">
            <v>0</v>
          </cell>
          <cell r="BW3932">
            <v>0</v>
          </cell>
          <cell r="BX3932">
            <v>0.47</v>
          </cell>
          <cell r="BY3932">
            <v>0</v>
          </cell>
          <cell r="BZ3932">
            <v>0</v>
          </cell>
          <cell r="CA3932">
            <v>0</v>
          </cell>
          <cell r="CB3932">
            <v>0</v>
          </cell>
          <cell r="CC3932">
            <v>0</v>
          </cell>
          <cell r="CD3932">
            <v>0.4</v>
          </cell>
          <cell r="CE3932">
            <v>0</v>
          </cell>
          <cell r="CF3932">
            <v>0</v>
          </cell>
          <cell r="CG3932">
            <v>0</v>
          </cell>
          <cell r="CH3932">
            <v>0</v>
          </cell>
          <cell r="CJ3932">
            <v>0</v>
          </cell>
          <cell r="CK3932">
            <v>0</v>
          </cell>
          <cell r="CL3932">
            <v>0</v>
          </cell>
          <cell r="CM3932">
            <v>0</v>
          </cell>
          <cell r="CN3932">
            <v>1</v>
          </cell>
        </row>
        <row r="3933">
          <cell r="AU3933">
            <v>93770.06</v>
          </cell>
          <cell r="AX3933">
            <v>69792.509999999995</v>
          </cell>
          <cell r="AY3933">
            <v>23977.55</v>
          </cell>
          <cell r="AZ3933">
            <v>1951.85</v>
          </cell>
          <cell r="BA3933">
            <v>6910.1</v>
          </cell>
          <cell r="BV3933">
            <v>0</v>
          </cell>
          <cell r="BW3933">
            <v>0.2</v>
          </cell>
          <cell r="BX3933">
            <v>0.63</v>
          </cell>
          <cell r="BY3933">
            <v>0</v>
          </cell>
          <cell r="BZ3933">
            <v>0</v>
          </cell>
          <cell r="CA3933">
            <v>0</v>
          </cell>
          <cell r="CB3933">
            <v>0</v>
          </cell>
          <cell r="CC3933">
            <v>0</v>
          </cell>
          <cell r="CD3933">
            <v>0.11</v>
          </cell>
          <cell r="CE3933">
            <v>0</v>
          </cell>
          <cell r="CF3933">
            <v>0</v>
          </cell>
          <cell r="CG3933">
            <v>0</v>
          </cell>
          <cell r="CH3933">
            <v>0</v>
          </cell>
          <cell r="CJ3933">
            <v>0</v>
          </cell>
          <cell r="CK3933">
            <v>0</v>
          </cell>
          <cell r="CL3933">
            <v>0</v>
          </cell>
          <cell r="CM3933">
            <v>0</v>
          </cell>
          <cell r="CN3933">
            <v>1</v>
          </cell>
        </row>
        <row r="3934">
          <cell r="AU3934">
            <v>658.18</v>
          </cell>
          <cell r="AX3934">
            <v>471.83000000000004</v>
          </cell>
          <cell r="AY3934">
            <v>186.35</v>
          </cell>
          <cell r="AZ3934">
            <v>187</v>
          </cell>
          <cell r="BA3934">
            <v>251.85</v>
          </cell>
          <cell r="BV3934">
            <v>0</v>
          </cell>
          <cell r="BW3934">
            <v>1</v>
          </cell>
          <cell r="BX3934">
            <v>0</v>
          </cell>
          <cell r="BY3934">
            <v>0</v>
          </cell>
          <cell r="BZ3934">
            <v>0</v>
          </cell>
          <cell r="CA3934">
            <v>0</v>
          </cell>
          <cell r="CB3934">
            <v>0</v>
          </cell>
          <cell r="CC3934">
            <v>0</v>
          </cell>
          <cell r="CD3934">
            <v>0</v>
          </cell>
          <cell r="CE3934">
            <v>0</v>
          </cell>
          <cell r="CF3934">
            <v>0</v>
          </cell>
          <cell r="CG3934">
            <v>0</v>
          </cell>
          <cell r="CH3934">
            <v>0</v>
          </cell>
          <cell r="CJ3934">
            <v>0</v>
          </cell>
          <cell r="CK3934">
            <v>0</v>
          </cell>
          <cell r="CL3934">
            <v>0</v>
          </cell>
          <cell r="CM3934">
            <v>0</v>
          </cell>
          <cell r="CN3934">
            <v>1</v>
          </cell>
        </row>
        <row r="3935">
          <cell r="AU3935">
            <v>2715</v>
          </cell>
          <cell r="AX3935">
            <v>2715</v>
          </cell>
          <cell r="AY3935">
            <v>0</v>
          </cell>
          <cell r="AZ3935">
            <v>0</v>
          </cell>
          <cell r="BA3935">
            <v>0</v>
          </cell>
          <cell r="BV3935">
            <v>0</v>
          </cell>
          <cell r="BW3935">
            <v>0</v>
          </cell>
          <cell r="BX3935">
            <v>1</v>
          </cell>
          <cell r="BY3935">
            <v>0</v>
          </cell>
          <cell r="BZ3935">
            <v>0</v>
          </cell>
          <cell r="CA3935">
            <v>0</v>
          </cell>
          <cell r="CB3935">
            <v>0</v>
          </cell>
          <cell r="CC3935">
            <v>0</v>
          </cell>
          <cell r="CD3935">
            <v>0</v>
          </cell>
          <cell r="CE3935">
            <v>0</v>
          </cell>
          <cell r="CF3935">
            <v>0</v>
          </cell>
          <cell r="CG3935">
            <v>0</v>
          </cell>
          <cell r="CH3935">
            <v>0</v>
          </cell>
          <cell r="CJ3935">
            <v>0</v>
          </cell>
          <cell r="CK3935">
            <v>0</v>
          </cell>
          <cell r="CL3935">
            <v>0</v>
          </cell>
          <cell r="CM3935">
            <v>0</v>
          </cell>
          <cell r="CN3935">
            <v>1</v>
          </cell>
        </row>
        <row r="3936">
          <cell r="AU3936">
            <v>1110</v>
          </cell>
          <cell r="AX3936">
            <v>1110</v>
          </cell>
          <cell r="AY3936">
            <v>0</v>
          </cell>
          <cell r="AZ3936">
            <v>0</v>
          </cell>
          <cell r="BA3936">
            <v>0</v>
          </cell>
          <cell r="BV3936">
            <v>0</v>
          </cell>
          <cell r="BW3936">
            <v>0</v>
          </cell>
          <cell r="BX3936">
            <v>1</v>
          </cell>
          <cell r="BY3936">
            <v>0</v>
          </cell>
          <cell r="BZ3936">
            <v>0</v>
          </cell>
          <cell r="CA3936">
            <v>0</v>
          </cell>
          <cell r="CB3936">
            <v>0</v>
          </cell>
          <cell r="CC3936">
            <v>0</v>
          </cell>
          <cell r="CD3936">
            <v>0</v>
          </cell>
          <cell r="CE3936">
            <v>0</v>
          </cell>
          <cell r="CF3936">
            <v>0</v>
          </cell>
          <cell r="CG3936">
            <v>0</v>
          </cell>
          <cell r="CH3936">
            <v>0</v>
          </cell>
          <cell r="CJ3936">
            <v>0</v>
          </cell>
          <cell r="CK3936">
            <v>0</v>
          </cell>
          <cell r="CL3936">
            <v>0</v>
          </cell>
          <cell r="CM3936">
            <v>0</v>
          </cell>
          <cell r="CN3936">
            <v>1</v>
          </cell>
        </row>
        <row r="3937">
          <cell r="AU3937">
            <v>231</v>
          </cell>
          <cell r="AX3937">
            <v>231</v>
          </cell>
          <cell r="AY3937">
            <v>0</v>
          </cell>
          <cell r="AZ3937">
            <v>0</v>
          </cell>
          <cell r="BA3937">
            <v>0</v>
          </cell>
          <cell r="BV3937">
            <v>0</v>
          </cell>
          <cell r="BW3937">
            <v>0</v>
          </cell>
          <cell r="BX3937">
            <v>0</v>
          </cell>
          <cell r="BY3937">
            <v>1</v>
          </cell>
          <cell r="BZ3937">
            <v>0</v>
          </cell>
          <cell r="CA3937">
            <v>0</v>
          </cell>
          <cell r="CB3937">
            <v>0</v>
          </cell>
          <cell r="CC3937">
            <v>0</v>
          </cell>
          <cell r="CD3937">
            <v>0</v>
          </cell>
          <cell r="CE3937">
            <v>0</v>
          </cell>
          <cell r="CF3937">
            <v>0</v>
          </cell>
          <cell r="CG3937">
            <v>0</v>
          </cell>
          <cell r="CH3937">
            <v>0</v>
          </cell>
          <cell r="CJ3937">
            <v>0</v>
          </cell>
          <cell r="CK3937">
            <v>0</v>
          </cell>
          <cell r="CL3937">
            <v>0</v>
          </cell>
          <cell r="CM3937">
            <v>0</v>
          </cell>
          <cell r="CN3937">
            <v>1</v>
          </cell>
        </row>
        <row r="3938">
          <cell r="AU3938">
            <v>2502.54</v>
          </cell>
          <cell r="AX3938">
            <v>1793.9899999999998</v>
          </cell>
          <cell r="AY3938">
            <v>708.55</v>
          </cell>
          <cell r="AZ3938">
            <v>938.81</v>
          </cell>
          <cell r="BA3938">
            <v>756.16</v>
          </cell>
          <cell r="BV3938">
            <v>0</v>
          </cell>
          <cell r="BW3938">
            <v>1</v>
          </cell>
          <cell r="BX3938">
            <v>0</v>
          </cell>
          <cell r="BY3938">
            <v>0</v>
          </cell>
          <cell r="BZ3938">
            <v>0</v>
          </cell>
          <cell r="CA3938">
            <v>0</v>
          </cell>
          <cell r="CB3938">
            <v>0</v>
          </cell>
          <cell r="CC3938">
            <v>0</v>
          </cell>
          <cell r="CD3938">
            <v>0</v>
          </cell>
          <cell r="CE3938">
            <v>0</v>
          </cell>
          <cell r="CF3938">
            <v>0</v>
          </cell>
          <cell r="CG3938">
            <v>0</v>
          </cell>
          <cell r="CH3938">
            <v>0</v>
          </cell>
          <cell r="CJ3938">
            <v>0</v>
          </cell>
          <cell r="CK3938">
            <v>0</v>
          </cell>
          <cell r="CL3938">
            <v>0</v>
          </cell>
          <cell r="CM3938">
            <v>0</v>
          </cell>
          <cell r="CN3938">
            <v>1</v>
          </cell>
        </row>
        <row r="3939">
          <cell r="AU3939">
            <v>154</v>
          </cell>
          <cell r="AX3939">
            <v>154</v>
          </cell>
          <cell r="AY3939">
            <v>0</v>
          </cell>
          <cell r="AZ3939">
            <v>0</v>
          </cell>
          <cell r="BA3939">
            <v>0</v>
          </cell>
          <cell r="BV3939">
            <v>0</v>
          </cell>
          <cell r="BW3939">
            <v>0</v>
          </cell>
          <cell r="BX3939">
            <v>0</v>
          </cell>
          <cell r="BY3939">
            <v>0</v>
          </cell>
          <cell r="BZ3939">
            <v>0</v>
          </cell>
          <cell r="CA3939">
            <v>0</v>
          </cell>
          <cell r="CB3939">
            <v>0</v>
          </cell>
          <cell r="CC3939">
            <v>0</v>
          </cell>
          <cell r="CD3939">
            <v>1</v>
          </cell>
          <cell r="CE3939">
            <v>0</v>
          </cell>
          <cell r="CF3939">
            <v>0</v>
          </cell>
          <cell r="CG3939">
            <v>0</v>
          </cell>
          <cell r="CH3939">
            <v>0</v>
          </cell>
          <cell r="CJ3939">
            <v>0</v>
          </cell>
          <cell r="CK3939">
            <v>0</v>
          </cell>
          <cell r="CL3939">
            <v>0</v>
          </cell>
          <cell r="CM3939">
            <v>0</v>
          </cell>
          <cell r="CN3939">
            <v>1</v>
          </cell>
        </row>
        <row r="3940">
          <cell r="AU3940">
            <v>120</v>
          </cell>
          <cell r="AX3940">
            <v>120</v>
          </cell>
          <cell r="AY3940">
            <v>0</v>
          </cell>
          <cell r="AZ3940">
            <v>0</v>
          </cell>
          <cell r="BA3940">
            <v>0</v>
          </cell>
          <cell r="BV3940">
            <v>0</v>
          </cell>
          <cell r="BW3940">
            <v>0</v>
          </cell>
          <cell r="BX3940">
            <v>0</v>
          </cell>
          <cell r="BY3940">
            <v>0</v>
          </cell>
          <cell r="BZ3940">
            <v>0</v>
          </cell>
          <cell r="CA3940">
            <v>0</v>
          </cell>
          <cell r="CB3940">
            <v>0</v>
          </cell>
          <cell r="CC3940">
            <v>0</v>
          </cell>
          <cell r="CD3940">
            <v>1</v>
          </cell>
          <cell r="CE3940">
            <v>0</v>
          </cell>
          <cell r="CF3940">
            <v>0</v>
          </cell>
          <cell r="CG3940">
            <v>0</v>
          </cell>
          <cell r="CH3940">
            <v>0</v>
          </cell>
          <cell r="CJ3940">
            <v>0</v>
          </cell>
          <cell r="CK3940">
            <v>0</v>
          </cell>
          <cell r="CL3940">
            <v>0</v>
          </cell>
          <cell r="CM3940">
            <v>0</v>
          </cell>
          <cell r="CN3940">
            <v>1</v>
          </cell>
        </row>
        <row r="3941">
          <cell r="AU3941">
            <v>358</v>
          </cell>
          <cell r="AX3941">
            <v>358</v>
          </cell>
          <cell r="AY3941">
            <v>0</v>
          </cell>
          <cell r="AZ3941">
            <v>0</v>
          </cell>
          <cell r="BA3941">
            <v>0</v>
          </cell>
          <cell r="BV3941">
            <v>0</v>
          </cell>
          <cell r="BW3941">
            <v>0</v>
          </cell>
          <cell r="BX3941">
            <v>1</v>
          </cell>
          <cell r="BY3941">
            <v>0</v>
          </cell>
          <cell r="BZ3941">
            <v>0</v>
          </cell>
          <cell r="CA3941">
            <v>0</v>
          </cell>
          <cell r="CB3941">
            <v>0</v>
          </cell>
          <cell r="CC3941">
            <v>0</v>
          </cell>
          <cell r="CD3941">
            <v>0</v>
          </cell>
          <cell r="CE3941">
            <v>0</v>
          </cell>
          <cell r="CF3941">
            <v>0</v>
          </cell>
          <cell r="CG3941">
            <v>0</v>
          </cell>
          <cell r="CH3941">
            <v>0</v>
          </cell>
          <cell r="CJ3941">
            <v>0</v>
          </cell>
          <cell r="CK3941">
            <v>0</v>
          </cell>
          <cell r="CL3941">
            <v>0</v>
          </cell>
          <cell r="CM3941">
            <v>0</v>
          </cell>
          <cell r="CN3941">
            <v>1</v>
          </cell>
        </row>
        <row r="3942">
          <cell r="AU3942">
            <v>127</v>
          </cell>
          <cell r="AX3942">
            <v>127</v>
          </cell>
          <cell r="AY3942">
            <v>0</v>
          </cell>
          <cell r="AZ3942">
            <v>0</v>
          </cell>
          <cell r="BA3942">
            <v>0</v>
          </cell>
          <cell r="BV3942">
            <v>0</v>
          </cell>
          <cell r="BW3942">
            <v>1</v>
          </cell>
          <cell r="BX3942">
            <v>0</v>
          </cell>
          <cell r="BY3942">
            <v>0</v>
          </cell>
          <cell r="BZ3942">
            <v>0</v>
          </cell>
          <cell r="CA3942">
            <v>0</v>
          </cell>
          <cell r="CB3942">
            <v>0</v>
          </cell>
          <cell r="CC3942">
            <v>0</v>
          </cell>
          <cell r="CD3942">
            <v>0</v>
          </cell>
          <cell r="CE3942">
            <v>0</v>
          </cell>
          <cell r="CF3942">
            <v>0</v>
          </cell>
          <cell r="CG3942">
            <v>0</v>
          </cell>
          <cell r="CH3942">
            <v>0</v>
          </cell>
          <cell r="CJ3942">
            <v>0</v>
          </cell>
          <cell r="CK3942">
            <v>0</v>
          </cell>
          <cell r="CL3942">
            <v>0</v>
          </cell>
          <cell r="CM3942">
            <v>0</v>
          </cell>
          <cell r="CN3942">
            <v>1</v>
          </cell>
        </row>
        <row r="3943">
          <cell r="AU3943">
            <v>751991.66</v>
          </cell>
          <cell r="AX3943">
            <v>524714.49</v>
          </cell>
          <cell r="AY3943">
            <v>227277.17</v>
          </cell>
          <cell r="AZ3943">
            <v>425705.22</v>
          </cell>
          <cell r="BA3943">
            <v>12074.45</v>
          </cell>
          <cell r="BV3943">
            <v>0</v>
          </cell>
          <cell r="BW3943">
            <v>0</v>
          </cell>
          <cell r="BX3943">
            <v>1</v>
          </cell>
          <cell r="BY3943">
            <v>0</v>
          </cell>
          <cell r="BZ3943">
            <v>0</v>
          </cell>
          <cell r="CA3943">
            <v>0</v>
          </cell>
          <cell r="CB3943">
            <v>0</v>
          </cell>
          <cell r="CC3943">
            <v>0</v>
          </cell>
          <cell r="CD3943">
            <v>0</v>
          </cell>
          <cell r="CE3943">
            <v>0</v>
          </cell>
          <cell r="CF3943">
            <v>0</v>
          </cell>
          <cell r="CG3943">
            <v>0</v>
          </cell>
          <cell r="CH3943">
            <v>0</v>
          </cell>
          <cell r="CJ3943">
            <v>0</v>
          </cell>
          <cell r="CK3943">
            <v>0</v>
          </cell>
          <cell r="CL3943">
            <v>0</v>
          </cell>
          <cell r="CM3943">
            <v>0</v>
          </cell>
          <cell r="CN3943">
            <v>1</v>
          </cell>
        </row>
        <row r="3944">
          <cell r="AU3944">
            <v>126</v>
          </cell>
          <cell r="AX3944">
            <v>126</v>
          </cell>
          <cell r="AY3944">
            <v>0</v>
          </cell>
          <cell r="AZ3944">
            <v>0</v>
          </cell>
          <cell r="BA3944">
            <v>0</v>
          </cell>
          <cell r="BV3944">
            <v>0</v>
          </cell>
          <cell r="BW3944">
            <v>0.38</v>
          </cell>
          <cell r="BX3944">
            <v>0</v>
          </cell>
          <cell r="BY3944">
            <v>0</v>
          </cell>
          <cell r="BZ3944">
            <v>0</v>
          </cell>
          <cell r="CA3944">
            <v>0</v>
          </cell>
          <cell r="CB3944">
            <v>0</v>
          </cell>
          <cell r="CC3944">
            <v>0</v>
          </cell>
          <cell r="CD3944">
            <v>0.62</v>
          </cell>
          <cell r="CE3944">
            <v>0</v>
          </cell>
          <cell r="CF3944">
            <v>0</v>
          </cell>
          <cell r="CG3944">
            <v>0</v>
          </cell>
          <cell r="CH3944">
            <v>0</v>
          </cell>
          <cell r="CJ3944">
            <v>0</v>
          </cell>
          <cell r="CK3944">
            <v>0</v>
          </cell>
          <cell r="CL3944">
            <v>0</v>
          </cell>
          <cell r="CM3944">
            <v>0</v>
          </cell>
          <cell r="CN3944">
            <v>1</v>
          </cell>
        </row>
        <row r="3945">
          <cell r="AU3945">
            <v>-2909.52</v>
          </cell>
          <cell r="AX3945">
            <v>-2909.52</v>
          </cell>
          <cell r="AY3945">
            <v>0</v>
          </cell>
          <cell r="AZ3945">
            <v>0</v>
          </cell>
          <cell r="BA3945">
            <v>-1096.1199999999999</v>
          </cell>
          <cell r="BV3945">
            <v>0</v>
          </cell>
          <cell r="BW3945">
            <v>0</v>
          </cell>
          <cell r="BX3945">
            <v>1</v>
          </cell>
          <cell r="BY3945">
            <v>0</v>
          </cell>
          <cell r="BZ3945">
            <v>0</v>
          </cell>
          <cell r="CA3945">
            <v>0</v>
          </cell>
          <cell r="CB3945">
            <v>0</v>
          </cell>
          <cell r="CC3945">
            <v>0</v>
          </cell>
          <cell r="CD3945">
            <v>0</v>
          </cell>
          <cell r="CE3945">
            <v>0</v>
          </cell>
          <cell r="CF3945">
            <v>0</v>
          </cell>
          <cell r="CG3945">
            <v>0</v>
          </cell>
          <cell r="CH3945">
            <v>0</v>
          </cell>
          <cell r="CJ3945">
            <v>0</v>
          </cell>
          <cell r="CK3945">
            <v>0</v>
          </cell>
          <cell r="CL3945">
            <v>0</v>
          </cell>
          <cell r="CM3945">
            <v>0</v>
          </cell>
          <cell r="CN3945">
            <v>1</v>
          </cell>
        </row>
        <row r="3946">
          <cell r="AU3946">
            <v>2321.31</v>
          </cell>
          <cell r="AX3946">
            <v>2146.27</v>
          </cell>
          <cell r="AY3946">
            <v>175.04</v>
          </cell>
          <cell r="AZ3946">
            <v>0</v>
          </cell>
          <cell r="BA3946">
            <v>391.95</v>
          </cell>
          <cell r="BV3946">
            <v>0</v>
          </cell>
          <cell r="BW3946">
            <v>0.22</v>
          </cell>
          <cell r="BX3946">
            <v>0.78</v>
          </cell>
          <cell r="BY3946">
            <v>0</v>
          </cell>
          <cell r="BZ3946">
            <v>0</v>
          </cell>
          <cell r="CA3946">
            <v>0</v>
          </cell>
          <cell r="CB3946">
            <v>0</v>
          </cell>
          <cell r="CC3946">
            <v>0</v>
          </cell>
          <cell r="CD3946">
            <v>0</v>
          </cell>
          <cell r="CE3946">
            <v>0</v>
          </cell>
          <cell r="CF3946">
            <v>0</v>
          </cell>
          <cell r="CG3946">
            <v>0</v>
          </cell>
          <cell r="CH3946">
            <v>0</v>
          </cell>
          <cell r="CJ3946">
            <v>0</v>
          </cell>
          <cell r="CK3946">
            <v>0</v>
          </cell>
          <cell r="CL3946">
            <v>0</v>
          </cell>
          <cell r="CM3946">
            <v>0</v>
          </cell>
          <cell r="CN3946">
            <v>1</v>
          </cell>
        </row>
        <row r="3947">
          <cell r="AU3947">
            <v>13446.54</v>
          </cell>
          <cell r="AX3947">
            <v>10006.539999999999</v>
          </cell>
          <cell r="AY3947">
            <v>3440</v>
          </cell>
          <cell r="AZ3947">
            <v>3577.29</v>
          </cell>
          <cell r="BA3947">
            <v>346.38</v>
          </cell>
          <cell r="BV3947">
            <v>0</v>
          </cell>
          <cell r="BW3947">
            <v>0</v>
          </cell>
          <cell r="BX3947">
            <v>0.03</v>
          </cell>
          <cell r="BY3947">
            <v>0</v>
          </cell>
          <cell r="BZ3947">
            <v>0</v>
          </cell>
          <cell r="CA3947">
            <v>0</v>
          </cell>
          <cell r="CB3947">
            <v>0</v>
          </cell>
          <cell r="CC3947">
            <v>0</v>
          </cell>
          <cell r="CD3947">
            <v>0.97</v>
          </cell>
          <cell r="CE3947">
            <v>0</v>
          </cell>
          <cell r="CF3947">
            <v>0</v>
          </cell>
          <cell r="CG3947">
            <v>0</v>
          </cell>
          <cell r="CH3947">
            <v>0</v>
          </cell>
          <cell r="CJ3947">
            <v>0</v>
          </cell>
          <cell r="CK3947">
            <v>0</v>
          </cell>
          <cell r="CL3947">
            <v>0</v>
          </cell>
          <cell r="CM3947">
            <v>0</v>
          </cell>
          <cell r="CN3947">
            <v>1</v>
          </cell>
        </row>
        <row r="3948">
          <cell r="AU3948">
            <v>140</v>
          </cell>
          <cell r="AX3948">
            <v>140</v>
          </cell>
          <cell r="AY3948">
            <v>0</v>
          </cell>
          <cell r="AZ3948">
            <v>0</v>
          </cell>
          <cell r="BA3948">
            <v>0</v>
          </cell>
          <cell r="BV3948">
            <v>0</v>
          </cell>
          <cell r="BW3948">
            <v>0</v>
          </cell>
          <cell r="BX3948">
            <v>0</v>
          </cell>
          <cell r="BY3948">
            <v>0</v>
          </cell>
          <cell r="BZ3948">
            <v>0</v>
          </cell>
          <cell r="CA3948">
            <v>0</v>
          </cell>
          <cell r="CB3948">
            <v>0</v>
          </cell>
          <cell r="CC3948">
            <v>0</v>
          </cell>
          <cell r="CD3948">
            <v>1</v>
          </cell>
          <cell r="CE3948">
            <v>0</v>
          </cell>
          <cell r="CF3948">
            <v>0</v>
          </cell>
          <cell r="CG3948">
            <v>0</v>
          </cell>
          <cell r="CH3948">
            <v>0</v>
          </cell>
          <cell r="CJ3948">
            <v>0</v>
          </cell>
          <cell r="CK3948">
            <v>0</v>
          </cell>
          <cell r="CL3948">
            <v>0</v>
          </cell>
          <cell r="CM3948">
            <v>0</v>
          </cell>
          <cell r="CN3948">
            <v>1</v>
          </cell>
        </row>
        <row r="3949">
          <cell r="AU3949">
            <v>149</v>
          </cell>
          <cell r="AX3949">
            <v>149</v>
          </cell>
          <cell r="AY3949">
            <v>0</v>
          </cell>
          <cell r="AZ3949">
            <v>0</v>
          </cell>
          <cell r="BA3949">
            <v>0</v>
          </cell>
          <cell r="BV3949">
            <v>0</v>
          </cell>
          <cell r="BW3949">
            <v>0</v>
          </cell>
          <cell r="BX3949">
            <v>0</v>
          </cell>
          <cell r="BY3949">
            <v>1</v>
          </cell>
          <cell r="BZ3949">
            <v>0</v>
          </cell>
          <cell r="CA3949">
            <v>0</v>
          </cell>
          <cell r="CB3949">
            <v>0</v>
          </cell>
          <cell r="CC3949">
            <v>0</v>
          </cell>
          <cell r="CD3949">
            <v>0</v>
          </cell>
          <cell r="CE3949">
            <v>0</v>
          </cell>
          <cell r="CF3949">
            <v>0</v>
          </cell>
          <cell r="CG3949">
            <v>0</v>
          </cell>
          <cell r="CH3949">
            <v>0</v>
          </cell>
          <cell r="CJ3949">
            <v>0</v>
          </cell>
          <cell r="CK3949">
            <v>0</v>
          </cell>
          <cell r="CL3949">
            <v>0</v>
          </cell>
          <cell r="CM3949">
            <v>0</v>
          </cell>
          <cell r="CN3949">
            <v>1</v>
          </cell>
        </row>
        <row r="3950">
          <cell r="AU3950">
            <v>120</v>
          </cell>
          <cell r="AX3950">
            <v>120</v>
          </cell>
          <cell r="AY3950">
            <v>0</v>
          </cell>
          <cell r="AZ3950">
            <v>0</v>
          </cell>
          <cell r="BA3950">
            <v>0</v>
          </cell>
          <cell r="BV3950">
            <v>0</v>
          </cell>
          <cell r="BW3950">
            <v>1</v>
          </cell>
          <cell r="BX3950">
            <v>0</v>
          </cell>
          <cell r="BY3950">
            <v>0</v>
          </cell>
          <cell r="BZ3950">
            <v>0</v>
          </cell>
          <cell r="CA3950">
            <v>0</v>
          </cell>
          <cell r="CB3950">
            <v>0</v>
          </cell>
          <cell r="CC3950">
            <v>0</v>
          </cell>
          <cell r="CD3950">
            <v>0</v>
          </cell>
          <cell r="CE3950">
            <v>0</v>
          </cell>
          <cell r="CF3950">
            <v>0</v>
          </cell>
          <cell r="CG3950">
            <v>0</v>
          </cell>
          <cell r="CH3950">
            <v>0</v>
          </cell>
          <cell r="CJ3950">
            <v>0</v>
          </cell>
          <cell r="CK3950">
            <v>0</v>
          </cell>
          <cell r="CL3950">
            <v>0</v>
          </cell>
          <cell r="CM3950">
            <v>0</v>
          </cell>
          <cell r="CN3950">
            <v>1</v>
          </cell>
        </row>
        <row r="3951">
          <cell r="AU3951">
            <v>0</v>
          </cell>
          <cell r="AX3951">
            <v>0</v>
          </cell>
          <cell r="AY3951">
            <v>0</v>
          </cell>
          <cell r="AZ3951">
            <v>0</v>
          </cell>
          <cell r="BA3951">
            <v>0</v>
          </cell>
          <cell r="BV3951">
            <v>0</v>
          </cell>
          <cell r="BW3951">
            <v>1</v>
          </cell>
          <cell r="BX3951">
            <v>0</v>
          </cell>
          <cell r="BY3951">
            <v>0</v>
          </cell>
          <cell r="BZ3951">
            <v>0</v>
          </cell>
          <cell r="CA3951">
            <v>0</v>
          </cell>
          <cell r="CB3951">
            <v>0</v>
          </cell>
          <cell r="CC3951">
            <v>0</v>
          </cell>
          <cell r="CD3951">
            <v>0</v>
          </cell>
          <cell r="CE3951">
            <v>0</v>
          </cell>
          <cell r="CF3951">
            <v>0</v>
          </cell>
          <cell r="CG3951">
            <v>0</v>
          </cell>
          <cell r="CH3951">
            <v>0</v>
          </cell>
          <cell r="CJ3951">
            <v>0</v>
          </cell>
          <cell r="CK3951">
            <v>0</v>
          </cell>
          <cell r="CL3951">
            <v>0</v>
          </cell>
          <cell r="CM3951">
            <v>0</v>
          </cell>
          <cell r="CN3951">
            <v>1</v>
          </cell>
        </row>
        <row r="3952">
          <cell r="AU3952">
            <v>160</v>
          </cell>
          <cell r="AX3952">
            <v>160</v>
          </cell>
          <cell r="AY3952">
            <v>0</v>
          </cell>
          <cell r="AZ3952">
            <v>0</v>
          </cell>
          <cell r="BA3952">
            <v>0</v>
          </cell>
          <cell r="BV3952">
            <v>0</v>
          </cell>
          <cell r="BW3952">
            <v>1</v>
          </cell>
          <cell r="BX3952">
            <v>0</v>
          </cell>
          <cell r="BY3952">
            <v>0</v>
          </cell>
          <cell r="BZ3952">
            <v>0</v>
          </cell>
          <cell r="CA3952">
            <v>0</v>
          </cell>
          <cell r="CB3952">
            <v>0</v>
          </cell>
          <cell r="CC3952">
            <v>0</v>
          </cell>
          <cell r="CD3952">
            <v>0</v>
          </cell>
          <cell r="CE3952">
            <v>0</v>
          </cell>
          <cell r="CF3952">
            <v>0</v>
          </cell>
          <cell r="CG3952">
            <v>0</v>
          </cell>
          <cell r="CH3952">
            <v>0</v>
          </cell>
          <cell r="CJ3952">
            <v>0</v>
          </cell>
          <cell r="CK3952">
            <v>0</v>
          </cell>
          <cell r="CL3952">
            <v>0</v>
          </cell>
          <cell r="CM3952">
            <v>0</v>
          </cell>
          <cell r="CN3952">
            <v>1</v>
          </cell>
        </row>
        <row r="3953">
          <cell r="AU3953">
            <v>26747.040000000001</v>
          </cell>
          <cell r="AX3953">
            <v>26721.27</v>
          </cell>
          <cell r="AY3953">
            <v>25.77</v>
          </cell>
          <cell r="AZ3953">
            <v>0</v>
          </cell>
          <cell r="BA3953">
            <v>57.71</v>
          </cell>
          <cell r="BV3953">
            <v>0</v>
          </cell>
          <cell r="BW3953">
            <v>0</v>
          </cell>
          <cell r="BX3953">
            <v>0.73</v>
          </cell>
          <cell r="BY3953">
            <v>0</v>
          </cell>
          <cell r="BZ3953">
            <v>0</v>
          </cell>
          <cell r="CA3953">
            <v>0</v>
          </cell>
          <cell r="CB3953">
            <v>0</v>
          </cell>
          <cell r="CC3953">
            <v>0</v>
          </cell>
          <cell r="CD3953">
            <v>0</v>
          </cell>
          <cell r="CE3953">
            <v>0</v>
          </cell>
          <cell r="CF3953">
            <v>0</v>
          </cell>
          <cell r="CG3953">
            <v>0</v>
          </cell>
          <cell r="CH3953">
            <v>0</v>
          </cell>
          <cell r="CJ3953">
            <v>0</v>
          </cell>
          <cell r="CK3953">
            <v>0</v>
          </cell>
          <cell r="CL3953">
            <v>0</v>
          </cell>
          <cell r="CM3953">
            <v>0</v>
          </cell>
          <cell r="CN3953">
            <v>1</v>
          </cell>
        </row>
        <row r="3954">
          <cell r="AU3954">
            <v>2994598.17</v>
          </cell>
          <cell r="AX3954">
            <v>2135379.9299999997</v>
          </cell>
          <cell r="AY3954">
            <v>859218.24</v>
          </cell>
          <cell r="AZ3954">
            <v>1409955.09</v>
          </cell>
          <cell r="BA3954">
            <v>48906.96</v>
          </cell>
          <cell r="BV3954">
            <v>0.97</v>
          </cell>
          <cell r="BW3954">
            <v>0</v>
          </cell>
          <cell r="BX3954">
            <v>0</v>
          </cell>
          <cell r="BY3954">
            <v>0</v>
          </cell>
          <cell r="BZ3954">
            <v>0.01</v>
          </cell>
          <cell r="CA3954">
            <v>0.02</v>
          </cell>
          <cell r="CB3954">
            <v>0</v>
          </cell>
          <cell r="CC3954">
            <v>0</v>
          </cell>
          <cell r="CD3954">
            <v>0</v>
          </cell>
          <cell r="CE3954">
            <v>0</v>
          </cell>
          <cell r="CF3954">
            <v>0</v>
          </cell>
          <cell r="CG3954">
            <v>0</v>
          </cell>
          <cell r="CH3954">
            <v>0</v>
          </cell>
          <cell r="CJ3954">
            <v>0</v>
          </cell>
          <cell r="CK3954">
            <v>0</v>
          </cell>
          <cell r="CL3954">
            <v>0</v>
          </cell>
          <cell r="CM3954">
            <v>0</v>
          </cell>
          <cell r="CN3954">
            <v>1</v>
          </cell>
        </row>
        <row r="3955">
          <cell r="AU3955">
            <v>870.16</v>
          </cell>
          <cell r="AX3955">
            <v>623.78</v>
          </cell>
          <cell r="AY3955">
            <v>246.38</v>
          </cell>
          <cell r="AZ3955">
            <v>461.7</v>
          </cell>
          <cell r="BA3955">
            <v>143.32</v>
          </cell>
          <cell r="BV3955">
            <v>0</v>
          </cell>
          <cell r="BW3955">
            <v>1</v>
          </cell>
          <cell r="BX3955">
            <v>0</v>
          </cell>
          <cell r="BY3955">
            <v>0</v>
          </cell>
          <cell r="BZ3955">
            <v>0</v>
          </cell>
          <cell r="CA3955">
            <v>0</v>
          </cell>
          <cell r="CB3955">
            <v>0</v>
          </cell>
          <cell r="CC3955">
            <v>0</v>
          </cell>
          <cell r="CD3955">
            <v>0</v>
          </cell>
          <cell r="CE3955">
            <v>0</v>
          </cell>
          <cell r="CF3955">
            <v>0</v>
          </cell>
          <cell r="CG3955">
            <v>0</v>
          </cell>
          <cell r="CH3955">
            <v>0</v>
          </cell>
          <cell r="CJ3955">
            <v>0</v>
          </cell>
          <cell r="CK3955">
            <v>0</v>
          </cell>
          <cell r="CL3955">
            <v>0</v>
          </cell>
          <cell r="CM3955">
            <v>0</v>
          </cell>
          <cell r="CN3955">
            <v>1</v>
          </cell>
        </row>
        <row r="3956">
          <cell r="AU3956">
            <v>525.77</v>
          </cell>
          <cell r="AX3956">
            <v>376.92999999999995</v>
          </cell>
          <cell r="AY3956">
            <v>148.84</v>
          </cell>
          <cell r="AZ3956">
            <v>0</v>
          </cell>
          <cell r="BA3956">
            <v>333.28</v>
          </cell>
          <cell r="BV3956">
            <v>0</v>
          </cell>
          <cell r="BW3956">
            <v>0.26</v>
          </cell>
          <cell r="BX3956">
            <v>0.66</v>
          </cell>
          <cell r="BY3956">
            <v>0</v>
          </cell>
          <cell r="BZ3956">
            <v>0</v>
          </cell>
          <cell r="CA3956">
            <v>0</v>
          </cell>
          <cell r="CB3956">
            <v>0</v>
          </cell>
          <cell r="CC3956">
            <v>0</v>
          </cell>
          <cell r="CD3956">
            <v>0</v>
          </cell>
          <cell r="CE3956">
            <v>0</v>
          </cell>
          <cell r="CF3956">
            <v>0</v>
          </cell>
          <cell r="CG3956">
            <v>0</v>
          </cell>
          <cell r="CH3956">
            <v>0</v>
          </cell>
          <cell r="CJ3956">
            <v>0</v>
          </cell>
          <cell r="CK3956">
            <v>0</v>
          </cell>
          <cell r="CL3956">
            <v>0</v>
          </cell>
          <cell r="CM3956">
            <v>0</v>
          </cell>
          <cell r="CN3956">
            <v>1</v>
          </cell>
        </row>
        <row r="3957">
          <cell r="AU3957">
            <v>239</v>
          </cell>
          <cell r="AX3957">
            <v>239</v>
          </cell>
          <cell r="AY3957">
            <v>0</v>
          </cell>
          <cell r="AZ3957">
            <v>0</v>
          </cell>
          <cell r="BA3957">
            <v>0</v>
          </cell>
          <cell r="BV3957">
            <v>0</v>
          </cell>
          <cell r="BW3957">
            <v>1</v>
          </cell>
          <cell r="BX3957">
            <v>0</v>
          </cell>
          <cell r="BY3957">
            <v>0</v>
          </cell>
          <cell r="BZ3957">
            <v>0</v>
          </cell>
          <cell r="CA3957">
            <v>0</v>
          </cell>
          <cell r="CB3957">
            <v>0</v>
          </cell>
          <cell r="CC3957">
            <v>0</v>
          </cell>
          <cell r="CD3957">
            <v>0</v>
          </cell>
          <cell r="CE3957">
            <v>0</v>
          </cell>
          <cell r="CF3957">
            <v>0</v>
          </cell>
          <cell r="CG3957">
            <v>0</v>
          </cell>
          <cell r="CH3957">
            <v>0</v>
          </cell>
          <cell r="CJ3957">
            <v>0</v>
          </cell>
          <cell r="CK3957">
            <v>0</v>
          </cell>
          <cell r="CL3957">
            <v>0</v>
          </cell>
          <cell r="CM3957">
            <v>0</v>
          </cell>
          <cell r="CN3957">
            <v>1</v>
          </cell>
        </row>
        <row r="3958">
          <cell r="AU3958">
            <v>24199.5</v>
          </cell>
          <cell r="AX3958">
            <v>16876.810000000001</v>
          </cell>
          <cell r="AY3958">
            <v>7322.69</v>
          </cell>
          <cell r="AZ3958">
            <v>16647.28</v>
          </cell>
          <cell r="BA3958">
            <v>202.95</v>
          </cell>
          <cell r="BV3958">
            <v>0</v>
          </cell>
          <cell r="BW3958">
            <v>1</v>
          </cell>
          <cell r="BX3958">
            <v>0</v>
          </cell>
          <cell r="BY3958">
            <v>0</v>
          </cell>
          <cell r="BZ3958">
            <v>0</v>
          </cell>
          <cell r="CA3958">
            <v>0</v>
          </cell>
          <cell r="CB3958">
            <v>0</v>
          </cell>
          <cell r="CC3958">
            <v>0</v>
          </cell>
          <cell r="CD3958">
            <v>0</v>
          </cell>
          <cell r="CE3958">
            <v>0</v>
          </cell>
          <cell r="CF3958">
            <v>0</v>
          </cell>
          <cell r="CG3958">
            <v>0</v>
          </cell>
          <cell r="CH3958">
            <v>0</v>
          </cell>
          <cell r="CJ3958">
            <v>0</v>
          </cell>
          <cell r="CK3958">
            <v>0</v>
          </cell>
          <cell r="CL3958">
            <v>0</v>
          </cell>
          <cell r="CM3958">
            <v>0</v>
          </cell>
          <cell r="CN3958">
            <v>1</v>
          </cell>
        </row>
        <row r="3959">
          <cell r="AU3959">
            <v>25814.33</v>
          </cell>
          <cell r="AX3959">
            <v>18021.96</v>
          </cell>
          <cell r="AY3959">
            <v>7792.37</v>
          </cell>
          <cell r="AZ3959">
            <v>17703.939999999999</v>
          </cell>
          <cell r="BA3959">
            <v>0</v>
          </cell>
          <cell r="BV3959">
            <v>0</v>
          </cell>
          <cell r="BW3959">
            <v>1</v>
          </cell>
          <cell r="BX3959">
            <v>0</v>
          </cell>
          <cell r="BY3959">
            <v>0</v>
          </cell>
          <cell r="BZ3959">
            <v>0</v>
          </cell>
          <cell r="CA3959">
            <v>0</v>
          </cell>
          <cell r="CB3959">
            <v>0</v>
          </cell>
          <cell r="CC3959">
            <v>0</v>
          </cell>
          <cell r="CD3959">
            <v>0</v>
          </cell>
          <cell r="CE3959">
            <v>0</v>
          </cell>
          <cell r="CF3959">
            <v>0</v>
          </cell>
          <cell r="CG3959">
            <v>0</v>
          </cell>
          <cell r="CH3959">
            <v>0</v>
          </cell>
          <cell r="CJ3959">
            <v>0</v>
          </cell>
          <cell r="CK3959">
            <v>0</v>
          </cell>
          <cell r="CL3959">
            <v>0</v>
          </cell>
          <cell r="CM3959">
            <v>0</v>
          </cell>
          <cell r="CN3959">
            <v>1</v>
          </cell>
        </row>
        <row r="3960">
          <cell r="AU3960">
            <v>9862.57</v>
          </cell>
          <cell r="AX3960">
            <v>7069.98</v>
          </cell>
          <cell r="AY3960">
            <v>2792.59</v>
          </cell>
          <cell r="AZ3960">
            <v>6567</v>
          </cell>
          <cell r="BA3960">
            <v>444.74</v>
          </cell>
          <cell r="BV3960">
            <v>0</v>
          </cell>
          <cell r="BW3960">
            <v>1</v>
          </cell>
          <cell r="BX3960">
            <v>0</v>
          </cell>
          <cell r="BY3960">
            <v>0</v>
          </cell>
          <cell r="BZ3960">
            <v>0</v>
          </cell>
          <cell r="CA3960">
            <v>0</v>
          </cell>
          <cell r="CB3960">
            <v>0</v>
          </cell>
          <cell r="CC3960">
            <v>0</v>
          </cell>
          <cell r="CD3960">
            <v>0</v>
          </cell>
          <cell r="CE3960">
            <v>0</v>
          </cell>
          <cell r="CF3960">
            <v>0</v>
          </cell>
          <cell r="CG3960">
            <v>0</v>
          </cell>
          <cell r="CH3960">
            <v>0</v>
          </cell>
          <cell r="CJ3960">
            <v>0</v>
          </cell>
          <cell r="CK3960">
            <v>0</v>
          </cell>
          <cell r="CL3960">
            <v>0</v>
          </cell>
          <cell r="CM3960">
            <v>0</v>
          </cell>
          <cell r="CN3960">
            <v>1</v>
          </cell>
        </row>
        <row r="3961">
          <cell r="AU3961">
            <v>427</v>
          </cell>
          <cell r="AX3961">
            <v>343.76</v>
          </cell>
          <cell r="AY3961">
            <v>83.24</v>
          </cell>
          <cell r="AZ3961">
            <v>0</v>
          </cell>
          <cell r="BA3961">
            <v>186.36</v>
          </cell>
          <cell r="BV3961">
            <v>0</v>
          </cell>
          <cell r="BW3961">
            <v>1</v>
          </cell>
          <cell r="BX3961">
            <v>0</v>
          </cell>
          <cell r="BY3961">
            <v>0</v>
          </cell>
          <cell r="BZ3961">
            <v>0</v>
          </cell>
          <cell r="CA3961">
            <v>0</v>
          </cell>
          <cell r="CB3961">
            <v>0</v>
          </cell>
          <cell r="CC3961">
            <v>0</v>
          </cell>
          <cell r="CD3961">
            <v>0</v>
          </cell>
          <cell r="CE3961">
            <v>0</v>
          </cell>
          <cell r="CF3961">
            <v>0</v>
          </cell>
          <cell r="CG3961">
            <v>0</v>
          </cell>
          <cell r="CH3961">
            <v>0</v>
          </cell>
          <cell r="CJ3961">
            <v>0</v>
          </cell>
          <cell r="CK3961">
            <v>0</v>
          </cell>
          <cell r="CL3961">
            <v>0</v>
          </cell>
          <cell r="CM3961">
            <v>0</v>
          </cell>
          <cell r="CN3961">
            <v>1</v>
          </cell>
        </row>
        <row r="3962">
          <cell r="AU3962">
            <v>93411.22</v>
          </cell>
          <cell r="AX3962">
            <v>66022.23000000001</v>
          </cell>
          <cell r="AY3962">
            <v>27388.99</v>
          </cell>
          <cell r="AZ3962">
            <v>31766.07</v>
          </cell>
          <cell r="BA3962">
            <v>27311.45</v>
          </cell>
          <cell r="BV3962">
            <v>0</v>
          </cell>
          <cell r="BW3962">
            <v>0</v>
          </cell>
          <cell r="BX3962">
            <v>0</v>
          </cell>
          <cell r="BY3962">
            <v>0</v>
          </cell>
          <cell r="BZ3962">
            <v>0</v>
          </cell>
          <cell r="CA3962">
            <v>0</v>
          </cell>
          <cell r="CB3962">
            <v>0</v>
          </cell>
          <cell r="CC3962">
            <v>0</v>
          </cell>
          <cell r="CD3962">
            <v>1</v>
          </cell>
          <cell r="CE3962">
            <v>0</v>
          </cell>
          <cell r="CF3962">
            <v>0</v>
          </cell>
          <cell r="CG3962">
            <v>0</v>
          </cell>
          <cell r="CH3962">
            <v>0</v>
          </cell>
          <cell r="CJ3962">
            <v>0</v>
          </cell>
          <cell r="CK3962">
            <v>0</v>
          </cell>
          <cell r="CL3962">
            <v>0</v>
          </cell>
          <cell r="CM3962">
            <v>0</v>
          </cell>
          <cell r="CN3962">
            <v>1</v>
          </cell>
        </row>
        <row r="3963">
          <cell r="AU3963">
            <v>213</v>
          </cell>
          <cell r="AX3963">
            <v>213</v>
          </cell>
          <cell r="AY3963">
            <v>0</v>
          </cell>
          <cell r="AZ3963">
            <v>0</v>
          </cell>
          <cell r="BA3963">
            <v>0</v>
          </cell>
          <cell r="BV3963">
            <v>0</v>
          </cell>
          <cell r="BW3963">
            <v>0</v>
          </cell>
          <cell r="BX3963">
            <v>0</v>
          </cell>
          <cell r="BY3963">
            <v>0</v>
          </cell>
          <cell r="BZ3963">
            <v>0</v>
          </cell>
          <cell r="CA3963">
            <v>0</v>
          </cell>
          <cell r="CB3963">
            <v>0</v>
          </cell>
          <cell r="CC3963">
            <v>0</v>
          </cell>
          <cell r="CD3963">
            <v>1</v>
          </cell>
          <cell r="CE3963">
            <v>0</v>
          </cell>
          <cell r="CF3963">
            <v>0</v>
          </cell>
          <cell r="CG3963">
            <v>0</v>
          </cell>
          <cell r="CH3963">
            <v>0</v>
          </cell>
          <cell r="CJ3963">
            <v>0</v>
          </cell>
          <cell r="CK3963">
            <v>0</v>
          </cell>
          <cell r="CL3963">
            <v>0</v>
          </cell>
          <cell r="CM3963">
            <v>0</v>
          </cell>
          <cell r="CN3963">
            <v>1</v>
          </cell>
        </row>
        <row r="3964">
          <cell r="AU3964">
            <v>172</v>
          </cell>
          <cell r="AX3964">
            <v>172</v>
          </cell>
          <cell r="AY3964">
            <v>0</v>
          </cell>
          <cell r="AZ3964">
            <v>0</v>
          </cell>
          <cell r="BA3964">
            <v>0</v>
          </cell>
          <cell r="BV3964">
            <v>0</v>
          </cell>
          <cell r="BW3964">
            <v>0</v>
          </cell>
          <cell r="BX3964">
            <v>0</v>
          </cell>
          <cell r="BY3964">
            <v>0</v>
          </cell>
          <cell r="BZ3964">
            <v>0</v>
          </cell>
          <cell r="CA3964">
            <v>0</v>
          </cell>
          <cell r="CB3964">
            <v>0</v>
          </cell>
          <cell r="CC3964">
            <v>0</v>
          </cell>
          <cell r="CD3964">
            <v>1</v>
          </cell>
          <cell r="CE3964">
            <v>0</v>
          </cell>
          <cell r="CF3964">
            <v>0</v>
          </cell>
          <cell r="CG3964">
            <v>0</v>
          </cell>
          <cell r="CH3964">
            <v>0</v>
          </cell>
          <cell r="CJ3964">
            <v>0</v>
          </cell>
          <cell r="CK3964">
            <v>0</v>
          </cell>
          <cell r="CL3964">
            <v>0</v>
          </cell>
          <cell r="CM3964">
            <v>0</v>
          </cell>
          <cell r="CN3964">
            <v>1</v>
          </cell>
        </row>
        <row r="3965">
          <cell r="AU3965">
            <v>549</v>
          </cell>
          <cell r="AX3965">
            <v>549</v>
          </cell>
          <cell r="AY3965">
            <v>0</v>
          </cell>
          <cell r="AZ3965">
            <v>0</v>
          </cell>
          <cell r="BA3965">
            <v>0</v>
          </cell>
          <cell r="BV3965">
            <v>0</v>
          </cell>
          <cell r="BW3965">
            <v>0</v>
          </cell>
          <cell r="BX3965">
            <v>1</v>
          </cell>
          <cell r="BY3965">
            <v>0</v>
          </cell>
          <cell r="BZ3965">
            <v>0</v>
          </cell>
          <cell r="CA3965">
            <v>0</v>
          </cell>
          <cell r="CB3965">
            <v>0</v>
          </cell>
          <cell r="CC3965">
            <v>0</v>
          </cell>
          <cell r="CD3965">
            <v>0</v>
          </cell>
          <cell r="CE3965">
            <v>0</v>
          </cell>
          <cell r="CF3965">
            <v>0</v>
          </cell>
          <cell r="CG3965">
            <v>0</v>
          </cell>
          <cell r="CH3965">
            <v>0</v>
          </cell>
          <cell r="CJ3965">
            <v>0</v>
          </cell>
          <cell r="CK3965">
            <v>0</v>
          </cell>
          <cell r="CL3965">
            <v>0</v>
          </cell>
          <cell r="CM3965">
            <v>0</v>
          </cell>
          <cell r="CN3965">
            <v>1</v>
          </cell>
        </row>
        <row r="3966">
          <cell r="AU3966">
            <v>572.82000000000005</v>
          </cell>
          <cell r="AX3966">
            <v>410.65000000000003</v>
          </cell>
          <cell r="AY3966">
            <v>162.16999999999999</v>
          </cell>
          <cell r="AZ3966">
            <v>0</v>
          </cell>
          <cell r="BA3966">
            <v>363.1</v>
          </cell>
          <cell r="BV3966">
            <v>0</v>
          </cell>
          <cell r="BW3966">
            <v>0</v>
          </cell>
          <cell r="BX3966">
            <v>1</v>
          </cell>
          <cell r="BY3966">
            <v>0</v>
          </cell>
          <cell r="BZ3966">
            <v>0</v>
          </cell>
          <cell r="CA3966">
            <v>0</v>
          </cell>
          <cell r="CB3966">
            <v>0</v>
          </cell>
          <cell r="CC3966">
            <v>0</v>
          </cell>
          <cell r="CD3966">
            <v>0</v>
          </cell>
          <cell r="CE3966">
            <v>0</v>
          </cell>
          <cell r="CF3966">
            <v>0</v>
          </cell>
          <cell r="CG3966">
            <v>0</v>
          </cell>
          <cell r="CH3966">
            <v>0</v>
          </cell>
          <cell r="CJ3966">
            <v>0</v>
          </cell>
          <cell r="CK3966">
            <v>0</v>
          </cell>
          <cell r="CL3966">
            <v>0</v>
          </cell>
          <cell r="CM3966">
            <v>0</v>
          </cell>
          <cell r="CN3966">
            <v>1</v>
          </cell>
        </row>
        <row r="3967">
          <cell r="AU3967">
            <v>135.13999999999999</v>
          </cell>
          <cell r="AX3967">
            <v>96.88</v>
          </cell>
          <cell r="AY3967">
            <v>38.26</v>
          </cell>
          <cell r="AZ3967">
            <v>0</v>
          </cell>
          <cell r="BA3967">
            <v>0</v>
          </cell>
          <cell r="BV3967">
            <v>0</v>
          </cell>
          <cell r="BW3967">
            <v>0</v>
          </cell>
          <cell r="BX3967">
            <v>0.71</v>
          </cell>
          <cell r="BY3967">
            <v>0</v>
          </cell>
          <cell r="BZ3967">
            <v>0</v>
          </cell>
          <cell r="CA3967">
            <v>0</v>
          </cell>
          <cell r="CB3967">
            <v>0</v>
          </cell>
          <cell r="CC3967">
            <v>0</v>
          </cell>
          <cell r="CD3967">
            <v>0</v>
          </cell>
          <cell r="CE3967">
            <v>0</v>
          </cell>
          <cell r="CF3967">
            <v>0</v>
          </cell>
          <cell r="CG3967">
            <v>0</v>
          </cell>
          <cell r="CH3967">
            <v>0</v>
          </cell>
          <cell r="CJ3967">
            <v>0</v>
          </cell>
          <cell r="CK3967">
            <v>0</v>
          </cell>
          <cell r="CL3967">
            <v>0</v>
          </cell>
          <cell r="CM3967">
            <v>0</v>
          </cell>
          <cell r="CN3967">
            <v>1</v>
          </cell>
        </row>
        <row r="3968">
          <cell r="AU3968">
            <v>832</v>
          </cell>
          <cell r="AX3968">
            <v>832</v>
          </cell>
          <cell r="AY3968">
            <v>0</v>
          </cell>
          <cell r="AZ3968">
            <v>0</v>
          </cell>
          <cell r="BA3968">
            <v>0</v>
          </cell>
          <cell r="BV3968">
            <v>0</v>
          </cell>
          <cell r="BW3968">
            <v>0</v>
          </cell>
          <cell r="BX3968">
            <v>1</v>
          </cell>
          <cell r="BY3968">
            <v>0</v>
          </cell>
          <cell r="BZ3968">
            <v>0</v>
          </cell>
          <cell r="CA3968">
            <v>0</v>
          </cell>
          <cell r="CB3968">
            <v>0</v>
          </cell>
          <cell r="CC3968">
            <v>0</v>
          </cell>
          <cell r="CD3968">
            <v>0</v>
          </cell>
          <cell r="CE3968">
            <v>0</v>
          </cell>
          <cell r="CF3968">
            <v>0</v>
          </cell>
          <cell r="CG3968">
            <v>0</v>
          </cell>
          <cell r="CH3968">
            <v>0</v>
          </cell>
          <cell r="CJ3968">
            <v>0</v>
          </cell>
          <cell r="CK3968">
            <v>0</v>
          </cell>
          <cell r="CL3968">
            <v>0</v>
          </cell>
          <cell r="CM3968">
            <v>0</v>
          </cell>
          <cell r="CN3968">
            <v>1</v>
          </cell>
        </row>
        <row r="3969">
          <cell r="AU3969">
            <v>0</v>
          </cell>
          <cell r="AX3969">
            <v>0</v>
          </cell>
          <cell r="AY3969">
            <v>0</v>
          </cell>
          <cell r="AZ3969">
            <v>0</v>
          </cell>
          <cell r="BA3969">
            <v>0</v>
          </cell>
          <cell r="BV3969">
            <v>0</v>
          </cell>
          <cell r="BW3969">
            <v>1</v>
          </cell>
          <cell r="BX3969">
            <v>0</v>
          </cell>
          <cell r="BY3969">
            <v>0</v>
          </cell>
          <cell r="BZ3969">
            <v>0</v>
          </cell>
          <cell r="CA3969">
            <v>0</v>
          </cell>
          <cell r="CB3969">
            <v>0</v>
          </cell>
          <cell r="CC3969">
            <v>0</v>
          </cell>
          <cell r="CD3969">
            <v>0</v>
          </cell>
          <cell r="CE3969">
            <v>0</v>
          </cell>
          <cell r="CF3969">
            <v>0</v>
          </cell>
          <cell r="CG3969">
            <v>0</v>
          </cell>
          <cell r="CH3969">
            <v>0</v>
          </cell>
          <cell r="CJ3969">
            <v>0</v>
          </cell>
          <cell r="CK3969">
            <v>0</v>
          </cell>
          <cell r="CL3969">
            <v>0</v>
          </cell>
          <cell r="CM3969">
            <v>0</v>
          </cell>
          <cell r="CN3969">
            <v>1</v>
          </cell>
        </row>
        <row r="3970">
          <cell r="AU3970">
            <v>202</v>
          </cell>
          <cell r="AX3970">
            <v>202</v>
          </cell>
          <cell r="AY3970">
            <v>0</v>
          </cell>
          <cell r="AZ3970">
            <v>0</v>
          </cell>
          <cell r="BA3970">
            <v>0</v>
          </cell>
          <cell r="BV3970">
            <v>0</v>
          </cell>
          <cell r="BW3970">
            <v>0</v>
          </cell>
          <cell r="BX3970">
            <v>0</v>
          </cell>
          <cell r="BY3970">
            <v>0</v>
          </cell>
          <cell r="BZ3970">
            <v>0</v>
          </cell>
          <cell r="CA3970">
            <v>0</v>
          </cell>
          <cell r="CB3970">
            <v>0</v>
          </cell>
          <cell r="CC3970">
            <v>0</v>
          </cell>
          <cell r="CD3970">
            <v>1</v>
          </cell>
          <cell r="CE3970">
            <v>0</v>
          </cell>
          <cell r="CF3970">
            <v>0</v>
          </cell>
          <cell r="CG3970">
            <v>0</v>
          </cell>
          <cell r="CH3970">
            <v>0</v>
          </cell>
          <cell r="CJ3970">
            <v>0</v>
          </cell>
          <cell r="CK3970">
            <v>0</v>
          </cell>
          <cell r="CL3970">
            <v>0</v>
          </cell>
          <cell r="CM3970">
            <v>0</v>
          </cell>
          <cell r="CN3970">
            <v>1</v>
          </cell>
        </row>
        <row r="3971">
          <cell r="AU3971">
            <v>777.1</v>
          </cell>
          <cell r="AX3971">
            <v>627</v>
          </cell>
          <cell r="AY3971">
            <v>150.1</v>
          </cell>
          <cell r="AZ3971">
            <v>380</v>
          </cell>
          <cell r="BA3971">
            <v>0</v>
          </cell>
          <cell r="BV3971">
            <v>0</v>
          </cell>
          <cell r="BW3971">
            <v>0.43</v>
          </cell>
          <cell r="BX3971">
            <v>0</v>
          </cell>
          <cell r="BY3971">
            <v>0</v>
          </cell>
          <cell r="BZ3971">
            <v>0</v>
          </cell>
          <cell r="CA3971">
            <v>0</v>
          </cell>
          <cell r="CB3971">
            <v>0</v>
          </cell>
          <cell r="CC3971">
            <v>0</v>
          </cell>
          <cell r="CD3971">
            <v>0.53</v>
          </cell>
          <cell r="CE3971">
            <v>0.04</v>
          </cell>
          <cell r="CF3971">
            <v>0</v>
          </cell>
          <cell r="CG3971">
            <v>0</v>
          </cell>
          <cell r="CH3971">
            <v>0</v>
          </cell>
          <cell r="CJ3971">
            <v>0</v>
          </cell>
          <cell r="CK3971">
            <v>0</v>
          </cell>
          <cell r="CL3971">
            <v>0</v>
          </cell>
          <cell r="CM3971">
            <v>0</v>
          </cell>
          <cell r="CN3971">
            <v>1</v>
          </cell>
        </row>
        <row r="3972">
          <cell r="AU3972">
            <v>362</v>
          </cell>
          <cell r="AX3972">
            <v>362</v>
          </cell>
          <cell r="AY3972">
            <v>0</v>
          </cell>
          <cell r="AZ3972">
            <v>0</v>
          </cell>
          <cell r="BA3972">
            <v>0</v>
          </cell>
          <cell r="BV3972">
            <v>0</v>
          </cell>
          <cell r="BW3972">
            <v>1</v>
          </cell>
          <cell r="BX3972">
            <v>0</v>
          </cell>
          <cell r="BY3972">
            <v>0</v>
          </cell>
          <cell r="BZ3972">
            <v>0</v>
          </cell>
          <cell r="CA3972">
            <v>0</v>
          </cell>
          <cell r="CB3972">
            <v>0</v>
          </cell>
          <cell r="CC3972">
            <v>0</v>
          </cell>
          <cell r="CD3972">
            <v>0</v>
          </cell>
          <cell r="CE3972">
            <v>0</v>
          </cell>
          <cell r="CF3972">
            <v>0</v>
          </cell>
          <cell r="CG3972">
            <v>0</v>
          </cell>
          <cell r="CH3972">
            <v>0</v>
          </cell>
          <cell r="CJ3972">
            <v>0</v>
          </cell>
          <cell r="CK3972">
            <v>0</v>
          </cell>
          <cell r="CL3972">
            <v>0</v>
          </cell>
          <cell r="CM3972">
            <v>0</v>
          </cell>
          <cell r="CN3972">
            <v>1</v>
          </cell>
        </row>
        <row r="3973">
          <cell r="AU3973">
            <v>193</v>
          </cell>
          <cell r="AX3973">
            <v>193</v>
          </cell>
          <cell r="AY3973">
            <v>0</v>
          </cell>
          <cell r="AZ3973">
            <v>0</v>
          </cell>
          <cell r="BA3973">
            <v>0</v>
          </cell>
          <cell r="BV3973">
            <v>0</v>
          </cell>
          <cell r="BW3973">
            <v>0.71</v>
          </cell>
          <cell r="BX3973">
            <v>0</v>
          </cell>
          <cell r="BY3973">
            <v>0</v>
          </cell>
          <cell r="BZ3973">
            <v>0</v>
          </cell>
          <cell r="CA3973">
            <v>0</v>
          </cell>
          <cell r="CB3973">
            <v>0</v>
          </cell>
          <cell r="CC3973">
            <v>0</v>
          </cell>
          <cell r="CD3973">
            <v>0.28999999999999998</v>
          </cell>
          <cell r="CE3973">
            <v>0</v>
          </cell>
          <cell r="CF3973">
            <v>0</v>
          </cell>
          <cell r="CG3973">
            <v>0</v>
          </cell>
          <cell r="CH3973">
            <v>0</v>
          </cell>
          <cell r="CJ3973">
            <v>0</v>
          </cell>
          <cell r="CK3973">
            <v>0</v>
          </cell>
          <cell r="CL3973">
            <v>0</v>
          </cell>
          <cell r="CM3973">
            <v>0</v>
          </cell>
          <cell r="CN3973">
            <v>1</v>
          </cell>
        </row>
        <row r="3974">
          <cell r="AU3974">
            <v>119</v>
          </cell>
          <cell r="AX3974">
            <v>119</v>
          </cell>
          <cell r="AY3974">
            <v>0</v>
          </cell>
          <cell r="AZ3974">
            <v>0</v>
          </cell>
          <cell r="BA3974">
            <v>0</v>
          </cell>
          <cell r="BV3974">
            <v>0</v>
          </cell>
          <cell r="BW3974">
            <v>0</v>
          </cell>
          <cell r="BX3974">
            <v>0</v>
          </cell>
          <cell r="BY3974">
            <v>0</v>
          </cell>
          <cell r="BZ3974">
            <v>0</v>
          </cell>
          <cell r="CA3974">
            <v>0</v>
          </cell>
          <cell r="CB3974">
            <v>0</v>
          </cell>
          <cell r="CC3974">
            <v>0</v>
          </cell>
          <cell r="CD3974">
            <v>1</v>
          </cell>
          <cell r="CE3974">
            <v>0</v>
          </cell>
          <cell r="CF3974">
            <v>0</v>
          </cell>
          <cell r="CG3974">
            <v>0</v>
          </cell>
          <cell r="CH3974">
            <v>0</v>
          </cell>
          <cell r="CJ3974">
            <v>0</v>
          </cell>
          <cell r="CK3974">
            <v>0</v>
          </cell>
          <cell r="CL3974">
            <v>0</v>
          </cell>
          <cell r="CM3974">
            <v>0</v>
          </cell>
          <cell r="CN3974">
            <v>1</v>
          </cell>
        </row>
        <row r="3975">
          <cell r="AU3975">
            <v>90</v>
          </cell>
          <cell r="AX3975">
            <v>90</v>
          </cell>
          <cell r="AY3975">
            <v>0</v>
          </cell>
          <cell r="AZ3975">
            <v>0</v>
          </cell>
          <cell r="BA3975">
            <v>0</v>
          </cell>
          <cell r="BV3975">
            <v>0</v>
          </cell>
          <cell r="BW3975">
            <v>1</v>
          </cell>
          <cell r="BX3975">
            <v>0</v>
          </cell>
          <cell r="BY3975">
            <v>0</v>
          </cell>
          <cell r="BZ3975">
            <v>0</v>
          </cell>
          <cell r="CA3975">
            <v>0</v>
          </cell>
          <cell r="CB3975">
            <v>0</v>
          </cell>
          <cell r="CC3975">
            <v>0</v>
          </cell>
          <cell r="CD3975">
            <v>0</v>
          </cell>
          <cell r="CE3975">
            <v>0</v>
          </cell>
          <cell r="CF3975">
            <v>0</v>
          </cell>
          <cell r="CG3975">
            <v>0</v>
          </cell>
          <cell r="CH3975">
            <v>0</v>
          </cell>
          <cell r="CJ3975">
            <v>0</v>
          </cell>
          <cell r="CK3975">
            <v>0</v>
          </cell>
          <cell r="CL3975">
            <v>0</v>
          </cell>
          <cell r="CM3975">
            <v>0</v>
          </cell>
          <cell r="CN3975">
            <v>1</v>
          </cell>
        </row>
        <row r="3976">
          <cell r="AU3976">
            <v>220</v>
          </cell>
          <cell r="AX3976">
            <v>220</v>
          </cell>
          <cell r="AY3976">
            <v>0</v>
          </cell>
          <cell r="AZ3976">
            <v>0</v>
          </cell>
          <cell r="BA3976">
            <v>0</v>
          </cell>
          <cell r="BV3976">
            <v>0</v>
          </cell>
          <cell r="BW3976">
            <v>0.78</v>
          </cell>
          <cell r="BX3976">
            <v>0</v>
          </cell>
          <cell r="BY3976">
            <v>0</v>
          </cell>
          <cell r="BZ3976">
            <v>0</v>
          </cell>
          <cell r="CA3976">
            <v>0</v>
          </cell>
          <cell r="CB3976">
            <v>0</v>
          </cell>
          <cell r="CC3976">
            <v>0</v>
          </cell>
          <cell r="CD3976">
            <v>0.22</v>
          </cell>
          <cell r="CE3976">
            <v>0</v>
          </cell>
          <cell r="CF3976">
            <v>0</v>
          </cell>
          <cell r="CG3976">
            <v>0</v>
          </cell>
          <cell r="CH3976">
            <v>0</v>
          </cell>
          <cell r="CJ3976">
            <v>0</v>
          </cell>
          <cell r="CK3976">
            <v>0</v>
          </cell>
          <cell r="CL3976">
            <v>0</v>
          </cell>
          <cell r="CM3976">
            <v>0</v>
          </cell>
          <cell r="CN3976">
            <v>1</v>
          </cell>
        </row>
        <row r="3977">
          <cell r="AU3977">
            <v>57069.61</v>
          </cell>
          <cell r="AX3977">
            <v>43236.08</v>
          </cell>
          <cell r="AY3977">
            <v>13833.53</v>
          </cell>
          <cell r="AZ3977">
            <v>28452.400000000001</v>
          </cell>
          <cell r="BA3977">
            <v>4633.49</v>
          </cell>
          <cell r="BV3977">
            <v>0.08</v>
          </cell>
          <cell r="BW3977">
            <v>0</v>
          </cell>
          <cell r="BX3977">
            <v>7.0000000000000007E-2</v>
          </cell>
          <cell r="BY3977">
            <v>0</v>
          </cell>
          <cell r="BZ3977">
            <v>0.14499999999999999</v>
          </cell>
          <cell r="CA3977">
            <v>0.14000000000000001</v>
          </cell>
          <cell r="CB3977">
            <v>2.5000000000000001E-2</v>
          </cell>
          <cell r="CC3977">
            <v>0.54</v>
          </cell>
          <cell r="CD3977">
            <v>0</v>
          </cell>
          <cell r="CE3977">
            <v>0</v>
          </cell>
          <cell r="CF3977">
            <v>0</v>
          </cell>
          <cell r="CG3977">
            <v>0</v>
          </cell>
          <cell r="CH3977">
            <v>0</v>
          </cell>
          <cell r="CJ3977">
            <v>0</v>
          </cell>
          <cell r="CK3977">
            <v>0</v>
          </cell>
          <cell r="CL3977">
            <v>0</v>
          </cell>
          <cell r="CM3977">
            <v>0</v>
          </cell>
          <cell r="CN3977">
            <v>1</v>
          </cell>
        </row>
        <row r="3978">
          <cell r="AU3978">
            <v>877</v>
          </cell>
          <cell r="AX3978">
            <v>877</v>
          </cell>
          <cell r="AY3978">
            <v>0</v>
          </cell>
          <cell r="AZ3978">
            <v>0</v>
          </cell>
          <cell r="BA3978">
            <v>0</v>
          </cell>
          <cell r="BV3978">
            <v>0</v>
          </cell>
          <cell r="BW3978">
            <v>0.79</v>
          </cell>
          <cell r="BX3978">
            <v>0</v>
          </cell>
          <cell r="BY3978">
            <v>0.18</v>
          </cell>
          <cell r="BZ3978">
            <v>0</v>
          </cell>
          <cell r="CA3978">
            <v>0</v>
          </cell>
          <cell r="CB3978">
            <v>0</v>
          </cell>
          <cell r="CC3978">
            <v>0</v>
          </cell>
          <cell r="CD3978">
            <v>0.03</v>
          </cell>
          <cell r="CE3978">
            <v>0</v>
          </cell>
          <cell r="CF3978">
            <v>0</v>
          </cell>
          <cell r="CG3978">
            <v>0</v>
          </cell>
          <cell r="CH3978">
            <v>0</v>
          </cell>
          <cell r="CJ3978">
            <v>0</v>
          </cell>
          <cell r="CK3978">
            <v>0</v>
          </cell>
          <cell r="CL3978">
            <v>0</v>
          </cell>
          <cell r="CM3978">
            <v>0</v>
          </cell>
          <cell r="CN3978">
            <v>1</v>
          </cell>
        </row>
        <row r="3979">
          <cell r="AU3979">
            <v>16375.47</v>
          </cell>
          <cell r="AX3979">
            <v>11784.47</v>
          </cell>
          <cell r="AY3979">
            <v>4591</v>
          </cell>
          <cell r="AZ3979">
            <v>2120.35</v>
          </cell>
          <cell r="BA3979">
            <v>7506.2</v>
          </cell>
          <cell r="BV3979">
            <v>0</v>
          </cell>
          <cell r="BW3979">
            <v>1</v>
          </cell>
          <cell r="BX3979">
            <v>0</v>
          </cell>
          <cell r="BY3979">
            <v>0</v>
          </cell>
          <cell r="BZ3979">
            <v>0</v>
          </cell>
          <cell r="CA3979">
            <v>0</v>
          </cell>
          <cell r="CB3979">
            <v>0</v>
          </cell>
          <cell r="CC3979">
            <v>0</v>
          </cell>
          <cell r="CD3979">
            <v>0</v>
          </cell>
          <cell r="CE3979">
            <v>0</v>
          </cell>
          <cell r="CF3979">
            <v>0</v>
          </cell>
          <cell r="CG3979">
            <v>0</v>
          </cell>
          <cell r="CH3979">
            <v>0</v>
          </cell>
          <cell r="CJ3979">
            <v>0</v>
          </cell>
          <cell r="CK3979">
            <v>0</v>
          </cell>
          <cell r="CL3979">
            <v>0</v>
          </cell>
          <cell r="CM3979">
            <v>0</v>
          </cell>
          <cell r="CN3979">
            <v>1</v>
          </cell>
        </row>
        <row r="3980">
          <cell r="AU3980">
            <v>34263.519999999997</v>
          </cell>
          <cell r="AX3980">
            <v>23967.170000000006</v>
          </cell>
          <cell r="AY3980">
            <v>10296.35</v>
          </cell>
          <cell r="AZ3980">
            <v>5962.06</v>
          </cell>
          <cell r="BA3980">
            <v>12377.95</v>
          </cell>
          <cell r="BV3980">
            <v>0</v>
          </cell>
          <cell r="BW3980">
            <v>0</v>
          </cell>
          <cell r="BX3980">
            <v>0</v>
          </cell>
          <cell r="BY3980">
            <v>1</v>
          </cell>
          <cell r="BZ3980">
            <v>0</v>
          </cell>
          <cell r="CA3980">
            <v>0</v>
          </cell>
          <cell r="CB3980">
            <v>0</v>
          </cell>
          <cell r="CC3980">
            <v>0</v>
          </cell>
          <cell r="CD3980">
            <v>0</v>
          </cell>
          <cell r="CE3980">
            <v>0</v>
          </cell>
          <cell r="CF3980">
            <v>0</v>
          </cell>
          <cell r="CG3980">
            <v>0</v>
          </cell>
          <cell r="CH3980">
            <v>0</v>
          </cell>
          <cell r="CJ3980">
            <v>0</v>
          </cell>
          <cell r="CK3980">
            <v>0</v>
          </cell>
          <cell r="CL3980">
            <v>0</v>
          </cell>
          <cell r="CM3980">
            <v>0</v>
          </cell>
          <cell r="CN3980">
            <v>1</v>
          </cell>
        </row>
        <row r="3981">
          <cell r="AU3981">
            <v>29781.3</v>
          </cell>
          <cell r="AX3981">
            <v>21058.250000000004</v>
          </cell>
          <cell r="AY3981">
            <v>8723.0499999999993</v>
          </cell>
          <cell r="AZ3981">
            <v>5542.2</v>
          </cell>
          <cell r="BA3981">
            <v>10707.11</v>
          </cell>
          <cell r="BV3981">
            <v>0</v>
          </cell>
          <cell r="BW3981">
            <v>1</v>
          </cell>
          <cell r="BX3981">
            <v>0</v>
          </cell>
          <cell r="BY3981">
            <v>0</v>
          </cell>
          <cell r="BZ3981">
            <v>0</v>
          </cell>
          <cell r="CA3981">
            <v>0</v>
          </cell>
          <cell r="CB3981">
            <v>0</v>
          </cell>
          <cell r="CC3981">
            <v>0</v>
          </cell>
          <cell r="CD3981">
            <v>0</v>
          </cell>
          <cell r="CE3981">
            <v>0</v>
          </cell>
          <cell r="CF3981">
            <v>0</v>
          </cell>
          <cell r="CG3981">
            <v>0</v>
          </cell>
          <cell r="CH3981">
            <v>0</v>
          </cell>
          <cell r="CJ3981">
            <v>0</v>
          </cell>
          <cell r="CK3981">
            <v>0</v>
          </cell>
          <cell r="CL3981">
            <v>0</v>
          </cell>
          <cell r="CM3981">
            <v>0</v>
          </cell>
          <cell r="CN3981">
            <v>1</v>
          </cell>
        </row>
        <row r="3982">
          <cell r="AU3982">
            <v>217.04</v>
          </cell>
          <cell r="AX3982">
            <v>191.27</v>
          </cell>
          <cell r="AY3982">
            <v>25.77</v>
          </cell>
          <cell r="AZ3982">
            <v>0</v>
          </cell>
          <cell r="BA3982">
            <v>57.71</v>
          </cell>
          <cell r="BV3982">
            <v>0</v>
          </cell>
          <cell r="BW3982">
            <v>1</v>
          </cell>
          <cell r="BX3982">
            <v>0</v>
          </cell>
          <cell r="BY3982">
            <v>0</v>
          </cell>
          <cell r="BZ3982">
            <v>0</v>
          </cell>
          <cell r="CA3982">
            <v>0</v>
          </cell>
          <cell r="CB3982">
            <v>0</v>
          </cell>
          <cell r="CC3982">
            <v>0</v>
          </cell>
          <cell r="CD3982">
            <v>0</v>
          </cell>
          <cell r="CE3982">
            <v>0</v>
          </cell>
          <cell r="CF3982">
            <v>0</v>
          </cell>
          <cell r="CG3982">
            <v>0</v>
          </cell>
          <cell r="CH3982">
            <v>0</v>
          </cell>
          <cell r="CJ3982">
            <v>0</v>
          </cell>
          <cell r="CK3982">
            <v>0</v>
          </cell>
          <cell r="CL3982">
            <v>0</v>
          </cell>
          <cell r="CM3982">
            <v>0</v>
          </cell>
          <cell r="CN3982">
            <v>1</v>
          </cell>
        </row>
        <row r="3983">
          <cell r="AU3983">
            <v>69.83</v>
          </cell>
          <cell r="AX3983">
            <v>50.059999999999995</v>
          </cell>
          <cell r="AY3983">
            <v>19.77</v>
          </cell>
          <cell r="AZ3983">
            <v>0</v>
          </cell>
          <cell r="BA3983">
            <v>0</v>
          </cell>
          <cell r="BV3983">
            <v>0</v>
          </cell>
          <cell r="BW3983">
            <v>1</v>
          </cell>
          <cell r="BX3983">
            <v>0</v>
          </cell>
          <cell r="BY3983">
            <v>0</v>
          </cell>
          <cell r="BZ3983">
            <v>0</v>
          </cell>
          <cell r="CA3983">
            <v>0</v>
          </cell>
          <cell r="CB3983">
            <v>0</v>
          </cell>
          <cell r="CC3983">
            <v>0</v>
          </cell>
          <cell r="CD3983">
            <v>0</v>
          </cell>
          <cell r="CE3983">
            <v>0</v>
          </cell>
          <cell r="CF3983">
            <v>0</v>
          </cell>
          <cell r="CG3983">
            <v>0</v>
          </cell>
          <cell r="CH3983">
            <v>0</v>
          </cell>
          <cell r="CJ3983">
            <v>0</v>
          </cell>
          <cell r="CK3983">
            <v>0</v>
          </cell>
          <cell r="CL3983">
            <v>0</v>
          </cell>
          <cell r="CM3983">
            <v>0</v>
          </cell>
          <cell r="CN3983">
            <v>1</v>
          </cell>
        </row>
        <row r="3984">
          <cell r="AU3984">
            <v>385.1</v>
          </cell>
          <cell r="AX3984">
            <v>276.07</v>
          </cell>
          <cell r="AY3984">
            <v>109.03</v>
          </cell>
          <cell r="AZ3984">
            <v>0</v>
          </cell>
          <cell r="BA3984">
            <v>244.1</v>
          </cell>
          <cell r="BV3984">
            <v>0</v>
          </cell>
          <cell r="BW3984">
            <v>1</v>
          </cell>
          <cell r="BX3984">
            <v>0</v>
          </cell>
          <cell r="BY3984">
            <v>0</v>
          </cell>
          <cell r="BZ3984">
            <v>0</v>
          </cell>
          <cell r="CA3984">
            <v>0</v>
          </cell>
          <cell r="CB3984">
            <v>0</v>
          </cell>
          <cell r="CC3984">
            <v>0</v>
          </cell>
          <cell r="CD3984">
            <v>0</v>
          </cell>
          <cell r="CE3984">
            <v>0</v>
          </cell>
          <cell r="CF3984">
            <v>0</v>
          </cell>
          <cell r="CG3984">
            <v>0</v>
          </cell>
          <cell r="CH3984">
            <v>0</v>
          </cell>
          <cell r="CJ3984">
            <v>0</v>
          </cell>
          <cell r="CK3984">
            <v>0</v>
          </cell>
          <cell r="CL3984">
            <v>0</v>
          </cell>
          <cell r="CM3984">
            <v>0</v>
          </cell>
          <cell r="CN3984">
            <v>1</v>
          </cell>
        </row>
        <row r="3985">
          <cell r="AU3985">
            <v>3598</v>
          </cell>
          <cell r="AX3985">
            <v>2621.2399999999998</v>
          </cell>
          <cell r="AY3985">
            <v>976.76</v>
          </cell>
          <cell r="AZ3985">
            <v>0</v>
          </cell>
          <cell r="BA3985">
            <v>1999.35</v>
          </cell>
          <cell r="BV3985">
            <v>0</v>
          </cell>
          <cell r="BW3985">
            <v>0</v>
          </cell>
          <cell r="BX3985">
            <v>0</v>
          </cell>
          <cell r="BY3985">
            <v>1</v>
          </cell>
          <cell r="BZ3985">
            <v>0</v>
          </cell>
          <cell r="CA3985">
            <v>0</v>
          </cell>
          <cell r="CB3985">
            <v>0</v>
          </cell>
          <cell r="CC3985">
            <v>0</v>
          </cell>
          <cell r="CD3985">
            <v>0</v>
          </cell>
          <cell r="CE3985">
            <v>0</v>
          </cell>
          <cell r="CF3985">
            <v>0</v>
          </cell>
          <cell r="CG3985">
            <v>0</v>
          </cell>
          <cell r="CH3985">
            <v>0</v>
          </cell>
          <cell r="CJ3985">
            <v>0</v>
          </cell>
          <cell r="CK3985">
            <v>0</v>
          </cell>
          <cell r="CL3985">
            <v>0</v>
          </cell>
          <cell r="CM3985">
            <v>0</v>
          </cell>
          <cell r="CN3985">
            <v>1</v>
          </cell>
        </row>
        <row r="3986">
          <cell r="AU3986">
            <v>116</v>
          </cell>
          <cell r="AX3986">
            <v>116</v>
          </cell>
          <cell r="AY3986">
            <v>0</v>
          </cell>
          <cell r="AZ3986">
            <v>0</v>
          </cell>
          <cell r="BA3986">
            <v>0</v>
          </cell>
          <cell r="BV3986">
            <v>0</v>
          </cell>
          <cell r="BW3986">
            <v>0</v>
          </cell>
          <cell r="BX3986">
            <v>1</v>
          </cell>
          <cell r="BY3986">
            <v>0</v>
          </cell>
          <cell r="BZ3986">
            <v>0</v>
          </cell>
          <cell r="CA3986">
            <v>0</v>
          </cell>
          <cell r="CB3986">
            <v>0</v>
          </cell>
          <cell r="CC3986">
            <v>0</v>
          </cell>
          <cell r="CD3986">
            <v>0</v>
          </cell>
          <cell r="CE3986">
            <v>0</v>
          </cell>
          <cell r="CF3986">
            <v>0</v>
          </cell>
          <cell r="CG3986">
            <v>0</v>
          </cell>
          <cell r="CH3986">
            <v>0</v>
          </cell>
          <cell r="CJ3986">
            <v>0</v>
          </cell>
          <cell r="CK3986">
            <v>0</v>
          </cell>
          <cell r="CL3986">
            <v>0</v>
          </cell>
          <cell r="CM3986">
            <v>0</v>
          </cell>
          <cell r="CN3986">
            <v>1</v>
          </cell>
        </row>
        <row r="3987">
          <cell r="AU3987">
            <v>434.04</v>
          </cell>
          <cell r="AX3987">
            <v>408.27</v>
          </cell>
          <cell r="AY3987">
            <v>25.77</v>
          </cell>
          <cell r="AZ3987">
            <v>0</v>
          </cell>
          <cell r="BA3987">
            <v>57.71</v>
          </cell>
          <cell r="BV3987">
            <v>0</v>
          </cell>
          <cell r="BW3987">
            <v>1</v>
          </cell>
          <cell r="BX3987">
            <v>0</v>
          </cell>
          <cell r="BY3987">
            <v>0</v>
          </cell>
          <cell r="BZ3987">
            <v>0</v>
          </cell>
          <cell r="CA3987">
            <v>0</v>
          </cell>
          <cell r="CB3987">
            <v>0</v>
          </cell>
          <cell r="CC3987">
            <v>0</v>
          </cell>
          <cell r="CD3987">
            <v>0</v>
          </cell>
          <cell r="CE3987">
            <v>0</v>
          </cell>
          <cell r="CF3987">
            <v>0</v>
          </cell>
          <cell r="CG3987">
            <v>0</v>
          </cell>
          <cell r="CH3987">
            <v>0</v>
          </cell>
          <cell r="CJ3987">
            <v>0</v>
          </cell>
          <cell r="CK3987">
            <v>0</v>
          </cell>
          <cell r="CL3987">
            <v>0</v>
          </cell>
          <cell r="CM3987">
            <v>0</v>
          </cell>
          <cell r="CN3987">
            <v>1</v>
          </cell>
        </row>
        <row r="3988">
          <cell r="AU3988">
            <v>935.37</v>
          </cell>
          <cell r="AX3988">
            <v>670.54000000000008</v>
          </cell>
          <cell r="AY3988">
            <v>264.83</v>
          </cell>
          <cell r="AZ3988">
            <v>273</v>
          </cell>
          <cell r="BA3988">
            <v>280.70999999999998</v>
          </cell>
          <cell r="BV3988">
            <v>0</v>
          </cell>
          <cell r="BW3988">
            <v>1</v>
          </cell>
          <cell r="BX3988">
            <v>0</v>
          </cell>
          <cell r="BY3988">
            <v>0</v>
          </cell>
          <cell r="BZ3988">
            <v>0</v>
          </cell>
          <cell r="CA3988">
            <v>0</v>
          </cell>
          <cell r="CB3988">
            <v>0</v>
          </cell>
          <cell r="CC3988">
            <v>0</v>
          </cell>
          <cell r="CD3988">
            <v>0</v>
          </cell>
          <cell r="CE3988">
            <v>0</v>
          </cell>
          <cell r="CF3988">
            <v>0</v>
          </cell>
          <cell r="CG3988">
            <v>0</v>
          </cell>
          <cell r="CH3988">
            <v>0</v>
          </cell>
          <cell r="CJ3988">
            <v>0</v>
          </cell>
          <cell r="CK3988">
            <v>0</v>
          </cell>
          <cell r="CL3988">
            <v>0</v>
          </cell>
          <cell r="CM3988">
            <v>0</v>
          </cell>
          <cell r="CN3988">
            <v>1</v>
          </cell>
        </row>
        <row r="3989">
          <cell r="AU3989">
            <v>-4963.87</v>
          </cell>
          <cell r="AX3989">
            <v>-3290.3600000000006</v>
          </cell>
          <cell r="AY3989">
            <v>-1673.51</v>
          </cell>
          <cell r="AZ3989">
            <v>0</v>
          </cell>
          <cell r="BA3989">
            <v>0</v>
          </cell>
          <cell r="BV3989">
            <v>0</v>
          </cell>
          <cell r="BW3989">
            <v>1</v>
          </cell>
          <cell r="BX3989">
            <v>0</v>
          </cell>
          <cell r="BY3989">
            <v>0</v>
          </cell>
          <cell r="BZ3989">
            <v>0</v>
          </cell>
          <cell r="CA3989">
            <v>0</v>
          </cell>
          <cell r="CB3989">
            <v>0</v>
          </cell>
          <cell r="CC3989">
            <v>0</v>
          </cell>
          <cell r="CD3989">
            <v>0</v>
          </cell>
          <cell r="CE3989">
            <v>0</v>
          </cell>
          <cell r="CF3989">
            <v>0</v>
          </cell>
          <cell r="CG3989">
            <v>0</v>
          </cell>
          <cell r="CH3989">
            <v>0</v>
          </cell>
          <cell r="CJ3989">
            <v>0</v>
          </cell>
          <cell r="CK3989">
            <v>0</v>
          </cell>
          <cell r="CL3989">
            <v>0</v>
          </cell>
          <cell r="CM3989">
            <v>0</v>
          </cell>
          <cell r="CN3989">
            <v>1</v>
          </cell>
        </row>
        <row r="3990">
          <cell r="AU3990">
            <v>301.83999999999997</v>
          </cell>
          <cell r="AX3990">
            <v>260.01000000000005</v>
          </cell>
          <cell r="AY3990">
            <v>41.83</v>
          </cell>
          <cell r="AZ3990">
            <v>0</v>
          </cell>
          <cell r="BA3990">
            <v>346.44</v>
          </cell>
          <cell r="BV3990">
            <v>0</v>
          </cell>
          <cell r="BW3990">
            <v>1</v>
          </cell>
          <cell r="BX3990">
            <v>0</v>
          </cell>
          <cell r="BY3990">
            <v>0</v>
          </cell>
          <cell r="BZ3990">
            <v>0</v>
          </cell>
          <cell r="CA3990">
            <v>0</v>
          </cell>
          <cell r="CB3990">
            <v>0</v>
          </cell>
          <cell r="CC3990">
            <v>0</v>
          </cell>
          <cell r="CD3990">
            <v>0</v>
          </cell>
          <cell r="CE3990">
            <v>0</v>
          </cell>
          <cell r="CF3990">
            <v>0</v>
          </cell>
          <cell r="CG3990">
            <v>0</v>
          </cell>
          <cell r="CH3990">
            <v>0</v>
          </cell>
          <cell r="CJ3990">
            <v>0</v>
          </cell>
          <cell r="CK3990">
            <v>0</v>
          </cell>
          <cell r="CL3990">
            <v>0</v>
          </cell>
          <cell r="CM3990">
            <v>0</v>
          </cell>
          <cell r="CN3990">
            <v>1</v>
          </cell>
        </row>
        <row r="3991">
          <cell r="AU3991">
            <v>97</v>
          </cell>
          <cell r="AX3991">
            <v>97</v>
          </cell>
          <cell r="AY3991">
            <v>0</v>
          </cell>
          <cell r="AZ3991">
            <v>0</v>
          </cell>
          <cell r="BA3991">
            <v>0</v>
          </cell>
          <cell r="BV3991">
            <v>0</v>
          </cell>
          <cell r="BW3991">
            <v>0</v>
          </cell>
          <cell r="BX3991">
            <v>1</v>
          </cell>
          <cell r="BY3991">
            <v>0</v>
          </cell>
          <cell r="BZ3991">
            <v>0</v>
          </cell>
          <cell r="CA3991">
            <v>0</v>
          </cell>
          <cell r="CB3991">
            <v>0</v>
          </cell>
          <cell r="CC3991">
            <v>0</v>
          </cell>
          <cell r="CD3991">
            <v>0</v>
          </cell>
          <cell r="CE3991">
            <v>0</v>
          </cell>
          <cell r="CF3991">
            <v>0</v>
          </cell>
          <cell r="CG3991">
            <v>0</v>
          </cell>
          <cell r="CH3991">
            <v>0</v>
          </cell>
          <cell r="CJ3991">
            <v>0</v>
          </cell>
          <cell r="CK3991">
            <v>0</v>
          </cell>
          <cell r="CL3991">
            <v>0</v>
          </cell>
          <cell r="CM3991">
            <v>0</v>
          </cell>
          <cell r="CN3991">
            <v>1</v>
          </cell>
        </row>
        <row r="3992">
          <cell r="AU3992">
            <v>181</v>
          </cell>
          <cell r="AX3992">
            <v>181</v>
          </cell>
          <cell r="AY3992">
            <v>0</v>
          </cell>
          <cell r="AZ3992">
            <v>0</v>
          </cell>
          <cell r="BA3992">
            <v>0</v>
          </cell>
          <cell r="BV3992">
            <v>0</v>
          </cell>
          <cell r="BW3992">
            <v>0</v>
          </cell>
          <cell r="BX3992">
            <v>0</v>
          </cell>
          <cell r="BY3992">
            <v>1</v>
          </cell>
          <cell r="BZ3992">
            <v>0</v>
          </cell>
          <cell r="CA3992">
            <v>0</v>
          </cell>
          <cell r="CB3992">
            <v>0</v>
          </cell>
          <cell r="CC3992">
            <v>0</v>
          </cell>
          <cell r="CD3992">
            <v>0</v>
          </cell>
          <cell r="CE3992">
            <v>0</v>
          </cell>
          <cell r="CF3992">
            <v>0</v>
          </cell>
          <cell r="CG3992">
            <v>0</v>
          </cell>
          <cell r="CH3992">
            <v>0</v>
          </cell>
          <cell r="CJ3992">
            <v>0</v>
          </cell>
          <cell r="CK3992">
            <v>0</v>
          </cell>
          <cell r="CL3992">
            <v>0</v>
          </cell>
          <cell r="CM3992">
            <v>0</v>
          </cell>
          <cell r="CN3992">
            <v>1</v>
          </cell>
        </row>
        <row r="3993">
          <cell r="AU3993">
            <v>27.93</v>
          </cell>
          <cell r="AX3993">
            <v>20.02</v>
          </cell>
          <cell r="AY3993">
            <v>7.91</v>
          </cell>
          <cell r="AZ3993">
            <v>0</v>
          </cell>
          <cell r="BA3993">
            <v>0</v>
          </cell>
          <cell r="BV3993">
            <v>0</v>
          </cell>
          <cell r="BW3993">
            <v>1</v>
          </cell>
          <cell r="BX3993">
            <v>0</v>
          </cell>
          <cell r="BY3993">
            <v>0</v>
          </cell>
          <cell r="BZ3993">
            <v>0</v>
          </cell>
          <cell r="CA3993">
            <v>0</v>
          </cell>
          <cell r="CB3993">
            <v>0</v>
          </cell>
          <cell r="CC3993">
            <v>0</v>
          </cell>
          <cell r="CD3993">
            <v>0</v>
          </cell>
          <cell r="CE3993">
            <v>0</v>
          </cell>
          <cell r="CF3993">
            <v>0</v>
          </cell>
          <cell r="CG3993">
            <v>0</v>
          </cell>
          <cell r="CH3993">
            <v>0</v>
          </cell>
          <cell r="CJ3993">
            <v>0</v>
          </cell>
          <cell r="CK3993">
            <v>0</v>
          </cell>
          <cell r="CL3993">
            <v>0</v>
          </cell>
          <cell r="CM3993">
            <v>0</v>
          </cell>
          <cell r="CN3993">
            <v>1</v>
          </cell>
        </row>
        <row r="3994">
          <cell r="AU3994">
            <v>955.59</v>
          </cell>
          <cell r="AX3994">
            <v>727.22</v>
          </cell>
          <cell r="AY3994">
            <v>228.37</v>
          </cell>
          <cell r="AZ3994">
            <v>0</v>
          </cell>
          <cell r="BA3994">
            <v>511.28</v>
          </cell>
          <cell r="BV3994">
            <v>0</v>
          </cell>
          <cell r="BW3994">
            <v>1</v>
          </cell>
          <cell r="BX3994">
            <v>0</v>
          </cell>
          <cell r="BY3994">
            <v>0</v>
          </cell>
          <cell r="BZ3994">
            <v>0</v>
          </cell>
          <cell r="CA3994">
            <v>0</v>
          </cell>
          <cell r="CB3994">
            <v>0</v>
          </cell>
          <cell r="CC3994">
            <v>0</v>
          </cell>
          <cell r="CD3994">
            <v>0</v>
          </cell>
          <cell r="CE3994">
            <v>0</v>
          </cell>
          <cell r="CF3994">
            <v>0</v>
          </cell>
          <cell r="CG3994">
            <v>0</v>
          </cell>
          <cell r="CH3994">
            <v>0</v>
          </cell>
          <cell r="CJ3994">
            <v>0</v>
          </cell>
          <cell r="CK3994">
            <v>0</v>
          </cell>
          <cell r="CL3994">
            <v>0</v>
          </cell>
          <cell r="CM3994">
            <v>0</v>
          </cell>
          <cell r="CN3994">
            <v>1</v>
          </cell>
        </row>
        <row r="3995">
          <cell r="AU3995">
            <v>932</v>
          </cell>
          <cell r="AX3995">
            <v>932</v>
          </cell>
          <cell r="AY3995">
            <v>0</v>
          </cell>
          <cell r="AZ3995">
            <v>0</v>
          </cell>
          <cell r="BA3995">
            <v>0</v>
          </cell>
          <cell r="BV3995">
            <v>0</v>
          </cell>
          <cell r="BW3995">
            <v>0</v>
          </cell>
          <cell r="BX3995">
            <v>1</v>
          </cell>
          <cell r="BY3995">
            <v>0</v>
          </cell>
          <cell r="BZ3995">
            <v>0</v>
          </cell>
          <cell r="CA3995">
            <v>0</v>
          </cell>
          <cell r="CB3995">
            <v>0</v>
          </cell>
          <cell r="CC3995">
            <v>0</v>
          </cell>
          <cell r="CD3995">
            <v>0</v>
          </cell>
          <cell r="CE3995">
            <v>0</v>
          </cell>
          <cell r="CF3995">
            <v>0</v>
          </cell>
          <cell r="CG3995">
            <v>0</v>
          </cell>
          <cell r="CH3995">
            <v>0</v>
          </cell>
          <cell r="CJ3995">
            <v>0</v>
          </cell>
          <cell r="CK3995">
            <v>0</v>
          </cell>
          <cell r="CL3995">
            <v>0</v>
          </cell>
          <cell r="CM3995">
            <v>0</v>
          </cell>
          <cell r="CN3995">
            <v>1</v>
          </cell>
        </row>
        <row r="3996">
          <cell r="AU3996">
            <v>16300.67</v>
          </cell>
          <cell r="AX3996">
            <v>11269.81</v>
          </cell>
          <cell r="AY3996">
            <v>5030.8600000000051</v>
          </cell>
          <cell r="AZ3996">
            <v>9773.39</v>
          </cell>
          <cell r="BA3996">
            <v>-619.32000000000153</v>
          </cell>
          <cell r="BV3996">
            <v>0</v>
          </cell>
          <cell r="BW3996">
            <v>0</v>
          </cell>
          <cell r="BX3996">
            <v>1</v>
          </cell>
          <cell r="BY3996">
            <v>0</v>
          </cell>
          <cell r="BZ3996">
            <v>0</v>
          </cell>
          <cell r="CA3996">
            <v>0</v>
          </cell>
          <cell r="CB3996">
            <v>0</v>
          </cell>
          <cell r="CC3996">
            <v>0</v>
          </cell>
          <cell r="CD3996">
            <v>0</v>
          </cell>
          <cell r="CE3996">
            <v>0</v>
          </cell>
          <cell r="CF3996">
            <v>0</v>
          </cell>
          <cell r="CG3996">
            <v>0</v>
          </cell>
          <cell r="CH3996">
            <v>0</v>
          </cell>
          <cell r="CJ3996">
            <v>0</v>
          </cell>
          <cell r="CK3996">
            <v>0</v>
          </cell>
          <cell r="CL3996">
            <v>0</v>
          </cell>
          <cell r="CM3996">
            <v>0</v>
          </cell>
          <cell r="CN3996">
            <v>1</v>
          </cell>
        </row>
        <row r="3997">
          <cell r="AU3997">
            <v>229.13</v>
          </cell>
          <cell r="AX3997">
            <v>164.26000000000002</v>
          </cell>
          <cell r="AY3997">
            <v>64.87</v>
          </cell>
          <cell r="AZ3997">
            <v>0</v>
          </cell>
          <cell r="BA3997">
            <v>145.24</v>
          </cell>
          <cell r="BV3997">
            <v>0</v>
          </cell>
          <cell r="BW3997">
            <v>0</v>
          </cell>
          <cell r="BX3997">
            <v>0</v>
          </cell>
          <cell r="BY3997">
            <v>0</v>
          </cell>
          <cell r="BZ3997">
            <v>0</v>
          </cell>
          <cell r="CA3997">
            <v>0</v>
          </cell>
          <cell r="CB3997">
            <v>0</v>
          </cell>
          <cell r="CC3997">
            <v>0</v>
          </cell>
          <cell r="CD3997">
            <v>0</v>
          </cell>
          <cell r="CE3997">
            <v>0</v>
          </cell>
          <cell r="CF3997">
            <v>0</v>
          </cell>
          <cell r="CG3997">
            <v>0</v>
          </cell>
          <cell r="CH3997">
            <v>0</v>
          </cell>
          <cell r="CJ3997">
            <v>0</v>
          </cell>
          <cell r="CK3997">
            <v>0</v>
          </cell>
          <cell r="CL3997">
            <v>0</v>
          </cell>
          <cell r="CM3997">
            <v>0</v>
          </cell>
          <cell r="CN3997">
            <v>1</v>
          </cell>
        </row>
        <row r="3998">
          <cell r="AU3998">
            <v>196</v>
          </cell>
          <cell r="AX3998">
            <v>196</v>
          </cell>
          <cell r="AY3998">
            <v>0</v>
          </cell>
          <cell r="AZ3998">
            <v>0</v>
          </cell>
          <cell r="BA3998">
            <v>0</v>
          </cell>
          <cell r="BV3998">
            <v>0</v>
          </cell>
          <cell r="BW3998">
            <v>1</v>
          </cell>
          <cell r="BX3998">
            <v>0</v>
          </cell>
          <cell r="BY3998">
            <v>0</v>
          </cell>
          <cell r="BZ3998">
            <v>0</v>
          </cell>
          <cell r="CA3998">
            <v>0</v>
          </cell>
          <cell r="CB3998">
            <v>0</v>
          </cell>
          <cell r="CC3998">
            <v>0</v>
          </cell>
          <cell r="CD3998">
            <v>0</v>
          </cell>
          <cell r="CE3998">
            <v>0</v>
          </cell>
          <cell r="CF3998">
            <v>0</v>
          </cell>
          <cell r="CG3998">
            <v>0</v>
          </cell>
          <cell r="CH3998">
            <v>0</v>
          </cell>
          <cell r="CJ3998">
            <v>0</v>
          </cell>
          <cell r="CK3998">
            <v>0</v>
          </cell>
          <cell r="CL3998">
            <v>0</v>
          </cell>
          <cell r="CM3998">
            <v>0</v>
          </cell>
          <cell r="CN3998">
            <v>1</v>
          </cell>
        </row>
        <row r="3999">
          <cell r="AU3999">
            <v>145</v>
          </cell>
          <cell r="AX3999">
            <v>145</v>
          </cell>
          <cell r="AY3999">
            <v>0</v>
          </cell>
          <cell r="AZ3999">
            <v>0</v>
          </cell>
          <cell r="BA3999">
            <v>0</v>
          </cell>
          <cell r="BV3999">
            <v>0</v>
          </cell>
          <cell r="BW3999">
            <v>0</v>
          </cell>
          <cell r="BX3999">
            <v>0</v>
          </cell>
          <cell r="BY3999">
            <v>0</v>
          </cell>
          <cell r="BZ3999">
            <v>0</v>
          </cell>
          <cell r="CA3999">
            <v>0</v>
          </cell>
          <cell r="CB3999">
            <v>0</v>
          </cell>
          <cell r="CC3999">
            <v>0</v>
          </cell>
          <cell r="CD3999">
            <v>1</v>
          </cell>
          <cell r="CE3999">
            <v>0</v>
          </cell>
          <cell r="CF3999">
            <v>0</v>
          </cell>
          <cell r="CG3999">
            <v>0</v>
          </cell>
          <cell r="CH3999">
            <v>0</v>
          </cell>
          <cell r="CJ3999">
            <v>0</v>
          </cell>
          <cell r="CK3999">
            <v>0</v>
          </cell>
          <cell r="CL3999">
            <v>0</v>
          </cell>
          <cell r="CM3999">
            <v>0</v>
          </cell>
          <cell r="CN3999">
            <v>1</v>
          </cell>
        </row>
        <row r="4000">
          <cell r="AU4000">
            <v>136.55000000000001</v>
          </cell>
          <cell r="AX4000">
            <v>97.89</v>
          </cell>
          <cell r="AY4000">
            <v>38.659999999999997</v>
          </cell>
          <cell r="AZ4000">
            <v>0</v>
          </cell>
          <cell r="BA4000">
            <v>86.56</v>
          </cell>
          <cell r="BV4000">
            <v>0</v>
          </cell>
          <cell r="BW4000">
            <v>0</v>
          </cell>
          <cell r="BX4000">
            <v>0</v>
          </cell>
          <cell r="BY4000">
            <v>0</v>
          </cell>
          <cell r="BZ4000">
            <v>0</v>
          </cell>
          <cell r="CA4000">
            <v>0</v>
          </cell>
          <cell r="CB4000">
            <v>0</v>
          </cell>
          <cell r="CC4000">
            <v>0</v>
          </cell>
          <cell r="CD4000">
            <v>0</v>
          </cell>
          <cell r="CE4000">
            <v>0</v>
          </cell>
          <cell r="CF4000">
            <v>0</v>
          </cell>
          <cell r="CG4000">
            <v>0</v>
          </cell>
          <cell r="CH4000">
            <v>0</v>
          </cell>
          <cell r="CJ4000">
            <v>0</v>
          </cell>
          <cell r="CK4000">
            <v>0</v>
          </cell>
          <cell r="CL4000">
            <v>0</v>
          </cell>
          <cell r="CM4000">
            <v>0</v>
          </cell>
          <cell r="CN4000">
            <v>1</v>
          </cell>
        </row>
        <row r="4001">
          <cell r="AU4001">
            <v>31034.33</v>
          </cell>
          <cell r="AX4001">
            <v>22402.150000000005</v>
          </cell>
          <cell r="AY4001">
            <v>8632.18</v>
          </cell>
          <cell r="AZ4001">
            <v>5095.7</v>
          </cell>
          <cell r="BA4001">
            <v>6368.23</v>
          </cell>
          <cell r="BV4001">
            <v>0</v>
          </cell>
          <cell r="BW4001">
            <v>1</v>
          </cell>
          <cell r="BX4001">
            <v>0</v>
          </cell>
          <cell r="BY4001">
            <v>0</v>
          </cell>
          <cell r="BZ4001">
            <v>0</v>
          </cell>
          <cell r="CA4001">
            <v>0</v>
          </cell>
          <cell r="CB4001">
            <v>0</v>
          </cell>
          <cell r="CC4001">
            <v>0</v>
          </cell>
          <cell r="CD4001">
            <v>0</v>
          </cell>
          <cell r="CE4001">
            <v>0</v>
          </cell>
          <cell r="CF4001">
            <v>0</v>
          </cell>
          <cell r="CG4001">
            <v>0</v>
          </cell>
          <cell r="CH4001">
            <v>0</v>
          </cell>
          <cell r="CJ4001">
            <v>0</v>
          </cell>
          <cell r="CK4001">
            <v>0</v>
          </cell>
          <cell r="CL4001">
            <v>0</v>
          </cell>
          <cell r="CM4001">
            <v>0</v>
          </cell>
          <cell r="CN4001">
            <v>1</v>
          </cell>
        </row>
        <row r="4002">
          <cell r="AU4002">
            <v>57329.36</v>
          </cell>
          <cell r="AX4002">
            <v>54235.009999999995</v>
          </cell>
          <cell r="AY4002">
            <v>3094.35</v>
          </cell>
          <cell r="AZ4002">
            <v>1322.3</v>
          </cell>
          <cell r="BA4002">
            <v>4761.5200000000004</v>
          </cell>
          <cell r="BV4002">
            <v>0</v>
          </cell>
          <cell r="BW4002">
            <v>0</v>
          </cell>
          <cell r="BX4002">
            <v>0.52</v>
          </cell>
          <cell r="BY4002">
            <v>0</v>
          </cell>
          <cell r="BZ4002">
            <v>0</v>
          </cell>
          <cell r="CA4002">
            <v>0</v>
          </cell>
          <cell r="CB4002">
            <v>0</v>
          </cell>
          <cell r="CC4002">
            <v>0</v>
          </cell>
          <cell r="CD4002">
            <v>0.36</v>
          </cell>
          <cell r="CE4002">
            <v>0</v>
          </cell>
          <cell r="CF4002">
            <v>0</v>
          </cell>
          <cell r="CG4002">
            <v>0</v>
          </cell>
          <cell r="CH4002">
            <v>0</v>
          </cell>
          <cell r="CJ4002">
            <v>0</v>
          </cell>
          <cell r="CK4002">
            <v>0</v>
          </cell>
          <cell r="CL4002">
            <v>0</v>
          </cell>
          <cell r="CM4002">
            <v>0</v>
          </cell>
          <cell r="CN4002">
            <v>1</v>
          </cell>
        </row>
        <row r="4003">
          <cell r="AU4003">
            <v>91.04</v>
          </cell>
          <cell r="AX4003">
            <v>65.27</v>
          </cell>
          <cell r="AY4003">
            <v>25.77</v>
          </cell>
          <cell r="AZ4003">
            <v>0</v>
          </cell>
          <cell r="BA4003">
            <v>57.71</v>
          </cell>
          <cell r="BV4003">
            <v>0</v>
          </cell>
          <cell r="BW4003">
            <v>0.65</v>
          </cell>
          <cell r="BX4003">
            <v>0.35</v>
          </cell>
          <cell r="BY4003">
            <v>0</v>
          </cell>
          <cell r="BZ4003">
            <v>0</v>
          </cell>
          <cell r="CA4003">
            <v>0</v>
          </cell>
          <cell r="CB4003">
            <v>0</v>
          </cell>
          <cell r="CC4003">
            <v>0</v>
          </cell>
          <cell r="CD4003">
            <v>0</v>
          </cell>
          <cell r="CE4003">
            <v>0</v>
          </cell>
          <cell r="CF4003">
            <v>0</v>
          </cell>
          <cell r="CG4003">
            <v>0</v>
          </cell>
          <cell r="CH4003">
            <v>0</v>
          </cell>
          <cell r="CJ4003">
            <v>0</v>
          </cell>
          <cell r="CK4003">
            <v>0</v>
          </cell>
          <cell r="CL4003">
            <v>0</v>
          </cell>
          <cell r="CM4003">
            <v>0</v>
          </cell>
          <cell r="CN4003">
            <v>1</v>
          </cell>
        </row>
        <row r="4004">
          <cell r="AU4004">
            <v>71</v>
          </cell>
          <cell r="AX4004">
            <v>50.9</v>
          </cell>
          <cell r="AY4004">
            <v>20.100000000000001</v>
          </cell>
          <cell r="AZ4004">
            <v>0</v>
          </cell>
          <cell r="BA4004">
            <v>0</v>
          </cell>
          <cell r="BV4004">
            <v>0</v>
          </cell>
          <cell r="BW4004">
            <v>1</v>
          </cell>
          <cell r="BX4004">
            <v>0</v>
          </cell>
          <cell r="BY4004">
            <v>0</v>
          </cell>
          <cell r="BZ4004">
            <v>0</v>
          </cell>
          <cell r="CA4004">
            <v>0</v>
          </cell>
          <cell r="CB4004">
            <v>0</v>
          </cell>
          <cell r="CC4004">
            <v>0</v>
          </cell>
          <cell r="CD4004">
            <v>0</v>
          </cell>
          <cell r="CE4004">
            <v>0</v>
          </cell>
          <cell r="CF4004">
            <v>0</v>
          </cell>
          <cell r="CG4004">
            <v>0</v>
          </cell>
          <cell r="CH4004">
            <v>0</v>
          </cell>
          <cell r="CJ4004">
            <v>0</v>
          </cell>
          <cell r="CK4004">
            <v>0</v>
          </cell>
          <cell r="CL4004">
            <v>0</v>
          </cell>
          <cell r="CM4004">
            <v>0</v>
          </cell>
          <cell r="CN4004">
            <v>1</v>
          </cell>
        </row>
        <row r="4005">
          <cell r="AU4005">
            <v>174</v>
          </cell>
          <cell r="AX4005">
            <v>174</v>
          </cell>
          <cell r="AY4005">
            <v>0</v>
          </cell>
          <cell r="AZ4005">
            <v>0</v>
          </cell>
          <cell r="BA4005">
            <v>0</v>
          </cell>
          <cell r="BV4005">
            <v>0</v>
          </cell>
          <cell r="BW4005">
            <v>0.27</v>
          </cell>
          <cell r="BX4005">
            <v>0.6</v>
          </cell>
          <cell r="BY4005">
            <v>0</v>
          </cell>
          <cell r="BZ4005">
            <v>0</v>
          </cell>
          <cell r="CA4005">
            <v>0</v>
          </cell>
          <cell r="CB4005">
            <v>0</v>
          </cell>
          <cell r="CC4005">
            <v>0</v>
          </cell>
          <cell r="CD4005">
            <v>0</v>
          </cell>
          <cell r="CE4005">
            <v>0</v>
          </cell>
          <cell r="CF4005">
            <v>0</v>
          </cell>
          <cell r="CG4005">
            <v>0</v>
          </cell>
          <cell r="CH4005">
            <v>0</v>
          </cell>
          <cell r="CJ4005">
            <v>0</v>
          </cell>
          <cell r="CK4005">
            <v>0</v>
          </cell>
          <cell r="CL4005">
            <v>0</v>
          </cell>
          <cell r="CM4005">
            <v>0</v>
          </cell>
          <cell r="CN4005">
            <v>1</v>
          </cell>
        </row>
        <row r="4006">
          <cell r="AU4006">
            <v>173</v>
          </cell>
          <cell r="AX4006">
            <v>173</v>
          </cell>
          <cell r="AY4006">
            <v>0</v>
          </cell>
          <cell r="AZ4006">
            <v>0</v>
          </cell>
          <cell r="BA4006">
            <v>0</v>
          </cell>
          <cell r="BV4006">
            <v>0</v>
          </cell>
          <cell r="BW4006">
            <v>0</v>
          </cell>
          <cell r="BX4006">
            <v>0</v>
          </cell>
          <cell r="BY4006">
            <v>0</v>
          </cell>
          <cell r="BZ4006">
            <v>0</v>
          </cell>
          <cell r="CA4006">
            <v>0</v>
          </cell>
          <cell r="CB4006">
            <v>0</v>
          </cell>
          <cell r="CC4006">
            <v>0</v>
          </cell>
          <cell r="CD4006">
            <v>0</v>
          </cell>
          <cell r="CE4006">
            <v>0</v>
          </cell>
          <cell r="CF4006">
            <v>0</v>
          </cell>
          <cell r="CG4006">
            <v>0</v>
          </cell>
          <cell r="CH4006">
            <v>0</v>
          </cell>
          <cell r="CJ4006">
            <v>0</v>
          </cell>
          <cell r="CK4006">
            <v>0</v>
          </cell>
          <cell r="CL4006">
            <v>0</v>
          </cell>
          <cell r="CM4006">
            <v>0</v>
          </cell>
          <cell r="CN4006">
            <v>1</v>
          </cell>
        </row>
        <row r="4007">
          <cell r="AU4007">
            <v>474.6</v>
          </cell>
          <cell r="AX4007">
            <v>340.24</v>
          </cell>
          <cell r="AY4007">
            <v>134.36000000000001</v>
          </cell>
          <cell r="AZ4007">
            <v>0</v>
          </cell>
          <cell r="BA4007">
            <v>300.85000000000002</v>
          </cell>
          <cell r="BV4007">
            <v>0</v>
          </cell>
          <cell r="BW4007">
            <v>1</v>
          </cell>
          <cell r="BX4007">
            <v>0</v>
          </cell>
          <cell r="BY4007">
            <v>0</v>
          </cell>
          <cell r="BZ4007">
            <v>0</v>
          </cell>
          <cell r="CA4007">
            <v>0</v>
          </cell>
          <cell r="CB4007">
            <v>0</v>
          </cell>
          <cell r="CC4007">
            <v>0</v>
          </cell>
          <cell r="CD4007">
            <v>0</v>
          </cell>
          <cell r="CE4007">
            <v>0</v>
          </cell>
          <cell r="CF4007">
            <v>0</v>
          </cell>
          <cell r="CG4007">
            <v>0</v>
          </cell>
          <cell r="CH4007">
            <v>0</v>
          </cell>
          <cell r="CJ4007">
            <v>0</v>
          </cell>
          <cell r="CK4007">
            <v>0</v>
          </cell>
          <cell r="CL4007">
            <v>0</v>
          </cell>
          <cell r="CM4007">
            <v>0</v>
          </cell>
          <cell r="CN4007">
            <v>1</v>
          </cell>
        </row>
        <row r="4008">
          <cell r="AU4008">
            <v>-1641.83</v>
          </cell>
          <cell r="AX4008">
            <v>-1587.7</v>
          </cell>
          <cell r="AY4008">
            <v>-54.13</v>
          </cell>
          <cell r="AZ4008">
            <v>611.79999999999995</v>
          </cell>
          <cell r="BA4008">
            <v>-662.04</v>
          </cell>
          <cell r="BV4008">
            <v>0</v>
          </cell>
          <cell r="BW4008">
            <v>1</v>
          </cell>
          <cell r="BX4008">
            <v>0</v>
          </cell>
          <cell r="BY4008">
            <v>0</v>
          </cell>
          <cell r="BZ4008">
            <v>0</v>
          </cell>
          <cell r="CA4008">
            <v>0</v>
          </cell>
          <cell r="CB4008">
            <v>0</v>
          </cell>
          <cell r="CC4008">
            <v>0</v>
          </cell>
          <cell r="CD4008">
            <v>0</v>
          </cell>
          <cell r="CE4008">
            <v>0</v>
          </cell>
          <cell r="CF4008">
            <v>0</v>
          </cell>
          <cell r="CG4008">
            <v>0</v>
          </cell>
          <cell r="CH4008">
            <v>0</v>
          </cell>
          <cell r="CJ4008">
            <v>0</v>
          </cell>
          <cell r="CK4008">
            <v>0</v>
          </cell>
          <cell r="CL4008">
            <v>0</v>
          </cell>
          <cell r="CM4008">
            <v>0</v>
          </cell>
          <cell r="CN4008">
            <v>1</v>
          </cell>
        </row>
        <row r="4009">
          <cell r="AU4009">
            <v>182.08</v>
          </cell>
          <cell r="AX4009">
            <v>130.54</v>
          </cell>
          <cell r="AY4009">
            <v>51.54</v>
          </cell>
          <cell r="AZ4009">
            <v>0</v>
          </cell>
          <cell r="BA4009">
            <v>115.42</v>
          </cell>
          <cell r="BV4009">
            <v>0</v>
          </cell>
          <cell r="BW4009">
            <v>0</v>
          </cell>
          <cell r="BX4009">
            <v>0</v>
          </cell>
          <cell r="BY4009">
            <v>0</v>
          </cell>
          <cell r="BZ4009">
            <v>0</v>
          </cell>
          <cell r="CA4009">
            <v>0</v>
          </cell>
          <cell r="CB4009">
            <v>0</v>
          </cell>
          <cell r="CC4009">
            <v>0</v>
          </cell>
          <cell r="CD4009">
            <v>1</v>
          </cell>
          <cell r="CE4009">
            <v>0</v>
          </cell>
          <cell r="CF4009">
            <v>0</v>
          </cell>
          <cell r="CG4009">
            <v>0</v>
          </cell>
          <cell r="CH4009">
            <v>0</v>
          </cell>
          <cell r="CJ4009">
            <v>0</v>
          </cell>
          <cell r="CK4009">
            <v>0</v>
          </cell>
          <cell r="CL4009">
            <v>0</v>
          </cell>
          <cell r="CM4009">
            <v>0</v>
          </cell>
          <cell r="CN4009">
            <v>1</v>
          </cell>
        </row>
        <row r="4010">
          <cell r="AU4010">
            <v>0</v>
          </cell>
          <cell r="AX4010">
            <v>0</v>
          </cell>
          <cell r="AY4010">
            <v>0</v>
          </cell>
          <cell r="AZ4010">
            <v>0</v>
          </cell>
          <cell r="BA4010">
            <v>0</v>
          </cell>
          <cell r="BV4010">
            <v>0</v>
          </cell>
          <cell r="BW4010">
            <v>0</v>
          </cell>
          <cell r="BX4010">
            <v>0</v>
          </cell>
          <cell r="BY4010">
            <v>0</v>
          </cell>
          <cell r="BZ4010">
            <v>0</v>
          </cell>
          <cell r="CA4010">
            <v>0</v>
          </cell>
          <cell r="CB4010">
            <v>0</v>
          </cell>
          <cell r="CC4010">
            <v>0</v>
          </cell>
          <cell r="CD4010">
            <v>1</v>
          </cell>
          <cell r="CE4010">
            <v>0</v>
          </cell>
          <cell r="CF4010">
            <v>0</v>
          </cell>
          <cell r="CG4010">
            <v>0</v>
          </cell>
          <cell r="CH4010">
            <v>0</v>
          </cell>
          <cell r="CJ4010">
            <v>0</v>
          </cell>
          <cell r="CK4010">
            <v>0</v>
          </cell>
          <cell r="CL4010">
            <v>0</v>
          </cell>
          <cell r="CM4010">
            <v>0</v>
          </cell>
          <cell r="CN4010">
            <v>1</v>
          </cell>
        </row>
        <row r="4011">
          <cell r="AU4011">
            <v>-8044.53</v>
          </cell>
          <cell r="AX4011">
            <v>-5766.51</v>
          </cell>
          <cell r="AY4011">
            <v>-2278.02</v>
          </cell>
          <cell r="AZ4011">
            <v>0</v>
          </cell>
          <cell r="BA4011">
            <v>0</v>
          </cell>
          <cell r="BV4011">
            <v>0</v>
          </cell>
          <cell r="BW4011">
            <v>0</v>
          </cell>
          <cell r="BX4011">
            <v>0</v>
          </cell>
          <cell r="BY4011">
            <v>0</v>
          </cell>
          <cell r="BZ4011">
            <v>0</v>
          </cell>
          <cell r="CA4011">
            <v>0</v>
          </cell>
          <cell r="CB4011">
            <v>0</v>
          </cell>
          <cell r="CC4011">
            <v>0</v>
          </cell>
          <cell r="CD4011">
            <v>1</v>
          </cell>
          <cell r="CE4011">
            <v>0</v>
          </cell>
          <cell r="CF4011">
            <v>0</v>
          </cell>
          <cell r="CG4011">
            <v>0</v>
          </cell>
          <cell r="CH4011">
            <v>0</v>
          </cell>
          <cell r="CJ4011">
            <v>0</v>
          </cell>
          <cell r="CK4011">
            <v>0</v>
          </cell>
          <cell r="CL4011">
            <v>0</v>
          </cell>
          <cell r="CM4011">
            <v>0</v>
          </cell>
          <cell r="CN4011">
            <v>1</v>
          </cell>
        </row>
        <row r="4012">
          <cell r="AU4012">
            <v>155</v>
          </cell>
          <cell r="AX4012">
            <v>155</v>
          </cell>
          <cell r="AY4012">
            <v>0</v>
          </cell>
          <cell r="AZ4012">
            <v>0</v>
          </cell>
          <cell r="BA4012">
            <v>0</v>
          </cell>
          <cell r="BV4012">
            <v>0</v>
          </cell>
          <cell r="BW4012">
            <v>1</v>
          </cell>
          <cell r="BX4012">
            <v>0</v>
          </cell>
          <cell r="BY4012">
            <v>0</v>
          </cell>
          <cell r="BZ4012">
            <v>0</v>
          </cell>
          <cell r="CA4012">
            <v>0</v>
          </cell>
          <cell r="CB4012">
            <v>0</v>
          </cell>
          <cell r="CC4012">
            <v>0</v>
          </cell>
          <cell r="CD4012">
            <v>0</v>
          </cell>
          <cell r="CE4012">
            <v>0</v>
          </cell>
          <cell r="CF4012">
            <v>0</v>
          </cell>
          <cell r="CG4012">
            <v>0</v>
          </cell>
          <cell r="CH4012">
            <v>0</v>
          </cell>
          <cell r="CJ4012">
            <v>0</v>
          </cell>
          <cell r="CK4012">
            <v>0</v>
          </cell>
          <cell r="CL4012">
            <v>0</v>
          </cell>
          <cell r="CM4012">
            <v>0</v>
          </cell>
          <cell r="CN4012">
            <v>1</v>
          </cell>
        </row>
        <row r="4013">
          <cell r="AU4013">
            <v>145</v>
          </cell>
          <cell r="AX4013">
            <v>145</v>
          </cell>
          <cell r="AY4013">
            <v>0</v>
          </cell>
          <cell r="AZ4013">
            <v>0</v>
          </cell>
          <cell r="BA4013">
            <v>0</v>
          </cell>
          <cell r="BV4013">
            <v>0</v>
          </cell>
          <cell r="BW4013">
            <v>1</v>
          </cell>
          <cell r="BX4013">
            <v>0</v>
          </cell>
          <cell r="BY4013">
            <v>0</v>
          </cell>
          <cell r="BZ4013">
            <v>0</v>
          </cell>
          <cell r="CA4013">
            <v>0</v>
          </cell>
          <cell r="CB4013">
            <v>0</v>
          </cell>
          <cell r="CC4013">
            <v>0</v>
          </cell>
          <cell r="CD4013">
            <v>0</v>
          </cell>
          <cell r="CE4013">
            <v>0</v>
          </cell>
          <cell r="CF4013">
            <v>0</v>
          </cell>
          <cell r="CG4013">
            <v>0</v>
          </cell>
          <cell r="CH4013">
            <v>0</v>
          </cell>
          <cell r="CJ4013">
            <v>0</v>
          </cell>
          <cell r="CK4013">
            <v>0</v>
          </cell>
          <cell r="CL4013">
            <v>0</v>
          </cell>
          <cell r="CM4013">
            <v>0</v>
          </cell>
          <cell r="CN4013">
            <v>1</v>
          </cell>
        </row>
        <row r="4014">
          <cell r="AU4014">
            <v>549.29999999999995</v>
          </cell>
          <cell r="AX4014">
            <v>393.79</v>
          </cell>
          <cell r="AY4014">
            <v>155.51</v>
          </cell>
          <cell r="AZ4014">
            <v>0</v>
          </cell>
          <cell r="BA4014">
            <v>348.19</v>
          </cell>
          <cell r="BV4014">
            <v>0</v>
          </cell>
          <cell r="BW4014">
            <v>0</v>
          </cell>
          <cell r="BX4014">
            <v>0</v>
          </cell>
          <cell r="BY4014">
            <v>0</v>
          </cell>
          <cell r="BZ4014">
            <v>0</v>
          </cell>
          <cell r="CA4014">
            <v>0</v>
          </cell>
          <cell r="CB4014">
            <v>0</v>
          </cell>
          <cell r="CC4014">
            <v>0</v>
          </cell>
          <cell r="CD4014">
            <v>0</v>
          </cell>
          <cell r="CE4014">
            <v>0</v>
          </cell>
          <cell r="CF4014">
            <v>0</v>
          </cell>
          <cell r="CG4014">
            <v>0</v>
          </cell>
          <cell r="CH4014">
            <v>0</v>
          </cell>
          <cell r="CJ4014">
            <v>0</v>
          </cell>
          <cell r="CK4014">
            <v>0</v>
          </cell>
          <cell r="CL4014">
            <v>0</v>
          </cell>
          <cell r="CM4014">
            <v>0</v>
          </cell>
          <cell r="CN4014">
            <v>1</v>
          </cell>
        </row>
        <row r="4015">
          <cell r="AU4015">
            <v>345</v>
          </cell>
          <cell r="AX4015">
            <v>345</v>
          </cell>
          <cell r="AY4015">
            <v>0</v>
          </cell>
          <cell r="AZ4015">
            <v>0</v>
          </cell>
          <cell r="BA4015">
            <v>0</v>
          </cell>
          <cell r="BV4015">
            <v>0</v>
          </cell>
          <cell r="BW4015">
            <v>1</v>
          </cell>
          <cell r="BX4015">
            <v>0</v>
          </cell>
          <cell r="BY4015">
            <v>0</v>
          </cell>
          <cell r="BZ4015">
            <v>0</v>
          </cell>
          <cell r="CA4015">
            <v>0</v>
          </cell>
          <cell r="CB4015">
            <v>0</v>
          </cell>
          <cell r="CC4015">
            <v>0</v>
          </cell>
          <cell r="CD4015">
            <v>0</v>
          </cell>
          <cell r="CE4015">
            <v>0</v>
          </cell>
          <cell r="CF4015">
            <v>0</v>
          </cell>
          <cell r="CG4015">
            <v>0</v>
          </cell>
          <cell r="CH4015">
            <v>0</v>
          </cell>
          <cell r="CJ4015">
            <v>0</v>
          </cell>
          <cell r="CK4015">
            <v>0</v>
          </cell>
          <cell r="CL4015">
            <v>0</v>
          </cell>
          <cell r="CM4015">
            <v>0</v>
          </cell>
          <cell r="CN4015">
            <v>1</v>
          </cell>
        </row>
        <row r="4016">
          <cell r="AU4016">
            <v>424</v>
          </cell>
          <cell r="AX4016">
            <v>424</v>
          </cell>
          <cell r="AY4016">
            <v>0</v>
          </cell>
          <cell r="AZ4016">
            <v>0</v>
          </cell>
          <cell r="BA4016">
            <v>0</v>
          </cell>
          <cell r="BV4016">
            <v>0</v>
          </cell>
          <cell r="BW4016">
            <v>0.09</v>
          </cell>
          <cell r="BX4016">
            <v>0.82</v>
          </cell>
          <cell r="BY4016">
            <v>0</v>
          </cell>
          <cell r="BZ4016">
            <v>0</v>
          </cell>
          <cell r="CA4016">
            <v>0</v>
          </cell>
          <cell r="CB4016">
            <v>0</v>
          </cell>
          <cell r="CC4016">
            <v>0</v>
          </cell>
          <cell r="CD4016">
            <v>0.09</v>
          </cell>
          <cell r="CE4016">
            <v>0</v>
          </cell>
          <cell r="CF4016">
            <v>0</v>
          </cell>
          <cell r="CG4016">
            <v>0</v>
          </cell>
          <cell r="CH4016">
            <v>0</v>
          </cell>
          <cell r="CJ4016">
            <v>0</v>
          </cell>
          <cell r="CK4016">
            <v>0</v>
          </cell>
          <cell r="CL4016">
            <v>0</v>
          </cell>
          <cell r="CM4016">
            <v>0</v>
          </cell>
          <cell r="CN4016">
            <v>0.99999999999999989</v>
          </cell>
        </row>
        <row r="4017">
          <cell r="AU4017">
            <v>160</v>
          </cell>
          <cell r="AX4017">
            <v>160</v>
          </cell>
          <cell r="AY4017">
            <v>0</v>
          </cell>
          <cell r="AZ4017">
            <v>0</v>
          </cell>
          <cell r="BA4017">
            <v>0</v>
          </cell>
          <cell r="BV4017">
            <v>0</v>
          </cell>
          <cell r="BW4017">
            <v>1</v>
          </cell>
          <cell r="BX4017">
            <v>0</v>
          </cell>
          <cell r="BY4017">
            <v>0</v>
          </cell>
          <cell r="BZ4017">
            <v>0</v>
          </cell>
          <cell r="CA4017">
            <v>0</v>
          </cell>
          <cell r="CB4017">
            <v>0</v>
          </cell>
          <cell r="CC4017">
            <v>0</v>
          </cell>
          <cell r="CD4017">
            <v>0</v>
          </cell>
          <cell r="CE4017">
            <v>0</v>
          </cell>
          <cell r="CF4017">
            <v>0</v>
          </cell>
          <cell r="CG4017">
            <v>0</v>
          </cell>
          <cell r="CH4017">
            <v>0</v>
          </cell>
          <cell r="CJ4017">
            <v>0</v>
          </cell>
          <cell r="CK4017">
            <v>0</v>
          </cell>
          <cell r="CL4017">
            <v>0</v>
          </cell>
          <cell r="CM4017">
            <v>0</v>
          </cell>
          <cell r="CN4017">
            <v>1</v>
          </cell>
        </row>
        <row r="4018">
          <cell r="AU4018">
            <v>409.32</v>
          </cell>
          <cell r="AX4018">
            <v>293.44000000000005</v>
          </cell>
          <cell r="AY4018">
            <v>115.88</v>
          </cell>
          <cell r="AZ4018">
            <v>0</v>
          </cell>
          <cell r="BA4018">
            <v>145.24</v>
          </cell>
          <cell r="BV4018">
            <v>0</v>
          </cell>
          <cell r="BW4018">
            <v>0</v>
          </cell>
          <cell r="BX4018">
            <v>0</v>
          </cell>
          <cell r="BY4018">
            <v>0</v>
          </cell>
          <cell r="BZ4018">
            <v>0</v>
          </cell>
          <cell r="CA4018">
            <v>0</v>
          </cell>
          <cell r="CB4018">
            <v>0</v>
          </cell>
          <cell r="CC4018">
            <v>0</v>
          </cell>
          <cell r="CD4018">
            <v>0</v>
          </cell>
          <cell r="CE4018">
            <v>0</v>
          </cell>
          <cell r="CF4018">
            <v>0</v>
          </cell>
          <cell r="CG4018">
            <v>0</v>
          </cell>
          <cell r="CH4018">
            <v>0</v>
          </cell>
          <cell r="CJ4018">
            <v>0</v>
          </cell>
          <cell r="CK4018">
            <v>0</v>
          </cell>
          <cell r="CL4018">
            <v>0</v>
          </cell>
          <cell r="CM4018">
            <v>0</v>
          </cell>
          <cell r="CN4018">
            <v>1</v>
          </cell>
        </row>
        <row r="4019">
          <cell r="AU4019">
            <v>567.09</v>
          </cell>
          <cell r="AX4019">
            <v>406.53000000000003</v>
          </cell>
          <cell r="AY4019">
            <v>160.56</v>
          </cell>
          <cell r="AZ4019">
            <v>187</v>
          </cell>
          <cell r="BA4019">
            <v>194.11</v>
          </cell>
          <cell r="BV4019">
            <v>0</v>
          </cell>
          <cell r="BW4019">
            <v>1</v>
          </cell>
          <cell r="BX4019">
            <v>0</v>
          </cell>
          <cell r="BY4019">
            <v>0</v>
          </cell>
          <cell r="BZ4019">
            <v>0</v>
          </cell>
          <cell r="CA4019">
            <v>0</v>
          </cell>
          <cell r="CB4019">
            <v>0</v>
          </cell>
          <cell r="CC4019">
            <v>0</v>
          </cell>
          <cell r="CD4019">
            <v>0</v>
          </cell>
          <cell r="CE4019">
            <v>0</v>
          </cell>
          <cell r="CF4019">
            <v>0</v>
          </cell>
          <cell r="CG4019">
            <v>0</v>
          </cell>
          <cell r="CH4019">
            <v>0</v>
          </cell>
          <cell r="CJ4019">
            <v>0</v>
          </cell>
          <cell r="CK4019">
            <v>0</v>
          </cell>
          <cell r="CL4019">
            <v>0</v>
          </cell>
          <cell r="CM4019">
            <v>0</v>
          </cell>
          <cell r="CN4019">
            <v>1</v>
          </cell>
        </row>
        <row r="4020">
          <cell r="AU4020">
            <v>125749.93</v>
          </cell>
          <cell r="AX4020">
            <v>124392.12</v>
          </cell>
          <cell r="AY4020">
            <v>1357.81</v>
          </cell>
          <cell r="AZ4020">
            <v>0</v>
          </cell>
          <cell r="BA4020">
            <v>2949.95</v>
          </cell>
          <cell r="BV4020">
            <v>0</v>
          </cell>
          <cell r="BW4020">
            <v>0.05</v>
          </cell>
          <cell r="BX4020">
            <v>0.59</v>
          </cell>
          <cell r="BY4020">
            <v>0</v>
          </cell>
          <cell r="BZ4020">
            <v>0</v>
          </cell>
          <cell r="CA4020">
            <v>0</v>
          </cell>
          <cell r="CB4020">
            <v>0</v>
          </cell>
          <cell r="CC4020">
            <v>0</v>
          </cell>
          <cell r="CD4020">
            <v>0.27</v>
          </cell>
          <cell r="CE4020">
            <v>0</v>
          </cell>
          <cell r="CF4020">
            <v>0</v>
          </cell>
          <cell r="CG4020">
            <v>0</v>
          </cell>
          <cell r="CH4020">
            <v>0</v>
          </cell>
          <cell r="CJ4020">
            <v>0</v>
          </cell>
          <cell r="CK4020">
            <v>0</v>
          </cell>
          <cell r="CL4020">
            <v>0</v>
          </cell>
          <cell r="CM4020">
            <v>0</v>
          </cell>
          <cell r="CN4020">
            <v>1</v>
          </cell>
        </row>
        <row r="4021">
          <cell r="AU4021">
            <v>163</v>
          </cell>
          <cell r="AX4021">
            <v>163</v>
          </cell>
          <cell r="AY4021">
            <v>0</v>
          </cell>
          <cell r="AZ4021">
            <v>0</v>
          </cell>
          <cell r="BA4021">
            <v>0</v>
          </cell>
          <cell r="BV4021">
            <v>0</v>
          </cell>
          <cell r="BW4021">
            <v>0</v>
          </cell>
          <cell r="BX4021">
            <v>1</v>
          </cell>
          <cell r="BY4021">
            <v>0</v>
          </cell>
          <cell r="BZ4021">
            <v>0</v>
          </cell>
          <cell r="CA4021">
            <v>0</v>
          </cell>
          <cell r="CB4021">
            <v>0</v>
          </cell>
          <cell r="CC4021">
            <v>0</v>
          </cell>
          <cell r="CD4021">
            <v>0</v>
          </cell>
          <cell r="CE4021">
            <v>0</v>
          </cell>
          <cell r="CF4021">
            <v>0</v>
          </cell>
          <cell r="CG4021">
            <v>0</v>
          </cell>
          <cell r="CH4021">
            <v>0</v>
          </cell>
          <cell r="CJ4021">
            <v>0</v>
          </cell>
          <cell r="CK4021">
            <v>0</v>
          </cell>
          <cell r="CL4021">
            <v>0</v>
          </cell>
          <cell r="CM4021">
            <v>0</v>
          </cell>
          <cell r="CN4021">
            <v>1</v>
          </cell>
        </row>
        <row r="4022">
          <cell r="AU4022">
            <v>295</v>
          </cell>
          <cell r="AX4022">
            <v>295</v>
          </cell>
          <cell r="AY4022">
            <v>0</v>
          </cell>
          <cell r="AZ4022">
            <v>0</v>
          </cell>
          <cell r="BA4022">
            <v>0</v>
          </cell>
          <cell r="BV4022">
            <v>0</v>
          </cell>
          <cell r="BW4022">
            <v>0</v>
          </cell>
          <cell r="BX4022">
            <v>0</v>
          </cell>
          <cell r="BY4022">
            <v>0</v>
          </cell>
          <cell r="BZ4022">
            <v>0</v>
          </cell>
          <cell r="CA4022">
            <v>0</v>
          </cell>
          <cell r="CB4022">
            <v>0</v>
          </cell>
          <cell r="CC4022">
            <v>0</v>
          </cell>
          <cell r="CD4022">
            <v>1</v>
          </cell>
          <cell r="CE4022">
            <v>0</v>
          </cell>
          <cell r="CF4022">
            <v>0</v>
          </cell>
          <cell r="CG4022">
            <v>0</v>
          </cell>
          <cell r="CH4022">
            <v>0</v>
          </cell>
          <cell r="CJ4022">
            <v>0</v>
          </cell>
          <cell r="CK4022">
            <v>0</v>
          </cell>
          <cell r="CL4022">
            <v>0</v>
          </cell>
          <cell r="CM4022">
            <v>0</v>
          </cell>
          <cell r="CN4022">
            <v>1</v>
          </cell>
        </row>
        <row r="4023">
          <cell r="AU4023">
            <v>183</v>
          </cell>
          <cell r="AX4023">
            <v>183</v>
          </cell>
          <cell r="AY4023">
            <v>0</v>
          </cell>
          <cell r="AZ4023">
            <v>0</v>
          </cell>
          <cell r="BA4023">
            <v>0</v>
          </cell>
          <cell r="BV4023">
            <v>0</v>
          </cell>
          <cell r="BW4023">
            <v>0</v>
          </cell>
          <cell r="BX4023">
            <v>0</v>
          </cell>
          <cell r="BY4023">
            <v>1</v>
          </cell>
          <cell r="BZ4023">
            <v>0</v>
          </cell>
          <cell r="CA4023">
            <v>0</v>
          </cell>
          <cell r="CB4023">
            <v>0</v>
          </cell>
          <cell r="CC4023">
            <v>0</v>
          </cell>
          <cell r="CD4023">
            <v>0</v>
          </cell>
          <cell r="CE4023">
            <v>0</v>
          </cell>
          <cell r="CF4023">
            <v>0</v>
          </cell>
          <cell r="CG4023">
            <v>0</v>
          </cell>
          <cell r="CH4023">
            <v>0</v>
          </cell>
          <cell r="CJ4023">
            <v>0</v>
          </cell>
          <cell r="CK4023">
            <v>0</v>
          </cell>
          <cell r="CL4023">
            <v>0</v>
          </cell>
          <cell r="CM4023">
            <v>0</v>
          </cell>
          <cell r="CN4023">
            <v>1</v>
          </cell>
        </row>
        <row r="4024">
          <cell r="AU4024">
            <v>562.29</v>
          </cell>
          <cell r="AX4024">
            <v>448.11</v>
          </cell>
          <cell r="AY4024">
            <v>114.18</v>
          </cell>
          <cell r="AZ4024">
            <v>0</v>
          </cell>
          <cell r="BA4024">
            <v>255.64</v>
          </cell>
          <cell r="BV4024">
            <v>0</v>
          </cell>
          <cell r="BW4024">
            <v>1</v>
          </cell>
          <cell r="BX4024">
            <v>0</v>
          </cell>
          <cell r="BY4024">
            <v>0</v>
          </cell>
          <cell r="BZ4024">
            <v>0</v>
          </cell>
          <cell r="CA4024">
            <v>0</v>
          </cell>
          <cell r="CB4024">
            <v>0</v>
          </cell>
          <cell r="CC4024">
            <v>0</v>
          </cell>
          <cell r="CD4024">
            <v>0</v>
          </cell>
          <cell r="CE4024">
            <v>0</v>
          </cell>
          <cell r="CF4024">
            <v>0</v>
          </cell>
          <cell r="CG4024">
            <v>0</v>
          </cell>
          <cell r="CH4024">
            <v>0</v>
          </cell>
          <cell r="CJ4024">
            <v>0</v>
          </cell>
          <cell r="CK4024">
            <v>0</v>
          </cell>
          <cell r="CL4024">
            <v>0</v>
          </cell>
          <cell r="CM4024">
            <v>0</v>
          </cell>
          <cell r="CN4024">
            <v>1</v>
          </cell>
        </row>
        <row r="4025">
          <cell r="AU4025">
            <v>364.36</v>
          </cell>
          <cell r="AX4025">
            <v>261.2</v>
          </cell>
          <cell r="AY4025">
            <v>103.16</v>
          </cell>
          <cell r="AZ4025">
            <v>0</v>
          </cell>
          <cell r="BA4025">
            <v>230.96</v>
          </cell>
          <cell r="BV4025">
            <v>0</v>
          </cell>
          <cell r="BW4025">
            <v>1</v>
          </cell>
          <cell r="BX4025">
            <v>0</v>
          </cell>
          <cell r="BY4025">
            <v>0</v>
          </cell>
          <cell r="BZ4025">
            <v>0</v>
          </cell>
          <cell r="CA4025">
            <v>0</v>
          </cell>
          <cell r="CB4025">
            <v>0</v>
          </cell>
          <cell r="CC4025">
            <v>0</v>
          </cell>
          <cell r="CD4025">
            <v>0</v>
          </cell>
          <cell r="CE4025">
            <v>0</v>
          </cell>
          <cell r="CF4025">
            <v>0</v>
          </cell>
          <cell r="CG4025">
            <v>0</v>
          </cell>
          <cell r="CH4025">
            <v>0</v>
          </cell>
          <cell r="CJ4025">
            <v>0</v>
          </cell>
          <cell r="CK4025">
            <v>0</v>
          </cell>
          <cell r="CL4025">
            <v>0</v>
          </cell>
          <cell r="CM4025">
            <v>0</v>
          </cell>
          <cell r="CN4025">
            <v>1</v>
          </cell>
        </row>
        <row r="4026">
          <cell r="AU4026">
            <v>0</v>
          </cell>
          <cell r="AX4026">
            <v>0</v>
          </cell>
          <cell r="AY4026">
            <v>0</v>
          </cell>
          <cell r="AZ4026">
            <v>0</v>
          </cell>
          <cell r="BA4026">
            <v>0</v>
          </cell>
          <cell r="BV4026">
            <v>0</v>
          </cell>
          <cell r="BW4026">
            <v>0.95</v>
          </cell>
          <cell r="BX4026">
            <v>0</v>
          </cell>
          <cell r="BY4026">
            <v>0</v>
          </cell>
          <cell r="BZ4026">
            <v>0</v>
          </cell>
          <cell r="CA4026">
            <v>0</v>
          </cell>
          <cell r="CB4026">
            <v>0</v>
          </cell>
          <cell r="CC4026">
            <v>0</v>
          </cell>
          <cell r="CD4026">
            <v>0</v>
          </cell>
          <cell r="CE4026">
            <v>0.05</v>
          </cell>
          <cell r="CF4026">
            <v>0</v>
          </cell>
          <cell r="CG4026">
            <v>0</v>
          </cell>
          <cell r="CH4026">
            <v>0</v>
          </cell>
          <cell r="CJ4026">
            <v>0</v>
          </cell>
          <cell r="CK4026">
            <v>0</v>
          </cell>
          <cell r="CL4026">
            <v>0</v>
          </cell>
          <cell r="CM4026">
            <v>0</v>
          </cell>
          <cell r="CN4026">
            <v>1</v>
          </cell>
        </row>
        <row r="4027">
          <cell r="AU4027">
            <v>241223.31</v>
          </cell>
          <cell r="AX4027">
            <v>171121.87</v>
          </cell>
          <cell r="AY4027">
            <v>70101.440000000002</v>
          </cell>
          <cell r="AZ4027">
            <v>65651.25</v>
          </cell>
          <cell r="BA4027">
            <v>51886.57</v>
          </cell>
          <cell r="BV4027">
            <v>0</v>
          </cell>
          <cell r="BW4027">
            <v>0.04</v>
          </cell>
          <cell r="BX4027">
            <v>0.11</v>
          </cell>
          <cell r="BY4027">
            <v>0</v>
          </cell>
          <cell r="BZ4027">
            <v>0</v>
          </cell>
          <cell r="CA4027">
            <v>0.1</v>
          </cell>
          <cell r="CB4027">
            <v>0</v>
          </cell>
          <cell r="CC4027">
            <v>0.75</v>
          </cell>
          <cell r="CD4027">
            <v>0</v>
          </cell>
          <cell r="CE4027">
            <v>0</v>
          </cell>
          <cell r="CF4027">
            <v>0</v>
          </cell>
          <cell r="CG4027">
            <v>0</v>
          </cell>
          <cell r="CH4027">
            <v>0</v>
          </cell>
          <cell r="CJ4027">
            <v>0</v>
          </cell>
          <cell r="CK4027">
            <v>0</v>
          </cell>
          <cell r="CL4027">
            <v>0</v>
          </cell>
          <cell r="CM4027">
            <v>0</v>
          </cell>
          <cell r="CN4027">
            <v>1</v>
          </cell>
        </row>
        <row r="4028">
          <cell r="AU4028">
            <v>122</v>
          </cell>
          <cell r="AX4028">
            <v>122</v>
          </cell>
          <cell r="AY4028">
            <v>0</v>
          </cell>
          <cell r="AZ4028">
            <v>0</v>
          </cell>
          <cell r="BA4028">
            <v>0</v>
          </cell>
          <cell r="BV4028">
            <v>0</v>
          </cell>
          <cell r="BW4028">
            <v>1</v>
          </cell>
          <cell r="BX4028">
            <v>0</v>
          </cell>
          <cell r="BY4028">
            <v>0</v>
          </cell>
          <cell r="BZ4028">
            <v>0</v>
          </cell>
          <cell r="CA4028">
            <v>0</v>
          </cell>
          <cell r="CB4028">
            <v>0</v>
          </cell>
          <cell r="CC4028">
            <v>0</v>
          </cell>
          <cell r="CD4028">
            <v>0</v>
          </cell>
          <cell r="CE4028">
            <v>0</v>
          </cell>
          <cell r="CF4028">
            <v>0</v>
          </cell>
          <cell r="CG4028">
            <v>0</v>
          </cell>
          <cell r="CH4028">
            <v>0</v>
          </cell>
          <cell r="CJ4028">
            <v>0</v>
          </cell>
          <cell r="CK4028">
            <v>0</v>
          </cell>
          <cell r="CL4028">
            <v>0</v>
          </cell>
          <cell r="CM4028">
            <v>0</v>
          </cell>
          <cell r="CN4028">
            <v>1</v>
          </cell>
        </row>
        <row r="4029">
          <cell r="AU4029">
            <v>127082.48</v>
          </cell>
          <cell r="AX4029">
            <v>88705.430000000008</v>
          </cell>
          <cell r="AY4029">
            <v>38377.050000000003</v>
          </cell>
          <cell r="AZ4029">
            <v>9556.93</v>
          </cell>
          <cell r="BA4029">
            <v>32418.48</v>
          </cell>
          <cell r="BV4029">
            <v>0</v>
          </cell>
          <cell r="BW4029">
            <v>0.89</v>
          </cell>
          <cell r="BX4029">
            <v>0.11</v>
          </cell>
          <cell r="BY4029">
            <v>0</v>
          </cell>
          <cell r="BZ4029">
            <v>0</v>
          </cell>
          <cell r="CA4029">
            <v>0</v>
          </cell>
          <cell r="CB4029">
            <v>0</v>
          </cell>
          <cell r="CC4029">
            <v>0</v>
          </cell>
          <cell r="CD4029">
            <v>0</v>
          </cell>
          <cell r="CE4029">
            <v>0</v>
          </cell>
          <cell r="CF4029">
            <v>0</v>
          </cell>
          <cell r="CG4029">
            <v>0</v>
          </cell>
          <cell r="CH4029">
            <v>0</v>
          </cell>
          <cell r="CJ4029">
            <v>0</v>
          </cell>
          <cell r="CK4029">
            <v>0</v>
          </cell>
          <cell r="CL4029">
            <v>0</v>
          </cell>
          <cell r="CM4029">
            <v>0</v>
          </cell>
          <cell r="CN4029">
            <v>1</v>
          </cell>
        </row>
        <row r="4030">
          <cell r="AU4030">
            <v>175</v>
          </cell>
          <cell r="AX4030">
            <v>175</v>
          </cell>
          <cell r="AY4030">
            <v>0</v>
          </cell>
          <cell r="AZ4030">
            <v>0</v>
          </cell>
          <cell r="BA4030">
            <v>0</v>
          </cell>
          <cell r="BV4030">
            <v>0</v>
          </cell>
          <cell r="BW4030">
            <v>1</v>
          </cell>
          <cell r="BX4030">
            <v>0</v>
          </cell>
          <cell r="BY4030">
            <v>0</v>
          </cell>
          <cell r="BZ4030">
            <v>0</v>
          </cell>
          <cell r="CA4030">
            <v>0</v>
          </cell>
          <cell r="CB4030">
            <v>0</v>
          </cell>
          <cell r="CC4030">
            <v>0</v>
          </cell>
          <cell r="CD4030">
            <v>0</v>
          </cell>
          <cell r="CE4030">
            <v>0</v>
          </cell>
          <cell r="CF4030">
            <v>0</v>
          </cell>
          <cell r="CG4030">
            <v>0</v>
          </cell>
          <cell r="CH4030">
            <v>0</v>
          </cell>
          <cell r="CJ4030">
            <v>0</v>
          </cell>
          <cell r="CK4030">
            <v>0</v>
          </cell>
          <cell r="CL4030">
            <v>0</v>
          </cell>
          <cell r="CM4030">
            <v>0</v>
          </cell>
          <cell r="CN4030">
            <v>1</v>
          </cell>
        </row>
        <row r="4031">
          <cell r="AU4031">
            <v>1289.05</v>
          </cell>
          <cell r="AX4031">
            <v>1139.27</v>
          </cell>
          <cell r="AY4031">
            <v>149.78</v>
          </cell>
          <cell r="AZ4031">
            <v>0</v>
          </cell>
          <cell r="BA4031">
            <v>0</v>
          </cell>
          <cell r="BV4031">
            <v>0</v>
          </cell>
          <cell r="BW4031">
            <v>0</v>
          </cell>
          <cell r="BX4031">
            <v>1</v>
          </cell>
          <cell r="BY4031">
            <v>0</v>
          </cell>
          <cell r="BZ4031">
            <v>0</v>
          </cell>
          <cell r="CA4031">
            <v>0</v>
          </cell>
          <cell r="CB4031">
            <v>0</v>
          </cell>
          <cell r="CC4031">
            <v>0</v>
          </cell>
          <cell r="CD4031">
            <v>0</v>
          </cell>
          <cell r="CE4031">
            <v>0</v>
          </cell>
          <cell r="CF4031">
            <v>0</v>
          </cell>
          <cell r="CG4031">
            <v>0</v>
          </cell>
          <cell r="CH4031">
            <v>0</v>
          </cell>
          <cell r="CJ4031">
            <v>0</v>
          </cell>
          <cell r="CK4031">
            <v>0</v>
          </cell>
          <cell r="CL4031">
            <v>0</v>
          </cell>
          <cell r="CM4031">
            <v>0</v>
          </cell>
          <cell r="CN4031">
            <v>1</v>
          </cell>
        </row>
        <row r="4032">
          <cell r="AU4032">
            <v>614.97</v>
          </cell>
          <cell r="AX4032">
            <v>440.84</v>
          </cell>
          <cell r="AY4032">
            <v>174.13</v>
          </cell>
          <cell r="AZ4032">
            <v>440.84</v>
          </cell>
          <cell r="BA4032">
            <v>0</v>
          </cell>
          <cell r="BV4032">
            <v>0</v>
          </cell>
          <cell r="BW4032">
            <v>1</v>
          </cell>
          <cell r="BX4032">
            <v>0</v>
          </cell>
          <cell r="BY4032">
            <v>0</v>
          </cell>
          <cell r="BZ4032">
            <v>0</v>
          </cell>
          <cell r="CA4032">
            <v>0</v>
          </cell>
          <cell r="CB4032">
            <v>0</v>
          </cell>
          <cell r="CC4032">
            <v>0</v>
          </cell>
          <cell r="CD4032">
            <v>0</v>
          </cell>
          <cell r="CE4032">
            <v>0</v>
          </cell>
          <cell r="CF4032">
            <v>0</v>
          </cell>
          <cell r="CG4032">
            <v>0</v>
          </cell>
          <cell r="CH4032">
            <v>0</v>
          </cell>
          <cell r="CJ4032">
            <v>0</v>
          </cell>
          <cell r="CK4032">
            <v>0</v>
          </cell>
          <cell r="CL4032">
            <v>0</v>
          </cell>
          <cell r="CM4032">
            <v>0</v>
          </cell>
          <cell r="CN4032">
            <v>1</v>
          </cell>
        </row>
        <row r="4033">
          <cell r="AU4033">
            <v>2206.9</v>
          </cell>
          <cell r="AX4033">
            <v>1582.09</v>
          </cell>
          <cell r="AY4033">
            <v>624.80999999999995</v>
          </cell>
          <cell r="AZ4033">
            <v>0</v>
          </cell>
          <cell r="BA4033">
            <v>1398.87</v>
          </cell>
          <cell r="BV4033">
            <v>0</v>
          </cell>
          <cell r="BW4033">
            <v>1</v>
          </cell>
          <cell r="BX4033">
            <v>0</v>
          </cell>
          <cell r="BY4033">
            <v>0</v>
          </cell>
          <cell r="BZ4033">
            <v>0</v>
          </cell>
          <cell r="CA4033">
            <v>0</v>
          </cell>
          <cell r="CB4033">
            <v>0</v>
          </cell>
          <cell r="CC4033">
            <v>0</v>
          </cell>
          <cell r="CD4033">
            <v>0</v>
          </cell>
          <cell r="CE4033">
            <v>0</v>
          </cell>
          <cell r="CF4033">
            <v>0</v>
          </cell>
          <cell r="CG4033">
            <v>0</v>
          </cell>
          <cell r="CH4033">
            <v>0</v>
          </cell>
          <cell r="CJ4033">
            <v>0</v>
          </cell>
          <cell r="CK4033">
            <v>0</v>
          </cell>
          <cell r="CL4033">
            <v>0</v>
          </cell>
          <cell r="CM4033">
            <v>0</v>
          </cell>
          <cell r="CN4033">
            <v>1</v>
          </cell>
        </row>
        <row r="4034">
          <cell r="AU4034">
            <v>254</v>
          </cell>
          <cell r="AX4034">
            <v>254</v>
          </cell>
          <cell r="AY4034">
            <v>0</v>
          </cell>
          <cell r="AZ4034">
            <v>0</v>
          </cell>
          <cell r="BA4034">
            <v>0</v>
          </cell>
          <cell r="BV4034">
            <v>0</v>
          </cell>
          <cell r="BW4034">
            <v>0</v>
          </cell>
          <cell r="BX4034">
            <v>0</v>
          </cell>
          <cell r="BY4034">
            <v>0</v>
          </cell>
          <cell r="BZ4034">
            <v>0</v>
          </cell>
          <cell r="CA4034">
            <v>0</v>
          </cell>
          <cell r="CB4034">
            <v>0</v>
          </cell>
          <cell r="CC4034">
            <v>0</v>
          </cell>
          <cell r="CD4034">
            <v>1</v>
          </cell>
          <cell r="CE4034">
            <v>0</v>
          </cell>
          <cell r="CF4034">
            <v>0</v>
          </cell>
          <cell r="CG4034">
            <v>0</v>
          </cell>
          <cell r="CH4034">
            <v>0</v>
          </cell>
          <cell r="CJ4034">
            <v>0</v>
          </cell>
          <cell r="CK4034">
            <v>0</v>
          </cell>
          <cell r="CL4034">
            <v>0</v>
          </cell>
          <cell r="CM4034">
            <v>0</v>
          </cell>
          <cell r="CN4034">
            <v>1</v>
          </cell>
        </row>
        <row r="4035">
          <cell r="AU4035">
            <v>233</v>
          </cell>
          <cell r="AX4035">
            <v>233</v>
          </cell>
          <cell r="AY4035">
            <v>0</v>
          </cell>
          <cell r="AZ4035">
            <v>0</v>
          </cell>
          <cell r="BA4035">
            <v>0</v>
          </cell>
          <cell r="BV4035">
            <v>0</v>
          </cell>
          <cell r="BW4035">
            <v>0</v>
          </cell>
          <cell r="BX4035">
            <v>0</v>
          </cell>
          <cell r="BY4035">
            <v>0</v>
          </cell>
          <cell r="BZ4035">
            <v>0</v>
          </cell>
          <cell r="CA4035">
            <v>0</v>
          </cell>
          <cell r="CB4035">
            <v>0</v>
          </cell>
          <cell r="CC4035">
            <v>0</v>
          </cell>
          <cell r="CD4035">
            <v>1</v>
          </cell>
          <cell r="CE4035">
            <v>0</v>
          </cell>
          <cell r="CF4035">
            <v>0</v>
          </cell>
          <cell r="CG4035">
            <v>0</v>
          </cell>
          <cell r="CH4035">
            <v>0</v>
          </cell>
          <cell r="CJ4035">
            <v>0</v>
          </cell>
          <cell r="CK4035">
            <v>0</v>
          </cell>
          <cell r="CL4035">
            <v>0</v>
          </cell>
          <cell r="CM4035">
            <v>0</v>
          </cell>
          <cell r="CN4035">
            <v>1</v>
          </cell>
        </row>
        <row r="4036">
          <cell r="AU4036">
            <v>201</v>
          </cell>
          <cell r="AX4036">
            <v>201</v>
          </cell>
          <cell r="AY4036">
            <v>0</v>
          </cell>
          <cell r="AZ4036">
            <v>0</v>
          </cell>
          <cell r="BA4036">
            <v>0</v>
          </cell>
          <cell r="BV4036">
            <v>0</v>
          </cell>
          <cell r="BW4036">
            <v>1</v>
          </cell>
          <cell r="BX4036">
            <v>0</v>
          </cell>
          <cell r="BY4036">
            <v>0</v>
          </cell>
          <cell r="BZ4036">
            <v>0</v>
          </cell>
          <cell r="CA4036">
            <v>0</v>
          </cell>
          <cell r="CB4036">
            <v>0</v>
          </cell>
          <cell r="CC4036">
            <v>0</v>
          </cell>
          <cell r="CD4036">
            <v>0</v>
          </cell>
          <cell r="CE4036">
            <v>0</v>
          </cell>
          <cell r="CF4036">
            <v>0</v>
          </cell>
          <cell r="CG4036">
            <v>0</v>
          </cell>
          <cell r="CH4036">
            <v>0</v>
          </cell>
          <cell r="CJ4036">
            <v>0</v>
          </cell>
          <cell r="CK4036">
            <v>0</v>
          </cell>
          <cell r="CL4036">
            <v>0</v>
          </cell>
          <cell r="CM4036">
            <v>0</v>
          </cell>
          <cell r="CN4036">
            <v>1</v>
          </cell>
        </row>
        <row r="4037">
          <cell r="AU4037">
            <v>900.88</v>
          </cell>
          <cell r="AX4037">
            <v>789.37000000000012</v>
          </cell>
          <cell r="AY4037">
            <v>111.51</v>
          </cell>
          <cell r="AZ4037">
            <v>0</v>
          </cell>
          <cell r="BA4037">
            <v>249.68</v>
          </cell>
          <cell r="BV4037">
            <v>0</v>
          </cell>
          <cell r="BW4037">
            <v>1</v>
          </cell>
          <cell r="BX4037">
            <v>0</v>
          </cell>
          <cell r="BY4037">
            <v>0</v>
          </cell>
          <cell r="BZ4037">
            <v>0</v>
          </cell>
          <cell r="CA4037">
            <v>0</v>
          </cell>
          <cell r="CB4037">
            <v>0</v>
          </cell>
          <cell r="CC4037">
            <v>0</v>
          </cell>
          <cell r="CD4037">
            <v>0</v>
          </cell>
          <cell r="CE4037">
            <v>0</v>
          </cell>
          <cell r="CF4037">
            <v>0</v>
          </cell>
          <cell r="CG4037">
            <v>0</v>
          </cell>
          <cell r="CH4037">
            <v>0</v>
          </cell>
          <cell r="CJ4037">
            <v>0</v>
          </cell>
          <cell r="CK4037">
            <v>0</v>
          </cell>
          <cell r="CL4037">
            <v>0</v>
          </cell>
          <cell r="CM4037">
            <v>0</v>
          </cell>
          <cell r="CN4037">
            <v>1</v>
          </cell>
        </row>
        <row r="4038">
          <cell r="AU4038">
            <v>-21969.21</v>
          </cell>
          <cell r="AX4038">
            <v>-15401.67</v>
          </cell>
          <cell r="AY4038">
            <v>-6567.54</v>
          </cell>
          <cell r="AZ4038">
            <v>-16708.8</v>
          </cell>
          <cell r="BA4038">
            <v>72.62</v>
          </cell>
          <cell r="BV4038">
            <v>0</v>
          </cell>
          <cell r="BW4038">
            <v>0</v>
          </cell>
          <cell r="BX4038">
            <v>1</v>
          </cell>
          <cell r="BY4038">
            <v>0</v>
          </cell>
          <cell r="BZ4038">
            <v>0</v>
          </cell>
          <cell r="CA4038">
            <v>0</v>
          </cell>
          <cell r="CB4038">
            <v>0</v>
          </cell>
          <cell r="CC4038">
            <v>0</v>
          </cell>
          <cell r="CD4038">
            <v>0</v>
          </cell>
          <cell r="CE4038">
            <v>0</v>
          </cell>
          <cell r="CF4038">
            <v>0</v>
          </cell>
          <cell r="CG4038">
            <v>0</v>
          </cell>
          <cell r="CH4038">
            <v>0</v>
          </cell>
          <cell r="CJ4038">
            <v>0</v>
          </cell>
          <cell r="CK4038">
            <v>0</v>
          </cell>
          <cell r="CL4038">
            <v>0</v>
          </cell>
          <cell r="CM4038">
            <v>0</v>
          </cell>
          <cell r="CN4038">
            <v>1</v>
          </cell>
        </row>
        <row r="4039">
          <cell r="AU4039">
            <v>65926.27</v>
          </cell>
          <cell r="AX4039">
            <v>65481.7</v>
          </cell>
          <cell r="AY4039">
            <v>444.57</v>
          </cell>
          <cell r="AZ4039">
            <v>0</v>
          </cell>
          <cell r="BA4039">
            <v>948.33</v>
          </cell>
          <cell r="BV4039">
            <v>0</v>
          </cell>
          <cell r="BW4039">
            <v>0.1</v>
          </cell>
          <cell r="BX4039">
            <v>0.56000000000000005</v>
          </cell>
          <cell r="BY4039">
            <v>0</v>
          </cell>
          <cell r="BZ4039">
            <v>0</v>
          </cell>
          <cell r="CA4039">
            <v>0</v>
          </cell>
          <cell r="CB4039">
            <v>0</v>
          </cell>
          <cell r="CC4039">
            <v>0</v>
          </cell>
          <cell r="CD4039">
            <v>0.14000000000000001</v>
          </cell>
          <cell r="CE4039">
            <v>0</v>
          </cell>
          <cell r="CF4039">
            <v>0</v>
          </cell>
          <cell r="CG4039">
            <v>0</v>
          </cell>
          <cell r="CH4039">
            <v>0</v>
          </cell>
          <cell r="CJ4039">
            <v>0</v>
          </cell>
          <cell r="CK4039">
            <v>0</v>
          </cell>
          <cell r="CL4039">
            <v>0</v>
          </cell>
          <cell r="CM4039">
            <v>0</v>
          </cell>
          <cell r="CN4039">
            <v>1</v>
          </cell>
        </row>
        <row r="4040">
          <cell r="AU4040">
            <v>5265.74</v>
          </cell>
          <cell r="AX4040">
            <v>4890.13</v>
          </cell>
          <cell r="AY4040">
            <v>375.61</v>
          </cell>
          <cell r="AZ4040">
            <v>0</v>
          </cell>
          <cell r="BA4040">
            <v>840.99</v>
          </cell>
          <cell r="BV4040">
            <v>0</v>
          </cell>
          <cell r="BW4040">
            <v>0</v>
          </cell>
          <cell r="BX4040">
            <v>0</v>
          </cell>
          <cell r="BY4040">
            <v>0</v>
          </cell>
          <cell r="BZ4040">
            <v>0</v>
          </cell>
          <cell r="CA4040">
            <v>0</v>
          </cell>
          <cell r="CB4040">
            <v>0</v>
          </cell>
          <cell r="CC4040">
            <v>0</v>
          </cell>
          <cell r="CD4040">
            <v>0</v>
          </cell>
          <cell r="CE4040">
            <v>0</v>
          </cell>
          <cell r="CF4040">
            <v>0</v>
          </cell>
          <cell r="CG4040">
            <v>0</v>
          </cell>
          <cell r="CH4040">
            <v>0</v>
          </cell>
          <cell r="CJ4040">
            <v>0</v>
          </cell>
          <cell r="CK4040">
            <v>0</v>
          </cell>
          <cell r="CL4040">
            <v>0</v>
          </cell>
          <cell r="CM4040">
            <v>0</v>
          </cell>
          <cell r="CN4040">
            <v>1</v>
          </cell>
        </row>
        <row r="4041">
          <cell r="AU4041">
            <v>97</v>
          </cell>
          <cell r="AX4041">
            <v>97</v>
          </cell>
          <cell r="AY4041">
            <v>0</v>
          </cell>
          <cell r="AZ4041">
            <v>0</v>
          </cell>
          <cell r="BA4041">
            <v>0</v>
          </cell>
          <cell r="BV4041">
            <v>0</v>
          </cell>
          <cell r="BW4041">
            <v>0.9</v>
          </cell>
          <cell r="BX4041">
            <v>0</v>
          </cell>
          <cell r="BY4041">
            <v>0</v>
          </cell>
          <cell r="BZ4041">
            <v>0</v>
          </cell>
          <cell r="CA4041">
            <v>0</v>
          </cell>
          <cell r="CB4041">
            <v>0</v>
          </cell>
          <cell r="CC4041">
            <v>0</v>
          </cell>
          <cell r="CD4041">
            <v>0</v>
          </cell>
          <cell r="CE4041">
            <v>0</v>
          </cell>
          <cell r="CF4041">
            <v>0</v>
          </cell>
          <cell r="CG4041">
            <v>0</v>
          </cell>
          <cell r="CH4041">
            <v>0</v>
          </cell>
          <cell r="CJ4041">
            <v>0</v>
          </cell>
          <cell r="CK4041">
            <v>0</v>
          </cell>
          <cell r="CL4041">
            <v>0</v>
          </cell>
          <cell r="CM4041">
            <v>0</v>
          </cell>
          <cell r="CN4041">
            <v>1</v>
          </cell>
        </row>
        <row r="4042">
          <cell r="AU4042">
            <v>0</v>
          </cell>
          <cell r="AX4042">
            <v>0</v>
          </cell>
          <cell r="AY4042">
            <v>0</v>
          </cell>
          <cell r="AZ4042">
            <v>0</v>
          </cell>
          <cell r="BA4042">
            <v>0</v>
          </cell>
          <cell r="BV4042">
            <v>0</v>
          </cell>
          <cell r="BW4042">
            <v>1</v>
          </cell>
          <cell r="BX4042">
            <v>0</v>
          </cell>
          <cell r="BY4042">
            <v>0</v>
          </cell>
          <cell r="BZ4042">
            <v>0</v>
          </cell>
          <cell r="CA4042">
            <v>0</v>
          </cell>
          <cell r="CB4042">
            <v>0</v>
          </cell>
          <cell r="CC4042">
            <v>0</v>
          </cell>
          <cell r="CD4042">
            <v>0</v>
          </cell>
          <cell r="CE4042">
            <v>0</v>
          </cell>
          <cell r="CF4042">
            <v>0</v>
          </cell>
          <cell r="CG4042">
            <v>0</v>
          </cell>
          <cell r="CH4042">
            <v>0</v>
          </cell>
          <cell r="CJ4042">
            <v>0</v>
          </cell>
          <cell r="CK4042">
            <v>0</v>
          </cell>
          <cell r="CL4042">
            <v>0</v>
          </cell>
          <cell r="CM4042">
            <v>0</v>
          </cell>
          <cell r="CN4042">
            <v>1</v>
          </cell>
        </row>
        <row r="4043">
          <cell r="AU4043">
            <v>191</v>
          </cell>
          <cell r="AX4043">
            <v>191</v>
          </cell>
          <cell r="AY4043">
            <v>0</v>
          </cell>
          <cell r="AZ4043">
            <v>0</v>
          </cell>
          <cell r="BA4043">
            <v>0</v>
          </cell>
          <cell r="BV4043">
            <v>0</v>
          </cell>
          <cell r="BW4043">
            <v>0</v>
          </cell>
          <cell r="BX4043">
            <v>1</v>
          </cell>
          <cell r="BY4043">
            <v>0</v>
          </cell>
          <cell r="BZ4043">
            <v>0</v>
          </cell>
          <cell r="CA4043">
            <v>0</v>
          </cell>
          <cell r="CB4043">
            <v>0</v>
          </cell>
          <cell r="CC4043">
            <v>0</v>
          </cell>
          <cell r="CD4043">
            <v>0</v>
          </cell>
          <cell r="CE4043">
            <v>0</v>
          </cell>
          <cell r="CF4043">
            <v>0</v>
          </cell>
          <cell r="CG4043">
            <v>0</v>
          </cell>
          <cell r="CH4043">
            <v>0</v>
          </cell>
          <cell r="CJ4043">
            <v>0</v>
          </cell>
          <cell r="CK4043">
            <v>0</v>
          </cell>
          <cell r="CL4043">
            <v>0</v>
          </cell>
          <cell r="CM4043">
            <v>0</v>
          </cell>
          <cell r="CN4043">
            <v>1</v>
          </cell>
        </row>
        <row r="4044">
          <cell r="AU4044">
            <v>614.97</v>
          </cell>
          <cell r="AX4044">
            <v>440.84</v>
          </cell>
          <cell r="AY4044">
            <v>174.13</v>
          </cell>
          <cell r="AZ4044">
            <v>440.84</v>
          </cell>
          <cell r="BA4044">
            <v>0</v>
          </cell>
          <cell r="BV4044">
            <v>0</v>
          </cell>
          <cell r="BW4044">
            <v>1</v>
          </cell>
          <cell r="BX4044">
            <v>0</v>
          </cell>
          <cell r="BY4044">
            <v>0</v>
          </cell>
          <cell r="BZ4044">
            <v>0</v>
          </cell>
          <cell r="CA4044">
            <v>0</v>
          </cell>
          <cell r="CB4044">
            <v>0</v>
          </cell>
          <cell r="CC4044">
            <v>0</v>
          </cell>
          <cell r="CD4044">
            <v>0</v>
          </cell>
          <cell r="CE4044">
            <v>0</v>
          </cell>
          <cell r="CF4044">
            <v>0</v>
          </cell>
          <cell r="CG4044">
            <v>0</v>
          </cell>
          <cell r="CH4044">
            <v>0</v>
          </cell>
          <cell r="CJ4044">
            <v>0</v>
          </cell>
          <cell r="CK4044">
            <v>0</v>
          </cell>
          <cell r="CL4044">
            <v>0</v>
          </cell>
          <cell r="CM4044">
            <v>0</v>
          </cell>
          <cell r="CN4044">
            <v>1</v>
          </cell>
        </row>
        <row r="4045">
          <cell r="AU4045">
            <v>170</v>
          </cell>
          <cell r="AX4045">
            <v>170</v>
          </cell>
          <cell r="AY4045">
            <v>0</v>
          </cell>
          <cell r="AZ4045">
            <v>0</v>
          </cell>
          <cell r="BA4045">
            <v>0</v>
          </cell>
          <cell r="BV4045">
            <v>0</v>
          </cell>
          <cell r="BW4045">
            <v>0.4</v>
          </cell>
          <cell r="BX4045">
            <v>0.6</v>
          </cell>
          <cell r="BY4045">
            <v>0</v>
          </cell>
          <cell r="BZ4045">
            <v>0</v>
          </cell>
          <cell r="CA4045">
            <v>0</v>
          </cell>
          <cell r="CB4045">
            <v>0</v>
          </cell>
          <cell r="CC4045">
            <v>0</v>
          </cell>
          <cell r="CD4045">
            <v>0</v>
          </cell>
          <cell r="CE4045">
            <v>0</v>
          </cell>
          <cell r="CF4045">
            <v>0</v>
          </cell>
          <cell r="CG4045">
            <v>0</v>
          </cell>
          <cell r="CH4045">
            <v>0</v>
          </cell>
          <cell r="CJ4045">
            <v>0</v>
          </cell>
          <cell r="CK4045">
            <v>0</v>
          </cell>
          <cell r="CL4045">
            <v>0</v>
          </cell>
          <cell r="CM4045">
            <v>0</v>
          </cell>
          <cell r="CN4045">
            <v>1</v>
          </cell>
        </row>
        <row r="4046">
          <cell r="AU4046">
            <v>360.43</v>
          </cell>
          <cell r="AX4046">
            <v>323.5</v>
          </cell>
          <cell r="AY4046">
            <v>36.93</v>
          </cell>
          <cell r="AZ4046">
            <v>93.5</v>
          </cell>
          <cell r="BA4046">
            <v>0</v>
          </cell>
          <cell r="BV4046">
            <v>0</v>
          </cell>
          <cell r="BW4046">
            <v>0.64</v>
          </cell>
          <cell r="BX4046">
            <v>0.36</v>
          </cell>
          <cell r="BY4046">
            <v>0</v>
          </cell>
          <cell r="BZ4046">
            <v>0</v>
          </cell>
          <cell r="CA4046">
            <v>0</v>
          </cell>
          <cell r="CB4046">
            <v>0</v>
          </cell>
          <cell r="CC4046">
            <v>0</v>
          </cell>
          <cell r="CD4046">
            <v>0</v>
          </cell>
          <cell r="CE4046">
            <v>0</v>
          </cell>
          <cell r="CF4046">
            <v>0</v>
          </cell>
          <cell r="CG4046">
            <v>0</v>
          </cell>
          <cell r="CH4046">
            <v>0</v>
          </cell>
          <cell r="CJ4046">
            <v>0</v>
          </cell>
          <cell r="CK4046">
            <v>0</v>
          </cell>
          <cell r="CL4046">
            <v>0</v>
          </cell>
          <cell r="CM4046">
            <v>0</v>
          </cell>
          <cell r="CN4046">
            <v>1</v>
          </cell>
        </row>
        <row r="4047">
          <cell r="AU4047">
            <v>1358.56</v>
          </cell>
          <cell r="AX4047">
            <v>973.91</v>
          </cell>
          <cell r="AY4047">
            <v>384.65</v>
          </cell>
          <cell r="AZ4047">
            <v>273</v>
          </cell>
          <cell r="BA4047">
            <v>584.36</v>
          </cell>
          <cell r="BV4047">
            <v>0</v>
          </cell>
          <cell r="BW4047">
            <v>1</v>
          </cell>
          <cell r="BX4047">
            <v>0</v>
          </cell>
          <cell r="BY4047">
            <v>0</v>
          </cell>
          <cell r="BZ4047">
            <v>0</v>
          </cell>
          <cell r="CA4047">
            <v>0</v>
          </cell>
          <cell r="CB4047">
            <v>0</v>
          </cell>
          <cell r="CC4047">
            <v>0</v>
          </cell>
          <cell r="CD4047">
            <v>0</v>
          </cell>
          <cell r="CE4047">
            <v>0</v>
          </cell>
          <cell r="CF4047">
            <v>0</v>
          </cell>
          <cell r="CG4047">
            <v>0</v>
          </cell>
          <cell r="CH4047">
            <v>0</v>
          </cell>
          <cell r="CJ4047">
            <v>0</v>
          </cell>
          <cell r="CK4047">
            <v>0</v>
          </cell>
          <cell r="CL4047">
            <v>0</v>
          </cell>
          <cell r="CM4047">
            <v>0</v>
          </cell>
          <cell r="CN4047">
            <v>1</v>
          </cell>
        </row>
        <row r="4048">
          <cell r="AU4048">
            <v>1375.74</v>
          </cell>
          <cell r="AX4048">
            <v>986.24</v>
          </cell>
          <cell r="AY4048">
            <v>389.5</v>
          </cell>
          <cell r="AZ4048">
            <v>0</v>
          </cell>
          <cell r="BA4048">
            <v>872.03</v>
          </cell>
          <cell r="BV4048">
            <v>0</v>
          </cell>
          <cell r="BW4048">
            <v>1</v>
          </cell>
          <cell r="BX4048">
            <v>0</v>
          </cell>
          <cell r="BY4048">
            <v>0</v>
          </cell>
          <cell r="BZ4048">
            <v>0</v>
          </cell>
          <cell r="CA4048">
            <v>0</v>
          </cell>
          <cell r="CB4048">
            <v>0</v>
          </cell>
          <cell r="CC4048">
            <v>0</v>
          </cell>
          <cell r="CD4048">
            <v>0</v>
          </cell>
          <cell r="CE4048">
            <v>0</v>
          </cell>
          <cell r="CF4048">
            <v>0</v>
          </cell>
          <cell r="CG4048">
            <v>0</v>
          </cell>
          <cell r="CH4048">
            <v>0</v>
          </cell>
          <cell r="CJ4048">
            <v>0</v>
          </cell>
          <cell r="CK4048">
            <v>0</v>
          </cell>
          <cell r="CL4048">
            <v>0</v>
          </cell>
          <cell r="CM4048">
            <v>0</v>
          </cell>
          <cell r="CN4048">
            <v>1</v>
          </cell>
        </row>
        <row r="4049">
          <cell r="AU4049">
            <v>142</v>
          </cell>
          <cell r="AX4049">
            <v>142</v>
          </cell>
          <cell r="AY4049">
            <v>0</v>
          </cell>
          <cell r="AZ4049">
            <v>0</v>
          </cell>
          <cell r="BA4049">
            <v>0</v>
          </cell>
          <cell r="BV4049">
            <v>0</v>
          </cell>
          <cell r="BW4049">
            <v>0</v>
          </cell>
          <cell r="BX4049">
            <v>1</v>
          </cell>
          <cell r="BY4049">
            <v>0</v>
          </cell>
          <cell r="BZ4049">
            <v>0</v>
          </cell>
          <cell r="CA4049">
            <v>0</v>
          </cell>
          <cell r="CB4049">
            <v>0</v>
          </cell>
          <cell r="CC4049">
            <v>0</v>
          </cell>
          <cell r="CD4049">
            <v>0</v>
          </cell>
          <cell r="CE4049">
            <v>0</v>
          </cell>
          <cell r="CF4049">
            <v>0</v>
          </cell>
          <cell r="CG4049">
            <v>0</v>
          </cell>
          <cell r="CH4049">
            <v>0</v>
          </cell>
          <cell r="CJ4049">
            <v>0</v>
          </cell>
          <cell r="CK4049">
            <v>0</v>
          </cell>
          <cell r="CL4049">
            <v>0</v>
          </cell>
          <cell r="CM4049">
            <v>0</v>
          </cell>
          <cell r="CN4049">
            <v>1</v>
          </cell>
        </row>
        <row r="4050">
          <cell r="AU4050">
            <v>768</v>
          </cell>
          <cell r="AX4050">
            <v>768</v>
          </cell>
          <cell r="AY4050">
            <v>0</v>
          </cell>
          <cell r="AZ4050">
            <v>0</v>
          </cell>
          <cell r="BA4050">
            <v>0</v>
          </cell>
          <cell r="BV4050">
            <v>0</v>
          </cell>
          <cell r="BW4050">
            <v>0</v>
          </cell>
          <cell r="BX4050">
            <v>1</v>
          </cell>
          <cell r="BY4050">
            <v>0</v>
          </cell>
          <cell r="BZ4050">
            <v>0</v>
          </cell>
          <cell r="CA4050">
            <v>0</v>
          </cell>
          <cell r="CB4050">
            <v>0</v>
          </cell>
          <cell r="CC4050">
            <v>0</v>
          </cell>
          <cell r="CD4050">
            <v>0</v>
          </cell>
          <cell r="CE4050">
            <v>0</v>
          </cell>
          <cell r="CF4050">
            <v>0</v>
          </cell>
          <cell r="CG4050">
            <v>0</v>
          </cell>
          <cell r="CH4050">
            <v>0</v>
          </cell>
          <cell r="CJ4050">
            <v>0</v>
          </cell>
          <cell r="CK4050">
            <v>0</v>
          </cell>
          <cell r="CL4050">
            <v>0</v>
          </cell>
          <cell r="CM4050">
            <v>0</v>
          </cell>
          <cell r="CN4050">
            <v>1</v>
          </cell>
        </row>
        <row r="4051">
          <cell r="AU4051">
            <v>364</v>
          </cell>
          <cell r="AX4051">
            <v>364</v>
          </cell>
          <cell r="AY4051">
            <v>0</v>
          </cell>
          <cell r="AZ4051">
            <v>0</v>
          </cell>
          <cell r="BA4051">
            <v>0</v>
          </cell>
          <cell r="BV4051">
            <v>0</v>
          </cell>
          <cell r="BW4051">
            <v>0</v>
          </cell>
          <cell r="BX4051">
            <v>0</v>
          </cell>
          <cell r="BY4051">
            <v>0</v>
          </cell>
          <cell r="BZ4051">
            <v>0</v>
          </cell>
          <cell r="CA4051">
            <v>0</v>
          </cell>
          <cell r="CB4051">
            <v>0</v>
          </cell>
          <cell r="CC4051">
            <v>0</v>
          </cell>
          <cell r="CD4051">
            <v>0</v>
          </cell>
          <cell r="CE4051">
            <v>0</v>
          </cell>
          <cell r="CF4051">
            <v>0</v>
          </cell>
          <cell r="CG4051">
            <v>0</v>
          </cell>
          <cell r="CH4051">
            <v>0</v>
          </cell>
          <cell r="CJ4051">
            <v>0</v>
          </cell>
          <cell r="CK4051">
            <v>0</v>
          </cell>
          <cell r="CL4051">
            <v>0</v>
          </cell>
          <cell r="CM4051">
            <v>0</v>
          </cell>
          <cell r="CN4051">
            <v>1</v>
          </cell>
        </row>
        <row r="4052">
          <cell r="AU4052">
            <v>1204.47</v>
          </cell>
          <cell r="AX4052">
            <v>863.46</v>
          </cell>
          <cell r="AY4052">
            <v>341.01</v>
          </cell>
          <cell r="AZ4052">
            <v>0</v>
          </cell>
          <cell r="BA4052">
            <v>420.81</v>
          </cell>
          <cell r="BV4052">
            <v>0</v>
          </cell>
          <cell r="BW4052">
            <v>0</v>
          </cell>
          <cell r="BX4052">
            <v>0.72</v>
          </cell>
          <cell r="BY4052">
            <v>0</v>
          </cell>
          <cell r="BZ4052">
            <v>0</v>
          </cell>
          <cell r="CA4052">
            <v>0</v>
          </cell>
          <cell r="CB4052">
            <v>0</v>
          </cell>
          <cell r="CC4052">
            <v>0</v>
          </cell>
          <cell r="CD4052">
            <v>0</v>
          </cell>
          <cell r="CE4052">
            <v>0</v>
          </cell>
          <cell r="CF4052">
            <v>0</v>
          </cell>
          <cell r="CG4052">
            <v>0</v>
          </cell>
          <cell r="CH4052">
            <v>0</v>
          </cell>
          <cell r="CJ4052">
            <v>0</v>
          </cell>
          <cell r="CK4052">
            <v>0</v>
          </cell>
          <cell r="CL4052">
            <v>0</v>
          </cell>
          <cell r="CM4052">
            <v>0</v>
          </cell>
          <cell r="CN4052">
            <v>1</v>
          </cell>
        </row>
        <row r="4053">
          <cell r="AU4053">
            <v>28081.05</v>
          </cell>
          <cell r="AX4053">
            <v>19932.39</v>
          </cell>
          <cell r="AY4053">
            <v>8148.66</v>
          </cell>
          <cell r="AZ4053">
            <v>18590.2</v>
          </cell>
          <cell r="BA4053">
            <v>57.71</v>
          </cell>
          <cell r="BV4053">
            <v>0</v>
          </cell>
          <cell r="BW4053">
            <v>0</v>
          </cell>
          <cell r="BX4053">
            <v>1</v>
          </cell>
          <cell r="BY4053">
            <v>0</v>
          </cell>
          <cell r="BZ4053">
            <v>0</v>
          </cell>
          <cell r="CA4053">
            <v>0</v>
          </cell>
          <cell r="CB4053">
            <v>0</v>
          </cell>
          <cell r="CC4053">
            <v>0</v>
          </cell>
          <cell r="CD4053">
            <v>0</v>
          </cell>
          <cell r="CE4053">
            <v>0</v>
          </cell>
          <cell r="CF4053">
            <v>0</v>
          </cell>
          <cell r="CG4053">
            <v>0</v>
          </cell>
          <cell r="CH4053">
            <v>0</v>
          </cell>
          <cell r="CJ4053">
            <v>0</v>
          </cell>
          <cell r="CK4053">
            <v>0</v>
          </cell>
          <cell r="CL4053">
            <v>0</v>
          </cell>
          <cell r="CM4053">
            <v>0</v>
          </cell>
          <cell r="CN4053">
            <v>1</v>
          </cell>
        </row>
        <row r="4054">
          <cell r="AU4054">
            <v>660.84</v>
          </cell>
          <cell r="AX4054">
            <v>473.75</v>
          </cell>
          <cell r="AY4054">
            <v>187.09</v>
          </cell>
          <cell r="AZ4054">
            <v>0</v>
          </cell>
          <cell r="BA4054">
            <v>418.88</v>
          </cell>
          <cell r="BV4054">
            <v>0</v>
          </cell>
          <cell r="BW4054">
            <v>0.69</v>
          </cell>
          <cell r="BX4054">
            <v>0.31</v>
          </cell>
          <cell r="BY4054">
            <v>0</v>
          </cell>
          <cell r="BZ4054">
            <v>0</v>
          </cell>
          <cell r="CA4054">
            <v>0</v>
          </cell>
          <cell r="CB4054">
            <v>0</v>
          </cell>
          <cell r="CC4054">
            <v>0</v>
          </cell>
          <cell r="CD4054">
            <v>0</v>
          </cell>
          <cell r="CE4054">
            <v>0</v>
          </cell>
          <cell r="CF4054">
            <v>0</v>
          </cell>
          <cell r="CG4054">
            <v>0</v>
          </cell>
          <cell r="CH4054">
            <v>0</v>
          </cell>
          <cell r="CJ4054">
            <v>0</v>
          </cell>
          <cell r="CK4054">
            <v>0</v>
          </cell>
          <cell r="CL4054">
            <v>0</v>
          </cell>
          <cell r="CM4054">
            <v>0</v>
          </cell>
          <cell r="CN4054">
            <v>1</v>
          </cell>
        </row>
        <row r="4055">
          <cell r="AU4055">
            <v>986</v>
          </cell>
          <cell r="AX4055">
            <v>986</v>
          </cell>
          <cell r="AY4055">
            <v>0</v>
          </cell>
          <cell r="AZ4055">
            <v>0</v>
          </cell>
          <cell r="BA4055">
            <v>0</v>
          </cell>
          <cell r="BV4055">
            <v>0</v>
          </cell>
          <cell r="BW4055">
            <v>0</v>
          </cell>
          <cell r="BX4055">
            <v>1</v>
          </cell>
          <cell r="BY4055">
            <v>0</v>
          </cell>
          <cell r="BZ4055">
            <v>0</v>
          </cell>
          <cell r="CA4055">
            <v>0</v>
          </cell>
          <cell r="CB4055">
            <v>0</v>
          </cell>
          <cell r="CC4055">
            <v>0</v>
          </cell>
          <cell r="CD4055">
            <v>0</v>
          </cell>
          <cell r="CE4055">
            <v>0</v>
          </cell>
          <cell r="CF4055">
            <v>0</v>
          </cell>
          <cell r="CG4055">
            <v>0</v>
          </cell>
          <cell r="CH4055">
            <v>0</v>
          </cell>
          <cell r="CJ4055">
            <v>0</v>
          </cell>
          <cell r="CK4055">
            <v>0</v>
          </cell>
          <cell r="CL4055">
            <v>0</v>
          </cell>
          <cell r="CM4055">
            <v>0</v>
          </cell>
          <cell r="CN4055">
            <v>1</v>
          </cell>
        </row>
        <row r="4056">
          <cell r="AU4056">
            <v>96</v>
          </cell>
          <cell r="AX4056">
            <v>96</v>
          </cell>
          <cell r="AY4056">
            <v>0</v>
          </cell>
          <cell r="AZ4056">
            <v>0</v>
          </cell>
          <cell r="BA4056">
            <v>0</v>
          </cell>
          <cell r="BV4056">
            <v>0</v>
          </cell>
          <cell r="BW4056">
            <v>0.6</v>
          </cell>
          <cell r="BX4056">
            <v>0</v>
          </cell>
          <cell r="BY4056">
            <v>0</v>
          </cell>
          <cell r="BZ4056">
            <v>0</v>
          </cell>
          <cell r="CA4056">
            <v>0</v>
          </cell>
          <cell r="CB4056">
            <v>0</v>
          </cell>
          <cell r="CC4056">
            <v>0</v>
          </cell>
          <cell r="CD4056">
            <v>0</v>
          </cell>
          <cell r="CE4056">
            <v>0.14000000000000001</v>
          </cell>
          <cell r="CF4056">
            <v>0</v>
          </cell>
          <cell r="CG4056">
            <v>0</v>
          </cell>
          <cell r="CH4056">
            <v>0</v>
          </cell>
          <cell r="CJ4056">
            <v>0</v>
          </cell>
          <cell r="CK4056">
            <v>0</v>
          </cell>
          <cell r="CL4056">
            <v>0</v>
          </cell>
          <cell r="CM4056">
            <v>0</v>
          </cell>
          <cell r="CN4056">
            <v>1</v>
          </cell>
        </row>
        <row r="4057">
          <cell r="AU4057">
            <v>447.59</v>
          </cell>
          <cell r="AX4057">
            <v>383.15000000000003</v>
          </cell>
          <cell r="AY4057">
            <v>64.44</v>
          </cell>
          <cell r="AZ4057">
            <v>0</v>
          </cell>
          <cell r="BA4057">
            <v>115.48</v>
          </cell>
          <cell r="BV4057">
            <v>0</v>
          </cell>
          <cell r="BW4057">
            <v>1</v>
          </cell>
          <cell r="BX4057">
            <v>0</v>
          </cell>
          <cell r="BY4057">
            <v>0</v>
          </cell>
          <cell r="BZ4057">
            <v>0</v>
          </cell>
          <cell r="CA4057">
            <v>0</v>
          </cell>
          <cell r="CB4057">
            <v>0</v>
          </cell>
          <cell r="CC4057">
            <v>0</v>
          </cell>
          <cell r="CD4057">
            <v>0</v>
          </cell>
          <cell r="CE4057">
            <v>0</v>
          </cell>
          <cell r="CF4057">
            <v>0</v>
          </cell>
          <cell r="CG4057">
            <v>0</v>
          </cell>
          <cell r="CH4057">
            <v>0</v>
          </cell>
          <cell r="CJ4057">
            <v>0</v>
          </cell>
          <cell r="CK4057">
            <v>0</v>
          </cell>
          <cell r="CL4057">
            <v>0</v>
          </cell>
          <cell r="CM4057">
            <v>0</v>
          </cell>
          <cell r="CN4057">
            <v>1</v>
          </cell>
        </row>
        <row r="4058">
          <cell r="AU4058">
            <v>25892</v>
          </cell>
          <cell r="AX4058">
            <v>18103.57</v>
          </cell>
          <cell r="AY4058">
            <v>7788.43</v>
          </cell>
          <cell r="AZ4058">
            <v>13871.42</v>
          </cell>
          <cell r="BA4058">
            <v>1300.9000000000001</v>
          </cell>
          <cell r="BV4058">
            <v>0</v>
          </cell>
          <cell r="BW4058">
            <v>0.5</v>
          </cell>
          <cell r="BX4058">
            <v>0</v>
          </cell>
          <cell r="BY4058">
            <v>0.5</v>
          </cell>
          <cell r="BZ4058">
            <v>0</v>
          </cell>
          <cell r="CA4058">
            <v>0</v>
          </cell>
          <cell r="CB4058">
            <v>0</v>
          </cell>
          <cell r="CC4058">
            <v>0</v>
          </cell>
          <cell r="CD4058">
            <v>0</v>
          </cell>
          <cell r="CE4058">
            <v>0</v>
          </cell>
          <cell r="CF4058">
            <v>0</v>
          </cell>
          <cell r="CG4058">
            <v>0</v>
          </cell>
          <cell r="CH4058">
            <v>0</v>
          </cell>
          <cell r="CJ4058">
            <v>0</v>
          </cell>
          <cell r="CK4058">
            <v>0</v>
          </cell>
          <cell r="CL4058">
            <v>0</v>
          </cell>
          <cell r="CM4058">
            <v>0</v>
          </cell>
          <cell r="CN4058">
            <v>1</v>
          </cell>
        </row>
        <row r="4059">
          <cell r="AU4059">
            <v>2538.4699999999998</v>
          </cell>
          <cell r="AX4059">
            <v>2272.8000000000002</v>
          </cell>
          <cell r="AY4059">
            <v>265.67</v>
          </cell>
          <cell r="AZ4059">
            <v>0</v>
          </cell>
          <cell r="BA4059">
            <v>594.9</v>
          </cell>
          <cell r="BV4059">
            <v>0</v>
          </cell>
          <cell r="BW4059">
            <v>0</v>
          </cell>
          <cell r="BX4059">
            <v>0</v>
          </cell>
          <cell r="BY4059">
            <v>0</v>
          </cell>
          <cell r="BZ4059">
            <v>0</v>
          </cell>
          <cell r="CA4059">
            <v>0</v>
          </cell>
          <cell r="CB4059">
            <v>0</v>
          </cell>
          <cell r="CC4059">
            <v>0</v>
          </cell>
          <cell r="CD4059">
            <v>0</v>
          </cell>
          <cell r="CE4059">
            <v>0</v>
          </cell>
          <cell r="CF4059">
            <v>0</v>
          </cell>
          <cell r="CG4059">
            <v>0</v>
          </cell>
          <cell r="CH4059">
            <v>0</v>
          </cell>
          <cell r="CJ4059">
            <v>0</v>
          </cell>
          <cell r="CK4059">
            <v>0</v>
          </cell>
          <cell r="CL4059">
            <v>0</v>
          </cell>
          <cell r="CM4059">
            <v>0</v>
          </cell>
          <cell r="CN4059">
            <v>1</v>
          </cell>
        </row>
        <row r="4060">
          <cell r="AU4060">
            <v>18946.98</v>
          </cell>
          <cell r="AX4060">
            <v>13583.110000000002</v>
          </cell>
          <cell r="AY4060">
            <v>5363.87</v>
          </cell>
          <cell r="AZ4060">
            <v>2051.73</v>
          </cell>
          <cell r="BA4060">
            <v>7032.77</v>
          </cell>
          <cell r="BV4060">
            <v>0</v>
          </cell>
          <cell r="BW4060">
            <v>0.7</v>
          </cell>
          <cell r="BX4060">
            <v>0</v>
          </cell>
          <cell r="BY4060">
            <v>0</v>
          </cell>
          <cell r="BZ4060">
            <v>0</v>
          </cell>
          <cell r="CA4060">
            <v>0</v>
          </cell>
          <cell r="CB4060">
            <v>0</v>
          </cell>
          <cell r="CC4060">
            <v>0</v>
          </cell>
          <cell r="CD4060">
            <v>0.3</v>
          </cell>
          <cell r="CE4060">
            <v>0</v>
          </cell>
          <cell r="CF4060">
            <v>0</v>
          </cell>
          <cell r="CG4060">
            <v>0</v>
          </cell>
          <cell r="CH4060">
            <v>0</v>
          </cell>
          <cell r="CJ4060">
            <v>0</v>
          </cell>
          <cell r="CK4060">
            <v>0</v>
          </cell>
          <cell r="CL4060">
            <v>0</v>
          </cell>
          <cell r="CM4060">
            <v>0</v>
          </cell>
          <cell r="CN4060">
            <v>1</v>
          </cell>
        </row>
        <row r="4061">
          <cell r="AU4061">
            <v>104221.87</v>
          </cell>
          <cell r="AX4061">
            <v>72973.540000000008</v>
          </cell>
          <cell r="AY4061">
            <v>31248.33</v>
          </cell>
          <cell r="AZ4061">
            <v>5931.35</v>
          </cell>
          <cell r="BA4061">
            <v>9224.19</v>
          </cell>
          <cell r="BV4061">
            <v>0</v>
          </cell>
          <cell r="BW4061">
            <v>0</v>
          </cell>
          <cell r="BX4061">
            <v>0.55000000000000004</v>
          </cell>
          <cell r="BY4061">
            <v>0</v>
          </cell>
          <cell r="BZ4061">
            <v>0</v>
          </cell>
          <cell r="CA4061">
            <v>0</v>
          </cell>
          <cell r="CB4061">
            <v>0</v>
          </cell>
          <cell r="CC4061">
            <v>0</v>
          </cell>
          <cell r="CD4061">
            <v>0.45</v>
          </cell>
          <cell r="CE4061">
            <v>0</v>
          </cell>
          <cell r="CF4061">
            <v>0</v>
          </cell>
          <cell r="CG4061">
            <v>0</v>
          </cell>
          <cell r="CH4061">
            <v>0</v>
          </cell>
          <cell r="CJ4061">
            <v>0</v>
          </cell>
          <cell r="CK4061">
            <v>0</v>
          </cell>
          <cell r="CL4061">
            <v>0</v>
          </cell>
          <cell r="CM4061">
            <v>0</v>
          </cell>
          <cell r="CN4061">
            <v>1</v>
          </cell>
        </row>
        <row r="4062">
          <cell r="AU4062">
            <v>403.29</v>
          </cell>
          <cell r="AX4062">
            <v>289.11</v>
          </cell>
          <cell r="AY4062">
            <v>114.18</v>
          </cell>
          <cell r="AZ4062">
            <v>0</v>
          </cell>
          <cell r="BA4062">
            <v>255.64</v>
          </cell>
          <cell r="BV4062">
            <v>0</v>
          </cell>
          <cell r="BW4062">
            <v>1</v>
          </cell>
          <cell r="BX4062">
            <v>0</v>
          </cell>
          <cell r="BY4062">
            <v>0</v>
          </cell>
          <cell r="BZ4062">
            <v>0</v>
          </cell>
          <cell r="CA4062">
            <v>0</v>
          </cell>
          <cell r="CB4062">
            <v>0</v>
          </cell>
          <cell r="CC4062">
            <v>0</v>
          </cell>
          <cell r="CD4062">
            <v>0</v>
          </cell>
          <cell r="CE4062">
            <v>0</v>
          </cell>
          <cell r="CF4062">
            <v>0</v>
          </cell>
          <cell r="CG4062">
            <v>0</v>
          </cell>
          <cell r="CH4062">
            <v>0</v>
          </cell>
          <cell r="CJ4062">
            <v>0</v>
          </cell>
          <cell r="CK4062">
            <v>0</v>
          </cell>
          <cell r="CL4062">
            <v>0</v>
          </cell>
          <cell r="CM4062">
            <v>0</v>
          </cell>
          <cell r="CN4062">
            <v>1</v>
          </cell>
        </row>
        <row r="4063">
          <cell r="AU4063">
            <v>50455.49</v>
          </cell>
          <cell r="AX4063">
            <v>35222.429999999993</v>
          </cell>
          <cell r="AY4063">
            <v>15233.06</v>
          </cell>
          <cell r="AZ4063">
            <v>6079.68</v>
          </cell>
          <cell r="BA4063">
            <v>22769.5</v>
          </cell>
          <cell r="BV4063">
            <v>0</v>
          </cell>
          <cell r="BW4063">
            <v>0.88</v>
          </cell>
          <cell r="BX4063">
            <v>0</v>
          </cell>
          <cell r="BY4063">
            <v>0</v>
          </cell>
          <cell r="BZ4063">
            <v>0</v>
          </cell>
          <cell r="CA4063">
            <v>0</v>
          </cell>
          <cell r="CB4063">
            <v>0</v>
          </cell>
          <cell r="CC4063">
            <v>0</v>
          </cell>
          <cell r="CD4063">
            <v>0.12</v>
          </cell>
          <cell r="CE4063">
            <v>0</v>
          </cell>
          <cell r="CF4063">
            <v>0</v>
          </cell>
          <cell r="CG4063">
            <v>0</v>
          </cell>
          <cell r="CH4063">
            <v>0</v>
          </cell>
          <cell r="CJ4063">
            <v>0</v>
          </cell>
          <cell r="CK4063">
            <v>0</v>
          </cell>
          <cell r="CL4063">
            <v>0</v>
          </cell>
          <cell r="CM4063">
            <v>0</v>
          </cell>
          <cell r="CN4063">
            <v>1</v>
          </cell>
        </row>
        <row r="4064">
          <cell r="AU4064">
            <v>25539.06</v>
          </cell>
          <cell r="AX4064">
            <v>18354.969999999998</v>
          </cell>
          <cell r="AY4064">
            <v>7184.09</v>
          </cell>
          <cell r="AZ4064">
            <v>5420.89</v>
          </cell>
          <cell r="BA4064">
            <v>6738.95</v>
          </cell>
          <cell r="BV4064">
            <v>0</v>
          </cell>
          <cell r="BW4064">
            <v>0.39</v>
          </cell>
          <cell r="BX4064">
            <v>0.61</v>
          </cell>
          <cell r="BY4064">
            <v>0</v>
          </cell>
          <cell r="BZ4064">
            <v>0</v>
          </cell>
          <cell r="CA4064">
            <v>0</v>
          </cell>
          <cell r="CB4064">
            <v>0</v>
          </cell>
          <cell r="CC4064">
            <v>0</v>
          </cell>
          <cell r="CD4064">
            <v>0</v>
          </cell>
          <cell r="CE4064">
            <v>0</v>
          </cell>
          <cell r="CF4064">
            <v>0</v>
          </cell>
          <cell r="CG4064">
            <v>0</v>
          </cell>
          <cell r="CH4064">
            <v>0</v>
          </cell>
          <cell r="CJ4064">
            <v>0</v>
          </cell>
          <cell r="CK4064">
            <v>0</v>
          </cell>
          <cell r="CL4064">
            <v>0</v>
          </cell>
          <cell r="CM4064">
            <v>0</v>
          </cell>
          <cell r="CN4064">
            <v>1</v>
          </cell>
        </row>
        <row r="4065">
          <cell r="AU4065">
            <v>2331.0700000000002</v>
          </cell>
          <cell r="AX4065">
            <v>1671.03</v>
          </cell>
          <cell r="AY4065">
            <v>660.04</v>
          </cell>
          <cell r="AZ4065">
            <v>1605.79</v>
          </cell>
          <cell r="BA4065">
            <v>57.7</v>
          </cell>
          <cell r="BV4065">
            <v>0</v>
          </cell>
          <cell r="BW4065">
            <v>0.45</v>
          </cell>
          <cell r="BX4065">
            <v>0</v>
          </cell>
          <cell r="BY4065">
            <v>0</v>
          </cell>
          <cell r="BZ4065">
            <v>0</v>
          </cell>
          <cell r="CA4065">
            <v>0</v>
          </cell>
          <cell r="CB4065">
            <v>0</v>
          </cell>
          <cell r="CC4065">
            <v>0</v>
          </cell>
          <cell r="CD4065">
            <v>0.49</v>
          </cell>
          <cell r="CE4065">
            <v>0</v>
          </cell>
          <cell r="CF4065">
            <v>0</v>
          </cell>
          <cell r="CG4065">
            <v>0</v>
          </cell>
          <cell r="CH4065">
            <v>0</v>
          </cell>
          <cell r="CJ4065">
            <v>0</v>
          </cell>
          <cell r="CK4065">
            <v>0</v>
          </cell>
          <cell r="CL4065">
            <v>0</v>
          </cell>
          <cell r="CM4065">
            <v>0</v>
          </cell>
          <cell r="CN4065">
            <v>1</v>
          </cell>
        </row>
        <row r="4066">
          <cell r="AU4066">
            <v>-2188.39</v>
          </cell>
          <cell r="AX4066">
            <v>-1568.7199999999998</v>
          </cell>
          <cell r="AY4066">
            <v>-619.66999999999996</v>
          </cell>
          <cell r="AZ4066">
            <v>0</v>
          </cell>
          <cell r="BA4066">
            <v>0</v>
          </cell>
          <cell r="BV4066">
            <v>0</v>
          </cell>
          <cell r="BW4066">
            <v>0.45</v>
          </cell>
          <cell r="BX4066">
            <v>0</v>
          </cell>
          <cell r="BY4066">
            <v>0</v>
          </cell>
          <cell r="BZ4066">
            <v>0</v>
          </cell>
          <cell r="CA4066">
            <v>0</v>
          </cell>
          <cell r="CB4066">
            <v>0</v>
          </cell>
          <cell r="CC4066">
            <v>0</v>
          </cell>
          <cell r="CD4066">
            <v>0.49</v>
          </cell>
          <cell r="CE4066">
            <v>0</v>
          </cell>
          <cell r="CF4066">
            <v>0</v>
          </cell>
          <cell r="CG4066">
            <v>0</v>
          </cell>
          <cell r="CH4066">
            <v>0</v>
          </cell>
          <cell r="CJ4066">
            <v>0</v>
          </cell>
          <cell r="CK4066">
            <v>0</v>
          </cell>
          <cell r="CL4066">
            <v>0</v>
          </cell>
          <cell r="CM4066">
            <v>0</v>
          </cell>
          <cell r="CN4066">
            <v>1</v>
          </cell>
        </row>
        <row r="4067">
          <cell r="AU4067">
            <v>167</v>
          </cell>
          <cell r="AX4067">
            <v>167</v>
          </cell>
          <cell r="AY4067">
            <v>0</v>
          </cell>
          <cell r="AZ4067">
            <v>0</v>
          </cell>
          <cell r="BA4067">
            <v>0</v>
          </cell>
          <cell r="BV4067">
            <v>0</v>
          </cell>
          <cell r="BW4067">
            <v>0</v>
          </cell>
          <cell r="BX4067">
            <v>0</v>
          </cell>
          <cell r="BY4067">
            <v>0</v>
          </cell>
          <cell r="BZ4067">
            <v>0</v>
          </cell>
          <cell r="CA4067">
            <v>0</v>
          </cell>
          <cell r="CB4067">
            <v>0</v>
          </cell>
          <cell r="CC4067">
            <v>0</v>
          </cell>
          <cell r="CD4067">
            <v>1</v>
          </cell>
          <cell r="CE4067">
            <v>0</v>
          </cell>
          <cell r="CF4067">
            <v>0</v>
          </cell>
          <cell r="CG4067">
            <v>0</v>
          </cell>
          <cell r="CH4067">
            <v>0</v>
          </cell>
          <cell r="CJ4067">
            <v>0</v>
          </cell>
          <cell r="CK4067">
            <v>0</v>
          </cell>
          <cell r="CL4067">
            <v>0</v>
          </cell>
          <cell r="CM4067">
            <v>0</v>
          </cell>
          <cell r="CN4067">
            <v>1</v>
          </cell>
        </row>
        <row r="4068">
          <cell r="AU4068">
            <v>91.04</v>
          </cell>
          <cell r="AX4068">
            <v>65.27</v>
          </cell>
          <cell r="AY4068">
            <v>25.77</v>
          </cell>
          <cell r="AZ4068">
            <v>0</v>
          </cell>
          <cell r="BA4068">
            <v>57.71</v>
          </cell>
          <cell r="BV4068">
            <v>0</v>
          </cell>
          <cell r="BW4068">
            <v>0</v>
          </cell>
          <cell r="BX4068">
            <v>1</v>
          </cell>
          <cell r="BY4068">
            <v>0</v>
          </cell>
          <cell r="BZ4068">
            <v>0</v>
          </cell>
          <cell r="CA4068">
            <v>0</v>
          </cell>
          <cell r="CB4068">
            <v>0</v>
          </cell>
          <cell r="CC4068">
            <v>0</v>
          </cell>
          <cell r="CD4068">
            <v>0</v>
          </cell>
          <cell r="CE4068">
            <v>0</v>
          </cell>
          <cell r="CF4068">
            <v>0</v>
          </cell>
          <cell r="CG4068">
            <v>0</v>
          </cell>
          <cell r="CH4068">
            <v>0</v>
          </cell>
          <cell r="CJ4068">
            <v>0</v>
          </cell>
          <cell r="CK4068">
            <v>0</v>
          </cell>
          <cell r="CL4068">
            <v>0</v>
          </cell>
          <cell r="CM4068">
            <v>0</v>
          </cell>
          <cell r="CN4068">
            <v>1</v>
          </cell>
        </row>
        <row r="4069">
          <cell r="AU4069">
            <v>1070.68</v>
          </cell>
          <cell r="AX4069">
            <v>1111.26</v>
          </cell>
          <cell r="AY4069">
            <v>-40.58</v>
          </cell>
          <cell r="AZ4069">
            <v>-102.74</v>
          </cell>
          <cell r="BA4069">
            <v>0</v>
          </cell>
          <cell r="BV4069">
            <v>0</v>
          </cell>
          <cell r="BW4069">
            <v>0.15</v>
          </cell>
          <cell r="BX4069">
            <v>0.76</v>
          </cell>
          <cell r="BY4069">
            <v>0</v>
          </cell>
          <cell r="BZ4069">
            <v>0</v>
          </cell>
          <cell r="CA4069">
            <v>0</v>
          </cell>
          <cell r="CB4069">
            <v>0</v>
          </cell>
          <cell r="CC4069">
            <v>0</v>
          </cell>
          <cell r="CD4069">
            <v>0.09</v>
          </cell>
          <cell r="CE4069">
            <v>0</v>
          </cell>
          <cell r="CF4069">
            <v>0</v>
          </cell>
          <cell r="CG4069">
            <v>0</v>
          </cell>
          <cell r="CH4069">
            <v>0</v>
          </cell>
          <cell r="CJ4069">
            <v>0</v>
          </cell>
          <cell r="CK4069">
            <v>0</v>
          </cell>
          <cell r="CL4069">
            <v>0</v>
          </cell>
          <cell r="CM4069">
            <v>0</v>
          </cell>
          <cell r="CN4069">
            <v>1</v>
          </cell>
        </row>
        <row r="4070">
          <cell r="AU4070">
            <v>150</v>
          </cell>
          <cell r="AX4070">
            <v>150</v>
          </cell>
          <cell r="AY4070">
            <v>0</v>
          </cell>
          <cell r="AZ4070">
            <v>0</v>
          </cell>
          <cell r="BA4070">
            <v>0</v>
          </cell>
          <cell r="BV4070">
            <v>0</v>
          </cell>
          <cell r="BW4070">
            <v>0</v>
          </cell>
          <cell r="BX4070">
            <v>0</v>
          </cell>
          <cell r="BY4070">
            <v>0</v>
          </cell>
          <cell r="BZ4070">
            <v>0</v>
          </cell>
          <cell r="CA4070">
            <v>0</v>
          </cell>
          <cell r="CB4070">
            <v>0</v>
          </cell>
          <cell r="CC4070">
            <v>0</v>
          </cell>
          <cell r="CD4070">
            <v>1</v>
          </cell>
          <cell r="CE4070">
            <v>0</v>
          </cell>
          <cell r="CF4070">
            <v>0</v>
          </cell>
          <cell r="CG4070">
            <v>0</v>
          </cell>
          <cell r="CH4070">
            <v>0</v>
          </cell>
          <cell r="CJ4070">
            <v>0</v>
          </cell>
          <cell r="CK4070">
            <v>0</v>
          </cell>
          <cell r="CL4070">
            <v>0</v>
          </cell>
          <cell r="CM4070">
            <v>0</v>
          </cell>
          <cell r="CN4070">
            <v>1</v>
          </cell>
        </row>
        <row r="4071">
          <cell r="AU4071">
            <v>166</v>
          </cell>
          <cell r="AX4071">
            <v>166</v>
          </cell>
          <cell r="AY4071">
            <v>0</v>
          </cell>
          <cell r="AZ4071">
            <v>0</v>
          </cell>
          <cell r="BA4071">
            <v>0</v>
          </cell>
          <cell r="BV4071">
            <v>0</v>
          </cell>
          <cell r="BW4071">
            <v>0.8</v>
          </cell>
          <cell r="BX4071">
            <v>0</v>
          </cell>
          <cell r="BY4071">
            <v>0</v>
          </cell>
          <cell r="BZ4071">
            <v>0</v>
          </cell>
          <cell r="CA4071">
            <v>0</v>
          </cell>
          <cell r="CB4071">
            <v>0</v>
          </cell>
          <cell r="CC4071">
            <v>0</v>
          </cell>
          <cell r="CD4071">
            <v>0</v>
          </cell>
          <cell r="CE4071">
            <v>0.2</v>
          </cell>
          <cell r="CF4071">
            <v>0</v>
          </cell>
          <cell r="CG4071">
            <v>0</v>
          </cell>
          <cell r="CH4071">
            <v>0</v>
          </cell>
          <cell r="CJ4071">
            <v>0</v>
          </cell>
          <cell r="CK4071">
            <v>0</v>
          </cell>
          <cell r="CL4071">
            <v>0</v>
          </cell>
          <cell r="CM4071">
            <v>0</v>
          </cell>
          <cell r="CN4071">
            <v>1</v>
          </cell>
        </row>
        <row r="4072">
          <cell r="AU4072">
            <v>15174.56</v>
          </cell>
          <cell r="AX4072">
            <v>14993.26</v>
          </cell>
          <cell r="AY4072">
            <v>181.3</v>
          </cell>
          <cell r="AZ4072">
            <v>-482.16</v>
          </cell>
          <cell r="BA4072">
            <v>405.9</v>
          </cell>
          <cell r="BV4072">
            <v>0</v>
          </cell>
          <cell r="BW4072">
            <v>0</v>
          </cell>
          <cell r="BX4072">
            <v>1</v>
          </cell>
          <cell r="BY4072">
            <v>0</v>
          </cell>
          <cell r="BZ4072">
            <v>0</v>
          </cell>
          <cell r="CA4072">
            <v>0</v>
          </cell>
          <cell r="CB4072">
            <v>0</v>
          </cell>
          <cell r="CC4072">
            <v>0</v>
          </cell>
          <cell r="CD4072">
            <v>0</v>
          </cell>
          <cell r="CE4072">
            <v>0</v>
          </cell>
          <cell r="CF4072">
            <v>0</v>
          </cell>
          <cell r="CG4072">
            <v>0</v>
          </cell>
          <cell r="CH4072">
            <v>0</v>
          </cell>
          <cell r="CJ4072">
            <v>0</v>
          </cell>
          <cell r="CK4072">
            <v>0</v>
          </cell>
          <cell r="CL4072">
            <v>0</v>
          </cell>
          <cell r="CM4072">
            <v>0</v>
          </cell>
          <cell r="CN4072">
            <v>1</v>
          </cell>
        </row>
        <row r="4073">
          <cell r="AU4073">
            <v>138</v>
          </cell>
          <cell r="AX4073">
            <v>138</v>
          </cell>
          <cell r="AY4073">
            <v>0</v>
          </cell>
          <cell r="AZ4073">
            <v>0</v>
          </cell>
          <cell r="BA4073">
            <v>0</v>
          </cell>
          <cell r="BV4073">
            <v>0</v>
          </cell>
          <cell r="BW4073">
            <v>1</v>
          </cell>
          <cell r="BX4073">
            <v>0</v>
          </cell>
          <cell r="BY4073">
            <v>0</v>
          </cell>
          <cell r="BZ4073">
            <v>0</v>
          </cell>
          <cell r="CA4073">
            <v>0</v>
          </cell>
          <cell r="CB4073">
            <v>0</v>
          </cell>
          <cell r="CC4073">
            <v>0</v>
          </cell>
          <cell r="CD4073">
            <v>0</v>
          </cell>
          <cell r="CE4073">
            <v>0</v>
          </cell>
          <cell r="CF4073">
            <v>0</v>
          </cell>
          <cell r="CG4073">
            <v>0</v>
          </cell>
          <cell r="CH4073">
            <v>0</v>
          </cell>
          <cell r="CJ4073">
            <v>0</v>
          </cell>
          <cell r="CK4073">
            <v>0</v>
          </cell>
          <cell r="CL4073">
            <v>0</v>
          </cell>
          <cell r="CM4073">
            <v>0</v>
          </cell>
          <cell r="CN4073">
            <v>1</v>
          </cell>
        </row>
        <row r="4074">
          <cell r="AU4074">
            <v>303</v>
          </cell>
          <cell r="AX4074">
            <v>303</v>
          </cell>
          <cell r="AY4074">
            <v>0</v>
          </cell>
          <cell r="AZ4074">
            <v>0</v>
          </cell>
          <cell r="BA4074">
            <v>0</v>
          </cell>
          <cell r="BV4074">
            <v>0</v>
          </cell>
          <cell r="BW4074">
            <v>0</v>
          </cell>
          <cell r="BX4074">
            <v>0</v>
          </cell>
          <cell r="BY4074">
            <v>1</v>
          </cell>
          <cell r="BZ4074">
            <v>0</v>
          </cell>
          <cell r="CA4074">
            <v>0</v>
          </cell>
          <cell r="CB4074">
            <v>0</v>
          </cell>
          <cell r="CC4074">
            <v>0</v>
          </cell>
          <cell r="CD4074">
            <v>0</v>
          </cell>
          <cell r="CE4074">
            <v>0</v>
          </cell>
          <cell r="CF4074">
            <v>0</v>
          </cell>
          <cell r="CG4074">
            <v>0</v>
          </cell>
          <cell r="CH4074">
            <v>0</v>
          </cell>
          <cell r="CJ4074">
            <v>0</v>
          </cell>
          <cell r="CK4074">
            <v>0</v>
          </cell>
          <cell r="CL4074">
            <v>0</v>
          </cell>
          <cell r="CM4074">
            <v>0</v>
          </cell>
          <cell r="CN4074">
            <v>1</v>
          </cell>
        </row>
        <row r="4075">
          <cell r="AU4075">
            <v>90200.63</v>
          </cell>
          <cell r="AX4075">
            <v>63400.92</v>
          </cell>
          <cell r="AY4075">
            <v>26799.71</v>
          </cell>
          <cell r="AZ4075">
            <v>33370.660000000003</v>
          </cell>
          <cell r="BA4075">
            <v>15897.22</v>
          </cell>
          <cell r="BV4075">
            <v>0</v>
          </cell>
          <cell r="BW4075">
            <v>0</v>
          </cell>
          <cell r="BX4075">
            <v>0.56999999999999995</v>
          </cell>
          <cell r="BY4075">
            <v>0</v>
          </cell>
          <cell r="BZ4075">
            <v>0</v>
          </cell>
          <cell r="CA4075">
            <v>0</v>
          </cell>
          <cell r="CB4075">
            <v>0</v>
          </cell>
          <cell r="CC4075">
            <v>0</v>
          </cell>
          <cell r="CD4075">
            <v>0.43</v>
          </cell>
          <cell r="CE4075">
            <v>0</v>
          </cell>
          <cell r="CF4075">
            <v>0</v>
          </cell>
          <cell r="CG4075">
            <v>0</v>
          </cell>
          <cell r="CH4075">
            <v>0</v>
          </cell>
          <cell r="CJ4075">
            <v>0</v>
          </cell>
          <cell r="CK4075">
            <v>0</v>
          </cell>
          <cell r="CL4075">
            <v>0</v>
          </cell>
          <cell r="CM4075">
            <v>0</v>
          </cell>
          <cell r="CN4075">
            <v>1</v>
          </cell>
        </row>
        <row r="4076">
          <cell r="AU4076">
            <v>28853.68</v>
          </cell>
          <cell r="AX4076">
            <v>20373.36</v>
          </cell>
          <cell r="AY4076">
            <v>8480.32</v>
          </cell>
          <cell r="AZ4076">
            <v>2256.0500000000002</v>
          </cell>
          <cell r="BA4076">
            <v>13210.1</v>
          </cell>
          <cell r="BV4076">
            <v>0</v>
          </cell>
          <cell r="BW4076">
            <v>1</v>
          </cell>
          <cell r="BX4076">
            <v>0</v>
          </cell>
          <cell r="BY4076">
            <v>0</v>
          </cell>
          <cell r="BZ4076">
            <v>0</v>
          </cell>
          <cell r="CA4076">
            <v>0</v>
          </cell>
          <cell r="CB4076">
            <v>0</v>
          </cell>
          <cell r="CC4076">
            <v>0</v>
          </cell>
          <cell r="CD4076">
            <v>0</v>
          </cell>
          <cell r="CE4076">
            <v>0</v>
          </cell>
          <cell r="CF4076">
            <v>0</v>
          </cell>
          <cell r="CG4076">
            <v>0</v>
          </cell>
          <cell r="CH4076">
            <v>0</v>
          </cell>
          <cell r="CJ4076">
            <v>0</v>
          </cell>
          <cell r="CK4076">
            <v>0</v>
          </cell>
          <cell r="CL4076">
            <v>0</v>
          </cell>
          <cell r="CM4076">
            <v>0</v>
          </cell>
          <cell r="CN4076">
            <v>1</v>
          </cell>
        </row>
        <row r="4077">
          <cell r="AU4077">
            <v>20292.98</v>
          </cell>
          <cell r="AX4077">
            <v>20021.490000000002</v>
          </cell>
          <cell r="AY4077">
            <v>271.49</v>
          </cell>
          <cell r="AZ4077">
            <v>0</v>
          </cell>
          <cell r="BA4077">
            <v>607.88</v>
          </cell>
          <cell r="BV4077">
            <v>0</v>
          </cell>
          <cell r="BW4077">
            <v>0</v>
          </cell>
          <cell r="BX4077">
            <v>0.69</v>
          </cell>
          <cell r="BY4077">
            <v>0</v>
          </cell>
          <cell r="BZ4077">
            <v>0</v>
          </cell>
          <cell r="CA4077">
            <v>0</v>
          </cell>
          <cell r="CB4077">
            <v>0</v>
          </cell>
          <cell r="CC4077">
            <v>0</v>
          </cell>
          <cell r="CD4077">
            <v>0</v>
          </cell>
          <cell r="CE4077">
            <v>0</v>
          </cell>
          <cell r="CF4077">
            <v>0</v>
          </cell>
          <cell r="CG4077">
            <v>0</v>
          </cell>
          <cell r="CH4077">
            <v>0</v>
          </cell>
          <cell r="CJ4077">
            <v>0</v>
          </cell>
          <cell r="CK4077">
            <v>0</v>
          </cell>
          <cell r="CL4077">
            <v>0</v>
          </cell>
          <cell r="CM4077">
            <v>0</v>
          </cell>
          <cell r="CN4077">
            <v>1</v>
          </cell>
        </row>
        <row r="4078">
          <cell r="AU4078">
            <v>496.56</v>
          </cell>
          <cell r="AX4078">
            <v>355.97999999999996</v>
          </cell>
          <cell r="AY4078">
            <v>140.58000000000001</v>
          </cell>
          <cell r="AZ4078">
            <v>0</v>
          </cell>
          <cell r="BA4078">
            <v>314.77</v>
          </cell>
          <cell r="BV4078">
            <v>0</v>
          </cell>
          <cell r="BW4078">
            <v>1</v>
          </cell>
          <cell r="BX4078">
            <v>0</v>
          </cell>
          <cell r="BY4078">
            <v>0</v>
          </cell>
          <cell r="BZ4078">
            <v>0</v>
          </cell>
          <cell r="CA4078">
            <v>0</v>
          </cell>
          <cell r="CB4078">
            <v>0</v>
          </cell>
          <cell r="CC4078">
            <v>0</v>
          </cell>
          <cell r="CD4078">
            <v>0</v>
          </cell>
          <cell r="CE4078">
            <v>0</v>
          </cell>
          <cell r="CF4078">
            <v>0</v>
          </cell>
          <cell r="CG4078">
            <v>0</v>
          </cell>
          <cell r="CH4078">
            <v>0</v>
          </cell>
          <cell r="CJ4078">
            <v>0</v>
          </cell>
          <cell r="CK4078">
            <v>0</v>
          </cell>
          <cell r="CL4078">
            <v>0</v>
          </cell>
          <cell r="CM4078">
            <v>0</v>
          </cell>
          <cell r="CN4078">
            <v>1</v>
          </cell>
        </row>
        <row r="4079">
          <cell r="AU4079">
            <v>1031.0899999999999</v>
          </cell>
          <cell r="AX4079">
            <v>739.18000000000006</v>
          </cell>
          <cell r="AY4079">
            <v>291.91000000000003</v>
          </cell>
          <cell r="AZ4079">
            <v>0</v>
          </cell>
          <cell r="BA4079">
            <v>653.58000000000004</v>
          </cell>
          <cell r="BV4079">
            <v>0</v>
          </cell>
          <cell r="BW4079">
            <v>7.0000000000000007E-2</v>
          </cell>
          <cell r="BX4079">
            <v>0.93</v>
          </cell>
          <cell r="BY4079">
            <v>0</v>
          </cell>
          <cell r="BZ4079">
            <v>0</v>
          </cell>
          <cell r="CA4079">
            <v>0</v>
          </cell>
          <cell r="CB4079">
            <v>0</v>
          </cell>
          <cell r="CC4079">
            <v>0</v>
          </cell>
          <cell r="CD4079">
            <v>0</v>
          </cell>
          <cell r="CE4079">
            <v>0</v>
          </cell>
          <cell r="CF4079">
            <v>0</v>
          </cell>
          <cell r="CG4079">
            <v>0</v>
          </cell>
          <cell r="CH4079">
            <v>0</v>
          </cell>
          <cell r="CJ4079">
            <v>0</v>
          </cell>
          <cell r="CK4079">
            <v>0</v>
          </cell>
          <cell r="CL4079">
            <v>0</v>
          </cell>
          <cell r="CM4079">
            <v>0</v>
          </cell>
          <cell r="CN4079">
            <v>1</v>
          </cell>
        </row>
        <row r="4080">
          <cell r="AU4080">
            <v>112</v>
          </cell>
          <cell r="AX4080">
            <v>112</v>
          </cell>
          <cell r="AY4080">
            <v>0</v>
          </cell>
          <cell r="AZ4080">
            <v>0</v>
          </cell>
          <cell r="BA4080">
            <v>0</v>
          </cell>
          <cell r="BV4080">
            <v>0</v>
          </cell>
          <cell r="BW4080">
            <v>0.7</v>
          </cell>
          <cell r="BX4080">
            <v>0</v>
          </cell>
          <cell r="BY4080">
            <v>0</v>
          </cell>
          <cell r="BZ4080">
            <v>0</v>
          </cell>
          <cell r="CA4080">
            <v>0</v>
          </cell>
          <cell r="CB4080">
            <v>0</v>
          </cell>
          <cell r="CC4080">
            <v>0</v>
          </cell>
          <cell r="CD4080">
            <v>0.25</v>
          </cell>
          <cell r="CE4080">
            <v>0.05</v>
          </cell>
          <cell r="CF4080">
            <v>0</v>
          </cell>
          <cell r="CG4080">
            <v>0</v>
          </cell>
          <cell r="CH4080">
            <v>0</v>
          </cell>
          <cell r="CJ4080">
            <v>0</v>
          </cell>
          <cell r="CK4080">
            <v>0</v>
          </cell>
          <cell r="CL4080">
            <v>0</v>
          </cell>
          <cell r="CM4080">
            <v>0</v>
          </cell>
          <cell r="CN4080">
            <v>1</v>
          </cell>
        </row>
        <row r="4081">
          <cell r="AU4081">
            <v>101</v>
          </cell>
          <cell r="AX4081">
            <v>101</v>
          </cell>
          <cell r="AY4081">
            <v>0</v>
          </cell>
          <cell r="AZ4081">
            <v>0</v>
          </cell>
          <cell r="BA4081">
            <v>0</v>
          </cell>
          <cell r="BV4081">
            <v>0</v>
          </cell>
          <cell r="BW4081">
            <v>0</v>
          </cell>
          <cell r="BX4081">
            <v>0</v>
          </cell>
          <cell r="BY4081">
            <v>1</v>
          </cell>
          <cell r="BZ4081">
            <v>0</v>
          </cell>
          <cell r="CA4081">
            <v>0</v>
          </cell>
          <cell r="CB4081">
            <v>0</v>
          </cell>
          <cell r="CC4081">
            <v>0</v>
          </cell>
          <cell r="CD4081">
            <v>0</v>
          </cell>
          <cell r="CE4081">
            <v>0</v>
          </cell>
          <cell r="CF4081">
            <v>0</v>
          </cell>
          <cell r="CG4081">
            <v>0</v>
          </cell>
          <cell r="CH4081">
            <v>0</v>
          </cell>
          <cell r="CJ4081">
            <v>0</v>
          </cell>
          <cell r="CK4081">
            <v>0</v>
          </cell>
          <cell r="CL4081">
            <v>0</v>
          </cell>
          <cell r="CM4081">
            <v>0</v>
          </cell>
          <cell r="CN4081">
            <v>1</v>
          </cell>
        </row>
        <row r="4082">
          <cell r="AU4082">
            <v>548.57000000000005</v>
          </cell>
          <cell r="AX4082">
            <v>393.25</v>
          </cell>
          <cell r="AY4082">
            <v>155.32</v>
          </cell>
          <cell r="AZ4082">
            <v>393.25</v>
          </cell>
          <cell r="BA4082">
            <v>0</v>
          </cell>
          <cell r="BV4082">
            <v>0</v>
          </cell>
          <cell r="BW4082">
            <v>1</v>
          </cell>
          <cell r="BX4082">
            <v>0</v>
          </cell>
          <cell r="BY4082">
            <v>0</v>
          </cell>
          <cell r="BZ4082">
            <v>0</v>
          </cell>
          <cell r="CA4082">
            <v>0</v>
          </cell>
          <cell r="CB4082">
            <v>0</v>
          </cell>
          <cell r="CC4082">
            <v>0</v>
          </cell>
          <cell r="CD4082">
            <v>0</v>
          </cell>
          <cell r="CE4082">
            <v>0</v>
          </cell>
          <cell r="CF4082">
            <v>0</v>
          </cell>
          <cell r="CG4082">
            <v>0</v>
          </cell>
          <cell r="CH4082">
            <v>0</v>
          </cell>
          <cell r="CJ4082">
            <v>0</v>
          </cell>
          <cell r="CK4082">
            <v>0</v>
          </cell>
          <cell r="CL4082">
            <v>0</v>
          </cell>
          <cell r="CM4082">
            <v>0</v>
          </cell>
          <cell r="CN4082">
            <v>1</v>
          </cell>
        </row>
        <row r="4083">
          <cell r="AU4083">
            <v>139</v>
          </cell>
          <cell r="AX4083">
            <v>139</v>
          </cell>
          <cell r="AY4083">
            <v>0</v>
          </cell>
          <cell r="AZ4083">
            <v>0</v>
          </cell>
          <cell r="BA4083">
            <v>0</v>
          </cell>
          <cell r="BV4083">
            <v>0</v>
          </cell>
          <cell r="BW4083">
            <v>0</v>
          </cell>
          <cell r="BX4083">
            <v>0</v>
          </cell>
          <cell r="BY4083">
            <v>0</v>
          </cell>
          <cell r="BZ4083">
            <v>0</v>
          </cell>
          <cell r="CA4083">
            <v>0</v>
          </cell>
          <cell r="CB4083">
            <v>0</v>
          </cell>
          <cell r="CC4083">
            <v>0</v>
          </cell>
          <cell r="CD4083">
            <v>1</v>
          </cell>
          <cell r="CE4083">
            <v>0</v>
          </cell>
          <cell r="CF4083">
            <v>0</v>
          </cell>
          <cell r="CG4083">
            <v>0</v>
          </cell>
          <cell r="CH4083">
            <v>0</v>
          </cell>
          <cell r="CJ4083">
            <v>0</v>
          </cell>
          <cell r="CK4083">
            <v>0</v>
          </cell>
          <cell r="CL4083">
            <v>0</v>
          </cell>
          <cell r="CM4083">
            <v>0</v>
          </cell>
          <cell r="CN4083">
            <v>1</v>
          </cell>
        </row>
        <row r="4084">
          <cell r="AU4084">
            <v>158</v>
          </cell>
          <cell r="AX4084">
            <v>158</v>
          </cell>
          <cell r="AY4084">
            <v>0</v>
          </cell>
          <cell r="AZ4084">
            <v>0</v>
          </cell>
          <cell r="BA4084">
            <v>0</v>
          </cell>
          <cell r="BV4084">
            <v>0</v>
          </cell>
          <cell r="BW4084">
            <v>1</v>
          </cell>
          <cell r="BX4084">
            <v>0</v>
          </cell>
          <cell r="BY4084">
            <v>0</v>
          </cell>
          <cell r="BZ4084">
            <v>0</v>
          </cell>
          <cell r="CA4084">
            <v>0</v>
          </cell>
          <cell r="CB4084">
            <v>0</v>
          </cell>
          <cell r="CC4084">
            <v>0</v>
          </cell>
          <cell r="CD4084">
            <v>0</v>
          </cell>
          <cell r="CE4084">
            <v>0</v>
          </cell>
          <cell r="CF4084">
            <v>0</v>
          </cell>
          <cell r="CG4084">
            <v>0</v>
          </cell>
          <cell r="CH4084">
            <v>0</v>
          </cell>
          <cell r="CJ4084">
            <v>0</v>
          </cell>
          <cell r="CK4084">
            <v>0</v>
          </cell>
          <cell r="CL4084">
            <v>0</v>
          </cell>
          <cell r="CM4084">
            <v>0</v>
          </cell>
          <cell r="CN4084">
            <v>1</v>
          </cell>
        </row>
        <row r="4085">
          <cell r="AU4085">
            <v>188</v>
          </cell>
          <cell r="AX4085">
            <v>188</v>
          </cell>
          <cell r="AY4085">
            <v>0</v>
          </cell>
          <cell r="AZ4085">
            <v>0</v>
          </cell>
          <cell r="BA4085">
            <v>0</v>
          </cell>
          <cell r="BV4085">
            <v>0</v>
          </cell>
          <cell r="BW4085">
            <v>0.45</v>
          </cell>
          <cell r="BX4085">
            <v>0</v>
          </cell>
          <cell r="BY4085">
            <v>0</v>
          </cell>
          <cell r="BZ4085">
            <v>0</v>
          </cell>
          <cell r="CA4085">
            <v>0</v>
          </cell>
          <cell r="CB4085">
            <v>0</v>
          </cell>
          <cell r="CC4085">
            <v>0</v>
          </cell>
          <cell r="CD4085">
            <v>0.5</v>
          </cell>
          <cell r="CE4085">
            <v>0.05</v>
          </cell>
          <cell r="CF4085">
            <v>0</v>
          </cell>
          <cell r="CG4085">
            <v>0</v>
          </cell>
          <cell r="CH4085">
            <v>0</v>
          </cell>
          <cell r="CJ4085">
            <v>0</v>
          </cell>
          <cell r="CK4085">
            <v>0</v>
          </cell>
          <cell r="CL4085">
            <v>0</v>
          </cell>
          <cell r="CM4085">
            <v>0</v>
          </cell>
          <cell r="CN4085">
            <v>1</v>
          </cell>
        </row>
        <row r="4086">
          <cell r="AU4086">
            <v>38287.620000000003</v>
          </cell>
          <cell r="AX4086">
            <v>26704.38</v>
          </cell>
          <cell r="AY4086">
            <v>11583.24</v>
          </cell>
          <cell r="AZ4086">
            <v>26508.57</v>
          </cell>
          <cell r="BA4086">
            <v>173.13</v>
          </cell>
          <cell r="BV4086">
            <v>0</v>
          </cell>
          <cell r="BW4086">
            <v>0</v>
          </cell>
          <cell r="BX4086">
            <v>0</v>
          </cell>
          <cell r="BY4086">
            <v>0</v>
          </cell>
          <cell r="BZ4086">
            <v>0</v>
          </cell>
          <cell r="CA4086">
            <v>0</v>
          </cell>
          <cell r="CB4086">
            <v>0</v>
          </cell>
          <cell r="CC4086">
            <v>0</v>
          </cell>
          <cell r="CD4086">
            <v>1</v>
          </cell>
          <cell r="CE4086">
            <v>0</v>
          </cell>
          <cell r="CF4086">
            <v>0</v>
          </cell>
          <cell r="CG4086">
            <v>0</v>
          </cell>
          <cell r="CH4086">
            <v>0</v>
          </cell>
          <cell r="CJ4086">
            <v>0</v>
          </cell>
          <cell r="CK4086">
            <v>0</v>
          </cell>
          <cell r="CL4086">
            <v>0</v>
          </cell>
          <cell r="CM4086">
            <v>0</v>
          </cell>
          <cell r="CN4086">
            <v>1</v>
          </cell>
        </row>
        <row r="4087">
          <cell r="AU4087">
            <v>38014.49</v>
          </cell>
          <cell r="AX4087">
            <v>26508.57</v>
          </cell>
          <cell r="AY4087">
            <v>11505.92</v>
          </cell>
          <cell r="AZ4087">
            <v>26508.57</v>
          </cell>
          <cell r="BA4087">
            <v>0</v>
          </cell>
          <cell r="BV4087">
            <v>0</v>
          </cell>
          <cell r="BW4087">
            <v>0.95</v>
          </cell>
          <cell r="BX4087">
            <v>0</v>
          </cell>
          <cell r="BY4087">
            <v>0</v>
          </cell>
          <cell r="BZ4087">
            <v>0</v>
          </cell>
          <cell r="CA4087">
            <v>0</v>
          </cell>
          <cell r="CB4087">
            <v>0</v>
          </cell>
          <cell r="CC4087">
            <v>0</v>
          </cell>
          <cell r="CD4087">
            <v>0</v>
          </cell>
          <cell r="CE4087">
            <v>0</v>
          </cell>
          <cell r="CF4087">
            <v>0</v>
          </cell>
          <cell r="CG4087">
            <v>0</v>
          </cell>
          <cell r="CH4087">
            <v>0</v>
          </cell>
          <cell r="CJ4087">
            <v>0</v>
          </cell>
          <cell r="CK4087">
            <v>0</v>
          </cell>
          <cell r="CL4087">
            <v>0</v>
          </cell>
          <cell r="CM4087">
            <v>0</v>
          </cell>
          <cell r="CN4087">
            <v>1</v>
          </cell>
        </row>
        <row r="4088">
          <cell r="AU4088">
            <v>38528.21</v>
          </cell>
          <cell r="AX4088">
            <v>26508.560000000001</v>
          </cell>
          <cell r="AY4088">
            <v>12019.65</v>
          </cell>
          <cell r="AZ4088">
            <v>26508.560000000001</v>
          </cell>
          <cell r="BA4088">
            <v>0</v>
          </cell>
          <cell r="BV4088">
            <v>0</v>
          </cell>
          <cell r="BW4088">
            <v>0</v>
          </cell>
          <cell r="BX4088">
            <v>0</v>
          </cell>
          <cell r="BY4088">
            <v>0</v>
          </cell>
          <cell r="BZ4088">
            <v>0</v>
          </cell>
          <cell r="CA4088">
            <v>0</v>
          </cell>
          <cell r="CB4088">
            <v>0</v>
          </cell>
          <cell r="CC4088">
            <v>0</v>
          </cell>
          <cell r="CD4088">
            <v>0</v>
          </cell>
          <cell r="CE4088">
            <v>1</v>
          </cell>
          <cell r="CF4088">
            <v>0</v>
          </cell>
          <cell r="CG4088">
            <v>0</v>
          </cell>
          <cell r="CH4088">
            <v>0</v>
          </cell>
          <cell r="CJ4088">
            <v>0</v>
          </cell>
          <cell r="CK4088">
            <v>0</v>
          </cell>
          <cell r="CL4088">
            <v>0</v>
          </cell>
          <cell r="CM4088">
            <v>0</v>
          </cell>
          <cell r="CN4088">
            <v>1</v>
          </cell>
        </row>
        <row r="4089">
          <cell r="AU4089">
            <v>271</v>
          </cell>
          <cell r="AX4089">
            <v>271</v>
          </cell>
          <cell r="AY4089">
            <v>0</v>
          </cell>
          <cell r="AZ4089">
            <v>0</v>
          </cell>
          <cell r="BA4089">
            <v>0</v>
          </cell>
          <cell r="BV4089">
            <v>0</v>
          </cell>
          <cell r="BW4089">
            <v>0</v>
          </cell>
          <cell r="BX4089">
            <v>0</v>
          </cell>
          <cell r="BY4089">
            <v>0</v>
          </cell>
          <cell r="BZ4089">
            <v>0</v>
          </cell>
          <cell r="CA4089">
            <v>0</v>
          </cell>
          <cell r="CB4089">
            <v>0</v>
          </cell>
          <cell r="CC4089">
            <v>0</v>
          </cell>
          <cell r="CD4089">
            <v>0</v>
          </cell>
          <cell r="CE4089">
            <v>0</v>
          </cell>
          <cell r="CF4089">
            <v>0</v>
          </cell>
          <cell r="CG4089">
            <v>0</v>
          </cell>
          <cell r="CH4089">
            <v>0</v>
          </cell>
          <cell r="CJ4089">
            <v>0</v>
          </cell>
          <cell r="CK4089">
            <v>0</v>
          </cell>
          <cell r="CL4089">
            <v>0</v>
          </cell>
          <cell r="CM4089">
            <v>0</v>
          </cell>
          <cell r="CN4089">
            <v>1</v>
          </cell>
        </row>
        <row r="4090">
          <cell r="AU4090">
            <v>147</v>
          </cell>
          <cell r="AX4090">
            <v>147</v>
          </cell>
          <cell r="AY4090">
            <v>0</v>
          </cell>
          <cell r="AZ4090">
            <v>0</v>
          </cell>
          <cell r="BA4090">
            <v>0</v>
          </cell>
          <cell r="BV4090">
            <v>0</v>
          </cell>
          <cell r="BW4090">
            <v>0</v>
          </cell>
          <cell r="BX4090">
            <v>0</v>
          </cell>
          <cell r="BY4090">
            <v>0</v>
          </cell>
          <cell r="BZ4090">
            <v>0</v>
          </cell>
          <cell r="CA4090">
            <v>0</v>
          </cell>
          <cell r="CB4090">
            <v>0</v>
          </cell>
          <cell r="CC4090">
            <v>0</v>
          </cell>
          <cell r="CD4090">
            <v>1</v>
          </cell>
          <cell r="CE4090">
            <v>0</v>
          </cell>
          <cell r="CF4090">
            <v>0</v>
          </cell>
          <cell r="CG4090">
            <v>0</v>
          </cell>
          <cell r="CH4090">
            <v>0</v>
          </cell>
          <cell r="CJ4090">
            <v>0</v>
          </cell>
          <cell r="CK4090">
            <v>0</v>
          </cell>
          <cell r="CL4090">
            <v>0</v>
          </cell>
          <cell r="CM4090">
            <v>0</v>
          </cell>
          <cell r="CN4090">
            <v>1</v>
          </cell>
        </row>
        <row r="4091">
          <cell r="AU4091">
            <v>273</v>
          </cell>
          <cell r="AX4091">
            <v>273</v>
          </cell>
          <cell r="AY4091">
            <v>0</v>
          </cell>
          <cell r="AZ4091">
            <v>0</v>
          </cell>
          <cell r="BA4091">
            <v>0</v>
          </cell>
          <cell r="BV4091">
            <v>0</v>
          </cell>
          <cell r="BW4091">
            <v>1</v>
          </cell>
          <cell r="BX4091">
            <v>0</v>
          </cell>
          <cell r="BY4091">
            <v>0</v>
          </cell>
          <cell r="BZ4091">
            <v>0</v>
          </cell>
          <cell r="CA4091">
            <v>0</v>
          </cell>
          <cell r="CB4091">
            <v>0</v>
          </cell>
          <cell r="CC4091">
            <v>0</v>
          </cell>
          <cell r="CD4091">
            <v>0</v>
          </cell>
          <cell r="CE4091">
            <v>0</v>
          </cell>
          <cell r="CF4091">
            <v>0</v>
          </cell>
          <cell r="CG4091">
            <v>0</v>
          </cell>
          <cell r="CH4091">
            <v>0</v>
          </cell>
          <cell r="CJ4091">
            <v>0</v>
          </cell>
          <cell r="CK4091">
            <v>0</v>
          </cell>
          <cell r="CL4091">
            <v>0</v>
          </cell>
          <cell r="CM4091">
            <v>0</v>
          </cell>
          <cell r="CN4091">
            <v>1</v>
          </cell>
        </row>
        <row r="4092">
          <cell r="AU4092">
            <v>161</v>
          </cell>
          <cell r="AX4092">
            <v>161</v>
          </cell>
          <cell r="AY4092">
            <v>0</v>
          </cell>
          <cell r="AZ4092">
            <v>0</v>
          </cell>
          <cell r="BA4092">
            <v>0</v>
          </cell>
          <cell r="BV4092">
            <v>0</v>
          </cell>
          <cell r="BW4092">
            <v>0</v>
          </cell>
          <cell r="BX4092">
            <v>0</v>
          </cell>
          <cell r="BY4092">
            <v>0</v>
          </cell>
          <cell r="BZ4092">
            <v>0</v>
          </cell>
          <cell r="CA4092">
            <v>0</v>
          </cell>
          <cell r="CB4092">
            <v>0</v>
          </cell>
          <cell r="CC4092">
            <v>0</v>
          </cell>
          <cell r="CD4092">
            <v>1</v>
          </cell>
          <cell r="CE4092">
            <v>0</v>
          </cell>
          <cell r="CF4092">
            <v>0</v>
          </cell>
          <cell r="CG4092">
            <v>0</v>
          </cell>
          <cell r="CH4092">
            <v>0</v>
          </cell>
          <cell r="CJ4092">
            <v>0</v>
          </cell>
          <cell r="CK4092">
            <v>0</v>
          </cell>
          <cell r="CL4092">
            <v>0</v>
          </cell>
          <cell r="CM4092">
            <v>0</v>
          </cell>
          <cell r="CN4092">
            <v>1</v>
          </cell>
        </row>
        <row r="4093">
          <cell r="AU4093">
            <v>1457.52</v>
          </cell>
          <cell r="AX4093">
            <v>1044.8600000000001</v>
          </cell>
          <cell r="AY4093">
            <v>412.66</v>
          </cell>
          <cell r="AZ4093">
            <v>0</v>
          </cell>
          <cell r="BA4093">
            <v>923.84</v>
          </cell>
          <cell r="BV4093">
            <v>0</v>
          </cell>
          <cell r="BW4093">
            <v>0</v>
          </cell>
          <cell r="BX4093">
            <v>0</v>
          </cell>
          <cell r="BY4093">
            <v>1</v>
          </cell>
          <cell r="BZ4093">
            <v>0</v>
          </cell>
          <cell r="CA4093">
            <v>0</v>
          </cell>
          <cell r="CB4093">
            <v>0</v>
          </cell>
          <cell r="CC4093">
            <v>0</v>
          </cell>
          <cell r="CD4093">
            <v>0</v>
          </cell>
          <cell r="CE4093">
            <v>0</v>
          </cell>
          <cell r="CF4093">
            <v>0</v>
          </cell>
          <cell r="CG4093">
            <v>0</v>
          </cell>
          <cell r="CH4093">
            <v>0</v>
          </cell>
          <cell r="CJ4093">
            <v>0</v>
          </cell>
          <cell r="CK4093">
            <v>0</v>
          </cell>
          <cell r="CL4093">
            <v>0</v>
          </cell>
          <cell r="CM4093">
            <v>0</v>
          </cell>
          <cell r="CN4093">
            <v>1</v>
          </cell>
        </row>
        <row r="4094">
          <cell r="AU4094">
            <v>46004.13</v>
          </cell>
          <cell r="AX4094">
            <v>32668.589999999997</v>
          </cell>
          <cell r="AY4094">
            <v>13335.54</v>
          </cell>
          <cell r="AZ4094">
            <v>4563.87</v>
          </cell>
          <cell r="BA4094">
            <v>18686.52</v>
          </cell>
          <cell r="BV4094">
            <v>0</v>
          </cell>
          <cell r="BW4094">
            <v>1</v>
          </cell>
          <cell r="BX4094">
            <v>0</v>
          </cell>
          <cell r="BY4094">
            <v>0</v>
          </cell>
          <cell r="BZ4094">
            <v>0</v>
          </cell>
          <cell r="CA4094">
            <v>0</v>
          </cell>
          <cell r="CB4094">
            <v>0</v>
          </cell>
          <cell r="CC4094">
            <v>0</v>
          </cell>
          <cell r="CD4094">
            <v>0</v>
          </cell>
          <cell r="CE4094">
            <v>0</v>
          </cell>
          <cell r="CF4094">
            <v>0</v>
          </cell>
          <cell r="CG4094">
            <v>0</v>
          </cell>
          <cell r="CH4094">
            <v>0</v>
          </cell>
          <cell r="CJ4094">
            <v>0</v>
          </cell>
          <cell r="CK4094">
            <v>0</v>
          </cell>
          <cell r="CL4094">
            <v>0</v>
          </cell>
          <cell r="CM4094">
            <v>0</v>
          </cell>
          <cell r="CN4094">
            <v>1</v>
          </cell>
        </row>
        <row r="4095">
          <cell r="AU4095">
            <v>2507.14</v>
          </cell>
          <cell r="AX4095">
            <v>1797.3000000000002</v>
          </cell>
          <cell r="AY4095">
            <v>709.84</v>
          </cell>
          <cell r="AZ4095">
            <v>0</v>
          </cell>
          <cell r="BA4095">
            <v>1444.41</v>
          </cell>
          <cell r="BV4095">
            <v>0</v>
          </cell>
          <cell r="BW4095">
            <v>0</v>
          </cell>
          <cell r="BX4095">
            <v>0</v>
          </cell>
          <cell r="BY4095">
            <v>0</v>
          </cell>
          <cell r="BZ4095">
            <v>0</v>
          </cell>
          <cell r="CA4095">
            <v>0</v>
          </cell>
          <cell r="CB4095">
            <v>0</v>
          </cell>
          <cell r="CC4095">
            <v>0</v>
          </cell>
          <cell r="CD4095">
            <v>1</v>
          </cell>
          <cell r="CE4095">
            <v>0</v>
          </cell>
          <cell r="CF4095">
            <v>0</v>
          </cell>
          <cell r="CG4095">
            <v>0</v>
          </cell>
          <cell r="CH4095">
            <v>0</v>
          </cell>
          <cell r="CJ4095">
            <v>0</v>
          </cell>
          <cell r="CK4095">
            <v>0</v>
          </cell>
          <cell r="CL4095">
            <v>0</v>
          </cell>
          <cell r="CM4095">
            <v>0</v>
          </cell>
          <cell r="CN4095">
            <v>1</v>
          </cell>
        </row>
        <row r="4096">
          <cell r="AU4096">
            <v>1089.8</v>
          </cell>
          <cell r="AX4096">
            <v>837</v>
          </cell>
          <cell r="AY4096">
            <v>252.8</v>
          </cell>
          <cell r="AZ4096">
            <v>640</v>
          </cell>
          <cell r="BA4096">
            <v>0</v>
          </cell>
          <cell r="BV4096">
            <v>0</v>
          </cell>
          <cell r="BW4096">
            <v>0</v>
          </cell>
          <cell r="BX4096">
            <v>0</v>
          </cell>
          <cell r="BY4096">
            <v>0</v>
          </cell>
          <cell r="BZ4096">
            <v>0</v>
          </cell>
          <cell r="CA4096">
            <v>0</v>
          </cell>
          <cell r="CB4096">
            <v>0</v>
          </cell>
          <cell r="CC4096">
            <v>0</v>
          </cell>
          <cell r="CD4096">
            <v>1</v>
          </cell>
          <cell r="CE4096">
            <v>0</v>
          </cell>
          <cell r="CF4096">
            <v>0</v>
          </cell>
          <cell r="CG4096">
            <v>0</v>
          </cell>
          <cell r="CH4096">
            <v>0</v>
          </cell>
          <cell r="CJ4096">
            <v>0</v>
          </cell>
          <cell r="CK4096">
            <v>0</v>
          </cell>
          <cell r="CL4096">
            <v>0</v>
          </cell>
          <cell r="CM4096">
            <v>0</v>
          </cell>
          <cell r="CN4096">
            <v>1</v>
          </cell>
        </row>
        <row r="4097">
          <cell r="AU4097">
            <v>8592.32</v>
          </cell>
          <cell r="AX4097">
            <v>6305.329999999999</v>
          </cell>
          <cell r="AY4097">
            <v>2286.9899999999998</v>
          </cell>
          <cell r="AZ4097">
            <v>0</v>
          </cell>
          <cell r="BA4097">
            <v>4171.99</v>
          </cell>
          <cell r="BV4097">
            <v>0</v>
          </cell>
          <cell r="BW4097">
            <v>1</v>
          </cell>
          <cell r="BX4097">
            <v>0</v>
          </cell>
          <cell r="BY4097">
            <v>0</v>
          </cell>
          <cell r="BZ4097">
            <v>0</v>
          </cell>
          <cell r="CA4097">
            <v>0</v>
          </cell>
          <cell r="CB4097">
            <v>0</v>
          </cell>
          <cell r="CC4097">
            <v>0</v>
          </cell>
          <cell r="CD4097">
            <v>0</v>
          </cell>
          <cell r="CE4097">
            <v>0</v>
          </cell>
          <cell r="CF4097">
            <v>0</v>
          </cell>
          <cell r="CG4097">
            <v>0</v>
          </cell>
          <cell r="CH4097">
            <v>0</v>
          </cell>
          <cell r="CJ4097">
            <v>0</v>
          </cell>
          <cell r="CK4097">
            <v>0</v>
          </cell>
          <cell r="CL4097">
            <v>0</v>
          </cell>
          <cell r="CM4097">
            <v>0</v>
          </cell>
          <cell r="CN4097">
            <v>1</v>
          </cell>
        </row>
        <row r="4098">
          <cell r="AU4098">
            <v>1803.41</v>
          </cell>
          <cell r="AX4098">
            <v>1327.8500000000001</v>
          </cell>
          <cell r="AY4098">
            <v>475.56</v>
          </cell>
          <cell r="AZ4098">
            <v>0</v>
          </cell>
          <cell r="BA4098">
            <v>0</v>
          </cell>
          <cell r="BV4098">
            <v>0</v>
          </cell>
          <cell r="BW4098">
            <v>1</v>
          </cell>
          <cell r="BX4098">
            <v>0</v>
          </cell>
          <cell r="BY4098">
            <v>0</v>
          </cell>
          <cell r="BZ4098">
            <v>0</v>
          </cell>
          <cell r="CA4098">
            <v>0</v>
          </cell>
          <cell r="CB4098">
            <v>0</v>
          </cell>
          <cell r="CC4098">
            <v>0</v>
          </cell>
          <cell r="CD4098">
            <v>0</v>
          </cell>
          <cell r="CE4098">
            <v>0</v>
          </cell>
          <cell r="CF4098">
            <v>0</v>
          </cell>
          <cell r="CG4098">
            <v>0</v>
          </cell>
          <cell r="CH4098">
            <v>0</v>
          </cell>
          <cell r="CJ4098">
            <v>0</v>
          </cell>
          <cell r="CK4098">
            <v>0</v>
          </cell>
          <cell r="CL4098">
            <v>0</v>
          </cell>
          <cell r="CM4098">
            <v>0</v>
          </cell>
          <cell r="CN4098">
            <v>1</v>
          </cell>
        </row>
        <row r="4099">
          <cell r="AU4099">
            <v>91.04</v>
          </cell>
          <cell r="AX4099">
            <v>65.27</v>
          </cell>
          <cell r="AY4099">
            <v>25.77</v>
          </cell>
          <cell r="AZ4099">
            <v>0</v>
          </cell>
          <cell r="BA4099">
            <v>57.71</v>
          </cell>
          <cell r="BV4099">
            <v>0</v>
          </cell>
          <cell r="BW4099">
            <v>0</v>
          </cell>
          <cell r="BX4099">
            <v>0</v>
          </cell>
          <cell r="BY4099">
            <v>0</v>
          </cell>
          <cell r="BZ4099">
            <v>0</v>
          </cell>
          <cell r="CA4099">
            <v>0</v>
          </cell>
          <cell r="CB4099">
            <v>0</v>
          </cell>
          <cell r="CC4099">
            <v>0</v>
          </cell>
          <cell r="CD4099">
            <v>1</v>
          </cell>
          <cell r="CE4099">
            <v>0</v>
          </cell>
          <cell r="CF4099">
            <v>0</v>
          </cell>
          <cell r="CG4099">
            <v>0</v>
          </cell>
          <cell r="CH4099">
            <v>0</v>
          </cell>
          <cell r="CJ4099">
            <v>0</v>
          </cell>
          <cell r="CK4099">
            <v>0</v>
          </cell>
          <cell r="CL4099">
            <v>0</v>
          </cell>
          <cell r="CM4099">
            <v>0</v>
          </cell>
          <cell r="CN4099">
            <v>1</v>
          </cell>
        </row>
        <row r="4100">
          <cell r="AU4100">
            <v>788</v>
          </cell>
          <cell r="AX4100">
            <v>788</v>
          </cell>
          <cell r="AY4100">
            <v>0</v>
          </cell>
          <cell r="AZ4100">
            <v>0</v>
          </cell>
          <cell r="BA4100">
            <v>0</v>
          </cell>
          <cell r="BV4100">
            <v>0</v>
          </cell>
          <cell r="BW4100">
            <v>1</v>
          </cell>
          <cell r="BX4100">
            <v>0</v>
          </cell>
          <cell r="BY4100">
            <v>0</v>
          </cell>
          <cell r="BZ4100">
            <v>0</v>
          </cell>
          <cell r="CA4100">
            <v>0</v>
          </cell>
          <cell r="CB4100">
            <v>0</v>
          </cell>
          <cell r="CC4100">
            <v>0</v>
          </cell>
          <cell r="CD4100">
            <v>0</v>
          </cell>
          <cell r="CE4100">
            <v>0</v>
          </cell>
          <cell r="CF4100">
            <v>0</v>
          </cell>
          <cell r="CG4100">
            <v>0</v>
          </cell>
          <cell r="CH4100">
            <v>0</v>
          </cell>
          <cell r="CJ4100">
            <v>0</v>
          </cell>
          <cell r="CK4100">
            <v>0</v>
          </cell>
          <cell r="CL4100">
            <v>0</v>
          </cell>
          <cell r="CM4100">
            <v>0</v>
          </cell>
          <cell r="CN4100">
            <v>1</v>
          </cell>
        </row>
        <row r="4101">
          <cell r="AU4101">
            <v>403.61</v>
          </cell>
          <cell r="AX4101">
            <v>289.34000000000003</v>
          </cell>
          <cell r="AY4101">
            <v>114.27</v>
          </cell>
          <cell r="AZ4101">
            <v>0</v>
          </cell>
          <cell r="BA4101">
            <v>255.84</v>
          </cell>
          <cell r="BV4101">
            <v>0</v>
          </cell>
          <cell r="BW4101">
            <v>0</v>
          </cell>
          <cell r="BX4101">
            <v>1</v>
          </cell>
          <cell r="BY4101">
            <v>0</v>
          </cell>
          <cell r="BZ4101">
            <v>0</v>
          </cell>
          <cell r="CA4101">
            <v>0</v>
          </cell>
          <cell r="CB4101">
            <v>0</v>
          </cell>
          <cell r="CC4101">
            <v>0</v>
          </cell>
          <cell r="CD4101">
            <v>0</v>
          </cell>
          <cell r="CE4101">
            <v>0</v>
          </cell>
          <cell r="CF4101">
            <v>0</v>
          </cell>
          <cell r="CG4101">
            <v>0</v>
          </cell>
          <cell r="CH4101">
            <v>0</v>
          </cell>
          <cell r="CJ4101">
            <v>0</v>
          </cell>
          <cell r="CK4101">
            <v>0</v>
          </cell>
          <cell r="CL4101">
            <v>0</v>
          </cell>
          <cell r="CM4101">
            <v>0</v>
          </cell>
          <cell r="CN4101">
            <v>1</v>
          </cell>
        </row>
        <row r="4102">
          <cell r="AU4102">
            <v>157</v>
          </cell>
          <cell r="AX4102">
            <v>157</v>
          </cell>
          <cell r="AY4102">
            <v>0</v>
          </cell>
          <cell r="AZ4102">
            <v>0</v>
          </cell>
          <cell r="BA4102">
            <v>0</v>
          </cell>
          <cell r="BV4102">
            <v>0</v>
          </cell>
          <cell r="BW4102">
            <v>0</v>
          </cell>
          <cell r="BX4102">
            <v>0</v>
          </cell>
          <cell r="BY4102">
            <v>1</v>
          </cell>
          <cell r="BZ4102">
            <v>0</v>
          </cell>
          <cell r="CA4102">
            <v>0</v>
          </cell>
          <cell r="CB4102">
            <v>0</v>
          </cell>
          <cell r="CC4102">
            <v>0</v>
          </cell>
          <cell r="CD4102">
            <v>0</v>
          </cell>
          <cell r="CE4102">
            <v>0</v>
          </cell>
          <cell r="CF4102">
            <v>0</v>
          </cell>
          <cell r="CG4102">
            <v>0</v>
          </cell>
          <cell r="CH4102">
            <v>0</v>
          </cell>
          <cell r="CJ4102">
            <v>0</v>
          </cell>
          <cell r="CK4102">
            <v>0</v>
          </cell>
          <cell r="CL4102">
            <v>0</v>
          </cell>
          <cell r="CM4102">
            <v>0</v>
          </cell>
          <cell r="CN4102">
            <v>1</v>
          </cell>
        </row>
        <row r="4103">
          <cell r="AU4103">
            <v>1098.5999999999999</v>
          </cell>
          <cell r="AX4103">
            <v>787.57</v>
          </cell>
          <cell r="AY4103">
            <v>311.02999999999997</v>
          </cell>
          <cell r="AZ4103">
            <v>0</v>
          </cell>
          <cell r="BA4103">
            <v>696.37</v>
          </cell>
          <cell r="BV4103">
            <v>0</v>
          </cell>
          <cell r="BW4103">
            <v>0</v>
          </cell>
          <cell r="BX4103">
            <v>0</v>
          </cell>
          <cell r="BY4103">
            <v>0</v>
          </cell>
          <cell r="BZ4103">
            <v>0</v>
          </cell>
          <cell r="CA4103">
            <v>0</v>
          </cell>
          <cell r="CB4103">
            <v>0</v>
          </cell>
          <cell r="CC4103">
            <v>0</v>
          </cell>
          <cell r="CD4103">
            <v>0</v>
          </cell>
          <cell r="CE4103">
            <v>0</v>
          </cell>
          <cell r="CF4103">
            <v>0</v>
          </cell>
          <cell r="CG4103">
            <v>0</v>
          </cell>
          <cell r="CH4103">
            <v>0</v>
          </cell>
          <cell r="CJ4103">
            <v>0</v>
          </cell>
          <cell r="CK4103">
            <v>0</v>
          </cell>
          <cell r="CL4103">
            <v>0</v>
          </cell>
          <cell r="CM4103">
            <v>0</v>
          </cell>
          <cell r="CN4103">
            <v>1</v>
          </cell>
        </row>
        <row r="4104">
          <cell r="AU4104">
            <v>0</v>
          </cell>
          <cell r="AX4104">
            <v>0</v>
          </cell>
          <cell r="AY4104">
            <v>0</v>
          </cell>
          <cell r="AZ4104">
            <v>0</v>
          </cell>
          <cell r="BA4104">
            <v>0</v>
          </cell>
          <cell r="BV4104">
            <v>0</v>
          </cell>
          <cell r="BW4104">
            <v>1</v>
          </cell>
          <cell r="BX4104">
            <v>0</v>
          </cell>
          <cell r="BY4104">
            <v>0</v>
          </cell>
          <cell r="BZ4104">
            <v>0</v>
          </cell>
          <cell r="CA4104">
            <v>0</v>
          </cell>
          <cell r="CB4104">
            <v>0</v>
          </cell>
          <cell r="CC4104">
            <v>0</v>
          </cell>
          <cell r="CD4104">
            <v>0</v>
          </cell>
          <cell r="CE4104">
            <v>0</v>
          </cell>
          <cell r="CF4104">
            <v>0</v>
          </cell>
          <cell r="CG4104">
            <v>0</v>
          </cell>
          <cell r="CH4104">
            <v>0</v>
          </cell>
          <cell r="CJ4104">
            <v>0</v>
          </cell>
          <cell r="CK4104">
            <v>0</v>
          </cell>
          <cell r="CL4104">
            <v>0</v>
          </cell>
          <cell r="CM4104">
            <v>0</v>
          </cell>
          <cell r="CN4104">
            <v>1</v>
          </cell>
        </row>
        <row r="4105">
          <cell r="AU4105">
            <v>935.41</v>
          </cell>
          <cell r="AX4105">
            <v>758.62</v>
          </cell>
          <cell r="AY4105">
            <v>176.79</v>
          </cell>
          <cell r="AZ4105">
            <v>0</v>
          </cell>
          <cell r="BA4105">
            <v>395.8</v>
          </cell>
          <cell r="BV4105">
            <v>0</v>
          </cell>
          <cell r="BW4105">
            <v>0</v>
          </cell>
          <cell r="BX4105">
            <v>0</v>
          </cell>
          <cell r="BY4105">
            <v>0</v>
          </cell>
          <cell r="BZ4105">
            <v>0</v>
          </cell>
          <cell r="CA4105">
            <v>0</v>
          </cell>
          <cell r="CB4105">
            <v>0</v>
          </cell>
          <cell r="CC4105">
            <v>0</v>
          </cell>
          <cell r="CD4105">
            <v>0.92</v>
          </cell>
          <cell r="CE4105">
            <v>0.08</v>
          </cell>
          <cell r="CF4105">
            <v>0</v>
          </cell>
          <cell r="CG4105">
            <v>0</v>
          </cell>
          <cell r="CH4105">
            <v>0</v>
          </cell>
          <cell r="CJ4105">
            <v>0</v>
          </cell>
          <cell r="CK4105">
            <v>0</v>
          </cell>
          <cell r="CL4105">
            <v>0</v>
          </cell>
          <cell r="CM4105">
            <v>0</v>
          </cell>
          <cell r="CN4105">
            <v>1</v>
          </cell>
        </row>
        <row r="4106">
          <cell r="AU4106">
            <v>119225.56</v>
          </cell>
          <cell r="AX4106">
            <v>84704.67</v>
          </cell>
          <cell r="AY4106">
            <v>34520.89</v>
          </cell>
          <cell r="AZ4106">
            <v>35567</v>
          </cell>
          <cell r="BA4106">
            <v>33967.06</v>
          </cell>
          <cell r="BV4106">
            <v>0</v>
          </cell>
          <cell r="BW4106">
            <v>0</v>
          </cell>
          <cell r="BX4106">
            <v>0</v>
          </cell>
          <cell r="BY4106">
            <v>0</v>
          </cell>
          <cell r="BZ4106">
            <v>0.12</v>
          </cell>
          <cell r="CA4106">
            <v>0</v>
          </cell>
          <cell r="CB4106">
            <v>0.04</v>
          </cell>
          <cell r="CC4106">
            <v>0.84</v>
          </cell>
          <cell r="CD4106">
            <v>0</v>
          </cell>
          <cell r="CE4106">
            <v>0</v>
          </cell>
          <cell r="CF4106">
            <v>0</v>
          </cell>
          <cell r="CG4106">
            <v>0</v>
          </cell>
          <cell r="CH4106">
            <v>0</v>
          </cell>
          <cell r="CJ4106">
            <v>0</v>
          </cell>
          <cell r="CK4106">
            <v>0</v>
          </cell>
          <cell r="CL4106">
            <v>0</v>
          </cell>
          <cell r="CM4106">
            <v>0</v>
          </cell>
          <cell r="CN4106">
            <v>1</v>
          </cell>
        </row>
        <row r="4107">
          <cell r="AU4107">
            <v>28425.63</v>
          </cell>
          <cell r="AX4107">
            <v>28275.68</v>
          </cell>
          <cell r="AY4107">
            <v>149.94999999999999</v>
          </cell>
          <cell r="AZ4107">
            <v>0</v>
          </cell>
          <cell r="BA4107">
            <v>335.71</v>
          </cell>
          <cell r="BV4107">
            <v>0</v>
          </cell>
          <cell r="BW4107">
            <v>0</v>
          </cell>
          <cell r="BX4107">
            <v>0</v>
          </cell>
          <cell r="BY4107">
            <v>0</v>
          </cell>
          <cell r="BZ4107">
            <v>0</v>
          </cell>
          <cell r="CA4107">
            <v>0</v>
          </cell>
          <cell r="CB4107">
            <v>0</v>
          </cell>
          <cell r="CC4107">
            <v>0</v>
          </cell>
          <cell r="CD4107">
            <v>0</v>
          </cell>
          <cell r="CE4107">
            <v>0</v>
          </cell>
          <cell r="CF4107">
            <v>0</v>
          </cell>
          <cell r="CG4107">
            <v>0</v>
          </cell>
          <cell r="CH4107">
            <v>0</v>
          </cell>
          <cell r="CJ4107">
            <v>0</v>
          </cell>
          <cell r="CK4107">
            <v>0</v>
          </cell>
          <cell r="CL4107">
            <v>0</v>
          </cell>
          <cell r="CM4107">
            <v>0</v>
          </cell>
          <cell r="CN4107">
            <v>1</v>
          </cell>
        </row>
        <row r="4108">
          <cell r="AU4108">
            <v>407.05</v>
          </cell>
          <cell r="AX4108">
            <v>291.79999999999995</v>
          </cell>
          <cell r="AY4108">
            <v>115.25</v>
          </cell>
          <cell r="AZ4108">
            <v>0</v>
          </cell>
          <cell r="BA4108">
            <v>258.02</v>
          </cell>
          <cell r="BV4108">
            <v>0</v>
          </cell>
          <cell r="BW4108">
            <v>0.77</v>
          </cell>
          <cell r="BX4108">
            <v>0</v>
          </cell>
          <cell r="BY4108">
            <v>0</v>
          </cell>
          <cell r="BZ4108">
            <v>0</v>
          </cell>
          <cell r="CA4108">
            <v>0</v>
          </cell>
          <cell r="CB4108">
            <v>0</v>
          </cell>
          <cell r="CC4108">
            <v>0</v>
          </cell>
          <cell r="CD4108">
            <v>0</v>
          </cell>
          <cell r="CE4108">
            <v>0.23</v>
          </cell>
          <cell r="CF4108">
            <v>0</v>
          </cell>
          <cell r="CG4108">
            <v>0</v>
          </cell>
          <cell r="CH4108">
            <v>0</v>
          </cell>
          <cell r="CJ4108">
            <v>0</v>
          </cell>
          <cell r="CK4108">
            <v>0</v>
          </cell>
          <cell r="CL4108">
            <v>0</v>
          </cell>
          <cell r="CM4108">
            <v>0</v>
          </cell>
          <cell r="CN4108">
            <v>1</v>
          </cell>
        </row>
        <row r="4109">
          <cell r="AU4109">
            <v>160</v>
          </cell>
          <cell r="AX4109">
            <v>160</v>
          </cell>
          <cell r="AY4109">
            <v>0</v>
          </cell>
          <cell r="AZ4109">
            <v>0</v>
          </cell>
          <cell r="BA4109">
            <v>0</v>
          </cell>
          <cell r="BV4109">
            <v>0</v>
          </cell>
          <cell r="BW4109">
            <v>0</v>
          </cell>
          <cell r="BX4109">
            <v>0</v>
          </cell>
          <cell r="BY4109">
            <v>0</v>
          </cell>
          <cell r="BZ4109">
            <v>0</v>
          </cell>
          <cell r="CA4109">
            <v>0</v>
          </cell>
          <cell r="CB4109">
            <v>0</v>
          </cell>
          <cell r="CC4109">
            <v>0</v>
          </cell>
          <cell r="CD4109">
            <v>1</v>
          </cell>
          <cell r="CE4109">
            <v>0</v>
          </cell>
          <cell r="CF4109">
            <v>0</v>
          </cell>
          <cell r="CG4109">
            <v>0</v>
          </cell>
          <cell r="CH4109">
            <v>0</v>
          </cell>
          <cell r="CJ4109">
            <v>0</v>
          </cell>
          <cell r="CK4109">
            <v>0</v>
          </cell>
          <cell r="CL4109">
            <v>0</v>
          </cell>
          <cell r="CM4109">
            <v>0</v>
          </cell>
          <cell r="CN4109">
            <v>1</v>
          </cell>
        </row>
        <row r="4110">
          <cell r="AU4110">
            <v>790</v>
          </cell>
          <cell r="AX4110">
            <v>790</v>
          </cell>
          <cell r="AY4110">
            <v>0</v>
          </cell>
          <cell r="AZ4110">
            <v>0</v>
          </cell>
          <cell r="BA4110">
            <v>0</v>
          </cell>
          <cell r="BV4110">
            <v>0</v>
          </cell>
          <cell r="BW4110">
            <v>0.2</v>
          </cell>
          <cell r="BX4110">
            <v>0.73</v>
          </cell>
          <cell r="BY4110">
            <v>0.06</v>
          </cell>
          <cell r="BZ4110">
            <v>0</v>
          </cell>
          <cell r="CA4110">
            <v>0</v>
          </cell>
          <cell r="CB4110">
            <v>0</v>
          </cell>
          <cell r="CC4110">
            <v>0</v>
          </cell>
          <cell r="CD4110">
            <v>0.01</v>
          </cell>
          <cell r="CE4110">
            <v>0</v>
          </cell>
          <cell r="CF4110">
            <v>0</v>
          </cell>
          <cell r="CG4110">
            <v>0</v>
          </cell>
          <cell r="CH4110">
            <v>0</v>
          </cell>
          <cell r="CJ4110">
            <v>0</v>
          </cell>
          <cell r="CK4110">
            <v>0</v>
          </cell>
          <cell r="CL4110">
            <v>0</v>
          </cell>
          <cell r="CM4110">
            <v>0</v>
          </cell>
          <cell r="CN4110">
            <v>1</v>
          </cell>
        </row>
        <row r="4111">
          <cell r="AU4111">
            <v>197.22</v>
          </cell>
          <cell r="AX4111">
            <v>141.38</v>
          </cell>
          <cell r="AY4111">
            <v>55.84</v>
          </cell>
          <cell r="AZ4111">
            <v>0</v>
          </cell>
          <cell r="BA4111">
            <v>93.18</v>
          </cell>
          <cell r="BV4111">
            <v>0</v>
          </cell>
          <cell r="BW4111">
            <v>1</v>
          </cell>
          <cell r="BX4111">
            <v>0</v>
          </cell>
          <cell r="BY4111">
            <v>0</v>
          </cell>
          <cell r="BZ4111">
            <v>0</v>
          </cell>
          <cell r="CA4111">
            <v>0</v>
          </cell>
          <cell r="CB4111">
            <v>0</v>
          </cell>
          <cell r="CC4111">
            <v>0</v>
          </cell>
          <cell r="CD4111">
            <v>0</v>
          </cell>
          <cell r="CE4111">
            <v>0</v>
          </cell>
          <cell r="CF4111">
            <v>0</v>
          </cell>
          <cell r="CG4111">
            <v>0</v>
          </cell>
          <cell r="CH4111">
            <v>0</v>
          </cell>
          <cell r="CJ4111">
            <v>0</v>
          </cell>
          <cell r="CK4111">
            <v>0</v>
          </cell>
          <cell r="CL4111">
            <v>0</v>
          </cell>
          <cell r="CM4111">
            <v>0</v>
          </cell>
          <cell r="CN4111">
            <v>1</v>
          </cell>
        </row>
        <row r="4112">
          <cell r="AU4112">
            <v>129</v>
          </cell>
          <cell r="AX4112">
            <v>129</v>
          </cell>
          <cell r="AY4112">
            <v>0</v>
          </cell>
          <cell r="AZ4112">
            <v>0</v>
          </cell>
          <cell r="BA4112">
            <v>0</v>
          </cell>
          <cell r="BV4112">
            <v>0</v>
          </cell>
          <cell r="BW4112">
            <v>0</v>
          </cell>
          <cell r="BX4112">
            <v>0</v>
          </cell>
          <cell r="BY4112">
            <v>0</v>
          </cell>
          <cell r="BZ4112">
            <v>0</v>
          </cell>
          <cell r="CA4112">
            <v>0</v>
          </cell>
          <cell r="CB4112">
            <v>0</v>
          </cell>
          <cell r="CC4112">
            <v>0</v>
          </cell>
          <cell r="CD4112">
            <v>0</v>
          </cell>
          <cell r="CE4112">
            <v>0</v>
          </cell>
          <cell r="CF4112">
            <v>0</v>
          </cell>
          <cell r="CG4112">
            <v>0</v>
          </cell>
          <cell r="CH4112">
            <v>0</v>
          </cell>
          <cell r="CJ4112">
            <v>0</v>
          </cell>
          <cell r="CK4112">
            <v>0</v>
          </cell>
          <cell r="CL4112">
            <v>0</v>
          </cell>
          <cell r="CM4112">
            <v>0</v>
          </cell>
          <cell r="CN4112">
            <v>1</v>
          </cell>
        </row>
        <row r="4113">
          <cell r="AU4113">
            <v>0</v>
          </cell>
          <cell r="AX4113">
            <v>0</v>
          </cell>
          <cell r="AY4113">
            <v>0</v>
          </cell>
          <cell r="AZ4113">
            <v>0</v>
          </cell>
          <cell r="BA4113">
            <v>0</v>
          </cell>
          <cell r="BV4113">
            <v>0</v>
          </cell>
          <cell r="BW4113">
            <v>0</v>
          </cell>
          <cell r="BX4113">
            <v>1</v>
          </cell>
          <cell r="BY4113">
            <v>0</v>
          </cell>
          <cell r="BZ4113">
            <v>0</v>
          </cell>
          <cell r="CA4113">
            <v>0</v>
          </cell>
          <cell r="CB4113">
            <v>0</v>
          </cell>
          <cell r="CC4113">
            <v>0</v>
          </cell>
          <cell r="CD4113">
            <v>0</v>
          </cell>
          <cell r="CE4113">
            <v>0</v>
          </cell>
          <cell r="CF4113">
            <v>0</v>
          </cell>
          <cell r="CG4113">
            <v>0</v>
          </cell>
          <cell r="CH4113">
            <v>0</v>
          </cell>
          <cell r="CJ4113">
            <v>0</v>
          </cell>
          <cell r="CK4113">
            <v>0</v>
          </cell>
          <cell r="CL4113">
            <v>0</v>
          </cell>
          <cell r="CM4113">
            <v>0</v>
          </cell>
          <cell r="CN4113">
            <v>1</v>
          </cell>
        </row>
        <row r="4114">
          <cell r="AU4114">
            <v>9882.08</v>
          </cell>
          <cell r="AX4114">
            <v>7084.1399999999994</v>
          </cell>
          <cell r="AY4114">
            <v>2797.94</v>
          </cell>
          <cell r="AZ4114">
            <v>717.35</v>
          </cell>
          <cell r="BA4114">
            <v>2078.5</v>
          </cell>
          <cell r="BV4114">
            <v>0</v>
          </cell>
          <cell r="BW4114">
            <v>0</v>
          </cell>
          <cell r="BX4114">
            <v>0</v>
          </cell>
          <cell r="BY4114">
            <v>1</v>
          </cell>
          <cell r="BZ4114">
            <v>0</v>
          </cell>
          <cell r="CA4114">
            <v>0</v>
          </cell>
          <cell r="CB4114">
            <v>0</v>
          </cell>
          <cell r="CC4114">
            <v>0</v>
          </cell>
          <cell r="CD4114">
            <v>0</v>
          </cell>
          <cell r="CE4114">
            <v>0</v>
          </cell>
          <cell r="CF4114">
            <v>0</v>
          </cell>
          <cell r="CG4114">
            <v>0</v>
          </cell>
          <cell r="CH4114">
            <v>0</v>
          </cell>
          <cell r="CJ4114">
            <v>0</v>
          </cell>
          <cell r="CK4114">
            <v>0</v>
          </cell>
          <cell r="CL4114">
            <v>0</v>
          </cell>
          <cell r="CM4114">
            <v>0</v>
          </cell>
          <cell r="CN4114">
            <v>1</v>
          </cell>
        </row>
        <row r="4115">
          <cell r="AU4115">
            <v>0</v>
          </cell>
          <cell r="AX4115">
            <v>0</v>
          </cell>
          <cell r="AY4115">
            <v>0</v>
          </cell>
          <cell r="AZ4115">
            <v>0</v>
          </cell>
          <cell r="BA4115">
            <v>0</v>
          </cell>
          <cell r="BV4115">
            <v>0</v>
          </cell>
          <cell r="BW4115">
            <v>0</v>
          </cell>
          <cell r="BX4115">
            <v>0</v>
          </cell>
          <cell r="BY4115">
            <v>1</v>
          </cell>
          <cell r="BZ4115">
            <v>0</v>
          </cell>
          <cell r="CA4115">
            <v>0</v>
          </cell>
          <cell r="CB4115">
            <v>0</v>
          </cell>
          <cell r="CC4115">
            <v>0</v>
          </cell>
          <cell r="CD4115">
            <v>0</v>
          </cell>
          <cell r="CE4115">
            <v>0</v>
          </cell>
          <cell r="CF4115">
            <v>0</v>
          </cell>
          <cell r="CG4115">
            <v>0</v>
          </cell>
          <cell r="CH4115">
            <v>0</v>
          </cell>
          <cell r="CJ4115">
            <v>0</v>
          </cell>
          <cell r="CK4115">
            <v>0</v>
          </cell>
          <cell r="CL4115">
            <v>0</v>
          </cell>
          <cell r="CM4115">
            <v>0</v>
          </cell>
          <cell r="CN4115">
            <v>1</v>
          </cell>
        </row>
        <row r="4116">
          <cell r="AU4116">
            <v>486.2</v>
          </cell>
          <cell r="AX4116">
            <v>348.54999999999995</v>
          </cell>
          <cell r="AY4116">
            <v>137.65</v>
          </cell>
          <cell r="AZ4116">
            <v>0</v>
          </cell>
          <cell r="BA4116">
            <v>61.96</v>
          </cell>
          <cell r="BV4116">
            <v>0</v>
          </cell>
          <cell r="BW4116">
            <v>1</v>
          </cell>
          <cell r="BX4116">
            <v>0</v>
          </cell>
          <cell r="BY4116">
            <v>0</v>
          </cell>
          <cell r="BZ4116">
            <v>0</v>
          </cell>
          <cell r="CA4116">
            <v>0</v>
          </cell>
          <cell r="CB4116">
            <v>0</v>
          </cell>
          <cell r="CC4116">
            <v>0</v>
          </cell>
          <cell r="CD4116">
            <v>0</v>
          </cell>
          <cell r="CE4116">
            <v>0</v>
          </cell>
          <cell r="CF4116">
            <v>0</v>
          </cell>
          <cell r="CG4116">
            <v>0</v>
          </cell>
          <cell r="CH4116">
            <v>0</v>
          </cell>
          <cell r="CJ4116">
            <v>0</v>
          </cell>
          <cell r="CK4116">
            <v>0</v>
          </cell>
          <cell r="CL4116">
            <v>0</v>
          </cell>
          <cell r="CM4116">
            <v>0</v>
          </cell>
          <cell r="CN4116">
            <v>1</v>
          </cell>
        </row>
        <row r="4117">
          <cell r="AU4117">
            <v>152</v>
          </cell>
          <cell r="AX4117">
            <v>152</v>
          </cell>
          <cell r="AY4117">
            <v>0</v>
          </cell>
          <cell r="AZ4117">
            <v>0</v>
          </cell>
          <cell r="BA4117">
            <v>0</v>
          </cell>
          <cell r="BV4117">
            <v>0</v>
          </cell>
          <cell r="BW4117">
            <v>0</v>
          </cell>
          <cell r="BX4117">
            <v>0</v>
          </cell>
          <cell r="BY4117">
            <v>0</v>
          </cell>
          <cell r="BZ4117">
            <v>0</v>
          </cell>
          <cell r="CA4117">
            <v>0</v>
          </cell>
          <cell r="CB4117">
            <v>0</v>
          </cell>
          <cell r="CC4117">
            <v>0</v>
          </cell>
          <cell r="CD4117">
            <v>0</v>
          </cell>
          <cell r="CE4117">
            <v>0.08</v>
          </cell>
          <cell r="CF4117">
            <v>0</v>
          </cell>
          <cell r="CG4117">
            <v>0</v>
          </cell>
          <cell r="CH4117">
            <v>0</v>
          </cell>
          <cell r="CJ4117">
            <v>0</v>
          </cell>
          <cell r="CK4117">
            <v>0</v>
          </cell>
          <cell r="CL4117">
            <v>0</v>
          </cell>
          <cell r="CM4117">
            <v>0</v>
          </cell>
          <cell r="CN4117">
            <v>1</v>
          </cell>
        </row>
        <row r="4118">
          <cell r="AU4118">
            <v>170</v>
          </cell>
          <cell r="AX4118">
            <v>170</v>
          </cell>
          <cell r="AY4118">
            <v>0</v>
          </cell>
          <cell r="AZ4118">
            <v>0</v>
          </cell>
          <cell r="BA4118">
            <v>0</v>
          </cell>
          <cell r="BV4118">
            <v>0</v>
          </cell>
          <cell r="BW4118">
            <v>1</v>
          </cell>
          <cell r="BX4118">
            <v>0</v>
          </cell>
          <cell r="BY4118">
            <v>0</v>
          </cell>
          <cell r="BZ4118">
            <v>0</v>
          </cell>
          <cell r="CA4118">
            <v>0</v>
          </cell>
          <cell r="CB4118">
            <v>0</v>
          </cell>
          <cell r="CC4118">
            <v>0</v>
          </cell>
          <cell r="CD4118">
            <v>0</v>
          </cell>
          <cell r="CE4118">
            <v>0</v>
          </cell>
          <cell r="CF4118">
            <v>0</v>
          </cell>
          <cell r="CG4118">
            <v>0</v>
          </cell>
          <cell r="CH4118">
            <v>0</v>
          </cell>
          <cell r="CJ4118">
            <v>0</v>
          </cell>
          <cell r="CK4118">
            <v>0</v>
          </cell>
          <cell r="CL4118">
            <v>0</v>
          </cell>
          <cell r="CM4118">
            <v>0</v>
          </cell>
          <cell r="CN4118">
            <v>1</v>
          </cell>
        </row>
        <row r="4119">
          <cell r="AU4119">
            <v>371</v>
          </cell>
          <cell r="AX4119">
            <v>371</v>
          </cell>
          <cell r="AY4119">
            <v>0</v>
          </cell>
          <cell r="AZ4119">
            <v>0</v>
          </cell>
          <cell r="BA4119">
            <v>0</v>
          </cell>
          <cell r="BV4119">
            <v>0</v>
          </cell>
          <cell r="BW4119">
            <v>0</v>
          </cell>
          <cell r="BX4119">
            <v>0</v>
          </cell>
          <cell r="BY4119">
            <v>1</v>
          </cell>
          <cell r="BZ4119">
            <v>0</v>
          </cell>
          <cell r="CA4119">
            <v>0</v>
          </cell>
          <cell r="CB4119">
            <v>0</v>
          </cell>
          <cell r="CC4119">
            <v>0</v>
          </cell>
          <cell r="CD4119">
            <v>0</v>
          </cell>
          <cell r="CE4119">
            <v>0</v>
          </cell>
          <cell r="CF4119">
            <v>0</v>
          </cell>
          <cell r="CG4119">
            <v>0</v>
          </cell>
          <cell r="CH4119">
            <v>0</v>
          </cell>
          <cell r="CJ4119">
            <v>0</v>
          </cell>
          <cell r="CK4119">
            <v>0</v>
          </cell>
          <cell r="CL4119">
            <v>0</v>
          </cell>
          <cell r="CM4119">
            <v>0</v>
          </cell>
          <cell r="CN4119">
            <v>1</v>
          </cell>
        </row>
        <row r="4120">
          <cell r="AU4120">
            <v>254</v>
          </cell>
          <cell r="AX4120">
            <v>254</v>
          </cell>
          <cell r="AY4120">
            <v>0</v>
          </cell>
          <cell r="AZ4120">
            <v>0</v>
          </cell>
          <cell r="BA4120">
            <v>0</v>
          </cell>
          <cell r="BV4120">
            <v>0</v>
          </cell>
          <cell r="BW4120">
            <v>0.75</v>
          </cell>
          <cell r="BX4120">
            <v>0</v>
          </cell>
          <cell r="BY4120">
            <v>0</v>
          </cell>
          <cell r="BZ4120">
            <v>0</v>
          </cell>
          <cell r="CA4120">
            <v>0</v>
          </cell>
          <cell r="CB4120">
            <v>0</v>
          </cell>
          <cell r="CC4120">
            <v>0</v>
          </cell>
          <cell r="CD4120">
            <v>0.25</v>
          </cell>
          <cell r="CE4120">
            <v>0</v>
          </cell>
          <cell r="CF4120">
            <v>0</v>
          </cell>
          <cell r="CG4120">
            <v>0</v>
          </cell>
          <cell r="CH4120">
            <v>0</v>
          </cell>
          <cell r="CJ4120">
            <v>0</v>
          </cell>
          <cell r="CK4120">
            <v>0</v>
          </cell>
          <cell r="CL4120">
            <v>0</v>
          </cell>
          <cell r="CM4120">
            <v>0</v>
          </cell>
          <cell r="CN4120">
            <v>1</v>
          </cell>
        </row>
        <row r="4121">
          <cell r="AU4121">
            <v>116</v>
          </cell>
          <cell r="AX4121">
            <v>116</v>
          </cell>
          <cell r="AY4121">
            <v>0</v>
          </cell>
          <cell r="AZ4121">
            <v>0</v>
          </cell>
          <cell r="BA4121">
            <v>0</v>
          </cell>
          <cell r="BV4121">
            <v>0</v>
          </cell>
          <cell r="BW4121">
            <v>0</v>
          </cell>
          <cell r="BX4121">
            <v>0</v>
          </cell>
          <cell r="BY4121">
            <v>1</v>
          </cell>
          <cell r="BZ4121">
            <v>0</v>
          </cell>
          <cell r="CA4121">
            <v>0</v>
          </cell>
          <cell r="CB4121">
            <v>0</v>
          </cell>
          <cell r="CC4121">
            <v>0</v>
          </cell>
          <cell r="CD4121">
            <v>0</v>
          </cell>
          <cell r="CE4121">
            <v>0</v>
          </cell>
          <cell r="CF4121">
            <v>0</v>
          </cell>
          <cell r="CG4121">
            <v>0</v>
          </cell>
          <cell r="CH4121">
            <v>0</v>
          </cell>
          <cell r="CJ4121">
            <v>0</v>
          </cell>
          <cell r="CK4121">
            <v>0</v>
          </cell>
          <cell r="CL4121">
            <v>0</v>
          </cell>
          <cell r="CM4121">
            <v>0</v>
          </cell>
          <cell r="CN4121">
            <v>1</v>
          </cell>
        </row>
        <row r="4122">
          <cell r="AU4122">
            <v>60663.95</v>
          </cell>
          <cell r="AX4122">
            <v>42371.77</v>
          </cell>
          <cell r="AY4122">
            <v>18292.18</v>
          </cell>
          <cell r="AZ4122">
            <v>39454.269999999997</v>
          </cell>
          <cell r="BA4122">
            <v>863.83</v>
          </cell>
          <cell r="BV4122">
            <v>0</v>
          </cell>
          <cell r="BW4122">
            <v>1</v>
          </cell>
          <cell r="BX4122">
            <v>0</v>
          </cell>
          <cell r="BY4122">
            <v>0</v>
          </cell>
          <cell r="BZ4122">
            <v>0</v>
          </cell>
          <cell r="CA4122">
            <v>0</v>
          </cell>
          <cell r="CB4122">
            <v>0</v>
          </cell>
          <cell r="CC4122">
            <v>0</v>
          </cell>
          <cell r="CD4122">
            <v>0</v>
          </cell>
          <cell r="CE4122">
            <v>0</v>
          </cell>
          <cell r="CF4122">
            <v>0</v>
          </cell>
          <cell r="CG4122">
            <v>0</v>
          </cell>
          <cell r="CH4122">
            <v>0</v>
          </cell>
          <cell r="CJ4122">
            <v>0</v>
          </cell>
          <cell r="CK4122">
            <v>0</v>
          </cell>
          <cell r="CL4122">
            <v>0</v>
          </cell>
          <cell r="CM4122">
            <v>0</v>
          </cell>
          <cell r="CN4122">
            <v>1</v>
          </cell>
        </row>
        <row r="4123">
          <cell r="AU4123">
            <v>19505.66</v>
          </cell>
          <cell r="AX4123">
            <v>13982.52</v>
          </cell>
          <cell r="AY4123">
            <v>5523.14</v>
          </cell>
          <cell r="AZ4123">
            <v>11731.28</v>
          </cell>
          <cell r="BA4123">
            <v>290.48</v>
          </cell>
          <cell r="BV4123">
            <v>0</v>
          </cell>
          <cell r="BW4123">
            <v>1</v>
          </cell>
          <cell r="BX4123">
            <v>0</v>
          </cell>
          <cell r="BY4123">
            <v>0</v>
          </cell>
          <cell r="BZ4123">
            <v>0</v>
          </cell>
          <cell r="CA4123">
            <v>0</v>
          </cell>
          <cell r="CB4123">
            <v>0</v>
          </cell>
          <cell r="CC4123">
            <v>0</v>
          </cell>
          <cell r="CD4123">
            <v>0</v>
          </cell>
          <cell r="CE4123">
            <v>0</v>
          </cell>
          <cell r="CF4123">
            <v>0</v>
          </cell>
          <cell r="CG4123">
            <v>0</v>
          </cell>
          <cell r="CH4123">
            <v>0</v>
          </cell>
          <cell r="CJ4123">
            <v>0</v>
          </cell>
          <cell r="CK4123">
            <v>0</v>
          </cell>
          <cell r="CL4123">
            <v>0</v>
          </cell>
          <cell r="CM4123">
            <v>0</v>
          </cell>
          <cell r="CN4123">
            <v>1</v>
          </cell>
        </row>
        <row r="4124">
          <cell r="AU4124">
            <v>714763.04</v>
          </cell>
          <cell r="AX4124">
            <v>515827.72</v>
          </cell>
          <cell r="AY4124">
            <v>198935.32</v>
          </cell>
          <cell r="AZ4124">
            <v>145203.76</v>
          </cell>
          <cell r="BA4124">
            <v>95399.23</v>
          </cell>
          <cell r="BV4124">
            <v>0</v>
          </cell>
          <cell r="BW4124">
            <v>0</v>
          </cell>
          <cell r="BX4124">
            <v>0</v>
          </cell>
          <cell r="BY4124">
            <v>0</v>
          </cell>
          <cell r="BZ4124">
            <v>1</v>
          </cell>
          <cell r="CA4124">
            <v>0</v>
          </cell>
          <cell r="CB4124">
            <v>0</v>
          </cell>
          <cell r="CC4124">
            <v>0</v>
          </cell>
          <cell r="CD4124">
            <v>0</v>
          </cell>
          <cell r="CE4124">
            <v>0</v>
          </cell>
          <cell r="CF4124">
            <v>0</v>
          </cell>
          <cell r="CG4124">
            <v>0</v>
          </cell>
          <cell r="CH4124">
            <v>0</v>
          </cell>
          <cell r="CJ4124">
            <v>0</v>
          </cell>
          <cell r="CK4124">
            <v>0</v>
          </cell>
          <cell r="CL4124">
            <v>0</v>
          </cell>
          <cell r="CM4124">
            <v>0</v>
          </cell>
          <cell r="CN4124">
            <v>1</v>
          </cell>
        </row>
        <row r="4125">
          <cell r="AU4125">
            <v>0</v>
          </cell>
          <cell r="AX4125">
            <v>0</v>
          </cell>
          <cell r="AY4125">
            <v>0</v>
          </cell>
          <cell r="AZ4125">
            <v>0</v>
          </cell>
          <cell r="BA4125">
            <v>0</v>
          </cell>
          <cell r="BV4125">
            <v>0</v>
          </cell>
          <cell r="BW4125">
            <v>0</v>
          </cell>
          <cell r="BX4125">
            <v>0</v>
          </cell>
          <cell r="BY4125">
            <v>1</v>
          </cell>
          <cell r="BZ4125">
            <v>0</v>
          </cell>
          <cell r="CA4125">
            <v>0</v>
          </cell>
          <cell r="CB4125">
            <v>0</v>
          </cell>
          <cell r="CC4125">
            <v>0</v>
          </cell>
          <cell r="CD4125">
            <v>0</v>
          </cell>
          <cell r="CE4125">
            <v>0</v>
          </cell>
          <cell r="CF4125">
            <v>0</v>
          </cell>
          <cell r="CG4125">
            <v>0</v>
          </cell>
          <cell r="CH4125">
            <v>0</v>
          </cell>
          <cell r="CJ4125">
            <v>0</v>
          </cell>
          <cell r="CK4125">
            <v>0</v>
          </cell>
          <cell r="CL4125">
            <v>0</v>
          </cell>
          <cell r="CM4125">
            <v>0</v>
          </cell>
          <cell r="CN4125">
            <v>1</v>
          </cell>
        </row>
        <row r="4126">
          <cell r="AU4126">
            <v>325</v>
          </cell>
          <cell r="AX4126">
            <v>325</v>
          </cell>
          <cell r="AY4126">
            <v>0</v>
          </cell>
          <cell r="AZ4126">
            <v>0</v>
          </cell>
          <cell r="BA4126">
            <v>0</v>
          </cell>
          <cell r="BV4126">
            <v>0</v>
          </cell>
          <cell r="BW4126">
            <v>0</v>
          </cell>
          <cell r="BX4126">
            <v>0</v>
          </cell>
          <cell r="BY4126">
            <v>0</v>
          </cell>
          <cell r="BZ4126">
            <v>0</v>
          </cell>
          <cell r="CA4126">
            <v>0</v>
          </cell>
          <cell r="CB4126">
            <v>0</v>
          </cell>
          <cell r="CC4126">
            <v>0</v>
          </cell>
          <cell r="CD4126">
            <v>0</v>
          </cell>
          <cell r="CE4126">
            <v>0</v>
          </cell>
          <cell r="CF4126">
            <v>0</v>
          </cell>
          <cell r="CG4126">
            <v>0</v>
          </cell>
          <cell r="CH4126">
            <v>0</v>
          </cell>
          <cell r="CJ4126">
            <v>0</v>
          </cell>
          <cell r="CK4126">
            <v>0</v>
          </cell>
          <cell r="CL4126">
            <v>0</v>
          </cell>
          <cell r="CM4126">
            <v>0</v>
          </cell>
          <cell r="CN4126">
            <v>1</v>
          </cell>
        </row>
        <row r="4127">
          <cell r="AU4127">
            <v>1879.93</v>
          </cell>
          <cell r="AX4127">
            <v>1347.6399999999999</v>
          </cell>
          <cell r="AY4127">
            <v>532.29</v>
          </cell>
          <cell r="AZ4127">
            <v>924.36</v>
          </cell>
          <cell r="BA4127">
            <v>374.28</v>
          </cell>
          <cell r="BV4127">
            <v>0</v>
          </cell>
          <cell r="BW4127">
            <v>1</v>
          </cell>
          <cell r="BX4127">
            <v>0</v>
          </cell>
          <cell r="BY4127">
            <v>0</v>
          </cell>
          <cell r="BZ4127">
            <v>0</v>
          </cell>
          <cell r="CA4127">
            <v>0</v>
          </cell>
          <cell r="CB4127">
            <v>0</v>
          </cell>
          <cell r="CC4127">
            <v>0</v>
          </cell>
          <cell r="CD4127">
            <v>0</v>
          </cell>
          <cell r="CE4127">
            <v>0</v>
          </cell>
          <cell r="CF4127">
            <v>0</v>
          </cell>
          <cell r="CG4127">
            <v>0</v>
          </cell>
          <cell r="CH4127">
            <v>0</v>
          </cell>
          <cell r="CJ4127">
            <v>0</v>
          </cell>
          <cell r="CK4127">
            <v>0</v>
          </cell>
          <cell r="CL4127">
            <v>0</v>
          </cell>
          <cell r="CM4127">
            <v>0</v>
          </cell>
          <cell r="CN4127">
            <v>1</v>
          </cell>
        </row>
        <row r="4128">
          <cell r="AU4128">
            <v>128</v>
          </cell>
          <cell r="AX4128">
            <v>128</v>
          </cell>
          <cell r="AY4128">
            <v>0</v>
          </cell>
          <cell r="AZ4128">
            <v>0</v>
          </cell>
          <cell r="BA4128">
            <v>0</v>
          </cell>
          <cell r="BV4128">
            <v>0</v>
          </cell>
          <cell r="BW4128">
            <v>0.31</v>
          </cell>
          <cell r="BX4128">
            <v>0</v>
          </cell>
          <cell r="BY4128">
            <v>0</v>
          </cell>
          <cell r="BZ4128">
            <v>0</v>
          </cell>
          <cell r="CA4128">
            <v>0</v>
          </cell>
          <cell r="CB4128">
            <v>0</v>
          </cell>
          <cell r="CC4128">
            <v>0</v>
          </cell>
          <cell r="CD4128">
            <v>0.55000000000000004</v>
          </cell>
          <cell r="CE4128">
            <v>0.14000000000000001</v>
          </cell>
          <cell r="CF4128">
            <v>0</v>
          </cell>
          <cell r="CG4128">
            <v>0</v>
          </cell>
          <cell r="CH4128">
            <v>0</v>
          </cell>
          <cell r="CJ4128">
            <v>0</v>
          </cell>
          <cell r="CK4128">
            <v>0</v>
          </cell>
          <cell r="CL4128">
            <v>0</v>
          </cell>
          <cell r="CM4128">
            <v>0</v>
          </cell>
          <cell r="CN4128">
            <v>1</v>
          </cell>
        </row>
        <row r="4129">
          <cell r="AU4129">
            <v>210</v>
          </cell>
          <cell r="AX4129">
            <v>210</v>
          </cell>
          <cell r="AY4129">
            <v>0</v>
          </cell>
          <cell r="AZ4129">
            <v>0</v>
          </cell>
          <cell r="BA4129">
            <v>0</v>
          </cell>
          <cell r="BV4129">
            <v>0</v>
          </cell>
          <cell r="BW4129">
            <v>0</v>
          </cell>
          <cell r="BX4129">
            <v>0</v>
          </cell>
          <cell r="BY4129">
            <v>0</v>
          </cell>
          <cell r="BZ4129">
            <v>0</v>
          </cell>
          <cell r="CA4129">
            <v>0</v>
          </cell>
          <cell r="CB4129">
            <v>0</v>
          </cell>
          <cell r="CC4129">
            <v>0</v>
          </cell>
          <cell r="CD4129">
            <v>1</v>
          </cell>
          <cell r="CE4129">
            <v>0</v>
          </cell>
          <cell r="CF4129">
            <v>0</v>
          </cell>
          <cell r="CG4129">
            <v>0</v>
          </cell>
          <cell r="CH4129">
            <v>0</v>
          </cell>
          <cell r="CJ4129">
            <v>0</v>
          </cell>
          <cell r="CK4129">
            <v>0</v>
          </cell>
          <cell r="CL4129">
            <v>0</v>
          </cell>
          <cell r="CM4129">
            <v>0</v>
          </cell>
          <cell r="CN4129">
            <v>1</v>
          </cell>
        </row>
        <row r="4130">
          <cell r="AU4130">
            <v>7281.03</v>
          </cell>
          <cell r="AX4130">
            <v>7240.82</v>
          </cell>
          <cell r="AY4130">
            <v>40.21</v>
          </cell>
          <cell r="AZ4130">
            <v>0</v>
          </cell>
          <cell r="BA4130">
            <v>0</v>
          </cell>
          <cell r="BV4130">
            <v>0</v>
          </cell>
          <cell r="BW4130">
            <v>0</v>
          </cell>
          <cell r="BX4130">
            <v>0</v>
          </cell>
          <cell r="BY4130">
            <v>0</v>
          </cell>
          <cell r="BZ4130">
            <v>0</v>
          </cell>
          <cell r="CA4130">
            <v>0</v>
          </cell>
          <cell r="CB4130">
            <v>0</v>
          </cell>
          <cell r="CC4130">
            <v>0</v>
          </cell>
          <cell r="CD4130">
            <v>0</v>
          </cell>
          <cell r="CE4130">
            <v>0</v>
          </cell>
          <cell r="CF4130">
            <v>0</v>
          </cell>
          <cell r="CG4130">
            <v>0</v>
          </cell>
          <cell r="CH4130">
            <v>0</v>
          </cell>
          <cell r="CJ4130">
            <v>0</v>
          </cell>
          <cell r="CK4130">
            <v>0</v>
          </cell>
          <cell r="CL4130">
            <v>0</v>
          </cell>
          <cell r="CM4130">
            <v>0</v>
          </cell>
          <cell r="CN4130">
            <v>1</v>
          </cell>
        </row>
        <row r="4131">
          <cell r="AU4131">
            <v>182.04</v>
          </cell>
          <cell r="AX4131">
            <v>130.51</v>
          </cell>
          <cell r="AY4131">
            <v>51.53</v>
          </cell>
          <cell r="AZ4131">
            <v>0</v>
          </cell>
          <cell r="BA4131">
            <v>115.41</v>
          </cell>
          <cell r="BV4131">
            <v>0</v>
          </cell>
          <cell r="BW4131">
            <v>1</v>
          </cell>
          <cell r="BX4131">
            <v>0</v>
          </cell>
          <cell r="BY4131">
            <v>0</v>
          </cell>
          <cell r="BZ4131">
            <v>0</v>
          </cell>
          <cell r="CA4131">
            <v>0</v>
          </cell>
          <cell r="CB4131">
            <v>0</v>
          </cell>
          <cell r="CC4131">
            <v>0</v>
          </cell>
          <cell r="CD4131">
            <v>0</v>
          </cell>
          <cell r="CE4131">
            <v>0</v>
          </cell>
          <cell r="CF4131">
            <v>0</v>
          </cell>
          <cell r="CG4131">
            <v>0</v>
          </cell>
          <cell r="CH4131">
            <v>0</v>
          </cell>
          <cell r="CJ4131">
            <v>0</v>
          </cell>
          <cell r="CK4131">
            <v>0</v>
          </cell>
          <cell r="CL4131">
            <v>0</v>
          </cell>
          <cell r="CM4131">
            <v>0</v>
          </cell>
          <cell r="CN4131">
            <v>1</v>
          </cell>
        </row>
        <row r="4132">
          <cell r="AU4132">
            <v>1245.9100000000001</v>
          </cell>
          <cell r="AX4132">
            <v>1123.9099999999999</v>
          </cell>
          <cell r="AY4132">
            <v>122</v>
          </cell>
          <cell r="AZ4132">
            <v>-73.63</v>
          </cell>
          <cell r="BA4132">
            <v>115.42</v>
          </cell>
          <cell r="BV4132">
            <v>0</v>
          </cell>
          <cell r="BW4132">
            <v>0.09</v>
          </cell>
          <cell r="BX4132">
            <v>0.9</v>
          </cell>
          <cell r="BY4132">
            <v>0</v>
          </cell>
          <cell r="BZ4132">
            <v>0</v>
          </cell>
          <cell r="CA4132">
            <v>0</v>
          </cell>
          <cell r="CB4132">
            <v>0</v>
          </cell>
          <cell r="CC4132">
            <v>0</v>
          </cell>
          <cell r="CD4132">
            <v>0.01</v>
          </cell>
          <cell r="CE4132">
            <v>0</v>
          </cell>
          <cell r="CF4132">
            <v>0</v>
          </cell>
          <cell r="CG4132">
            <v>0</v>
          </cell>
          <cell r="CH4132">
            <v>0</v>
          </cell>
          <cell r="CJ4132">
            <v>0</v>
          </cell>
          <cell r="CK4132">
            <v>0</v>
          </cell>
          <cell r="CL4132">
            <v>0</v>
          </cell>
          <cell r="CM4132">
            <v>0</v>
          </cell>
          <cell r="CN4132">
            <v>1</v>
          </cell>
        </row>
        <row r="4133">
          <cell r="AU4133">
            <v>1205.5</v>
          </cell>
          <cell r="AX4133">
            <v>929</v>
          </cell>
          <cell r="AY4133">
            <v>276.5</v>
          </cell>
          <cell r="AZ4133">
            <v>700</v>
          </cell>
          <cell r="BA4133">
            <v>0</v>
          </cell>
          <cell r="BV4133">
            <v>0</v>
          </cell>
          <cell r="BW4133">
            <v>1</v>
          </cell>
          <cell r="BX4133">
            <v>0</v>
          </cell>
          <cell r="BY4133">
            <v>0</v>
          </cell>
          <cell r="BZ4133">
            <v>0</v>
          </cell>
          <cell r="CA4133">
            <v>0</v>
          </cell>
          <cell r="CB4133">
            <v>0</v>
          </cell>
          <cell r="CC4133">
            <v>0</v>
          </cell>
          <cell r="CD4133">
            <v>0</v>
          </cell>
          <cell r="CE4133">
            <v>0</v>
          </cell>
          <cell r="CF4133">
            <v>0</v>
          </cell>
          <cell r="CG4133">
            <v>0</v>
          </cell>
          <cell r="CH4133">
            <v>0</v>
          </cell>
          <cell r="CJ4133">
            <v>0</v>
          </cell>
          <cell r="CK4133">
            <v>0</v>
          </cell>
          <cell r="CL4133">
            <v>0</v>
          </cell>
          <cell r="CM4133">
            <v>0</v>
          </cell>
          <cell r="CN4133">
            <v>1</v>
          </cell>
        </row>
        <row r="4134">
          <cell r="AU4134">
            <v>170</v>
          </cell>
          <cell r="AX4134">
            <v>170</v>
          </cell>
          <cell r="AY4134">
            <v>0</v>
          </cell>
          <cell r="AZ4134">
            <v>0</v>
          </cell>
          <cell r="BA4134">
            <v>0</v>
          </cell>
          <cell r="BV4134">
            <v>0</v>
          </cell>
          <cell r="BW4134">
            <v>0.08</v>
          </cell>
          <cell r="BX4134">
            <v>0.81</v>
          </cell>
          <cell r="BY4134">
            <v>0.11</v>
          </cell>
          <cell r="BZ4134">
            <v>0</v>
          </cell>
          <cell r="CA4134">
            <v>0</v>
          </cell>
          <cell r="CB4134">
            <v>0</v>
          </cell>
          <cell r="CC4134">
            <v>0</v>
          </cell>
          <cell r="CD4134">
            <v>0</v>
          </cell>
          <cell r="CE4134">
            <v>0</v>
          </cell>
          <cell r="CF4134">
            <v>0</v>
          </cell>
          <cell r="CG4134">
            <v>0</v>
          </cell>
          <cell r="CH4134">
            <v>0</v>
          </cell>
          <cell r="CJ4134">
            <v>0</v>
          </cell>
          <cell r="CK4134">
            <v>0</v>
          </cell>
          <cell r="CL4134">
            <v>0</v>
          </cell>
          <cell r="CM4134">
            <v>0</v>
          </cell>
          <cell r="CN4134">
            <v>1</v>
          </cell>
        </row>
        <row r="4135">
          <cell r="AU4135">
            <v>26952.86</v>
          </cell>
          <cell r="AX4135">
            <v>25760.11</v>
          </cell>
          <cell r="AY4135">
            <v>1192.75</v>
          </cell>
          <cell r="AZ4135">
            <v>0</v>
          </cell>
          <cell r="BA4135">
            <v>2425.67</v>
          </cell>
          <cell r="BV4135">
            <v>0</v>
          </cell>
          <cell r="BW4135">
            <v>0.95</v>
          </cell>
          <cell r="BX4135">
            <v>0.05</v>
          </cell>
          <cell r="BY4135">
            <v>0</v>
          </cell>
          <cell r="BZ4135">
            <v>0</v>
          </cell>
          <cell r="CA4135">
            <v>0</v>
          </cell>
          <cell r="CB4135">
            <v>0</v>
          </cell>
          <cell r="CC4135">
            <v>0</v>
          </cell>
          <cell r="CD4135">
            <v>0</v>
          </cell>
          <cell r="CE4135">
            <v>0</v>
          </cell>
          <cell r="CF4135">
            <v>0</v>
          </cell>
          <cell r="CG4135">
            <v>0</v>
          </cell>
          <cell r="CH4135">
            <v>0</v>
          </cell>
          <cell r="CJ4135">
            <v>0</v>
          </cell>
          <cell r="CK4135">
            <v>0</v>
          </cell>
          <cell r="CL4135">
            <v>0</v>
          </cell>
          <cell r="CM4135">
            <v>0</v>
          </cell>
          <cell r="CN4135">
            <v>1</v>
          </cell>
        </row>
        <row r="4136">
          <cell r="AU4136">
            <v>182.09</v>
          </cell>
          <cell r="AX4136">
            <v>130.54</v>
          </cell>
          <cell r="AY4136">
            <v>51.55</v>
          </cell>
          <cell r="AZ4136">
            <v>0</v>
          </cell>
          <cell r="BA4136">
            <v>115.42</v>
          </cell>
          <cell r="BV4136">
            <v>0</v>
          </cell>
          <cell r="BW4136">
            <v>0</v>
          </cell>
          <cell r="BX4136">
            <v>0.72</v>
          </cell>
          <cell r="BY4136">
            <v>0</v>
          </cell>
          <cell r="BZ4136">
            <v>0</v>
          </cell>
          <cell r="CA4136">
            <v>0</v>
          </cell>
          <cell r="CB4136">
            <v>0</v>
          </cell>
          <cell r="CC4136">
            <v>0</v>
          </cell>
          <cell r="CD4136">
            <v>0</v>
          </cell>
          <cell r="CE4136">
            <v>0</v>
          </cell>
          <cell r="CF4136">
            <v>0</v>
          </cell>
          <cell r="CG4136">
            <v>0</v>
          </cell>
          <cell r="CH4136">
            <v>0</v>
          </cell>
          <cell r="CJ4136">
            <v>0</v>
          </cell>
          <cell r="CK4136">
            <v>0</v>
          </cell>
          <cell r="CL4136">
            <v>0</v>
          </cell>
          <cell r="CM4136">
            <v>0</v>
          </cell>
          <cell r="CN4136">
            <v>1</v>
          </cell>
        </row>
        <row r="4137">
          <cell r="AU4137">
            <v>0</v>
          </cell>
          <cell r="AX4137">
            <v>0</v>
          </cell>
          <cell r="AY4137">
            <v>0</v>
          </cell>
          <cell r="AZ4137">
            <v>0</v>
          </cell>
          <cell r="BA4137">
            <v>0</v>
          </cell>
          <cell r="BV4137">
            <v>0</v>
          </cell>
          <cell r="BW4137">
            <v>0</v>
          </cell>
          <cell r="BX4137">
            <v>0.14000000000000001</v>
          </cell>
          <cell r="BY4137">
            <v>0</v>
          </cell>
          <cell r="BZ4137">
            <v>0</v>
          </cell>
          <cell r="CA4137">
            <v>0</v>
          </cell>
          <cell r="CB4137">
            <v>0</v>
          </cell>
          <cell r="CC4137">
            <v>0</v>
          </cell>
          <cell r="CD4137">
            <v>0.86</v>
          </cell>
          <cell r="CE4137">
            <v>0</v>
          </cell>
          <cell r="CF4137">
            <v>0</v>
          </cell>
          <cell r="CG4137">
            <v>0</v>
          </cell>
          <cell r="CH4137">
            <v>0</v>
          </cell>
          <cell r="CJ4137">
            <v>0</v>
          </cell>
          <cell r="CK4137">
            <v>0</v>
          </cell>
          <cell r="CL4137">
            <v>0</v>
          </cell>
          <cell r="CM4137">
            <v>0</v>
          </cell>
          <cell r="CN4137">
            <v>1</v>
          </cell>
        </row>
        <row r="4138">
          <cell r="AU4138">
            <v>15088.59</v>
          </cell>
          <cell r="AX4138">
            <v>10887.02</v>
          </cell>
          <cell r="AY4138">
            <v>4201.57</v>
          </cell>
          <cell r="AZ4138">
            <v>10112.68</v>
          </cell>
          <cell r="BA4138">
            <v>463.61</v>
          </cell>
          <cell r="BV4138">
            <v>0</v>
          </cell>
          <cell r="BW4138">
            <v>1</v>
          </cell>
          <cell r="BX4138">
            <v>0</v>
          </cell>
          <cell r="BY4138">
            <v>0</v>
          </cell>
          <cell r="BZ4138">
            <v>0</v>
          </cell>
          <cell r="CA4138">
            <v>0</v>
          </cell>
          <cell r="CB4138">
            <v>0</v>
          </cell>
          <cell r="CC4138">
            <v>0</v>
          </cell>
          <cell r="CD4138">
            <v>0</v>
          </cell>
          <cell r="CE4138">
            <v>0</v>
          </cell>
          <cell r="CF4138">
            <v>0</v>
          </cell>
          <cell r="CG4138">
            <v>0</v>
          </cell>
          <cell r="CH4138">
            <v>0</v>
          </cell>
          <cell r="CJ4138">
            <v>0</v>
          </cell>
          <cell r="CK4138">
            <v>0</v>
          </cell>
          <cell r="CL4138">
            <v>0</v>
          </cell>
          <cell r="CM4138">
            <v>0</v>
          </cell>
          <cell r="CN4138">
            <v>1</v>
          </cell>
        </row>
        <row r="4139">
          <cell r="AU4139">
            <v>435074.03</v>
          </cell>
          <cell r="AX4139">
            <v>312435.02999999997</v>
          </cell>
          <cell r="AY4139">
            <v>122639</v>
          </cell>
          <cell r="AZ4139">
            <v>89056.81</v>
          </cell>
          <cell r="BA4139">
            <v>85779.67</v>
          </cell>
          <cell r="BV4139">
            <v>0</v>
          </cell>
          <cell r="BW4139">
            <v>1</v>
          </cell>
          <cell r="BX4139">
            <v>0</v>
          </cell>
          <cell r="BY4139">
            <v>0</v>
          </cell>
          <cell r="BZ4139">
            <v>0</v>
          </cell>
          <cell r="CA4139">
            <v>0</v>
          </cell>
          <cell r="CB4139">
            <v>0</v>
          </cell>
          <cell r="CC4139">
            <v>0</v>
          </cell>
          <cell r="CD4139">
            <v>0</v>
          </cell>
          <cell r="CE4139">
            <v>0</v>
          </cell>
          <cell r="CF4139">
            <v>0</v>
          </cell>
          <cell r="CG4139">
            <v>0</v>
          </cell>
          <cell r="CH4139">
            <v>0</v>
          </cell>
          <cell r="CJ4139">
            <v>0</v>
          </cell>
          <cell r="CK4139">
            <v>0</v>
          </cell>
          <cell r="CL4139">
            <v>0</v>
          </cell>
          <cell r="CM4139">
            <v>0</v>
          </cell>
          <cell r="CN4139">
            <v>1</v>
          </cell>
        </row>
        <row r="4140">
          <cell r="AU4140">
            <v>890.2</v>
          </cell>
          <cell r="AX4140">
            <v>638.16</v>
          </cell>
          <cell r="AY4140">
            <v>252.04</v>
          </cell>
          <cell r="AZ4140">
            <v>376.95</v>
          </cell>
          <cell r="BA4140">
            <v>230.96</v>
          </cell>
          <cell r="BV4140">
            <v>0</v>
          </cell>
          <cell r="BW4140">
            <v>1</v>
          </cell>
          <cell r="BX4140">
            <v>0</v>
          </cell>
          <cell r="BY4140">
            <v>0</v>
          </cell>
          <cell r="BZ4140">
            <v>0</v>
          </cell>
          <cell r="CA4140">
            <v>0</v>
          </cell>
          <cell r="CB4140">
            <v>0</v>
          </cell>
          <cell r="CC4140">
            <v>0</v>
          </cell>
          <cell r="CD4140">
            <v>0</v>
          </cell>
          <cell r="CE4140">
            <v>0</v>
          </cell>
          <cell r="CF4140">
            <v>0</v>
          </cell>
          <cell r="CG4140">
            <v>0</v>
          </cell>
          <cell r="CH4140">
            <v>0</v>
          </cell>
          <cell r="CJ4140">
            <v>0</v>
          </cell>
          <cell r="CK4140">
            <v>0</v>
          </cell>
          <cell r="CL4140">
            <v>0</v>
          </cell>
          <cell r="CM4140">
            <v>0</v>
          </cell>
          <cell r="CN4140">
            <v>1</v>
          </cell>
        </row>
        <row r="4141">
          <cell r="AU4141">
            <v>120</v>
          </cell>
          <cell r="AX4141">
            <v>120</v>
          </cell>
          <cell r="AY4141">
            <v>0</v>
          </cell>
          <cell r="AZ4141">
            <v>0</v>
          </cell>
          <cell r="BA4141">
            <v>0</v>
          </cell>
          <cell r="BV4141">
            <v>0</v>
          </cell>
          <cell r="BW4141">
            <v>1</v>
          </cell>
          <cell r="BX4141">
            <v>0</v>
          </cell>
          <cell r="BY4141">
            <v>0</v>
          </cell>
          <cell r="BZ4141">
            <v>0</v>
          </cell>
          <cell r="CA4141">
            <v>0</v>
          </cell>
          <cell r="CB4141">
            <v>0</v>
          </cell>
          <cell r="CC4141">
            <v>0</v>
          </cell>
          <cell r="CD4141">
            <v>0</v>
          </cell>
          <cell r="CE4141">
            <v>0</v>
          </cell>
          <cell r="CF4141">
            <v>0</v>
          </cell>
          <cell r="CG4141">
            <v>0</v>
          </cell>
          <cell r="CH4141">
            <v>0</v>
          </cell>
          <cell r="CJ4141">
            <v>0</v>
          </cell>
          <cell r="CK4141">
            <v>0</v>
          </cell>
          <cell r="CL4141">
            <v>0</v>
          </cell>
          <cell r="CM4141">
            <v>0</v>
          </cell>
          <cell r="CN4141">
            <v>1</v>
          </cell>
        </row>
        <row r="4142">
          <cell r="AU4142">
            <v>91.04</v>
          </cell>
          <cell r="AX4142">
            <v>65.27</v>
          </cell>
          <cell r="AY4142">
            <v>25.77</v>
          </cell>
          <cell r="AZ4142">
            <v>0</v>
          </cell>
          <cell r="BA4142">
            <v>57.71</v>
          </cell>
          <cell r="BV4142">
            <v>0</v>
          </cell>
          <cell r="BW4142">
            <v>0</v>
          </cell>
          <cell r="BX4142">
            <v>0</v>
          </cell>
          <cell r="BY4142">
            <v>0</v>
          </cell>
          <cell r="BZ4142">
            <v>0</v>
          </cell>
          <cell r="CA4142">
            <v>0</v>
          </cell>
          <cell r="CB4142">
            <v>0</v>
          </cell>
          <cell r="CC4142">
            <v>0</v>
          </cell>
          <cell r="CD4142">
            <v>0</v>
          </cell>
          <cell r="CE4142">
            <v>0</v>
          </cell>
          <cell r="CF4142">
            <v>0</v>
          </cell>
          <cell r="CG4142">
            <v>0</v>
          </cell>
          <cell r="CH4142">
            <v>0</v>
          </cell>
          <cell r="CJ4142">
            <v>0</v>
          </cell>
          <cell r="CK4142">
            <v>0</v>
          </cell>
          <cell r="CL4142">
            <v>0</v>
          </cell>
          <cell r="CM4142">
            <v>0</v>
          </cell>
          <cell r="CN4142">
            <v>1</v>
          </cell>
        </row>
        <row r="4143">
          <cell r="AU4143">
            <v>1817.32</v>
          </cell>
          <cell r="AX4143">
            <v>1302.7900000000002</v>
          </cell>
          <cell r="AY4143">
            <v>514.53</v>
          </cell>
          <cell r="AZ4143">
            <v>592.11</v>
          </cell>
          <cell r="BA4143">
            <v>606.27</v>
          </cell>
          <cell r="BV4143">
            <v>0</v>
          </cell>
          <cell r="BW4143">
            <v>1</v>
          </cell>
          <cell r="BX4143">
            <v>0</v>
          </cell>
          <cell r="BY4143">
            <v>0</v>
          </cell>
          <cell r="BZ4143">
            <v>0</v>
          </cell>
          <cell r="CA4143">
            <v>0</v>
          </cell>
          <cell r="CB4143">
            <v>0</v>
          </cell>
          <cell r="CC4143">
            <v>0</v>
          </cell>
          <cell r="CD4143">
            <v>0</v>
          </cell>
          <cell r="CE4143">
            <v>0</v>
          </cell>
          <cell r="CF4143">
            <v>0</v>
          </cell>
          <cell r="CG4143">
            <v>0</v>
          </cell>
          <cell r="CH4143">
            <v>0</v>
          </cell>
          <cell r="CJ4143">
            <v>0</v>
          </cell>
          <cell r="CK4143">
            <v>0</v>
          </cell>
          <cell r="CL4143">
            <v>0</v>
          </cell>
          <cell r="CM4143">
            <v>0</v>
          </cell>
          <cell r="CN4143">
            <v>1</v>
          </cell>
        </row>
        <row r="4144">
          <cell r="AU4144">
            <v>150</v>
          </cell>
          <cell r="AX4144">
            <v>150</v>
          </cell>
          <cell r="AY4144">
            <v>0</v>
          </cell>
          <cell r="AZ4144">
            <v>0</v>
          </cell>
          <cell r="BA4144">
            <v>0</v>
          </cell>
          <cell r="BV4144">
            <v>0</v>
          </cell>
          <cell r="BW4144">
            <v>0</v>
          </cell>
          <cell r="BX4144">
            <v>0</v>
          </cell>
          <cell r="BY4144">
            <v>1</v>
          </cell>
          <cell r="BZ4144">
            <v>0</v>
          </cell>
          <cell r="CA4144">
            <v>0</v>
          </cell>
          <cell r="CB4144">
            <v>0</v>
          </cell>
          <cell r="CC4144">
            <v>0</v>
          </cell>
          <cell r="CD4144">
            <v>0</v>
          </cell>
          <cell r="CE4144">
            <v>0</v>
          </cell>
          <cell r="CF4144">
            <v>0</v>
          </cell>
          <cell r="CG4144">
            <v>0</v>
          </cell>
          <cell r="CH4144">
            <v>0</v>
          </cell>
          <cell r="CJ4144">
            <v>0</v>
          </cell>
          <cell r="CK4144">
            <v>0</v>
          </cell>
          <cell r="CL4144">
            <v>0</v>
          </cell>
          <cell r="CM4144">
            <v>0</v>
          </cell>
          <cell r="CN4144">
            <v>1</v>
          </cell>
        </row>
        <row r="4145">
          <cell r="AU4145">
            <v>159</v>
          </cell>
          <cell r="AX4145">
            <v>159</v>
          </cell>
          <cell r="AY4145">
            <v>0</v>
          </cell>
          <cell r="AZ4145">
            <v>0</v>
          </cell>
          <cell r="BA4145">
            <v>0</v>
          </cell>
          <cell r="BV4145">
            <v>0</v>
          </cell>
          <cell r="BW4145">
            <v>1</v>
          </cell>
          <cell r="BX4145">
            <v>0</v>
          </cell>
          <cell r="BY4145">
            <v>0</v>
          </cell>
          <cell r="BZ4145">
            <v>0</v>
          </cell>
          <cell r="CA4145">
            <v>0</v>
          </cell>
          <cell r="CB4145">
            <v>0</v>
          </cell>
          <cell r="CC4145">
            <v>0</v>
          </cell>
          <cell r="CD4145">
            <v>0</v>
          </cell>
          <cell r="CE4145">
            <v>0</v>
          </cell>
          <cell r="CF4145">
            <v>0</v>
          </cell>
          <cell r="CG4145">
            <v>0</v>
          </cell>
          <cell r="CH4145">
            <v>0</v>
          </cell>
          <cell r="CJ4145">
            <v>0</v>
          </cell>
          <cell r="CK4145">
            <v>0</v>
          </cell>
          <cell r="CL4145">
            <v>0</v>
          </cell>
          <cell r="CM4145">
            <v>0</v>
          </cell>
          <cell r="CN4145">
            <v>1</v>
          </cell>
        </row>
        <row r="4146">
          <cell r="AU4146">
            <v>254</v>
          </cell>
          <cell r="AX4146">
            <v>254</v>
          </cell>
          <cell r="AY4146">
            <v>0</v>
          </cell>
          <cell r="AZ4146">
            <v>0</v>
          </cell>
          <cell r="BA4146">
            <v>0</v>
          </cell>
          <cell r="BV4146">
            <v>0</v>
          </cell>
          <cell r="BW4146">
            <v>1</v>
          </cell>
          <cell r="BX4146">
            <v>0</v>
          </cell>
          <cell r="BY4146">
            <v>0</v>
          </cell>
          <cell r="BZ4146">
            <v>0</v>
          </cell>
          <cell r="CA4146">
            <v>0</v>
          </cell>
          <cell r="CB4146">
            <v>0</v>
          </cell>
          <cell r="CC4146">
            <v>0</v>
          </cell>
          <cell r="CD4146">
            <v>0</v>
          </cell>
          <cell r="CE4146">
            <v>0</v>
          </cell>
          <cell r="CF4146">
            <v>0</v>
          </cell>
          <cell r="CG4146">
            <v>0</v>
          </cell>
          <cell r="CH4146">
            <v>0</v>
          </cell>
          <cell r="CJ4146">
            <v>0</v>
          </cell>
          <cell r="CK4146">
            <v>0</v>
          </cell>
          <cell r="CL4146">
            <v>0</v>
          </cell>
          <cell r="CM4146">
            <v>0</v>
          </cell>
          <cell r="CN4146">
            <v>1</v>
          </cell>
        </row>
        <row r="4147">
          <cell r="AU4147">
            <v>12002.920000000056</v>
          </cell>
          <cell r="AX4147">
            <v>8648.0600000000013</v>
          </cell>
          <cell r="AY4147">
            <v>3354.86</v>
          </cell>
          <cell r="AZ4147">
            <v>11291.75</v>
          </cell>
          <cell r="BA4147">
            <v>2883.49</v>
          </cell>
          <cell r="BV4147">
            <v>0</v>
          </cell>
          <cell r="BW4147">
            <v>0</v>
          </cell>
          <cell r="BX4147">
            <v>1</v>
          </cell>
          <cell r="BY4147">
            <v>0</v>
          </cell>
          <cell r="BZ4147">
            <v>0</v>
          </cell>
          <cell r="CA4147">
            <v>0</v>
          </cell>
          <cell r="CB4147">
            <v>0</v>
          </cell>
          <cell r="CC4147">
            <v>0</v>
          </cell>
          <cell r="CD4147">
            <v>0</v>
          </cell>
          <cell r="CE4147">
            <v>0</v>
          </cell>
          <cell r="CF4147">
            <v>0</v>
          </cell>
          <cell r="CG4147">
            <v>0</v>
          </cell>
          <cell r="CH4147">
            <v>0</v>
          </cell>
          <cell r="CJ4147">
            <v>0</v>
          </cell>
          <cell r="CK4147">
            <v>0</v>
          </cell>
          <cell r="CL4147">
            <v>0</v>
          </cell>
          <cell r="CM4147">
            <v>0</v>
          </cell>
          <cell r="CN4147">
            <v>1</v>
          </cell>
        </row>
        <row r="4148">
          <cell r="AU4148">
            <v>393</v>
          </cell>
          <cell r="AX4148">
            <v>393</v>
          </cell>
          <cell r="AY4148">
            <v>0</v>
          </cell>
          <cell r="AZ4148">
            <v>0</v>
          </cell>
          <cell r="BA4148">
            <v>0</v>
          </cell>
          <cell r="BV4148">
            <v>0</v>
          </cell>
          <cell r="BW4148">
            <v>1</v>
          </cell>
          <cell r="BX4148">
            <v>0</v>
          </cell>
          <cell r="BY4148">
            <v>0</v>
          </cell>
          <cell r="BZ4148">
            <v>0</v>
          </cell>
          <cell r="CA4148">
            <v>0</v>
          </cell>
          <cell r="CB4148">
            <v>0</v>
          </cell>
          <cell r="CC4148">
            <v>0</v>
          </cell>
          <cell r="CD4148">
            <v>0</v>
          </cell>
          <cell r="CE4148">
            <v>0</v>
          </cell>
          <cell r="CF4148">
            <v>0</v>
          </cell>
          <cell r="CG4148">
            <v>0</v>
          </cell>
          <cell r="CH4148">
            <v>0</v>
          </cell>
          <cell r="CJ4148">
            <v>0</v>
          </cell>
          <cell r="CK4148">
            <v>0</v>
          </cell>
          <cell r="CL4148">
            <v>0</v>
          </cell>
          <cell r="CM4148">
            <v>0</v>
          </cell>
          <cell r="CN4148">
            <v>1</v>
          </cell>
        </row>
        <row r="4149">
          <cell r="AU4149">
            <v>153</v>
          </cell>
          <cell r="AX4149">
            <v>153</v>
          </cell>
          <cell r="AY4149">
            <v>0</v>
          </cell>
          <cell r="AZ4149">
            <v>0</v>
          </cell>
          <cell r="BA4149">
            <v>0</v>
          </cell>
          <cell r="BV4149">
            <v>0</v>
          </cell>
          <cell r="BW4149">
            <v>1</v>
          </cell>
          <cell r="BX4149">
            <v>0</v>
          </cell>
          <cell r="BY4149">
            <v>0</v>
          </cell>
          <cell r="BZ4149">
            <v>0</v>
          </cell>
          <cell r="CA4149">
            <v>0</v>
          </cell>
          <cell r="CB4149">
            <v>0</v>
          </cell>
          <cell r="CC4149">
            <v>0</v>
          </cell>
          <cell r="CD4149">
            <v>0</v>
          </cell>
          <cell r="CE4149">
            <v>0</v>
          </cell>
          <cell r="CF4149">
            <v>0</v>
          </cell>
          <cell r="CG4149">
            <v>0</v>
          </cell>
          <cell r="CH4149">
            <v>0</v>
          </cell>
          <cell r="CJ4149">
            <v>0</v>
          </cell>
          <cell r="CK4149">
            <v>0</v>
          </cell>
          <cell r="CL4149">
            <v>0</v>
          </cell>
          <cell r="CM4149">
            <v>0</v>
          </cell>
          <cell r="CN4149">
            <v>1</v>
          </cell>
        </row>
        <row r="4150">
          <cell r="AU4150">
            <v>474.04</v>
          </cell>
          <cell r="AX4150">
            <v>448.27</v>
          </cell>
          <cell r="AY4150">
            <v>25.77</v>
          </cell>
          <cell r="AZ4150">
            <v>0</v>
          </cell>
          <cell r="BA4150">
            <v>57.71</v>
          </cell>
          <cell r="BV4150">
            <v>0</v>
          </cell>
          <cell r="BW4150">
            <v>0</v>
          </cell>
          <cell r="BX4150">
            <v>0.27</v>
          </cell>
          <cell r="BY4150">
            <v>0</v>
          </cell>
          <cell r="BZ4150">
            <v>0</v>
          </cell>
          <cell r="CA4150">
            <v>0</v>
          </cell>
          <cell r="CB4150">
            <v>0</v>
          </cell>
          <cell r="CC4150">
            <v>0</v>
          </cell>
          <cell r="CD4150">
            <v>0.73</v>
          </cell>
          <cell r="CE4150">
            <v>0</v>
          </cell>
          <cell r="CF4150">
            <v>0</v>
          </cell>
          <cell r="CG4150">
            <v>0</v>
          </cell>
          <cell r="CH4150">
            <v>0</v>
          </cell>
          <cell r="CJ4150">
            <v>0</v>
          </cell>
          <cell r="CK4150">
            <v>0</v>
          </cell>
          <cell r="CL4150">
            <v>0</v>
          </cell>
          <cell r="CM4150">
            <v>0</v>
          </cell>
          <cell r="CN4150">
            <v>1</v>
          </cell>
        </row>
        <row r="4151">
          <cell r="AU4151">
            <v>346</v>
          </cell>
          <cell r="AX4151">
            <v>346</v>
          </cell>
          <cell r="AY4151">
            <v>0</v>
          </cell>
          <cell r="AZ4151">
            <v>0</v>
          </cell>
          <cell r="BA4151">
            <v>0</v>
          </cell>
          <cell r="BV4151">
            <v>0</v>
          </cell>
          <cell r="BW4151">
            <v>0</v>
          </cell>
          <cell r="BX4151">
            <v>0</v>
          </cell>
          <cell r="BY4151">
            <v>0</v>
          </cell>
          <cell r="BZ4151">
            <v>0</v>
          </cell>
          <cell r="CA4151">
            <v>0</v>
          </cell>
          <cell r="CB4151">
            <v>0</v>
          </cell>
          <cell r="CC4151">
            <v>0</v>
          </cell>
          <cell r="CD4151">
            <v>1</v>
          </cell>
          <cell r="CE4151">
            <v>0</v>
          </cell>
          <cell r="CF4151">
            <v>0</v>
          </cell>
          <cell r="CG4151">
            <v>0</v>
          </cell>
          <cell r="CH4151">
            <v>0</v>
          </cell>
          <cell r="CJ4151">
            <v>0</v>
          </cell>
          <cell r="CK4151">
            <v>0</v>
          </cell>
          <cell r="CL4151">
            <v>0</v>
          </cell>
          <cell r="CM4151">
            <v>0</v>
          </cell>
          <cell r="CN4151">
            <v>1</v>
          </cell>
        </row>
        <row r="4152">
          <cell r="AU4152">
            <v>297</v>
          </cell>
          <cell r="AX4152">
            <v>297</v>
          </cell>
          <cell r="AY4152">
            <v>0</v>
          </cell>
          <cell r="AZ4152">
            <v>0</v>
          </cell>
          <cell r="BA4152">
            <v>0</v>
          </cell>
          <cell r="BV4152">
            <v>0</v>
          </cell>
          <cell r="BW4152">
            <v>0</v>
          </cell>
          <cell r="BX4152">
            <v>0</v>
          </cell>
          <cell r="BY4152">
            <v>0</v>
          </cell>
          <cell r="BZ4152">
            <v>0</v>
          </cell>
          <cell r="CA4152">
            <v>0</v>
          </cell>
          <cell r="CB4152">
            <v>0</v>
          </cell>
          <cell r="CC4152">
            <v>0</v>
          </cell>
          <cell r="CD4152">
            <v>1</v>
          </cell>
          <cell r="CE4152">
            <v>0</v>
          </cell>
          <cell r="CF4152">
            <v>0</v>
          </cell>
          <cell r="CG4152">
            <v>0</v>
          </cell>
          <cell r="CH4152">
            <v>0</v>
          </cell>
          <cell r="CJ4152">
            <v>0</v>
          </cell>
          <cell r="CK4152">
            <v>0</v>
          </cell>
          <cell r="CL4152">
            <v>0</v>
          </cell>
          <cell r="CM4152">
            <v>0</v>
          </cell>
          <cell r="CN4152">
            <v>1</v>
          </cell>
        </row>
        <row r="4153">
          <cell r="AU4153">
            <v>-1782.9</v>
          </cell>
          <cell r="AX4153">
            <v>-1297.1099999999999</v>
          </cell>
          <cell r="AY4153">
            <v>-485.79</v>
          </cell>
          <cell r="AZ4153">
            <v>0</v>
          </cell>
          <cell r="BA4153">
            <v>0</v>
          </cell>
          <cell r="BV4153">
            <v>0</v>
          </cell>
          <cell r="BW4153">
            <v>1</v>
          </cell>
          <cell r="BX4153">
            <v>0</v>
          </cell>
          <cell r="BY4153">
            <v>0</v>
          </cell>
          <cell r="BZ4153">
            <v>0</v>
          </cell>
          <cell r="CA4153">
            <v>0</v>
          </cell>
          <cell r="CB4153">
            <v>0</v>
          </cell>
          <cell r="CC4153">
            <v>0</v>
          </cell>
          <cell r="CD4153">
            <v>0</v>
          </cell>
          <cell r="CE4153">
            <v>0</v>
          </cell>
          <cell r="CF4153">
            <v>0</v>
          </cell>
          <cell r="CG4153">
            <v>0</v>
          </cell>
          <cell r="CH4153">
            <v>0</v>
          </cell>
          <cell r="CJ4153">
            <v>0</v>
          </cell>
          <cell r="CK4153">
            <v>0</v>
          </cell>
          <cell r="CL4153">
            <v>0</v>
          </cell>
          <cell r="CM4153">
            <v>0</v>
          </cell>
          <cell r="CN4153">
            <v>1</v>
          </cell>
        </row>
        <row r="4154">
          <cell r="AU4154">
            <v>0</v>
          </cell>
          <cell r="AX4154">
            <v>0</v>
          </cell>
          <cell r="AY4154">
            <v>0</v>
          </cell>
          <cell r="AZ4154">
            <v>0</v>
          </cell>
          <cell r="BA4154">
            <v>0</v>
          </cell>
          <cell r="BV4154">
            <v>0</v>
          </cell>
          <cell r="BW4154">
            <v>1</v>
          </cell>
          <cell r="BX4154">
            <v>0</v>
          </cell>
          <cell r="BY4154">
            <v>0</v>
          </cell>
          <cell r="BZ4154">
            <v>0</v>
          </cell>
          <cell r="CA4154">
            <v>0</v>
          </cell>
          <cell r="CB4154">
            <v>0</v>
          </cell>
          <cell r="CC4154">
            <v>0</v>
          </cell>
          <cell r="CD4154">
            <v>0</v>
          </cell>
          <cell r="CE4154">
            <v>0</v>
          </cell>
          <cell r="CF4154">
            <v>0</v>
          </cell>
          <cell r="CG4154">
            <v>0</v>
          </cell>
          <cell r="CH4154">
            <v>0</v>
          </cell>
          <cell r="CJ4154">
            <v>0</v>
          </cell>
          <cell r="CK4154">
            <v>0</v>
          </cell>
          <cell r="CL4154">
            <v>0</v>
          </cell>
          <cell r="CM4154">
            <v>0</v>
          </cell>
          <cell r="CN4154">
            <v>1</v>
          </cell>
        </row>
        <row r="4155">
          <cell r="AU4155">
            <v>126</v>
          </cell>
          <cell r="AX4155">
            <v>126</v>
          </cell>
          <cell r="AY4155">
            <v>0</v>
          </cell>
          <cell r="AZ4155">
            <v>0</v>
          </cell>
          <cell r="BA4155">
            <v>0</v>
          </cell>
          <cell r="BV4155">
            <v>0</v>
          </cell>
          <cell r="BW4155">
            <v>0</v>
          </cell>
          <cell r="BX4155">
            <v>0</v>
          </cell>
          <cell r="BY4155">
            <v>0</v>
          </cell>
          <cell r="BZ4155">
            <v>0</v>
          </cell>
          <cell r="CA4155">
            <v>0</v>
          </cell>
          <cell r="CB4155">
            <v>0</v>
          </cell>
          <cell r="CC4155">
            <v>0</v>
          </cell>
          <cell r="CD4155">
            <v>1</v>
          </cell>
          <cell r="CE4155">
            <v>0</v>
          </cell>
          <cell r="CF4155">
            <v>0</v>
          </cell>
          <cell r="CG4155">
            <v>0</v>
          </cell>
          <cell r="CH4155">
            <v>0</v>
          </cell>
          <cell r="CJ4155">
            <v>0</v>
          </cell>
          <cell r="CK4155">
            <v>0</v>
          </cell>
          <cell r="CL4155">
            <v>0</v>
          </cell>
          <cell r="CM4155">
            <v>0</v>
          </cell>
          <cell r="CN4155">
            <v>1</v>
          </cell>
        </row>
        <row r="4156">
          <cell r="AU4156">
            <v>182</v>
          </cell>
          <cell r="AX4156">
            <v>182</v>
          </cell>
          <cell r="AY4156">
            <v>0</v>
          </cell>
          <cell r="AZ4156">
            <v>0</v>
          </cell>
          <cell r="BA4156">
            <v>0</v>
          </cell>
          <cell r="BV4156">
            <v>0</v>
          </cell>
          <cell r="BW4156">
            <v>0</v>
          </cell>
          <cell r="BX4156">
            <v>0</v>
          </cell>
          <cell r="BY4156">
            <v>0</v>
          </cell>
          <cell r="BZ4156">
            <v>0</v>
          </cell>
          <cell r="CA4156">
            <v>0</v>
          </cell>
          <cell r="CB4156">
            <v>0</v>
          </cell>
          <cell r="CC4156">
            <v>0</v>
          </cell>
          <cell r="CD4156">
            <v>1</v>
          </cell>
          <cell r="CE4156">
            <v>0</v>
          </cell>
          <cell r="CF4156">
            <v>0</v>
          </cell>
          <cell r="CG4156">
            <v>0</v>
          </cell>
          <cell r="CH4156">
            <v>0</v>
          </cell>
          <cell r="CJ4156">
            <v>0</v>
          </cell>
          <cell r="CK4156">
            <v>0</v>
          </cell>
          <cell r="CL4156">
            <v>0</v>
          </cell>
          <cell r="CM4156">
            <v>0</v>
          </cell>
          <cell r="CN4156">
            <v>1</v>
          </cell>
        </row>
        <row r="4157">
          <cell r="AU4157">
            <v>0</v>
          </cell>
          <cell r="AX4157">
            <v>0</v>
          </cell>
          <cell r="AY4157">
            <v>0</v>
          </cell>
          <cell r="AZ4157">
            <v>0</v>
          </cell>
          <cell r="BA4157">
            <v>0</v>
          </cell>
          <cell r="BV4157">
            <v>0</v>
          </cell>
          <cell r="BW4157">
            <v>1</v>
          </cell>
          <cell r="BX4157">
            <v>0</v>
          </cell>
          <cell r="BY4157">
            <v>0</v>
          </cell>
          <cell r="BZ4157">
            <v>0</v>
          </cell>
          <cell r="CA4157">
            <v>0</v>
          </cell>
          <cell r="CB4157">
            <v>0</v>
          </cell>
          <cell r="CC4157">
            <v>0</v>
          </cell>
          <cell r="CD4157">
            <v>0</v>
          </cell>
          <cell r="CE4157">
            <v>0</v>
          </cell>
          <cell r="CF4157">
            <v>0</v>
          </cell>
          <cell r="CG4157">
            <v>0</v>
          </cell>
          <cell r="CH4157">
            <v>0</v>
          </cell>
          <cell r="CJ4157">
            <v>0</v>
          </cell>
          <cell r="CK4157">
            <v>0</v>
          </cell>
          <cell r="CL4157">
            <v>0</v>
          </cell>
          <cell r="CM4157">
            <v>0</v>
          </cell>
          <cell r="CN4157">
            <v>1</v>
          </cell>
        </row>
        <row r="4158">
          <cell r="AU4158">
            <v>0</v>
          </cell>
          <cell r="AX4158">
            <v>0</v>
          </cell>
          <cell r="AY4158">
            <v>0</v>
          </cell>
          <cell r="AZ4158">
            <v>0</v>
          </cell>
          <cell r="BA4158">
            <v>0</v>
          </cell>
          <cell r="BV4158">
            <v>0</v>
          </cell>
          <cell r="BW4158">
            <v>1</v>
          </cell>
          <cell r="BX4158">
            <v>0</v>
          </cell>
          <cell r="BY4158">
            <v>0</v>
          </cell>
          <cell r="BZ4158">
            <v>0</v>
          </cell>
          <cell r="CA4158">
            <v>0</v>
          </cell>
          <cell r="CB4158">
            <v>0</v>
          </cell>
          <cell r="CC4158">
            <v>0</v>
          </cell>
          <cell r="CD4158">
            <v>0</v>
          </cell>
          <cell r="CE4158">
            <v>0</v>
          </cell>
          <cell r="CF4158">
            <v>0</v>
          </cell>
          <cell r="CG4158">
            <v>0</v>
          </cell>
          <cell r="CH4158">
            <v>0</v>
          </cell>
          <cell r="CJ4158">
            <v>0</v>
          </cell>
          <cell r="CK4158">
            <v>0</v>
          </cell>
          <cell r="CL4158">
            <v>0</v>
          </cell>
          <cell r="CM4158">
            <v>0</v>
          </cell>
          <cell r="CN4158">
            <v>1</v>
          </cell>
        </row>
        <row r="4159">
          <cell r="AU4159">
            <v>117</v>
          </cell>
          <cell r="AX4159">
            <v>117</v>
          </cell>
          <cell r="AY4159">
            <v>0</v>
          </cell>
          <cell r="AZ4159">
            <v>0</v>
          </cell>
          <cell r="BA4159">
            <v>0</v>
          </cell>
          <cell r="BV4159">
            <v>0</v>
          </cell>
          <cell r="BW4159">
            <v>0</v>
          </cell>
          <cell r="BX4159">
            <v>1</v>
          </cell>
          <cell r="BY4159">
            <v>0</v>
          </cell>
          <cell r="BZ4159">
            <v>0</v>
          </cell>
          <cell r="CA4159">
            <v>0</v>
          </cell>
          <cell r="CB4159">
            <v>0</v>
          </cell>
          <cell r="CC4159">
            <v>0</v>
          </cell>
          <cell r="CD4159">
            <v>0</v>
          </cell>
          <cell r="CE4159">
            <v>0</v>
          </cell>
          <cell r="CF4159">
            <v>0</v>
          </cell>
          <cell r="CG4159">
            <v>0</v>
          </cell>
          <cell r="CH4159">
            <v>0</v>
          </cell>
          <cell r="CJ4159">
            <v>0</v>
          </cell>
          <cell r="CK4159">
            <v>0</v>
          </cell>
          <cell r="CL4159">
            <v>0</v>
          </cell>
          <cell r="CM4159">
            <v>0</v>
          </cell>
          <cell r="CN4159">
            <v>1</v>
          </cell>
        </row>
        <row r="4160">
          <cell r="AU4160">
            <v>132</v>
          </cell>
          <cell r="AX4160">
            <v>132</v>
          </cell>
          <cell r="AY4160">
            <v>0</v>
          </cell>
          <cell r="AZ4160">
            <v>0</v>
          </cell>
          <cell r="BA4160">
            <v>0</v>
          </cell>
          <cell r="BV4160">
            <v>0</v>
          </cell>
          <cell r="BW4160">
            <v>1</v>
          </cell>
          <cell r="BX4160">
            <v>0</v>
          </cell>
          <cell r="BY4160">
            <v>0</v>
          </cell>
          <cell r="BZ4160">
            <v>0</v>
          </cell>
          <cell r="CA4160">
            <v>0</v>
          </cell>
          <cell r="CB4160">
            <v>0</v>
          </cell>
          <cell r="CC4160">
            <v>0</v>
          </cell>
          <cell r="CD4160">
            <v>0</v>
          </cell>
          <cell r="CE4160">
            <v>0</v>
          </cell>
          <cell r="CF4160">
            <v>0</v>
          </cell>
          <cell r="CG4160">
            <v>0</v>
          </cell>
          <cell r="CH4160">
            <v>0</v>
          </cell>
          <cell r="CJ4160">
            <v>0</v>
          </cell>
          <cell r="CK4160">
            <v>0</v>
          </cell>
          <cell r="CL4160">
            <v>0</v>
          </cell>
          <cell r="CM4160">
            <v>0</v>
          </cell>
          <cell r="CN4160">
            <v>1</v>
          </cell>
        </row>
        <row r="4161">
          <cell r="AU4161">
            <v>709.08</v>
          </cell>
          <cell r="AX4161">
            <v>657.54</v>
          </cell>
          <cell r="AY4161">
            <v>51.54</v>
          </cell>
          <cell r="AZ4161">
            <v>0</v>
          </cell>
          <cell r="BA4161">
            <v>115.42</v>
          </cell>
          <cell r="BV4161">
            <v>0</v>
          </cell>
          <cell r="BW4161">
            <v>0</v>
          </cell>
          <cell r="BX4161">
            <v>0</v>
          </cell>
          <cell r="BY4161">
            <v>0</v>
          </cell>
          <cell r="BZ4161">
            <v>0</v>
          </cell>
          <cell r="CA4161">
            <v>0</v>
          </cell>
          <cell r="CB4161">
            <v>0</v>
          </cell>
          <cell r="CC4161">
            <v>0</v>
          </cell>
          <cell r="CD4161">
            <v>1</v>
          </cell>
          <cell r="CE4161">
            <v>0</v>
          </cell>
          <cell r="CF4161">
            <v>0</v>
          </cell>
          <cell r="CG4161">
            <v>0</v>
          </cell>
          <cell r="CH4161">
            <v>0</v>
          </cell>
          <cell r="CJ4161">
            <v>0</v>
          </cell>
          <cell r="CK4161">
            <v>0</v>
          </cell>
          <cell r="CL4161">
            <v>0</v>
          </cell>
          <cell r="CM4161">
            <v>0</v>
          </cell>
          <cell r="CN4161">
            <v>1</v>
          </cell>
        </row>
        <row r="4162">
          <cell r="AU4162">
            <v>173</v>
          </cell>
          <cell r="AX4162">
            <v>173</v>
          </cell>
          <cell r="AY4162">
            <v>0</v>
          </cell>
          <cell r="AZ4162">
            <v>0</v>
          </cell>
          <cell r="BA4162">
            <v>0</v>
          </cell>
          <cell r="BV4162">
            <v>0</v>
          </cell>
          <cell r="BW4162">
            <v>0</v>
          </cell>
          <cell r="BX4162">
            <v>0</v>
          </cell>
          <cell r="BY4162">
            <v>0</v>
          </cell>
          <cell r="BZ4162">
            <v>0</v>
          </cell>
          <cell r="CA4162">
            <v>0</v>
          </cell>
          <cell r="CB4162">
            <v>0</v>
          </cell>
          <cell r="CC4162">
            <v>0</v>
          </cell>
          <cell r="CD4162">
            <v>1</v>
          </cell>
          <cell r="CE4162">
            <v>0</v>
          </cell>
          <cell r="CF4162">
            <v>0</v>
          </cell>
          <cell r="CG4162">
            <v>0</v>
          </cell>
          <cell r="CH4162">
            <v>0</v>
          </cell>
          <cell r="CJ4162">
            <v>0</v>
          </cell>
          <cell r="CK4162">
            <v>0</v>
          </cell>
          <cell r="CL4162">
            <v>0</v>
          </cell>
          <cell r="CM4162">
            <v>0</v>
          </cell>
          <cell r="CN4162">
            <v>1</v>
          </cell>
        </row>
        <row r="4163">
          <cell r="AU4163">
            <v>375</v>
          </cell>
          <cell r="AX4163">
            <v>375</v>
          </cell>
          <cell r="AY4163">
            <v>0</v>
          </cell>
          <cell r="AZ4163">
            <v>0</v>
          </cell>
          <cell r="BA4163">
            <v>0</v>
          </cell>
          <cell r="BV4163">
            <v>0</v>
          </cell>
          <cell r="BW4163">
            <v>0</v>
          </cell>
          <cell r="BX4163">
            <v>0</v>
          </cell>
          <cell r="BY4163">
            <v>1</v>
          </cell>
          <cell r="BZ4163">
            <v>0</v>
          </cell>
          <cell r="CA4163">
            <v>0</v>
          </cell>
          <cell r="CB4163">
            <v>0</v>
          </cell>
          <cell r="CC4163">
            <v>0</v>
          </cell>
          <cell r="CD4163">
            <v>0</v>
          </cell>
          <cell r="CE4163">
            <v>0</v>
          </cell>
          <cell r="CF4163">
            <v>0</v>
          </cell>
          <cell r="CG4163">
            <v>0</v>
          </cell>
          <cell r="CH4163">
            <v>0</v>
          </cell>
          <cell r="CJ4163">
            <v>0</v>
          </cell>
          <cell r="CK4163">
            <v>0</v>
          </cell>
          <cell r="CL4163">
            <v>0</v>
          </cell>
          <cell r="CM4163">
            <v>0</v>
          </cell>
          <cell r="CN4163">
            <v>1</v>
          </cell>
        </row>
        <row r="4164">
          <cell r="AU4164">
            <v>223</v>
          </cell>
          <cell r="AX4164">
            <v>223</v>
          </cell>
          <cell r="AY4164">
            <v>0</v>
          </cell>
          <cell r="AZ4164">
            <v>0</v>
          </cell>
          <cell r="BA4164">
            <v>0</v>
          </cell>
          <cell r="BV4164">
            <v>0</v>
          </cell>
          <cell r="BW4164">
            <v>0</v>
          </cell>
          <cell r="BX4164">
            <v>0</v>
          </cell>
          <cell r="BY4164">
            <v>0</v>
          </cell>
          <cell r="BZ4164">
            <v>0</v>
          </cell>
          <cell r="CA4164">
            <v>0</v>
          </cell>
          <cell r="CB4164">
            <v>0</v>
          </cell>
          <cell r="CC4164">
            <v>0</v>
          </cell>
          <cell r="CD4164">
            <v>1</v>
          </cell>
          <cell r="CE4164">
            <v>0</v>
          </cell>
          <cell r="CF4164">
            <v>0</v>
          </cell>
          <cell r="CG4164">
            <v>0</v>
          </cell>
          <cell r="CH4164">
            <v>0</v>
          </cell>
          <cell r="CJ4164">
            <v>0</v>
          </cell>
          <cell r="CK4164">
            <v>0</v>
          </cell>
          <cell r="CL4164">
            <v>0</v>
          </cell>
          <cell r="CM4164">
            <v>0</v>
          </cell>
          <cell r="CN4164">
            <v>1</v>
          </cell>
        </row>
        <row r="4165">
          <cell r="AU4165">
            <v>164</v>
          </cell>
          <cell r="AX4165">
            <v>164</v>
          </cell>
          <cell r="AY4165">
            <v>0</v>
          </cell>
          <cell r="AZ4165">
            <v>0</v>
          </cell>
          <cell r="BA4165">
            <v>0</v>
          </cell>
          <cell r="BV4165">
            <v>0</v>
          </cell>
          <cell r="BW4165">
            <v>1</v>
          </cell>
          <cell r="BX4165">
            <v>0</v>
          </cell>
          <cell r="BY4165">
            <v>0</v>
          </cell>
          <cell r="BZ4165">
            <v>0</v>
          </cell>
          <cell r="CA4165">
            <v>0</v>
          </cell>
          <cell r="CB4165">
            <v>0</v>
          </cell>
          <cell r="CC4165">
            <v>0</v>
          </cell>
          <cell r="CD4165">
            <v>0</v>
          </cell>
          <cell r="CE4165">
            <v>0</v>
          </cell>
          <cell r="CF4165">
            <v>0</v>
          </cell>
          <cell r="CG4165">
            <v>0</v>
          </cell>
          <cell r="CH4165">
            <v>0</v>
          </cell>
          <cell r="CJ4165">
            <v>0</v>
          </cell>
          <cell r="CK4165">
            <v>0</v>
          </cell>
          <cell r="CL4165">
            <v>0</v>
          </cell>
          <cell r="CM4165">
            <v>0</v>
          </cell>
          <cell r="CN4165">
            <v>1</v>
          </cell>
        </row>
        <row r="4166">
          <cell r="AU4166">
            <v>368.04</v>
          </cell>
          <cell r="AX4166">
            <v>342.27</v>
          </cell>
          <cell r="AY4166">
            <v>25.77</v>
          </cell>
          <cell r="AZ4166">
            <v>0</v>
          </cell>
          <cell r="BA4166">
            <v>57.71</v>
          </cell>
          <cell r="BV4166">
            <v>0</v>
          </cell>
          <cell r="BW4166">
            <v>1</v>
          </cell>
          <cell r="BX4166">
            <v>0</v>
          </cell>
          <cell r="BY4166">
            <v>0</v>
          </cell>
          <cell r="BZ4166">
            <v>0</v>
          </cell>
          <cell r="CA4166">
            <v>0</v>
          </cell>
          <cell r="CB4166">
            <v>0</v>
          </cell>
          <cell r="CC4166">
            <v>0</v>
          </cell>
          <cell r="CD4166">
            <v>0</v>
          </cell>
          <cell r="CE4166">
            <v>0</v>
          </cell>
          <cell r="CF4166">
            <v>0</v>
          </cell>
          <cell r="CG4166">
            <v>0</v>
          </cell>
          <cell r="CH4166">
            <v>0</v>
          </cell>
          <cell r="CJ4166">
            <v>0</v>
          </cell>
          <cell r="CK4166">
            <v>0</v>
          </cell>
          <cell r="CL4166">
            <v>0</v>
          </cell>
          <cell r="CM4166">
            <v>0</v>
          </cell>
          <cell r="CN4166">
            <v>1</v>
          </cell>
        </row>
        <row r="4167">
          <cell r="AU4167">
            <v>233</v>
          </cell>
          <cell r="AX4167">
            <v>233</v>
          </cell>
          <cell r="AY4167">
            <v>0</v>
          </cell>
          <cell r="AZ4167">
            <v>0</v>
          </cell>
          <cell r="BA4167">
            <v>0</v>
          </cell>
          <cell r="BV4167">
            <v>0</v>
          </cell>
          <cell r="BW4167">
            <v>1</v>
          </cell>
          <cell r="BX4167">
            <v>0</v>
          </cell>
          <cell r="BY4167">
            <v>0</v>
          </cell>
          <cell r="BZ4167">
            <v>0</v>
          </cell>
          <cell r="CA4167">
            <v>0</v>
          </cell>
          <cell r="CB4167">
            <v>0</v>
          </cell>
          <cell r="CC4167">
            <v>0</v>
          </cell>
          <cell r="CD4167">
            <v>0</v>
          </cell>
          <cell r="CE4167">
            <v>0</v>
          </cell>
          <cell r="CF4167">
            <v>0</v>
          </cell>
          <cell r="CG4167">
            <v>0</v>
          </cell>
          <cell r="CH4167">
            <v>0</v>
          </cell>
          <cell r="CJ4167">
            <v>0</v>
          </cell>
          <cell r="CK4167">
            <v>0</v>
          </cell>
          <cell r="CL4167">
            <v>0</v>
          </cell>
          <cell r="CM4167">
            <v>0</v>
          </cell>
          <cell r="CN4167">
            <v>1</v>
          </cell>
        </row>
        <row r="4168">
          <cell r="AU4168">
            <v>117</v>
          </cell>
          <cell r="AX4168">
            <v>117</v>
          </cell>
          <cell r="AY4168">
            <v>0</v>
          </cell>
          <cell r="AZ4168">
            <v>0</v>
          </cell>
          <cell r="BA4168">
            <v>0</v>
          </cell>
          <cell r="BV4168">
            <v>0</v>
          </cell>
          <cell r="BW4168">
            <v>0.56000000000000005</v>
          </cell>
          <cell r="BX4168">
            <v>0</v>
          </cell>
          <cell r="BY4168">
            <v>0</v>
          </cell>
          <cell r="BZ4168">
            <v>0</v>
          </cell>
          <cell r="CA4168">
            <v>0</v>
          </cell>
          <cell r="CB4168">
            <v>0</v>
          </cell>
          <cell r="CC4168">
            <v>0</v>
          </cell>
          <cell r="CD4168">
            <v>0</v>
          </cell>
          <cell r="CE4168">
            <v>0.44</v>
          </cell>
          <cell r="CF4168">
            <v>0</v>
          </cell>
          <cell r="CG4168">
            <v>0</v>
          </cell>
          <cell r="CH4168">
            <v>0</v>
          </cell>
          <cell r="CJ4168">
            <v>0</v>
          </cell>
          <cell r="CK4168">
            <v>0</v>
          </cell>
          <cell r="CL4168">
            <v>0</v>
          </cell>
          <cell r="CM4168">
            <v>0</v>
          </cell>
          <cell r="CN4168">
            <v>1</v>
          </cell>
        </row>
        <row r="4169">
          <cell r="AU4169">
            <v>350</v>
          </cell>
          <cell r="AX4169">
            <v>350</v>
          </cell>
          <cell r="AY4169">
            <v>0</v>
          </cell>
          <cell r="AZ4169">
            <v>0</v>
          </cell>
          <cell r="BA4169">
            <v>0</v>
          </cell>
          <cell r="BV4169">
            <v>0</v>
          </cell>
          <cell r="BW4169">
            <v>1</v>
          </cell>
          <cell r="BX4169">
            <v>0</v>
          </cell>
          <cell r="BY4169">
            <v>0</v>
          </cell>
          <cell r="BZ4169">
            <v>0</v>
          </cell>
          <cell r="CA4169">
            <v>0</v>
          </cell>
          <cell r="CB4169">
            <v>0</v>
          </cell>
          <cell r="CC4169">
            <v>0</v>
          </cell>
          <cell r="CD4169">
            <v>0</v>
          </cell>
          <cell r="CE4169">
            <v>0</v>
          </cell>
          <cell r="CF4169">
            <v>0</v>
          </cell>
          <cell r="CG4169">
            <v>0</v>
          </cell>
          <cell r="CH4169">
            <v>0</v>
          </cell>
          <cell r="CJ4169">
            <v>0</v>
          </cell>
          <cell r="CK4169">
            <v>0</v>
          </cell>
          <cell r="CL4169">
            <v>0</v>
          </cell>
          <cell r="CM4169">
            <v>0</v>
          </cell>
          <cell r="CN4169">
            <v>1</v>
          </cell>
        </row>
        <row r="4170">
          <cell r="AU4170">
            <v>91.04</v>
          </cell>
          <cell r="AX4170">
            <v>65.27</v>
          </cell>
          <cell r="AY4170">
            <v>25.77</v>
          </cell>
          <cell r="AZ4170">
            <v>0</v>
          </cell>
          <cell r="BA4170">
            <v>57.71</v>
          </cell>
          <cell r="BV4170">
            <v>0</v>
          </cell>
          <cell r="BW4170">
            <v>0</v>
          </cell>
          <cell r="BX4170">
            <v>0</v>
          </cell>
          <cell r="BY4170">
            <v>1</v>
          </cell>
          <cell r="BZ4170">
            <v>0</v>
          </cell>
          <cell r="CA4170">
            <v>0</v>
          </cell>
          <cell r="CB4170">
            <v>0</v>
          </cell>
          <cell r="CC4170">
            <v>0</v>
          </cell>
          <cell r="CD4170">
            <v>0</v>
          </cell>
          <cell r="CE4170">
            <v>0</v>
          </cell>
          <cell r="CF4170">
            <v>0</v>
          </cell>
          <cell r="CG4170">
            <v>0</v>
          </cell>
          <cell r="CH4170">
            <v>0</v>
          </cell>
          <cell r="CJ4170">
            <v>0</v>
          </cell>
          <cell r="CK4170">
            <v>0</v>
          </cell>
          <cell r="CL4170">
            <v>0</v>
          </cell>
          <cell r="CM4170">
            <v>0</v>
          </cell>
          <cell r="CN4170">
            <v>1</v>
          </cell>
        </row>
        <row r="4171">
          <cell r="AU4171">
            <v>3297.93</v>
          </cell>
          <cell r="AX4171">
            <v>2396.9900000000002</v>
          </cell>
          <cell r="AY4171">
            <v>900.94</v>
          </cell>
          <cell r="AZ4171">
            <v>1108.3800000000001</v>
          </cell>
          <cell r="BA4171">
            <v>-1346.37</v>
          </cell>
          <cell r="BV4171">
            <v>0</v>
          </cell>
          <cell r="BW4171">
            <v>0</v>
          </cell>
          <cell r="BX4171">
            <v>0</v>
          </cell>
          <cell r="BY4171">
            <v>1</v>
          </cell>
          <cell r="BZ4171">
            <v>0</v>
          </cell>
          <cell r="CA4171">
            <v>0</v>
          </cell>
          <cell r="CB4171">
            <v>0</v>
          </cell>
          <cell r="CC4171">
            <v>0</v>
          </cell>
          <cell r="CD4171">
            <v>0</v>
          </cell>
          <cell r="CE4171">
            <v>0</v>
          </cell>
          <cell r="CF4171">
            <v>0</v>
          </cell>
          <cell r="CG4171">
            <v>0</v>
          </cell>
          <cell r="CH4171">
            <v>0</v>
          </cell>
          <cell r="CJ4171">
            <v>0</v>
          </cell>
          <cell r="CK4171">
            <v>0</v>
          </cell>
          <cell r="CL4171">
            <v>0</v>
          </cell>
          <cell r="CM4171">
            <v>0</v>
          </cell>
          <cell r="CN4171">
            <v>1</v>
          </cell>
        </row>
        <row r="4172">
          <cell r="AU4172">
            <v>0</v>
          </cell>
          <cell r="AX4172">
            <v>0</v>
          </cell>
          <cell r="AY4172">
            <v>0</v>
          </cell>
          <cell r="AZ4172">
            <v>0</v>
          </cell>
          <cell r="BA4172">
            <v>0</v>
          </cell>
          <cell r="BV4172">
            <v>0</v>
          </cell>
          <cell r="BW4172">
            <v>0</v>
          </cell>
          <cell r="BX4172">
            <v>0</v>
          </cell>
          <cell r="BY4172">
            <v>0</v>
          </cell>
          <cell r="BZ4172">
            <v>0</v>
          </cell>
          <cell r="CA4172">
            <v>0</v>
          </cell>
          <cell r="CB4172">
            <v>0</v>
          </cell>
          <cell r="CC4172">
            <v>0</v>
          </cell>
          <cell r="CD4172">
            <v>0</v>
          </cell>
          <cell r="CE4172">
            <v>0</v>
          </cell>
          <cell r="CF4172">
            <v>0</v>
          </cell>
          <cell r="CG4172">
            <v>0</v>
          </cell>
          <cell r="CH4172">
            <v>0</v>
          </cell>
          <cell r="CJ4172">
            <v>0</v>
          </cell>
          <cell r="CK4172">
            <v>0</v>
          </cell>
          <cell r="CL4172">
            <v>0</v>
          </cell>
          <cell r="CM4172">
            <v>0</v>
          </cell>
          <cell r="CN4172">
            <v>1</v>
          </cell>
        </row>
        <row r="4173">
          <cell r="AU4173">
            <v>132726.20000000001</v>
          </cell>
          <cell r="AX4173">
            <v>131703.79999999999</v>
          </cell>
          <cell r="AY4173">
            <v>1022.4</v>
          </cell>
          <cell r="AZ4173">
            <v>0</v>
          </cell>
          <cell r="BA4173">
            <v>2138.04</v>
          </cell>
          <cell r="BV4173">
            <v>0</v>
          </cell>
          <cell r="BW4173">
            <v>0</v>
          </cell>
          <cell r="BX4173">
            <v>0.54</v>
          </cell>
          <cell r="BY4173">
            <v>0</v>
          </cell>
          <cell r="BZ4173">
            <v>0</v>
          </cell>
          <cell r="CA4173">
            <v>0</v>
          </cell>
          <cell r="CB4173">
            <v>0</v>
          </cell>
          <cell r="CC4173">
            <v>0</v>
          </cell>
          <cell r="CD4173">
            <v>0.28999999999999998</v>
          </cell>
          <cell r="CE4173">
            <v>0</v>
          </cell>
          <cell r="CF4173">
            <v>0</v>
          </cell>
          <cell r="CG4173">
            <v>0</v>
          </cell>
          <cell r="CH4173">
            <v>0</v>
          </cell>
          <cell r="CJ4173">
            <v>0</v>
          </cell>
          <cell r="CK4173">
            <v>0</v>
          </cell>
          <cell r="CL4173">
            <v>0</v>
          </cell>
          <cell r="CM4173">
            <v>0</v>
          </cell>
          <cell r="CN4173">
            <v>1</v>
          </cell>
        </row>
        <row r="4174">
          <cell r="AU4174">
            <v>121</v>
          </cell>
          <cell r="AX4174">
            <v>121</v>
          </cell>
          <cell r="AY4174">
            <v>0</v>
          </cell>
          <cell r="AZ4174">
            <v>0</v>
          </cell>
          <cell r="BA4174">
            <v>0</v>
          </cell>
          <cell r="BV4174">
            <v>0</v>
          </cell>
          <cell r="BW4174">
            <v>1</v>
          </cell>
          <cell r="BX4174">
            <v>0</v>
          </cell>
          <cell r="BY4174">
            <v>0</v>
          </cell>
          <cell r="BZ4174">
            <v>0</v>
          </cell>
          <cell r="CA4174">
            <v>0</v>
          </cell>
          <cell r="CB4174">
            <v>0</v>
          </cell>
          <cell r="CC4174">
            <v>0</v>
          </cell>
          <cell r="CD4174">
            <v>0</v>
          </cell>
          <cell r="CE4174">
            <v>0</v>
          </cell>
          <cell r="CF4174">
            <v>0</v>
          </cell>
          <cell r="CG4174">
            <v>0</v>
          </cell>
          <cell r="CH4174">
            <v>0</v>
          </cell>
          <cell r="CJ4174">
            <v>0</v>
          </cell>
          <cell r="CK4174">
            <v>0</v>
          </cell>
          <cell r="CL4174">
            <v>0</v>
          </cell>
          <cell r="CM4174">
            <v>0</v>
          </cell>
          <cell r="CN4174">
            <v>1</v>
          </cell>
        </row>
        <row r="4175">
          <cell r="AU4175">
            <v>2150.73</v>
          </cell>
          <cell r="AX4175">
            <v>2027.6599999999999</v>
          </cell>
          <cell r="AY4175">
            <v>123.07</v>
          </cell>
          <cell r="AZ4175">
            <v>0</v>
          </cell>
          <cell r="BA4175">
            <v>275.57</v>
          </cell>
          <cell r="BV4175">
            <v>0</v>
          </cell>
          <cell r="BW4175">
            <v>0</v>
          </cell>
          <cell r="BX4175">
            <v>0</v>
          </cell>
          <cell r="BY4175">
            <v>0</v>
          </cell>
          <cell r="BZ4175">
            <v>0</v>
          </cell>
          <cell r="CA4175">
            <v>0</v>
          </cell>
          <cell r="CB4175">
            <v>0</v>
          </cell>
          <cell r="CC4175">
            <v>0</v>
          </cell>
          <cell r="CD4175">
            <v>0</v>
          </cell>
          <cell r="CE4175">
            <v>0</v>
          </cell>
          <cell r="CF4175">
            <v>0</v>
          </cell>
          <cell r="CG4175">
            <v>0</v>
          </cell>
          <cell r="CH4175">
            <v>0</v>
          </cell>
          <cell r="CJ4175">
            <v>0</v>
          </cell>
          <cell r="CK4175">
            <v>0</v>
          </cell>
          <cell r="CL4175">
            <v>0</v>
          </cell>
          <cell r="CM4175">
            <v>0</v>
          </cell>
          <cell r="CN4175">
            <v>1</v>
          </cell>
        </row>
        <row r="4176">
          <cell r="AU4176">
            <v>277</v>
          </cell>
          <cell r="AX4176">
            <v>277</v>
          </cell>
          <cell r="AY4176">
            <v>0</v>
          </cell>
          <cell r="AZ4176">
            <v>0</v>
          </cell>
          <cell r="BA4176">
            <v>0</v>
          </cell>
          <cell r="BV4176">
            <v>0</v>
          </cell>
          <cell r="BW4176">
            <v>0</v>
          </cell>
          <cell r="BX4176">
            <v>0</v>
          </cell>
          <cell r="BY4176">
            <v>0</v>
          </cell>
          <cell r="BZ4176">
            <v>0</v>
          </cell>
          <cell r="CA4176">
            <v>0</v>
          </cell>
          <cell r="CB4176">
            <v>0</v>
          </cell>
          <cell r="CC4176">
            <v>0</v>
          </cell>
          <cell r="CD4176">
            <v>1</v>
          </cell>
          <cell r="CE4176">
            <v>0</v>
          </cell>
          <cell r="CF4176">
            <v>0</v>
          </cell>
          <cell r="CG4176">
            <v>0</v>
          </cell>
          <cell r="CH4176">
            <v>0</v>
          </cell>
          <cell r="CJ4176">
            <v>0</v>
          </cell>
          <cell r="CK4176">
            <v>0</v>
          </cell>
          <cell r="CL4176">
            <v>0</v>
          </cell>
          <cell r="CM4176">
            <v>0</v>
          </cell>
          <cell r="CN4176">
            <v>1</v>
          </cell>
        </row>
        <row r="4177">
          <cell r="AU4177">
            <v>585.9</v>
          </cell>
          <cell r="AX4177">
            <v>420</v>
          </cell>
          <cell r="AY4177">
            <v>165.9</v>
          </cell>
          <cell r="AZ4177">
            <v>420</v>
          </cell>
          <cell r="BA4177">
            <v>0</v>
          </cell>
          <cell r="BV4177">
            <v>0</v>
          </cell>
          <cell r="BW4177">
            <v>1</v>
          </cell>
          <cell r="BX4177">
            <v>0</v>
          </cell>
          <cell r="BY4177">
            <v>0</v>
          </cell>
          <cell r="BZ4177">
            <v>0</v>
          </cell>
          <cell r="CA4177">
            <v>0</v>
          </cell>
          <cell r="CB4177">
            <v>0</v>
          </cell>
          <cell r="CC4177">
            <v>0</v>
          </cell>
          <cell r="CD4177">
            <v>0</v>
          </cell>
          <cell r="CE4177">
            <v>0</v>
          </cell>
          <cell r="CF4177">
            <v>0</v>
          </cell>
          <cell r="CG4177">
            <v>0</v>
          </cell>
          <cell r="CH4177">
            <v>0</v>
          </cell>
          <cell r="CJ4177">
            <v>0</v>
          </cell>
          <cell r="CK4177">
            <v>0</v>
          </cell>
          <cell r="CL4177">
            <v>0</v>
          </cell>
          <cell r="CM4177">
            <v>0</v>
          </cell>
          <cell r="CN4177">
            <v>1</v>
          </cell>
        </row>
        <row r="4178">
          <cell r="AU4178">
            <v>2588.81</v>
          </cell>
          <cell r="AX4178">
            <v>1855.8500000000001</v>
          </cell>
          <cell r="AY4178">
            <v>732.96</v>
          </cell>
          <cell r="AZ4178">
            <v>0</v>
          </cell>
          <cell r="BA4178">
            <v>1640.91</v>
          </cell>
          <cell r="BV4178">
            <v>0</v>
          </cell>
          <cell r="BW4178">
            <v>0</v>
          </cell>
          <cell r="BX4178">
            <v>0</v>
          </cell>
          <cell r="BY4178">
            <v>0</v>
          </cell>
          <cell r="BZ4178">
            <v>0</v>
          </cell>
          <cell r="CA4178">
            <v>0</v>
          </cell>
          <cell r="CB4178">
            <v>0</v>
          </cell>
          <cell r="CC4178">
            <v>0</v>
          </cell>
          <cell r="CD4178">
            <v>1</v>
          </cell>
          <cell r="CE4178">
            <v>0</v>
          </cell>
          <cell r="CF4178">
            <v>0</v>
          </cell>
          <cell r="CG4178">
            <v>0</v>
          </cell>
          <cell r="CH4178">
            <v>0</v>
          </cell>
          <cell r="CJ4178">
            <v>0</v>
          </cell>
          <cell r="CK4178">
            <v>0</v>
          </cell>
          <cell r="CL4178">
            <v>0</v>
          </cell>
          <cell r="CM4178">
            <v>0</v>
          </cell>
          <cell r="CN4178">
            <v>1</v>
          </cell>
        </row>
        <row r="4179">
          <cell r="AU4179">
            <v>347</v>
          </cell>
          <cell r="AX4179">
            <v>347</v>
          </cell>
          <cell r="AY4179">
            <v>0</v>
          </cell>
          <cell r="AZ4179">
            <v>0</v>
          </cell>
          <cell r="BA4179">
            <v>0</v>
          </cell>
          <cell r="BV4179">
            <v>0</v>
          </cell>
          <cell r="BW4179">
            <v>1</v>
          </cell>
          <cell r="BX4179">
            <v>0</v>
          </cell>
          <cell r="BY4179">
            <v>0</v>
          </cell>
          <cell r="BZ4179">
            <v>0</v>
          </cell>
          <cell r="CA4179">
            <v>0</v>
          </cell>
          <cell r="CB4179">
            <v>0</v>
          </cell>
          <cell r="CC4179">
            <v>0</v>
          </cell>
          <cell r="CD4179">
            <v>0</v>
          </cell>
          <cell r="CE4179">
            <v>0</v>
          </cell>
          <cell r="CF4179">
            <v>0</v>
          </cell>
          <cell r="CG4179">
            <v>0</v>
          </cell>
          <cell r="CH4179">
            <v>0</v>
          </cell>
          <cell r="CJ4179">
            <v>0</v>
          </cell>
          <cell r="CK4179">
            <v>0</v>
          </cell>
          <cell r="CL4179">
            <v>0</v>
          </cell>
          <cell r="CM4179">
            <v>0</v>
          </cell>
          <cell r="CN4179">
            <v>1</v>
          </cell>
        </row>
        <row r="4180">
          <cell r="AU4180">
            <v>188</v>
          </cell>
          <cell r="AX4180">
            <v>188</v>
          </cell>
          <cell r="AY4180">
            <v>0</v>
          </cell>
          <cell r="AZ4180">
            <v>0</v>
          </cell>
          <cell r="BA4180">
            <v>0</v>
          </cell>
          <cell r="BV4180">
            <v>0</v>
          </cell>
          <cell r="BW4180">
            <v>0</v>
          </cell>
          <cell r="BX4180">
            <v>0</v>
          </cell>
          <cell r="BY4180">
            <v>1</v>
          </cell>
          <cell r="BZ4180">
            <v>0</v>
          </cell>
          <cell r="CA4180">
            <v>0</v>
          </cell>
          <cell r="CB4180">
            <v>0</v>
          </cell>
          <cell r="CC4180">
            <v>0</v>
          </cell>
          <cell r="CD4180">
            <v>0</v>
          </cell>
          <cell r="CE4180">
            <v>0</v>
          </cell>
          <cell r="CF4180">
            <v>0</v>
          </cell>
          <cell r="CG4180">
            <v>0</v>
          </cell>
          <cell r="CH4180">
            <v>0</v>
          </cell>
          <cell r="CJ4180">
            <v>0</v>
          </cell>
          <cell r="CK4180">
            <v>0</v>
          </cell>
          <cell r="CL4180">
            <v>0</v>
          </cell>
          <cell r="CM4180">
            <v>0</v>
          </cell>
          <cell r="CN4180">
            <v>1</v>
          </cell>
        </row>
        <row r="4181">
          <cell r="AU4181">
            <v>0</v>
          </cell>
          <cell r="AX4181">
            <v>0</v>
          </cell>
          <cell r="AY4181">
            <v>0</v>
          </cell>
          <cell r="AZ4181">
            <v>0</v>
          </cell>
          <cell r="BA4181">
            <v>0</v>
          </cell>
          <cell r="BV4181">
            <v>0</v>
          </cell>
          <cell r="BW4181">
            <v>0</v>
          </cell>
          <cell r="BX4181">
            <v>0</v>
          </cell>
          <cell r="BY4181">
            <v>1</v>
          </cell>
          <cell r="BZ4181">
            <v>0</v>
          </cell>
          <cell r="CA4181">
            <v>0</v>
          </cell>
          <cell r="CB4181">
            <v>0</v>
          </cell>
          <cell r="CC4181">
            <v>0</v>
          </cell>
          <cell r="CD4181">
            <v>0</v>
          </cell>
          <cell r="CE4181">
            <v>0</v>
          </cell>
          <cell r="CF4181">
            <v>0</v>
          </cell>
          <cell r="CG4181">
            <v>0</v>
          </cell>
          <cell r="CH4181">
            <v>0</v>
          </cell>
          <cell r="CJ4181">
            <v>0</v>
          </cell>
          <cell r="CK4181">
            <v>0</v>
          </cell>
          <cell r="CL4181">
            <v>0</v>
          </cell>
          <cell r="CM4181">
            <v>0</v>
          </cell>
          <cell r="CN4181">
            <v>1</v>
          </cell>
        </row>
        <row r="4182">
          <cell r="AU4182">
            <v>787.96</v>
          </cell>
          <cell r="AX4182">
            <v>596.58000000000004</v>
          </cell>
          <cell r="AY4182">
            <v>191.38</v>
          </cell>
          <cell r="AZ4182">
            <v>273</v>
          </cell>
          <cell r="BA4182">
            <v>187.08</v>
          </cell>
          <cell r="BV4182">
            <v>0</v>
          </cell>
          <cell r="BW4182">
            <v>0.9</v>
          </cell>
          <cell r="BX4182">
            <v>0.1</v>
          </cell>
          <cell r="BY4182">
            <v>0</v>
          </cell>
          <cell r="BZ4182">
            <v>0</v>
          </cell>
          <cell r="CA4182">
            <v>0</v>
          </cell>
          <cell r="CB4182">
            <v>0</v>
          </cell>
          <cell r="CC4182">
            <v>0</v>
          </cell>
          <cell r="CD4182">
            <v>0</v>
          </cell>
          <cell r="CE4182">
            <v>0</v>
          </cell>
          <cell r="CF4182">
            <v>0</v>
          </cell>
          <cell r="CG4182">
            <v>0</v>
          </cell>
          <cell r="CH4182">
            <v>0</v>
          </cell>
          <cell r="CJ4182">
            <v>0</v>
          </cell>
          <cell r="CK4182">
            <v>0</v>
          </cell>
          <cell r="CL4182">
            <v>0</v>
          </cell>
          <cell r="CM4182">
            <v>0</v>
          </cell>
          <cell r="CN4182">
            <v>1</v>
          </cell>
        </row>
        <row r="4183">
          <cell r="AU4183">
            <v>111</v>
          </cell>
          <cell r="AX4183">
            <v>111</v>
          </cell>
          <cell r="AY4183">
            <v>0</v>
          </cell>
          <cell r="AZ4183">
            <v>0</v>
          </cell>
          <cell r="BA4183">
            <v>0</v>
          </cell>
          <cell r="BV4183">
            <v>0</v>
          </cell>
          <cell r="BW4183">
            <v>1</v>
          </cell>
          <cell r="BX4183">
            <v>0</v>
          </cell>
          <cell r="BY4183">
            <v>0</v>
          </cell>
          <cell r="BZ4183">
            <v>0</v>
          </cell>
          <cell r="CA4183">
            <v>0</v>
          </cell>
          <cell r="CB4183">
            <v>0</v>
          </cell>
          <cell r="CC4183">
            <v>0</v>
          </cell>
          <cell r="CD4183">
            <v>0</v>
          </cell>
          <cell r="CE4183">
            <v>0</v>
          </cell>
          <cell r="CF4183">
            <v>0</v>
          </cell>
          <cell r="CG4183">
            <v>0</v>
          </cell>
          <cell r="CH4183">
            <v>0</v>
          </cell>
          <cell r="CJ4183">
            <v>0</v>
          </cell>
          <cell r="CK4183">
            <v>0</v>
          </cell>
          <cell r="CL4183">
            <v>0</v>
          </cell>
          <cell r="CM4183">
            <v>0</v>
          </cell>
          <cell r="CN4183">
            <v>1</v>
          </cell>
        </row>
        <row r="4184">
          <cell r="AU4184">
            <v>851.94</v>
          </cell>
          <cell r="AX4184">
            <v>610.73</v>
          </cell>
          <cell r="AY4184">
            <v>241.21</v>
          </cell>
          <cell r="AZ4184">
            <v>273</v>
          </cell>
          <cell r="BA4184">
            <v>298.63</v>
          </cell>
          <cell r="BV4184">
            <v>0</v>
          </cell>
          <cell r="BW4184">
            <v>1</v>
          </cell>
          <cell r="BX4184">
            <v>0</v>
          </cell>
          <cell r="BY4184">
            <v>0</v>
          </cell>
          <cell r="BZ4184">
            <v>0</v>
          </cell>
          <cell r="CA4184">
            <v>0</v>
          </cell>
          <cell r="CB4184">
            <v>0</v>
          </cell>
          <cell r="CC4184">
            <v>0</v>
          </cell>
          <cell r="CD4184">
            <v>0</v>
          </cell>
          <cell r="CE4184">
            <v>0</v>
          </cell>
          <cell r="CF4184">
            <v>0</v>
          </cell>
          <cell r="CG4184">
            <v>0</v>
          </cell>
          <cell r="CH4184">
            <v>0</v>
          </cell>
          <cell r="CJ4184">
            <v>0</v>
          </cell>
          <cell r="CK4184">
            <v>0</v>
          </cell>
          <cell r="CL4184">
            <v>0</v>
          </cell>
          <cell r="CM4184">
            <v>0</v>
          </cell>
          <cell r="CN4184">
            <v>1</v>
          </cell>
        </row>
        <row r="4185">
          <cell r="AU4185">
            <v>0</v>
          </cell>
          <cell r="AX4185">
            <v>0</v>
          </cell>
          <cell r="AY4185">
            <v>0</v>
          </cell>
          <cell r="AZ4185">
            <v>0</v>
          </cell>
          <cell r="BA4185">
            <v>0</v>
          </cell>
          <cell r="BV4185">
            <v>0</v>
          </cell>
          <cell r="BW4185">
            <v>0</v>
          </cell>
          <cell r="BX4185">
            <v>0</v>
          </cell>
          <cell r="BY4185">
            <v>1</v>
          </cell>
          <cell r="BZ4185">
            <v>0</v>
          </cell>
          <cell r="CA4185">
            <v>0</v>
          </cell>
          <cell r="CB4185">
            <v>0</v>
          </cell>
          <cell r="CC4185">
            <v>0</v>
          </cell>
          <cell r="CD4185">
            <v>0</v>
          </cell>
          <cell r="CE4185">
            <v>0</v>
          </cell>
          <cell r="CF4185">
            <v>0</v>
          </cell>
          <cell r="CG4185">
            <v>0</v>
          </cell>
          <cell r="CH4185">
            <v>0</v>
          </cell>
          <cell r="CJ4185">
            <v>0</v>
          </cell>
          <cell r="CK4185">
            <v>0</v>
          </cell>
          <cell r="CL4185">
            <v>0</v>
          </cell>
          <cell r="CM4185">
            <v>0</v>
          </cell>
          <cell r="CN4185">
            <v>1</v>
          </cell>
        </row>
        <row r="4186">
          <cell r="AU4186">
            <v>0</v>
          </cell>
          <cell r="AX4186">
            <v>0</v>
          </cell>
          <cell r="AY4186">
            <v>0</v>
          </cell>
          <cell r="AZ4186">
            <v>0</v>
          </cell>
          <cell r="BA4186">
            <v>0</v>
          </cell>
          <cell r="BV4186">
            <v>0</v>
          </cell>
          <cell r="BW4186">
            <v>0</v>
          </cell>
          <cell r="BX4186">
            <v>0</v>
          </cell>
          <cell r="BY4186">
            <v>1</v>
          </cell>
          <cell r="BZ4186">
            <v>0</v>
          </cell>
          <cell r="CA4186">
            <v>0</v>
          </cell>
          <cell r="CB4186">
            <v>0</v>
          </cell>
          <cell r="CC4186">
            <v>0</v>
          </cell>
          <cell r="CD4186">
            <v>0</v>
          </cell>
          <cell r="CE4186">
            <v>0</v>
          </cell>
          <cell r="CF4186">
            <v>0</v>
          </cell>
          <cell r="CG4186">
            <v>0</v>
          </cell>
          <cell r="CH4186">
            <v>0</v>
          </cell>
          <cell r="CJ4186">
            <v>0</v>
          </cell>
          <cell r="CK4186">
            <v>0</v>
          </cell>
          <cell r="CL4186">
            <v>0</v>
          </cell>
          <cell r="CM4186">
            <v>0</v>
          </cell>
          <cell r="CN4186">
            <v>1</v>
          </cell>
        </row>
        <row r="4187">
          <cell r="AU4187">
            <v>497</v>
          </cell>
          <cell r="AX4187">
            <v>497</v>
          </cell>
          <cell r="AY4187">
            <v>0</v>
          </cell>
          <cell r="AZ4187">
            <v>0</v>
          </cell>
          <cell r="BA4187">
            <v>0</v>
          </cell>
          <cell r="BV4187">
            <v>0</v>
          </cell>
          <cell r="BW4187">
            <v>0</v>
          </cell>
          <cell r="BX4187">
            <v>1</v>
          </cell>
          <cell r="BY4187">
            <v>0</v>
          </cell>
          <cell r="BZ4187">
            <v>0</v>
          </cell>
          <cell r="CA4187">
            <v>0</v>
          </cell>
          <cell r="CB4187">
            <v>0</v>
          </cell>
          <cell r="CC4187">
            <v>0</v>
          </cell>
          <cell r="CD4187">
            <v>0</v>
          </cell>
          <cell r="CE4187">
            <v>0</v>
          </cell>
          <cell r="CF4187">
            <v>0</v>
          </cell>
          <cell r="CG4187">
            <v>0</v>
          </cell>
          <cell r="CH4187">
            <v>0</v>
          </cell>
          <cell r="CJ4187">
            <v>0</v>
          </cell>
          <cell r="CK4187">
            <v>0</v>
          </cell>
          <cell r="CL4187">
            <v>0</v>
          </cell>
          <cell r="CM4187">
            <v>0</v>
          </cell>
          <cell r="CN4187">
            <v>1</v>
          </cell>
        </row>
        <row r="4188">
          <cell r="AU4188">
            <v>149</v>
          </cell>
          <cell r="AX4188">
            <v>149</v>
          </cell>
          <cell r="AY4188">
            <v>0</v>
          </cell>
          <cell r="AZ4188">
            <v>0</v>
          </cell>
          <cell r="BA4188">
            <v>0</v>
          </cell>
          <cell r="BV4188">
            <v>0</v>
          </cell>
          <cell r="BW4188">
            <v>0</v>
          </cell>
          <cell r="BX4188">
            <v>0</v>
          </cell>
          <cell r="BY4188">
            <v>1</v>
          </cell>
          <cell r="BZ4188">
            <v>0</v>
          </cell>
          <cell r="CA4188">
            <v>0</v>
          </cell>
          <cell r="CB4188">
            <v>0</v>
          </cell>
          <cell r="CC4188">
            <v>0</v>
          </cell>
          <cell r="CD4188">
            <v>0</v>
          </cell>
          <cell r="CE4188">
            <v>0</v>
          </cell>
          <cell r="CF4188">
            <v>0</v>
          </cell>
          <cell r="CG4188">
            <v>0</v>
          </cell>
          <cell r="CH4188">
            <v>0</v>
          </cell>
          <cell r="CJ4188">
            <v>0</v>
          </cell>
          <cell r="CK4188">
            <v>0</v>
          </cell>
          <cell r="CL4188">
            <v>0</v>
          </cell>
          <cell r="CM4188">
            <v>0</v>
          </cell>
          <cell r="CN4188">
            <v>1</v>
          </cell>
        </row>
        <row r="4189">
          <cell r="AU4189">
            <v>1459.17</v>
          </cell>
          <cell r="AX4189">
            <v>1046</v>
          </cell>
          <cell r="AY4189">
            <v>413.17</v>
          </cell>
          <cell r="AZ4189">
            <v>1046</v>
          </cell>
          <cell r="BA4189">
            <v>0</v>
          </cell>
          <cell r="BV4189">
            <v>0</v>
          </cell>
          <cell r="BW4189">
            <v>1</v>
          </cell>
          <cell r="BX4189">
            <v>0</v>
          </cell>
          <cell r="BY4189">
            <v>0</v>
          </cell>
          <cell r="BZ4189">
            <v>0</v>
          </cell>
          <cell r="CA4189">
            <v>0</v>
          </cell>
          <cell r="CB4189">
            <v>0</v>
          </cell>
          <cell r="CC4189">
            <v>0</v>
          </cell>
          <cell r="CD4189">
            <v>0</v>
          </cell>
          <cell r="CE4189">
            <v>0</v>
          </cell>
          <cell r="CF4189">
            <v>0</v>
          </cell>
          <cell r="CG4189">
            <v>0</v>
          </cell>
          <cell r="CH4189">
            <v>0</v>
          </cell>
          <cell r="CJ4189">
            <v>0</v>
          </cell>
          <cell r="CK4189">
            <v>0</v>
          </cell>
          <cell r="CL4189">
            <v>0</v>
          </cell>
          <cell r="CM4189">
            <v>0</v>
          </cell>
          <cell r="CN4189">
            <v>1</v>
          </cell>
        </row>
        <row r="4190">
          <cell r="AU4190">
            <v>0</v>
          </cell>
          <cell r="AX4190">
            <v>0</v>
          </cell>
          <cell r="AY4190">
            <v>0</v>
          </cell>
          <cell r="AZ4190">
            <v>0</v>
          </cell>
          <cell r="BA4190">
            <v>0</v>
          </cell>
          <cell r="BV4190">
            <v>0</v>
          </cell>
          <cell r="BW4190">
            <v>1</v>
          </cell>
          <cell r="BX4190">
            <v>0</v>
          </cell>
          <cell r="BY4190">
            <v>0</v>
          </cell>
          <cell r="BZ4190">
            <v>0</v>
          </cell>
          <cell r="CA4190">
            <v>0</v>
          </cell>
          <cell r="CB4190">
            <v>0</v>
          </cell>
          <cell r="CC4190">
            <v>0</v>
          </cell>
          <cell r="CD4190">
            <v>0</v>
          </cell>
          <cell r="CE4190">
            <v>0</v>
          </cell>
          <cell r="CF4190">
            <v>0</v>
          </cell>
          <cell r="CG4190">
            <v>0</v>
          </cell>
          <cell r="CH4190">
            <v>0</v>
          </cell>
          <cell r="CJ4190">
            <v>0</v>
          </cell>
          <cell r="CK4190">
            <v>0</v>
          </cell>
          <cell r="CL4190">
            <v>0</v>
          </cell>
          <cell r="CM4190">
            <v>0</v>
          </cell>
          <cell r="CN4190">
            <v>1</v>
          </cell>
        </row>
        <row r="4191">
          <cell r="AU4191">
            <v>18650.939999999999</v>
          </cell>
          <cell r="AX4191">
            <v>13471.41</v>
          </cell>
          <cell r="AY4191">
            <v>5179.53</v>
          </cell>
          <cell r="AZ4191">
            <v>4134.47</v>
          </cell>
          <cell r="BA4191">
            <v>5018.9799999999996</v>
          </cell>
          <cell r="BV4191">
            <v>0</v>
          </cell>
          <cell r="BW4191">
            <v>1</v>
          </cell>
          <cell r="BX4191">
            <v>0</v>
          </cell>
          <cell r="BY4191">
            <v>0</v>
          </cell>
          <cell r="BZ4191">
            <v>0</v>
          </cell>
          <cell r="CA4191">
            <v>0</v>
          </cell>
          <cell r="CB4191">
            <v>0</v>
          </cell>
          <cell r="CC4191">
            <v>0</v>
          </cell>
          <cell r="CD4191">
            <v>0</v>
          </cell>
          <cell r="CE4191">
            <v>0</v>
          </cell>
          <cell r="CF4191">
            <v>0</v>
          </cell>
          <cell r="CG4191">
            <v>0</v>
          </cell>
          <cell r="CH4191">
            <v>0</v>
          </cell>
          <cell r="CJ4191">
            <v>0</v>
          </cell>
          <cell r="CK4191">
            <v>0</v>
          </cell>
          <cell r="CL4191">
            <v>0</v>
          </cell>
          <cell r="CM4191">
            <v>0</v>
          </cell>
          <cell r="CN4191">
            <v>1</v>
          </cell>
        </row>
        <row r="4192">
          <cell r="AU4192">
            <v>4585.62</v>
          </cell>
          <cell r="AX4192">
            <v>3287.29</v>
          </cell>
          <cell r="AY4192">
            <v>1298.33</v>
          </cell>
          <cell r="AZ4192">
            <v>279.95999999999998</v>
          </cell>
          <cell r="BA4192">
            <v>2659.04</v>
          </cell>
          <cell r="BV4192">
            <v>0</v>
          </cell>
          <cell r="BW4192">
            <v>0</v>
          </cell>
          <cell r="BX4192">
            <v>0</v>
          </cell>
          <cell r="BY4192">
            <v>1</v>
          </cell>
          <cell r="BZ4192">
            <v>0</v>
          </cell>
          <cell r="CA4192">
            <v>0</v>
          </cell>
          <cell r="CB4192">
            <v>0</v>
          </cell>
          <cell r="CC4192">
            <v>0</v>
          </cell>
          <cell r="CD4192">
            <v>0</v>
          </cell>
          <cell r="CE4192">
            <v>0</v>
          </cell>
          <cell r="CF4192">
            <v>0</v>
          </cell>
          <cell r="CG4192">
            <v>0</v>
          </cell>
          <cell r="CH4192">
            <v>0</v>
          </cell>
          <cell r="CJ4192">
            <v>0</v>
          </cell>
          <cell r="CK4192">
            <v>0</v>
          </cell>
          <cell r="CL4192">
            <v>0</v>
          </cell>
          <cell r="CM4192">
            <v>0</v>
          </cell>
          <cell r="CN4192">
            <v>1</v>
          </cell>
        </row>
        <row r="4193">
          <cell r="AU4193">
            <v>337345.79</v>
          </cell>
          <cell r="AX4193">
            <v>240285.87000000002</v>
          </cell>
          <cell r="AY4193">
            <v>97059.92</v>
          </cell>
          <cell r="AZ4193">
            <v>43221.19</v>
          </cell>
          <cell r="BA4193">
            <v>106663.27</v>
          </cell>
          <cell r="BV4193">
            <v>0</v>
          </cell>
          <cell r="BW4193">
            <v>0.99</v>
          </cell>
          <cell r="BX4193">
            <v>0</v>
          </cell>
          <cell r="BY4193">
            <v>0</v>
          </cell>
          <cell r="BZ4193">
            <v>0</v>
          </cell>
          <cell r="CA4193">
            <v>0</v>
          </cell>
          <cell r="CB4193">
            <v>0</v>
          </cell>
          <cell r="CC4193">
            <v>0</v>
          </cell>
          <cell r="CD4193">
            <v>0</v>
          </cell>
          <cell r="CE4193">
            <v>0</v>
          </cell>
          <cell r="CF4193">
            <v>0</v>
          </cell>
          <cell r="CG4193">
            <v>0</v>
          </cell>
          <cell r="CH4193">
            <v>0</v>
          </cell>
          <cell r="CJ4193">
            <v>0</v>
          </cell>
          <cell r="CK4193">
            <v>0</v>
          </cell>
          <cell r="CL4193">
            <v>0</v>
          </cell>
          <cell r="CM4193">
            <v>0</v>
          </cell>
          <cell r="CN4193">
            <v>1</v>
          </cell>
        </row>
        <row r="4194">
          <cell r="AU4194">
            <v>46241.02</v>
          </cell>
          <cell r="AX4194">
            <v>32363.699999999997</v>
          </cell>
          <cell r="AY4194">
            <v>13877.32</v>
          </cell>
          <cell r="AZ4194">
            <v>5275.78</v>
          </cell>
          <cell r="BA4194">
            <v>5185.03</v>
          </cell>
          <cell r="BV4194">
            <v>0</v>
          </cell>
          <cell r="BW4194">
            <v>0.2</v>
          </cell>
          <cell r="BX4194">
            <v>0.6</v>
          </cell>
          <cell r="BY4194">
            <v>0</v>
          </cell>
          <cell r="BZ4194">
            <v>0</v>
          </cell>
          <cell r="CA4194">
            <v>0</v>
          </cell>
          <cell r="CB4194">
            <v>0</v>
          </cell>
          <cell r="CC4194">
            <v>0</v>
          </cell>
          <cell r="CD4194">
            <v>0</v>
          </cell>
          <cell r="CE4194">
            <v>0.2</v>
          </cell>
          <cell r="CF4194">
            <v>0</v>
          </cell>
          <cell r="CG4194">
            <v>0</v>
          </cell>
          <cell r="CH4194">
            <v>0</v>
          </cell>
          <cell r="CJ4194">
            <v>0</v>
          </cell>
          <cell r="CK4194">
            <v>0</v>
          </cell>
          <cell r="CL4194">
            <v>0</v>
          </cell>
          <cell r="CM4194">
            <v>0</v>
          </cell>
          <cell r="CN4194">
            <v>1</v>
          </cell>
        </row>
        <row r="4195">
          <cell r="AU4195">
            <v>123</v>
          </cell>
          <cell r="AX4195">
            <v>123</v>
          </cell>
          <cell r="AY4195">
            <v>0</v>
          </cell>
          <cell r="AZ4195">
            <v>0</v>
          </cell>
          <cell r="BA4195">
            <v>0</v>
          </cell>
          <cell r="BV4195">
            <v>0</v>
          </cell>
          <cell r="BW4195">
            <v>0</v>
          </cell>
          <cell r="BX4195">
            <v>0</v>
          </cell>
          <cell r="BY4195">
            <v>0</v>
          </cell>
          <cell r="BZ4195">
            <v>0</v>
          </cell>
          <cell r="CA4195">
            <v>0</v>
          </cell>
          <cell r="CB4195">
            <v>0</v>
          </cell>
          <cell r="CC4195">
            <v>0</v>
          </cell>
          <cell r="CD4195">
            <v>1</v>
          </cell>
          <cell r="CE4195">
            <v>0</v>
          </cell>
          <cell r="CF4195">
            <v>0</v>
          </cell>
          <cell r="CG4195">
            <v>0</v>
          </cell>
          <cell r="CH4195">
            <v>0</v>
          </cell>
          <cell r="CJ4195">
            <v>0</v>
          </cell>
          <cell r="CK4195">
            <v>0</v>
          </cell>
          <cell r="CL4195">
            <v>0</v>
          </cell>
          <cell r="CM4195">
            <v>0</v>
          </cell>
          <cell r="CN4195">
            <v>1</v>
          </cell>
        </row>
        <row r="4196">
          <cell r="AU4196">
            <v>223</v>
          </cell>
          <cell r="AX4196">
            <v>223</v>
          </cell>
          <cell r="AY4196">
            <v>0</v>
          </cell>
          <cell r="AZ4196">
            <v>0</v>
          </cell>
          <cell r="BA4196">
            <v>0</v>
          </cell>
          <cell r="BV4196">
            <v>0</v>
          </cell>
          <cell r="BW4196">
            <v>1</v>
          </cell>
          <cell r="BX4196">
            <v>0</v>
          </cell>
          <cell r="BY4196">
            <v>0</v>
          </cell>
          <cell r="BZ4196">
            <v>0</v>
          </cell>
          <cell r="CA4196">
            <v>0</v>
          </cell>
          <cell r="CB4196">
            <v>0</v>
          </cell>
          <cell r="CC4196">
            <v>0</v>
          </cell>
          <cell r="CD4196">
            <v>0</v>
          </cell>
          <cell r="CE4196">
            <v>0</v>
          </cell>
          <cell r="CF4196">
            <v>0</v>
          </cell>
          <cell r="CG4196">
            <v>0</v>
          </cell>
          <cell r="CH4196">
            <v>0</v>
          </cell>
          <cell r="CJ4196">
            <v>0</v>
          </cell>
          <cell r="CK4196">
            <v>0</v>
          </cell>
          <cell r="CL4196">
            <v>0</v>
          </cell>
          <cell r="CM4196">
            <v>0</v>
          </cell>
          <cell r="CN4196">
            <v>1</v>
          </cell>
        </row>
        <row r="4197">
          <cell r="AU4197">
            <v>173</v>
          </cell>
          <cell r="AX4197">
            <v>173</v>
          </cell>
          <cell r="AY4197">
            <v>0</v>
          </cell>
          <cell r="AZ4197">
            <v>0</v>
          </cell>
          <cell r="BA4197">
            <v>0</v>
          </cell>
          <cell r="BV4197">
            <v>0</v>
          </cell>
          <cell r="BW4197">
            <v>1</v>
          </cell>
          <cell r="BX4197">
            <v>0</v>
          </cell>
          <cell r="BY4197">
            <v>0</v>
          </cell>
          <cell r="BZ4197">
            <v>0</v>
          </cell>
          <cell r="CA4197">
            <v>0</v>
          </cell>
          <cell r="CB4197">
            <v>0</v>
          </cell>
          <cell r="CC4197">
            <v>0</v>
          </cell>
          <cell r="CD4197">
            <v>0</v>
          </cell>
          <cell r="CE4197">
            <v>0</v>
          </cell>
          <cell r="CF4197">
            <v>0</v>
          </cell>
          <cell r="CG4197">
            <v>0</v>
          </cell>
          <cell r="CH4197">
            <v>0</v>
          </cell>
          <cell r="CJ4197">
            <v>0</v>
          </cell>
          <cell r="CK4197">
            <v>0</v>
          </cell>
          <cell r="CL4197">
            <v>0</v>
          </cell>
          <cell r="CM4197">
            <v>0</v>
          </cell>
          <cell r="CN4197">
            <v>1</v>
          </cell>
        </row>
        <row r="4198">
          <cell r="AU4198">
            <v>3749</v>
          </cell>
          <cell r="AX4198">
            <v>3749</v>
          </cell>
          <cell r="AY4198">
            <v>0</v>
          </cell>
          <cell r="AZ4198">
            <v>0</v>
          </cell>
          <cell r="BA4198">
            <v>0</v>
          </cell>
          <cell r="BV4198">
            <v>0</v>
          </cell>
          <cell r="BW4198">
            <v>1</v>
          </cell>
          <cell r="BX4198">
            <v>0</v>
          </cell>
          <cell r="BY4198">
            <v>0</v>
          </cell>
          <cell r="BZ4198">
            <v>0</v>
          </cell>
          <cell r="CA4198">
            <v>0</v>
          </cell>
          <cell r="CB4198">
            <v>0</v>
          </cell>
          <cell r="CC4198">
            <v>0</v>
          </cell>
          <cell r="CD4198">
            <v>0</v>
          </cell>
          <cell r="CE4198">
            <v>0</v>
          </cell>
          <cell r="CF4198">
            <v>0</v>
          </cell>
          <cell r="CG4198">
            <v>0</v>
          </cell>
          <cell r="CH4198">
            <v>0</v>
          </cell>
          <cell r="CJ4198">
            <v>0</v>
          </cell>
          <cell r="CK4198">
            <v>0</v>
          </cell>
          <cell r="CL4198">
            <v>0</v>
          </cell>
          <cell r="CM4198">
            <v>0</v>
          </cell>
          <cell r="CN4198">
            <v>1</v>
          </cell>
        </row>
        <row r="4199">
          <cell r="AU4199">
            <v>134</v>
          </cell>
          <cell r="AX4199">
            <v>134</v>
          </cell>
          <cell r="AY4199">
            <v>0</v>
          </cell>
          <cell r="AZ4199">
            <v>0</v>
          </cell>
          <cell r="BA4199">
            <v>0</v>
          </cell>
          <cell r="BV4199">
            <v>0</v>
          </cell>
          <cell r="BW4199">
            <v>0.67</v>
          </cell>
          <cell r="BX4199">
            <v>0</v>
          </cell>
          <cell r="BY4199">
            <v>0.22</v>
          </cell>
          <cell r="BZ4199">
            <v>0</v>
          </cell>
          <cell r="CA4199">
            <v>0</v>
          </cell>
          <cell r="CB4199">
            <v>0</v>
          </cell>
          <cell r="CC4199">
            <v>0</v>
          </cell>
          <cell r="CD4199">
            <v>0</v>
          </cell>
          <cell r="CE4199">
            <v>0.06</v>
          </cell>
          <cell r="CF4199">
            <v>0</v>
          </cell>
          <cell r="CG4199">
            <v>0</v>
          </cell>
          <cell r="CH4199">
            <v>0</v>
          </cell>
          <cell r="CJ4199">
            <v>0</v>
          </cell>
          <cell r="CK4199">
            <v>0</v>
          </cell>
          <cell r="CL4199">
            <v>0</v>
          </cell>
          <cell r="CM4199">
            <v>0</v>
          </cell>
          <cell r="CN4199">
            <v>1</v>
          </cell>
        </row>
        <row r="4200">
          <cell r="AU4200">
            <v>-1075.99</v>
          </cell>
          <cell r="AX4200">
            <v>-730.06000000000006</v>
          </cell>
          <cell r="AY4200">
            <v>-345.93</v>
          </cell>
          <cell r="AZ4200">
            <v>0</v>
          </cell>
          <cell r="BA4200">
            <v>0</v>
          </cell>
          <cell r="BV4200">
            <v>0</v>
          </cell>
          <cell r="BW4200">
            <v>0.67</v>
          </cell>
          <cell r="BX4200">
            <v>0</v>
          </cell>
          <cell r="BY4200">
            <v>0.22</v>
          </cell>
          <cell r="BZ4200">
            <v>0</v>
          </cell>
          <cell r="CA4200">
            <v>0</v>
          </cell>
          <cell r="CB4200">
            <v>0</v>
          </cell>
          <cell r="CC4200">
            <v>0</v>
          </cell>
          <cell r="CD4200">
            <v>0</v>
          </cell>
          <cell r="CE4200">
            <v>0.06</v>
          </cell>
          <cell r="CF4200">
            <v>0</v>
          </cell>
          <cell r="CG4200">
            <v>0</v>
          </cell>
          <cell r="CH4200">
            <v>0</v>
          </cell>
          <cell r="CJ4200">
            <v>0</v>
          </cell>
          <cell r="CK4200">
            <v>0</v>
          </cell>
          <cell r="CL4200">
            <v>0</v>
          </cell>
          <cell r="CM4200">
            <v>0</v>
          </cell>
          <cell r="CN4200">
            <v>1</v>
          </cell>
        </row>
        <row r="4201">
          <cell r="AU4201">
            <v>116</v>
          </cell>
          <cell r="AX4201">
            <v>116</v>
          </cell>
          <cell r="AY4201">
            <v>0</v>
          </cell>
          <cell r="AZ4201">
            <v>0</v>
          </cell>
          <cell r="BA4201">
            <v>0</v>
          </cell>
          <cell r="BV4201">
            <v>0</v>
          </cell>
          <cell r="BW4201">
            <v>0.76</v>
          </cell>
          <cell r="BX4201">
            <v>0</v>
          </cell>
          <cell r="BY4201">
            <v>0</v>
          </cell>
          <cell r="BZ4201">
            <v>0</v>
          </cell>
          <cell r="CA4201">
            <v>0</v>
          </cell>
          <cell r="CB4201">
            <v>0</v>
          </cell>
          <cell r="CC4201">
            <v>0</v>
          </cell>
          <cell r="CD4201">
            <v>0</v>
          </cell>
          <cell r="CE4201">
            <v>0.16</v>
          </cell>
          <cell r="CF4201">
            <v>0</v>
          </cell>
          <cell r="CG4201">
            <v>0</v>
          </cell>
          <cell r="CH4201">
            <v>0</v>
          </cell>
          <cell r="CJ4201">
            <v>0</v>
          </cell>
          <cell r="CK4201">
            <v>0</v>
          </cell>
          <cell r="CL4201">
            <v>0</v>
          </cell>
          <cell r="CM4201">
            <v>0</v>
          </cell>
          <cell r="CN4201">
            <v>1</v>
          </cell>
        </row>
        <row r="4202">
          <cell r="AU4202">
            <v>12129.05</v>
          </cell>
          <cell r="AX4202">
            <v>8715.2999999999993</v>
          </cell>
          <cell r="AY4202">
            <v>3413.75</v>
          </cell>
          <cell r="AZ4202">
            <v>8470.82</v>
          </cell>
          <cell r="BA4202">
            <v>-287.38</v>
          </cell>
          <cell r="BV4202">
            <v>0</v>
          </cell>
          <cell r="BW4202">
            <v>0</v>
          </cell>
          <cell r="BX4202">
            <v>1</v>
          </cell>
          <cell r="BY4202">
            <v>0</v>
          </cell>
          <cell r="BZ4202">
            <v>0</v>
          </cell>
          <cell r="CA4202">
            <v>0</v>
          </cell>
          <cell r="CB4202">
            <v>0</v>
          </cell>
          <cell r="CC4202">
            <v>0</v>
          </cell>
          <cell r="CD4202">
            <v>0</v>
          </cell>
          <cell r="CE4202">
            <v>0</v>
          </cell>
          <cell r="CF4202">
            <v>0</v>
          </cell>
          <cell r="CG4202">
            <v>0</v>
          </cell>
          <cell r="CH4202">
            <v>0</v>
          </cell>
          <cell r="CJ4202">
            <v>0</v>
          </cell>
          <cell r="CK4202">
            <v>0</v>
          </cell>
          <cell r="CL4202">
            <v>0</v>
          </cell>
          <cell r="CM4202">
            <v>0</v>
          </cell>
          <cell r="CN4202">
            <v>1</v>
          </cell>
        </row>
        <row r="4203">
          <cell r="AU4203">
            <v>7964.58</v>
          </cell>
          <cell r="AX4203">
            <v>5760.55</v>
          </cell>
          <cell r="AY4203">
            <v>2204.0300000000002</v>
          </cell>
          <cell r="AZ4203">
            <v>1121.3499999999999</v>
          </cell>
          <cell r="BA4203">
            <v>3804.63</v>
          </cell>
          <cell r="BV4203">
            <v>0</v>
          </cell>
          <cell r="BW4203">
            <v>1</v>
          </cell>
          <cell r="BX4203">
            <v>0</v>
          </cell>
          <cell r="BY4203">
            <v>0</v>
          </cell>
          <cell r="BZ4203">
            <v>0</v>
          </cell>
          <cell r="CA4203">
            <v>0</v>
          </cell>
          <cell r="CB4203">
            <v>0</v>
          </cell>
          <cell r="CC4203">
            <v>0</v>
          </cell>
          <cell r="CD4203">
            <v>0</v>
          </cell>
          <cell r="CE4203">
            <v>0</v>
          </cell>
          <cell r="CF4203">
            <v>0</v>
          </cell>
          <cell r="CG4203">
            <v>0</v>
          </cell>
          <cell r="CH4203">
            <v>0</v>
          </cell>
          <cell r="CJ4203">
            <v>0</v>
          </cell>
          <cell r="CK4203">
            <v>0</v>
          </cell>
          <cell r="CL4203">
            <v>0</v>
          </cell>
          <cell r="CM4203">
            <v>0</v>
          </cell>
          <cell r="CN4203">
            <v>1</v>
          </cell>
        </row>
        <row r="4204">
          <cell r="AU4204">
            <v>0</v>
          </cell>
          <cell r="AX4204">
            <v>0</v>
          </cell>
          <cell r="AY4204">
            <v>0</v>
          </cell>
          <cell r="AZ4204">
            <v>0</v>
          </cell>
          <cell r="BA4204">
            <v>0</v>
          </cell>
          <cell r="BV4204">
            <v>0</v>
          </cell>
          <cell r="BW4204">
            <v>0</v>
          </cell>
          <cell r="BX4204">
            <v>0</v>
          </cell>
          <cell r="BY4204">
            <v>0</v>
          </cell>
          <cell r="BZ4204">
            <v>0</v>
          </cell>
          <cell r="CA4204">
            <v>0</v>
          </cell>
          <cell r="CB4204">
            <v>0</v>
          </cell>
          <cell r="CC4204">
            <v>0</v>
          </cell>
          <cell r="CD4204">
            <v>1</v>
          </cell>
          <cell r="CE4204">
            <v>0</v>
          </cell>
          <cell r="CF4204">
            <v>0</v>
          </cell>
          <cell r="CG4204">
            <v>0</v>
          </cell>
          <cell r="CH4204">
            <v>0</v>
          </cell>
          <cell r="CJ4204">
            <v>0</v>
          </cell>
          <cell r="CK4204">
            <v>0</v>
          </cell>
          <cell r="CL4204">
            <v>0</v>
          </cell>
          <cell r="CM4204">
            <v>0</v>
          </cell>
          <cell r="CN4204">
            <v>1</v>
          </cell>
        </row>
        <row r="4205">
          <cell r="AU4205">
            <v>710.62</v>
          </cell>
          <cell r="AX4205">
            <v>509.42</v>
          </cell>
          <cell r="AY4205">
            <v>201.2</v>
          </cell>
          <cell r="AZ4205">
            <v>273</v>
          </cell>
          <cell r="BA4205">
            <v>209.05</v>
          </cell>
          <cell r="BV4205">
            <v>0</v>
          </cell>
          <cell r="BW4205">
            <v>1</v>
          </cell>
          <cell r="BX4205">
            <v>0</v>
          </cell>
          <cell r="BY4205">
            <v>0</v>
          </cell>
          <cell r="BZ4205">
            <v>0</v>
          </cell>
          <cell r="CA4205">
            <v>0</v>
          </cell>
          <cell r="CB4205">
            <v>0</v>
          </cell>
          <cell r="CC4205">
            <v>0</v>
          </cell>
          <cell r="CD4205">
            <v>0</v>
          </cell>
          <cell r="CE4205">
            <v>0</v>
          </cell>
          <cell r="CF4205">
            <v>0</v>
          </cell>
          <cell r="CG4205">
            <v>0</v>
          </cell>
          <cell r="CH4205">
            <v>0</v>
          </cell>
          <cell r="CJ4205">
            <v>0</v>
          </cell>
          <cell r="CK4205">
            <v>0</v>
          </cell>
          <cell r="CL4205">
            <v>0</v>
          </cell>
          <cell r="CM4205">
            <v>0</v>
          </cell>
          <cell r="CN4205">
            <v>1</v>
          </cell>
        </row>
        <row r="4206">
          <cell r="AU4206">
            <v>638.9</v>
          </cell>
          <cell r="AX4206">
            <v>458</v>
          </cell>
          <cell r="AY4206">
            <v>180.9</v>
          </cell>
          <cell r="AZ4206">
            <v>458</v>
          </cell>
          <cell r="BA4206">
            <v>0</v>
          </cell>
          <cell r="BV4206">
            <v>0</v>
          </cell>
          <cell r="BW4206">
            <v>1</v>
          </cell>
          <cell r="BX4206">
            <v>0</v>
          </cell>
          <cell r="BY4206">
            <v>0</v>
          </cell>
          <cell r="BZ4206">
            <v>0</v>
          </cell>
          <cell r="CA4206">
            <v>0</v>
          </cell>
          <cell r="CB4206">
            <v>0</v>
          </cell>
          <cell r="CC4206">
            <v>0</v>
          </cell>
          <cell r="CD4206">
            <v>0</v>
          </cell>
          <cell r="CE4206">
            <v>0</v>
          </cell>
          <cell r="CF4206">
            <v>0</v>
          </cell>
          <cell r="CG4206">
            <v>0</v>
          </cell>
          <cell r="CH4206">
            <v>0</v>
          </cell>
          <cell r="CJ4206">
            <v>0</v>
          </cell>
          <cell r="CK4206">
            <v>0</v>
          </cell>
          <cell r="CL4206">
            <v>0</v>
          </cell>
          <cell r="CM4206">
            <v>0</v>
          </cell>
          <cell r="CN4206">
            <v>1</v>
          </cell>
        </row>
        <row r="4207">
          <cell r="AU4207">
            <v>2715.56</v>
          </cell>
          <cell r="AX4207">
            <v>1946.6499999999999</v>
          </cell>
          <cell r="AY4207">
            <v>768.91</v>
          </cell>
          <cell r="AZ4207">
            <v>1548.77</v>
          </cell>
          <cell r="BA4207">
            <v>57.71</v>
          </cell>
          <cell r="BV4207">
            <v>0</v>
          </cell>
          <cell r="BW4207">
            <v>1</v>
          </cell>
          <cell r="BX4207">
            <v>0</v>
          </cell>
          <cell r="BY4207">
            <v>0</v>
          </cell>
          <cell r="BZ4207">
            <v>0</v>
          </cell>
          <cell r="CA4207">
            <v>0</v>
          </cell>
          <cell r="CB4207">
            <v>0</v>
          </cell>
          <cell r="CC4207">
            <v>0</v>
          </cell>
          <cell r="CD4207">
            <v>0</v>
          </cell>
          <cell r="CE4207">
            <v>0</v>
          </cell>
          <cell r="CF4207">
            <v>0</v>
          </cell>
          <cell r="CG4207">
            <v>0</v>
          </cell>
          <cell r="CH4207">
            <v>0</v>
          </cell>
          <cell r="CJ4207">
            <v>0</v>
          </cell>
          <cell r="CK4207">
            <v>0</v>
          </cell>
          <cell r="CL4207">
            <v>0</v>
          </cell>
          <cell r="CM4207">
            <v>0</v>
          </cell>
          <cell r="CN4207">
            <v>1</v>
          </cell>
        </row>
        <row r="4208">
          <cell r="AU4208">
            <v>55927.59</v>
          </cell>
          <cell r="AX4208">
            <v>39095.519999999997</v>
          </cell>
          <cell r="AY4208">
            <v>16832.07</v>
          </cell>
          <cell r="AZ4208">
            <v>38779.519999999997</v>
          </cell>
          <cell r="BA4208">
            <v>0</v>
          </cell>
          <cell r="BV4208">
            <v>0</v>
          </cell>
          <cell r="BW4208">
            <v>0</v>
          </cell>
          <cell r="BX4208">
            <v>1</v>
          </cell>
          <cell r="BY4208">
            <v>0</v>
          </cell>
          <cell r="BZ4208">
            <v>0</v>
          </cell>
          <cell r="CA4208">
            <v>0</v>
          </cell>
          <cell r="CB4208">
            <v>0</v>
          </cell>
          <cell r="CC4208">
            <v>0</v>
          </cell>
          <cell r="CD4208">
            <v>0</v>
          </cell>
          <cell r="CE4208">
            <v>0</v>
          </cell>
          <cell r="CF4208">
            <v>0</v>
          </cell>
          <cell r="CG4208">
            <v>0</v>
          </cell>
          <cell r="CH4208">
            <v>0</v>
          </cell>
          <cell r="CJ4208">
            <v>0</v>
          </cell>
          <cell r="CK4208">
            <v>0</v>
          </cell>
          <cell r="CL4208">
            <v>0</v>
          </cell>
          <cell r="CM4208">
            <v>0</v>
          </cell>
          <cell r="CN4208">
            <v>1</v>
          </cell>
        </row>
        <row r="4209">
          <cell r="AU4209">
            <v>115</v>
          </cell>
          <cell r="AX4209">
            <v>115</v>
          </cell>
          <cell r="AY4209">
            <v>0</v>
          </cell>
          <cell r="AZ4209">
            <v>0</v>
          </cell>
          <cell r="BA4209">
            <v>0</v>
          </cell>
          <cell r="BV4209">
            <v>0</v>
          </cell>
          <cell r="BW4209">
            <v>1</v>
          </cell>
          <cell r="BX4209">
            <v>0</v>
          </cell>
          <cell r="BY4209">
            <v>0</v>
          </cell>
          <cell r="BZ4209">
            <v>0</v>
          </cell>
          <cell r="CA4209">
            <v>0</v>
          </cell>
          <cell r="CB4209">
            <v>0</v>
          </cell>
          <cell r="CC4209">
            <v>0</v>
          </cell>
          <cell r="CD4209">
            <v>0</v>
          </cell>
          <cell r="CE4209">
            <v>0</v>
          </cell>
          <cell r="CF4209">
            <v>0</v>
          </cell>
          <cell r="CG4209">
            <v>0</v>
          </cell>
          <cell r="CH4209">
            <v>0</v>
          </cell>
          <cell r="CJ4209">
            <v>0</v>
          </cell>
          <cell r="CK4209">
            <v>0</v>
          </cell>
          <cell r="CL4209">
            <v>0</v>
          </cell>
          <cell r="CM4209">
            <v>0</v>
          </cell>
          <cell r="CN4209">
            <v>1</v>
          </cell>
        </row>
        <row r="4210">
          <cell r="AU4210">
            <v>159</v>
          </cell>
          <cell r="AX4210">
            <v>159</v>
          </cell>
          <cell r="AY4210">
            <v>0</v>
          </cell>
          <cell r="AZ4210">
            <v>0</v>
          </cell>
          <cell r="BA4210">
            <v>0</v>
          </cell>
          <cell r="BV4210">
            <v>0</v>
          </cell>
          <cell r="BW4210">
            <v>0</v>
          </cell>
          <cell r="BX4210">
            <v>0.03</v>
          </cell>
          <cell r="BY4210">
            <v>0</v>
          </cell>
          <cell r="BZ4210">
            <v>0</v>
          </cell>
          <cell r="CA4210">
            <v>0</v>
          </cell>
          <cell r="CB4210">
            <v>0</v>
          </cell>
          <cell r="CC4210">
            <v>0</v>
          </cell>
          <cell r="CD4210">
            <v>0.97</v>
          </cell>
          <cell r="CE4210">
            <v>0</v>
          </cell>
          <cell r="CF4210">
            <v>0</v>
          </cell>
          <cell r="CG4210">
            <v>0</v>
          </cell>
          <cell r="CH4210">
            <v>0</v>
          </cell>
          <cell r="CJ4210">
            <v>0</v>
          </cell>
          <cell r="CK4210">
            <v>0</v>
          </cell>
          <cell r="CL4210">
            <v>0</v>
          </cell>
          <cell r="CM4210">
            <v>0</v>
          </cell>
          <cell r="CN4210">
            <v>1</v>
          </cell>
        </row>
        <row r="4211">
          <cell r="AU4211">
            <v>152391.91</v>
          </cell>
          <cell r="AX4211">
            <v>106456.85</v>
          </cell>
          <cell r="AY4211">
            <v>45935.06</v>
          </cell>
          <cell r="AZ4211">
            <v>105681.69</v>
          </cell>
          <cell r="BA4211">
            <v>144.27000000000001</v>
          </cell>
          <cell r="BV4211">
            <v>0</v>
          </cell>
          <cell r="BW4211">
            <v>0</v>
          </cell>
          <cell r="BX4211">
            <v>1</v>
          </cell>
          <cell r="BY4211">
            <v>0</v>
          </cell>
          <cell r="BZ4211">
            <v>0</v>
          </cell>
          <cell r="CA4211">
            <v>0</v>
          </cell>
          <cell r="CB4211">
            <v>0</v>
          </cell>
          <cell r="CC4211">
            <v>0</v>
          </cell>
          <cell r="CD4211">
            <v>0</v>
          </cell>
          <cell r="CE4211">
            <v>0</v>
          </cell>
          <cell r="CF4211">
            <v>0</v>
          </cell>
          <cell r="CG4211">
            <v>0</v>
          </cell>
          <cell r="CH4211">
            <v>0</v>
          </cell>
          <cell r="CJ4211">
            <v>0</v>
          </cell>
          <cell r="CK4211">
            <v>0</v>
          </cell>
          <cell r="CL4211">
            <v>0</v>
          </cell>
          <cell r="CM4211">
            <v>0</v>
          </cell>
          <cell r="CN4211">
            <v>1</v>
          </cell>
        </row>
        <row r="4212">
          <cell r="AU4212">
            <v>469</v>
          </cell>
          <cell r="AX4212">
            <v>469</v>
          </cell>
          <cell r="AY4212">
            <v>0</v>
          </cell>
          <cell r="AZ4212">
            <v>0</v>
          </cell>
          <cell r="BA4212">
            <v>0</v>
          </cell>
          <cell r="BV4212">
            <v>0</v>
          </cell>
          <cell r="BW4212">
            <v>0</v>
          </cell>
          <cell r="BX4212">
            <v>1</v>
          </cell>
          <cell r="BY4212">
            <v>0</v>
          </cell>
          <cell r="BZ4212">
            <v>0</v>
          </cell>
          <cell r="CA4212">
            <v>0</v>
          </cell>
          <cell r="CB4212">
            <v>0</v>
          </cell>
          <cell r="CC4212">
            <v>0</v>
          </cell>
          <cell r="CD4212">
            <v>0</v>
          </cell>
          <cell r="CE4212">
            <v>0</v>
          </cell>
          <cell r="CF4212">
            <v>0</v>
          </cell>
          <cell r="CG4212">
            <v>0</v>
          </cell>
          <cell r="CH4212">
            <v>0</v>
          </cell>
          <cell r="CJ4212">
            <v>0</v>
          </cell>
          <cell r="CK4212">
            <v>0</v>
          </cell>
          <cell r="CL4212">
            <v>0</v>
          </cell>
          <cell r="CM4212">
            <v>0</v>
          </cell>
          <cell r="CN4212">
            <v>1</v>
          </cell>
        </row>
        <row r="4213">
          <cell r="AU4213">
            <v>465</v>
          </cell>
          <cell r="AX4213">
            <v>465</v>
          </cell>
          <cell r="AY4213">
            <v>0</v>
          </cell>
          <cell r="AZ4213">
            <v>0</v>
          </cell>
          <cell r="BA4213">
            <v>0</v>
          </cell>
          <cell r="BV4213">
            <v>0</v>
          </cell>
          <cell r="BW4213">
            <v>1</v>
          </cell>
          <cell r="BX4213">
            <v>0</v>
          </cell>
          <cell r="BY4213">
            <v>0</v>
          </cell>
          <cell r="BZ4213">
            <v>0</v>
          </cell>
          <cell r="CA4213">
            <v>0</v>
          </cell>
          <cell r="CB4213">
            <v>0</v>
          </cell>
          <cell r="CC4213">
            <v>0</v>
          </cell>
          <cell r="CD4213">
            <v>0</v>
          </cell>
          <cell r="CE4213">
            <v>0</v>
          </cell>
          <cell r="CF4213">
            <v>0</v>
          </cell>
          <cell r="CG4213">
            <v>0</v>
          </cell>
          <cell r="CH4213">
            <v>0</v>
          </cell>
          <cell r="CJ4213">
            <v>0</v>
          </cell>
          <cell r="CK4213">
            <v>0</v>
          </cell>
          <cell r="CL4213">
            <v>0</v>
          </cell>
          <cell r="CM4213">
            <v>0</v>
          </cell>
          <cell r="CN4213">
            <v>1</v>
          </cell>
        </row>
        <row r="4214">
          <cell r="AU4214">
            <v>13320.07</v>
          </cell>
          <cell r="AX4214">
            <v>9572.0999999999949</v>
          </cell>
          <cell r="AY4214">
            <v>3747.97</v>
          </cell>
          <cell r="AZ4214">
            <v>7702.4999999999945</v>
          </cell>
          <cell r="BA4214">
            <v>-241.41999999999916</v>
          </cell>
          <cell r="BV4214">
            <v>0</v>
          </cell>
          <cell r="BW4214">
            <v>0</v>
          </cell>
          <cell r="BX4214">
            <v>1</v>
          </cell>
          <cell r="BY4214">
            <v>0</v>
          </cell>
          <cell r="BZ4214">
            <v>0</v>
          </cell>
          <cell r="CA4214">
            <v>0</v>
          </cell>
          <cell r="CB4214">
            <v>0</v>
          </cell>
          <cell r="CC4214">
            <v>0</v>
          </cell>
          <cell r="CD4214">
            <v>0</v>
          </cell>
          <cell r="CE4214">
            <v>0</v>
          </cell>
          <cell r="CF4214">
            <v>0</v>
          </cell>
          <cell r="CG4214">
            <v>0</v>
          </cell>
          <cell r="CH4214">
            <v>0</v>
          </cell>
          <cell r="CJ4214">
            <v>0</v>
          </cell>
          <cell r="CK4214">
            <v>0</v>
          </cell>
          <cell r="CL4214">
            <v>0</v>
          </cell>
          <cell r="CM4214">
            <v>0</v>
          </cell>
          <cell r="CN4214">
            <v>1</v>
          </cell>
        </row>
        <row r="4215">
          <cell r="AU4215">
            <v>129</v>
          </cell>
          <cell r="AX4215">
            <v>129</v>
          </cell>
          <cell r="AY4215">
            <v>0</v>
          </cell>
          <cell r="AZ4215">
            <v>0</v>
          </cell>
          <cell r="BA4215">
            <v>0</v>
          </cell>
          <cell r="BV4215">
            <v>0</v>
          </cell>
          <cell r="BW4215">
            <v>0</v>
          </cell>
          <cell r="BX4215">
            <v>1</v>
          </cell>
          <cell r="BY4215">
            <v>0</v>
          </cell>
          <cell r="BZ4215">
            <v>0</v>
          </cell>
          <cell r="CA4215">
            <v>0</v>
          </cell>
          <cell r="CB4215">
            <v>0</v>
          </cell>
          <cell r="CC4215">
            <v>0</v>
          </cell>
          <cell r="CD4215">
            <v>0</v>
          </cell>
          <cell r="CE4215">
            <v>0</v>
          </cell>
          <cell r="CF4215">
            <v>0</v>
          </cell>
          <cell r="CG4215">
            <v>0</v>
          </cell>
          <cell r="CH4215">
            <v>0</v>
          </cell>
          <cell r="CJ4215">
            <v>0</v>
          </cell>
          <cell r="CK4215">
            <v>0</v>
          </cell>
          <cell r="CL4215">
            <v>0</v>
          </cell>
          <cell r="CM4215">
            <v>0</v>
          </cell>
          <cell r="CN4215">
            <v>1</v>
          </cell>
        </row>
        <row r="4216">
          <cell r="AU4216">
            <v>1042.33</v>
          </cell>
          <cell r="AX4216">
            <v>795.34</v>
          </cell>
          <cell r="AY4216">
            <v>246.99</v>
          </cell>
          <cell r="AZ4216">
            <v>479</v>
          </cell>
          <cell r="BA4216">
            <v>129.4</v>
          </cell>
          <cell r="BV4216">
            <v>0</v>
          </cell>
          <cell r="BW4216">
            <v>1</v>
          </cell>
          <cell r="BX4216">
            <v>0</v>
          </cell>
          <cell r="BY4216">
            <v>0</v>
          </cell>
          <cell r="BZ4216">
            <v>0</v>
          </cell>
          <cell r="CA4216">
            <v>0</v>
          </cell>
          <cell r="CB4216">
            <v>0</v>
          </cell>
          <cell r="CC4216">
            <v>0</v>
          </cell>
          <cell r="CD4216">
            <v>0</v>
          </cell>
          <cell r="CE4216">
            <v>0</v>
          </cell>
          <cell r="CF4216">
            <v>0</v>
          </cell>
          <cell r="CG4216">
            <v>0</v>
          </cell>
          <cell r="CH4216">
            <v>0</v>
          </cell>
          <cell r="CJ4216">
            <v>0</v>
          </cell>
          <cell r="CK4216">
            <v>0</v>
          </cell>
          <cell r="CL4216">
            <v>0</v>
          </cell>
          <cell r="CM4216">
            <v>0</v>
          </cell>
          <cell r="CN4216">
            <v>1</v>
          </cell>
        </row>
        <row r="4217">
          <cell r="AU4217">
            <v>48676.92</v>
          </cell>
          <cell r="AX4217">
            <v>48437.42</v>
          </cell>
          <cell r="AY4217">
            <v>239.5</v>
          </cell>
          <cell r="AZ4217">
            <v>0</v>
          </cell>
          <cell r="BA4217">
            <v>536.21</v>
          </cell>
          <cell r="BV4217">
            <v>0</v>
          </cell>
          <cell r="BW4217">
            <v>0</v>
          </cell>
          <cell r="BX4217">
            <v>0.74</v>
          </cell>
          <cell r="BY4217">
            <v>0</v>
          </cell>
          <cell r="BZ4217">
            <v>0</v>
          </cell>
          <cell r="CA4217">
            <v>0</v>
          </cell>
          <cell r="CB4217">
            <v>0</v>
          </cell>
          <cell r="CC4217">
            <v>0</v>
          </cell>
          <cell r="CD4217">
            <v>0</v>
          </cell>
          <cell r="CE4217">
            <v>0</v>
          </cell>
          <cell r="CF4217">
            <v>0</v>
          </cell>
          <cell r="CG4217">
            <v>0</v>
          </cell>
          <cell r="CH4217">
            <v>0</v>
          </cell>
          <cell r="CJ4217">
            <v>0</v>
          </cell>
          <cell r="CK4217">
            <v>0</v>
          </cell>
          <cell r="CL4217">
            <v>0</v>
          </cell>
          <cell r="CM4217">
            <v>0</v>
          </cell>
          <cell r="CN4217">
            <v>1</v>
          </cell>
        </row>
        <row r="4218">
          <cell r="AU4218">
            <v>492</v>
          </cell>
          <cell r="AX4218">
            <v>352.72</v>
          </cell>
          <cell r="AY4218">
            <v>139.28</v>
          </cell>
          <cell r="AZ4218">
            <v>0</v>
          </cell>
          <cell r="BA4218">
            <v>311.88</v>
          </cell>
          <cell r="BV4218">
            <v>0</v>
          </cell>
          <cell r="BW4218">
            <v>0</v>
          </cell>
          <cell r="BX4218">
            <v>0.7</v>
          </cell>
          <cell r="BY4218">
            <v>0</v>
          </cell>
          <cell r="BZ4218">
            <v>0</v>
          </cell>
          <cell r="CA4218">
            <v>0</v>
          </cell>
          <cell r="CB4218">
            <v>0</v>
          </cell>
          <cell r="CC4218">
            <v>0</v>
          </cell>
          <cell r="CD4218">
            <v>0</v>
          </cell>
          <cell r="CE4218">
            <v>0</v>
          </cell>
          <cell r="CF4218">
            <v>0</v>
          </cell>
          <cell r="CG4218">
            <v>0</v>
          </cell>
          <cell r="CH4218">
            <v>0</v>
          </cell>
          <cell r="CJ4218">
            <v>0</v>
          </cell>
          <cell r="CK4218">
            <v>0</v>
          </cell>
          <cell r="CL4218">
            <v>0</v>
          </cell>
          <cell r="CM4218">
            <v>0</v>
          </cell>
          <cell r="CN4218">
            <v>1</v>
          </cell>
        </row>
        <row r="4219">
          <cell r="AU4219">
            <v>322</v>
          </cell>
          <cell r="AX4219">
            <v>322</v>
          </cell>
          <cell r="AY4219">
            <v>0</v>
          </cell>
          <cell r="AZ4219">
            <v>0</v>
          </cell>
          <cell r="BA4219">
            <v>0</v>
          </cell>
          <cell r="BV4219">
            <v>0</v>
          </cell>
          <cell r="BW4219">
            <v>0.47</v>
          </cell>
          <cell r="BX4219">
            <v>0</v>
          </cell>
          <cell r="BY4219">
            <v>0</v>
          </cell>
          <cell r="BZ4219">
            <v>0</v>
          </cell>
          <cell r="CA4219">
            <v>0</v>
          </cell>
          <cell r="CB4219">
            <v>0</v>
          </cell>
          <cell r="CC4219">
            <v>0</v>
          </cell>
          <cell r="CD4219">
            <v>0.51</v>
          </cell>
          <cell r="CE4219">
            <v>0.02</v>
          </cell>
          <cell r="CF4219">
            <v>0</v>
          </cell>
          <cell r="CG4219">
            <v>0</v>
          </cell>
          <cell r="CH4219">
            <v>0</v>
          </cell>
          <cell r="CJ4219">
            <v>0</v>
          </cell>
          <cell r="CK4219">
            <v>0</v>
          </cell>
          <cell r="CL4219">
            <v>0</v>
          </cell>
          <cell r="CM4219">
            <v>0</v>
          </cell>
          <cell r="CN4219">
            <v>1</v>
          </cell>
        </row>
        <row r="4220">
          <cell r="AU4220">
            <v>476.07</v>
          </cell>
          <cell r="AX4220">
            <v>341.28999999999996</v>
          </cell>
          <cell r="AY4220">
            <v>134.78</v>
          </cell>
          <cell r="AZ4220">
            <v>0</v>
          </cell>
          <cell r="BA4220">
            <v>187.55</v>
          </cell>
          <cell r="BV4220">
            <v>0</v>
          </cell>
          <cell r="BW4220">
            <v>0.3</v>
          </cell>
          <cell r="BX4220">
            <v>0.7</v>
          </cell>
          <cell r="BY4220">
            <v>0</v>
          </cell>
          <cell r="BZ4220">
            <v>0</v>
          </cell>
          <cell r="CA4220">
            <v>0</v>
          </cell>
          <cell r="CB4220">
            <v>0</v>
          </cell>
          <cell r="CC4220">
            <v>0</v>
          </cell>
          <cell r="CD4220">
            <v>0</v>
          </cell>
          <cell r="CE4220">
            <v>0</v>
          </cell>
          <cell r="CF4220">
            <v>0</v>
          </cell>
          <cell r="CG4220">
            <v>0</v>
          </cell>
          <cell r="CH4220">
            <v>0</v>
          </cell>
          <cell r="CJ4220">
            <v>0</v>
          </cell>
          <cell r="CK4220">
            <v>0</v>
          </cell>
          <cell r="CL4220">
            <v>0</v>
          </cell>
          <cell r="CM4220">
            <v>0</v>
          </cell>
          <cell r="CN4220">
            <v>1</v>
          </cell>
        </row>
        <row r="4221">
          <cell r="AU4221">
            <v>171.84</v>
          </cell>
          <cell r="AX4221">
            <v>123.19000000000001</v>
          </cell>
          <cell r="AY4221">
            <v>48.65</v>
          </cell>
          <cell r="AZ4221">
            <v>0</v>
          </cell>
          <cell r="BA4221">
            <v>108.93</v>
          </cell>
          <cell r="BV4221">
            <v>0</v>
          </cell>
          <cell r="BW4221">
            <v>0.04</v>
          </cell>
          <cell r="BX4221">
            <v>0.5</v>
          </cell>
          <cell r="BY4221">
            <v>0</v>
          </cell>
          <cell r="BZ4221">
            <v>0</v>
          </cell>
          <cell r="CA4221">
            <v>0</v>
          </cell>
          <cell r="CB4221">
            <v>0</v>
          </cell>
          <cell r="CC4221">
            <v>0</v>
          </cell>
          <cell r="CD4221">
            <v>0.27</v>
          </cell>
          <cell r="CE4221">
            <v>0</v>
          </cell>
          <cell r="CF4221">
            <v>0</v>
          </cell>
          <cell r="CG4221">
            <v>0</v>
          </cell>
          <cell r="CH4221">
            <v>0</v>
          </cell>
          <cell r="CJ4221">
            <v>0</v>
          </cell>
          <cell r="CK4221">
            <v>0</v>
          </cell>
          <cell r="CL4221">
            <v>0</v>
          </cell>
          <cell r="CM4221">
            <v>0</v>
          </cell>
          <cell r="CN4221">
            <v>1</v>
          </cell>
        </row>
        <row r="4222">
          <cell r="AU4222">
            <v>111</v>
          </cell>
          <cell r="AX4222">
            <v>111</v>
          </cell>
          <cell r="AY4222">
            <v>0</v>
          </cell>
          <cell r="AZ4222">
            <v>0</v>
          </cell>
          <cell r="BA4222">
            <v>0</v>
          </cell>
          <cell r="BV4222">
            <v>0</v>
          </cell>
          <cell r="BW4222">
            <v>1</v>
          </cell>
          <cell r="BX4222">
            <v>0</v>
          </cell>
          <cell r="BY4222">
            <v>0</v>
          </cell>
          <cell r="BZ4222">
            <v>0</v>
          </cell>
          <cell r="CA4222">
            <v>0</v>
          </cell>
          <cell r="CB4222">
            <v>0</v>
          </cell>
          <cell r="CC4222">
            <v>0</v>
          </cell>
          <cell r="CD4222">
            <v>0</v>
          </cell>
          <cell r="CE4222">
            <v>0</v>
          </cell>
          <cell r="CF4222">
            <v>0</v>
          </cell>
          <cell r="CG4222">
            <v>0</v>
          </cell>
          <cell r="CH4222">
            <v>0</v>
          </cell>
          <cell r="CJ4222">
            <v>0</v>
          </cell>
          <cell r="CK4222">
            <v>0</v>
          </cell>
          <cell r="CL4222">
            <v>0</v>
          </cell>
          <cell r="CM4222">
            <v>0</v>
          </cell>
          <cell r="CN4222">
            <v>1</v>
          </cell>
        </row>
        <row r="4223">
          <cell r="AU4223">
            <v>212093.39</v>
          </cell>
          <cell r="AX4223">
            <v>151522.55000000002</v>
          </cell>
          <cell r="AY4223">
            <v>60570.84</v>
          </cell>
          <cell r="AZ4223">
            <v>6549.1</v>
          </cell>
          <cell r="BA4223">
            <v>76440.149999999994</v>
          </cell>
          <cell r="BV4223">
            <v>0</v>
          </cell>
          <cell r="BW4223">
            <v>1</v>
          </cell>
          <cell r="BX4223">
            <v>0</v>
          </cell>
          <cell r="BY4223">
            <v>0</v>
          </cell>
          <cell r="BZ4223">
            <v>0</v>
          </cell>
          <cell r="CA4223">
            <v>0</v>
          </cell>
          <cell r="CB4223">
            <v>0</v>
          </cell>
          <cell r="CC4223">
            <v>0</v>
          </cell>
          <cell r="CD4223">
            <v>0</v>
          </cell>
          <cell r="CE4223">
            <v>0</v>
          </cell>
          <cell r="CF4223">
            <v>0</v>
          </cell>
          <cell r="CG4223">
            <v>0</v>
          </cell>
          <cell r="CH4223">
            <v>0</v>
          </cell>
          <cell r="CJ4223">
            <v>0</v>
          </cell>
          <cell r="CK4223">
            <v>0</v>
          </cell>
          <cell r="CL4223">
            <v>0</v>
          </cell>
          <cell r="CM4223">
            <v>0</v>
          </cell>
          <cell r="CN4223">
            <v>1</v>
          </cell>
        </row>
        <row r="4224">
          <cell r="AU4224">
            <v>146</v>
          </cell>
          <cell r="AX4224">
            <v>146</v>
          </cell>
          <cell r="AY4224">
            <v>0</v>
          </cell>
          <cell r="AZ4224">
            <v>0</v>
          </cell>
          <cell r="BA4224">
            <v>0</v>
          </cell>
          <cell r="BV4224">
            <v>0</v>
          </cell>
          <cell r="BW4224">
            <v>0</v>
          </cell>
          <cell r="BX4224">
            <v>0</v>
          </cell>
          <cell r="BY4224">
            <v>0</v>
          </cell>
          <cell r="BZ4224">
            <v>0</v>
          </cell>
          <cell r="CA4224">
            <v>0</v>
          </cell>
          <cell r="CB4224">
            <v>0</v>
          </cell>
          <cell r="CC4224">
            <v>0</v>
          </cell>
          <cell r="CD4224">
            <v>1</v>
          </cell>
          <cell r="CE4224">
            <v>0</v>
          </cell>
          <cell r="CF4224">
            <v>0</v>
          </cell>
          <cell r="CG4224">
            <v>0</v>
          </cell>
          <cell r="CH4224">
            <v>0</v>
          </cell>
          <cell r="CJ4224">
            <v>0</v>
          </cell>
          <cell r="CK4224">
            <v>0</v>
          </cell>
          <cell r="CL4224">
            <v>0</v>
          </cell>
          <cell r="CM4224">
            <v>0</v>
          </cell>
          <cell r="CN4224">
            <v>1</v>
          </cell>
        </row>
        <row r="4225">
          <cell r="AU4225">
            <v>1377.13</v>
          </cell>
          <cell r="AX4225">
            <v>1202.1200000000001</v>
          </cell>
          <cell r="AY4225">
            <v>175.01</v>
          </cell>
          <cell r="AZ4225">
            <v>279.95999999999998</v>
          </cell>
          <cell r="BA4225">
            <v>144.27000000000001</v>
          </cell>
          <cell r="BV4225">
            <v>0</v>
          </cell>
          <cell r="BW4225">
            <v>1</v>
          </cell>
          <cell r="BX4225">
            <v>0</v>
          </cell>
          <cell r="BY4225">
            <v>0</v>
          </cell>
          <cell r="BZ4225">
            <v>0</v>
          </cell>
          <cell r="CA4225">
            <v>0</v>
          </cell>
          <cell r="CB4225">
            <v>0</v>
          </cell>
          <cell r="CC4225">
            <v>0</v>
          </cell>
          <cell r="CD4225">
            <v>0</v>
          </cell>
          <cell r="CE4225">
            <v>0</v>
          </cell>
          <cell r="CF4225">
            <v>0</v>
          </cell>
          <cell r="CG4225">
            <v>0</v>
          </cell>
          <cell r="CH4225">
            <v>0</v>
          </cell>
          <cell r="CJ4225">
            <v>0</v>
          </cell>
          <cell r="CK4225">
            <v>0</v>
          </cell>
          <cell r="CL4225">
            <v>0</v>
          </cell>
          <cell r="CM4225">
            <v>0</v>
          </cell>
          <cell r="CN4225">
            <v>1</v>
          </cell>
        </row>
        <row r="4226">
          <cell r="AU4226">
            <v>3429.04</v>
          </cell>
          <cell r="AX4226">
            <v>3403.27</v>
          </cell>
          <cell r="AY4226">
            <v>25.77</v>
          </cell>
          <cell r="AZ4226">
            <v>0</v>
          </cell>
          <cell r="BA4226">
            <v>57.71</v>
          </cell>
          <cell r="BV4226">
            <v>0</v>
          </cell>
          <cell r="BW4226">
            <v>0</v>
          </cell>
          <cell r="BX4226">
            <v>1</v>
          </cell>
          <cell r="BY4226">
            <v>0</v>
          </cell>
          <cell r="BZ4226">
            <v>0</v>
          </cell>
          <cell r="CA4226">
            <v>0</v>
          </cell>
          <cell r="CB4226">
            <v>0</v>
          </cell>
          <cell r="CC4226">
            <v>0</v>
          </cell>
          <cell r="CD4226">
            <v>0</v>
          </cell>
          <cell r="CE4226">
            <v>0</v>
          </cell>
          <cell r="CF4226">
            <v>0</v>
          </cell>
          <cell r="CG4226">
            <v>0</v>
          </cell>
          <cell r="CH4226">
            <v>0</v>
          </cell>
          <cell r="CJ4226">
            <v>0</v>
          </cell>
          <cell r="CK4226">
            <v>0</v>
          </cell>
          <cell r="CL4226">
            <v>0</v>
          </cell>
          <cell r="CM4226">
            <v>0</v>
          </cell>
          <cell r="CN4226">
            <v>1</v>
          </cell>
        </row>
        <row r="4227">
          <cell r="AU4227">
            <v>29747.25</v>
          </cell>
          <cell r="AX4227">
            <v>20809.349999999999</v>
          </cell>
          <cell r="AY4227">
            <v>8937.9</v>
          </cell>
          <cell r="AZ4227">
            <v>18398</v>
          </cell>
          <cell r="BA4227">
            <v>2132.09</v>
          </cell>
          <cell r="BV4227">
            <v>0</v>
          </cell>
          <cell r="BW4227">
            <v>0.03</v>
          </cell>
          <cell r="BX4227">
            <v>0.56999999999999995</v>
          </cell>
          <cell r="BY4227">
            <v>0</v>
          </cell>
          <cell r="BZ4227">
            <v>0</v>
          </cell>
          <cell r="CA4227">
            <v>0</v>
          </cell>
          <cell r="CB4227">
            <v>0</v>
          </cell>
          <cell r="CC4227">
            <v>0</v>
          </cell>
          <cell r="CD4227">
            <v>0.25</v>
          </cell>
          <cell r="CE4227">
            <v>0</v>
          </cell>
          <cell r="CF4227">
            <v>0</v>
          </cell>
          <cell r="CG4227">
            <v>0</v>
          </cell>
          <cell r="CH4227">
            <v>0</v>
          </cell>
          <cell r="CJ4227">
            <v>0</v>
          </cell>
          <cell r="CK4227">
            <v>0</v>
          </cell>
          <cell r="CL4227">
            <v>0</v>
          </cell>
          <cell r="CM4227">
            <v>0</v>
          </cell>
          <cell r="CN4227">
            <v>1</v>
          </cell>
        </row>
        <row r="4228">
          <cell r="AU4228">
            <v>1532.4</v>
          </cell>
          <cell r="AX4228">
            <v>1139.0200000000002</v>
          </cell>
          <cell r="AY4228">
            <v>393.38</v>
          </cell>
          <cell r="AZ4228">
            <v>273</v>
          </cell>
          <cell r="BA4228">
            <v>115.48</v>
          </cell>
          <cell r="BV4228">
            <v>0</v>
          </cell>
          <cell r="BW4228">
            <v>1</v>
          </cell>
          <cell r="BX4228">
            <v>0</v>
          </cell>
          <cell r="BY4228">
            <v>0</v>
          </cell>
          <cell r="BZ4228">
            <v>0</v>
          </cell>
          <cell r="CA4228">
            <v>0</v>
          </cell>
          <cell r="CB4228">
            <v>0</v>
          </cell>
          <cell r="CC4228">
            <v>0</v>
          </cell>
          <cell r="CD4228">
            <v>0</v>
          </cell>
          <cell r="CE4228">
            <v>0</v>
          </cell>
          <cell r="CF4228">
            <v>0</v>
          </cell>
          <cell r="CG4228">
            <v>0</v>
          </cell>
          <cell r="CH4228">
            <v>0</v>
          </cell>
          <cell r="CJ4228">
            <v>0</v>
          </cell>
          <cell r="CK4228">
            <v>0</v>
          </cell>
          <cell r="CL4228">
            <v>0</v>
          </cell>
          <cell r="CM4228">
            <v>0</v>
          </cell>
          <cell r="CN4228">
            <v>1</v>
          </cell>
        </row>
        <row r="4229">
          <cell r="AU4229">
            <v>113914.43</v>
          </cell>
          <cell r="AX4229">
            <v>97534.069999999992</v>
          </cell>
          <cell r="AY4229">
            <v>16380.36</v>
          </cell>
          <cell r="AZ4229">
            <v>0</v>
          </cell>
          <cell r="BA4229">
            <v>4271.5</v>
          </cell>
          <cell r="BV4229">
            <v>0</v>
          </cell>
          <cell r="BW4229">
            <v>0</v>
          </cell>
          <cell r="BX4229">
            <v>0.39</v>
          </cell>
          <cell r="BY4229">
            <v>0</v>
          </cell>
          <cell r="BZ4229">
            <v>0</v>
          </cell>
          <cell r="CA4229">
            <v>0</v>
          </cell>
          <cell r="CB4229">
            <v>0</v>
          </cell>
          <cell r="CC4229">
            <v>0</v>
          </cell>
          <cell r="CD4229">
            <v>0.54</v>
          </cell>
          <cell r="CE4229">
            <v>0</v>
          </cell>
          <cell r="CF4229">
            <v>0</v>
          </cell>
          <cell r="CG4229">
            <v>0</v>
          </cell>
          <cell r="CH4229">
            <v>0</v>
          </cell>
          <cell r="CJ4229">
            <v>0</v>
          </cell>
          <cell r="CK4229">
            <v>0</v>
          </cell>
          <cell r="CL4229">
            <v>0</v>
          </cell>
          <cell r="CM4229">
            <v>0</v>
          </cell>
          <cell r="CN4229">
            <v>1</v>
          </cell>
        </row>
        <row r="4230">
          <cell r="AU4230">
            <v>989</v>
          </cell>
          <cell r="AX4230">
            <v>752</v>
          </cell>
          <cell r="AY4230">
            <v>237</v>
          </cell>
          <cell r="AZ4230">
            <v>600</v>
          </cell>
          <cell r="BA4230">
            <v>0</v>
          </cell>
          <cell r="BV4230">
            <v>0</v>
          </cell>
          <cell r="BW4230">
            <v>1</v>
          </cell>
          <cell r="BX4230">
            <v>0</v>
          </cell>
          <cell r="BY4230">
            <v>0</v>
          </cell>
          <cell r="BZ4230">
            <v>0</v>
          </cell>
          <cell r="CA4230">
            <v>0</v>
          </cell>
          <cell r="CB4230">
            <v>0</v>
          </cell>
          <cell r="CC4230">
            <v>0</v>
          </cell>
          <cell r="CD4230">
            <v>0</v>
          </cell>
          <cell r="CE4230">
            <v>0</v>
          </cell>
          <cell r="CF4230">
            <v>0</v>
          </cell>
          <cell r="CG4230">
            <v>0</v>
          </cell>
          <cell r="CH4230">
            <v>0</v>
          </cell>
          <cell r="CJ4230">
            <v>0</v>
          </cell>
          <cell r="CK4230">
            <v>0</v>
          </cell>
          <cell r="CL4230">
            <v>0</v>
          </cell>
          <cell r="CM4230">
            <v>0</v>
          </cell>
          <cell r="CN4230">
            <v>1</v>
          </cell>
        </row>
        <row r="4231">
          <cell r="AU4231">
            <v>288</v>
          </cell>
          <cell r="AX4231">
            <v>288</v>
          </cell>
          <cell r="AY4231">
            <v>0</v>
          </cell>
          <cell r="AZ4231">
            <v>0</v>
          </cell>
          <cell r="BA4231">
            <v>0</v>
          </cell>
          <cell r="BV4231">
            <v>0</v>
          </cell>
          <cell r="BW4231">
            <v>1</v>
          </cell>
          <cell r="BX4231">
            <v>0</v>
          </cell>
          <cell r="BY4231">
            <v>0</v>
          </cell>
          <cell r="BZ4231">
            <v>0</v>
          </cell>
          <cell r="CA4231">
            <v>0</v>
          </cell>
          <cell r="CB4231">
            <v>0</v>
          </cell>
          <cell r="CC4231">
            <v>0</v>
          </cell>
          <cell r="CD4231">
            <v>0</v>
          </cell>
          <cell r="CE4231">
            <v>0</v>
          </cell>
          <cell r="CF4231">
            <v>0</v>
          </cell>
          <cell r="CG4231">
            <v>0</v>
          </cell>
          <cell r="CH4231">
            <v>0</v>
          </cell>
          <cell r="CJ4231">
            <v>0</v>
          </cell>
          <cell r="CK4231">
            <v>0</v>
          </cell>
          <cell r="CL4231">
            <v>0</v>
          </cell>
          <cell r="CM4231">
            <v>0</v>
          </cell>
          <cell r="CN4231">
            <v>1</v>
          </cell>
        </row>
        <row r="4232">
          <cell r="AU4232">
            <v>2679.01</v>
          </cell>
          <cell r="AX4232">
            <v>2009.35</v>
          </cell>
          <cell r="AY4232">
            <v>669.66</v>
          </cell>
          <cell r="AZ4232">
            <v>1695.35</v>
          </cell>
          <cell r="BA4232">
            <v>0</v>
          </cell>
          <cell r="BV4232">
            <v>0</v>
          </cell>
          <cell r="BW4232">
            <v>0.72</v>
          </cell>
          <cell r="BX4232">
            <v>0.19</v>
          </cell>
          <cell r="BY4232">
            <v>0</v>
          </cell>
          <cell r="BZ4232">
            <v>0</v>
          </cell>
          <cell r="CA4232">
            <v>0</v>
          </cell>
          <cell r="CB4232">
            <v>0</v>
          </cell>
          <cell r="CC4232">
            <v>0</v>
          </cell>
          <cell r="CD4232">
            <v>0</v>
          </cell>
          <cell r="CE4232">
            <v>0.08</v>
          </cell>
          <cell r="CF4232">
            <v>0</v>
          </cell>
          <cell r="CG4232">
            <v>0</v>
          </cell>
          <cell r="CH4232">
            <v>0</v>
          </cell>
          <cell r="CJ4232">
            <v>0</v>
          </cell>
          <cell r="CK4232">
            <v>0</v>
          </cell>
          <cell r="CL4232">
            <v>0</v>
          </cell>
          <cell r="CM4232">
            <v>0</v>
          </cell>
          <cell r="CN4232">
            <v>0.99999999999999989</v>
          </cell>
        </row>
        <row r="4233">
          <cell r="AU4233">
            <v>1519.01</v>
          </cell>
          <cell r="AX4233">
            <v>1144.1500000000001</v>
          </cell>
          <cell r="AY4233">
            <v>374.86</v>
          </cell>
          <cell r="AZ4233">
            <v>785.99</v>
          </cell>
          <cell r="BA4233">
            <v>144.27000000000001</v>
          </cell>
          <cell r="BV4233">
            <v>0</v>
          </cell>
          <cell r="BW4233">
            <v>0.05</v>
          </cell>
          <cell r="BX4233">
            <v>0.68</v>
          </cell>
          <cell r="BY4233">
            <v>0</v>
          </cell>
          <cell r="BZ4233">
            <v>0</v>
          </cell>
          <cell r="CA4233">
            <v>0</v>
          </cell>
          <cell r="CB4233">
            <v>0</v>
          </cell>
          <cell r="CC4233">
            <v>0</v>
          </cell>
          <cell r="CD4233">
            <v>0.27</v>
          </cell>
          <cell r="CE4233">
            <v>0</v>
          </cell>
          <cell r="CF4233">
            <v>0</v>
          </cell>
          <cell r="CG4233">
            <v>0</v>
          </cell>
          <cell r="CH4233">
            <v>0</v>
          </cell>
          <cell r="CJ4233">
            <v>0</v>
          </cell>
          <cell r="CK4233">
            <v>0</v>
          </cell>
          <cell r="CL4233">
            <v>0</v>
          </cell>
          <cell r="CM4233">
            <v>0</v>
          </cell>
          <cell r="CN4233">
            <v>1</v>
          </cell>
        </row>
        <row r="4234">
          <cell r="AU4234">
            <v>411</v>
          </cell>
          <cell r="AX4234">
            <v>411</v>
          </cell>
          <cell r="AY4234">
            <v>0</v>
          </cell>
          <cell r="AZ4234">
            <v>0</v>
          </cell>
          <cell r="BA4234">
            <v>0</v>
          </cell>
          <cell r="BV4234">
            <v>0</v>
          </cell>
          <cell r="BW4234">
            <v>0.77</v>
          </cell>
          <cell r="BX4234">
            <v>0</v>
          </cell>
          <cell r="BY4234">
            <v>0</v>
          </cell>
          <cell r="BZ4234">
            <v>0</v>
          </cell>
          <cell r="CA4234">
            <v>0</v>
          </cell>
          <cell r="CB4234">
            <v>0</v>
          </cell>
          <cell r="CC4234">
            <v>0</v>
          </cell>
          <cell r="CD4234">
            <v>0.16</v>
          </cell>
          <cell r="CE4234">
            <v>7.0000000000000007E-2</v>
          </cell>
          <cell r="CF4234">
            <v>0</v>
          </cell>
          <cell r="CG4234">
            <v>0</v>
          </cell>
          <cell r="CH4234">
            <v>0</v>
          </cell>
          <cell r="CJ4234">
            <v>0</v>
          </cell>
          <cell r="CK4234">
            <v>0</v>
          </cell>
          <cell r="CL4234">
            <v>0</v>
          </cell>
          <cell r="CM4234">
            <v>0</v>
          </cell>
          <cell r="CN4234">
            <v>1</v>
          </cell>
        </row>
        <row r="4235">
          <cell r="AU4235">
            <v>263</v>
          </cell>
          <cell r="AX4235">
            <v>263</v>
          </cell>
          <cell r="AY4235">
            <v>0</v>
          </cell>
          <cell r="AZ4235">
            <v>0</v>
          </cell>
          <cell r="BA4235">
            <v>0</v>
          </cell>
          <cell r="BV4235">
            <v>0</v>
          </cell>
          <cell r="BW4235">
            <v>0.6</v>
          </cell>
          <cell r="BX4235">
            <v>0</v>
          </cell>
          <cell r="BY4235">
            <v>0</v>
          </cell>
          <cell r="BZ4235">
            <v>0</v>
          </cell>
          <cell r="CA4235">
            <v>0</v>
          </cell>
          <cell r="CB4235">
            <v>0</v>
          </cell>
          <cell r="CC4235">
            <v>0</v>
          </cell>
          <cell r="CD4235">
            <v>0.38</v>
          </cell>
          <cell r="CE4235">
            <v>0.02</v>
          </cell>
          <cell r="CF4235">
            <v>0</v>
          </cell>
          <cell r="CG4235">
            <v>0</v>
          </cell>
          <cell r="CH4235">
            <v>0</v>
          </cell>
          <cell r="CJ4235">
            <v>0</v>
          </cell>
          <cell r="CK4235">
            <v>0</v>
          </cell>
          <cell r="CL4235">
            <v>0</v>
          </cell>
          <cell r="CM4235">
            <v>0</v>
          </cell>
          <cell r="CN4235">
            <v>1</v>
          </cell>
        </row>
        <row r="4236">
          <cell r="AU4236">
            <v>23830.46</v>
          </cell>
          <cell r="AX4236">
            <v>23196.16</v>
          </cell>
          <cell r="AY4236">
            <v>634.29999999999995</v>
          </cell>
          <cell r="AZ4236">
            <v>0</v>
          </cell>
          <cell r="BA4236">
            <v>1420.17</v>
          </cell>
          <cell r="BV4236">
            <v>0</v>
          </cell>
          <cell r="BW4236">
            <v>0</v>
          </cell>
          <cell r="BX4236">
            <v>0.77</v>
          </cell>
          <cell r="BY4236">
            <v>0</v>
          </cell>
          <cell r="BZ4236">
            <v>0</v>
          </cell>
          <cell r="CA4236">
            <v>0</v>
          </cell>
          <cell r="CB4236">
            <v>0</v>
          </cell>
          <cell r="CC4236">
            <v>0</v>
          </cell>
          <cell r="CD4236">
            <v>0</v>
          </cell>
          <cell r="CE4236">
            <v>0</v>
          </cell>
          <cell r="CF4236">
            <v>0</v>
          </cell>
          <cell r="CG4236">
            <v>0</v>
          </cell>
          <cell r="CH4236">
            <v>0</v>
          </cell>
          <cell r="CJ4236">
            <v>0</v>
          </cell>
          <cell r="CK4236">
            <v>0</v>
          </cell>
          <cell r="CL4236">
            <v>0</v>
          </cell>
          <cell r="CM4236">
            <v>0</v>
          </cell>
          <cell r="CN4236">
            <v>1</v>
          </cell>
        </row>
        <row r="4237">
          <cell r="AU4237">
            <v>883.8</v>
          </cell>
          <cell r="AX4237">
            <v>633.57000000000005</v>
          </cell>
          <cell r="AY4237">
            <v>250.23</v>
          </cell>
          <cell r="AZ4237">
            <v>335</v>
          </cell>
          <cell r="BA4237">
            <v>264</v>
          </cell>
          <cell r="BV4237">
            <v>0</v>
          </cell>
          <cell r="BW4237">
            <v>1</v>
          </cell>
          <cell r="BX4237">
            <v>0</v>
          </cell>
          <cell r="BY4237">
            <v>0</v>
          </cell>
          <cell r="BZ4237">
            <v>0</v>
          </cell>
          <cell r="CA4237">
            <v>0</v>
          </cell>
          <cell r="CB4237">
            <v>0</v>
          </cell>
          <cell r="CC4237">
            <v>0</v>
          </cell>
          <cell r="CD4237">
            <v>0</v>
          </cell>
          <cell r="CE4237">
            <v>0</v>
          </cell>
          <cell r="CF4237">
            <v>0</v>
          </cell>
          <cell r="CG4237">
            <v>0</v>
          </cell>
          <cell r="CH4237">
            <v>0</v>
          </cell>
          <cell r="CJ4237">
            <v>0</v>
          </cell>
          <cell r="CK4237">
            <v>0</v>
          </cell>
          <cell r="CL4237">
            <v>0</v>
          </cell>
          <cell r="CM4237">
            <v>0</v>
          </cell>
          <cell r="CN4237">
            <v>1</v>
          </cell>
        </row>
        <row r="4238">
          <cell r="AU4238">
            <v>2166.0700000000002</v>
          </cell>
          <cell r="AX4238">
            <v>1587</v>
          </cell>
          <cell r="AY4238">
            <v>579.07000000000005</v>
          </cell>
          <cell r="AZ4238">
            <v>1466</v>
          </cell>
          <cell r="BA4238">
            <v>0</v>
          </cell>
          <cell r="BV4238">
            <v>0</v>
          </cell>
          <cell r="BW4238">
            <v>1</v>
          </cell>
          <cell r="BX4238">
            <v>0</v>
          </cell>
          <cell r="BY4238">
            <v>0</v>
          </cell>
          <cell r="BZ4238">
            <v>0</v>
          </cell>
          <cell r="CA4238">
            <v>0</v>
          </cell>
          <cell r="CB4238">
            <v>0</v>
          </cell>
          <cell r="CC4238">
            <v>0</v>
          </cell>
          <cell r="CD4238">
            <v>0</v>
          </cell>
          <cell r="CE4238">
            <v>0</v>
          </cell>
          <cell r="CF4238">
            <v>0</v>
          </cell>
          <cell r="CG4238">
            <v>0</v>
          </cell>
          <cell r="CH4238">
            <v>0</v>
          </cell>
          <cell r="CJ4238">
            <v>0</v>
          </cell>
          <cell r="CK4238">
            <v>0</v>
          </cell>
          <cell r="CL4238">
            <v>0</v>
          </cell>
          <cell r="CM4238">
            <v>0</v>
          </cell>
          <cell r="CN4238">
            <v>1</v>
          </cell>
        </row>
        <row r="4239">
          <cell r="AU4239">
            <v>1567</v>
          </cell>
          <cell r="AX4239">
            <v>1567</v>
          </cell>
          <cell r="AY4239">
            <v>0</v>
          </cell>
          <cell r="AZ4239">
            <v>0</v>
          </cell>
          <cell r="BA4239">
            <v>0</v>
          </cell>
          <cell r="BV4239">
            <v>0</v>
          </cell>
          <cell r="BW4239">
            <v>0.72</v>
          </cell>
          <cell r="BX4239">
            <v>0</v>
          </cell>
          <cell r="BY4239">
            <v>0</v>
          </cell>
          <cell r="BZ4239">
            <v>0</v>
          </cell>
          <cell r="CA4239">
            <v>0</v>
          </cell>
          <cell r="CB4239">
            <v>0</v>
          </cell>
          <cell r="CC4239">
            <v>0</v>
          </cell>
          <cell r="CD4239">
            <v>0.1</v>
          </cell>
          <cell r="CE4239">
            <v>0.15</v>
          </cell>
          <cell r="CF4239">
            <v>0</v>
          </cell>
          <cell r="CG4239">
            <v>0</v>
          </cell>
          <cell r="CH4239">
            <v>0</v>
          </cell>
          <cell r="CJ4239">
            <v>0</v>
          </cell>
          <cell r="CK4239">
            <v>0</v>
          </cell>
          <cell r="CL4239">
            <v>0</v>
          </cell>
          <cell r="CM4239">
            <v>0</v>
          </cell>
          <cell r="CN4239">
            <v>1</v>
          </cell>
        </row>
        <row r="4240">
          <cell r="AU4240">
            <v>91.04</v>
          </cell>
          <cell r="AX4240">
            <v>65.27</v>
          </cell>
          <cell r="AY4240">
            <v>25.77</v>
          </cell>
          <cell r="AZ4240">
            <v>0</v>
          </cell>
          <cell r="BA4240">
            <v>57.71</v>
          </cell>
          <cell r="BV4240">
            <v>0</v>
          </cell>
          <cell r="BW4240">
            <v>0.18</v>
          </cell>
          <cell r="BX4240">
            <v>0.82</v>
          </cell>
          <cell r="BY4240">
            <v>0</v>
          </cell>
          <cell r="BZ4240">
            <v>0</v>
          </cell>
          <cell r="CA4240">
            <v>0</v>
          </cell>
          <cell r="CB4240">
            <v>0</v>
          </cell>
          <cell r="CC4240">
            <v>0</v>
          </cell>
          <cell r="CD4240">
            <v>0</v>
          </cell>
          <cell r="CE4240">
            <v>0</v>
          </cell>
          <cell r="CF4240">
            <v>0</v>
          </cell>
          <cell r="CG4240">
            <v>0</v>
          </cell>
          <cell r="CH4240">
            <v>0</v>
          </cell>
          <cell r="CJ4240">
            <v>0</v>
          </cell>
          <cell r="CK4240">
            <v>0</v>
          </cell>
          <cell r="CL4240">
            <v>0</v>
          </cell>
          <cell r="CM4240">
            <v>0</v>
          </cell>
          <cell r="CN4240">
            <v>1</v>
          </cell>
        </row>
        <row r="4241">
          <cell r="AU4241">
            <v>2548.66</v>
          </cell>
          <cell r="AX4241">
            <v>1863.2700000000002</v>
          </cell>
          <cell r="AY4241">
            <v>685.39</v>
          </cell>
          <cell r="AZ4241">
            <v>647.41999999999996</v>
          </cell>
          <cell r="BA4241">
            <v>1963.1</v>
          </cell>
          <cell r="BV4241">
            <v>0</v>
          </cell>
          <cell r="BW4241">
            <v>0</v>
          </cell>
          <cell r="BX4241">
            <v>0</v>
          </cell>
          <cell r="BY4241">
            <v>0</v>
          </cell>
          <cell r="BZ4241">
            <v>0</v>
          </cell>
          <cell r="CA4241">
            <v>0</v>
          </cell>
          <cell r="CB4241">
            <v>0</v>
          </cell>
          <cell r="CC4241">
            <v>0</v>
          </cell>
          <cell r="CD4241">
            <v>1</v>
          </cell>
          <cell r="CE4241">
            <v>0</v>
          </cell>
          <cell r="CF4241">
            <v>0</v>
          </cell>
          <cell r="CG4241">
            <v>0</v>
          </cell>
          <cell r="CH4241">
            <v>0</v>
          </cell>
          <cell r="CJ4241">
            <v>0</v>
          </cell>
          <cell r="CK4241">
            <v>0</v>
          </cell>
          <cell r="CL4241">
            <v>0</v>
          </cell>
          <cell r="CM4241">
            <v>0</v>
          </cell>
          <cell r="CN4241">
            <v>1</v>
          </cell>
        </row>
        <row r="4242">
          <cell r="AU4242">
            <v>0</v>
          </cell>
          <cell r="AX4242">
            <v>0</v>
          </cell>
          <cell r="AY4242">
            <v>0</v>
          </cell>
          <cell r="AZ4242">
            <v>0</v>
          </cell>
          <cell r="BA4242">
            <v>0</v>
          </cell>
          <cell r="BV4242">
            <v>0</v>
          </cell>
          <cell r="BW4242">
            <v>1</v>
          </cell>
          <cell r="BX4242">
            <v>0</v>
          </cell>
          <cell r="BY4242">
            <v>0</v>
          </cell>
          <cell r="BZ4242">
            <v>0</v>
          </cell>
          <cell r="CA4242">
            <v>0</v>
          </cell>
          <cell r="CB4242">
            <v>0</v>
          </cell>
          <cell r="CC4242">
            <v>0</v>
          </cell>
          <cell r="CD4242">
            <v>0</v>
          </cell>
          <cell r="CE4242">
            <v>0</v>
          </cell>
          <cell r="CF4242">
            <v>0</v>
          </cell>
          <cell r="CG4242">
            <v>0</v>
          </cell>
          <cell r="CH4242">
            <v>0</v>
          </cell>
          <cell r="CJ4242">
            <v>0</v>
          </cell>
          <cell r="CK4242">
            <v>0</v>
          </cell>
          <cell r="CL4242">
            <v>0</v>
          </cell>
          <cell r="CM4242">
            <v>0</v>
          </cell>
          <cell r="CN4242">
            <v>1</v>
          </cell>
        </row>
        <row r="4243">
          <cell r="AU4243">
            <v>346.77</v>
          </cell>
          <cell r="AX4243">
            <v>248.59</v>
          </cell>
          <cell r="AY4243">
            <v>98.18</v>
          </cell>
          <cell r="AZ4243">
            <v>0</v>
          </cell>
          <cell r="BA4243">
            <v>219.81</v>
          </cell>
          <cell r="BV4243">
            <v>0</v>
          </cell>
          <cell r="BW4243">
            <v>1</v>
          </cell>
          <cell r="BX4243">
            <v>0</v>
          </cell>
          <cell r="BY4243">
            <v>0</v>
          </cell>
          <cell r="BZ4243">
            <v>0</v>
          </cell>
          <cell r="CA4243">
            <v>0</v>
          </cell>
          <cell r="CB4243">
            <v>0</v>
          </cell>
          <cell r="CC4243">
            <v>0</v>
          </cell>
          <cell r="CD4243">
            <v>0</v>
          </cell>
          <cell r="CE4243">
            <v>0</v>
          </cell>
          <cell r="CF4243">
            <v>0</v>
          </cell>
          <cell r="CG4243">
            <v>0</v>
          </cell>
          <cell r="CH4243">
            <v>0</v>
          </cell>
          <cell r="CJ4243">
            <v>0</v>
          </cell>
          <cell r="CK4243">
            <v>0</v>
          </cell>
          <cell r="CL4243">
            <v>0</v>
          </cell>
          <cell r="CM4243">
            <v>0</v>
          </cell>
          <cell r="CN4243">
            <v>1</v>
          </cell>
        </row>
        <row r="4244">
          <cell r="AU4244">
            <v>123</v>
          </cell>
          <cell r="AX4244">
            <v>123</v>
          </cell>
          <cell r="AY4244">
            <v>0</v>
          </cell>
          <cell r="AZ4244">
            <v>0</v>
          </cell>
          <cell r="BA4244">
            <v>0</v>
          </cell>
          <cell r="BV4244">
            <v>0</v>
          </cell>
          <cell r="BW4244">
            <v>1</v>
          </cell>
          <cell r="BX4244">
            <v>0</v>
          </cell>
          <cell r="BY4244">
            <v>0</v>
          </cell>
          <cell r="BZ4244">
            <v>0</v>
          </cell>
          <cell r="CA4244">
            <v>0</v>
          </cell>
          <cell r="CB4244">
            <v>0</v>
          </cell>
          <cell r="CC4244">
            <v>0</v>
          </cell>
          <cell r="CD4244">
            <v>0</v>
          </cell>
          <cell r="CE4244">
            <v>0</v>
          </cell>
          <cell r="CF4244">
            <v>0</v>
          </cell>
          <cell r="CG4244">
            <v>0</v>
          </cell>
          <cell r="CH4244">
            <v>0</v>
          </cell>
          <cell r="CJ4244">
            <v>0</v>
          </cell>
          <cell r="CK4244">
            <v>0</v>
          </cell>
          <cell r="CL4244">
            <v>0</v>
          </cell>
          <cell r="CM4244">
            <v>0</v>
          </cell>
          <cell r="CN4244">
            <v>1</v>
          </cell>
        </row>
        <row r="4245">
          <cell r="AU4245">
            <v>570.29999999999995</v>
          </cell>
          <cell r="AX4245">
            <v>446.77</v>
          </cell>
          <cell r="AY4245">
            <v>123.53</v>
          </cell>
          <cell r="AZ4245">
            <v>312.77</v>
          </cell>
          <cell r="BA4245">
            <v>0</v>
          </cell>
          <cell r="BV4245">
            <v>0</v>
          </cell>
          <cell r="BW4245">
            <v>1</v>
          </cell>
          <cell r="BX4245">
            <v>0</v>
          </cell>
          <cell r="BY4245">
            <v>0</v>
          </cell>
          <cell r="BZ4245">
            <v>0</v>
          </cell>
          <cell r="CA4245">
            <v>0</v>
          </cell>
          <cell r="CB4245">
            <v>0</v>
          </cell>
          <cell r="CC4245">
            <v>0</v>
          </cell>
          <cell r="CD4245">
            <v>0</v>
          </cell>
          <cell r="CE4245">
            <v>0</v>
          </cell>
          <cell r="CF4245">
            <v>0</v>
          </cell>
          <cell r="CG4245">
            <v>0</v>
          </cell>
          <cell r="CH4245">
            <v>0</v>
          </cell>
          <cell r="CJ4245">
            <v>0</v>
          </cell>
          <cell r="CK4245">
            <v>0</v>
          </cell>
          <cell r="CL4245">
            <v>0</v>
          </cell>
          <cell r="CM4245">
            <v>0</v>
          </cell>
          <cell r="CN4245">
            <v>1</v>
          </cell>
        </row>
        <row r="4246">
          <cell r="AU4246">
            <v>0</v>
          </cell>
          <cell r="AX4246">
            <v>0</v>
          </cell>
          <cell r="AY4246">
            <v>0</v>
          </cell>
          <cell r="AZ4246">
            <v>0</v>
          </cell>
          <cell r="BA4246">
            <v>0</v>
          </cell>
          <cell r="BV4246">
            <v>0</v>
          </cell>
          <cell r="BW4246">
            <v>0.22</v>
          </cell>
          <cell r="BX4246">
            <v>0.4</v>
          </cell>
          <cell r="BY4246">
            <v>0.18</v>
          </cell>
          <cell r="BZ4246">
            <v>0</v>
          </cell>
          <cell r="CA4246">
            <v>0</v>
          </cell>
          <cell r="CB4246">
            <v>0</v>
          </cell>
          <cell r="CC4246">
            <v>0</v>
          </cell>
          <cell r="CD4246">
            <v>0.2</v>
          </cell>
          <cell r="CE4246">
            <v>0</v>
          </cell>
          <cell r="CF4246">
            <v>0</v>
          </cell>
          <cell r="CG4246">
            <v>0</v>
          </cell>
          <cell r="CH4246">
            <v>0</v>
          </cell>
          <cell r="CJ4246">
            <v>0</v>
          </cell>
          <cell r="CK4246">
            <v>0</v>
          </cell>
          <cell r="CL4246">
            <v>0</v>
          </cell>
          <cell r="CM4246">
            <v>0</v>
          </cell>
          <cell r="CN4246">
            <v>1</v>
          </cell>
        </row>
        <row r="4247">
          <cell r="AU4247">
            <v>7307.22</v>
          </cell>
          <cell r="AX4247">
            <v>5416.6900000000005</v>
          </cell>
          <cell r="AY4247">
            <v>1890.53</v>
          </cell>
          <cell r="AZ4247">
            <v>0</v>
          </cell>
          <cell r="BA4247">
            <v>0</v>
          </cell>
          <cell r="BV4247">
            <v>0</v>
          </cell>
          <cell r="BW4247">
            <v>0.22</v>
          </cell>
          <cell r="BX4247">
            <v>0.4</v>
          </cell>
          <cell r="BY4247">
            <v>0.18</v>
          </cell>
          <cell r="BZ4247">
            <v>0</v>
          </cell>
          <cell r="CA4247">
            <v>0</v>
          </cell>
          <cell r="CB4247">
            <v>0</v>
          </cell>
          <cell r="CC4247">
            <v>0</v>
          </cell>
          <cell r="CD4247">
            <v>0.2</v>
          </cell>
          <cell r="CE4247">
            <v>0</v>
          </cell>
          <cell r="CF4247">
            <v>0</v>
          </cell>
          <cell r="CG4247">
            <v>0</v>
          </cell>
          <cell r="CH4247">
            <v>0</v>
          </cell>
          <cell r="CJ4247">
            <v>0</v>
          </cell>
          <cell r="CK4247">
            <v>0</v>
          </cell>
          <cell r="CL4247">
            <v>0</v>
          </cell>
          <cell r="CM4247">
            <v>0</v>
          </cell>
          <cell r="CN4247">
            <v>1</v>
          </cell>
        </row>
        <row r="4248">
          <cell r="AU4248">
            <v>7279.28</v>
          </cell>
          <cell r="AX4248">
            <v>5484.42</v>
          </cell>
          <cell r="AY4248">
            <v>1794.86</v>
          </cell>
          <cell r="AZ4248">
            <v>0</v>
          </cell>
          <cell r="BA4248">
            <v>4018.16</v>
          </cell>
          <cell r="BV4248">
            <v>0</v>
          </cell>
          <cell r="BW4248">
            <v>0.22</v>
          </cell>
          <cell r="BX4248">
            <v>0.4</v>
          </cell>
          <cell r="BY4248">
            <v>0.18</v>
          </cell>
          <cell r="BZ4248">
            <v>0</v>
          </cell>
          <cell r="CA4248">
            <v>0</v>
          </cell>
          <cell r="CB4248">
            <v>0</v>
          </cell>
          <cell r="CC4248">
            <v>0</v>
          </cell>
          <cell r="CD4248">
            <v>0.2</v>
          </cell>
          <cell r="CE4248">
            <v>0</v>
          </cell>
          <cell r="CF4248">
            <v>0</v>
          </cell>
          <cell r="CG4248">
            <v>0</v>
          </cell>
          <cell r="CH4248">
            <v>0</v>
          </cell>
          <cell r="CJ4248">
            <v>0</v>
          </cell>
          <cell r="CK4248">
            <v>0</v>
          </cell>
          <cell r="CL4248">
            <v>0</v>
          </cell>
          <cell r="CM4248">
            <v>0</v>
          </cell>
          <cell r="CN4248">
            <v>1</v>
          </cell>
        </row>
        <row r="4249">
          <cell r="AU4249">
            <v>0</v>
          </cell>
          <cell r="AX4249">
            <v>0</v>
          </cell>
          <cell r="AY4249">
            <v>0</v>
          </cell>
          <cell r="AZ4249">
            <v>0</v>
          </cell>
          <cell r="BA4249">
            <v>0</v>
          </cell>
          <cell r="BV4249">
            <v>0</v>
          </cell>
          <cell r="BW4249">
            <v>0.22</v>
          </cell>
          <cell r="BX4249">
            <v>0.4</v>
          </cell>
          <cell r="BY4249">
            <v>0.18</v>
          </cell>
          <cell r="BZ4249">
            <v>0</v>
          </cell>
          <cell r="CA4249">
            <v>0</v>
          </cell>
          <cell r="CB4249">
            <v>0</v>
          </cell>
          <cell r="CC4249">
            <v>0</v>
          </cell>
          <cell r="CD4249">
            <v>0.2</v>
          </cell>
          <cell r="CE4249">
            <v>0</v>
          </cell>
          <cell r="CF4249">
            <v>0</v>
          </cell>
          <cell r="CG4249">
            <v>0</v>
          </cell>
          <cell r="CH4249">
            <v>0</v>
          </cell>
          <cell r="CJ4249">
            <v>0</v>
          </cell>
          <cell r="CK4249">
            <v>0</v>
          </cell>
          <cell r="CL4249">
            <v>0</v>
          </cell>
          <cell r="CM4249">
            <v>0</v>
          </cell>
          <cell r="CN4249">
            <v>1</v>
          </cell>
        </row>
        <row r="4250">
          <cell r="AU4250">
            <v>117570.58</v>
          </cell>
          <cell r="AX4250">
            <v>95929.289999999979</v>
          </cell>
          <cell r="AY4250">
            <v>21641.29</v>
          </cell>
          <cell r="AZ4250">
            <v>2965.48</v>
          </cell>
          <cell r="BA4250">
            <v>30306.27</v>
          </cell>
          <cell r="BV4250">
            <v>0</v>
          </cell>
          <cell r="BW4250">
            <v>0.22</v>
          </cell>
          <cell r="BX4250">
            <v>0.4</v>
          </cell>
          <cell r="BY4250">
            <v>0.18</v>
          </cell>
          <cell r="BZ4250">
            <v>0</v>
          </cell>
          <cell r="CA4250">
            <v>0</v>
          </cell>
          <cell r="CB4250">
            <v>0</v>
          </cell>
          <cell r="CC4250">
            <v>0</v>
          </cell>
          <cell r="CD4250">
            <v>0.2</v>
          </cell>
          <cell r="CE4250">
            <v>0</v>
          </cell>
          <cell r="CF4250">
            <v>0</v>
          </cell>
          <cell r="CG4250">
            <v>0</v>
          </cell>
          <cell r="CH4250">
            <v>0</v>
          </cell>
          <cell r="CJ4250">
            <v>0</v>
          </cell>
          <cell r="CK4250">
            <v>0</v>
          </cell>
          <cell r="CL4250">
            <v>0</v>
          </cell>
          <cell r="CM4250">
            <v>0</v>
          </cell>
          <cell r="CN4250">
            <v>1</v>
          </cell>
        </row>
        <row r="4251">
          <cell r="AU4251">
            <v>88720.23</v>
          </cell>
          <cell r="AX4251">
            <v>62828.170000000006</v>
          </cell>
          <cell r="AY4251">
            <v>25892.06</v>
          </cell>
          <cell r="AZ4251">
            <v>25699.26</v>
          </cell>
          <cell r="BA4251">
            <v>21931.65</v>
          </cell>
          <cell r="BV4251">
            <v>0</v>
          </cell>
          <cell r="BW4251">
            <v>0.22</v>
          </cell>
          <cell r="BX4251">
            <v>0.4</v>
          </cell>
          <cell r="BY4251">
            <v>0.18</v>
          </cell>
          <cell r="BZ4251">
            <v>0</v>
          </cell>
          <cell r="CA4251">
            <v>0</v>
          </cell>
          <cell r="CB4251">
            <v>0</v>
          </cell>
          <cell r="CC4251">
            <v>0</v>
          </cell>
          <cell r="CD4251">
            <v>0.2</v>
          </cell>
          <cell r="CE4251">
            <v>0</v>
          </cell>
          <cell r="CF4251">
            <v>0</v>
          </cell>
          <cell r="CG4251">
            <v>0</v>
          </cell>
          <cell r="CH4251">
            <v>0</v>
          </cell>
          <cell r="CJ4251">
            <v>0</v>
          </cell>
          <cell r="CK4251">
            <v>0</v>
          </cell>
          <cell r="CL4251">
            <v>0</v>
          </cell>
          <cell r="CM4251">
            <v>0</v>
          </cell>
          <cell r="CN4251">
            <v>1</v>
          </cell>
        </row>
        <row r="4252">
          <cell r="AU4252">
            <v>8641.02</v>
          </cell>
          <cell r="AX4252">
            <v>6542.75</v>
          </cell>
          <cell r="AY4252">
            <v>2098.27</v>
          </cell>
          <cell r="AZ4252">
            <v>0</v>
          </cell>
          <cell r="BA4252">
            <v>2652.86</v>
          </cell>
          <cell r="BV4252">
            <v>0</v>
          </cell>
          <cell r="BW4252">
            <v>0.22</v>
          </cell>
          <cell r="BX4252">
            <v>0.4</v>
          </cell>
          <cell r="BY4252">
            <v>0.18</v>
          </cell>
          <cell r="BZ4252">
            <v>0</v>
          </cell>
          <cell r="CA4252">
            <v>0</v>
          </cell>
          <cell r="CB4252">
            <v>0</v>
          </cell>
          <cell r="CC4252">
            <v>0</v>
          </cell>
          <cell r="CD4252">
            <v>0.2</v>
          </cell>
          <cell r="CE4252">
            <v>0</v>
          </cell>
          <cell r="CF4252">
            <v>0</v>
          </cell>
          <cell r="CG4252">
            <v>0</v>
          </cell>
          <cell r="CH4252">
            <v>0</v>
          </cell>
          <cell r="CJ4252">
            <v>0</v>
          </cell>
          <cell r="CK4252">
            <v>0</v>
          </cell>
          <cell r="CL4252">
            <v>0</v>
          </cell>
          <cell r="CM4252">
            <v>0</v>
          </cell>
          <cell r="CN4252">
            <v>1</v>
          </cell>
        </row>
        <row r="4253">
          <cell r="AU4253">
            <v>225266.56</v>
          </cell>
          <cell r="AX4253">
            <v>160706.68</v>
          </cell>
          <cell r="AY4253">
            <v>64559.88</v>
          </cell>
          <cell r="AZ4253">
            <v>33734.589999999997</v>
          </cell>
          <cell r="BA4253">
            <v>52172.17</v>
          </cell>
          <cell r="BV4253">
            <v>0</v>
          </cell>
          <cell r="BW4253">
            <v>0.22</v>
          </cell>
          <cell r="BX4253">
            <v>0.4</v>
          </cell>
          <cell r="BY4253">
            <v>0.18</v>
          </cell>
          <cell r="BZ4253">
            <v>0</v>
          </cell>
          <cell r="CA4253">
            <v>0</v>
          </cell>
          <cell r="CB4253">
            <v>0</v>
          </cell>
          <cell r="CC4253">
            <v>0</v>
          </cell>
          <cell r="CD4253">
            <v>0.2</v>
          </cell>
          <cell r="CE4253">
            <v>0</v>
          </cell>
          <cell r="CF4253">
            <v>0</v>
          </cell>
          <cell r="CG4253">
            <v>0</v>
          </cell>
          <cell r="CH4253">
            <v>0</v>
          </cell>
          <cell r="CJ4253">
            <v>0</v>
          </cell>
          <cell r="CK4253">
            <v>0</v>
          </cell>
          <cell r="CL4253">
            <v>0</v>
          </cell>
          <cell r="CM4253">
            <v>0</v>
          </cell>
          <cell r="CN4253">
            <v>1</v>
          </cell>
        </row>
        <row r="4254">
          <cell r="AU4254">
            <v>4066.38</v>
          </cell>
          <cell r="AX4254">
            <v>3215.51</v>
          </cell>
          <cell r="AY4254">
            <v>850.87</v>
          </cell>
          <cell r="AZ4254">
            <v>0</v>
          </cell>
          <cell r="BA4254">
            <v>1904.97</v>
          </cell>
          <cell r="BV4254">
            <v>0</v>
          </cell>
          <cell r="BW4254">
            <v>0.22</v>
          </cell>
          <cell r="BX4254">
            <v>0.4</v>
          </cell>
          <cell r="BY4254">
            <v>0.18</v>
          </cell>
          <cell r="BZ4254">
            <v>0</v>
          </cell>
          <cell r="CA4254">
            <v>0</v>
          </cell>
          <cell r="CB4254">
            <v>0</v>
          </cell>
          <cell r="CC4254">
            <v>0</v>
          </cell>
          <cell r="CD4254">
            <v>0.2</v>
          </cell>
          <cell r="CE4254">
            <v>0</v>
          </cell>
          <cell r="CF4254">
            <v>0</v>
          </cell>
          <cell r="CG4254">
            <v>0</v>
          </cell>
          <cell r="CH4254">
            <v>0</v>
          </cell>
          <cell r="CJ4254">
            <v>0</v>
          </cell>
          <cell r="CK4254">
            <v>0</v>
          </cell>
          <cell r="CL4254">
            <v>0</v>
          </cell>
          <cell r="CM4254">
            <v>0</v>
          </cell>
          <cell r="CN4254">
            <v>1</v>
          </cell>
        </row>
        <row r="4255">
          <cell r="AU4255">
            <v>17956.14</v>
          </cell>
          <cell r="AX4255">
            <v>13178.240000000002</v>
          </cell>
          <cell r="AY4255">
            <v>4777.8999999999996</v>
          </cell>
          <cell r="AZ4255">
            <v>10210.950000000001</v>
          </cell>
          <cell r="BA4255">
            <v>1385.76</v>
          </cell>
          <cell r="BV4255">
            <v>0</v>
          </cell>
          <cell r="BW4255">
            <v>0.22</v>
          </cell>
          <cell r="BX4255">
            <v>0.4</v>
          </cell>
          <cell r="BY4255">
            <v>0.18</v>
          </cell>
          <cell r="BZ4255">
            <v>0</v>
          </cell>
          <cell r="CA4255">
            <v>0</v>
          </cell>
          <cell r="CB4255">
            <v>0</v>
          </cell>
          <cell r="CC4255">
            <v>0</v>
          </cell>
          <cell r="CD4255">
            <v>0.2</v>
          </cell>
          <cell r="CE4255">
            <v>0</v>
          </cell>
          <cell r="CF4255">
            <v>0</v>
          </cell>
          <cell r="CG4255">
            <v>0</v>
          </cell>
          <cell r="CH4255">
            <v>0</v>
          </cell>
          <cell r="CJ4255">
            <v>0</v>
          </cell>
          <cell r="CK4255">
            <v>0</v>
          </cell>
          <cell r="CL4255">
            <v>0</v>
          </cell>
          <cell r="CM4255">
            <v>0</v>
          </cell>
          <cell r="CN4255">
            <v>1</v>
          </cell>
        </row>
        <row r="4256">
          <cell r="AU4256">
            <v>206</v>
          </cell>
          <cell r="AX4256">
            <v>206</v>
          </cell>
          <cell r="AY4256">
            <v>0</v>
          </cell>
          <cell r="AZ4256">
            <v>0</v>
          </cell>
          <cell r="BA4256">
            <v>0</v>
          </cell>
          <cell r="BV4256">
            <v>0</v>
          </cell>
          <cell r="BW4256">
            <v>0.15</v>
          </cell>
          <cell r="BX4256">
            <v>0</v>
          </cell>
          <cell r="BY4256">
            <v>0</v>
          </cell>
          <cell r="BZ4256">
            <v>0</v>
          </cell>
          <cell r="CA4256">
            <v>0</v>
          </cell>
          <cell r="CB4256">
            <v>0</v>
          </cell>
          <cell r="CC4256">
            <v>0</v>
          </cell>
          <cell r="CD4256">
            <v>0.75</v>
          </cell>
          <cell r="CE4256">
            <v>0.03</v>
          </cell>
          <cell r="CF4256">
            <v>0</v>
          </cell>
          <cell r="CG4256">
            <v>0</v>
          </cell>
          <cell r="CH4256">
            <v>0</v>
          </cell>
          <cell r="CJ4256">
            <v>0</v>
          </cell>
          <cell r="CK4256">
            <v>0</v>
          </cell>
          <cell r="CL4256">
            <v>0</v>
          </cell>
          <cell r="CM4256">
            <v>0</v>
          </cell>
          <cell r="CN4256">
            <v>1</v>
          </cell>
        </row>
        <row r="4257">
          <cell r="AU4257">
            <v>4140.8599999999997</v>
          </cell>
          <cell r="AX4257">
            <v>3263.46</v>
          </cell>
          <cell r="AY4257">
            <v>877.4</v>
          </cell>
          <cell r="AZ4257">
            <v>1331.31</v>
          </cell>
          <cell r="BA4257">
            <v>295.20999999999998</v>
          </cell>
          <cell r="BV4257">
            <v>0</v>
          </cell>
          <cell r="BW4257">
            <v>0.82</v>
          </cell>
          <cell r="BX4257">
            <v>0</v>
          </cell>
          <cell r="BY4257">
            <v>0.04</v>
          </cell>
          <cell r="BZ4257">
            <v>0</v>
          </cell>
          <cell r="CA4257">
            <v>0</v>
          </cell>
          <cell r="CB4257">
            <v>0</v>
          </cell>
          <cell r="CC4257">
            <v>0</v>
          </cell>
          <cell r="CD4257">
            <v>0.14000000000000001</v>
          </cell>
          <cell r="CE4257">
            <v>0</v>
          </cell>
          <cell r="CF4257">
            <v>0</v>
          </cell>
          <cell r="CG4257">
            <v>0</v>
          </cell>
          <cell r="CH4257">
            <v>0</v>
          </cell>
          <cell r="CJ4257">
            <v>0</v>
          </cell>
          <cell r="CK4257">
            <v>0</v>
          </cell>
          <cell r="CL4257">
            <v>0</v>
          </cell>
          <cell r="CM4257">
            <v>0</v>
          </cell>
          <cell r="CN4257">
            <v>1</v>
          </cell>
        </row>
        <row r="4258">
          <cell r="AU4258">
            <v>592</v>
          </cell>
          <cell r="AX4258">
            <v>592</v>
          </cell>
          <cell r="AY4258">
            <v>0</v>
          </cell>
          <cell r="AZ4258">
            <v>0</v>
          </cell>
          <cell r="BA4258">
            <v>0</v>
          </cell>
          <cell r="BV4258">
            <v>0</v>
          </cell>
          <cell r="BW4258">
            <v>0.65</v>
          </cell>
          <cell r="BX4258">
            <v>0</v>
          </cell>
          <cell r="BY4258">
            <v>0.13</v>
          </cell>
          <cell r="BZ4258">
            <v>0</v>
          </cell>
          <cell r="CA4258">
            <v>0</v>
          </cell>
          <cell r="CB4258">
            <v>0</v>
          </cell>
          <cell r="CC4258">
            <v>0</v>
          </cell>
          <cell r="CD4258">
            <v>0.2</v>
          </cell>
          <cell r="CE4258">
            <v>0.02</v>
          </cell>
          <cell r="CF4258">
            <v>0</v>
          </cell>
          <cell r="CG4258">
            <v>0</v>
          </cell>
          <cell r="CH4258">
            <v>0</v>
          </cell>
          <cell r="CJ4258">
            <v>0</v>
          </cell>
          <cell r="CK4258">
            <v>0</v>
          </cell>
          <cell r="CL4258">
            <v>0</v>
          </cell>
          <cell r="CM4258">
            <v>0</v>
          </cell>
          <cell r="CN4258">
            <v>1</v>
          </cell>
        </row>
        <row r="4259">
          <cell r="AU4259">
            <v>346.77</v>
          </cell>
          <cell r="AX4259">
            <v>248.59</v>
          </cell>
          <cell r="AY4259">
            <v>98.18</v>
          </cell>
          <cell r="AZ4259">
            <v>0</v>
          </cell>
          <cell r="BA4259">
            <v>219.81</v>
          </cell>
          <cell r="BV4259">
            <v>0</v>
          </cell>
          <cell r="BW4259">
            <v>1</v>
          </cell>
          <cell r="BX4259">
            <v>0</v>
          </cell>
          <cell r="BY4259">
            <v>0</v>
          </cell>
          <cell r="BZ4259">
            <v>0</v>
          </cell>
          <cell r="CA4259">
            <v>0</v>
          </cell>
          <cell r="CB4259">
            <v>0</v>
          </cell>
          <cell r="CC4259">
            <v>0</v>
          </cell>
          <cell r="CD4259">
            <v>0</v>
          </cell>
          <cell r="CE4259">
            <v>0</v>
          </cell>
          <cell r="CF4259">
            <v>0</v>
          </cell>
          <cell r="CG4259">
            <v>0</v>
          </cell>
          <cell r="CH4259">
            <v>0</v>
          </cell>
          <cell r="CJ4259">
            <v>0</v>
          </cell>
          <cell r="CK4259">
            <v>0</v>
          </cell>
          <cell r="CL4259">
            <v>0</v>
          </cell>
          <cell r="CM4259">
            <v>0</v>
          </cell>
          <cell r="CN4259">
            <v>1</v>
          </cell>
        </row>
        <row r="4260">
          <cell r="AU4260">
            <v>185397.24</v>
          </cell>
          <cell r="AX4260">
            <v>129375.83</v>
          </cell>
          <cell r="AY4260">
            <v>56021.41</v>
          </cell>
          <cell r="AZ4260">
            <v>85759.25</v>
          </cell>
          <cell r="BA4260">
            <v>22721.02</v>
          </cell>
          <cell r="BV4260">
            <v>0</v>
          </cell>
          <cell r="BW4260">
            <v>0</v>
          </cell>
          <cell r="BX4260">
            <v>1</v>
          </cell>
          <cell r="BY4260">
            <v>0</v>
          </cell>
          <cell r="BZ4260">
            <v>0</v>
          </cell>
          <cell r="CA4260">
            <v>0</v>
          </cell>
          <cell r="CB4260">
            <v>0</v>
          </cell>
          <cell r="CC4260">
            <v>0</v>
          </cell>
          <cell r="CD4260">
            <v>0</v>
          </cell>
          <cell r="CE4260">
            <v>0</v>
          </cell>
          <cell r="CF4260">
            <v>0</v>
          </cell>
          <cell r="CG4260">
            <v>0</v>
          </cell>
          <cell r="CH4260">
            <v>0</v>
          </cell>
          <cell r="CJ4260">
            <v>0</v>
          </cell>
          <cell r="CK4260">
            <v>0</v>
          </cell>
          <cell r="CL4260">
            <v>0</v>
          </cell>
          <cell r="CM4260">
            <v>0</v>
          </cell>
          <cell r="CN4260">
            <v>1</v>
          </cell>
        </row>
        <row r="4261">
          <cell r="AU4261">
            <v>152265.60999999999</v>
          </cell>
          <cell r="AX4261">
            <v>106217.25</v>
          </cell>
          <cell r="AY4261">
            <v>46048.36</v>
          </cell>
          <cell r="AZ4261">
            <v>103970</v>
          </cell>
          <cell r="BA4261">
            <v>1237.17</v>
          </cell>
          <cell r="BV4261">
            <v>0</v>
          </cell>
          <cell r="BW4261">
            <v>0.02</v>
          </cell>
          <cell r="BX4261">
            <v>0.46</v>
          </cell>
          <cell r="BY4261">
            <v>0</v>
          </cell>
          <cell r="BZ4261">
            <v>0</v>
          </cell>
          <cell r="CA4261">
            <v>0</v>
          </cell>
          <cell r="CB4261">
            <v>0</v>
          </cell>
          <cell r="CC4261">
            <v>0</v>
          </cell>
          <cell r="CD4261">
            <v>0.44</v>
          </cell>
          <cell r="CE4261">
            <v>0</v>
          </cell>
          <cell r="CF4261">
            <v>0</v>
          </cell>
          <cell r="CG4261">
            <v>0</v>
          </cell>
          <cell r="CH4261">
            <v>0</v>
          </cell>
          <cell r="CJ4261">
            <v>0</v>
          </cell>
          <cell r="CK4261">
            <v>0</v>
          </cell>
          <cell r="CL4261">
            <v>0</v>
          </cell>
          <cell r="CM4261">
            <v>0</v>
          </cell>
          <cell r="CN4261">
            <v>1</v>
          </cell>
        </row>
        <row r="4262">
          <cell r="AU4262">
            <v>18491.189999999999</v>
          </cell>
          <cell r="AX4262">
            <v>13627.89</v>
          </cell>
          <cell r="AY4262">
            <v>4863.3</v>
          </cell>
          <cell r="AZ4262">
            <v>10071.299999999999</v>
          </cell>
          <cell r="BA4262">
            <v>-328.68</v>
          </cell>
          <cell r="BV4262">
            <v>0</v>
          </cell>
          <cell r="BW4262">
            <v>0</v>
          </cell>
          <cell r="BX4262">
            <v>0.71</v>
          </cell>
          <cell r="BY4262">
            <v>0.08</v>
          </cell>
          <cell r="BZ4262">
            <v>0</v>
          </cell>
          <cell r="CA4262">
            <v>0</v>
          </cell>
          <cell r="CB4262">
            <v>0</v>
          </cell>
          <cell r="CC4262">
            <v>0</v>
          </cell>
          <cell r="CD4262">
            <v>0.21</v>
          </cell>
          <cell r="CE4262">
            <v>0</v>
          </cell>
          <cell r="CF4262">
            <v>0</v>
          </cell>
          <cell r="CG4262">
            <v>0</v>
          </cell>
          <cell r="CH4262">
            <v>0</v>
          </cell>
          <cell r="CJ4262">
            <v>0</v>
          </cell>
          <cell r="CK4262">
            <v>0</v>
          </cell>
          <cell r="CL4262">
            <v>0</v>
          </cell>
          <cell r="CM4262">
            <v>0</v>
          </cell>
          <cell r="CN4262">
            <v>0.99999999999999989</v>
          </cell>
        </row>
        <row r="4263">
          <cell r="AU4263">
            <v>45.5</v>
          </cell>
          <cell r="AX4263">
            <v>32.620000000000005</v>
          </cell>
          <cell r="AY4263">
            <v>12.88</v>
          </cell>
          <cell r="AZ4263">
            <v>0</v>
          </cell>
          <cell r="BA4263">
            <v>28.85</v>
          </cell>
          <cell r="BV4263">
            <v>0</v>
          </cell>
          <cell r="BW4263">
            <v>1</v>
          </cell>
          <cell r="BX4263">
            <v>0</v>
          </cell>
          <cell r="BY4263">
            <v>0</v>
          </cell>
          <cell r="BZ4263">
            <v>0</v>
          </cell>
          <cell r="CA4263">
            <v>0</v>
          </cell>
          <cell r="CB4263">
            <v>0</v>
          </cell>
          <cell r="CC4263">
            <v>0</v>
          </cell>
          <cell r="CD4263">
            <v>0</v>
          </cell>
          <cell r="CE4263">
            <v>0</v>
          </cell>
          <cell r="CF4263">
            <v>0</v>
          </cell>
          <cell r="CG4263">
            <v>0</v>
          </cell>
          <cell r="CH4263">
            <v>0</v>
          </cell>
          <cell r="CJ4263">
            <v>0</v>
          </cell>
          <cell r="CK4263">
            <v>0</v>
          </cell>
          <cell r="CL4263">
            <v>0</v>
          </cell>
          <cell r="CM4263">
            <v>0</v>
          </cell>
          <cell r="CN4263">
            <v>1</v>
          </cell>
        </row>
        <row r="4264">
          <cell r="AU4264">
            <v>0</v>
          </cell>
          <cell r="AX4264">
            <v>0</v>
          </cell>
          <cell r="AY4264">
            <v>0</v>
          </cell>
          <cell r="AZ4264">
            <v>0</v>
          </cell>
          <cell r="BA4264">
            <v>0</v>
          </cell>
          <cell r="BV4264">
            <v>0</v>
          </cell>
          <cell r="BW4264">
            <v>0</v>
          </cell>
          <cell r="BX4264">
            <v>1</v>
          </cell>
          <cell r="BY4264">
            <v>0</v>
          </cell>
          <cell r="BZ4264">
            <v>0</v>
          </cell>
          <cell r="CA4264">
            <v>0</v>
          </cell>
          <cell r="CB4264">
            <v>0</v>
          </cell>
          <cell r="CC4264">
            <v>0</v>
          </cell>
          <cell r="CD4264">
            <v>0</v>
          </cell>
          <cell r="CE4264">
            <v>0</v>
          </cell>
          <cell r="CF4264">
            <v>0</v>
          </cell>
          <cell r="CG4264">
            <v>0</v>
          </cell>
          <cell r="CH4264">
            <v>0</v>
          </cell>
          <cell r="CJ4264">
            <v>0</v>
          </cell>
          <cell r="CK4264">
            <v>0</v>
          </cell>
          <cell r="CL4264">
            <v>0</v>
          </cell>
          <cell r="CM4264">
            <v>0</v>
          </cell>
          <cell r="CN4264">
            <v>1</v>
          </cell>
        </row>
        <row r="4265">
          <cell r="AU4265">
            <v>151</v>
          </cell>
          <cell r="AX4265">
            <v>151</v>
          </cell>
          <cell r="AY4265">
            <v>0</v>
          </cell>
          <cell r="AZ4265">
            <v>0</v>
          </cell>
          <cell r="BA4265">
            <v>0</v>
          </cell>
          <cell r="BV4265">
            <v>0</v>
          </cell>
          <cell r="BW4265">
            <v>1</v>
          </cell>
          <cell r="BX4265">
            <v>0</v>
          </cell>
          <cell r="BY4265">
            <v>0</v>
          </cell>
          <cell r="BZ4265">
            <v>0</v>
          </cell>
          <cell r="CA4265">
            <v>0</v>
          </cell>
          <cell r="CB4265">
            <v>0</v>
          </cell>
          <cell r="CC4265">
            <v>0</v>
          </cell>
          <cell r="CD4265">
            <v>0</v>
          </cell>
          <cell r="CE4265">
            <v>0</v>
          </cell>
          <cell r="CF4265">
            <v>0</v>
          </cell>
          <cell r="CG4265">
            <v>0</v>
          </cell>
          <cell r="CH4265">
            <v>0</v>
          </cell>
          <cell r="CJ4265">
            <v>0</v>
          </cell>
          <cell r="CK4265">
            <v>0</v>
          </cell>
          <cell r="CL4265">
            <v>0</v>
          </cell>
          <cell r="CM4265">
            <v>0</v>
          </cell>
          <cell r="CN4265">
            <v>1</v>
          </cell>
        </row>
        <row r="4266">
          <cell r="AU4266">
            <v>30320.59</v>
          </cell>
          <cell r="AX4266">
            <v>21735.550000000003</v>
          </cell>
          <cell r="AY4266">
            <v>8585.0400000000009</v>
          </cell>
          <cell r="AZ4266">
            <v>1769.79</v>
          </cell>
          <cell r="BA4266">
            <v>7351.37</v>
          </cell>
          <cell r="BV4266">
            <v>0</v>
          </cell>
          <cell r="BW4266">
            <v>0.28999999999999998</v>
          </cell>
          <cell r="BX4266">
            <v>0.25</v>
          </cell>
          <cell r="BY4266">
            <v>0.46</v>
          </cell>
          <cell r="BZ4266">
            <v>0</v>
          </cell>
          <cell r="CA4266">
            <v>0</v>
          </cell>
          <cell r="CB4266">
            <v>0</v>
          </cell>
          <cell r="CC4266">
            <v>0</v>
          </cell>
          <cell r="CD4266">
            <v>0</v>
          </cell>
          <cell r="CE4266">
            <v>0</v>
          </cell>
          <cell r="CF4266">
            <v>0</v>
          </cell>
          <cell r="CG4266">
            <v>0</v>
          </cell>
          <cell r="CH4266">
            <v>0</v>
          </cell>
          <cell r="CJ4266">
            <v>0</v>
          </cell>
          <cell r="CK4266">
            <v>0</v>
          </cell>
          <cell r="CL4266">
            <v>0</v>
          </cell>
          <cell r="CM4266">
            <v>0</v>
          </cell>
          <cell r="CN4266">
            <v>1</v>
          </cell>
        </row>
        <row r="4267">
          <cell r="AU4267">
            <v>1113.48</v>
          </cell>
          <cell r="AX4267">
            <v>798.23</v>
          </cell>
          <cell r="AY4267">
            <v>315.25</v>
          </cell>
          <cell r="AZ4267">
            <v>364.55</v>
          </cell>
          <cell r="BA4267">
            <v>383.47</v>
          </cell>
          <cell r="BV4267">
            <v>0</v>
          </cell>
          <cell r="BW4267">
            <v>1</v>
          </cell>
          <cell r="BX4267">
            <v>0</v>
          </cell>
          <cell r="BY4267">
            <v>0</v>
          </cell>
          <cell r="BZ4267">
            <v>0</v>
          </cell>
          <cell r="CA4267">
            <v>0</v>
          </cell>
          <cell r="CB4267">
            <v>0</v>
          </cell>
          <cell r="CC4267">
            <v>0</v>
          </cell>
          <cell r="CD4267">
            <v>0</v>
          </cell>
          <cell r="CE4267">
            <v>0</v>
          </cell>
          <cell r="CF4267">
            <v>0</v>
          </cell>
          <cell r="CG4267">
            <v>0</v>
          </cell>
          <cell r="CH4267">
            <v>0</v>
          </cell>
          <cell r="CJ4267">
            <v>0</v>
          </cell>
          <cell r="CK4267">
            <v>0</v>
          </cell>
          <cell r="CL4267">
            <v>0</v>
          </cell>
          <cell r="CM4267">
            <v>0</v>
          </cell>
          <cell r="CN4267">
            <v>1</v>
          </cell>
        </row>
        <row r="4268">
          <cell r="AU4268">
            <v>199</v>
          </cell>
          <cell r="AX4268">
            <v>178.89999999999998</v>
          </cell>
          <cell r="AY4268">
            <v>20.100000000000001</v>
          </cell>
          <cell r="AZ4268">
            <v>0</v>
          </cell>
          <cell r="BA4268">
            <v>0</v>
          </cell>
          <cell r="BV4268">
            <v>0</v>
          </cell>
          <cell r="BW4268">
            <v>1</v>
          </cell>
          <cell r="BX4268">
            <v>0</v>
          </cell>
          <cell r="BY4268">
            <v>0</v>
          </cell>
          <cell r="BZ4268">
            <v>0</v>
          </cell>
          <cell r="CA4268">
            <v>0</v>
          </cell>
          <cell r="CB4268">
            <v>0</v>
          </cell>
          <cell r="CC4268">
            <v>0</v>
          </cell>
          <cell r="CD4268">
            <v>0</v>
          </cell>
          <cell r="CE4268">
            <v>0</v>
          </cell>
          <cell r="CF4268">
            <v>0</v>
          </cell>
          <cell r="CG4268">
            <v>0</v>
          </cell>
          <cell r="CH4268">
            <v>0</v>
          </cell>
          <cell r="CJ4268">
            <v>0</v>
          </cell>
          <cell r="CK4268">
            <v>0</v>
          </cell>
          <cell r="CL4268">
            <v>0</v>
          </cell>
          <cell r="CM4268">
            <v>0</v>
          </cell>
          <cell r="CN4268">
            <v>1</v>
          </cell>
        </row>
        <row r="4269">
          <cell r="AU4269">
            <v>741.57</v>
          </cell>
          <cell r="AX4269">
            <v>531.63</v>
          </cell>
          <cell r="AY4269">
            <v>209.94</v>
          </cell>
          <cell r="AZ4269">
            <v>0</v>
          </cell>
          <cell r="BA4269">
            <v>470.08</v>
          </cell>
          <cell r="BV4269">
            <v>0</v>
          </cell>
          <cell r="BW4269">
            <v>1</v>
          </cell>
          <cell r="BX4269">
            <v>0</v>
          </cell>
          <cell r="BY4269">
            <v>0</v>
          </cell>
          <cell r="BZ4269">
            <v>0</v>
          </cell>
          <cell r="CA4269">
            <v>0</v>
          </cell>
          <cell r="CB4269">
            <v>0</v>
          </cell>
          <cell r="CC4269">
            <v>0</v>
          </cell>
          <cell r="CD4269">
            <v>0</v>
          </cell>
          <cell r="CE4269">
            <v>0</v>
          </cell>
          <cell r="CF4269">
            <v>0</v>
          </cell>
          <cell r="CG4269">
            <v>0</v>
          </cell>
          <cell r="CH4269">
            <v>0</v>
          </cell>
          <cell r="CJ4269">
            <v>0</v>
          </cell>
          <cell r="CK4269">
            <v>0</v>
          </cell>
          <cell r="CL4269">
            <v>0</v>
          </cell>
          <cell r="CM4269">
            <v>0</v>
          </cell>
          <cell r="CN4269">
            <v>1</v>
          </cell>
        </row>
        <row r="4270">
          <cell r="AU4270">
            <v>3357.73</v>
          </cell>
          <cell r="AX4270">
            <v>2459.6600000000003</v>
          </cell>
          <cell r="AY4270">
            <v>898.07</v>
          </cell>
          <cell r="AZ4270">
            <v>650.05999999999995</v>
          </cell>
          <cell r="BA4270">
            <v>749.59</v>
          </cell>
          <cell r="BV4270">
            <v>0</v>
          </cell>
          <cell r="BW4270">
            <v>1</v>
          </cell>
          <cell r="BX4270">
            <v>0</v>
          </cell>
          <cell r="BY4270">
            <v>0</v>
          </cell>
          <cell r="BZ4270">
            <v>0</v>
          </cell>
          <cell r="CA4270">
            <v>0</v>
          </cell>
          <cell r="CB4270">
            <v>0</v>
          </cell>
          <cell r="CC4270">
            <v>0</v>
          </cell>
          <cell r="CD4270">
            <v>0</v>
          </cell>
          <cell r="CE4270">
            <v>0</v>
          </cell>
          <cell r="CF4270">
            <v>0</v>
          </cell>
          <cell r="CG4270">
            <v>0</v>
          </cell>
          <cell r="CH4270">
            <v>0</v>
          </cell>
          <cell r="CJ4270">
            <v>0</v>
          </cell>
          <cell r="CK4270">
            <v>0</v>
          </cell>
          <cell r="CL4270">
            <v>0</v>
          </cell>
          <cell r="CM4270">
            <v>0</v>
          </cell>
          <cell r="CN4270">
            <v>1</v>
          </cell>
        </row>
        <row r="4271">
          <cell r="AU4271">
            <v>8121.09</v>
          </cell>
          <cell r="AX4271">
            <v>5821.7</v>
          </cell>
          <cell r="AY4271">
            <v>2299.39</v>
          </cell>
          <cell r="AZ4271">
            <v>3141.91</v>
          </cell>
          <cell r="BA4271">
            <v>2369.42</v>
          </cell>
          <cell r="BV4271">
            <v>0</v>
          </cell>
          <cell r="BW4271">
            <v>1</v>
          </cell>
          <cell r="BX4271">
            <v>0</v>
          </cell>
          <cell r="BY4271">
            <v>0</v>
          </cell>
          <cell r="BZ4271">
            <v>0</v>
          </cell>
          <cell r="CA4271">
            <v>0</v>
          </cell>
          <cell r="CB4271">
            <v>0</v>
          </cell>
          <cell r="CC4271">
            <v>0</v>
          </cell>
          <cell r="CD4271">
            <v>0</v>
          </cell>
          <cell r="CE4271">
            <v>0</v>
          </cell>
          <cell r="CF4271">
            <v>0</v>
          </cell>
          <cell r="CG4271">
            <v>0</v>
          </cell>
          <cell r="CH4271">
            <v>0</v>
          </cell>
          <cell r="CJ4271">
            <v>0</v>
          </cell>
          <cell r="CK4271">
            <v>0</v>
          </cell>
          <cell r="CL4271">
            <v>0</v>
          </cell>
          <cell r="CM4271">
            <v>0</v>
          </cell>
          <cell r="CN4271">
            <v>1</v>
          </cell>
        </row>
        <row r="4272">
          <cell r="AU4272">
            <v>78673.429999999993</v>
          </cell>
          <cell r="AX4272">
            <v>65339.79</v>
          </cell>
          <cell r="AY4272">
            <v>13333.64</v>
          </cell>
          <cell r="AZ4272">
            <v>3328.67</v>
          </cell>
          <cell r="BA4272">
            <v>21283.79</v>
          </cell>
          <cell r="BV4272">
            <v>0</v>
          </cell>
          <cell r="BW4272">
            <v>0.85</v>
          </cell>
          <cell r="BX4272">
            <v>0</v>
          </cell>
          <cell r="BY4272">
            <v>0</v>
          </cell>
          <cell r="BZ4272">
            <v>0</v>
          </cell>
          <cell r="CA4272">
            <v>0</v>
          </cell>
          <cell r="CB4272">
            <v>0</v>
          </cell>
          <cell r="CC4272">
            <v>0</v>
          </cell>
          <cell r="CD4272">
            <v>0</v>
          </cell>
          <cell r="CE4272">
            <v>0.02</v>
          </cell>
          <cell r="CF4272">
            <v>0</v>
          </cell>
          <cell r="CG4272">
            <v>0</v>
          </cell>
          <cell r="CH4272">
            <v>0</v>
          </cell>
          <cell r="CJ4272">
            <v>0</v>
          </cell>
          <cell r="CK4272">
            <v>0</v>
          </cell>
          <cell r="CL4272">
            <v>0</v>
          </cell>
          <cell r="CM4272">
            <v>0</v>
          </cell>
          <cell r="CN4272">
            <v>1</v>
          </cell>
        </row>
        <row r="4273">
          <cell r="AU4273">
            <v>2117.2600000000002</v>
          </cell>
          <cell r="AX4273">
            <v>1792.48</v>
          </cell>
          <cell r="AY4273">
            <v>324.77999999999997</v>
          </cell>
          <cell r="AZ4273">
            <v>0</v>
          </cell>
          <cell r="BA4273">
            <v>727.07</v>
          </cell>
          <cell r="BV4273">
            <v>0</v>
          </cell>
          <cell r="BW4273">
            <v>0</v>
          </cell>
          <cell r="BX4273">
            <v>1</v>
          </cell>
          <cell r="BY4273">
            <v>0</v>
          </cell>
          <cell r="BZ4273">
            <v>0</v>
          </cell>
          <cell r="CA4273">
            <v>0</v>
          </cell>
          <cell r="CB4273">
            <v>0</v>
          </cell>
          <cell r="CC4273">
            <v>0</v>
          </cell>
          <cell r="CD4273">
            <v>0</v>
          </cell>
          <cell r="CE4273">
            <v>0</v>
          </cell>
          <cell r="CF4273">
            <v>0</v>
          </cell>
          <cell r="CG4273">
            <v>0</v>
          </cell>
          <cell r="CH4273">
            <v>0</v>
          </cell>
          <cell r="CJ4273">
            <v>0</v>
          </cell>
          <cell r="CK4273">
            <v>0</v>
          </cell>
          <cell r="CL4273">
            <v>0</v>
          </cell>
          <cell r="CM4273">
            <v>0</v>
          </cell>
          <cell r="CN4273">
            <v>1</v>
          </cell>
        </row>
        <row r="4274">
          <cell r="AU4274">
            <v>784</v>
          </cell>
          <cell r="AX4274">
            <v>784</v>
          </cell>
          <cell r="AY4274">
            <v>0</v>
          </cell>
          <cell r="AZ4274">
            <v>0</v>
          </cell>
          <cell r="BA4274">
            <v>0</v>
          </cell>
          <cell r="BV4274">
            <v>0</v>
          </cell>
          <cell r="BW4274">
            <v>1</v>
          </cell>
          <cell r="BX4274">
            <v>0</v>
          </cell>
          <cell r="BY4274">
            <v>0</v>
          </cell>
          <cell r="BZ4274">
            <v>0</v>
          </cell>
          <cell r="CA4274">
            <v>0</v>
          </cell>
          <cell r="CB4274">
            <v>0</v>
          </cell>
          <cell r="CC4274">
            <v>0</v>
          </cell>
          <cell r="CD4274">
            <v>0</v>
          </cell>
          <cell r="CE4274">
            <v>0</v>
          </cell>
          <cell r="CF4274">
            <v>0</v>
          </cell>
          <cell r="CG4274">
            <v>0</v>
          </cell>
          <cell r="CH4274">
            <v>0</v>
          </cell>
          <cell r="CJ4274">
            <v>0</v>
          </cell>
          <cell r="CK4274">
            <v>0</v>
          </cell>
          <cell r="CL4274">
            <v>0</v>
          </cell>
          <cell r="CM4274">
            <v>0</v>
          </cell>
          <cell r="CN4274">
            <v>1</v>
          </cell>
        </row>
        <row r="4275">
          <cell r="AU4275">
            <v>9169.35</v>
          </cell>
          <cell r="AX4275">
            <v>7012.04</v>
          </cell>
          <cell r="AY4275">
            <v>2157.31</v>
          </cell>
          <cell r="AZ4275">
            <v>2486.1</v>
          </cell>
          <cell r="BA4275">
            <v>2627.39</v>
          </cell>
          <cell r="BV4275">
            <v>0</v>
          </cell>
          <cell r="BW4275">
            <v>0.34</v>
          </cell>
          <cell r="BX4275">
            <v>0.49</v>
          </cell>
          <cell r="BY4275">
            <v>0.17</v>
          </cell>
          <cell r="BZ4275">
            <v>0</v>
          </cell>
          <cell r="CA4275">
            <v>0</v>
          </cell>
          <cell r="CB4275">
            <v>0</v>
          </cell>
          <cell r="CC4275">
            <v>0</v>
          </cell>
          <cell r="CD4275">
            <v>0</v>
          </cell>
          <cell r="CE4275">
            <v>0</v>
          </cell>
          <cell r="CF4275">
            <v>0</v>
          </cell>
          <cell r="CG4275">
            <v>0</v>
          </cell>
          <cell r="CH4275">
            <v>0</v>
          </cell>
          <cell r="CJ4275">
            <v>0</v>
          </cell>
          <cell r="CK4275">
            <v>0</v>
          </cell>
          <cell r="CL4275">
            <v>0</v>
          </cell>
          <cell r="CM4275">
            <v>0</v>
          </cell>
          <cell r="CN4275">
            <v>1</v>
          </cell>
        </row>
        <row r="4276">
          <cell r="AU4276">
            <v>856639.35</v>
          </cell>
          <cell r="AX4276">
            <v>624227.11</v>
          </cell>
          <cell r="AY4276">
            <v>232412.24</v>
          </cell>
          <cell r="AZ4276">
            <v>469313.31</v>
          </cell>
          <cell r="BA4276">
            <v>67002.83</v>
          </cell>
          <cell r="BV4276">
            <v>0</v>
          </cell>
          <cell r="BW4276">
            <v>0</v>
          </cell>
          <cell r="BX4276">
            <v>0</v>
          </cell>
          <cell r="BY4276">
            <v>0</v>
          </cell>
          <cell r="BZ4276">
            <v>0</v>
          </cell>
          <cell r="CA4276">
            <v>0</v>
          </cell>
          <cell r="CB4276">
            <v>0</v>
          </cell>
          <cell r="CC4276">
            <v>0</v>
          </cell>
          <cell r="CD4276">
            <v>0</v>
          </cell>
          <cell r="CE4276">
            <v>0</v>
          </cell>
          <cell r="CF4276">
            <v>0</v>
          </cell>
          <cell r="CG4276">
            <v>1</v>
          </cell>
          <cell r="CH4276">
            <v>0</v>
          </cell>
          <cell r="CJ4276">
            <v>0</v>
          </cell>
          <cell r="CK4276">
            <v>0</v>
          </cell>
          <cell r="CL4276">
            <v>0</v>
          </cell>
          <cell r="CM4276">
            <v>0</v>
          </cell>
          <cell r="CN4276">
            <v>1</v>
          </cell>
        </row>
        <row r="4277">
          <cell r="AU4277">
            <v>25647.25</v>
          </cell>
          <cell r="AX4277">
            <v>17962.210000000003</v>
          </cell>
          <cell r="AY4277">
            <v>7685.04</v>
          </cell>
          <cell r="AZ4277">
            <v>15114.76</v>
          </cell>
          <cell r="BA4277">
            <v>2517.71</v>
          </cell>
          <cell r="BV4277">
            <v>0</v>
          </cell>
          <cell r="BW4277">
            <v>0.02</v>
          </cell>
          <cell r="BX4277">
            <v>0.65</v>
          </cell>
          <cell r="BY4277">
            <v>0</v>
          </cell>
          <cell r="BZ4277">
            <v>0</v>
          </cell>
          <cell r="CA4277">
            <v>0</v>
          </cell>
          <cell r="CB4277">
            <v>0</v>
          </cell>
          <cell r="CC4277">
            <v>0</v>
          </cell>
          <cell r="CD4277">
            <v>0.1</v>
          </cell>
          <cell r="CE4277">
            <v>0</v>
          </cell>
          <cell r="CF4277">
            <v>0</v>
          </cell>
          <cell r="CG4277">
            <v>0</v>
          </cell>
          <cell r="CH4277">
            <v>0</v>
          </cell>
          <cell r="CJ4277">
            <v>0</v>
          </cell>
          <cell r="CK4277">
            <v>0</v>
          </cell>
          <cell r="CL4277">
            <v>0</v>
          </cell>
          <cell r="CM4277">
            <v>0</v>
          </cell>
          <cell r="CN4277">
            <v>1</v>
          </cell>
        </row>
        <row r="4278">
          <cell r="AU4278">
            <v>71379.570000000007</v>
          </cell>
          <cell r="AX4278">
            <v>50024.29</v>
          </cell>
          <cell r="AY4278">
            <v>21355.279999999999</v>
          </cell>
          <cell r="AZ4278">
            <v>30855.9</v>
          </cell>
          <cell r="BA4278">
            <v>9042.48</v>
          </cell>
          <cell r="BV4278">
            <v>0</v>
          </cell>
          <cell r="BW4278">
            <v>0</v>
          </cell>
          <cell r="BX4278">
            <v>1</v>
          </cell>
          <cell r="BY4278">
            <v>0</v>
          </cell>
          <cell r="BZ4278">
            <v>0</v>
          </cell>
          <cell r="CA4278">
            <v>0</v>
          </cell>
          <cell r="CB4278">
            <v>0</v>
          </cell>
          <cell r="CC4278">
            <v>0</v>
          </cell>
          <cell r="CD4278">
            <v>0</v>
          </cell>
          <cell r="CE4278">
            <v>0</v>
          </cell>
          <cell r="CF4278">
            <v>0</v>
          </cell>
          <cell r="CG4278">
            <v>0</v>
          </cell>
          <cell r="CH4278">
            <v>0</v>
          </cell>
          <cell r="CJ4278">
            <v>0</v>
          </cell>
          <cell r="CK4278">
            <v>0</v>
          </cell>
          <cell r="CL4278">
            <v>0</v>
          </cell>
          <cell r="CM4278">
            <v>0</v>
          </cell>
          <cell r="CN4278">
            <v>1</v>
          </cell>
        </row>
        <row r="4279">
          <cell r="AU4279">
            <v>91.04</v>
          </cell>
          <cell r="AX4279">
            <v>65.27</v>
          </cell>
          <cell r="AY4279">
            <v>25.77</v>
          </cell>
          <cell r="AZ4279">
            <v>0</v>
          </cell>
          <cell r="BA4279">
            <v>57.71</v>
          </cell>
          <cell r="BV4279">
            <v>0</v>
          </cell>
          <cell r="BW4279">
            <v>0</v>
          </cell>
          <cell r="BX4279">
            <v>1</v>
          </cell>
          <cell r="BY4279">
            <v>0</v>
          </cell>
          <cell r="BZ4279">
            <v>0</v>
          </cell>
          <cell r="CA4279">
            <v>0</v>
          </cell>
          <cell r="CB4279">
            <v>0</v>
          </cell>
          <cell r="CC4279">
            <v>0</v>
          </cell>
          <cell r="CD4279">
            <v>0</v>
          </cell>
          <cell r="CE4279">
            <v>0</v>
          </cell>
          <cell r="CF4279">
            <v>0</v>
          </cell>
          <cell r="CG4279">
            <v>0</v>
          </cell>
          <cell r="CH4279">
            <v>0</v>
          </cell>
          <cell r="CJ4279">
            <v>0</v>
          </cell>
          <cell r="CK4279">
            <v>0</v>
          </cell>
          <cell r="CL4279">
            <v>0</v>
          </cell>
          <cell r="CM4279">
            <v>0</v>
          </cell>
          <cell r="CN4279">
            <v>1</v>
          </cell>
        </row>
        <row r="4280">
          <cell r="AU4280">
            <v>1498.99</v>
          </cell>
          <cell r="AX4280">
            <v>1498.99</v>
          </cell>
          <cell r="AY4280">
            <v>0</v>
          </cell>
          <cell r="AZ4280">
            <v>873</v>
          </cell>
          <cell r="BA4280">
            <v>0</v>
          </cell>
          <cell r="BV4280">
            <v>0</v>
          </cell>
          <cell r="BW4280">
            <v>0</v>
          </cell>
          <cell r="BX4280">
            <v>1</v>
          </cell>
          <cell r="BY4280">
            <v>0</v>
          </cell>
          <cell r="BZ4280">
            <v>0</v>
          </cell>
          <cell r="CA4280">
            <v>0</v>
          </cell>
          <cell r="CB4280">
            <v>0</v>
          </cell>
          <cell r="CC4280">
            <v>0</v>
          </cell>
          <cell r="CD4280">
            <v>0</v>
          </cell>
          <cell r="CE4280">
            <v>0</v>
          </cell>
          <cell r="CF4280">
            <v>0</v>
          </cell>
          <cell r="CG4280">
            <v>0</v>
          </cell>
          <cell r="CH4280">
            <v>0</v>
          </cell>
          <cell r="CJ4280">
            <v>0</v>
          </cell>
          <cell r="CK4280">
            <v>0</v>
          </cell>
          <cell r="CL4280">
            <v>0</v>
          </cell>
          <cell r="CM4280">
            <v>0</v>
          </cell>
          <cell r="CN4280">
            <v>1</v>
          </cell>
        </row>
        <row r="4281">
          <cell r="AU4281">
            <v>697.62</v>
          </cell>
          <cell r="AX4281">
            <v>500.12</v>
          </cell>
          <cell r="AY4281">
            <v>197.5</v>
          </cell>
          <cell r="AZ4281">
            <v>0</v>
          </cell>
          <cell r="BA4281">
            <v>442.21</v>
          </cell>
          <cell r="BV4281">
            <v>0</v>
          </cell>
          <cell r="BW4281">
            <v>0</v>
          </cell>
          <cell r="BX4281">
            <v>0.75</v>
          </cell>
          <cell r="BY4281">
            <v>0</v>
          </cell>
          <cell r="BZ4281">
            <v>0</v>
          </cell>
          <cell r="CA4281">
            <v>0</v>
          </cell>
          <cell r="CB4281">
            <v>0</v>
          </cell>
          <cell r="CC4281">
            <v>0</v>
          </cell>
          <cell r="CD4281">
            <v>0</v>
          </cell>
          <cell r="CE4281">
            <v>0</v>
          </cell>
          <cell r="CF4281">
            <v>0</v>
          </cell>
          <cell r="CG4281">
            <v>0</v>
          </cell>
          <cell r="CH4281">
            <v>0</v>
          </cell>
          <cell r="CJ4281">
            <v>0</v>
          </cell>
          <cell r="CK4281">
            <v>0</v>
          </cell>
          <cell r="CL4281">
            <v>0</v>
          </cell>
          <cell r="CM4281">
            <v>0</v>
          </cell>
          <cell r="CN4281">
            <v>1</v>
          </cell>
        </row>
        <row r="4282">
          <cell r="AU4282">
            <v>87662.95</v>
          </cell>
          <cell r="AX4282">
            <v>61467.759999999995</v>
          </cell>
          <cell r="AY4282">
            <v>26195.19</v>
          </cell>
          <cell r="AZ4282">
            <v>40879.4</v>
          </cell>
          <cell r="BA4282">
            <v>10828.63</v>
          </cell>
          <cell r="BV4282">
            <v>0</v>
          </cell>
          <cell r="BW4282">
            <v>0</v>
          </cell>
          <cell r="BX4282">
            <v>1</v>
          </cell>
          <cell r="BY4282">
            <v>0</v>
          </cell>
          <cell r="BZ4282">
            <v>0</v>
          </cell>
          <cell r="CA4282">
            <v>0</v>
          </cell>
          <cell r="CB4282">
            <v>0</v>
          </cell>
          <cell r="CC4282">
            <v>0</v>
          </cell>
          <cell r="CD4282">
            <v>0</v>
          </cell>
          <cell r="CE4282">
            <v>0</v>
          </cell>
          <cell r="CF4282">
            <v>0</v>
          </cell>
          <cell r="CG4282">
            <v>0</v>
          </cell>
          <cell r="CH4282">
            <v>0</v>
          </cell>
          <cell r="CJ4282">
            <v>0</v>
          </cell>
          <cell r="CK4282">
            <v>0</v>
          </cell>
          <cell r="CL4282">
            <v>0</v>
          </cell>
          <cell r="CM4282">
            <v>0</v>
          </cell>
          <cell r="CN4282">
            <v>1</v>
          </cell>
        </row>
        <row r="4283">
          <cell r="AU4283">
            <v>274</v>
          </cell>
          <cell r="AX4283">
            <v>274</v>
          </cell>
          <cell r="AY4283">
            <v>0</v>
          </cell>
          <cell r="AZ4283">
            <v>0</v>
          </cell>
          <cell r="BA4283">
            <v>0</v>
          </cell>
          <cell r="BV4283">
            <v>0</v>
          </cell>
          <cell r="BW4283">
            <v>1</v>
          </cell>
          <cell r="BX4283">
            <v>0</v>
          </cell>
          <cell r="BY4283">
            <v>0</v>
          </cell>
          <cell r="BZ4283">
            <v>0</v>
          </cell>
          <cell r="CA4283">
            <v>0</v>
          </cell>
          <cell r="CB4283">
            <v>0</v>
          </cell>
          <cell r="CC4283">
            <v>0</v>
          </cell>
          <cell r="CD4283">
            <v>0</v>
          </cell>
          <cell r="CE4283">
            <v>0</v>
          </cell>
          <cell r="CF4283">
            <v>0</v>
          </cell>
          <cell r="CG4283">
            <v>0</v>
          </cell>
          <cell r="CH4283">
            <v>0</v>
          </cell>
          <cell r="CJ4283">
            <v>0</v>
          </cell>
          <cell r="CK4283">
            <v>0</v>
          </cell>
          <cell r="CL4283">
            <v>0</v>
          </cell>
          <cell r="CM4283">
            <v>0</v>
          </cell>
          <cell r="CN4283">
            <v>1</v>
          </cell>
        </row>
        <row r="4284">
          <cell r="AU4284">
            <v>161</v>
          </cell>
          <cell r="AX4284">
            <v>161</v>
          </cell>
          <cell r="AY4284">
            <v>0</v>
          </cell>
          <cell r="AZ4284">
            <v>0</v>
          </cell>
          <cell r="BA4284">
            <v>0</v>
          </cell>
          <cell r="BV4284">
            <v>0</v>
          </cell>
          <cell r="BW4284">
            <v>1</v>
          </cell>
          <cell r="BX4284">
            <v>0</v>
          </cell>
          <cell r="BY4284">
            <v>0</v>
          </cell>
          <cell r="BZ4284">
            <v>0</v>
          </cell>
          <cell r="CA4284">
            <v>0</v>
          </cell>
          <cell r="CB4284">
            <v>0</v>
          </cell>
          <cell r="CC4284">
            <v>0</v>
          </cell>
          <cell r="CD4284">
            <v>0</v>
          </cell>
          <cell r="CE4284">
            <v>0</v>
          </cell>
          <cell r="CF4284">
            <v>0</v>
          </cell>
          <cell r="CG4284">
            <v>0</v>
          </cell>
          <cell r="CH4284">
            <v>0</v>
          </cell>
          <cell r="CJ4284">
            <v>0</v>
          </cell>
          <cell r="CK4284">
            <v>0</v>
          </cell>
          <cell r="CL4284">
            <v>0</v>
          </cell>
          <cell r="CM4284">
            <v>0</v>
          </cell>
          <cell r="CN4284">
            <v>1</v>
          </cell>
        </row>
        <row r="4285">
          <cell r="AU4285">
            <v>164</v>
          </cell>
          <cell r="AX4285">
            <v>164</v>
          </cell>
          <cell r="AY4285">
            <v>0</v>
          </cell>
          <cell r="AZ4285">
            <v>0</v>
          </cell>
          <cell r="BA4285">
            <v>0</v>
          </cell>
          <cell r="BV4285">
            <v>0</v>
          </cell>
          <cell r="BW4285">
            <v>1</v>
          </cell>
          <cell r="BX4285">
            <v>0</v>
          </cell>
          <cell r="BY4285">
            <v>0</v>
          </cell>
          <cell r="BZ4285">
            <v>0</v>
          </cell>
          <cell r="CA4285">
            <v>0</v>
          </cell>
          <cell r="CB4285">
            <v>0</v>
          </cell>
          <cell r="CC4285">
            <v>0</v>
          </cell>
          <cell r="CD4285">
            <v>0</v>
          </cell>
          <cell r="CE4285">
            <v>0</v>
          </cell>
          <cell r="CF4285">
            <v>0</v>
          </cell>
          <cell r="CG4285">
            <v>0</v>
          </cell>
          <cell r="CH4285">
            <v>0</v>
          </cell>
          <cell r="CJ4285">
            <v>0</v>
          </cell>
          <cell r="CK4285">
            <v>0</v>
          </cell>
          <cell r="CL4285">
            <v>0</v>
          </cell>
          <cell r="CM4285">
            <v>0</v>
          </cell>
          <cell r="CN4285">
            <v>1</v>
          </cell>
        </row>
        <row r="4286">
          <cell r="AU4286">
            <v>705</v>
          </cell>
          <cell r="AX4286">
            <v>705</v>
          </cell>
          <cell r="AY4286">
            <v>0</v>
          </cell>
          <cell r="AZ4286">
            <v>0</v>
          </cell>
          <cell r="BA4286">
            <v>0</v>
          </cell>
          <cell r="BV4286">
            <v>0</v>
          </cell>
          <cell r="BW4286">
            <v>0</v>
          </cell>
          <cell r="BX4286">
            <v>1</v>
          </cell>
          <cell r="BY4286">
            <v>0</v>
          </cell>
          <cell r="BZ4286">
            <v>0</v>
          </cell>
          <cell r="CA4286">
            <v>0</v>
          </cell>
          <cell r="CB4286">
            <v>0</v>
          </cell>
          <cell r="CC4286">
            <v>0</v>
          </cell>
          <cell r="CD4286">
            <v>0</v>
          </cell>
          <cell r="CE4286">
            <v>0</v>
          </cell>
          <cell r="CF4286">
            <v>0</v>
          </cell>
          <cell r="CG4286">
            <v>0</v>
          </cell>
          <cell r="CH4286">
            <v>0</v>
          </cell>
          <cell r="CJ4286">
            <v>0</v>
          </cell>
          <cell r="CK4286">
            <v>0</v>
          </cell>
          <cell r="CL4286">
            <v>0</v>
          </cell>
          <cell r="CM4286">
            <v>0</v>
          </cell>
          <cell r="CN4286">
            <v>1</v>
          </cell>
        </row>
        <row r="4287">
          <cell r="AU4287">
            <v>182</v>
          </cell>
          <cell r="AX4287">
            <v>182</v>
          </cell>
          <cell r="AY4287">
            <v>0</v>
          </cell>
          <cell r="AZ4287">
            <v>0</v>
          </cell>
          <cell r="BA4287">
            <v>0</v>
          </cell>
          <cell r="BV4287">
            <v>0</v>
          </cell>
          <cell r="BW4287">
            <v>0.71</v>
          </cell>
          <cell r="BX4287">
            <v>0</v>
          </cell>
          <cell r="BY4287">
            <v>0</v>
          </cell>
          <cell r="BZ4287">
            <v>0</v>
          </cell>
          <cell r="CA4287">
            <v>0</v>
          </cell>
          <cell r="CB4287">
            <v>0</v>
          </cell>
          <cell r="CC4287">
            <v>0</v>
          </cell>
          <cell r="CD4287">
            <v>0.28999999999999998</v>
          </cell>
          <cell r="CE4287">
            <v>0</v>
          </cell>
          <cell r="CF4287">
            <v>0</v>
          </cell>
          <cell r="CG4287">
            <v>0</v>
          </cell>
          <cell r="CH4287">
            <v>0</v>
          </cell>
          <cell r="CJ4287">
            <v>0</v>
          </cell>
          <cell r="CK4287">
            <v>0</v>
          </cell>
          <cell r="CL4287">
            <v>0</v>
          </cell>
          <cell r="CM4287">
            <v>0</v>
          </cell>
          <cell r="CN4287">
            <v>1</v>
          </cell>
        </row>
        <row r="4288">
          <cell r="AU4288">
            <v>164</v>
          </cell>
          <cell r="AX4288">
            <v>164</v>
          </cell>
          <cell r="AY4288">
            <v>0</v>
          </cell>
          <cell r="AZ4288">
            <v>0</v>
          </cell>
          <cell r="BA4288">
            <v>0</v>
          </cell>
          <cell r="BV4288">
            <v>0</v>
          </cell>
          <cell r="BW4288">
            <v>1</v>
          </cell>
          <cell r="BX4288">
            <v>0</v>
          </cell>
          <cell r="BY4288">
            <v>0</v>
          </cell>
          <cell r="BZ4288">
            <v>0</v>
          </cell>
          <cell r="CA4288">
            <v>0</v>
          </cell>
          <cell r="CB4288">
            <v>0</v>
          </cell>
          <cell r="CC4288">
            <v>0</v>
          </cell>
          <cell r="CD4288">
            <v>0</v>
          </cell>
          <cell r="CE4288">
            <v>0</v>
          </cell>
          <cell r="CF4288">
            <v>0</v>
          </cell>
          <cell r="CG4288">
            <v>0</v>
          </cell>
          <cell r="CH4288">
            <v>0</v>
          </cell>
          <cell r="CJ4288">
            <v>0</v>
          </cell>
          <cell r="CK4288">
            <v>0</v>
          </cell>
          <cell r="CL4288">
            <v>0</v>
          </cell>
          <cell r="CM4288">
            <v>0</v>
          </cell>
          <cell r="CN4288">
            <v>1</v>
          </cell>
        </row>
        <row r="4289">
          <cell r="AU4289">
            <v>759.46</v>
          </cell>
          <cell r="AX4289">
            <v>592.0100000000001</v>
          </cell>
          <cell r="AY4289">
            <v>167.45</v>
          </cell>
          <cell r="AZ4289">
            <v>0</v>
          </cell>
          <cell r="BA4289">
            <v>0</v>
          </cell>
          <cell r="BV4289">
            <v>0</v>
          </cell>
          <cell r="BW4289">
            <v>1</v>
          </cell>
          <cell r="BX4289">
            <v>0</v>
          </cell>
          <cell r="BY4289">
            <v>0</v>
          </cell>
          <cell r="BZ4289">
            <v>0</v>
          </cell>
          <cell r="CA4289">
            <v>0</v>
          </cell>
          <cell r="CB4289">
            <v>0</v>
          </cell>
          <cell r="CC4289">
            <v>0</v>
          </cell>
          <cell r="CD4289">
            <v>0</v>
          </cell>
          <cell r="CE4289">
            <v>0</v>
          </cell>
          <cell r="CF4289">
            <v>0</v>
          </cell>
          <cell r="CG4289">
            <v>0</v>
          </cell>
          <cell r="CH4289">
            <v>0</v>
          </cell>
          <cell r="CJ4289">
            <v>0</v>
          </cell>
          <cell r="CK4289">
            <v>0</v>
          </cell>
          <cell r="CL4289">
            <v>0</v>
          </cell>
          <cell r="CM4289">
            <v>0</v>
          </cell>
          <cell r="CN4289">
            <v>1</v>
          </cell>
        </row>
        <row r="4290">
          <cell r="AU4290">
            <v>136.63</v>
          </cell>
          <cell r="AX4290">
            <v>97.95</v>
          </cell>
          <cell r="AY4290">
            <v>38.68</v>
          </cell>
          <cell r="AZ4290">
            <v>0</v>
          </cell>
          <cell r="BA4290">
            <v>86.61</v>
          </cell>
          <cell r="BV4290">
            <v>0</v>
          </cell>
          <cell r="BW4290">
            <v>1</v>
          </cell>
          <cell r="BX4290">
            <v>0</v>
          </cell>
          <cell r="BY4290">
            <v>0</v>
          </cell>
          <cell r="BZ4290">
            <v>0</v>
          </cell>
          <cell r="CA4290">
            <v>0</v>
          </cell>
          <cell r="CB4290">
            <v>0</v>
          </cell>
          <cell r="CC4290">
            <v>0</v>
          </cell>
          <cell r="CD4290">
            <v>0</v>
          </cell>
          <cell r="CE4290">
            <v>0</v>
          </cell>
          <cell r="CF4290">
            <v>0</v>
          </cell>
          <cell r="CG4290">
            <v>0</v>
          </cell>
          <cell r="CH4290">
            <v>0</v>
          </cell>
          <cell r="CJ4290">
            <v>0</v>
          </cell>
          <cell r="CK4290">
            <v>0</v>
          </cell>
          <cell r="CL4290">
            <v>0</v>
          </cell>
          <cell r="CM4290">
            <v>0</v>
          </cell>
          <cell r="CN4290">
            <v>1</v>
          </cell>
        </row>
        <row r="4291">
          <cell r="AU4291">
            <v>804146.86000000068</v>
          </cell>
          <cell r="AX4291">
            <v>572055.43000000005</v>
          </cell>
          <cell r="AY4291">
            <v>232091.43</v>
          </cell>
          <cell r="AZ4291">
            <v>115849.49</v>
          </cell>
          <cell r="BA4291">
            <v>57507.46</v>
          </cell>
          <cell r="BV4291">
            <v>0</v>
          </cell>
          <cell r="BW4291">
            <v>0.13</v>
          </cell>
          <cell r="BX4291">
            <v>0.42</v>
          </cell>
          <cell r="BY4291">
            <v>0</v>
          </cell>
          <cell r="BZ4291">
            <v>0.33750000000000002</v>
          </cell>
          <cell r="CA4291">
            <v>0</v>
          </cell>
          <cell r="CB4291">
            <v>0.1125</v>
          </cell>
          <cell r="CC4291">
            <v>0</v>
          </cell>
          <cell r="CD4291">
            <v>0</v>
          </cell>
          <cell r="CE4291">
            <v>0</v>
          </cell>
          <cell r="CF4291">
            <v>0</v>
          </cell>
          <cell r="CG4291">
            <v>0</v>
          </cell>
          <cell r="CH4291">
            <v>0</v>
          </cell>
          <cell r="CJ4291">
            <v>0</v>
          </cell>
          <cell r="CK4291">
            <v>0</v>
          </cell>
          <cell r="CL4291">
            <v>0</v>
          </cell>
          <cell r="CM4291">
            <v>0</v>
          </cell>
          <cell r="CN4291">
            <v>1</v>
          </cell>
        </row>
        <row r="4292">
          <cell r="AU4292">
            <v>0</v>
          </cell>
          <cell r="AX4292">
            <v>0</v>
          </cell>
          <cell r="AY4292">
            <v>0</v>
          </cell>
          <cell r="AZ4292">
            <v>0</v>
          </cell>
          <cell r="BA4292">
            <v>0</v>
          </cell>
          <cell r="BV4292">
            <v>0</v>
          </cell>
          <cell r="BW4292">
            <v>0</v>
          </cell>
          <cell r="BX4292">
            <v>0</v>
          </cell>
          <cell r="BY4292">
            <v>0</v>
          </cell>
          <cell r="BZ4292">
            <v>0</v>
          </cell>
          <cell r="CA4292">
            <v>0</v>
          </cell>
          <cell r="CB4292">
            <v>0</v>
          </cell>
          <cell r="CC4292">
            <v>0</v>
          </cell>
          <cell r="CD4292">
            <v>1</v>
          </cell>
          <cell r="CE4292">
            <v>0</v>
          </cell>
          <cell r="CF4292">
            <v>0</v>
          </cell>
          <cell r="CG4292">
            <v>0</v>
          </cell>
          <cell r="CH4292">
            <v>0</v>
          </cell>
          <cell r="CJ4292">
            <v>0</v>
          </cell>
          <cell r="CK4292">
            <v>0</v>
          </cell>
          <cell r="CL4292">
            <v>0</v>
          </cell>
          <cell r="CM4292">
            <v>0</v>
          </cell>
          <cell r="CN4292">
            <v>1</v>
          </cell>
        </row>
        <row r="4293">
          <cell r="AU4293">
            <v>213</v>
          </cell>
          <cell r="AX4293">
            <v>213</v>
          </cell>
          <cell r="AY4293">
            <v>0</v>
          </cell>
          <cell r="AZ4293">
            <v>0</v>
          </cell>
          <cell r="BA4293">
            <v>0</v>
          </cell>
          <cell r="BV4293">
            <v>0</v>
          </cell>
          <cell r="BW4293">
            <v>0.86</v>
          </cell>
          <cell r="BX4293">
            <v>0</v>
          </cell>
          <cell r="BY4293">
            <v>0</v>
          </cell>
          <cell r="BZ4293">
            <v>0</v>
          </cell>
          <cell r="CA4293">
            <v>0</v>
          </cell>
          <cell r="CB4293">
            <v>0</v>
          </cell>
          <cell r="CC4293">
            <v>0</v>
          </cell>
          <cell r="CD4293">
            <v>0.13</v>
          </cell>
          <cell r="CE4293">
            <v>0.01</v>
          </cell>
          <cell r="CF4293">
            <v>0</v>
          </cell>
          <cell r="CG4293">
            <v>0</v>
          </cell>
          <cell r="CH4293">
            <v>0</v>
          </cell>
          <cell r="CJ4293">
            <v>0</v>
          </cell>
          <cell r="CK4293">
            <v>0</v>
          </cell>
          <cell r="CL4293">
            <v>0</v>
          </cell>
          <cell r="CM4293">
            <v>0</v>
          </cell>
          <cell r="CN4293">
            <v>1</v>
          </cell>
        </row>
        <row r="4294">
          <cell r="AU4294">
            <v>21563.31</v>
          </cell>
          <cell r="AX4294">
            <v>15762.31</v>
          </cell>
          <cell r="AY4294">
            <v>5801</v>
          </cell>
          <cell r="AZ4294">
            <v>0</v>
          </cell>
          <cell r="BA4294">
            <v>727.07</v>
          </cell>
          <cell r="BV4294">
            <v>0</v>
          </cell>
          <cell r="BW4294">
            <v>0.9</v>
          </cell>
          <cell r="BX4294">
            <v>0.05</v>
          </cell>
          <cell r="BY4294">
            <v>0</v>
          </cell>
          <cell r="BZ4294">
            <v>0</v>
          </cell>
          <cell r="CA4294">
            <v>0</v>
          </cell>
          <cell r="CB4294">
            <v>0</v>
          </cell>
          <cell r="CC4294">
            <v>0</v>
          </cell>
          <cell r="CD4294">
            <v>0</v>
          </cell>
          <cell r="CE4294">
            <v>0.04</v>
          </cell>
          <cell r="CF4294">
            <v>0</v>
          </cell>
          <cell r="CG4294">
            <v>0</v>
          </cell>
          <cell r="CH4294">
            <v>0</v>
          </cell>
          <cell r="CJ4294">
            <v>0</v>
          </cell>
          <cell r="CK4294">
            <v>0</v>
          </cell>
          <cell r="CL4294">
            <v>0</v>
          </cell>
          <cell r="CM4294">
            <v>0</v>
          </cell>
          <cell r="CN4294">
            <v>1</v>
          </cell>
        </row>
        <row r="4295">
          <cell r="AU4295">
            <v>403.29</v>
          </cell>
          <cell r="AX4295">
            <v>289.11</v>
          </cell>
          <cell r="AY4295">
            <v>114.18</v>
          </cell>
          <cell r="AZ4295">
            <v>0</v>
          </cell>
          <cell r="BA4295">
            <v>255.64</v>
          </cell>
          <cell r="BV4295">
            <v>0</v>
          </cell>
          <cell r="BW4295">
            <v>1</v>
          </cell>
          <cell r="BX4295">
            <v>0</v>
          </cell>
          <cell r="BY4295">
            <v>0</v>
          </cell>
          <cell r="BZ4295">
            <v>0</v>
          </cell>
          <cell r="CA4295">
            <v>0</v>
          </cell>
          <cell r="CB4295">
            <v>0</v>
          </cell>
          <cell r="CC4295">
            <v>0</v>
          </cell>
          <cell r="CD4295">
            <v>0</v>
          </cell>
          <cell r="CE4295">
            <v>0</v>
          </cell>
          <cell r="CF4295">
            <v>0</v>
          </cell>
          <cell r="CG4295">
            <v>0</v>
          </cell>
          <cell r="CH4295">
            <v>0</v>
          </cell>
          <cell r="CJ4295">
            <v>0</v>
          </cell>
          <cell r="CK4295">
            <v>0</v>
          </cell>
          <cell r="CL4295">
            <v>0</v>
          </cell>
          <cell r="CM4295">
            <v>0</v>
          </cell>
          <cell r="CN4295">
            <v>1</v>
          </cell>
        </row>
        <row r="4296">
          <cell r="AU4296">
            <v>652</v>
          </cell>
          <cell r="AX4296">
            <v>652</v>
          </cell>
          <cell r="AY4296">
            <v>0</v>
          </cell>
          <cell r="AZ4296">
            <v>0</v>
          </cell>
          <cell r="BA4296">
            <v>0</v>
          </cell>
          <cell r="BV4296">
            <v>0</v>
          </cell>
          <cell r="BW4296">
            <v>0.33</v>
          </cell>
          <cell r="BX4296">
            <v>0</v>
          </cell>
          <cell r="BY4296">
            <v>0</v>
          </cell>
          <cell r="BZ4296">
            <v>0</v>
          </cell>
          <cell r="CA4296">
            <v>0</v>
          </cell>
          <cell r="CB4296">
            <v>0</v>
          </cell>
          <cell r="CC4296">
            <v>0</v>
          </cell>
          <cell r="CD4296">
            <v>0.67</v>
          </cell>
          <cell r="CE4296">
            <v>0</v>
          </cell>
          <cell r="CF4296">
            <v>0</v>
          </cell>
          <cell r="CG4296">
            <v>0</v>
          </cell>
          <cell r="CH4296">
            <v>0</v>
          </cell>
          <cell r="CJ4296">
            <v>0</v>
          </cell>
          <cell r="CK4296">
            <v>0</v>
          </cell>
          <cell r="CL4296">
            <v>0</v>
          </cell>
          <cell r="CM4296">
            <v>0</v>
          </cell>
          <cell r="CN4296">
            <v>1</v>
          </cell>
        </row>
        <row r="4297">
          <cell r="AU4297">
            <v>0</v>
          </cell>
          <cell r="AX4297">
            <v>0</v>
          </cell>
          <cell r="AY4297">
            <v>0</v>
          </cell>
          <cell r="AZ4297">
            <v>0</v>
          </cell>
          <cell r="BA4297">
            <v>0</v>
          </cell>
          <cell r="BV4297">
            <v>0</v>
          </cell>
          <cell r="BW4297">
            <v>0</v>
          </cell>
          <cell r="BX4297">
            <v>0</v>
          </cell>
          <cell r="BY4297">
            <v>0</v>
          </cell>
          <cell r="BZ4297">
            <v>0</v>
          </cell>
          <cell r="CA4297">
            <v>0</v>
          </cell>
          <cell r="CB4297">
            <v>0</v>
          </cell>
          <cell r="CC4297">
            <v>0</v>
          </cell>
          <cell r="CD4297">
            <v>1</v>
          </cell>
          <cell r="CE4297">
            <v>0</v>
          </cell>
          <cell r="CF4297">
            <v>0</v>
          </cell>
          <cell r="CG4297">
            <v>0</v>
          </cell>
          <cell r="CH4297">
            <v>0</v>
          </cell>
          <cell r="CJ4297">
            <v>0</v>
          </cell>
          <cell r="CK4297">
            <v>0</v>
          </cell>
          <cell r="CL4297">
            <v>0</v>
          </cell>
          <cell r="CM4297">
            <v>0</v>
          </cell>
          <cell r="CN4297">
            <v>1</v>
          </cell>
        </row>
        <row r="4298">
          <cell r="AU4298">
            <v>238</v>
          </cell>
          <cell r="AX4298">
            <v>238</v>
          </cell>
          <cell r="AY4298">
            <v>0</v>
          </cell>
          <cell r="AZ4298">
            <v>0</v>
          </cell>
          <cell r="BA4298">
            <v>0</v>
          </cell>
          <cell r="BV4298">
            <v>0</v>
          </cell>
          <cell r="BW4298">
            <v>0</v>
          </cell>
          <cell r="BX4298">
            <v>0</v>
          </cell>
          <cell r="BY4298">
            <v>0</v>
          </cell>
          <cell r="BZ4298">
            <v>0</v>
          </cell>
          <cell r="CA4298">
            <v>0</v>
          </cell>
          <cell r="CB4298">
            <v>0</v>
          </cell>
          <cell r="CC4298">
            <v>0</v>
          </cell>
          <cell r="CD4298">
            <v>1</v>
          </cell>
          <cell r="CE4298">
            <v>0</v>
          </cell>
          <cell r="CF4298">
            <v>0</v>
          </cell>
          <cell r="CG4298">
            <v>0</v>
          </cell>
          <cell r="CH4298">
            <v>0</v>
          </cell>
          <cell r="CJ4298">
            <v>0</v>
          </cell>
          <cell r="CK4298">
            <v>0</v>
          </cell>
          <cell r="CL4298">
            <v>0</v>
          </cell>
          <cell r="CM4298">
            <v>0</v>
          </cell>
          <cell r="CN4298">
            <v>1</v>
          </cell>
        </row>
        <row r="4299">
          <cell r="AU4299">
            <v>116</v>
          </cell>
          <cell r="AX4299">
            <v>116</v>
          </cell>
          <cell r="AY4299">
            <v>0</v>
          </cell>
          <cell r="AZ4299">
            <v>0</v>
          </cell>
          <cell r="BA4299">
            <v>0</v>
          </cell>
          <cell r="BV4299">
            <v>0</v>
          </cell>
          <cell r="BW4299">
            <v>0</v>
          </cell>
          <cell r="BX4299">
            <v>0</v>
          </cell>
          <cell r="BY4299">
            <v>0</v>
          </cell>
          <cell r="BZ4299">
            <v>0</v>
          </cell>
          <cell r="CA4299">
            <v>0</v>
          </cell>
          <cell r="CB4299">
            <v>0</v>
          </cell>
          <cell r="CC4299">
            <v>0</v>
          </cell>
          <cell r="CD4299">
            <v>1</v>
          </cell>
          <cell r="CE4299">
            <v>0</v>
          </cell>
          <cell r="CF4299">
            <v>0</v>
          </cell>
          <cell r="CG4299">
            <v>0</v>
          </cell>
          <cell r="CH4299">
            <v>0</v>
          </cell>
          <cell r="CJ4299">
            <v>0</v>
          </cell>
          <cell r="CK4299">
            <v>0</v>
          </cell>
          <cell r="CL4299">
            <v>0</v>
          </cell>
          <cell r="CM4299">
            <v>0</v>
          </cell>
          <cell r="CN4299">
            <v>1</v>
          </cell>
        </row>
        <row r="4300">
          <cell r="AU4300">
            <v>0</v>
          </cell>
          <cell r="AX4300">
            <v>0</v>
          </cell>
          <cell r="AY4300">
            <v>0</v>
          </cell>
          <cell r="AZ4300">
            <v>0</v>
          </cell>
          <cell r="BA4300">
            <v>0</v>
          </cell>
          <cell r="BV4300">
            <v>0</v>
          </cell>
          <cell r="BW4300">
            <v>0</v>
          </cell>
          <cell r="BX4300">
            <v>0</v>
          </cell>
          <cell r="BY4300">
            <v>0</v>
          </cell>
          <cell r="BZ4300">
            <v>0</v>
          </cell>
          <cell r="CA4300">
            <v>0</v>
          </cell>
          <cell r="CB4300">
            <v>0</v>
          </cell>
          <cell r="CC4300">
            <v>0</v>
          </cell>
          <cell r="CD4300">
            <v>1</v>
          </cell>
          <cell r="CE4300">
            <v>0</v>
          </cell>
          <cell r="CF4300">
            <v>0</v>
          </cell>
          <cell r="CG4300">
            <v>0</v>
          </cell>
          <cell r="CH4300">
            <v>0</v>
          </cell>
          <cell r="CJ4300">
            <v>0</v>
          </cell>
          <cell r="CK4300">
            <v>0</v>
          </cell>
          <cell r="CL4300">
            <v>0</v>
          </cell>
          <cell r="CM4300">
            <v>0</v>
          </cell>
          <cell r="CN4300">
            <v>1</v>
          </cell>
        </row>
        <row r="4301">
          <cell r="AU4301">
            <v>125</v>
          </cell>
          <cell r="AX4301">
            <v>125</v>
          </cell>
          <cell r="AY4301">
            <v>0</v>
          </cell>
          <cell r="AZ4301">
            <v>0</v>
          </cell>
          <cell r="BA4301">
            <v>0</v>
          </cell>
          <cell r="BV4301">
            <v>0</v>
          </cell>
          <cell r="BW4301">
            <v>0</v>
          </cell>
          <cell r="BX4301">
            <v>0</v>
          </cell>
          <cell r="BY4301">
            <v>0</v>
          </cell>
          <cell r="BZ4301">
            <v>0</v>
          </cell>
          <cell r="CA4301">
            <v>0</v>
          </cell>
          <cell r="CB4301">
            <v>0</v>
          </cell>
          <cell r="CC4301">
            <v>0</v>
          </cell>
          <cell r="CD4301">
            <v>1</v>
          </cell>
          <cell r="CE4301">
            <v>0</v>
          </cell>
          <cell r="CF4301">
            <v>0</v>
          </cell>
          <cell r="CG4301">
            <v>0</v>
          </cell>
          <cell r="CH4301">
            <v>0</v>
          </cell>
          <cell r="CJ4301">
            <v>0</v>
          </cell>
          <cell r="CK4301">
            <v>0</v>
          </cell>
          <cell r="CL4301">
            <v>0</v>
          </cell>
          <cell r="CM4301">
            <v>0</v>
          </cell>
          <cell r="CN4301">
            <v>1</v>
          </cell>
        </row>
        <row r="4302">
          <cell r="AU4302">
            <v>91.04</v>
          </cell>
          <cell r="AX4302">
            <v>65.27</v>
          </cell>
          <cell r="AY4302">
            <v>25.77</v>
          </cell>
          <cell r="AZ4302">
            <v>0</v>
          </cell>
          <cell r="BA4302">
            <v>57.71</v>
          </cell>
          <cell r="BV4302">
            <v>0</v>
          </cell>
          <cell r="BW4302">
            <v>0</v>
          </cell>
          <cell r="BX4302">
            <v>0</v>
          </cell>
          <cell r="BY4302">
            <v>0</v>
          </cell>
          <cell r="BZ4302">
            <v>0</v>
          </cell>
          <cell r="CA4302">
            <v>0</v>
          </cell>
          <cell r="CB4302">
            <v>0</v>
          </cell>
          <cell r="CC4302">
            <v>0</v>
          </cell>
          <cell r="CD4302">
            <v>1</v>
          </cell>
          <cell r="CE4302">
            <v>0</v>
          </cell>
          <cell r="CF4302">
            <v>0</v>
          </cell>
          <cell r="CG4302">
            <v>0</v>
          </cell>
          <cell r="CH4302">
            <v>0</v>
          </cell>
          <cell r="CJ4302">
            <v>0</v>
          </cell>
          <cell r="CK4302">
            <v>0</v>
          </cell>
          <cell r="CL4302">
            <v>0</v>
          </cell>
          <cell r="CM4302">
            <v>0</v>
          </cell>
          <cell r="CN4302">
            <v>1</v>
          </cell>
        </row>
        <row r="4303">
          <cell r="AU4303">
            <v>892.8</v>
          </cell>
          <cell r="AX4303">
            <v>640</v>
          </cell>
          <cell r="AY4303">
            <v>252.8</v>
          </cell>
          <cell r="AZ4303">
            <v>640</v>
          </cell>
          <cell r="BA4303">
            <v>0</v>
          </cell>
          <cell r="BV4303">
            <v>0</v>
          </cell>
          <cell r="BW4303">
            <v>0</v>
          </cell>
          <cell r="BX4303">
            <v>0</v>
          </cell>
          <cell r="BY4303">
            <v>0</v>
          </cell>
          <cell r="BZ4303">
            <v>0</v>
          </cell>
          <cell r="CA4303">
            <v>0</v>
          </cell>
          <cell r="CB4303">
            <v>0</v>
          </cell>
          <cell r="CC4303">
            <v>0</v>
          </cell>
          <cell r="CD4303">
            <v>1</v>
          </cell>
          <cell r="CE4303">
            <v>0</v>
          </cell>
          <cell r="CF4303">
            <v>0</v>
          </cell>
          <cell r="CG4303">
            <v>0</v>
          </cell>
          <cell r="CH4303">
            <v>0</v>
          </cell>
          <cell r="CJ4303">
            <v>0</v>
          </cell>
          <cell r="CK4303">
            <v>0</v>
          </cell>
          <cell r="CL4303">
            <v>0</v>
          </cell>
          <cell r="CM4303">
            <v>0</v>
          </cell>
          <cell r="CN4303">
            <v>1</v>
          </cell>
        </row>
        <row r="4304">
          <cell r="AU4304">
            <v>346.77</v>
          </cell>
          <cell r="AX4304">
            <v>248.59</v>
          </cell>
          <cell r="AY4304">
            <v>98.18</v>
          </cell>
          <cell r="AZ4304">
            <v>0</v>
          </cell>
          <cell r="BA4304">
            <v>219.81</v>
          </cell>
          <cell r="BV4304">
            <v>0</v>
          </cell>
          <cell r="BW4304">
            <v>1</v>
          </cell>
          <cell r="BX4304">
            <v>0</v>
          </cell>
          <cell r="BY4304">
            <v>0</v>
          </cell>
          <cell r="BZ4304">
            <v>0</v>
          </cell>
          <cell r="CA4304">
            <v>0</v>
          </cell>
          <cell r="CB4304">
            <v>0</v>
          </cell>
          <cell r="CC4304">
            <v>0</v>
          </cell>
          <cell r="CD4304">
            <v>0</v>
          </cell>
          <cell r="CE4304">
            <v>0</v>
          </cell>
          <cell r="CF4304">
            <v>0</v>
          </cell>
          <cell r="CG4304">
            <v>0</v>
          </cell>
          <cell r="CH4304">
            <v>0</v>
          </cell>
          <cell r="CJ4304">
            <v>0</v>
          </cell>
          <cell r="CK4304">
            <v>0</v>
          </cell>
          <cell r="CL4304">
            <v>0</v>
          </cell>
          <cell r="CM4304">
            <v>0</v>
          </cell>
          <cell r="CN4304">
            <v>1</v>
          </cell>
        </row>
        <row r="4305">
          <cell r="AU4305">
            <v>144</v>
          </cell>
          <cell r="AX4305">
            <v>144</v>
          </cell>
          <cell r="AY4305">
            <v>0</v>
          </cell>
          <cell r="AZ4305">
            <v>0</v>
          </cell>
          <cell r="BA4305">
            <v>0</v>
          </cell>
          <cell r="BV4305">
            <v>0</v>
          </cell>
          <cell r="BW4305">
            <v>1</v>
          </cell>
          <cell r="BX4305">
            <v>0</v>
          </cell>
          <cell r="BY4305">
            <v>0</v>
          </cell>
          <cell r="BZ4305">
            <v>0</v>
          </cell>
          <cell r="CA4305">
            <v>0</v>
          </cell>
          <cell r="CB4305">
            <v>0</v>
          </cell>
          <cell r="CC4305">
            <v>0</v>
          </cell>
          <cell r="CD4305">
            <v>0</v>
          </cell>
          <cell r="CE4305">
            <v>0</v>
          </cell>
          <cell r="CF4305">
            <v>0</v>
          </cell>
          <cell r="CG4305">
            <v>0</v>
          </cell>
          <cell r="CH4305">
            <v>0</v>
          </cell>
          <cell r="CJ4305">
            <v>0</v>
          </cell>
          <cell r="CK4305">
            <v>0</v>
          </cell>
          <cell r="CL4305">
            <v>0</v>
          </cell>
          <cell r="CM4305">
            <v>0</v>
          </cell>
          <cell r="CN4305">
            <v>1</v>
          </cell>
        </row>
        <row r="4306">
          <cell r="AU4306">
            <v>907.8</v>
          </cell>
          <cell r="AX4306">
            <v>650.77</v>
          </cell>
          <cell r="AY4306">
            <v>257.02999999999997</v>
          </cell>
          <cell r="AZ4306">
            <v>273</v>
          </cell>
          <cell r="BA4306">
            <v>298.63</v>
          </cell>
          <cell r="BV4306">
            <v>0</v>
          </cell>
          <cell r="BW4306">
            <v>1</v>
          </cell>
          <cell r="BX4306">
            <v>0</v>
          </cell>
          <cell r="BY4306">
            <v>0</v>
          </cell>
          <cell r="BZ4306">
            <v>0</v>
          </cell>
          <cell r="CA4306">
            <v>0</v>
          </cell>
          <cell r="CB4306">
            <v>0</v>
          </cell>
          <cell r="CC4306">
            <v>0</v>
          </cell>
          <cell r="CD4306">
            <v>0</v>
          </cell>
          <cell r="CE4306">
            <v>0</v>
          </cell>
          <cell r="CF4306">
            <v>0</v>
          </cell>
          <cell r="CG4306">
            <v>0</v>
          </cell>
          <cell r="CH4306">
            <v>0</v>
          </cell>
          <cell r="CJ4306">
            <v>0</v>
          </cell>
          <cell r="CK4306">
            <v>0</v>
          </cell>
          <cell r="CL4306">
            <v>0</v>
          </cell>
          <cell r="CM4306">
            <v>0</v>
          </cell>
          <cell r="CN4306">
            <v>1</v>
          </cell>
        </row>
        <row r="4307">
          <cell r="AU4307">
            <v>182.09</v>
          </cell>
          <cell r="AX4307">
            <v>130.54</v>
          </cell>
          <cell r="AY4307">
            <v>51.55</v>
          </cell>
          <cell r="AZ4307">
            <v>0</v>
          </cell>
          <cell r="BA4307">
            <v>115.42</v>
          </cell>
          <cell r="BV4307">
            <v>0</v>
          </cell>
          <cell r="BW4307">
            <v>0</v>
          </cell>
          <cell r="BX4307">
            <v>1</v>
          </cell>
          <cell r="BY4307">
            <v>0</v>
          </cell>
          <cell r="BZ4307">
            <v>0</v>
          </cell>
          <cell r="CA4307">
            <v>0</v>
          </cell>
          <cell r="CB4307">
            <v>0</v>
          </cell>
          <cell r="CC4307">
            <v>0</v>
          </cell>
          <cell r="CD4307">
            <v>0</v>
          </cell>
          <cell r="CE4307">
            <v>0</v>
          </cell>
          <cell r="CF4307">
            <v>0</v>
          </cell>
          <cell r="CG4307">
            <v>0</v>
          </cell>
          <cell r="CH4307">
            <v>0</v>
          </cell>
          <cell r="CJ4307">
            <v>0</v>
          </cell>
          <cell r="CK4307">
            <v>0</v>
          </cell>
          <cell r="CL4307">
            <v>0</v>
          </cell>
          <cell r="CM4307">
            <v>0</v>
          </cell>
          <cell r="CN4307">
            <v>1</v>
          </cell>
        </row>
        <row r="4308">
          <cell r="AU4308">
            <v>8324238.7999999849</v>
          </cell>
          <cell r="AX4308">
            <v>6037146.9100000001</v>
          </cell>
          <cell r="AY4308">
            <v>2287091.89</v>
          </cell>
          <cell r="AZ4308">
            <v>3111715.82</v>
          </cell>
          <cell r="BA4308">
            <v>537210.31000000006</v>
          </cell>
          <cell r="BV4308">
            <v>0.13</v>
          </cell>
          <cell r="BW4308">
            <v>0.87</v>
          </cell>
          <cell r="BX4308">
            <v>0</v>
          </cell>
          <cell r="BY4308">
            <v>0</v>
          </cell>
          <cell r="BZ4308">
            <v>0</v>
          </cell>
          <cell r="CA4308">
            <v>0</v>
          </cell>
          <cell r="CB4308">
            <v>0</v>
          </cell>
          <cell r="CC4308">
            <v>0</v>
          </cell>
          <cell r="CD4308">
            <v>0</v>
          </cell>
          <cell r="CE4308">
            <v>0</v>
          </cell>
          <cell r="CF4308">
            <v>0</v>
          </cell>
          <cell r="CG4308">
            <v>0</v>
          </cell>
          <cell r="CH4308">
            <v>0</v>
          </cell>
          <cell r="CJ4308">
            <v>0</v>
          </cell>
          <cell r="CK4308">
            <v>0</v>
          </cell>
          <cell r="CL4308">
            <v>0</v>
          </cell>
          <cell r="CM4308">
            <v>0</v>
          </cell>
          <cell r="CN4308">
            <v>1</v>
          </cell>
        </row>
        <row r="4309">
          <cell r="AU4309">
            <v>75185.59</v>
          </cell>
          <cell r="AX4309">
            <v>60436.799999999996</v>
          </cell>
          <cell r="AY4309">
            <v>14748.79</v>
          </cell>
          <cell r="AZ4309">
            <v>16421.95</v>
          </cell>
          <cell r="BA4309">
            <v>17814.02</v>
          </cell>
          <cell r="BV4309">
            <v>0</v>
          </cell>
          <cell r="BW4309">
            <v>0</v>
          </cell>
          <cell r="BX4309">
            <v>0</v>
          </cell>
          <cell r="BY4309">
            <v>0</v>
          </cell>
          <cell r="BZ4309">
            <v>0</v>
          </cell>
          <cell r="CA4309">
            <v>0</v>
          </cell>
          <cell r="CB4309">
            <v>0</v>
          </cell>
          <cell r="CC4309">
            <v>1</v>
          </cell>
          <cell r="CD4309">
            <v>0</v>
          </cell>
          <cell r="CE4309">
            <v>0</v>
          </cell>
          <cell r="CF4309">
            <v>0</v>
          </cell>
          <cell r="CG4309">
            <v>0</v>
          </cell>
          <cell r="CH4309">
            <v>0</v>
          </cell>
          <cell r="CJ4309">
            <v>0</v>
          </cell>
          <cell r="CK4309">
            <v>0</v>
          </cell>
          <cell r="CL4309">
            <v>0</v>
          </cell>
          <cell r="CM4309">
            <v>0</v>
          </cell>
          <cell r="CN4309">
            <v>1</v>
          </cell>
        </row>
        <row r="4310">
          <cell r="AU4310">
            <v>143</v>
          </cell>
          <cell r="AX4310">
            <v>143</v>
          </cell>
          <cell r="AY4310">
            <v>0</v>
          </cell>
          <cell r="AZ4310">
            <v>0</v>
          </cell>
          <cell r="BA4310">
            <v>0</v>
          </cell>
          <cell r="BV4310">
            <v>0</v>
          </cell>
          <cell r="BW4310">
            <v>0</v>
          </cell>
          <cell r="BX4310">
            <v>0</v>
          </cell>
          <cell r="BY4310">
            <v>1</v>
          </cell>
          <cell r="BZ4310">
            <v>0</v>
          </cell>
          <cell r="CA4310">
            <v>0</v>
          </cell>
          <cell r="CB4310">
            <v>0</v>
          </cell>
          <cell r="CC4310">
            <v>0</v>
          </cell>
          <cell r="CD4310">
            <v>0</v>
          </cell>
          <cell r="CE4310">
            <v>0</v>
          </cell>
          <cell r="CF4310">
            <v>0</v>
          </cell>
          <cell r="CG4310">
            <v>0</v>
          </cell>
          <cell r="CH4310">
            <v>0</v>
          </cell>
          <cell r="CJ4310">
            <v>0</v>
          </cell>
          <cell r="CK4310">
            <v>0</v>
          </cell>
          <cell r="CL4310">
            <v>0</v>
          </cell>
          <cell r="CM4310">
            <v>0</v>
          </cell>
          <cell r="CN4310">
            <v>1</v>
          </cell>
        </row>
        <row r="4311">
          <cell r="AU4311">
            <v>183</v>
          </cell>
          <cell r="AX4311">
            <v>183</v>
          </cell>
          <cell r="AY4311">
            <v>0</v>
          </cell>
          <cell r="AZ4311">
            <v>0</v>
          </cell>
          <cell r="BA4311">
            <v>0</v>
          </cell>
          <cell r="BV4311">
            <v>0</v>
          </cell>
          <cell r="BW4311">
            <v>1</v>
          </cell>
          <cell r="BX4311">
            <v>0</v>
          </cell>
          <cell r="BY4311">
            <v>0</v>
          </cell>
          <cell r="BZ4311">
            <v>0</v>
          </cell>
          <cell r="CA4311">
            <v>0</v>
          </cell>
          <cell r="CB4311">
            <v>0</v>
          </cell>
          <cell r="CC4311">
            <v>0</v>
          </cell>
          <cell r="CD4311">
            <v>0</v>
          </cell>
          <cell r="CE4311">
            <v>0</v>
          </cell>
          <cell r="CF4311">
            <v>0</v>
          </cell>
          <cell r="CG4311">
            <v>0</v>
          </cell>
          <cell r="CH4311">
            <v>0</v>
          </cell>
          <cell r="CJ4311">
            <v>0</v>
          </cell>
          <cell r="CK4311">
            <v>0</v>
          </cell>
          <cell r="CL4311">
            <v>0</v>
          </cell>
          <cell r="CM4311">
            <v>0</v>
          </cell>
          <cell r="CN4311">
            <v>1</v>
          </cell>
        </row>
        <row r="4312">
          <cell r="AU4312">
            <v>225</v>
          </cell>
          <cell r="AX4312">
            <v>225</v>
          </cell>
          <cell r="AY4312">
            <v>0</v>
          </cell>
          <cell r="AZ4312">
            <v>0</v>
          </cell>
          <cell r="BA4312">
            <v>0</v>
          </cell>
          <cell r="BV4312">
            <v>0</v>
          </cell>
          <cell r="BW4312">
            <v>1</v>
          </cell>
          <cell r="BX4312">
            <v>0</v>
          </cell>
          <cell r="BY4312">
            <v>0</v>
          </cell>
          <cell r="BZ4312">
            <v>0</v>
          </cell>
          <cell r="CA4312">
            <v>0</v>
          </cell>
          <cell r="CB4312">
            <v>0</v>
          </cell>
          <cell r="CC4312">
            <v>0</v>
          </cell>
          <cell r="CD4312">
            <v>0</v>
          </cell>
          <cell r="CE4312">
            <v>0</v>
          </cell>
          <cell r="CF4312">
            <v>0</v>
          </cell>
          <cell r="CG4312">
            <v>0</v>
          </cell>
          <cell r="CH4312">
            <v>0</v>
          </cell>
          <cell r="CJ4312">
            <v>0</v>
          </cell>
          <cell r="CK4312">
            <v>0</v>
          </cell>
          <cell r="CL4312">
            <v>0</v>
          </cell>
          <cell r="CM4312">
            <v>0</v>
          </cell>
          <cell r="CN4312">
            <v>1</v>
          </cell>
        </row>
        <row r="4313">
          <cell r="AU4313">
            <v>3701.98</v>
          </cell>
          <cell r="AX4313">
            <v>2653.75</v>
          </cell>
          <cell r="AY4313">
            <v>1048.23</v>
          </cell>
          <cell r="AZ4313">
            <v>2653.75</v>
          </cell>
          <cell r="BA4313">
            <v>0</v>
          </cell>
          <cell r="BV4313">
            <v>0</v>
          </cell>
          <cell r="BW4313">
            <v>0</v>
          </cell>
          <cell r="BX4313">
            <v>0</v>
          </cell>
          <cell r="BY4313">
            <v>0</v>
          </cell>
          <cell r="BZ4313">
            <v>0</v>
          </cell>
          <cell r="CA4313">
            <v>0</v>
          </cell>
          <cell r="CB4313">
            <v>0</v>
          </cell>
          <cell r="CC4313">
            <v>0</v>
          </cell>
          <cell r="CD4313">
            <v>1</v>
          </cell>
          <cell r="CE4313">
            <v>0</v>
          </cell>
          <cell r="CF4313">
            <v>0</v>
          </cell>
          <cell r="CG4313">
            <v>0</v>
          </cell>
          <cell r="CH4313">
            <v>0</v>
          </cell>
          <cell r="CJ4313">
            <v>0</v>
          </cell>
          <cell r="CK4313">
            <v>0</v>
          </cell>
          <cell r="CL4313">
            <v>0</v>
          </cell>
          <cell r="CM4313">
            <v>0</v>
          </cell>
          <cell r="CN4313">
            <v>1</v>
          </cell>
        </row>
        <row r="4314">
          <cell r="AU4314">
            <v>9260.0499999999993</v>
          </cell>
          <cell r="AX4314">
            <v>6638.2400000000007</v>
          </cell>
          <cell r="AY4314">
            <v>2621.81</v>
          </cell>
          <cell r="AZ4314">
            <v>1344.42</v>
          </cell>
          <cell r="BA4314">
            <v>3803.6</v>
          </cell>
          <cell r="BV4314">
            <v>0</v>
          </cell>
          <cell r="BW4314">
            <v>1</v>
          </cell>
          <cell r="BX4314">
            <v>0</v>
          </cell>
          <cell r="BY4314">
            <v>0</v>
          </cell>
          <cell r="BZ4314">
            <v>0</v>
          </cell>
          <cell r="CA4314">
            <v>0</v>
          </cell>
          <cell r="CB4314">
            <v>0</v>
          </cell>
          <cell r="CC4314">
            <v>0</v>
          </cell>
          <cell r="CD4314">
            <v>0</v>
          </cell>
          <cell r="CE4314">
            <v>0</v>
          </cell>
          <cell r="CF4314">
            <v>0</v>
          </cell>
          <cell r="CG4314">
            <v>0</v>
          </cell>
          <cell r="CH4314">
            <v>0</v>
          </cell>
          <cell r="CJ4314">
            <v>0</v>
          </cell>
          <cell r="CK4314">
            <v>0</v>
          </cell>
          <cell r="CL4314">
            <v>0</v>
          </cell>
          <cell r="CM4314">
            <v>0</v>
          </cell>
          <cell r="CN4314">
            <v>1</v>
          </cell>
        </row>
        <row r="4315">
          <cell r="AU4315">
            <v>95115.09</v>
          </cell>
          <cell r="AX4315">
            <v>66439.86</v>
          </cell>
          <cell r="AY4315">
            <v>28675.23</v>
          </cell>
          <cell r="AZ4315">
            <v>9157.09</v>
          </cell>
          <cell r="BA4315">
            <v>7267.4</v>
          </cell>
          <cell r="BV4315">
            <v>0</v>
          </cell>
          <cell r="BW4315">
            <v>0</v>
          </cell>
          <cell r="BX4315">
            <v>0</v>
          </cell>
          <cell r="BY4315">
            <v>0</v>
          </cell>
          <cell r="BZ4315">
            <v>0</v>
          </cell>
          <cell r="CA4315">
            <v>0</v>
          </cell>
          <cell r="CB4315">
            <v>0</v>
          </cell>
          <cell r="CC4315">
            <v>0</v>
          </cell>
          <cell r="CD4315">
            <v>1</v>
          </cell>
          <cell r="CE4315">
            <v>0</v>
          </cell>
          <cell r="CF4315">
            <v>0</v>
          </cell>
          <cell r="CG4315">
            <v>0</v>
          </cell>
          <cell r="CH4315">
            <v>0</v>
          </cell>
          <cell r="CJ4315">
            <v>0</v>
          </cell>
          <cell r="CK4315">
            <v>0</v>
          </cell>
          <cell r="CL4315">
            <v>0</v>
          </cell>
          <cell r="CM4315">
            <v>0</v>
          </cell>
          <cell r="CN4315">
            <v>1</v>
          </cell>
        </row>
        <row r="4316">
          <cell r="AU4316">
            <v>819.8</v>
          </cell>
          <cell r="AX4316">
            <v>587.70000000000005</v>
          </cell>
          <cell r="AY4316">
            <v>232.1</v>
          </cell>
          <cell r="AZ4316">
            <v>0</v>
          </cell>
          <cell r="BA4316">
            <v>519.63</v>
          </cell>
          <cell r="BV4316">
            <v>0</v>
          </cell>
          <cell r="BW4316">
            <v>1</v>
          </cell>
          <cell r="BX4316">
            <v>0</v>
          </cell>
          <cell r="BY4316">
            <v>0</v>
          </cell>
          <cell r="BZ4316">
            <v>0</v>
          </cell>
          <cell r="CA4316">
            <v>0</v>
          </cell>
          <cell r="CB4316">
            <v>0</v>
          </cell>
          <cell r="CC4316">
            <v>0</v>
          </cell>
          <cell r="CD4316">
            <v>0</v>
          </cell>
          <cell r="CE4316">
            <v>0</v>
          </cell>
          <cell r="CF4316">
            <v>0</v>
          </cell>
          <cell r="CG4316">
            <v>0</v>
          </cell>
          <cell r="CH4316">
            <v>0</v>
          </cell>
          <cell r="CJ4316">
            <v>0</v>
          </cell>
          <cell r="CK4316">
            <v>0</v>
          </cell>
          <cell r="CL4316">
            <v>0</v>
          </cell>
          <cell r="CM4316">
            <v>0</v>
          </cell>
          <cell r="CN4316">
            <v>1</v>
          </cell>
        </row>
        <row r="4317">
          <cell r="AU4317">
            <v>26321.88</v>
          </cell>
          <cell r="AX4317">
            <v>18869.239999999998</v>
          </cell>
          <cell r="AY4317">
            <v>7452.64</v>
          </cell>
          <cell r="AZ4317">
            <v>7983.74</v>
          </cell>
          <cell r="BA4317">
            <v>3908.25</v>
          </cell>
          <cell r="BV4317">
            <v>0</v>
          </cell>
          <cell r="BW4317">
            <v>0</v>
          </cell>
          <cell r="BX4317">
            <v>0</v>
          </cell>
          <cell r="BY4317">
            <v>0</v>
          </cell>
          <cell r="BZ4317">
            <v>0</v>
          </cell>
          <cell r="CA4317">
            <v>0</v>
          </cell>
          <cell r="CB4317">
            <v>0</v>
          </cell>
          <cell r="CC4317">
            <v>0</v>
          </cell>
          <cell r="CD4317">
            <v>1</v>
          </cell>
          <cell r="CE4317">
            <v>0</v>
          </cell>
          <cell r="CF4317">
            <v>0</v>
          </cell>
          <cell r="CG4317">
            <v>0</v>
          </cell>
          <cell r="CH4317">
            <v>0</v>
          </cell>
          <cell r="CJ4317">
            <v>0</v>
          </cell>
          <cell r="CK4317">
            <v>0</v>
          </cell>
          <cell r="CL4317">
            <v>0</v>
          </cell>
          <cell r="CM4317">
            <v>0</v>
          </cell>
          <cell r="CN4317">
            <v>1</v>
          </cell>
        </row>
        <row r="4318">
          <cell r="AU4318">
            <v>1317.34</v>
          </cell>
          <cell r="AX4318">
            <v>1185.3</v>
          </cell>
          <cell r="AY4318">
            <v>132.04</v>
          </cell>
          <cell r="AZ4318">
            <v>334.3</v>
          </cell>
          <cell r="BA4318">
            <v>0</v>
          </cell>
          <cell r="BV4318">
            <v>0</v>
          </cell>
          <cell r="BW4318">
            <v>1</v>
          </cell>
          <cell r="BX4318">
            <v>0</v>
          </cell>
          <cell r="BY4318">
            <v>0</v>
          </cell>
          <cell r="BZ4318">
            <v>0</v>
          </cell>
          <cell r="CA4318">
            <v>0</v>
          </cell>
          <cell r="CB4318">
            <v>0</v>
          </cell>
          <cell r="CC4318">
            <v>0</v>
          </cell>
          <cell r="CD4318">
            <v>0</v>
          </cell>
          <cell r="CE4318">
            <v>0</v>
          </cell>
          <cell r="CF4318">
            <v>0</v>
          </cell>
          <cell r="CG4318">
            <v>0</v>
          </cell>
          <cell r="CH4318">
            <v>0</v>
          </cell>
          <cell r="CJ4318">
            <v>0</v>
          </cell>
          <cell r="CK4318">
            <v>0</v>
          </cell>
          <cell r="CL4318">
            <v>0</v>
          </cell>
          <cell r="CM4318">
            <v>0</v>
          </cell>
          <cell r="CN4318">
            <v>1</v>
          </cell>
        </row>
        <row r="4319">
          <cell r="AU4319">
            <v>75029.990000000005</v>
          </cell>
          <cell r="AX4319">
            <v>52486.64</v>
          </cell>
          <cell r="AY4319">
            <v>22543.35</v>
          </cell>
          <cell r="AZ4319">
            <v>7251.26</v>
          </cell>
          <cell r="BA4319">
            <v>3987.87</v>
          </cell>
          <cell r="BV4319">
            <v>0</v>
          </cell>
          <cell r="BW4319">
            <v>0</v>
          </cell>
          <cell r="BX4319">
            <v>0</v>
          </cell>
          <cell r="BY4319">
            <v>0</v>
          </cell>
          <cell r="BZ4319">
            <v>0</v>
          </cell>
          <cell r="CA4319">
            <v>0</v>
          </cell>
          <cell r="CB4319">
            <v>0</v>
          </cell>
          <cell r="CC4319">
            <v>0</v>
          </cell>
          <cell r="CD4319">
            <v>1</v>
          </cell>
          <cell r="CE4319">
            <v>0</v>
          </cell>
          <cell r="CF4319">
            <v>0</v>
          </cell>
          <cell r="CG4319">
            <v>0</v>
          </cell>
          <cell r="CH4319">
            <v>0</v>
          </cell>
          <cell r="CJ4319">
            <v>0</v>
          </cell>
          <cell r="CK4319">
            <v>0</v>
          </cell>
          <cell r="CL4319">
            <v>0</v>
          </cell>
          <cell r="CM4319">
            <v>0</v>
          </cell>
          <cell r="CN4319">
            <v>1</v>
          </cell>
        </row>
        <row r="4320">
          <cell r="AU4320">
            <v>731.4</v>
          </cell>
          <cell r="AX4320">
            <v>524.33000000000004</v>
          </cell>
          <cell r="AY4320">
            <v>207.07</v>
          </cell>
          <cell r="AZ4320">
            <v>0</v>
          </cell>
          <cell r="BA4320">
            <v>463.61</v>
          </cell>
          <cell r="BV4320">
            <v>0</v>
          </cell>
          <cell r="BW4320">
            <v>0</v>
          </cell>
          <cell r="BX4320">
            <v>0</v>
          </cell>
          <cell r="BY4320">
            <v>0</v>
          </cell>
          <cell r="BZ4320">
            <v>0</v>
          </cell>
          <cell r="CA4320">
            <v>0</v>
          </cell>
          <cell r="CB4320">
            <v>0</v>
          </cell>
          <cell r="CC4320">
            <v>0</v>
          </cell>
          <cell r="CD4320">
            <v>0</v>
          </cell>
          <cell r="CE4320">
            <v>0</v>
          </cell>
          <cell r="CF4320">
            <v>0</v>
          </cell>
          <cell r="CG4320">
            <v>0</v>
          </cell>
          <cell r="CH4320">
            <v>0</v>
          </cell>
          <cell r="CJ4320">
            <v>0</v>
          </cell>
          <cell r="CK4320">
            <v>0</v>
          </cell>
          <cell r="CL4320">
            <v>0</v>
          </cell>
          <cell r="CM4320">
            <v>0</v>
          </cell>
          <cell r="CN4320">
            <v>1</v>
          </cell>
        </row>
        <row r="4321">
          <cell r="AU4321">
            <v>1762.98</v>
          </cell>
          <cell r="AX4321">
            <v>1301.18</v>
          </cell>
          <cell r="AY4321">
            <v>461.8</v>
          </cell>
          <cell r="AZ4321">
            <v>908</v>
          </cell>
          <cell r="BA4321">
            <v>230.93</v>
          </cell>
          <cell r="BV4321">
            <v>0</v>
          </cell>
          <cell r="BW4321">
            <v>1</v>
          </cell>
          <cell r="BX4321">
            <v>0</v>
          </cell>
          <cell r="BY4321">
            <v>0</v>
          </cell>
          <cell r="BZ4321">
            <v>0</v>
          </cell>
          <cell r="CA4321">
            <v>0</v>
          </cell>
          <cell r="CB4321">
            <v>0</v>
          </cell>
          <cell r="CC4321">
            <v>0</v>
          </cell>
          <cell r="CD4321">
            <v>0</v>
          </cell>
          <cell r="CE4321">
            <v>0</v>
          </cell>
          <cell r="CF4321">
            <v>0</v>
          </cell>
          <cell r="CG4321">
            <v>0</v>
          </cell>
          <cell r="CH4321">
            <v>0</v>
          </cell>
          <cell r="CJ4321">
            <v>0</v>
          </cell>
          <cell r="CK4321">
            <v>0</v>
          </cell>
          <cell r="CL4321">
            <v>0</v>
          </cell>
          <cell r="CM4321">
            <v>0</v>
          </cell>
          <cell r="CN4321">
            <v>1</v>
          </cell>
        </row>
        <row r="4322">
          <cell r="AU4322">
            <v>102950.71</v>
          </cell>
          <cell r="AX4322">
            <v>86705.66</v>
          </cell>
          <cell r="AY4322">
            <v>16245.05</v>
          </cell>
          <cell r="AZ4322">
            <v>35630</v>
          </cell>
          <cell r="BA4322">
            <v>1217.69</v>
          </cell>
          <cell r="BV4322">
            <v>0</v>
          </cell>
          <cell r="BW4322">
            <v>0.01</v>
          </cell>
          <cell r="BX4322">
            <v>0.54</v>
          </cell>
          <cell r="BY4322">
            <v>0</v>
          </cell>
          <cell r="BZ4322">
            <v>0</v>
          </cell>
          <cell r="CA4322">
            <v>0</v>
          </cell>
          <cell r="CB4322">
            <v>0</v>
          </cell>
          <cell r="CC4322">
            <v>0</v>
          </cell>
          <cell r="CD4322">
            <v>0.31</v>
          </cell>
          <cell r="CE4322">
            <v>0</v>
          </cell>
          <cell r="CF4322">
            <v>0</v>
          </cell>
          <cell r="CG4322">
            <v>0</v>
          </cell>
          <cell r="CH4322">
            <v>0</v>
          </cell>
          <cell r="CJ4322">
            <v>0</v>
          </cell>
          <cell r="CK4322">
            <v>0</v>
          </cell>
          <cell r="CL4322">
            <v>0</v>
          </cell>
          <cell r="CM4322">
            <v>0</v>
          </cell>
          <cell r="CN4322">
            <v>1</v>
          </cell>
        </row>
        <row r="4323">
          <cell r="AU4323">
            <v>616.88</v>
          </cell>
          <cell r="AX4323">
            <v>442.22999999999996</v>
          </cell>
          <cell r="AY4323">
            <v>174.65</v>
          </cell>
          <cell r="AZ4323">
            <v>0</v>
          </cell>
          <cell r="BA4323">
            <v>391.02</v>
          </cell>
          <cell r="BV4323">
            <v>0</v>
          </cell>
          <cell r="BW4323">
            <v>0</v>
          </cell>
          <cell r="BX4323">
            <v>0</v>
          </cell>
          <cell r="BY4323">
            <v>0</v>
          </cell>
          <cell r="BZ4323">
            <v>0</v>
          </cell>
          <cell r="CA4323">
            <v>0</v>
          </cell>
          <cell r="CB4323">
            <v>0</v>
          </cell>
          <cell r="CC4323">
            <v>0</v>
          </cell>
          <cell r="CD4323">
            <v>0</v>
          </cell>
          <cell r="CE4323">
            <v>0</v>
          </cell>
          <cell r="CF4323">
            <v>0</v>
          </cell>
          <cell r="CG4323">
            <v>0</v>
          </cell>
          <cell r="CH4323">
            <v>0</v>
          </cell>
          <cell r="CJ4323">
            <v>0</v>
          </cell>
          <cell r="CK4323">
            <v>0</v>
          </cell>
          <cell r="CL4323">
            <v>0</v>
          </cell>
          <cell r="CM4323">
            <v>0</v>
          </cell>
          <cell r="CN4323">
            <v>1</v>
          </cell>
        </row>
        <row r="4324">
          <cell r="AU4324">
            <v>490</v>
          </cell>
          <cell r="AX4324">
            <v>490</v>
          </cell>
          <cell r="AY4324">
            <v>0</v>
          </cell>
          <cell r="AZ4324">
            <v>0</v>
          </cell>
          <cell r="BA4324">
            <v>0</v>
          </cell>
          <cell r="BV4324">
            <v>0</v>
          </cell>
          <cell r="BW4324">
            <v>0.19</v>
          </cell>
          <cell r="BX4324">
            <v>0.81</v>
          </cell>
          <cell r="BY4324">
            <v>0</v>
          </cell>
          <cell r="BZ4324">
            <v>0</v>
          </cell>
          <cell r="CA4324">
            <v>0</v>
          </cell>
          <cell r="CB4324">
            <v>0</v>
          </cell>
          <cell r="CC4324">
            <v>0</v>
          </cell>
          <cell r="CD4324">
            <v>0</v>
          </cell>
          <cell r="CE4324">
            <v>0</v>
          </cell>
          <cell r="CF4324">
            <v>0</v>
          </cell>
          <cell r="CG4324">
            <v>0</v>
          </cell>
          <cell r="CH4324">
            <v>0</v>
          </cell>
          <cell r="CJ4324">
            <v>0</v>
          </cell>
          <cell r="CK4324">
            <v>0</v>
          </cell>
          <cell r="CL4324">
            <v>0</v>
          </cell>
          <cell r="CM4324">
            <v>0</v>
          </cell>
          <cell r="CN4324">
            <v>1</v>
          </cell>
        </row>
        <row r="4325">
          <cell r="AU4325">
            <v>1075.06</v>
          </cell>
          <cell r="AX4325">
            <v>770.71</v>
          </cell>
          <cell r="AY4325">
            <v>304.35000000000002</v>
          </cell>
          <cell r="AZ4325">
            <v>0</v>
          </cell>
          <cell r="BA4325">
            <v>681.47</v>
          </cell>
          <cell r="BV4325">
            <v>0</v>
          </cell>
          <cell r="BW4325">
            <v>0</v>
          </cell>
          <cell r="BX4325">
            <v>0.7</v>
          </cell>
          <cell r="BY4325">
            <v>0</v>
          </cell>
          <cell r="BZ4325">
            <v>0</v>
          </cell>
          <cell r="CA4325">
            <v>0</v>
          </cell>
          <cell r="CB4325">
            <v>0</v>
          </cell>
          <cell r="CC4325">
            <v>0</v>
          </cell>
          <cell r="CD4325">
            <v>0</v>
          </cell>
          <cell r="CE4325">
            <v>0</v>
          </cell>
          <cell r="CF4325">
            <v>0</v>
          </cell>
          <cell r="CG4325">
            <v>0</v>
          </cell>
          <cell r="CH4325">
            <v>0</v>
          </cell>
          <cell r="CJ4325">
            <v>0</v>
          </cell>
          <cell r="CK4325">
            <v>0</v>
          </cell>
          <cell r="CL4325">
            <v>0</v>
          </cell>
          <cell r="CM4325">
            <v>0</v>
          </cell>
          <cell r="CN4325">
            <v>1</v>
          </cell>
        </row>
        <row r="4326">
          <cell r="AU4326">
            <v>89210.78</v>
          </cell>
          <cell r="AX4326">
            <v>62282.21</v>
          </cell>
          <cell r="AY4326">
            <v>26928.57</v>
          </cell>
          <cell r="AZ4326">
            <v>7483.4</v>
          </cell>
          <cell r="BA4326">
            <v>3091.87</v>
          </cell>
          <cell r="BV4326">
            <v>0</v>
          </cell>
          <cell r="BW4326">
            <v>0</v>
          </cell>
          <cell r="BX4326">
            <v>0</v>
          </cell>
          <cell r="BY4326">
            <v>0</v>
          </cell>
          <cell r="BZ4326">
            <v>0</v>
          </cell>
          <cell r="CA4326">
            <v>0</v>
          </cell>
          <cell r="CB4326">
            <v>0</v>
          </cell>
          <cell r="CC4326">
            <v>0</v>
          </cell>
          <cell r="CD4326">
            <v>1</v>
          </cell>
          <cell r="CE4326">
            <v>0</v>
          </cell>
          <cell r="CF4326">
            <v>0</v>
          </cell>
          <cell r="CG4326">
            <v>0</v>
          </cell>
          <cell r="CH4326">
            <v>0</v>
          </cell>
          <cell r="CJ4326">
            <v>0</v>
          </cell>
          <cell r="CK4326">
            <v>0</v>
          </cell>
          <cell r="CL4326">
            <v>0</v>
          </cell>
          <cell r="CM4326">
            <v>0</v>
          </cell>
          <cell r="CN4326">
            <v>1</v>
          </cell>
        </row>
        <row r="4327">
          <cell r="AU4327">
            <v>3174.59</v>
          </cell>
          <cell r="AX4327">
            <v>2324.19</v>
          </cell>
          <cell r="AY4327">
            <v>850.4</v>
          </cell>
          <cell r="AZ4327">
            <v>930.38</v>
          </cell>
          <cell r="BA4327">
            <v>762.09</v>
          </cell>
          <cell r="BV4327">
            <v>0</v>
          </cell>
          <cell r="BW4327">
            <v>1</v>
          </cell>
          <cell r="BX4327">
            <v>0</v>
          </cell>
          <cell r="BY4327">
            <v>0</v>
          </cell>
          <cell r="BZ4327">
            <v>0</v>
          </cell>
          <cell r="CA4327">
            <v>0</v>
          </cell>
          <cell r="CB4327">
            <v>0</v>
          </cell>
          <cell r="CC4327">
            <v>0</v>
          </cell>
          <cell r="CD4327">
            <v>0</v>
          </cell>
          <cell r="CE4327">
            <v>0</v>
          </cell>
          <cell r="CF4327">
            <v>0</v>
          </cell>
          <cell r="CG4327">
            <v>0</v>
          </cell>
          <cell r="CH4327">
            <v>0</v>
          </cell>
          <cell r="CJ4327">
            <v>0</v>
          </cell>
          <cell r="CK4327">
            <v>0</v>
          </cell>
          <cell r="CL4327">
            <v>0</v>
          </cell>
          <cell r="CM4327">
            <v>0</v>
          </cell>
          <cell r="CN4327">
            <v>1</v>
          </cell>
        </row>
        <row r="4328">
          <cell r="AU4328">
            <v>1743.32</v>
          </cell>
          <cell r="AX4328">
            <v>1284.83</v>
          </cell>
          <cell r="AY4328">
            <v>458.49</v>
          </cell>
          <cell r="AZ4328">
            <v>638.4</v>
          </cell>
          <cell r="BA4328">
            <v>461.92</v>
          </cell>
          <cell r="BV4328">
            <v>0</v>
          </cell>
          <cell r="BW4328">
            <v>1</v>
          </cell>
          <cell r="BX4328">
            <v>0</v>
          </cell>
          <cell r="BY4328">
            <v>0</v>
          </cell>
          <cell r="BZ4328">
            <v>0</v>
          </cell>
          <cell r="CA4328">
            <v>0</v>
          </cell>
          <cell r="CB4328">
            <v>0</v>
          </cell>
          <cell r="CC4328">
            <v>0</v>
          </cell>
          <cell r="CD4328">
            <v>0</v>
          </cell>
          <cell r="CE4328">
            <v>0</v>
          </cell>
          <cell r="CF4328">
            <v>0</v>
          </cell>
          <cell r="CG4328">
            <v>0</v>
          </cell>
          <cell r="CH4328">
            <v>0</v>
          </cell>
          <cell r="CJ4328">
            <v>0</v>
          </cell>
          <cell r="CK4328">
            <v>0</v>
          </cell>
          <cell r="CL4328">
            <v>0</v>
          </cell>
          <cell r="CM4328">
            <v>0</v>
          </cell>
          <cell r="CN4328">
            <v>1</v>
          </cell>
        </row>
        <row r="4329">
          <cell r="AU4329">
            <v>1700.76</v>
          </cell>
          <cell r="AX4329">
            <v>1219.19</v>
          </cell>
          <cell r="AY4329">
            <v>481.57</v>
          </cell>
          <cell r="AZ4329">
            <v>1168.29</v>
          </cell>
          <cell r="BA4329">
            <v>0</v>
          </cell>
          <cell r="BV4329">
            <v>0</v>
          </cell>
          <cell r="BW4329">
            <v>0.91</v>
          </cell>
          <cell r="BX4329">
            <v>0</v>
          </cell>
          <cell r="BY4329">
            <v>0</v>
          </cell>
          <cell r="BZ4329">
            <v>0</v>
          </cell>
          <cell r="CA4329">
            <v>0</v>
          </cell>
          <cell r="CB4329">
            <v>0</v>
          </cell>
          <cell r="CC4329">
            <v>0</v>
          </cell>
          <cell r="CD4329">
            <v>0</v>
          </cell>
          <cell r="CE4329">
            <v>0.01</v>
          </cell>
          <cell r="CF4329">
            <v>0</v>
          </cell>
          <cell r="CG4329">
            <v>0</v>
          </cell>
          <cell r="CH4329">
            <v>0</v>
          </cell>
          <cell r="CJ4329">
            <v>0</v>
          </cell>
          <cell r="CK4329">
            <v>0</v>
          </cell>
          <cell r="CL4329">
            <v>0</v>
          </cell>
          <cell r="CM4329">
            <v>0</v>
          </cell>
          <cell r="CN4329">
            <v>1</v>
          </cell>
        </row>
        <row r="4330">
          <cell r="AU4330">
            <v>39440.769999999997</v>
          </cell>
          <cell r="AX4330">
            <v>39309.19</v>
          </cell>
          <cell r="AY4330">
            <v>131.58000000000001</v>
          </cell>
          <cell r="AZ4330">
            <v>0</v>
          </cell>
          <cell r="BA4330">
            <v>294.61</v>
          </cell>
          <cell r="BV4330">
            <v>0</v>
          </cell>
          <cell r="BW4330">
            <v>0</v>
          </cell>
          <cell r="BX4330">
            <v>0.74</v>
          </cell>
          <cell r="BY4330">
            <v>0</v>
          </cell>
          <cell r="BZ4330">
            <v>0</v>
          </cell>
          <cell r="CA4330">
            <v>0</v>
          </cell>
          <cell r="CB4330">
            <v>0</v>
          </cell>
          <cell r="CC4330">
            <v>0</v>
          </cell>
          <cell r="CD4330">
            <v>0</v>
          </cell>
          <cell r="CE4330">
            <v>0</v>
          </cell>
          <cell r="CF4330">
            <v>0</v>
          </cell>
          <cell r="CG4330">
            <v>0</v>
          </cell>
          <cell r="CH4330">
            <v>0</v>
          </cell>
          <cell r="CJ4330">
            <v>0</v>
          </cell>
          <cell r="CK4330">
            <v>0</v>
          </cell>
          <cell r="CL4330">
            <v>0</v>
          </cell>
          <cell r="CM4330">
            <v>0</v>
          </cell>
          <cell r="CN4330">
            <v>1</v>
          </cell>
        </row>
        <row r="4331">
          <cell r="AU4331">
            <v>44741.98</v>
          </cell>
          <cell r="AX4331">
            <v>44237.2</v>
          </cell>
          <cell r="AY4331">
            <v>504.78</v>
          </cell>
          <cell r="AZ4331">
            <v>0</v>
          </cell>
          <cell r="BA4331">
            <v>1130.18</v>
          </cell>
          <cell r="BV4331">
            <v>0</v>
          </cell>
          <cell r="BW4331">
            <v>0</v>
          </cell>
          <cell r="BX4331">
            <v>0.75</v>
          </cell>
          <cell r="BY4331">
            <v>0</v>
          </cell>
          <cell r="BZ4331">
            <v>0</v>
          </cell>
          <cell r="CA4331">
            <v>0</v>
          </cell>
          <cell r="CB4331">
            <v>0</v>
          </cell>
          <cell r="CC4331">
            <v>0</v>
          </cell>
          <cell r="CD4331">
            <v>0</v>
          </cell>
          <cell r="CE4331">
            <v>0</v>
          </cell>
          <cell r="CF4331">
            <v>0</v>
          </cell>
          <cell r="CG4331">
            <v>0</v>
          </cell>
          <cell r="CH4331">
            <v>0</v>
          </cell>
          <cell r="CJ4331">
            <v>0</v>
          </cell>
          <cell r="CK4331">
            <v>0</v>
          </cell>
          <cell r="CL4331">
            <v>0</v>
          </cell>
          <cell r="CM4331">
            <v>0</v>
          </cell>
          <cell r="CN4331">
            <v>1</v>
          </cell>
        </row>
        <row r="4332">
          <cell r="AU4332">
            <v>282</v>
          </cell>
          <cell r="AX4332">
            <v>282</v>
          </cell>
          <cell r="AY4332">
            <v>0</v>
          </cell>
          <cell r="AZ4332">
            <v>0</v>
          </cell>
          <cell r="BA4332">
            <v>0</v>
          </cell>
          <cell r="BV4332">
            <v>0</v>
          </cell>
          <cell r="BW4332">
            <v>0</v>
          </cell>
          <cell r="BX4332">
            <v>0</v>
          </cell>
          <cell r="BY4332">
            <v>1</v>
          </cell>
          <cell r="BZ4332">
            <v>0</v>
          </cell>
          <cell r="CA4332">
            <v>0</v>
          </cell>
          <cell r="CB4332">
            <v>0</v>
          </cell>
          <cell r="CC4332">
            <v>0</v>
          </cell>
          <cell r="CD4332">
            <v>0</v>
          </cell>
          <cell r="CE4332">
            <v>0</v>
          </cell>
          <cell r="CF4332">
            <v>0</v>
          </cell>
          <cell r="CG4332">
            <v>0</v>
          </cell>
          <cell r="CH4332">
            <v>0</v>
          </cell>
          <cell r="CJ4332">
            <v>0</v>
          </cell>
          <cell r="CK4332">
            <v>0</v>
          </cell>
          <cell r="CL4332">
            <v>0</v>
          </cell>
          <cell r="CM4332">
            <v>0</v>
          </cell>
          <cell r="CN4332">
            <v>1</v>
          </cell>
        </row>
        <row r="4333">
          <cell r="AU4333">
            <v>113098.9</v>
          </cell>
          <cell r="AX4333">
            <v>79105.009999999995</v>
          </cell>
          <cell r="AY4333">
            <v>33993.89</v>
          </cell>
          <cell r="AZ4333">
            <v>6895.73</v>
          </cell>
          <cell r="BA4333">
            <v>5705.56</v>
          </cell>
          <cell r="BV4333">
            <v>0</v>
          </cell>
          <cell r="BW4333">
            <v>0</v>
          </cell>
          <cell r="BX4333">
            <v>0</v>
          </cell>
          <cell r="BY4333">
            <v>0</v>
          </cell>
          <cell r="BZ4333">
            <v>0</v>
          </cell>
          <cell r="CA4333">
            <v>0</v>
          </cell>
          <cell r="CB4333">
            <v>0</v>
          </cell>
          <cell r="CC4333">
            <v>0</v>
          </cell>
          <cell r="CD4333">
            <v>1</v>
          </cell>
          <cell r="CE4333">
            <v>0</v>
          </cell>
          <cell r="CF4333">
            <v>0</v>
          </cell>
          <cell r="CG4333">
            <v>0</v>
          </cell>
          <cell r="CH4333">
            <v>0</v>
          </cell>
          <cell r="CJ4333">
            <v>0</v>
          </cell>
          <cell r="CK4333">
            <v>0</v>
          </cell>
          <cell r="CL4333">
            <v>0</v>
          </cell>
          <cell r="CM4333">
            <v>0</v>
          </cell>
          <cell r="CN4333">
            <v>1</v>
          </cell>
        </row>
        <row r="4334">
          <cell r="AU4334">
            <v>99901.54</v>
          </cell>
          <cell r="AX4334">
            <v>98440.23</v>
          </cell>
          <cell r="AY4334">
            <v>1461.31</v>
          </cell>
          <cell r="AZ4334">
            <v>0</v>
          </cell>
          <cell r="BA4334">
            <v>3271.75</v>
          </cell>
          <cell r="BV4334">
            <v>0</v>
          </cell>
          <cell r="BW4334">
            <v>0</v>
          </cell>
          <cell r="BX4334">
            <v>0.46</v>
          </cell>
          <cell r="BY4334">
            <v>0</v>
          </cell>
          <cell r="BZ4334">
            <v>0</v>
          </cell>
          <cell r="CA4334">
            <v>0</v>
          </cell>
          <cell r="CB4334">
            <v>0</v>
          </cell>
          <cell r="CC4334">
            <v>0</v>
          </cell>
          <cell r="CD4334">
            <v>0.39</v>
          </cell>
          <cell r="CE4334">
            <v>0</v>
          </cell>
          <cell r="CF4334">
            <v>0</v>
          </cell>
          <cell r="CG4334">
            <v>0</v>
          </cell>
          <cell r="CH4334">
            <v>0</v>
          </cell>
          <cell r="CJ4334">
            <v>0</v>
          </cell>
          <cell r="CK4334">
            <v>0</v>
          </cell>
          <cell r="CL4334">
            <v>0</v>
          </cell>
          <cell r="CM4334">
            <v>0</v>
          </cell>
          <cell r="CN4334">
            <v>1</v>
          </cell>
        </row>
        <row r="4335">
          <cell r="AU4335">
            <v>316</v>
          </cell>
          <cell r="AX4335">
            <v>316</v>
          </cell>
          <cell r="AY4335">
            <v>0</v>
          </cell>
          <cell r="AZ4335">
            <v>0</v>
          </cell>
          <cell r="BA4335">
            <v>0</v>
          </cell>
          <cell r="BV4335">
            <v>0</v>
          </cell>
          <cell r="BW4335">
            <v>0</v>
          </cell>
          <cell r="BX4335">
            <v>1</v>
          </cell>
          <cell r="BY4335">
            <v>0</v>
          </cell>
          <cell r="BZ4335">
            <v>0</v>
          </cell>
          <cell r="CA4335">
            <v>0</v>
          </cell>
          <cell r="CB4335">
            <v>0</v>
          </cell>
          <cell r="CC4335">
            <v>0</v>
          </cell>
          <cell r="CD4335">
            <v>0</v>
          </cell>
          <cell r="CE4335">
            <v>0</v>
          </cell>
          <cell r="CF4335">
            <v>0</v>
          </cell>
          <cell r="CG4335">
            <v>0</v>
          </cell>
          <cell r="CH4335">
            <v>0</v>
          </cell>
          <cell r="CJ4335">
            <v>0</v>
          </cell>
          <cell r="CK4335">
            <v>0</v>
          </cell>
          <cell r="CL4335">
            <v>0</v>
          </cell>
          <cell r="CM4335">
            <v>0</v>
          </cell>
          <cell r="CN4335">
            <v>1</v>
          </cell>
        </row>
        <row r="4336">
          <cell r="AU4336">
            <v>91.04</v>
          </cell>
          <cell r="AX4336">
            <v>65.27</v>
          </cell>
          <cell r="AY4336">
            <v>25.77</v>
          </cell>
          <cell r="AZ4336">
            <v>0</v>
          </cell>
          <cell r="BA4336">
            <v>57.71</v>
          </cell>
          <cell r="BV4336">
            <v>0</v>
          </cell>
          <cell r="BW4336">
            <v>0.86</v>
          </cell>
          <cell r="BX4336">
            <v>0</v>
          </cell>
          <cell r="BY4336">
            <v>0</v>
          </cell>
          <cell r="BZ4336">
            <v>0</v>
          </cell>
          <cell r="CA4336">
            <v>0</v>
          </cell>
          <cell r="CB4336">
            <v>0</v>
          </cell>
          <cell r="CC4336">
            <v>0</v>
          </cell>
          <cell r="CD4336">
            <v>0.09</v>
          </cell>
          <cell r="CE4336">
            <v>0.05</v>
          </cell>
          <cell r="CF4336">
            <v>0</v>
          </cell>
          <cell r="CG4336">
            <v>0</v>
          </cell>
          <cell r="CH4336">
            <v>0</v>
          </cell>
          <cell r="CJ4336">
            <v>0</v>
          </cell>
          <cell r="CK4336">
            <v>0</v>
          </cell>
          <cell r="CL4336">
            <v>0</v>
          </cell>
          <cell r="CM4336">
            <v>0</v>
          </cell>
          <cell r="CN4336">
            <v>1</v>
          </cell>
        </row>
        <row r="4337">
          <cell r="AU4337">
            <v>35333.599999999999</v>
          </cell>
          <cell r="AX4337">
            <v>24772.91</v>
          </cell>
          <cell r="AY4337">
            <v>10560.69</v>
          </cell>
          <cell r="AZ4337">
            <v>13021.79</v>
          </cell>
          <cell r="BA4337">
            <v>8671.26</v>
          </cell>
          <cell r="BV4337">
            <v>0</v>
          </cell>
          <cell r="BW4337">
            <v>0</v>
          </cell>
          <cell r="BX4337">
            <v>1</v>
          </cell>
          <cell r="BY4337">
            <v>0</v>
          </cell>
          <cell r="BZ4337">
            <v>0</v>
          </cell>
          <cell r="CA4337">
            <v>0</v>
          </cell>
          <cell r="CB4337">
            <v>0</v>
          </cell>
          <cell r="CC4337">
            <v>0</v>
          </cell>
          <cell r="CD4337">
            <v>0</v>
          </cell>
          <cell r="CE4337">
            <v>0</v>
          </cell>
          <cell r="CF4337">
            <v>0</v>
          </cell>
          <cell r="CG4337">
            <v>0</v>
          </cell>
          <cell r="CH4337">
            <v>0</v>
          </cell>
          <cell r="CJ4337">
            <v>0</v>
          </cell>
          <cell r="CK4337">
            <v>0</v>
          </cell>
          <cell r="CL4337">
            <v>0</v>
          </cell>
          <cell r="CM4337">
            <v>0</v>
          </cell>
          <cell r="CN4337">
            <v>1</v>
          </cell>
        </row>
        <row r="4338">
          <cell r="AU4338">
            <v>3762.75</v>
          </cell>
          <cell r="AX4338">
            <v>2697.3500000000004</v>
          </cell>
          <cell r="AY4338">
            <v>1065.4000000000001</v>
          </cell>
          <cell r="AZ4338">
            <v>2371</v>
          </cell>
          <cell r="BA4338">
            <v>288.55</v>
          </cell>
          <cell r="BV4338">
            <v>0</v>
          </cell>
          <cell r="BW4338">
            <v>0</v>
          </cell>
          <cell r="BX4338">
            <v>0</v>
          </cell>
          <cell r="BY4338">
            <v>0</v>
          </cell>
          <cell r="BZ4338">
            <v>0</v>
          </cell>
          <cell r="CA4338">
            <v>0</v>
          </cell>
          <cell r="CB4338">
            <v>0</v>
          </cell>
          <cell r="CC4338">
            <v>0</v>
          </cell>
          <cell r="CD4338">
            <v>1</v>
          </cell>
          <cell r="CE4338">
            <v>0</v>
          </cell>
          <cell r="CF4338">
            <v>0</v>
          </cell>
          <cell r="CG4338">
            <v>0</v>
          </cell>
          <cell r="CH4338">
            <v>0</v>
          </cell>
          <cell r="CJ4338">
            <v>0</v>
          </cell>
          <cell r="CK4338">
            <v>0</v>
          </cell>
          <cell r="CL4338">
            <v>0</v>
          </cell>
          <cell r="CM4338">
            <v>0</v>
          </cell>
          <cell r="CN4338">
            <v>1</v>
          </cell>
        </row>
        <row r="4339">
          <cell r="AU4339">
            <v>435</v>
          </cell>
          <cell r="AX4339">
            <v>435</v>
          </cell>
          <cell r="AY4339">
            <v>0</v>
          </cell>
          <cell r="AZ4339">
            <v>0</v>
          </cell>
          <cell r="BA4339">
            <v>0</v>
          </cell>
          <cell r="BV4339">
            <v>0</v>
          </cell>
          <cell r="BW4339">
            <v>0</v>
          </cell>
          <cell r="BX4339">
            <v>0</v>
          </cell>
          <cell r="BY4339">
            <v>1</v>
          </cell>
          <cell r="BZ4339">
            <v>0</v>
          </cell>
          <cell r="CA4339">
            <v>0</v>
          </cell>
          <cell r="CB4339">
            <v>0</v>
          </cell>
          <cell r="CC4339">
            <v>0</v>
          </cell>
          <cell r="CD4339">
            <v>0</v>
          </cell>
          <cell r="CE4339">
            <v>0</v>
          </cell>
          <cell r="CF4339">
            <v>0</v>
          </cell>
          <cell r="CG4339">
            <v>0</v>
          </cell>
          <cell r="CH4339">
            <v>0</v>
          </cell>
          <cell r="CJ4339">
            <v>0</v>
          </cell>
          <cell r="CK4339">
            <v>0</v>
          </cell>
          <cell r="CL4339">
            <v>0</v>
          </cell>
          <cell r="CM4339">
            <v>0</v>
          </cell>
          <cell r="CN4339">
            <v>1</v>
          </cell>
        </row>
        <row r="4340">
          <cell r="AU4340">
            <v>3563.17</v>
          </cell>
          <cell r="AX4340">
            <v>2676.6600000000003</v>
          </cell>
          <cell r="AY4340">
            <v>886.51</v>
          </cell>
          <cell r="AZ4340">
            <v>0</v>
          </cell>
          <cell r="BA4340">
            <v>1915.4</v>
          </cell>
          <cell r="BV4340">
            <v>0</v>
          </cell>
          <cell r="BW4340">
            <v>0</v>
          </cell>
          <cell r="BX4340">
            <v>0.5</v>
          </cell>
          <cell r="BY4340">
            <v>0</v>
          </cell>
          <cell r="BZ4340">
            <v>0</v>
          </cell>
          <cell r="CA4340">
            <v>0</v>
          </cell>
          <cell r="CB4340">
            <v>0</v>
          </cell>
          <cell r="CC4340">
            <v>0</v>
          </cell>
          <cell r="CD4340">
            <v>0.43</v>
          </cell>
          <cell r="CE4340">
            <v>0</v>
          </cell>
          <cell r="CF4340">
            <v>0</v>
          </cell>
          <cell r="CG4340">
            <v>0</v>
          </cell>
          <cell r="CH4340">
            <v>0</v>
          </cell>
          <cell r="CJ4340">
            <v>0</v>
          </cell>
          <cell r="CK4340">
            <v>0</v>
          </cell>
          <cell r="CL4340">
            <v>0</v>
          </cell>
          <cell r="CM4340">
            <v>0</v>
          </cell>
          <cell r="CN4340">
            <v>1</v>
          </cell>
        </row>
        <row r="4341">
          <cell r="AU4341">
            <v>27494.15</v>
          </cell>
          <cell r="AX4341">
            <v>19197.809999999998</v>
          </cell>
          <cell r="AY4341">
            <v>8296.34</v>
          </cell>
          <cell r="AZ4341">
            <v>3716.5</v>
          </cell>
          <cell r="BA4341">
            <v>12183.68</v>
          </cell>
          <cell r="BV4341">
            <v>0</v>
          </cell>
          <cell r="BW4341">
            <v>1</v>
          </cell>
          <cell r="BX4341">
            <v>0</v>
          </cell>
          <cell r="BY4341">
            <v>0</v>
          </cell>
          <cell r="BZ4341">
            <v>0</v>
          </cell>
          <cell r="CA4341">
            <v>0</v>
          </cell>
          <cell r="CB4341">
            <v>0</v>
          </cell>
          <cell r="CC4341">
            <v>0</v>
          </cell>
          <cell r="CD4341">
            <v>0</v>
          </cell>
          <cell r="CE4341">
            <v>0</v>
          </cell>
          <cell r="CF4341">
            <v>0</v>
          </cell>
          <cell r="CG4341">
            <v>0</v>
          </cell>
          <cell r="CH4341">
            <v>0</v>
          </cell>
          <cell r="CJ4341">
            <v>0</v>
          </cell>
          <cell r="CK4341">
            <v>0</v>
          </cell>
          <cell r="CL4341">
            <v>0</v>
          </cell>
          <cell r="CM4341">
            <v>0</v>
          </cell>
          <cell r="CN4341">
            <v>1</v>
          </cell>
        </row>
        <row r="4342">
          <cell r="AU4342">
            <v>5095.66</v>
          </cell>
          <cell r="AX4342">
            <v>3652.84</v>
          </cell>
          <cell r="AY4342">
            <v>1442.82</v>
          </cell>
          <cell r="AZ4342">
            <v>3391.76</v>
          </cell>
          <cell r="BA4342">
            <v>230.84</v>
          </cell>
          <cell r="BV4342">
            <v>0</v>
          </cell>
          <cell r="BW4342">
            <v>0</v>
          </cell>
          <cell r="BX4342">
            <v>0</v>
          </cell>
          <cell r="BY4342">
            <v>0</v>
          </cell>
          <cell r="BZ4342">
            <v>0</v>
          </cell>
          <cell r="CA4342">
            <v>0</v>
          </cell>
          <cell r="CB4342">
            <v>0</v>
          </cell>
          <cell r="CC4342">
            <v>0</v>
          </cell>
          <cell r="CD4342">
            <v>1</v>
          </cell>
          <cell r="CE4342">
            <v>0</v>
          </cell>
          <cell r="CF4342">
            <v>0</v>
          </cell>
          <cell r="CG4342">
            <v>0</v>
          </cell>
          <cell r="CH4342">
            <v>0</v>
          </cell>
          <cell r="CJ4342">
            <v>0</v>
          </cell>
          <cell r="CK4342">
            <v>0</v>
          </cell>
          <cell r="CL4342">
            <v>0</v>
          </cell>
          <cell r="CM4342">
            <v>0</v>
          </cell>
          <cell r="CN4342">
            <v>1</v>
          </cell>
        </row>
        <row r="4343">
          <cell r="AU4343">
            <v>98361.89</v>
          </cell>
          <cell r="AX4343">
            <v>69429.210000000006</v>
          </cell>
          <cell r="AY4343">
            <v>28932.68</v>
          </cell>
          <cell r="AZ4343">
            <v>0</v>
          </cell>
          <cell r="BA4343">
            <v>5323.88</v>
          </cell>
          <cell r="BV4343">
            <v>0</v>
          </cell>
          <cell r="BW4343">
            <v>0</v>
          </cell>
          <cell r="BX4343">
            <v>0</v>
          </cell>
          <cell r="BY4343">
            <v>0</v>
          </cell>
          <cell r="BZ4343">
            <v>0</v>
          </cell>
          <cell r="CA4343">
            <v>1</v>
          </cell>
          <cell r="CB4343">
            <v>0</v>
          </cell>
          <cell r="CC4343">
            <v>0</v>
          </cell>
          <cell r="CD4343">
            <v>0</v>
          </cell>
          <cell r="CE4343">
            <v>0</v>
          </cell>
          <cell r="CF4343">
            <v>0</v>
          </cell>
          <cell r="CG4343">
            <v>0</v>
          </cell>
          <cell r="CH4343">
            <v>0</v>
          </cell>
          <cell r="CJ4343">
            <v>0</v>
          </cell>
          <cell r="CK4343">
            <v>0</v>
          </cell>
          <cell r="CL4343">
            <v>0</v>
          </cell>
          <cell r="CM4343">
            <v>0</v>
          </cell>
          <cell r="CN4343">
            <v>1</v>
          </cell>
        </row>
        <row r="4344">
          <cell r="AU4344">
            <v>8940.35</v>
          </cell>
          <cell r="AX4344">
            <v>6464.46</v>
          </cell>
          <cell r="AY4344">
            <v>2475.89</v>
          </cell>
          <cell r="AZ4344">
            <v>2743</v>
          </cell>
          <cell r="BA4344">
            <v>844.61</v>
          </cell>
          <cell r="BV4344">
            <v>0</v>
          </cell>
          <cell r="BW4344">
            <v>1</v>
          </cell>
          <cell r="BX4344">
            <v>0</v>
          </cell>
          <cell r="BY4344">
            <v>0</v>
          </cell>
          <cell r="BZ4344">
            <v>0</v>
          </cell>
          <cell r="CA4344">
            <v>0</v>
          </cell>
          <cell r="CB4344">
            <v>0</v>
          </cell>
          <cell r="CC4344">
            <v>0</v>
          </cell>
          <cell r="CD4344">
            <v>0</v>
          </cell>
          <cell r="CE4344">
            <v>0</v>
          </cell>
          <cell r="CF4344">
            <v>0</v>
          </cell>
          <cell r="CG4344">
            <v>0</v>
          </cell>
          <cell r="CH4344">
            <v>0</v>
          </cell>
          <cell r="CJ4344">
            <v>0</v>
          </cell>
          <cell r="CK4344">
            <v>0</v>
          </cell>
          <cell r="CL4344">
            <v>0</v>
          </cell>
          <cell r="CM4344">
            <v>0</v>
          </cell>
          <cell r="CN4344">
            <v>1</v>
          </cell>
        </row>
        <row r="4345">
          <cell r="AU4345">
            <v>123</v>
          </cell>
          <cell r="AX4345">
            <v>123</v>
          </cell>
          <cell r="AY4345">
            <v>0</v>
          </cell>
          <cell r="AZ4345">
            <v>0</v>
          </cell>
          <cell r="BA4345">
            <v>0</v>
          </cell>
          <cell r="BV4345">
            <v>0</v>
          </cell>
          <cell r="BW4345">
            <v>0.18</v>
          </cell>
          <cell r="BX4345">
            <v>0</v>
          </cell>
          <cell r="BY4345">
            <v>0</v>
          </cell>
          <cell r="BZ4345">
            <v>0</v>
          </cell>
          <cell r="CA4345">
            <v>0</v>
          </cell>
          <cell r="CB4345">
            <v>0</v>
          </cell>
          <cell r="CC4345">
            <v>0</v>
          </cell>
          <cell r="CD4345">
            <v>0.67</v>
          </cell>
          <cell r="CE4345">
            <v>0.15</v>
          </cell>
          <cell r="CF4345">
            <v>0</v>
          </cell>
          <cell r="CG4345">
            <v>0</v>
          </cell>
          <cell r="CH4345">
            <v>0</v>
          </cell>
          <cell r="CJ4345">
            <v>0</v>
          </cell>
          <cell r="CK4345">
            <v>0</v>
          </cell>
          <cell r="CL4345">
            <v>0</v>
          </cell>
          <cell r="CM4345">
            <v>0</v>
          </cell>
          <cell r="CN4345">
            <v>1</v>
          </cell>
        </row>
        <row r="4346">
          <cell r="AU4346">
            <v>13664.13</v>
          </cell>
          <cell r="AX4346">
            <v>9795.23</v>
          </cell>
          <cell r="AY4346">
            <v>3868.9</v>
          </cell>
          <cell r="AZ4346">
            <v>6030.89</v>
          </cell>
          <cell r="BA4346">
            <v>2724.54</v>
          </cell>
          <cell r="BV4346">
            <v>0</v>
          </cell>
          <cell r="BW4346">
            <v>0</v>
          </cell>
          <cell r="BX4346">
            <v>0</v>
          </cell>
          <cell r="BY4346">
            <v>0</v>
          </cell>
          <cell r="BZ4346">
            <v>0</v>
          </cell>
          <cell r="CA4346">
            <v>0</v>
          </cell>
          <cell r="CB4346">
            <v>0</v>
          </cell>
          <cell r="CC4346">
            <v>0</v>
          </cell>
          <cell r="CD4346">
            <v>1</v>
          </cell>
          <cell r="CE4346">
            <v>0</v>
          </cell>
          <cell r="CF4346">
            <v>0</v>
          </cell>
          <cell r="CG4346">
            <v>0</v>
          </cell>
          <cell r="CH4346">
            <v>0</v>
          </cell>
          <cell r="CJ4346">
            <v>0</v>
          </cell>
          <cell r="CK4346">
            <v>0</v>
          </cell>
          <cell r="CL4346">
            <v>0</v>
          </cell>
          <cell r="CM4346">
            <v>0</v>
          </cell>
          <cell r="CN4346">
            <v>1</v>
          </cell>
        </row>
        <row r="4347">
          <cell r="AU4347">
            <v>452.8</v>
          </cell>
          <cell r="AX4347">
            <v>437</v>
          </cell>
          <cell r="AY4347">
            <v>15.8</v>
          </cell>
          <cell r="AZ4347">
            <v>40</v>
          </cell>
          <cell r="BA4347">
            <v>0</v>
          </cell>
          <cell r="BV4347">
            <v>0</v>
          </cell>
          <cell r="BW4347">
            <v>0.45</v>
          </cell>
          <cell r="BX4347">
            <v>0</v>
          </cell>
          <cell r="BY4347">
            <v>0</v>
          </cell>
          <cell r="BZ4347">
            <v>0</v>
          </cell>
          <cell r="CA4347">
            <v>0</v>
          </cell>
          <cell r="CB4347">
            <v>0</v>
          </cell>
          <cell r="CC4347">
            <v>0</v>
          </cell>
          <cell r="CD4347">
            <v>0.55000000000000004</v>
          </cell>
          <cell r="CE4347">
            <v>0</v>
          </cell>
          <cell r="CF4347">
            <v>0</v>
          </cell>
          <cell r="CG4347">
            <v>0</v>
          </cell>
          <cell r="CH4347">
            <v>0</v>
          </cell>
          <cell r="CJ4347">
            <v>0</v>
          </cell>
          <cell r="CK4347">
            <v>0</v>
          </cell>
          <cell r="CL4347">
            <v>0</v>
          </cell>
          <cell r="CM4347">
            <v>0</v>
          </cell>
          <cell r="CN4347">
            <v>1</v>
          </cell>
        </row>
        <row r="4348">
          <cell r="AU4348">
            <v>5812.09</v>
          </cell>
          <cell r="AX4348">
            <v>4166.5200000000004</v>
          </cell>
          <cell r="AY4348">
            <v>1645.57</v>
          </cell>
          <cell r="AZ4348">
            <v>806.49</v>
          </cell>
          <cell r="BA4348">
            <v>2632.86</v>
          </cell>
          <cell r="BV4348">
            <v>0</v>
          </cell>
          <cell r="BW4348">
            <v>1</v>
          </cell>
          <cell r="BX4348">
            <v>0</v>
          </cell>
          <cell r="BY4348">
            <v>0</v>
          </cell>
          <cell r="BZ4348">
            <v>0</v>
          </cell>
          <cell r="CA4348">
            <v>0</v>
          </cell>
          <cell r="CB4348">
            <v>0</v>
          </cell>
          <cell r="CC4348">
            <v>0</v>
          </cell>
          <cell r="CD4348">
            <v>0</v>
          </cell>
          <cell r="CE4348">
            <v>0</v>
          </cell>
          <cell r="CF4348">
            <v>0</v>
          </cell>
          <cell r="CG4348">
            <v>0</v>
          </cell>
          <cell r="CH4348">
            <v>0</v>
          </cell>
          <cell r="CJ4348">
            <v>0</v>
          </cell>
          <cell r="CK4348">
            <v>0</v>
          </cell>
          <cell r="CL4348">
            <v>0</v>
          </cell>
          <cell r="CM4348">
            <v>0</v>
          </cell>
          <cell r="CN4348">
            <v>1</v>
          </cell>
        </row>
        <row r="4349">
          <cell r="AU4349">
            <v>570.54999999999995</v>
          </cell>
          <cell r="AX4349">
            <v>409</v>
          </cell>
          <cell r="AY4349">
            <v>161.55000000000001</v>
          </cell>
          <cell r="AZ4349">
            <v>409</v>
          </cell>
          <cell r="BA4349">
            <v>0</v>
          </cell>
          <cell r="BV4349">
            <v>0</v>
          </cell>
          <cell r="BW4349">
            <v>1</v>
          </cell>
          <cell r="BX4349">
            <v>0</v>
          </cell>
          <cell r="BY4349">
            <v>0</v>
          </cell>
          <cell r="BZ4349">
            <v>0</v>
          </cell>
          <cell r="CA4349">
            <v>0</v>
          </cell>
          <cell r="CB4349">
            <v>0</v>
          </cell>
          <cell r="CC4349">
            <v>0</v>
          </cell>
          <cell r="CD4349">
            <v>0</v>
          </cell>
          <cell r="CE4349">
            <v>0</v>
          </cell>
          <cell r="CF4349">
            <v>0</v>
          </cell>
          <cell r="CG4349">
            <v>0</v>
          </cell>
          <cell r="CH4349">
            <v>0</v>
          </cell>
          <cell r="CJ4349">
            <v>0</v>
          </cell>
          <cell r="CK4349">
            <v>0</v>
          </cell>
          <cell r="CL4349">
            <v>0</v>
          </cell>
          <cell r="CM4349">
            <v>0</v>
          </cell>
          <cell r="CN4349">
            <v>1</v>
          </cell>
        </row>
        <row r="4350">
          <cell r="AU4350">
            <v>91.04</v>
          </cell>
          <cell r="AX4350">
            <v>65.27</v>
          </cell>
          <cell r="AY4350">
            <v>25.77</v>
          </cell>
          <cell r="AZ4350">
            <v>0</v>
          </cell>
          <cell r="BA4350">
            <v>57.71</v>
          </cell>
          <cell r="BV4350">
            <v>0</v>
          </cell>
          <cell r="BW4350">
            <v>0</v>
          </cell>
          <cell r="BX4350">
            <v>1</v>
          </cell>
          <cell r="BY4350">
            <v>0</v>
          </cell>
          <cell r="BZ4350">
            <v>0</v>
          </cell>
          <cell r="CA4350">
            <v>0</v>
          </cell>
          <cell r="CB4350">
            <v>0</v>
          </cell>
          <cell r="CC4350">
            <v>0</v>
          </cell>
          <cell r="CD4350">
            <v>0</v>
          </cell>
          <cell r="CE4350">
            <v>0</v>
          </cell>
          <cell r="CF4350">
            <v>0</v>
          </cell>
          <cell r="CG4350">
            <v>0</v>
          </cell>
          <cell r="CH4350">
            <v>0</v>
          </cell>
          <cell r="CJ4350">
            <v>0</v>
          </cell>
          <cell r="CK4350">
            <v>0</v>
          </cell>
          <cell r="CL4350">
            <v>0</v>
          </cell>
          <cell r="CM4350">
            <v>0</v>
          </cell>
          <cell r="CN4350">
            <v>1</v>
          </cell>
        </row>
        <row r="4351">
          <cell r="AU4351">
            <v>1093</v>
          </cell>
          <cell r="AX4351">
            <v>1093</v>
          </cell>
          <cell r="AY4351">
            <v>0</v>
          </cell>
          <cell r="AZ4351">
            <v>0</v>
          </cell>
          <cell r="BA4351">
            <v>0</v>
          </cell>
          <cell r="BV4351">
            <v>0</v>
          </cell>
          <cell r="BW4351">
            <v>0</v>
          </cell>
          <cell r="BX4351">
            <v>0</v>
          </cell>
          <cell r="BY4351">
            <v>0</v>
          </cell>
          <cell r="BZ4351">
            <v>0.75</v>
          </cell>
          <cell r="CA4351">
            <v>0</v>
          </cell>
          <cell r="CB4351">
            <v>0.25</v>
          </cell>
          <cell r="CC4351">
            <v>0</v>
          </cell>
          <cell r="CD4351">
            <v>0</v>
          </cell>
          <cell r="CE4351">
            <v>0</v>
          </cell>
          <cell r="CF4351">
            <v>0</v>
          </cell>
          <cell r="CG4351">
            <v>0</v>
          </cell>
          <cell r="CH4351">
            <v>0</v>
          </cell>
          <cell r="CJ4351">
            <v>0</v>
          </cell>
          <cell r="CK4351">
            <v>0</v>
          </cell>
          <cell r="CL4351">
            <v>0</v>
          </cell>
          <cell r="CM4351">
            <v>0</v>
          </cell>
          <cell r="CN4351">
            <v>1</v>
          </cell>
        </row>
        <row r="4352">
          <cell r="AU4352">
            <v>336</v>
          </cell>
          <cell r="AX4352">
            <v>336</v>
          </cell>
          <cell r="AY4352">
            <v>0</v>
          </cell>
          <cell r="AZ4352">
            <v>0</v>
          </cell>
          <cell r="BA4352">
            <v>0</v>
          </cell>
          <cell r="BV4352">
            <v>0</v>
          </cell>
          <cell r="BW4352">
            <v>0.83</v>
          </cell>
          <cell r="BX4352">
            <v>0</v>
          </cell>
          <cell r="BY4352">
            <v>0</v>
          </cell>
          <cell r="BZ4352">
            <v>0</v>
          </cell>
          <cell r="CA4352">
            <v>0</v>
          </cell>
          <cell r="CB4352">
            <v>0</v>
          </cell>
          <cell r="CC4352">
            <v>0</v>
          </cell>
          <cell r="CD4352">
            <v>0.16</v>
          </cell>
          <cell r="CE4352">
            <v>0.01</v>
          </cell>
          <cell r="CF4352">
            <v>0</v>
          </cell>
          <cell r="CG4352">
            <v>0</v>
          </cell>
          <cell r="CH4352">
            <v>0</v>
          </cell>
          <cell r="CJ4352">
            <v>0</v>
          </cell>
          <cell r="CK4352">
            <v>0</v>
          </cell>
          <cell r="CL4352">
            <v>0</v>
          </cell>
          <cell r="CM4352">
            <v>0</v>
          </cell>
          <cell r="CN4352">
            <v>1</v>
          </cell>
        </row>
        <row r="4353">
          <cell r="AU4353">
            <v>138</v>
          </cell>
          <cell r="AX4353">
            <v>138</v>
          </cell>
          <cell r="AY4353">
            <v>0</v>
          </cell>
          <cell r="AZ4353">
            <v>0</v>
          </cell>
          <cell r="BA4353">
            <v>0</v>
          </cell>
          <cell r="BV4353">
            <v>0</v>
          </cell>
          <cell r="BW4353">
            <v>0</v>
          </cell>
          <cell r="BX4353">
            <v>1</v>
          </cell>
          <cell r="BY4353">
            <v>0</v>
          </cell>
          <cell r="BZ4353">
            <v>0</v>
          </cell>
          <cell r="CA4353">
            <v>0</v>
          </cell>
          <cell r="CB4353">
            <v>0</v>
          </cell>
          <cell r="CC4353">
            <v>0</v>
          </cell>
          <cell r="CD4353">
            <v>0</v>
          </cell>
          <cell r="CE4353">
            <v>0</v>
          </cell>
          <cell r="CF4353">
            <v>0</v>
          </cell>
          <cell r="CG4353">
            <v>0</v>
          </cell>
          <cell r="CH4353">
            <v>0</v>
          </cell>
          <cell r="CJ4353">
            <v>0</v>
          </cell>
          <cell r="CK4353">
            <v>0</v>
          </cell>
          <cell r="CL4353">
            <v>0</v>
          </cell>
          <cell r="CM4353">
            <v>0</v>
          </cell>
          <cell r="CN4353">
            <v>1</v>
          </cell>
        </row>
        <row r="4354">
          <cell r="AU4354">
            <v>1049.03</v>
          </cell>
          <cell r="AX4354">
            <v>752</v>
          </cell>
          <cell r="AY4354">
            <v>297.02999999999997</v>
          </cell>
          <cell r="AZ4354">
            <v>752</v>
          </cell>
          <cell r="BA4354">
            <v>0</v>
          </cell>
          <cell r="BV4354">
            <v>0</v>
          </cell>
          <cell r="BW4354">
            <v>1</v>
          </cell>
          <cell r="BX4354">
            <v>0</v>
          </cell>
          <cell r="BY4354">
            <v>0</v>
          </cell>
          <cell r="BZ4354">
            <v>0</v>
          </cell>
          <cell r="CA4354">
            <v>0</v>
          </cell>
          <cell r="CB4354">
            <v>0</v>
          </cell>
          <cell r="CC4354">
            <v>0</v>
          </cell>
          <cell r="CD4354">
            <v>0</v>
          </cell>
          <cell r="CE4354">
            <v>0</v>
          </cell>
          <cell r="CF4354">
            <v>0</v>
          </cell>
          <cell r="CG4354">
            <v>0</v>
          </cell>
          <cell r="CH4354">
            <v>0</v>
          </cell>
          <cell r="CJ4354">
            <v>0</v>
          </cell>
          <cell r="CK4354">
            <v>0</v>
          </cell>
          <cell r="CL4354">
            <v>0</v>
          </cell>
          <cell r="CM4354">
            <v>0</v>
          </cell>
          <cell r="CN4354">
            <v>1</v>
          </cell>
        </row>
        <row r="4355">
          <cell r="AU4355">
            <v>7499.79</v>
          </cell>
          <cell r="AX4355">
            <v>7331.41</v>
          </cell>
          <cell r="AY4355">
            <v>168.38</v>
          </cell>
          <cell r="AZ4355">
            <v>0</v>
          </cell>
          <cell r="BA4355">
            <v>377.04</v>
          </cell>
          <cell r="BV4355">
            <v>0</v>
          </cell>
          <cell r="BW4355">
            <v>0</v>
          </cell>
          <cell r="BX4355">
            <v>0</v>
          </cell>
          <cell r="BY4355">
            <v>0</v>
          </cell>
          <cell r="BZ4355">
            <v>0</v>
          </cell>
          <cell r="CA4355">
            <v>0</v>
          </cell>
          <cell r="CB4355">
            <v>0</v>
          </cell>
          <cell r="CC4355">
            <v>0</v>
          </cell>
          <cell r="CD4355">
            <v>0</v>
          </cell>
          <cell r="CE4355">
            <v>0</v>
          </cell>
          <cell r="CF4355">
            <v>0</v>
          </cell>
          <cell r="CG4355">
            <v>0</v>
          </cell>
          <cell r="CH4355">
            <v>0</v>
          </cell>
          <cell r="CJ4355">
            <v>0</v>
          </cell>
          <cell r="CK4355">
            <v>0</v>
          </cell>
          <cell r="CL4355">
            <v>0</v>
          </cell>
          <cell r="CM4355">
            <v>0</v>
          </cell>
          <cell r="CN4355">
            <v>1</v>
          </cell>
        </row>
        <row r="4356">
          <cell r="AU4356">
            <v>241</v>
          </cell>
          <cell r="AX4356">
            <v>241</v>
          </cell>
          <cell r="AY4356">
            <v>0</v>
          </cell>
          <cell r="AZ4356">
            <v>0</v>
          </cell>
          <cell r="BA4356">
            <v>0</v>
          </cell>
          <cell r="BV4356">
            <v>0</v>
          </cell>
          <cell r="BW4356">
            <v>1</v>
          </cell>
          <cell r="BX4356">
            <v>0</v>
          </cell>
          <cell r="BY4356">
            <v>0</v>
          </cell>
          <cell r="BZ4356">
            <v>0</v>
          </cell>
          <cell r="CA4356">
            <v>0</v>
          </cell>
          <cell r="CB4356">
            <v>0</v>
          </cell>
          <cell r="CC4356">
            <v>0</v>
          </cell>
          <cell r="CD4356">
            <v>0</v>
          </cell>
          <cell r="CE4356">
            <v>0</v>
          </cell>
          <cell r="CF4356">
            <v>0</v>
          </cell>
          <cell r="CG4356">
            <v>0</v>
          </cell>
          <cell r="CH4356">
            <v>0</v>
          </cell>
          <cell r="CJ4356">
            <v>0</v>
          </cell>
          <cell r="CK4356">
            <v>0</v>
          </cell>
          <cell r="CL4356">
            <v>0</v>
          </cell>
          <cell r="CM4356">
            <v>0</v>
          </cell>
          <cell r="CN4356">
            <v>1</v>
          </cell>
        </row>
        <row r="4357">
          <cell r="AU4357">
            <v>4533.3900000000003</v>
          </cell>
          <cell r="AX4357">
            <v>3503.5200000000004</v>
          </cell>
          <cell r="AY4357">
            <v>1029.8699999999999</v>
          </cell>
          <cell r="AZ4357">
            <v>816.94</v>
          </cell>
          <cell r="BA4357">
            <v>1583.2</v>
          </cell>
          <cell r="BV4357">
            <v>0</v>
          </cell>
          <cell r="BW4357">
            <v>0.82</v>
          </cell>
          <cell r="BX4357">
            <v>0</v>
          </cell>
          <cell r="BY4357">
            <v>0</v>
          </cell>
          <cell r="BZ4357">
            <v>0</v>
          </cell>
          <cell r="CA4357">
            <v>0</v>
          </cell>
          <cell r="CB4357">
            <v>0</v>
          </cell>
          <cell r="CC4357">
            <v>0</v>
          </cell>
          <cell r="CD4357">
            <v>0</v>
          </cell>
          <cell r="CE4357">
            <v>0.15</v>
          </cell>
          <cell r="CF4357">
            <v>0</v>
          </cell>
          <cell r="CG4357">
            <v>0</v>
          </cell>
          <cell r="CH4357">
            <v>0</v>
          </cell>
          <cell r="CJ4357">
            <v>0</v>
          </cell>
          <cell r="CK4357">
            <v>0</v>
          </cell>
          <cell r="CL4357">
            <v>0</v>
          </cell>
          <cell r="CM4357">
            <v>0</v>
          </cell>
          <cell r="CN4357">
            <v>1</v>
          </cell>
        </row>
        <row r="4358">
          <cell r="AU4358">
            <v>-807.69</v>
          </cell>
          <cell r="AX4358">
            <v>-504.20999999999992</v>
          </cell>
          <cell r="AY4358">
            <v>-303.48</v>
          </cell>
          <cell r="AZ4358">
            <v>-2809.22</v>
          </cell>
          <cell r="BA4358">
            <v>1804.62</v>
          </cell>
          <cell r="BV4358">
            <v>0</v>
          </cell>
          <cell r="BW4358">
            <v>0</v>
          </cell>
          <cell r="BX4358">
            <v>0</v>
          </cell>
          <cell r="BY4358">
            <v>0</v>
          </cell>
          <cell r="BZ4358">
            <v>0</v>
          </cell>
          <cell r="CA4358">
            <v>1</v>
          </cell>
          <cell r="CB4358">
            <v>0</v>
          </cell>
          <cell r="CC4358">
            <v>0</v>
          </cell>
          <cell r="CD4358">
            <v>0</v>
          </cell>
          <cell r="CE4358">
            <v>0</v>
          </cell>
          <cell r="CF4358">
            <v>0</v>
          </cell>
          <cell r="CG4358">
            <v>0</v>
          </cell>
          <cell r="CH4358">
            <v>0</v>
          </cell>
          <cell r="CJ4358">
            <v>0</v>
          </cell>
          <cell r="CK4358">
            <v>0</v>
          </cell>
          <cell r="CL4358">
            <v>0</v>
          </cell>
          <cell r="CM4358">
            <v>0</v>
          </cell>
          <cell r="CN4358">
            <v>1</v>
          </cell>
        </row>
        <row r="4359">
          <cell r="AU4359">
            <v>1320.61</v>
          </cell>
          <cell r="AX4359">
            <v>946.7</v>
          </cell>
          <cell r="AY4359">
            <v>373.91</v>
          </cell>
          <cell r="AZ4359">
            <v>273</v>
          </cell>
          <cell r="BA4359">
            <v>595.69000000000005</v>
          </cell>
          <cell r="BV4359">
            <v>0</v>
          </cell>
          <cell r="BW4359">
            <v>1</v>
          </cell>
          <cell r="BX4359">
            <v>0</v>
          </cell>
          <cell r="BY4359">
            <v>0</v>
          </cell>
          <cell r="BZ4359">
            <v>0</v>
          </cell>
          <cell r="CA4359">
            <v>0</v>
          </cell>
          <cell r="CB4359">
            <v>0</v>
          </cell>
          <cell r="CC4359">
            <v>0</v>
          </cell>
          <cell r="CD4359">
            <v>0</v>
          </cell>
          <cell r="CE4359">
            <v>0</v>
          </cell>
          <cell r="CF4359">
            <v>0</v>
          </cell>
          <cell r="CG4359">
            <v>0</v>
          </cell>
          <cell r="CH4359">
            <v>0</v>
          </cell>
          <cell r="CJ4359">
            <v>0</v>
          </cell>
          <cell r="CK4359">
            <v>0</v>
          </cell>
          <cell r="CL4359">
            <v>0</v>
          </cell>
          <cell r="CM4359">
            <v>0</v>
          </cell>
          <cell r="CN4359">
            <v>1</v>
          </cell>
        </row>
        <row r="4360">
          <cell r="AU4360">
            <v>101112.36</v>
          </cell>
          <cell r="AX4360">
            <v>72005.22</v>
          </cell>
          <cell r="AY4360">
            <v>29107.14</v>
          </cell>
          <cell r="AZ4360">
            <v>22405.59</v>
          </cell>
          <cell r="BA4360">
            <v>8287.7800000000007</v>
          </cell>
          <cell r="BV4360">
            <v>0</v>
          </cell>
          <cell r="BW4360">
            <v>0</v>
          </cell>
          <cell r="BX4360">
            <v>1</v>
          </cell>
          <cell r="BY4360">
            <v>0</v>
          </cell>
          <cell r="BZ4360">
            <v>0</v>
          </cell>
          <cell r="CA4360">
            <v>0</v>
          </cell>
          <cell r="CB4360">
            <v>0</v>
          </cell>
          <cell r="CC4360">
            <v>0</v>
          </cell>
          <cell r="CD4360">
            <v>0</v>
          </cell>
          <cell r="CE4360">
            <v>0</v>
          </cell>
          <cell r="CF4360">
            <v>0</v>
          </cell>
          <cell r="CG4360">
            <v>0</v>
          </cell>
          <cell r="CH4360">
            <v>0</v>
          </cell>
          <cell r="CJ4360">
            <v>0</v>
          </cell>
          <cell r="CK4360">
            <v>0</v>
          </cell>
          <cell r="CL4360">
            <v>0</v>
          </cell>
          <cell r="CM4360">
            <v>0</v>
          </cell>
          <cell r="CN4360">
            <v>1</v>
          </cell>
        </row>
        <row r="4361">
          <cell r="AU4361">
            <v>14523.95</v>
          </cell>
          <cell r="AX4361">
            <v>10452.160000000002</v>
          </cell>
          <cell r="AY4361">
            <v>4071.79</v>
          </cell>
          <cell r="AZ4361">
            <v>3318.34</v>
          </cell>
          <cell r="BA4361">
            <v>57.71</v>
          </cell>
          <cell r="BV4361">
            <v>0</v>
          </cell>
          <cell r="BW4361">
            <v>1</v>
          </cell>
          <cell r="BX4361">
            <v>0</v>
          </cell>
          <cell r="BY4361">
            <v>0</v>
          </cell>
          <cell r="BZ4361">
            <v>0</v>
          </cell>
          <cell r="CA4361">
            <v>0</v>
          </cell>
          <cell r="CB4361">
            <v>0</v>
          </cell>
          <cell r="CC4361">
            <v>0</v>
          </cell>
          <cell r="CD4361">
            <v>0</v>
          </cell>
          <cell r="CE4361">
            <v>0</v>
          </cell>
          <cell r="CF4361">
            <v>0</v>
          </cell>
          <cell r="CG4361">
            <v>0</v>
          </cell>
          <cell r="CH4361">
            <v>0</v>
          </cell>
          <cell r="CJ4361">
            <v>0</v>
          </cell>
          <cell r="CK4361">
            <v>0</v>
          </cell>
          <cell r="CL4361">
            <v>0</v>
          </cell>
          <cell r="CM4361">
            <v>0</v>
          </cell>
          <cell r="CN4361">
            <v>1</v>
          </cell>
        </row>
        <row r="4362">
          <cell r="AU4362">
            <v>1890.14</v>
          </cell>
          <cell r="AX4362">
            <v>1354.98</v>
          </cell>
          <cell r="AY4362">
            <v>535.16</v>
          </cell>
          <cell r="AZ4362">
            <v>0</v>
          </cell>
          <cell r="BA4362">
            <v>1198.1099999999999</v>
          </cell>
          <cell r="BV4362">
            <v>0</v>
          </cell>
          <cell r="BW4362">
            <v>1</v>
          </cell>
          <cell r="BX4362">
            <v>0</v>
          </cell>
          <cell r="BY4362">
            <v>0</v>
          </cell>
          <cell r="BZ4362">
            <v>0</v>
          </cell>
          <cell r="CA4362">
            <v>0</v>
          </cell>
          <cell r="CB4362">
            <v>0</v>
          </cell>
          <cell r="CC4362">
            <v>0</v>
          </cell>
          <cell r="CD4362">
            <v>0</v>
          </cell>
          <cell r="CE4362">
            <v>0</v>
          </cell>
          <cell r="CF4362">
            <v>0</v>
          </cell>
          <cell r="CG4362">
            <v>0</v>
          </cell>
          <cell r="CH4362">
            <v>0</v>
          </cell>
          <cell r="CJ4362">
            <v>0</v>
          </cell>
          <cell r="CK4362">
            <v>0</v>
          </cell>
          <cell r="CL4362">
            <v>0</v>
          </cell>
          <cell r="CM4362">
            <v>0</v>
          </cell>
          <cell r="CN4362">
            <v>1</v>
          </cell>
        </row>
        <row r="4363">
          <cell r="AU4363">
            <v>402.42</v>
          </cell>
          <cell r="AX4363">
            <v>383.05</v>
          </cell>
          <cell r="AY4363">
            <v>19.37</v>
          </cell>
          <cell r="AZ4363">
            <v>0</v>
          </cell>
          <cell r="BA4363">
            <v>0</v>
          </cell>
          <cell r="BV4363">
            <v>0</v>
          </cell>
          <cell r="BW4363">
            <v>1</v>
          </cell>
          <cell r="BX4363">
            <v>0</v>
          </cell>
          <cell r="BY4363">
            <v>0</v>
          </cell>
          <cell r="BZ4363">
            <v>0</v>
          </cell>
          <cell r="CA4363">
            <v>0</v>
          </cell>
          <cell r="CB4363">
            <v>0</v>
          </cell>
          <cell r="CC4363">
            <v>0</v>
          </cell>
          <cell r="CD4363">
            <v>0</v>
          </cell>
          <cell r="CE4363">
            <v>0</v>
          </cell>
          <cell r="CF4363">
            <v>0</v>
          </cell>
          <cell r="CG4363">
            <v>0</v>
          </cell>
          <cell r="CH4363">
            <v>0</v>
          </cell>
          <cell r="CJ4363">
            <v>0</v>
          </cell>
          <cell r="CK4363">
            <v>0</v>
          </cell>
          <cell r="CL4363">
            <v>0</v>
          </cell>
          <cell r="CM4363">
            <v>0</v>
          </cell>
          <cell r="CN4363">
            <v>1</v>
          </cell>
        </row>
        <row r="4364">
          <cell r="AU4364">
            <v>1166.8900000000001</v>
          </cell>
          <cell r="AX4364">
            <v>867.93999999999994</v>
          </cell>
          <cell r="AY4364">
            <v>298.95</v>
          </cell>
          <cell r="AZ4364">
            <v>430.5</v>
          </cell>
          <cell r="BA4364">
            <v>288.64</v>
          </cell>
          <cell r="BV4364">
            <v>0</v>
          </cell>
          <cell r="BW4364">
            <v>1</v>
          </cell>
          <cell r="BX4364">
            <v>0</v>
          </cell>
          <cell r="BY4364">
            <v>0</v>
          </cell>
          <cell r="BZ4364">
            <v>0</v>
          </cell>
          <cell r="CA4364">
            <v>0</v>
          </cell>
          <cell r="CB4364">
            <v>0</v>
          </cell>
          <cell r="CC4364">
            <v>0</v>
          </cell>
          <cell r="CD4364">
            <v>0</v>
          </cell>
          <cell r="CE4364">
            <v>0</v>
          </cell>
          <cell r="CF4364">
            <v>0</v>
          </cell>
          <cell r="CG4364">
            <v>0</v>
          </cell>
          <cell r="CH4364">
            <v>0</v>
          </cell>
          <cell r="CJ4364">
            <v>0</v>
          </cell>
          <cell r="CK4364">
            <v>0</v>
          </cell>
          <cell r="CL4364">
            <v>0</v>
          </cell>
          <cell r="CM4364">
            <v>0</v>
          </cell>
          <cell r="CN4364">
            <v>1</v>
          </cell>
        </row>
        <row r="4365">
          <cell r="AU4365">
            <v>9513.8799999999992</v>
          </cell>
          <cell r="AX4365">
            <v>6854.24</v>
          </cell>
          <cell r="AY4365">
            <v>2659.64</v>
          </cell>
          <cell r="AZ4365">
            <v>0</v>
          </cell>
          <cell r="BA4365">
            <v>5391.92</v>
          </cell>
          <cell r="BV4365">
            <v>0</v>
          </cell>
          <cell r="BW4365">
            <v>0</v>
          </cell>
          <cell r="BX4365">
            <v>0</v>
          </cell>
          <cell r="BY4365">
            <v>0</v>
          </cell>
          <cell r="BZ4365">
            <v>0</v>
          </cell>
          <cell r="CA4365">
            <v>0</v>
          </cell>
          <cell r="CB4365">
            <v>0</v>
          </cell>
          <cell r="CC4365">
            <v>0</v>
          </cell>
          <cell r="CD4365">
            <v>0</v>
          </cell>
          <cell r="CE4365">
            <v>0</v>
          </cell>
          <cell r="CF4365">
            <v>0</v>
          </cell>
          <cell r="CG4365">
            <v>0</v>
          </cell>
          <cell r="CH4365">
            <v>0</v>
          </cell>
          <cell r="CJ4365">
            <v>0</v>
          </cell>
          <cell r="CK4365">
            <v>0</v>
          </cell>
          <cell r="CL4365">
            <v>0</v>
          </cell>
          <cell r="CM4365">
            <v>0</v>
          </cell>
          <cell r="CN4365">
            <v>1</v>
          </cell>
        </row>
        <row r="4366">
          <cell r="AU4366">
            <v>256</v>
          </cell>
          <cell r="AX4366">
            <v>256</v>
          </cell>
          <cell r="AY4366">
            <v>0</v>
          </cell>
          <cell r="AZ4366">
            <v>0</v>
          </cell>
          <cell r="BA4366">
            <v>0</v>
          </cell>
          <cell r="BV4366">
            <v>0</v>
          </cell>
          <cell r="BW4366">
            <v>0.98</v>
          </cell>
          <cell r="BX4366">
            <v>0</v>
          </cell>
          <cell r="BY4366">
            <v>0</v>
          </cell>
          <cell r="BZ4366">
            <v>0</v>
          </cell>
          <cell r="CA4366">
            <v>0</v>
          </cell>
          <cell r="CB4366">
            <v>0</v>
          </cell>
          <cell r="CC4366">
            <v>0</v>
          </cell>
          <cell r="CD4366">
            <v>0</v>
          </cell>
          <cell r="CE4366">
            <v>0.02</v>
          </cell>
          <cell r="CF4366">
            <v>0</v>
          </cell>
          <cell r="CG4366">
            <v>0</v>
          </cell>
          <cell r="CH4366">
            <v>0</v>
          </cell>
          <cell r="CJ4366">
            <v>0</v>
          </cell>
          <cell r="CK4366">
            <v>0</v>
          </cell>
          <cell r="CL4366">
            <v>0</v>
          </cell>
          <cell r="CM4366">
            <v>0</v>
          </cell>
          <cell r="CN4366">
            <v>1</v>
          </cell>
        </row>
        <row r="4367">
          <cell r="AU4367">
            <v>407</v>
          </cell>
          <cell r="AX4367">
            <v>407</v>
          </cell>
          <cell r="AY4367">
            <v>0</v>
          </cell>
          <cell r="AZ4367">
            <v>0</v>
          </cell>
          <cell r="BA4367">
            <v>0</v>
          </cell>
          <cell r="BV4367">
            <v>0</v>
          </cell>
          <cell r="BW4367">
            <v>0</v>
          </cell>
          <cell r="BX4367">
            <v>0</v>
          </cell>
          <cell r="BY4367">
            <v>0</v>
          </cell>
          <cell r="BZ4367">
            <v>0</v>
          </cell>
          <cell r="CA4367">
            <v>0</v>
          </cell>
          <cell r="CB4367">
            <v>0</v>
          </cell>
          <cell r="CC4367">
            <v>0</v>
          </cell>
          <cell r="CD4367">
            <v>1</v>
          </cell>
          <cell r="CE4367">
            <v>0</v>
          </cell>
          <cell r="CF4367">
            <v>0</v>
          </cell>
          <cell r="CG4367">
            <v>0</v>
          </cell>
          <cell r="CH4367">
            <v>0</v>
          </cell>
          <cell r="CJ4367">
            <v>0</v>
          </cell>
          <cell r="CK4367">
            <v>0</v>
          </cell>
          <cell r="CL4367">
            <v>0</v>
          </cell>
          <cell r="CM4367">
            <v>0</v>
          </cell>
          <cell r="CN4367">
            <v>1</v>
          </cell>
        </row>
        <row r="4368">
          <cell r="AU4368">
            <v>158.24</v>
          </cell>
          <cell r="AX4368">
            <v>113.44</v>
          </cell>
          <cell r="AY4368">
            <v>44.8</v>
          </cell>
          <cell r="AZ4368">
            <v>0</v>
          </cell>
          <cell r="BA4368">
            <v>100.3</v>
          </cell>
          <cell r="BV4368">
            <v>0</v>
          </cell>
          <cell r="BW4368">
            <v>1</v>
          </cell>
          <cell r="BX4368">
            <v>0</v>
          </cell>
          <cell r="BY4368">
            <v>0</v>
          </cell>
          <cell r="BZ4368">
            <v>0</v>
          </cell>
          <cell r="CA4368">
            <v>0</v>
          </cell>
          <cell r="CB4368">
            <v>0</v>
          </cell>
          <cell r="CC4368">
            <v>0</v>
          </cell>
          <cell r="CD4368">
            <v>0</v>
          </cell>
          <cell r="CE4368">
            <v>0</v>
          </cell>
          <cell r="CF4368">
            <v>0</v>
          </cell>
          <cell r="CG4368">
            <v>0</v>
          </cell>
          <cell r="CH4368">
            <v>0</v>
          </cell>
          <cell r="CJ4368">
            <v>0</v>
          </cell>
          <cell r="CK4368">
            <v>0</v>
          </cell>
          <cell r="CL4368">
            <v>0</v>
          </cell>
          <cell r="CM4368">
            <v>0</v>
          </cell>
          <cell r="CN4368">
            <v>1</v>
          </cell>
        </row>
        <row r="4369">
          <cell r="AU4369">
            <v>1281.44</v>
          </cell>
          <cell r="AX4369">
            <v>918.64</v>
          </cell>
          <cell r="AY4369">
            <v>362.8</v>
          </cell>
          <cell r="AZ4369">
            <v>0</v>
          </cell>
          <cell r="BA4369">
            <v>812.27</v>
          </cell>
          <cell r="BV4369">
            <v>0</v>
          </cell>
          <cell r="BW4369">
            <v>0</v>
          </cell>
          <cell r="BX4369">
            <v>0.71</v>
          </cell>
          <cell r="BY4369">
            <v>0</v>
          </cell>
          <cell r="BZ4369">
            <v>0</v>
          </cell>
          <cell r="CA4369">
            <v>0</v>
          </cell>
          <cell r="CB4369">
            <v>0</v>
          </cell>
          <cell r="CC4369">
            <v>0</v>
          </cell>
          <cell r="CD4369">
            <v>0</v>
          </cell>
          <cell r="CE4369">
            <v>0</v>
          </cell>
          <cell r="CF4369">
            <v>0</v>
          </cell>
          <cell r="CG4369">
            <v>0</v>
          </cell>
          <cell r="CH4369">
            <v>0</v>
          </cell>
          <cell r="CJ4369">
            <v>0</v>
          </cell>
          <cell r="CK4369">
            <v>0</v>
          </cell>
          <cell r="CL4369">
            <v>0</v>
          </cell>
          <cell r="CM4369">
            <v>0</v>
          </cell>
          <cell r="CN4369">
            <v>1</v>
          </cell>
        </row>
        <row r="4370">
          <cell r="AU4370">
            <v>185</v>
          </cell>
          <cell r="AX4370">
            <v>185</v>
          </cell>
          <cell r="AY4370">
            <v>0</v>
          </cell>
          <cell r="AZ4370">
            <v>0</v>
          </cell>
          <cell r="BA4370">
            <v>0</v>
          </cell>
          <cell r="BV4370">
            <v>0</v>
          </cell>
          <cell r="BW4370">
            <v>0.15</v>
          </cell>
          <cell r="BX4370">
            <v>0</v>
          </cell>
          <cell r="BY4370">
            <v>0</v>
          </cell>
          <cell r="BZ4370">
            <v>0</v>
          </cell>
          <cell r="CA4370">
            <v>0</v>
          </cell>
          <cell r="CB4370">
            <v>0</v>
          </cell>
          <cell r="CC4370">
            <v>0</v>
          </cell>
          <cell r="CD4370">
            <v>0.6</v>
          </cell>
          <cell r="CE4370">
            <v>0.25</v>
          </cell>
          <cell r="CF4370">
            <v>0</v>
          </cell>
          <cell r="CG4370">
            <v>0</v>
          </cell>
          <cell r="CH4370">
            <v>0</v>
          </cell>
          <cell r="CJ4370">
            <v>0</v>
          </cell>
          <cell r="CK4370">
            <v>0</v>
          </cell>
          <cell r="CL4370">
            <v>0</v>
          </cell>
          <cell r="CM4370">
            <v>0</v>
          </cell>
          <cell r="CN4370">
            <v>1</v>
          </cell>
        </row>
        <row r="4371">
          <cell r="AU4371">
            <v>520</v>
          </cell>
          <cell r="AX4371">
            <v>520</v>
          </cell>
          <cell r="AY4371">
            <v>0</v>
          </cell>
          <cell r="AZ4371">
            <v>0</v>
          </cell>
          <cell r="BA4371">
            <v>0</v>
          </cell>
          <cell r="BV4371">
            <v>0</v>
          </cell>
          <cell r="BW4371">
            <v>0</v>
          </cell>
          <cell r="BX4371">
            <v>0.45</v>
          </cell>
          <cell r="BY4371">
            <v>0</v>
          </cell>
          <cell r="BZ4371">
            <v>0</v>
          </cell>
          <cell r="CA4371">
            <v>0</v>
          </cell>
          <cell r="CB4371">
            <v>0</v>
          </cell>
          <cell r="CC4371">
            <v>0</v>
          </cell>
          <cell r="CD4371">
            <v>0.55000000000000004</v>
          </cell>
          <cell r="CE4371">
            <v>0</v>
          </cell>
          <cell r="CF4371">
            <v>0</v>
          </cell>
          <cell r="CG4371">
            <v>0</v>
          </cell>
          <cell r="CH4371">
            <v>0</v>
          </cell>
          <cell r="CJ4371">
            <v>0</v>
          </cell>
          <cell r="CK4371">
            <v>0</v>
          </cell>
          <cell r="CL4371">
            <v>0</v>
          </cell>
          <cell r="CM4371">
            <v>0</v>
          </cell>
          <cell r="CN4371">
            <v>1</v>
          </cell>
        </row>
        <row r="4372">
          <cell r="AU4372">
            <v>2690.35</v>
          </cell>
          <cell r="AX4372">
            <v>2007</v>
          </cell>
          <cell r="AY4372">
            <v>683.35</v>
          </cell>
          <cell r="AZ4372">
            <v>1730</v>
          </cell>
          <cell r="BA4372">
            <v>0</v>
          </cell>
          <cell r="BV4372">
            <v>0</v>
          </cell>
          <cell r="BW4372">
            <v>1</v>
          </cell>
          <cell r="BX4372">
            <v>0</v>
          </cell>
          <cell r="BY4372">
            <v>0</v>
          </cell>
          <cell r="BZ4372">
            <v>0</v>
          </cell>
          <cell r="CA4372">
            <v>0</v>
          </cell>
          <cell r="CB4372">
            <v>0</v>
          </cell>
          <cell r="CC4372">
            <v>0</v>
          </cell>
          <cell r="CD4372">
            <v>0</v>
          </cell>
          <cell r="CE4372">
            <v>0</v>
          </cell>
          <cell r="CF4372">
            <v>0</v>
          </cell>
          <cell r="CG4372">
            <v>0</v>
          </cell>
          <cell r="CH4372">
            <v>0</v>
          </cell>
          <cell r="CJ4372">
            <v>0</v>
          </cell>
          <cell r="CK4372">
            <v>0</v>
          </cell>
          <cell r="CL4372">
            <v>0</v>
          </cell>
          <cell r="CM4372">
            <v>0</v>
          </cell>
          <cell r="CN4372">
            <v>1</v>
          </cell>
        </row>
        <row r="4373">
          <cell r="AU4373">
            <v>327</v>
          </cell>
          <cell r="AX4373">
            <v>327</v>
          </cell>
          <cell r="AY4373">
            <v>0</v>
          </cell>
          <cell r="AZ4373">
            <v>0</v>
          </cell>
          <cell r="BA4373">
            <v>0</v>
          </cell>
          <cell r="BV4373">
            <v>0</v>
          </cell>
          <cell r="BW4373">
            <v>1</v>
          </cell>
          <cell r="BX4373">
            <v>0</v>
          </cell>
          <cell r="BY4373">
            <v>0</v>
          </cell>
          <cell r="BZ4373">
            <v>0</v>
          </cell>
          <cell r="CA4373">
            <v>0</v>
          </cell>
          <cell r="CB4373">
            <v>0</v>
          </cell>
          <cell r="CC4373">
            <v>0</v>
          </cell>
          <cell r="CD4373">
            <v>0</v>
          </cell>
          <cell r="CE4373">
            <v>0</v>
          </cell>
          <cell r="CF4373">
            <v>0</v>
          </cell>
          <cell r="CG4373">
            <v>0</v>
          </cell>
          <cell r="CH4373">
            <v>0</v>
          </cell>
          <cell r="CJ4373">
            <v>0</v>
          </cell>
          <cell r="CK4373">
            <v>0</v>
          </cell>
          <cell r="CL4373">
            <v>0</v>
          </cell>
          <cell r="CM4373">
            <v>0</v>
          </cell>
          <cell r="CN4373">
            <v>1</v>
          </cell>
        </row>
        <row r="4374">
          <cell r="AU4374">
            <v>758.76</v>
          </cell>
          <cell r="AX4374">
            <v>543.93999999999994</v>
          </cell>
          <cell r="AY4374">
            <v>214.82</v>
          </cell>
          <cell r="AZ4374">
            <v>0</v>
          </cell>
          <cell r="BA4374">
            <v>480.95</v>
          </cell>
          <cell r="BV4374">
            <v>0</v>
          </cell>
          <cell r="BW4374">
            <v>0</v>
          </cell>
          <cell r="BX4374">
            <v>0</v>
          </cell>
          <cell r="BY4374">
            <v>0</v>
          </cell>
          <cell r="BZ4374">
            <v>0</v>
          </cell>
          <cell r="CA4374">
            <v>0</v>
          </cell>
          <cell r="CB4374">
            <v>0</v>
          </cell>
          <cell r="CC4374">
            <v>0</v>
          </cell>
          <cell r="CD4374">
            <v>0</v>
          </cell>
          <cell r="CE4374">
            <v>0</v>
          </cell>
          <cell r="CF4374">
            <v>0</v>
          </cell>
          <cell r="CG4374">
            <v>0</v>
          </cell>
          <cell r="CH4374">
            <v>0</v>
          </cell>
          <cell r="CJ4374">
            <v>0</v>
          </cell>
          <cell r="CK4374">
            <v>0</v>
          </cell>
          <cell r="CL4374">
            <v>0</v>
          </cell>
          <cell r="CM4374">
            <v>0</v>
          </cell>
          <cell r="CN4374">
            <v>1</v>
          </cell>
        </row>
        <row r="4375">
          <cell r="AU4375">
            <v>377</v>
          </cell>
          <cell r="AX4375">
            <v>377</v>
          </cell>
          <cell r="AY4375">
            <v>0</v>
          </cell>
          <cell r="AZ4375">
            <v>0</v>
          </cell>
          <cell r="BA4375">
            <v>0</v>
          </cell>
          <cell r="BV4375">
            <v>0</v>
          </cell>
          <cell r="BW4375">
            <v>0</v>
          </cell>
          <cell r="BX4375">
            <v>0</v>
          </cell>
          <cell r="BY4375">
            <v>0</v>
          </cell>
          <cell r="BZ4375">
            <v>0</v>
          </cell>
          <cell r="CA4375">
            <v>0</v>
          </cell>
          <cell r="CB4375">
            <v>0</v>
          </cell>
          <cell r="CC4375">
            <v>0</v>
          </cell>
          <cell r="CD4375">
            <v>1</v>
          </cell>
          <cell r="CE4375">
            <v>0</v>
          </cell>
          <cell r="CF4375">
            <v>0</v>
          </cell>
          <cell r="CG4375">
            <v>0</v>
          </cell>
          <cell r="CH4375">
            <v>0</v>
          </cell>
          <cell r="CJ4375">
            <v>0</v>
          </cell>
          <cell r="CK4375">
            <v>0</v>
          </cell>
          <cell r="CL4375">
            <v>0</v>
          </cell>
          <cell r="CM4375">
            <v>0</v>
          </cell>
          <cell r="CN4375">
            <v>1</v>
          </cell>
        </row>
        <row r="4376">
          <cell r="AU4376">
            <v>484.65</v>
          </cell>
          <cell r="AX4376">
            <v>419.63</v>
          </cell>
          <cell r="AY4376">
            <v>65.02</v>
          </cell>
          <cell r="AZ4376">
            <v>0</v>
          </cell>
          <cell r="BA4376">
            <v>115.48</v>
          </cell>
          <cell r="BV4376">
            <v>0</v>
          </cell>
          <cell r="BW4376">
            <v>0</v>
          </cell>
          <cell r="BX4376">
            <v>0</v>
          </cell>
          <cell r="BY4376">
            <v>0</v>
          </cell>
          <cell r="BZ4376">
            <v>0</v>
          </cell>
          <cell r="CA4376">
            <v>0</v>
          </cell>
          <cell r="CB4376">
            <v>0</v>
          </cell>
          <cell r="CC4376">
            <v>0</v>
          </cell>
          <cell r="CD4376">
            <v>1</v>
          </cell>
          <cell r="CE4376">
            <v>0</v>
          </cell>
          <cell r="CF4376">
            <v>0</v>
          </cell>
          <cell r="CG4376">
            <v>0</v>
          </cell>
          <cell r="CH4376">
            <v>0</v>
          </cell>
          <cell r="CJ4376">
            <v>0</v>
          </cell>
          <cell r="CK4376">
            <v>0</v>
          </cell>
          <cell r="CL4376">
            <v>0</v>
          </cell>
          <cell r="CM4376">
            <v>0</v>
          </cell>
          <cell r="CN4376">
            <v>1</v>
          </cell>
        </row>
        <row r="4377">
          <cell r="AU4377">
            <v>174</v>
          </cell>
          <cell r="AX4377">
            <v>174</v>
          </cell>
          <cell r="AY4377">
            <v>0</v>
          </cell>
          <cell r="AZ4377">
            <v>0</v>
          </cell>
          <cell r="BA4377">
            <v>0</v>
          </cell>
          <cell r="BV4377">
            <v>0</v>
          </cell>
          <cell r="BW4377">
            <v>1</v>
          </cell>
          <cell r="BX4377">
            <v>0</v>
          </cell>
          <cell r="BY4377">
            <v>0</v>
          </cell>
          <cell r="BZ4377">
            <v>0</v>
          </cell>
          <cell r="CA4377">
            <v>0</v>
          </cell>
          <cell r="CB4377">
            <v>0</v>
          </cell>
          <cell r="CC4377">
            <v>0</v>
          </cell>
          <cell r="CD4377">
            <v>0</v>
          </cell>
          <cell r="CE4377">
            <v>0</v>
          </cell>
          <cell r="CF4377">
            <v>0</v>
          </cell>
          <cell r="CG4377">
            <v>0</v>
          </cell>
          <cell r="CH4377">
            <v>0</v>
          </cell>
          <cell r="CJ4377">
            <v>0</v>
          </cell>
          <cell r="CK4377">
            <v>0</v>
          </cell>
          <cell r="CL4377">
            <v>0</v>
          </cell>
          <cell r="CM4377">
            <v>0</v>
          </cell>
          <cell r="CN4377">
            <v>1</v>
          </cell>
        </row>
        <row r="4378">
          <cell r="AU4378">
            <v>468.63</v>
          </cell>
          <cell r="AX4378">
            <v>429.95</v>
          </cell>
          <cell r="AY4378">
            <v>38.68</v>
          </cell>
          <cell r="AZ4378">
            <v>0</v>
          </cell>
          <cell r="BA4378">
            <v>86.61</v>
          </cell>
          <cell r="BV4378">
            <v>0</v>
          </cell>
          <cell r="BW4378">
            <v>0.45</v>
          </cell>
          <cell r="BX4378">
            <v>0.12</v>
          </cell>
          <cell r="BY4378">
            <v>0.41</v>
          </cell>
          <cell r="BZ4378">
            <v>0</v>
          </cell>
          <cell r="CA4378">
            <v>0</v>
          </cell>
          <cell r="CB4378">
            <v>0</v>
          </cell>
          <cell r="CC4378">
            <v>0</v>
          </cell>
          <cell r="CD4378">
            <v>0</v>
          </cell>
          <cell r="CE4378">
            <v>0.01</v>
          </cell>
          <cell r="CF4378">
            <v>0</v>
          </cell>
          <cell r="CG4378">
            <v>0</v>
          </cell>
          <cell r="CH4378">
            <v>0</v>
          </cell>
          <cell r="CJ4378">
            <v>0</v>
          </cell>
          <cell r="CK4378">
            <v>0</v>
          </cell>
          <cell r="CL4378">
            <v>0</v>
          </cell>
          <cell r="CM4378">
            <v>0</v>
          </cell>
          <cell r="CN4378">
            <v>1</v>
          </cell>
        </row>
        <row r="4379">
          <cell r="AU4379">
            <v>395</v>
          </cell>
          <cell r="AX4379">
            <v>395</v>
          </cell>
          <cell r="AY4379">
            <v>0</v>
          </cell>
          <cell r="AZ4379">
            <v>0</v>
          </cell>
          <cell r="BA4379">
            <v>0</v>
          </cell>
          <cell r="BV4379">
            <v>0</v>
          </cell>
          <cell r="BW4379">
            <v>0.55000000000000004</v>
          </cell>
          <cell r="BX4379">
            <v>0</v>
          </cell>
          <cell r="BY4379">
            <v>0</v>
          </cell>
          <cell r="BZ4379">
            <v>0</v>
          </cell>
          <cell r="CA4379">
            <v>0</v>
          </cell>
          <cell r="CB4379">
            <v>0</v>
          </cell>
          <cell r="CC4379">
            <v>0</v>
          </cell>
          <cell r="CD4379">
            <v>0.45</v>
          </cell>
          <cell r="CE4379">
            <v>0</v>
          </cell>
          <cell r="CF4379">
            <v>0</v>
          </cell>
          <cell r="CG4379">
            <v>0</v>
          </cell>
          <cell r="CH4379">
            <v>0</v>
          </cell>
          <cell r="CJ4379">
            <v>0</v>
          </cell>
          <cell r="CK4379">
            <v>0</v>
          </cell>
          <cell r="CL4379">
            <v>0</v>
          </cell>
          <cell r="CM4379">
            <v>0</v>
          </cell>
          <cell r="CN4379">
            <v>1</v>
          </cell>
        </row>
        <row r="4380">
          <cell r="AU4380">
            <v>184</v>
          </cell>
          <cell r="AX4380">
            <v>184</v>
          </cell>
          <cell r="AY4380">
            <v>0</v>
          </cell>
          <cell r="AZ4380">
            <v>0</v>
          </cell>
          <cell r="BA4380">
            <v>0</v>
          </cell>
          <cell r="BV4380">
            <v>0</v>
          </cell>
          <cell r="BW4380">
            <v>0</v>
          </cell>
          <cell r="BX4380">
            <v>0</v>
          </cell>
          <cell r="BY4380">
            <v>0</v>
          </cell>
          <cell r="BZ4380">
            <v>0</v>
          </cell>
          <cell r="CA4380">
            <v>0</v>
          </cell>
          <cell r="CB4380">
            <v>0</v>
          </cell>
          <cell r="CC4380">
            <v>0</v>
          </cell>
          <cell r="CD4380">
            <v>1</v>
          </cell>
          <cell r="CE4380">
            <v>0</v>
          </cell>
          <cell r="CF4380">
            <v>0</v>
          </cell>
          <cell r="CG4380">
            <v>0</v>
          </cell>
          <cell r="CH4380">
            <v>0</v>
          </cell>
          <cell r="CJ4380">
            <v>0</v>
          </cell>
          <cell r="CK4380">
            <v>0</v>
          </cell>
          <cell r="CL4380">
            <v>0</v>
          </cell>
          <cell r="CM4380">
            <v>0</v>
          </cell>
          <cell r="CN4380">
            <v>1</v>
          </cell>
        </row>
        <row r="4381">
          <cell r="AU4381">
            <v>397.49</v>
          </cell>
          <cell r="AX4381">
            <v>397.49</v>
          </cell>
          <cell r="AY4381">
            <v>0</v>
          </cell>
          <cell r="AZ4381">
            <v>0</v>
          </cell>
          <cell r="BA4381">
            <v>0</v>
          </cell>
          <cell r="BV4381">
            <v>0</v>
          </cell>
          <cell r="BW4381">
            <v>0</v>
          </cell>
          <cell r="BX4381">
            <v>0</v>
          </cell>
          <cell r="BY4381">
            <v>0</v>
          </cell>
          <cell r="BZ4381">
            <v>0</v>
          </cell>
          <cell r="CA4381">
            <v>0</v>
          </cell>
          <cell r="CB4381">
            <v>0</v>
          </cell>
          <cell r="CC4381">
            <v>0</v>
          </cell>
          <cell r="CD4381">
            <v>1</v>
          </cell>
          <cell r="CE4381">
            <v>0</v>
          </cell>
          <cell r="CF4381">
            <v>0</v>
          </cell>
          <cell r="CG4381">
            <v>0</v>
          </cell>
          <cell r="CH4381">
            <v>0</v>
          </cell>
          <cell r="CJ4381">
            <v>0</v>
          </cell>
          <cell r="CK4381">
            <v>0</v>
          </cell>
          <cell r="CL4381">
            <v>0</v>
          </cell>
          <cell r="CM4381">
            <v>0</v>
          </cell>
          <cell r="CN4381">
            <v>1</v>
          </cell>
        </row>
        <row r="4382">
          <cell r="AU4382">
            <v>3542.63</v>
          </cell>
          <cell r="AX4382">
            <v>2539.5300000000002</v>
          </cell>
          <cell r="AY4382">
            <v>1003.1</v>
          </cell>
          <cell r="AZ4382">
            <v>2539.5300000000002</v>
          </cell>
          <cell r="BA4382">
            <v>0</v>
          </cell>
          <cell r="BV4382">
            <v>0</v>
          </cell>
          <cell r="BW4382">
            <v>0</v>
          </cell>
          <cell r="BX4382">
            <v>1</v>
          </cell>
          <cell r="BY4382">
            <v>0</v>
          </cell>
          <cell r="BZ4382">
            <v>0</v>
          </cell>
          <cell r="CA4382">
            <v>0</v>
          </cell>
          <cell r="CB4382">
            <v>0</v>
          </cell>
          <cell r="CC4382">
            <v>0</v>
          </cell>
          <cell r="CD4382">
            <v>0</v>
          </cell>
          <cell r="CE4382">
            <v>0</v>
          </cell>
          <cell r="CF4382">
            <v>0</v>
          </cell>
          <cell r="CG4382">
            <v>0</v>
          </cell>
          <cell r="CH4382">
            <v>0</v>
          </cell>
          <cell r="CJ4382">
            <v>0</v>
          </cell>
          <cell r="CK4382">
            <v>0</v>
          </cell>
          <cell r="CL4382">
            <v>0</v>
          </cell>
          <cell r="CM4382">
            <v>0</v>
          </cell>
          <cell r="CN4382">
            <v>1</v>
          </cell>
        </row>
        <row r="4383">
          <cell r="AU4383">
            <v>212.28</v>
          </cell>
          <cell r="AX4383">
            <v>186.72</v>
          </cell>
          <cell r="AY4383">
            <v>25.56</v>
          </cell>
          <cell r="AZ4383">
            <v>0</v>
          </cell>
          <cell r="BA4383">
            <v>0</v>
          </cell>
          <cell r="BV4383">
            <v>0</v>
          </cell>
          <cell r="BW4383">
            <v>1</v>
          </cell>
          <cell r="BX4383">
            <v>0</v>
          </cell>
          <cell r="BY4383">
            <v>0</v>
          </cell>
          <cell r="BZ4383">
            <v>0</v>
          </cell>
          <cell r="CA4383">
            <v>0</v>
          </cell>
          <cell r="CB4383">
            <v>0</v>
          </cell>
          <cell r="CC4383">
            <v>0</v>
          </cell>
          <cell r="CD4383">
            <v>0</v>
          </cell>
          <cell r="CE4383">
            <v>0</v>
          </cell>
          <cell r="CF4383">
            <v>0</v>
          </cell>
          <cell r="CG4383">
            <v>0</v>
          </cell>
          <cell r="CH4383">
            <v>0</v>
          </cell>
          <cell r="CJ4383">
            <v>0</v>
          </cell>
          <cell r="CK4383">
            <v>0</v>
          </cell>
          <cell r="CL4383">
            <v>0</v>
          </cell>
          <cell r="CM4383">
            <v>0</v>
          </cell>
          <cell r="CN4383">
            <v>1</v>
          </cell>
        </row>
        <row r="4384">
          <cell r="AU4384">
            <v>294.61</v>
          </cell>
          <cell r="AX4384">
            <v>211.2</v>
          </cell>
          <cell r="AY4384">
            <v>83.41</v>
          </cell>
          <cell r="AZ4384">
            <v>0</v>
          </cell>
          <cell r="BA4384">
            <v>186.75</v>
          </cell>
          <cell r="BV4384">
            <v>0</v>
          </cell>
          <cell r="BW4384">
            <v>1</v>
          </cell>
          <cell r="BX4384">
            <v>0</v>
          </cell>
          <cell r="BY4384">
            <v>0</v>
          </cell>
          <cell r="BZ4384">
            <v>0</v>
          </cell>
          <cell r="CA4384">
            <v>0</v>
          </cell>
          <cell r="CB4384">
            <v>0</v>
          </cell>
          <cell r="CC4384">
            <v>0</v>
          </cell>
          <cell r="CD4384">
            <v>0</v>
          </cell>
          <cell r="CE4384">
            <v>0</v>
          </cell>
          <cell r="CF4384">
            <v>0</v>
          </cell>
          <cell r="CG4384">
            <v>0</v>
          </cell>
          <cell r="CH4384">
            <v>0</v>
          </cell>
          <cell r="CJ4384">
            <v>0</v>
          </cell>
          <cell r="CK4384">
            <v>0</v>
          </cell>
          <cell r="CL4384">
            <v>0</v>
          </cell>
          <cell r="CM4384">
            <v>0</v>
          </cell>
          <cell r="CN4384">
            <v>1</v>
          </cell>
        </row>
        <row r="4385">
          <cell r="AU4385">
            <v>4452.6099999999997</v>
          </cell>
          <cell r="AX4385">
            <v>3224.41</v>
          </cell>
          <cell r="AY4385">
            <v>1228.2</v>
          </cell>
          <cell r="AZ4385">
            <v>2350.64</v>
          </cell>
          <cell r="BA4385">
            <v>173.13</v>
          </cell>
          <cell r="BV4385">
            <v>0</v>
          </cell>
          <cell r="BW4385">
            <v>0.12</v>
          </cell>
          <cell r="BX4385">
            <v>0.4</v>
          </cell>
          <cell r="BY4385">
            <v>0</v>
          </cell>
          <cell r="BZ4385">
            <v>0</v>
          </cell>
          <cell r="CA4385">
            <v>0</v>
          </cell>
          <cell r="CB4385">
            <v>0</v>
          </cell>
          <cell r="CC4385">
            <v>0</v>
          </cell>
          <cell r="CD4385">
            <v>0.48</v>
          </cell>
          <cell r="CE4385">
            <v>0</v>
          </cell>
          <cell r="CF4385">
            <v>0</v>
          </cell>
          <cell r="CG4385">
            <v>0</v>
          </cell>
          <cell r="CH4385">
            <v>0</v>
          </cell>
          <cell r="CJ4385">
            <v>0</v>
          </cell>
          <cell r="CK4385">
            <v>0</v>
          </cell>
          <cell r="CL4385">
            <v>0</v>
          </cell>
          <cell r="CM4385">
            <v>0</v>
          </cell>
          <cell r="CN4385">
            <v>1</v>
          </cell>
        </row>
        <row r="4386">
          <cell r="AU4386">
            <v>198</v>
          </cell>
          <cell r="AX4386">
            <v>198</v>
          </cell>
          <cell r="AY4386">
            <v>0</v>
          </cell>
          <cell r="AZ4386">
            <v>0</v>
          </cell>
          <cell r="BA4386">
            <v>0</v>
          </cell>
          <cell r="BV4386">
            <v>0</v>
          </cell>
          <cell r="BW4386">
            <v>1</v>
          </cell>
          <cell r="BX4386">
            <v>0</v>
          </cell>
          <cell r="BY4386">
            <v>0</v>
          </cell>
          <cell r="BZ4386">
            <v>0</v>
          </cell>
          <cell r="CA4386">
            <v>0</v>
          </cell>
          <cell r="CB4386">
            <v>0</v>
          </cell>
          <cell r="CC4386">
            <v>0</v>
          </cell>
          <cell r="CD4386">
            <v>0</v>
          </cell>
          <cell r="CE4386">
            <v>0</v>
          </cell>
          <cell r="CF4386">
            <v>0</v>
          </cell>
          <cell r="CG4386">
            <v>0</v>
          </cell>
          <cell r="CH4386">
            <v>0</v>
          </cell>
          <cell r="CJ4386">
            <v>0</v>
          </cell>
          <cell r="CK4386">
            <v>0</v>
          </cell>
          <cell r="CL4386">
            <v>0</v>
          </cell>
          <cell r="CM4386">
            <v>0</v>
          </cell>
          <cell r="CN4386">
            <v>1</v>
          </cell>
        </row>
        <row r="4387">
          <cell r="AU4387">
            <v>10186.959999999999</v>
          </cell>
          <cell r="AX4387">
            <v>8345.5</v>
          </cell>
          <cell r="AY4387">
            <v>1841.46</v>
          </cell>
          <cell r="AZ4387">
            <v>0</v>
          </cell>
          <cell r="BA4387">
            <v>4122.5600000000004</v>
          </cell>
          <cell r="BV4387">
            <v>0</v>
          </cell>
          <cell r="BW4387">
            <v>0</v>
          </cell>
          <cell r="BX4387">
            <v>0</v>
          </cell>
          <cell r="BY4387">
            <v>0</v>
          </cell>
          <cell r="BZ4387">
            <v>0</v>
          </cell>
          <cell r="CA4387">
            <v>0</v>
          </cell>
          <cell r="CB4387">
            <v>0</v>
          </cell>
          <cell r="CC4387">
            <v>0</v>
          </cell>
          <cell r="CD4387">
            <v>0</v>
          </cell>
          <cell r="CE4387">
            <v>0</v>
          </cell>
          <cell r="CF4387">
            <v>0</v>
          </cell>
          <cell r="CG4387">
            <v>0</v>
          </cell>
          <cell r="CH4387">
            <v>0</v>
          </cell>
          <cell r="CJ4387">
            <v>0</v>
          </cell>
          <cell r="CK4387">
            <v>1</v>
          </cell>
          <cell r="CL4387">
            <v>0</v>
          </cell>
          <cell r="CM4387">
            <v>0</v>
          </cell>
          <cell r="CN4387">
            <v>1</v>
          </cell>
        </row>
        <row r="4388">
          <cell r="AU4388">
            <v>6207.06</v>
          </cell>
          <cell r="AX4388">
            <v>4449.5200000000004</v>
          </cell>
          <cell r="AY4388">
            <v>1757.54</v>
          </cell>
          <cell r="AZ4388">
            <v>4384.25</v>
          </cell>
          <cell r="BA4388">
            <v>57.71</v>
          </cell>
          <cell r="BV4388">
            <v>0</v>
          </cell>
          <cell r="BW4388">
            <v>0</v>
          </cell>
          <cell r="BX4388">
            <v>0</v>
          </cell>
          <cell r="BY4388">
            <v>0</v>
          </cell>
          <cell r="BZ4388">
            <v>0</v>
          </cell>
          <cell r="CA4388">
            <v>0</v>
          </cell>
          <cell r="CB4388">
            <v>0</v>
          </cell>
          <cell r="CC4388">
            <v>0</v>
          </cell>
          <cell r="CD4388">
            <v>1</v>
          </cell>
          <cell r="CE4388">
            <v>0</v>
          </cell>
          <cell r="CF4388">
            <v>0</v>
          </cell>
          <cell r="CG4388">
            <v>0</v>
          </cell>
          <cell r="CH4388">
            <v>0</v>
          </cell>
          <cell r="CJ4388">
            <v>0</v>
          </cell>
          <cell r="CK4388">
            <v>0</v>
          </cell>
          <cell r="CL4388">
            <v>0</v>
          </cell>
          <cell r="CM4388">
            <v>0</v>
          </cell>
          <cell r="CN4388">
            <v>1</v>
          </cell>
        </row>
        <row r="4389">
          <cell r="AU4389">
            <v>180</v>
          </cell>
          <cell r="AX4389">
            <v>180</v>
          </cell>
          <cell r="AY4389">
            <v>0</v>
          </cell>
          <cell r="AZ4389">
            <v>0</v>
          </cell>
          <cell r="BA4389">
            <v>0</v>
          </cell>
          <cell r="BV4389">
            <v>0</v>
          </cell>
          <cell r="BW4389">
            <v>0</v>
          </cell>
          <cell r="BX4389">
            <v>0</v>
          </cell>
          <cell r="BY4389">
            <v>1</v>
          </cell>
          <cell r="BZ4389">
            <v>0</v>
          </cell>
          <cell r="CA4389">
            <v>0</v>
          </cell>
          <cell r="CB4389">
            <v>0</v>
          </cell>
          <cell r="CC4389">
            <v>0</v>
          </cell>
          <cell r="CD4389">
            <v>0</v>
          </cell>
          <cell r="CE4389">
            <v>0</v>
          </cell>
          <cell r="CF4389">
            <v>0</v>
          </cell>
          <cell r="CG4389">
            <v>0</v>
          </cell>
          <cell r="CH4389">
            <v>0</v>
          </cell>
          <cell r="CJ4389">
            <v>0</v>
          </cell>
          <cell r="CK4389">
            <v>0</v>
          </cell>
          <cell r="CL4389">
            <v>0</v>
          </cell>
          <cell r="CM4389">
            <v>0</v>
          </cell>
          <cell r="CN4389">
            <v>1</v>
          </cell>
        </row>
        <row r="4390">
          <cell r="AU4390">
            <v>3853.68</v>
          </cell>
          <cell r="AX4390">
            <v>2854.32</v>
          </cell>
          <cell r="AY4390">
            <v>999.36</v>
          </cell>
          <cell r="AZ4390">
            <v>2660.32</v>
          </cell>
          <cell r="BA4390">
            <v>0</v>
          </cell>
          <cell r="BV4390">
            <v>0</v>
          </cell>
          <cell r="BW4390">
            <v>1</v>
          </cell>
          <cell r="BX4390">
            <v>0</v>
          </cell>
          <cell r="BY4390">
            <v>0</v>
          </cell>
          <cell r="BZ4390">
            <v>0</v>
          </cell>
          <cell r="CA4390">
            <v>0</v>
          </cell>
          <cell r="CB4390">
            <v>0</v>
          </cell>
          <cell r="CC4390">
            <v>0</v>
          </cell>
          <cell r="CD4390">
            <v>0</v>
          </cell>
          <cell r="CE4390">
            <v>0</v>
          </cell>
          <cell r="CF4390">
            <v>0</v>
          </cell>
          <cell r="CG4390">
            <v>0</v>
          </cell>
          <cell r="CH4390">
            <v>0</v>
          </cell>
          <cell r="CJ4390">
            <v>0</v>
          </cell>
          <cell r="CK4390">
            <v>0</v>
          </cell>
          <cell r="CL4390">
            <v>0</v>
          </cell>
          <cell r="CM4390">
            <v>0</v>
          </cell>
          <cell r="CN4390">
            <v>1</v>
          </cell>
        </row>
        <row r="4391">
          <cell r="AU4391">
            <v>4546.5600000000004</v>
          </cell>
          <cell r="AX4391">
            <v>3259.21</v>
          </cell>
          <cell r="AY4391">
            <v>1287.3499999999999</v>
          </cell>
          <cell r="AZ4391">
            <v>3063.4</v>
          </cell>
          <cell r="BA4391">
            <v>173.13</v>
          </cell>
          <cell r="BV4391">
            <v>0</v>
          </cell>
          <cell r="BW4391">
            <v>0</v>
          </cell>
          <cell r="BX4391">
            <v>0</v>
          </cell>
          <cell r="BY4391">
            <v>0</v>
          </cell>
          <cell r="BZ4391">
            <v>0</v>
          </cell>
          <cell r="CA4391">
            <v>0</v>
          </cell>
          <cell r="CB4391">
            <v>0</v>
          </cell>
          <cell r="CC4391">
            <v>0</v>
          </cell>
          <cell r="CD4391">
            <v>1</v>
          </cell>
          <cell r="CE4391">
            <v>0</v>
          </cell>
          <cell r="CF4391">
            <v>0</v>
          </cell>
          <cell r="CG4391">
            <v>0</v>
          </cell>
          <cell r="CH4391">
            <v>0</v>
          </cell>
          <cell r="CJ4391">
            <v>0</v>
          </cell>
          <cell r="CK4391">
            <v>0</v>
          </cell>
          <cell r="CL4391">
            <v>0</v>
          </cell>
          <cell r="CM4391">
            <v>0</v>
          </cell>
          <cell r="CN4391">
            <v>1</v>
          </cell>
        </row>
        <row r="4392">
          <cell r="AU4392">
            <v>91.04</v>
          </cell>
          <cell r="AX4392">
            <v>65.27</v>
          </cell>
          <cell r="AY4392">
            <v>25.77</v>
          </cell>
          <cell r="AZ4392">
            <v>0</v>
          </cell>
          <cell r="BA4392">
            <v>57.71</v>
          </cell>
          <cell r="BV4392">
            <v>0</v>
          </cell>
          <cell r="BW4392">
            <v>0</v>
          </cell>
          <cell r="BX4392">
            <v>0.7</v>
          </cell>
          <cell r="BY4392">
            <v>0</v>
          </cell>
          <cell r="BZ4392">
            <v>0</v>
          </cell>
          <cell r="CA4392">
            <v>0</v>
          </cell>
          <cell r="CB4392">
            <v>0</v>
          </cell>
          <cell r="CC4392">
            <v>0</v>
          </cell>
          <cell r="CD4392">
            <v>0</v>
          </cell>
          <cell r="CE4392">
            <v>0</v>
          </cell>
          <cell r="CF4392">
            <v>0</v>
          </cell>
          <cell r="CG4392">
            <v>0</v>
          </cell>
          <cell r="CH4392">
            <v>0</v>
          </cell>
          <cell r="CJ4392">
            <v>0</v>
          </cell>
          <cell r="CK4392">
            <v>0</v>
          </cell>
          <cell r="CL4392">
            <v>0</v>
          </cell>
          <cell r="CM4392">
            <v>0</v>
          </cell>
          <cell r="CN4392">
            <v>1</v>
          </cell>
        </row>
        <row r="4393">
          <cell r="AU4393">
            <v>-111.89</v>
          </cell>
          <cell r="AX4393">
            <v>-80.209999999999994</v>
          </cell>
          <cell r="AY4393">
            <v>-31.68</v>
          </cell>
          <cell r="AZ4393">
            <v>376.95</v>
          </cell>
          <cell r="BA4393">
            <v>-404.21</v>
          </cell>
          <cell r="BV4393">
            <v>0</v>
          </cell>
          <cell r="BW4393">
            <v>0</v>
          </cell>
          <cell r="BX4393">
            <v>0</v>
          </cell>
          <cell r="BY4393">
            <v>1</v>
          </cell>
          <cell r="BZ4393">
            <v>0</v>
          </cell>
          <cell r="CA4393">
            <v>0</v>
          </cell>
          <cell r="CB4393">
            <v>0</v>
          </cell>
          <cell r="CC4393">
            <v>0</v>
          </cell>
          <cell r="CD4393">
            <v>0</v>
          </cell>
          <cell r="CE4393">
            <v>0</v>
          </cell>
          <cell r="CF4393">
            <v>0</v>
          </cell>
          <cell r="CG4393">
            <v>0</v>
          </cell>
          <cell r="CH4393">
            <v>0</v>
          </cell>
          <cell r="CJ4393">
            <v>0</v>
          </cell>
          <cell r="CK4393">
            <v>0</v>
          </cell>
          <cell r="CL4393">
            <v>0</v>
          </cell>
          <cell r="CM4393">
            <v>0</v>
          </cell>
          <cell r="CN4393">
            <v>1</v>
          </cell>
        </row>
        <row r="4394">
          <cell r="AU4394">
            <v>1060.1199999999999</v>
          </cell>
          <cell r="AX4394">
            <v>759.95999999999992</v>
          </cell>
          <cell r="AY4394">
            <v>300.16000000000003</v>
          </cell>
          <cell r="AZ4394">
            <v>335.5</v>
          </cell>
          <cell r="BA4394">
            <v>375.31</v>
          </cell>
          <cell r="BV4394">
            <v>0</v>
          </cell>
          <cell r="BW4394">
            <v>1</v>
          </cell>
          <cell r="BX4394">
            <v>0</v>
          </cell>
          <cell r="BY4394">
            <v>0</v>
          </cell>
          <cell r="BZ4394">
            <v>0</v>
          </cell>
          <cell r="CA4394">
            <v>0</v>
          </cell>
          <cell r="CB4394">
            <v>0</v>
          </cell>
          <cell r="CC4394">
            <v>0</v>
          </cell>
          <cell r="CD4394">
            <v>0</v>
          </cell>
          <cell r="CE4394">
            <v>0</v>
          </cell>
          <cell r="CF4394">
            <v>0</v>
          </cell>
          <cell r="CG4394">
            <v>0</v>
          </cell>
          <cell r="CH4394">
            <v>0</v>
          </cell>
          <cell r="CJ4394">
            <v>0</v>
          </cell>
          <cell r="CK4394">
            <v>0</v>
          </cell>
          <cell r="CL4394">
            <v>0</v>
          </cell>
          <cell r="CM4394">
            <v>0</v>
          </cell>
          <cell r="CN4394">
            <v>1</v>
          </cell>
        </row>
        <row r="4395">
          <cell r="AU4395">
            <v>6011.19</v>
          </cell>
          <cell r="AX4395">
            <v>4309.12</v>
          </cell>
          <cell r="AY4395">
            <v>1702.07</v>
          </cell>
          <cell r="AZ4395">
            <v>4178.58</v>
          </cell>
          <cell r="BA4395">
            <v>115.42</v>
          </cell>
          <cell r="BV4395">
            <v>0</v>
          </cell>
          <cell r="BW4395">
            <v>0</v>
          </cell>
          <cell r="BX4395">
            <v>0</v>
          </cell>
          <cell r="BY4395">
            <v>0</v>
          </cell>
          <cell r="BZ4395">
            <v>0</v>
          </cell>
          <cell r="CA4395">
            <v>0</v>
          </cell>
          <cell r="CB4395">
            <v>0</v>
          </cell>
          <cell r="CC4395">
            <v>0</v>
          </cell>
          <cell r="CD4395">
            <v>1</v>
          </cell>
          <cell r="CE4395">
            <v>0</v>
          </cell>
          <cell r="CF4395">
            <v>0</v>
          </cell>
          <cell r="CG4395">
            <v>0</v>
          </cell>
          <cell r="CH4395">
            <v>0</v>
          </cell>
          <cell r="CJ4395">
            <v>0</v>
          </cell>
          <cell r="CK4395">
            <v>0</v>
          </cell>
          <cell r="CL4395">
            <v>0</v>
          </cell>
          <cell r="CM4395">
            <v>0</v>
          </cell>
          <cell r="CN4395">
            <v>1</v>
          </cell>
        </row>
        <row r="4396">
          <cell r="AU4396">
            <v>18335.86</v>
          </cell>
          <cell r="AX4396">
            <v>17973.810000000001</v>
          </cell>
          <cell r="AY4396">
            <v>362.05</v>
          </cell>
          <cell r="AZ4396">
            <v>0</v>
          </cell>
          <cell r="BA4396">
            <v>810.66</v>
          </cell>
          <cell r="BV4396">
            <v>0</v>
          </cell>
          <cell r="BW4396">
            <v>0</v>
          </cell>
          <cell r="BX4396">
            <v>0.77</v>
          </cell>
          <cell r="BY4396">
            <v>0</v>
          </cell>
          <cell r="BZ4396">
            <v>0</v>
          </cell>
          <cell r="CA4396">
            <v>0</v>
          </cell>
          <cell r="CB4396">
            <v>0</v>
          </cell>
          <cell r="CC4396">
            <v>0</v>
          </cell>
          <cell r="CD4396">
            <v>0</v>
          </cell>
          <cell r="CE4396">
            <v>0</v>
          </cell>
          <cell r="CF4396">
            <v>0</v>
          </cell>
          <cell r="CG4396">
            <v>0</v>
          </cell>
          <cell r="CH4396">
            <v>0</v>
          </cell>
          <cell r="CJ4396">
            <v>0</v>
          </cell>
          <cell r="CK4396">
            <v>0</v>
          </cell>
          <cell r="CL4396">
            <v>0</v>
          </cell>
          <cell r="CM4396">
            <v>0</v>
          </cell>
          <cell r="CN4396">
            <v>1</v>
          </cell>
        </row>
        <row r="4397">
          <cell r="AU4397">
            <v>146</v>
          </cell>
          <cell r="AX4397">
            <v>146</v>
          </cell>
          <cell r="AY4397">
            <v>0</v>
          </cell>
          <cell r="AZ4397">
            <v>0</v>
          </cell>
          <cell r="BA4397">
            <v>0</v>
          </cell>
          <cell r="BV4397">
            <v>0</v>
          </cell>
          <cell r="BW4397">
            <v>0</v>
          </cell>
          <cell r="BX4397">
            <v>0</v>
          </cell>
          <cell r="BY4397">
            <v>1</v>
          </cell>
          <cell r="BZ4397">
            <v>0</v>
          </cell>
          <cell r="CA4397">
            <v>0</v>
          </cell>
          <cell r="CB4397">
            <v>0</v>
          </cell>
          <cell r="CC4397">
            <v>0</v>
          </cell>
          <cell r="CD4397">
            <v>0</v>
          </cell>
          <cell r="CE4397">
            <v>0</v>
          </cell>
          <cell r="CF4397">
            <v>0</v>
          </cell>
          <cell r="CG4397">
            <v>0</v>
          </cell>
          <cell r="CH4397">
            <v>0</v>
          </cell>
          <cell r="CJ4397">
            <v>0</v>
          </cell>
          <cell r="CK4397">
            <v>0</v>
          </cell>
          <cell r="CL4397">
            <v>0</v>
          </cell>
          <cell r="CM4397">
            <v>0</v>
          </cell>
          <cell r="CN4397">
            <v>1</v>
          </cell>
        </row>
        <row r="4398">
          <cell r="AU4398">
            <v>181</v>
          </cell>
          <cell r="AX4398">
            <v>181</v>
          </cell>
          <cell r="AY4398">
            <v>0</v>
          </cell>
          <cell r="AZ4398">
            <v>0</v>
          </cell>
          <cell r="BA4398">
            <v>0</v>
          </cell>
          <cell r="BV4398">
            <v>0</v>
          </cell>
          <cell r="BW4398">
            <v>0</v>
          </cell>
          <cell r="BX4398">
            <v>0</v>
          </cell>
          <cell r="BY4398">
            <v>1</v>
          </cell>
          <cell r="BZ4398">
            <v>0</v>
          </cell>
          <cell r="CA4398">
            <v>0</v>
          </cell>
          <cell r="CB4398">
            <v>0</v>
          </cell>
          <cell r="CC4398">
            <v>0</v>
          </cell>
          <cell r="CD4398">
            <v>0</v>
          </cell>
          <cell r="CE4398">
            <v>0</v>
          </cell>
          <cell r="CF4398">
            <v>0</v>
          </cell>
          <cell r="CG4398">
            <v>0</v>
          </cell>
          <cell r="CH4398">
            <v>0</v>
          </cell>
          <cell r="CJ4398">
            <v>0</v>
          </cell>
          <cell r="CK4398">
            <v>0</v>
          </cell>
          <cell r="CL4398">
            <v>0</v>
          </cell>
          <cell r="CM4398">
            <v>0</v>
          </cell>
          <cell r="CN4398">
            <v>1</v>
          </cell>
        </row>
        <row r="4399">
          <cell r="AU4399">
            <v>313</v>
          </cell>
          <cell r="AX4399">
            <v>313</v>
          </cell>
          <cell r="AY4399">
            <v>0</v>
          </cell>
          <cell r="AZ4399">
            <v>0</v>
          </cell>
          <cell r="BA4399">
            <v>0</v>
          </cell>
          <cell r="BV4399">
            <v>0</v>
          </cell>
          <cell r="BW4399">
            <v>1</v>
          </cell>
          <cell r="BX4399">
            <v>0</v>
          </cell>
          <cell r="BY4399">
            <v>0</v>
          </cell>
          <cell r="BZ4399">
            <v>0</v>
          </cell>
          <cell r="CA4399">
            <v>0</v>
          </cell>
          <cell r="CB4399">
            <v>0</v>
          </cell>
          <cell r="CC4399">
            <v>0</v>
          </cell>
          <cell r="CD4399">
            <v>0</v>
          </cell>
          <cell r="CE4399">
            <v>0</v>
          </cell>
          <cell r="CF4399">
            <v>0</v>
          </cell>
          <cell r="CG4399">
            <v>0</v>
          </cell>
          <cell r="CH4399">
            <v>0</v>
          </cell>
          <cell r="CJ4399">
            <v>0</v>
          </cell>
          <cell r="CK4399">
            <v>0</v>
          </cell>
          <cell r="CL4399">
            <v>0</v>
          </cell>
          <cell r="CM4399">
            <v>0</v>
          </cell>
          <cell r="CN4399">
            <v>1</v>
          </cell>
        </row>
        <row r="4400">
          <cell r="AU4400">
            <v>-30087.34</v>
          </cell>
          <cell r="AX4400">
            <v>-21567.050000000003</v>
          </cell>
          <cell r="AY4400">
            <v>-8520.2900000000009</v>
          </cell>
          <cell r="AZ4400">
            <v>431.6</v>
          </cell>
          <cell r="BA4400">
            <v>1698.62</v>
          </cell>
          <cell r="BV4400">
            <v>0</v>
          </cell>
          <cell r="BW4400">
            <v>0</v>
          </cell>
          <cell r="BX4400">
            <v>1</v>
          </cell>
          <cell r="BY4400">
            <v>0</v>
          </cell>
          <cell r="BZ4400">
            <v>0</v>
          </cell>
          <cell r="CA4400">
            <v>0</v>
          </cell>
          <cell r="CB4400">
            <v>0</v>
          </cell>
          <cell r="CC4400">
            <v>0</v>
          </cell>
          <cell r="CD4400">
            <v>0</v>
          </cell>
          <cell r="CE4400">
            <v>0</v>
          </cell>
          <cell r="CF4400">
            <v>0</v>
          </cell>
          <cell r="CG4400">
            <v>0</v>
          </cell>
          <cell r="CH4400">
            <v>0</v>
          </cell>
          <cell r="CJ4400">
            <v>0</v>
          </cell>
          <cell r="CK4400">
            <v>0</v>
          </cell>
          <cell r="CL4400">
            <v>0</v>
          </cell>
          <cell r="CM4400">
            <v>0</v>
          </cell>
          <cell r="CN4400">
            <v>1</v>
          </cell>
        </row>
        <row r="4401">
          <cell r="AU4401">
            <v>1808.78</v>
          </cell>
          <cell r="AX4401">
            <v>1296.67</v>
          </cell>
          <cell r="AY4401">
            <v>512.11</v>
          </cell>
          <cell r="AZ4401">
            <v>273</v>
          </cell>
          <cell r="BA4401">
            <v>905.13</v>
          </cell>
          <cell r="BV4401">
            <v>0</v>
          </cell>
          <cell r="BW4401">
            <v>1</v>
          </cell>
          <cell r="BX4401">
            <v>0</v>
          </cell>
          <cell r="BY4401">
            <v>0</v>
          </cell>
          <cell r="BZ4401">
            <v>0</v>
          </cell>
          <cell r="CA4401">
            <v>0</v>
          </cell>
          <cell r="CB4401">
            <v>0</v>
          </cell>
          <cell r="CC4401">
            <v>0</v>
          </cell>
          <cell r="CD4401">
            <v>0</v>
          </cell>
          <cell r="CE4401">
            <v>0</v>
          </cell>
          <cell r="CF4401">
            <v>0</v>
          </cell>
          <cell r="CG4401">
            <v>0</v>
          </cell>
          <cell r="CH4401">
            <v>0</v>
          </cell>
          <cell r="CJ4401">
            <v>0</v>
          </cell>
          <cell r="CK4401">
            <v>0</v>
          </cell>
          <cell r="CL4401">
            <v>0</v>
          </cell>
          <cell r="CM4401">
            <v>0</v>
          </cell>
          <cell r="CN4401">
            <v>1</v>
          </cell>
        </row>
        <row r="4402">
          <cell r="AU4402">
            <v>115</v>
          </cell>
          <cell r="AX4402">
            <v>115</v>
          </cell>
          <cell r="AY4402">
            <v>0</v>
          </cell>
          <cell r="AZ4402">
            <v>0</v>
          </cell>
          <cell r="BA4402">
            <v>0</v>
          </cell>
          <cell r="BV4402">
            <v>0</v>
          </cell>
          <cell r="BW4402">
            <v>1</v>
          </cell>
          <cell r="BX4402">
            <v>0</v>
          </cell>
          <cell r="BY4402">
            <v>0</v>
          </cell>
          <cell r="BZ4402">
            <v>0</v>
          </cell>
          <cell r="CA4402">
            <v>0</v>
          </cell>
          <cell r="CB4402">
            <v>0</v>
          </cell>
          <cell r="CC4402">
            <v>0</v>
          </cell>
          <cell r="CD4402">
            <v>0</v>
          </cell>
          <cell r="CE4402">
            <v>0</v>
          </cell>
          <cell r="CF4402">
            <v>0</v>
          </cell>
          <cell r="CG4402">
            <v>0</v>
          </cell>
          <cell r="CH4402">
            <v>0</v>
          </cell>
          <cell r="CJ4402">
            <v>0</v>
          </cell>
          <cell r="CK4402">
            <v>0</v>
          </cell>
          <cell r="CL4402">
            <v>0</v>
          </cell>
          <cell r="CM4402">
            <v>0</v>
          </cell>
          <cell r="CN4402">
            <v>1</v>
          </cell>
        </row>
        <row r="4403">
          <cell r="AU4403">
            <v>162208</v>
          </cell>
          <cell r="AX4403">
            <v>160725.08000000002</v>
          </cell>
          <cell r="AY4403">
            <v>1482.92</v>
          </cell>
          <cell r="AZ4403">
            <v>0</v>
          </cell>
          <cell r="BA4403">
            <v>3132.8</v>
          </cell>
          <cell r="BV4403">
            <v>0</v>
          </cell>
          <cell r="BW4403">
            <v>0</v>
          </cell>
          <cell r="BX4403">
            <v>0.56000000000000005</v>
          </cell>
          <cell r="BY4403">
            <v>0</v>
          </cell>
          <cell r="BZ4403">
            <v>0</v>
          </cell>
          <cell r="CA4403">
            <v>0</v>
          </cell>
          <cell r="CB4403">
            <v>0</v>
          </cell>
          <cell r="CC4403">
            <v>0</v>
          </cell>
          <cell r="CD4403">
            <v>0.33</v>
          </cell>
          <cell r="CE4403">
            <v>0</v>
          </cell>
          <cell r="CF4403">
            <v>0</v>
          </cell>
          <cell r="CG4403">
            <v>0</v>
          </cell>
          <cell r="CH4403">
            <v>0</v>
          </cell>
          <cell r="CJ4403">
            <v>0</v>
          </cell>
          <cell r="CK4403">
            <v>0</v>
          </cell>
          <cell r="CL4403">
            <v>0</v>
          </cell>
          <cell r="CM4403">
            <v>0</v>
          </cell>
          <cell r="CN4403">
            <v>1.0000000000000002</v>
          </cell>
        </row>
        <row r="4404">
          <cell r="AU4404">
            <v>2889.65</v>
          </cell>
          <cell r="AX4404">
            <v>2560.7800000000002</v>
          </cell>
          <cell r="AY4404">
            <v>328.87</v>
          </cell>
          <cell r="AZ4404">
            <v>0</v>
          </cell>
          <cell r="BA4404">
            <v>622.14</v>
          </cell>
          <cell r="BV4404">
            <v>0</v>
          </cell>
          <cell r="BW4404">
            <v>0.21</v>
          </cell>
          <cell r="BX4404">
            <v>0.79</v>
          </cell>
          <cell r="BY4404">
            <v>0</v>
          </cell>
          <cell r="BZ4404">
            <v>0</v>
          </cell>
          <cell r="CA4404">
            <v>0</v>
          </cell>
          <cell r="CB4404">
            <v>0</v>
          </cell>
          <cell r="CC4404">
            <v>0</v>
          </cell>
          <cell r="CD4404">
            <v>0</v>
          </cell>
          <cell r="CE4404">
            <v>0</v>
          </cell>
          <cell r="CF4404">
            <v>0</v>
          </cell>
          <cell r="CG4404">
            <v>0</v>
          </cell>
          <cell r="CH4404">
            <v>0</v>
          </cell>
          <cell r="CJ4404">
            <v>0</v>
          </cell>
          <cell r="CK4404">
            <v>0</v>
          </cell>
          <cell r="CL4404">
            <v>0</v>
          </cell>
          <cell r="CM4404">
            <v>0</v>
          </cell>
          <cell r="CN4404">
            <v>1</v>
          </cell>
        </row>
        <row r="4405">
          <cell r="AU4405">
            <v>568.19000000000005</v>
          </cell>
          <cell r="AX4405">
            <v>407.33000000000004</v>
          </cell>
          <cell r="AY4405">
            <v>160.86000000000001</v>
          </cell>
          <cell r="AZ4405">
            <v>0</v>
          </cell>
          <cell r="BA4405">
            <v>360.17</v>
          </cell>
          <cell r="BV4405">
            <v>0</v>
          </cell>
          <cell r="BW4405">
            <v>1</v>
          </cell>
          <cell r="BX4405">
            <v>0</v>
          </cell>
          <cell r="BY4405">
            <v>0</v>
          </cell>
          <cell r="BZ4405">
            <v>0</v>
          </cell>
          <cell r="CA4405">
            <v>0</v>
          </cell>
          <cell r="CB4405">
            <v>0</v>
          </cell>
          <cell r="CC4405">
            <v>0</v>
          </cell>
          <cell r="CD4405">
            <v>0</v>
          </cell>
          <cell r="CE4405">
            <v>0</v>
          </cell>
          <cell r="CF4405">
            <v>0</v>
          </cell>
          <cell r="CG4405">
            <v>0</v>
          </cell>
          <cell r="CH4405">
            <v>0</v>
          </cell>
          <cell r="CJ4405">
            <v>0</v>
          </cell>
          <cell r="CK4405">
            <v>0</v>
          </cell>
          <cell r="CL4405">
            <v>0</v>
          </cell>
          <cell r="CM4405">
            <v>0</v>
          </cell>
          <cell r="CN4405">
            <v>1</v>
          </cell>
        </row>
        <row r="4406">
          <cell r="AU4406">
            <v>131</v>
          </cell>
          <cell r="AX4406">
            <v>131</v>
          </cell>
          <cell r="AY4406">
            <v>0</v>
          </cell>
          <cell r="AZ4406">
            <v>0</v>
          </cell>
          <cell r="BA4406">
            <v>0</v>
          </cell>
          <cell r="BV4406">
            <v>0</v>
          </cell>
          <cell r="BW4406">
            <v>1</v>
          </cell>
          <cell r="BX4406">
            <v>0</v>
          </cell>
          <cell r="BY4406">
            <v>0</v>
          </cell>
          <cell r="BZ4406">
            <v>0</v>
          </cell>
          <cell r="CA4406">
            <v>0</v>
          </cell>
          <cell r="CB4406">
            <v>0</v>
          </cell>
          <cell r="CC4406">
            <v>0</v>
          </cell>
          <cell r="CD4406">
            <v>0</v>
          </cell>
          <cell r="CE4406">
            <v>0</v>
          </cell>
          <cell r="CF4406">
            <v>0</v>
          </cell>
          <cell r="CG4406">
            <v>0</v>
          </cell>
          <cell r="CH4406">
            <v>0</v>
          </cell>
          <cell r="CJ4406">
            <v>0</v>
          </cell>
          <cell r="CK4406">
            <v>0</v>
          </cell>
          <cell r="CL4406">
            <v>0</v>
          </cell>
          <cell r="CM4406">
            <v>0</v>
          </cell>
          <cell r="CN4406">
            <v>1</v>
          </cell>
        </row>
        <row r="4407">
          <cell r="AU4407">
            <v>112</v>
          </cell>
          <cell r="AX4407">
            <v>112</v>
          </cell>
          <cell r="AY4407">
            <v>0</v>
          </cell>
          <cell r="AZ4407">
            <v>0</v>
          </cell>
          <cell r="BA4407">
            <v>0</v>
          </cell>
          <cell r="BV4407">
            <v>0</v>
          </cell>
          <cell r="BW4407">
            <v>1</v>
          </cell>
          <cell r="BX4407">
            <v>0</v>
          </cell>
          <cell r="BY4407">
            <v>0</v>
          </cell>
          <cell r="BZ4407">
            <v>0</v>
          </cell>
          <cell r="CA4407">
            <v>0</v>
          </cell>
          <cell r="CB4407">
            <v>0</v>
          </cell>
          <cell r="CC4407">
            <v>0</v>
          </cell>
          <cell r="CD4407">
            <v>0</v>
          </cell>
          <cell r="CE4407">
            <v>0</v>
          </cell>
          <cell r="CF4407">
            <v>0</v>
          </cell>
          <cell r="CG4407">
            <v>0</v>
          </cell>
          <cell r="CH4407">
            <v>0</v>
          </cell>
          <cell r="CJ4407">
            <v>0</v>
          </cell>
          <cell r="CK4407">
            <v>0</v>
          </cell>
          <cell r="CL4407">
            <v>0</v>
          </cell>
          <cell r="CM4407">
            <v>0</v>
          </cell>
          <cell r="CN4407">
            <v>1</v>
          </cell>
        </row>
        <row r="4408">
          <cell r="AU4408">
            <v>0</v>
          </cell>
          <cell r="AX4408">
            <v>0</v>
          </cell>
          <cell r="AY4408">
            <v>0</v>
          </cell>
          <cell r="AZ4408">
            <v>0</v>
          </cell>
          <cell r="BA4408">
            <v>0</v>
          </cell>
          <cell r="BV4408">
            <v>0</v>
          </cell>
          <cell r="BW4408">
            <v>0.2</v>
          </cell>
          <cell r="BX4408">
            <v>0.45</v>
          </cell>
          <cell r="BY4408">
            <v>0.25</v>
          </cell>
          <cell r="BZ4408">
            <v>0</v>
          </cell>
          <cell r="CA4408">
            <v>0</v>
          </cell>
          <cell r="CB4408">
            <v>0</v>
          </cell>
          <cell r="CC4408">
            <v>0</v>
          </cell>
          <cell r="CD4408">
            <v>0</v>
          </cell>
          <cell r="CE4408">
            <v>0</v>
          </cell>
          <cell r="CF4408">
            <v>0</v>
          </cell>
          <cell r="CG4408">
            <v>0</v>
          </cell>
          <cell r="CH4408">
            <v>0</v>
          </cell>
          <cell r="CJ4408">
            <v>0</v>
          </cell>
          <cell r="CK4408">
            <v>0</v>
          </cell>
          <cell r="CL4408">
            <v>0</v>
          </cell>
          <cell r="CM4408">
            <v>0</v>
          </cell>
          <cell r="CN4408">
            <v>1</v>
          </cell>
        </row>
        <row r="4409">
          <cell r="AU4409">
            <v>52975.43</v>
          </cell>
          <cell r="AX4409">
            <v>48709.73</v>
          </cell>
          <cell r="AY4409">
            <v>4265.7</v>
          </cell>
          <cell r="AZ4409">
            <v>10724.1</v>
          </cell>
          <cell r="BA4409">
            <v>66.7</v>
          </cell>
          <cell r="BV4409">
            <v>0</v>
          </cell>
          <cell r="BW4409">
            <v>0.2</v>
          </cell>
          <cell r="BX4409">
            <v>0.45</v>
          </cell>
          <cell r="BY4409">
            <v>0.25</v>
          </cell>
          <cell r="BZ4409">
            <v>0</v>
          </cell>
          <cell r="CA4409">
            <v>0</v>
          </cell>
          <cell r="CB4409">
            <v>0</v>
          </cell>
          <cell r="CC4409">
            <v>0</v>
          </cell>
          <cell r="CD4409">
            <v>0</v>
          </cell>
          <cell r="CE4409">
            <v>0</v>
          </cell>
          <cell r="CF4409">
            <v>0</v>
          </cell>
          <cell r="CG4409">
            <v>0</v>
          </cell>
          <cell r="CH4409">
            <v>0</v>
          </cell>
          <cell r="CJ4409">
            <v>0</v>
          </cell>
          <cell r="CK4409">
            <v>0</v>
          </cell>
          <cell r="CL4409">
            <v>0</v>
          </cell>
          <cell r="CM4409">
            <v>0</v>
          </cell>
          <cell r="CN4409">
            <v>1</v>
          </cell>
        </row>
        <row r="4410">
          <cell r="AU4410">
            <v>619.19000000000005</v>
          </cell>
          <cell r="AX4410">
            <v>475.59000000000003</v>
          </cell>
          <cell r="AY4410">
            <v>143.6</v>
          </cell>
          <cell r="AZ4410">
            <v>0</v>
          </cell>
          <cell r="BA4410">
            <v>321.48</v>
          </cell>
          <cell r="BV4410">
            <v>0</v>
          </cell>
          <cell r="BW4410">
            <v>0.2</v>
          </cell>
          <cell r="BX4410">
            <v>0.45</v>
          </cell>
          <cell r="BY4410">
            <v>0.25</v>
          </cell>
          <cell r="BZ4410">
            <v>0</v>
          </cell>
          <cell r="CA4410">
            <v>0</v>
          </cell>
          <cell r="CB4410">
            <v>0</v>
          </cell>
          <cell r="CC4410">
            <v>0</v>
          </cell>
          <cell r="CD4410">
            <v>0</v>
          </cell>
          <cell r="CE4410">
            <v>0</v>
          </cell>
          <cell r="CF4410">
            <v>0</v>
          </cell>
          <cell r="CG4410">
            <v>0</v>
          </cell>
          <cell r="CH4410">
            <v>0</v>
          </cell>
          <cell r="CJ4410">
            <v>0</v>
          </cell>
          <cell r="CK4410">
            <v>0</v>
          </cell>
          <cell r="CL4410">
            <v>0</v>
          </cell>
          <cell r="CM4410">
            <v>0</v>
          </cell>
          <cell r="CN4410">
            <v>1</v>
          </cell>
        </row>
        <row r="4411">
          <cell r="AU4411">
            <v>0</v>
          </cell>
          <cell r="AX4411">
            <v>0</v>
          </cell>
          <cell r="AY4411">
            <v>0</v>
          </cell>
          <cell r="AZ4411">
            <v>0</v>
          </cell>
          <cell r="BA4411">
            <v>0</v>
          </cell>
          <cell r="BV4411">
            <v>0</v>
          </cell>
          <cell r="BW4411">
            <v>0.2</v>
          </cell>
          <cell r="BX4411">
            <v>0.45</v>
          </cell>
          <cell r="BY4411">
            <v>0.25</v>
          </cell>
          <cell r="BZ4411">
            <v>0</v>
          </cell>
          <cell r="CA4411">
            <v>0</v>
          </cell>
          <cell r="CB4411">
            <v>0</v>
          </cell>
          <cell r="CC4411">
            <v>0</v>
          </cell>
          <cell r="CD4411">
            <v>0</v>
          </cell>
          <cell r="CE4411">
            <v>0</v>
          </cell>
          <cell r="CF4411">
            <v>0</v>
          </cell>
          <cell r="CG4411">
            <v>0</v>
          </cell>
          <cell r="CH4411">
            <v>0</v>
          </cell>
          <cell r="CJ4411">
            <v>0</v>
          </cell>
          <cell r="CK4411">
            <v>0</v>
          </cell>
          <cell r="CL4411">
            <v>0</v>
          </cell>
          <cell r="CM4411">
            <v>0</v>
          </cell>
          <cell r="CN4411">
            <v>1</v>
          </cell>
        </row>
        <row r="4412">
          <cell r="AU4412">
            <v>333</v>
          </cell>
          <cell r="AX4412">
            <v>333</v>
          </cell>
          <cell r="AY4412">
            <v>0</v>
          </cell>
          <cell r="AZ4412">
            <v>0</v>
          </cell>
          <cell r="BA4412">
            <v>0</v>
          </cell>
          <cell r="BV4412">
            <v>0</v>
          </cell>
          <cell r="BW4412">
            <v>0.2</v>
          </cell>
          <cell r="BX4412">
            <v>0.45</v>
          </cell>
          <cell r="BY4412">
            <v>0.25</v>
          </cell>
          <cell r="BZ4412">
            <v>0</v>
          </cell>
          <cell r="CA4412">
            <v>0</v>
          </cell>
          <cell r="CB4412">
            <v>0</v>
          </cell>
          <cell r="CC4412">
            <v>0</v>
          </cell>
          <cell r="CD4412">
            <v>0</v>
          </cell>
          <cell r="CE4412">
            <v>0</v>
          </cell>
          <cell r="CF4412">
            <v>0</v>
          </cell>
          <cell r="CG4412">
            <v>0</v>
          </cell>
          <cell r="CH4412">
            <v>0</v>
          </cell>
          <cell r="CJ4412">
            <v>0</v>
          </cell>
          <cell r="CK4412">
            <v>0</v>
          </cell>
          <cell r="CL4412">
            <v>0</v>
          </cell>
          <cell r="CM4412">
            <v>0</v>
          </cell>
          <cell r="CN4412">
            <v>1</v>
          </cell>
        </row>
        <row r="4413">
          <cell r="AU4413">
            <v>116</v>
          </cell>
          <cell r="AX4413">
            <v>116</v>
          </cell>
          <cell r="AY4413">
            <v>0</v>
          </cell>
          <cell r="AZ4413">
            <v>0</v>
          </cell>
          <cell r="BA4413">
            <v>0</v>
          </cell>
          <cell r="BV4413">
            <v>0</v>
          </cell>
          <cell r="BW4413">
            <v>0.36</v>
          </cell>
          <cell r="BX4413">
            <v>0</v>
          </cell>
          <cell r="BY4413">
            <v>0</v>
          </cell>
          <cell r="BZ4413">
            <v>0</v>
          </cell>
          <cell r="CA4413">
            <v>0</v>
          </cell>
          <cell r="CB4413">
            <v>0</v>
          </cell>
          <cell r="CC4413">
            <v>0</v>
          </cell>
          <cell r="CD4413">
            <v>0.64</v>
          </cell>
          <cell r="CE4413">
            <v>0</v>
          </cell>
          <cell r="CF4413">
            <v>0</v>
          </cell>
          <cell r="CG4413">
            <v>0</v>
          </cell>
          <cell r="CH4413">
            <v>0</v>
          </cell>
          <cell r="CJ4413">
            <v>0</v>
          </cell>
          <cell r="CK4413">
            <v>0</v>
          </cell>
          <cell r="CL4413">
            <v>0</v>
          </cell>
          <cell r="CM4413">
            <v>0</v>
          </cell>
          <cell r="CN4413">
            <v>1</v>
          </cell>
        </row>
        <row r="4414">
          <cell r="AU4414">
            <v>3155.92</v>
          </cell>
          <cell r="AX4414">
            <v>2307.4</v>
          </cell>
          <cell r="AY4414">
            <v>848.52</v>
          </cell>
          <cell r="AZ4414">
            <v>0</v>
          </cell>
          <cell r="BA4414">
            <v>1899.6</v>
          </cell>
          <cell r="BV4414">
            <v>0</v>
          </cell>
          <cell r="BW4414">
            <v>0.14000000000000001</v>
          </cell>
          <cell r="BX4414">
            <v>0.73</v>
          </cell>
          <cell r="BY4414">
            <v>0.13</v>
          </cell>
          <cell r="BZ4414">
            <v>0</v>
          </cell>
          <cell r="CA4414">
            <v>0</v>
          </cell>
          <cell r="CB4414">
            <v>0</v>
          </cell>
          <cell r="CC4414">
            <v>0</v>
          </cell>
          <cell r="CD4414">
            <v>0</v>
          </cell>
          <cell r="CE4414">
            <v>0</v>
          </cell>
          <cell r="CF4414">
            <v>0</v>
          </cell>
          <cell r="CG4414">
            <v>0</v>
          </cell>
          <cell r="CH4414">
            <v>0</v>
          </cell>
          <cell r="CJ4414">
            <v>0</v>
          </cell>
          <cell r="CK4414">
            <v>0</v>
          </cell>
          <cell r="CL4414">
            <v>0</v>
          </cell>
          <cell r="CM4414">
            <v>0</v>
          </cell>
          <cell r="CN4414">
            <v>1</v>
          </cell>
        </row>
        <row r="4415">
          <cell r="AU4415">
            <v>729.24</v>
          </cell>
          <cell r="AX4415">
            <v>574.02</v>
          </cell>
          <cell r="AY4415">
            <v>155.22</v>
          </cell>
          <cell r="AZ4415">
            <v>0</v>
          </cell>
          <cell r="BA4415">
            <v>347.5</v>
          </cell>
          <cell r="BV4415">
            <v>0</v>
          </cell>
          <cell r="BW4415">
            <v>0.14000000000000001</v>
          </cell>
          <cell r="BX4415">
            <v>0.73</v>
          </cell>
          <cell r="BY4415">
            <v>0.13</v>
          </cell>
          <cell r="BZ4415">
            <v>0</v>
          </cell>
          <cell r="CA4415">
            <v>0</v>
          </cell>
          <cell r="CB4415">
            <v>0</v>
          </cell>
          <cell r="CC4415">
            <v>0</v>
          </cell>
          <cell r="CD4415">
            <v>0</v>
          </cell>
          <cell r="CE4415">
            <v>0</v>
          </cell>
          <cell r="CF4415">
            <v>0</v>
          </cell>
          <cell r="CG4415">
            <v>0</v>
          </cell>
          <cell r="CH4415">
            <v>0</v>
          </cell>
          <cell r="CJ4415">
            <v>0</v>
          </cell>
          <cell r="CK4415">
            <v>0</v>
          </cell>
          <cell r="CL4415">
            <v>0</v>
          </cell>
          <cell r="CM4415">
            <v>0</v>
          </cell>
          <cell r="CN4415">
            <v>1</v>
          </cell>
        </row>
        <row r="4416">
          <cell r="AU4416">
            <v>6529.17</v>
          </cell>
          <cell r="AX4416">
            <v>4962.88</v>
          </cell>
          <cell r="AY4416">
            <v>1566.29</v>
          </cell>
          <cell r="AZ4416">
            <v>0</v>
          </cell>
          <cell r="BA4416">
            <v>2663</v>
          </cell>
          <cell r="BV4416">
            <v>0</v>
          </cell>
          <cell r="BW4416">
            <v>0.14000000000000001</v>
          </cell>
          <cell r="BX4416">
            <v>0.73</v>
          </cell>
          <cell r="BY4416">
            <v>0.13</v>
          </cell>
          <cell r="BZ4416">
            <v>0</v>
          </cell>
          <cell r="CA4416">
            <v>0</v>
          </cell>
          <cell r="CB4416">
            <v>0</v>
          </cell>
          <cell r="CC4416">
            <v>0</v>
          </cell>
          <cell r="CD4416">
            <v>0</v>
          </cell>
          <cell r="CE4416">
            <v>0</v>
          </cell>
          <cell r="CF4416">
            <v>0</v>
          </cell>
          <cell r="CG4416">
            <v>0</v>
          </cell>
          <cell r="CH4416">
            <v>0</v>
          </cell>
          <cell r="CJ4416">
            <v>0</v>
          </cell>
          <cell r="CK4416">
            <v>0</v>
          </cell>
          <cell r="CL4416">
            <v>0</v>
          </cell>
          <cell r="CM4416">
            <v>0</v>
          </cell>
          <cell r="CN4416">
            <v>1</v>
          </cell>
        </row>
        <row r="4417">
          <cell r="AU4417">
            <v>130</v>
          </cell>
          <cell r="AX4417">
            <v>130</v>
          </cell>
          <cell r="AY4417">
            <v>0</v>
          </cell>
          <cell r="AZ4417">
            <v>0</v>
          </cell>
          <cell r="BA4417">
            <v>0</v>
          </cell>
          <cell r="BV4417">
            <v>0</v>
          </cell>
          <cell r="BW4417">
            <v>0</v>
          </cell>
          <cell r="BX4417">
            <v>0</v>
          </cell>
          <cell r="BY4417">
            <v>0</v>
          </cell>
          <cell r="BZ4417">
            <v>0</v>
          </cell>
          <cell r="CA4417">
            <v>0</v>
          </cell>
          <cell r="CB4417">
            <v>0</v>
          </cell>
          <cell r="CC4417">
            <v>0</v>
          </cell>
          <cell r="CD4417">
            <v>0.98</v>
          </cell>
          <cell r="CE4417">
            <v>0.02</v>
          </cell>
          <cell r="CF4417">
            <v>0</v>
          </cell>
          <cell r="CG4417">
            <v>0</v>
          </cell>
          <cell r="CH4417">
            <v>0</v>
          </cell>
          <cell r="CJ4417">
            <v>0</v>
          </cell>
          <cell r="CK4417">
            <v>0</v>
          </cell>
          <cell r="CL4417">
            <v>0</v>
          </cell>
          <cell r="CM4417">
            <v>0</v>
          </cell>
          <cell r="CN4417">
            <v>1</v>
          </cell>
        </row>
        <row r="4418">
          <cell r="AU4418">
            <v>256</v>
          </cell>
          <cell r="AX4418">
            <v>256</v>
          </cell>
          <cell r="AY4418">
            <v>0</v>
          </cell>
          <cell r="AZ4418">
            <v>0</v>
          </cell>
          <cell r="BA4418">
            <v>0</v>
          </cell>
          <cell r="BV4418">
            <v>0</v>
          </cell>
          <cell r="BW4418">
            <v>0</v>
          </cell>
          <cell r="BX4418">
            <v>0</v>
          </cell>
          <cell r="BY4418">
            <v>0</v>
          </cell>
          <cell r="BZ4418">
            <v>0</v>
          </cell>
          <cell r="CA4418">
            <v>0</v>
          </cell>
          <cell r="CB4418">
            <v>0</v>
          </cell>
          <cell r="CC4418">
            <v>0</v>
          </cell>
          <cell r="CD4418">
            <v>0</v>
          </cell>
          <cell r="CE4418">
            <v>0</v>
          </cell>
          <cell r="CF4418">
            <v>0</v>
          </cell>
          <cell r="CG4418">
            <v>0</v>
          </cell>
          <cell r="CH4418">
            <v>0</v>
          </cell>
          <cell r="CJ4418">
            <v>0</v>
          </cell>
          <cell r="CK4418">
            <v>0</v>
          </cell>
          <cell r="CL4418">
            <v>0</v>
          </cell>
          <cell r="CM4418">
            <v>0</v>
          </cell>
          <cell r="CN4418">
            <v>1</v>
          </cell>
        </row>
        <row r="4419">
          <cell r="AU4419">
            <v>146</v>
          </cell>
          <cell r="AX4419">
            <v>146</v>
          </cell>
          <cell r="AY4419">
            <v>0</v>
          </cell>
          <cell r="AZ4419">
            <v>0</v>
          </cell>
          <cell r="BA4419">
            <v>0</v>
          </cell>
          <cell r="BV4419">
            <v>0</v>
          </cell>
          <cell r="BW4419">
            <v>0</v>
          </cell>
          <cell r="BX4419">
            <v>0</v>
          </cell>
          <cell r="BY4419">
            <v>0</v>
          </cell>
          <cell r="BZ4419">
            <v>0</v>
          </cell>
          <cell r="CA4419">
            <v>0</v>
          </cell>
          <cell r="CB4419">
            <v>0</v>
          </cell>
          <cell r="CC4419">
            <v>0</v>
          </cell>
          <cell r="CD4419">
            <v>0</v>
          </cell>
          <cell r="CE4419">
            <v>0</v>
          </cell>
          <cell r="CF4419">
            <v>0</v>
          </cell>
          <cell r="CG4419">
            <v>0</v>
          </cell>
          <cell r="CH4419">
            <v>0</v>
          </cell>
          <cell r="CJ4419">
            <v>0</v>
          </cell>
          <cell r="CK4419">
            <v>0</v>
          </cell>
          <cell r="CL4419">
            <v>0</v>
          </cell>
          <cell r="CM4419">
            <v>0</v>
          </cell>
          <cell r="CN4419">
            <v>1</v>
          </cell>
        </row>
        <row r="4420">
          <cell r="AU4420">
            <v>120</v>
          </cell>
          <cell r="AX4420">
            <v>120</v>
          </cell>
          <cell r="AY4420">
            <v>0</v>
          </cell>
          <cell r="AZ4420">
            <v>0</v>
          </cell>
          <cell r="BA4420">
            <v>0</v>
          </cell>
          <cell r="BV4420">
            <v>0</v>
          </cell>
          <cell r="BW4420">
            <v>1</v>
          </cell>
          <cell r="BX4420">
            <v>0</v>
          </cell>
          <cell r="BY4420">
            <v>0</v>
          </cell>
          <cell r="BZ4420">
            <v>0</v>
          </cell>
          <cell r="CA4420">
            <v>0</v>
          </cell>
          <cell r="CB4420">
            <v>0</v>
          </cell>
          <cell r="CC4420">
            <v>0</v>
          </cell>
          <cell r="CD4420">
            <v>0</v>
          </cell>
          <cell r="CE4420">
            <v>0</v>
          </cell>
          <cell r="CF4420">
            <v>0</v>
          </cell>
          <cell r="CG4420">
            <v>0</v>
          </cell>
          <cell r="CH4420">
            <v>0</v>
          </cell>
          <cell r="CJ4420">
            <v>0</v>
          </cell>
          <cell r="CK4420">
            <v>0</v>
          </cell>
          <cell r="CL4420">
            <v>0</v>
          </cell>
          <cell r="CM4420">
            <v>0</v>
          </cell>
          <cell r="CN4420">
            <v>1</v>
          </cell>
        </row>
        <row r="4421">
          <cell r="AU4421">
            <v>3313.88</v>
          </cell>
          <cell r="AX4421">
            <v>2409.58</v>
          </cell>
          <cell r="AY4421">
            <v>904.3</v>
          </cell>
          <cell r="AZ4421">
            <v>1476.46</v>
          </cell>
          <cell r="BA4421">
            <v>302.58999999999997</v>
          </cell>
          <cell r="BV4421">
            <v>0</v>
          </cell>
          <cell r="BW4421">
            <v>1</v>
          </cell>
          <cell r="BX4421">
            <v>0</v>
          </cell>
          <cell r="BY4421">
            <v>0</v>
          </cell>
          <cell r="BZ4421">
            <v>0</v>
          </cell>
          <cell r="CA4421">
            <v>0</v>
          </cell>
          <cell r="CB4421">
            <v>0</v>
          </cell>
          <cell r="CC4421">
            <v>0</v>
          </cell>
          <cell r="CD4421">
            <v>0</v>
          </cell>
          <cell r="CE4421">
            <v>0</v>
          </cell>
          <cell r="CF4421">
            <v>0</v>
          </cell>
          <cell r="CG4421">
            <v>0</v>
          </cell>
          <cell r="CH4421">
            <v>0</v>
          </cell>
          <cell r="CJ4421">
            <v>0</v>
          </cell>
          <cell r="CK4421">
            <v>0</v>
          </cell>
          <cell r="CL4421">
            <v>0</v>
          </cell>
          <cell r="CM4421">
            <v>0</v>
          </cell>
          <cell r="CN4421">
            <v>1</v>
          </cell>
        </row>
        <row r="4422">
          <cell r="AU4422">
            <v>1068.1600000000001</v>
          </cell>
          <cell r="AX4422">
            <v>980.91</v>
          </cell>
          <cell r="AY4422">
            <v>87.25</v>
          </cell>
          <cell r="AZ4422">
            <v>220.91</v>
          </cell>
          <cell r="BA4422">
            <v>0</v>
          </cell>
          <cell r="BV4422">
            <v>0</v>
          </cell>
          <cell r="BW4422">
            <v>0.94</v>
          </cell>
          <cell r="BX4422">
            <v>0</v>
          </cell>
          <cell r="BY4422">
            <v>0.06</v>
          </cell>
          <cell r="BZ4422">
            <v>0</v>
          </cell>
          <cell r="CA4422">
            <v>0</v>
          </cell>
          <cell r="CB4422">
            <v>0</v>
          </cell>
          <cell r="CC4422">
            <v>0</v>
          </cell>
          <cell r="CD4422">
            <v>0</v>
          </cell>
          <cell r="CE4422">
            <v>0</v>
          </cell>
          <cell r="CF4422">
            <v>0</v>
          </cell>
          <cell r="CG4422">
            <v>0</v>
          </cell>
          <cell r="CH4422">
            <v>0</v>
          </cell>
          <cell r="CJ4422">
            <v>0</v>
          </cell>
          <cell r="CK4422">
            <v>0</v>
          </cell>
          <cell r="CL4422">
            <v>0</v>
          </cell>
          <cell r="CM4422">
            <v>0</v>
          </cell>
          <cell r="CN4422">
            <v>1</v>
          </cell>
        </row>
        <row r="4423">
          <cell r="AU4423">
            <v>1301.3800000000001</v>
          </cell>
          <cell r="AX4423">
            <v>932.92000000000007</v>
          </cell>
          <cell r="AY4423">
            <v>368.46</v>
          </cell>
          <cell r="AZ4423">
            <v>656.88</v>
          </cell>
          <cell r="BA4423">
            <v>244.07</v>
          </cell>
          <cell r="BV4423">
            <v>0</v>
          </cell>
          <cell r="BW4423">
            <v>0</v>
          </cell>
          <cell r="BX4423">
            <v>0</v>
          </cell>
          <cell r="BY4423">
            <v>1</v>
          </cell>
          <cell r="BZ4423">
            <v>0</v>
          </cell>
          <cell r="CA4423">
            <v>0</v>
          </cell>
          <cell r="CB4423">
            <v>0</v>
          </cell>
          <cell r="CC4423">
            <v>0</v>
          </cell>
          <cell r="CD4423">
            <v>0</v>
          </cell>
          <cell r="CE4423">
            <v>0</v>
          </cell>
          <cell r="CF4423">
            <v>0</v>
          </cell>
          <cell r="CG4423">
            <v>0</v>
          </cell>
          <cell r="CH4423">
            <v>0</v>
          </cell>
          <cell r="CJ4423">
            <v>0</v>
          </cell>
          <cell r="CK4423">
            <v>0</v>
          </cell>
          <cell r="CL4423">
            <v>0</v>
          </cell>
          <cell r="CM4423">
            <v>0</v>
          </cell>
          <cell r="CN4423">
            <v>1</v>
          </cell>
        </row>
        <row r="4424">
          <cell r="AU4424">
            <v>655.32000000000005</v>
          </cell>
          <cell r="AX4424">
            <v>504.32</v>
          </cell>
          <cell r="AY4424">
            <v>151</v>
          </cell>
          <cell r="AZ4424">
            <v>0</v>
          </cell>
          <cell r="BA4424">
            <v>338.06</v>
          </cell>
          <cell r="BV4424">
            <v>0</v>
          </cell>
          <cell r="BW4424">
            <v>1</v>
          </cell>
          <cell r="BX4424">
            <v>0</v>
          </cell>
          <cell r="BY4424">
            <v>0</v>
          </cell>
          <cell r="BZ4424">
            <v>0</v>
          </cell>
          <cell r="CA4424">
            <v>0</v>
          </cell>
          <cell r="CB4424">
            <v>0</v>
          </cell>
          <cell r="CC4424">
            <v>0</v>
          </cell>
          <cell r="CD4424">
            <v>0</v>
          </cell>
          <cell r="CE4424">
            <v>0</v>
          </cell>
          <cell r="CF4424">
            <v>0</v>
          </cell>
          <cell r="CG4424">
            <v>0</v>
          </cell>
          <cell r="CH4424">
            <v>0</v>
          </cell>
          <cell r="CJ4424">
            <v>0</v>
          </cell>
          <cell r="CK4424">
            <v>0</v>
          </cell>
          <cell r="CL4424">
            <v>0</v>
          </cell>
          <cell r="CM4424">
            <v>0</v>
          </cell>
          <cell r="CN4424">
            <v>1</v>
          </cell>
        </row>
        <row r="4425">
          <cell r="AU4425">
            <v>152</v>
          </cell>
          <cell r="AX4425">
            <v>152</v>
          </cell>
          <cell r="AY4425">
            <v>0</v>
          </cell>
          <cell r="AZ4425">
            <v>0</v>
          </cell>
          <cell r="BA4425">
            <v>0</v>
          </cell>
          <cell r="BV4425">
            <v>0</v>
          </cell>
          <cell r="BW4425">
            <v>1</v>
          </cell>
          <cell r="BX4425">
            <v>0</v>
          </cell>
          <cell r="BY4425">
            <v>0</v>
          </cell>
          <cell r="BZ4425">
            <v>0</v>
          </cell>
          <cell r="CA4425">
            <v>0</v>
          </cell>
          <cell r="CB4425">
            <v>0</v>
          </cell>
          <cell r="CC4425">
            <v>0</v>
          </cell>
          <cell r="CD4425">
            <v>0</v>
          </cell>
          <cell r="CE4425">
            <v>0</v>
          </cell>
          <cell r="CF4425">
            <v>0</v>
          </cell>
          <cell r="CG4425">
            <v>0</v>
          </cell>
          <cell r="CH4425">
            <v>0</v>
          </cell>
          <cell r="CJ4425">
            <v>0</v>
          </cell>
          <cell r="CK4425">
            <v>0</v>
          </cell>
          <cell r="CL4425">
            <v>0</v>
          </cell>
          <cell r="CM4425">
            <v>0</v>
          </cell>
          <cell r="CN4425">
            <v>1</v>
          </cell>
        </row>
        <row r="4426">
          <cell r="AU4426">
            <v>113</v>
          </cell>
          <cell r="AX4426">
            <v>113</v>
          </cell>
          <cell r="AY4426">
            <v>0</v>
          </cell>
          <cell r="AZ4426">
            <v>0</v>
          </cell>
          <cell r="BA4426">
            <v>0</v>
          </cell>
          <cell r="BV4426">
            <v>0</v>
          </cell>
          <cell r="BW4426">
            <v>1</v>
          </cell>
          <cell r="BX4426">
            <v>0</v>
          </cell>
          <cell r="BY4426">
            <v>0</v>
          </cell>
          <cell r="BZ4426">
            <v>0</v>
          </cell>
          <cell r="CA4426">
            <v>0</v>
          </cell>
          <cell r="CB4426">
            <v>0</v>
          </cell>
          <cell r="CC4426">
            <v>0</v>
          </cell>
          <cell r="CD4426">
            <v>0</v>
          </cell>
          <cell r="CE4426">
            <v>0</v>
          </cell>
          <cell r="CF4426">
            <v>0</v>
          </cell>
          <cell r="CG4426">
            <v>0</v>
          </cell>
          <cell r="CH4426">
            <v>0</v>
          </cell>
          <cell r="CJ4426">
            <v>0</v>
          </cell>
          <cell r="CK4426">
            <v>0</v>
          </cell>
          <cell r="CL4426">
            <v>0</v>
          </cell>
          <cell r="CM4426">
            <v>0</v>
          </cell>
          <cell r="CN4426">
            <v>1</v>
          </cell>
        </row>
        <row r="4427">
          <cell r="AU4427">
            <v>1628.38</v>
          </cell>
          <cell r="AX4427">
            <v>1285.1199999999999</v>
          </cell>
          <cell r="AY4427">
            <v>343.26</v>
          </cell>
          <cell r="AZ4427">
            <v>0</v>
          </cell>
          <cell r="BA4427">
            <v>768.49</v>
          </cell>
          <cell r="BV4427">
            <v>0</v>
          </cell>
          <cell r="BW4427">
            <v>1</v>
          </cell>
          <cell r="BX4427">
            <v>0</v>
          </cell>
          <cell r="BY4427">
            <v>0</v>
          </cell>
          <cell r="BZ4427">
            <v>0</v>
          </cell>
          <cell r="CA4427">
            <v>0</v>
          </cell>
          <cell r="CB4427">
            <v>0</v>
          </cell>
          <cell r="CC4427">
            <v>0</v>
          </cell>
          <cell r="CD4427">
            <v>0</v>
          </cell>
          <cell r="CE4427">
            <v>0</v>
          </cell>
          <cell r="CF4427">
            <v>0</v>
          </cell>
          <cell r="CG4427">
            <v>0</v>
          </cell>
          <cell r="CH4427">
            <v>0</v>
          </cell>
          <cell r="CJ4427">
            <v>0</v>
          </cell>
          <cell r="CK4427">
            <v>0</v>
          </cell>
          <cell r="CL4427">
            <v>0</v>
          </cell>
          <cell r="CM4427">
            <v>0</v>
          </cell>
          <cell r="CN4427">
            <v>1</v>
          </cell>
        </row>
        <row r="4428">
          <cell r="AU4428">
            <v>0</v>
          </cell>
          <cell r="AX4428">
            <v>0</v>
          </cell>
          <cell r="AY4428">
            <v>0</v>
          </cell>
          <cell r="AZ4428">
            <v>0</v>
          </cell>
          <cell r="BA4428">
            <v>0</v>
          </cell>
          <cell r="BV4428">
            <v>0</v>
          </cell>
          <cell r="BW4428">
            <v>0</v>
          </cell>
          <cell r="BX4428">
            <v>0</v>
          </cell>
          <cell r="BY4428">
            <v>1</v>
          </cell>
          <cell r="BZ4428">
            <v>0</v>
          </cell>
          <cell r="CA4428">
            <v>0</v>
          </cell>
          <cell r="CB4428">
            <v>0</v>
          </cell>
          <cell r="CC4428">
            <v>0</v>
          </cell>
          <cell r="CD4428">
            <v>0</v>
          </cell>
          <cell r="CE4428">
            <v>0</v>
          </cell>
          <cell r="CF4428">
            <v>0</v>
          </cell>
          <cell r="CG4428">
            <v>0</v>
          </cell>
          <cell r="CH4428">
            <v>0</v>
          </cell>
          <cell r="CJ4428">
            <v>0</v>
          </cell>
          <cell r="CK4428">
            <v>0</v>
          </cell>
          <cell r="CL4428">
            <v>0</v>
          </cell>
          <cell r="CM4428">
            <v>0</v>
          </cell>
          <cell r="CN4428">
            <v>1</v>
          </cell>
        </row>
        <row r="4429">
          <cell r="AU4429">
            <v>14856.31</v>
          </cell>
          <cell r="AX4429">
            <v>10822.369999999999</v>
          </cell>
          <cell r="AY4429">
            <v>4033.94</v>
          </cell>
          <cell r="AZ4429">
            <v>3114.72</v>
          </cell>
          <cell r="BA4429">
            <v>4060.3</v>
          </cell>
          <cell r="BV4429">
            <v>0</v>
          </cell>
          <cell r="BW4429">
            <v>0.11</v>
          </cell>
          <cell r="BX4429">
            <v>0.6</v>
          </cell>
          <cell r="BY4429">
            <v>0</v>
          </cell>
          <cell r="BZ4429">
            <v>0</v>
          </cell>
          <cell r="CA4429">
            <v>0</v>
          </cell>
          <cell r="CB4429">
            <v>0</v>
          </cell>
          <cell r="CC4429">
            <v>0</v>
          </cell>
          <cell r="CD4429">
            <v>0.28999999999999998</v>
          </cell>
          <cell r="CE4429">
            <v>0</v>
          </cell>
          <cell r="CF4429">
            <v>0</v>
          </cell>
          <cell r="CG4429">
            <v>0</v>
          </cell>
          <cell r="CH4429">
            <v>0</v>
          </cell>
          <cell r="CJ4429">
            <v>0</v>
          </cell>
          <cell r="CK4429">
            <v>0</v>
          </cell>
          <cell r="CL4429">
            <v>0</v>
          </cell>
          <cell r="CM4429">
            <v>0</v>
          </cell>
          <cell r="CN4429">
            <v>1</v>
          </cell>
        </row>
        <row r="4430">
          <cell r="AU4430">
            <v>182.13</v>
          </cell>
          <cell r="AX4430">
            <v>130.57</v>
          </cell>
          <cell r="AY4430">
            <v>51.56</v>
          </cell>
          <cell r="AZ4430">
            <v>0</v>
          </cell>
          <cell r="BA4430">
            <v>115.45</v>
          </cell>
          <cell r="BV4430">
            <v>0</v>
          </cell>
          <cell r="BW4430">
            <v>1</v>
          </cell>
          <cell r="BX4430">
            <v>0</v>
          </cell>
          <cell r="BY4430">
            <v>0</v>
          </cell>
          <cell r="BZ4430">
            <v>0</v>
          </cell>
          <cell r="CA4430">
            <v>0</v>
          </cell>
          <cell r="CB4430">
            <v>0</v>
          </cell>
          <cell r="CC4430">
            <v>0</v>
          </cell>
          <cell r="CD4430">
            <v>0</v>
          </cell>
          <cell r="CE4430">
            <v>0</v>
          </cell>
          <cell r="CF4430">
            <v>0</v>
          </cell>
          <cell r="CG4430">
            <v>0</v>
          </cell>
          <cell r="CH4430">
            <v>0</v>
          </cell>
          <cell r="CJ4430">
            <v>0</v>
          </cell>
          <cell r="CK4430">
            <v>0</v>
          </cell>
          <cell r="CL4430">
            <v>0</v>
          </cell>
          <cell r="CM4430">
            <v>0</v>
          </cell>
          <cell r="CN4430">
            <v>1</v>
          </cell>
        </row>
        <row r="4431">
          <cell r="AU4431">
            <v>2915.81</v>
          </cell>
          <cell r="AX4431">
            <v>2127.35</v>
          </cell>
          <cell r="AY4431">
            <v>788.46</v>
          </cell>
          <cell r="AZ4431">
            <v>1441.85</v>
          </cell>
          <cell r="BA4431">
            <v>440.2</v>
          </cell>
          <cell r="BV4431">
            <v>0</v>
          </cell>
          <cell r="BW4431">
            <v>1</v>
          </cell>
          <cell r="BX4431">
            <v>0</v>
          </cell>
          <cell r="BY4431">
            <v>0</v>
          </cell>
          <cell r="BZ4431">
            <v>0</v>
          </cell>
          <cell r="CA4431">
            <v>0</v>
          </cell>
          <cell r="CB4431">
            <v>0</v>
          </cell>
          <cell r="CC4431">
            <v>0</v>
          </cell>
          <cell r="CD4431">
            <v>0</v>
          </cell>
          <cell r="CE4431">
            <v>0</v>
          </cell>
          <cell r="CF4431">
            <v>0</v>
          </cell>
          <cell r="CG4431">
            <v>0</v>
          </cell>
          <cell r="CH4431">
            <v>0</v>
          </cell>
          <cell r="CJ4431">
            <v>0</v>
          </cell>
          <cell r="CK4431">
            <v>0</v>
          </cell>
          <cell r="CL4431">
            <v>0</v>
          </cell>
          <cell r="CM4431">
            <v>0</v>
          </cell>
          <cell r="CN4431">
            <v>1</v>
          </cell>
        </row>
        <row r="4432">
          <cell r="AU4432">
            <v>126</v>
          </cell>
          <cell r="AX4432">
            <v>126</v>
          </cell>
          <cell r="AY4432">
            <v>0</v>
          </cell>
          <cell r="AZ4432">
            <v>0</v>
          </cell>
          <cell r="BA4432">
            <v>0</v>
          </cell>
          <cell r="BV4432">
            <v>0</v>
          </cell>
          <cell r="BW4432">
            <v>0</v>
          </cell>
          <cell r="BX4432">
            <v>0</v>
          </cell>
          <cell r="BY4432">
            <v>0</v>
          </cell>
          <cell r="BZ4432">
            <v>0</v>
          </cell>
          <cell r="CA4432">
            <v>0</v>
          </cell>
          <cell r="CB4432">
            <v>0</v>
          </cell>
          <cell r="CC4432">
            <v>0</v>
          </cell>
          <cell r="CD4432">
            <v>0</v>
          </cell>
          <cell r="CE4432">
            <v>0</v>
          </cell>
          <cell r="CF4432">
            <v>0</v>
          </cell>
          <cell r="CG4432">
            <v>0</v>
          </cell>
          <cell r="CH4432">
            <v>0</v>
          </cell>
          <cell r="CJ4432">
            <v>1</v>
          </cell>
          <cell r="CK4432">
            <v>0</v>
          </cell>
          <cell r="CL4432">
            <v>0</v>
          </cell>
          <cell r="CM4432">
            <v>0</v>
          </cell>
          <cell r="CN4432">
            <v>1</v>
          </cell>
        </row>
        <row r="4433">
          <cell r="AU4433">
            <v>228.34</v>
          </cell>
          <cell r="AX4433">
            <v>163.69999999999999</v>
          </cell>
          <cell r="AY4433">
            <v>64.64</v>
          </cell>
          <cell r="AZ4433">
            <v>0</v>
          </cell>
          <cell r="BA4433">
            <v>144.75</v>
          </cell>
          <cell r="BV4433">
            <v>0</v>
          </cell>
          <cell r="BW4433">
            <v>0</v>
          </cell>
          <cell r="BX4433">
            <v>0</v>
          </cell>
          <cell r="BY4433">
            <v>0</v>
          </cell>
          <cell r="BZ4433">
            <v>0</v>
          </cell>
          <cell r="CA4433">
            <v>0</v>
          </cell>
          <cell r="CB4433">
            <v>0</v>
          </cell>
          <cell r="CC4433">
            <v>0</v>
          </cell>
          <cell r="CD4433">
            <v>0</v>
          </cell>
          <cell r="CE4433">
            <v>0</v>
          </cell>
          <cell r="CF4433">
            <v>0</v>
          </cell>
          <cell r="CG4433">
            <v>0</v>
          </cell>
          <cell r="CH4433">
            <v>0</v>
          </cell>
          <cell r="CJ4433">
            <v>0</v>
          </cell>
          <cell r="CK4433">
            <v>0</v>
          </cell>
          <cell r="CL4433">
            <v>0</v>
          </cell>
          <cell r="CM4433">
            <v>0</v>
          </cell>
          <cell r="CN4433">
            <v>1</v>
          </cell>
        </row>
        <row r="4434">
          <cell r="AU4434">
            <v>248</v>
          </cell>
          <cell r="AX4434">
            <v>248</v>
          </cell>
          <cell r="AY4434">
            <v>0</v>
          </cell>
          <cell r="AZ4434">
            <v>0</v>
          </cell>
          <cell r="BA4434">
            <v>0</v>
          </cell>
          <cell r="BV4434">
            <v>0</v>
          </cell>
          <cell r="BW4434">
            <v>0</v>
          </cell>
          <cell r="BX4434">
            <v>1</v>
          </cell>
          <cell r="BY4434">
            <v>0</v>
          </cell>
          <cell r="BZ4434">
            <v>0</v>
          </cell>
          <cell r="CA4434">
            <v>0</v>
          </cell>
          <cell r="CB4434">
            <v>0</v>
          </cell>
          <cell r="CC4434">
            <v>0</v>
          </cell>
          <cell r="CD4434">
            <v>0</v>
          </cell>
          <cell r="CE4434">
            <v>0</v>
          </cell>
          <cell r="CF4434">
            <v>0</v>
          </cell>
          <cell r="CG4434">
            <v>0</v>
          </cell>
          <cell r="CH4434">
            <v>0</v>
          </cell>
          <cell r="CJ4434">
            <v>0</v>
          </cell>
          <cell r="CK4434">
            <v>0</v>
          </cell>
          <cell r="CL4434">
            <v>0</v>
          </cell>
          <cell r="CM4434">
            <v>0</v>
          </cell>
          <cell r="CN4434">
            <v>1</v>
          </cell>
        </row>
        <row r="4435">
          <cell r="AU4435">
            <v>125</v>
          </cell>
          <cell r="AX4435">
            <v>125</v>
          </cell>
          <cell r="AY4435">
            <v>0</v>
          </cell>
          <cell r="AZ4435">
            <v>0</v>
          </cell>
          <cell r="BA4435">
            <v>0</v>
          </cell>
          <cell r="BV4435">
            <v>0</v>
          </cell>
          <cell r="BW4435">
            <v>1</v>
          </cell>
          <cell r="BX4435">
            <v>0</v>
          </cell>
          <cell r="BY4435">
            <v>0</v>
          </cell>
          <cell r="BZ4435">
            <v>0</v>
          </cell>
          <cell r="CA4435">
            <v>0</v>
          </cell>
          <cell r="CB4435">
            <v>0</v>
          </cell>
          <cell r="CC4435">
            <v>0</v>
          </cell>
          <cell r="CD4435">
            <v>0</v>
          </cell>
          <cell r="CE4435">
            <v>0</v>
          </cell>
          <cell r="CF4435">
            <v>0</v>
          </cell>
          <cell r="CG4435">
            <v>0</v>
          </cell>
          <cell r="CH4435">
            <v>0</v>
          </cell>
          <cell r="CJ4435">
            <v>0</v>
          </cell>
          <cell r="CK4435">
            <v>0</v>
          </cell>
          <cell r="CL4435">
            <v>0</v>
          </cell>
          <cell r="CM4435">
            <v>0</v>
          </cell>
          <cell r="CN4435">
            <v>1</v>
          </cell>
        </row>
        <row r="4436">
          <cell r="AU4436">
            <v>303.95999999999998</v>
          </cell>
          <cell r="AX4436">
            <v>303.96000000000004</v>
          </cell>
          <cell r="AY4436">
            <v>0</v>
          </cell>
          <cell r="AZ4436">
            <v>0</v>
          </cell>
          <cell r="BA4436">
            <v>0</v>
          </cell>
          <cell r="BV4436">
            <v>0</v>
          </cell>
          <cell r="BW4436">
            <v>1</v>
          </cell>
          <cell r="BX4436">
            <v>0</v>
          </cell>
          <cell r="BY4436">
            <v>0</v>
          </cell>
          <cell r="BZ4436">
            <v>0</v>
          </cell>
          <cell r="CA4436">
            <v>0</v>
          </cell>
          <cell r="CB4436">
            <v>0</v>
          </cell>
          <cell r="CC4436">
            <v>0</v>
          </cell>
          <cell r="CD4436">
            <v>0</v>
          </cell>
          <cell r="CE4436">
            <v>0</v>
          </cell>
          <cell r="CF4436">
            <v>0</v>
          </cell>
          <cell r="CG4436">
            <v>0</v>
          </cell>
          <cell r="CH4436">
            <v>0</v>
          </cell>
          <cell r="CJ4436">
            <v>0</v>
          </cell>
          <cell r="CK4436">
            <v>0</v>
          </cell>
          <cell r="CL4436">
            <v>0</v>
          </cell>
          <cell r="CM4436">
            <v>0</v>
          </cell>
          <cell r="CN4436">
            <v>1</v>
          </cell>
        </row>
        <row r="4437">
          <cell r="AU4437">
            <v>0</v>
          </cell>
          <cell r="AX4437">
            <v>0</v>
          </cell>
          <cell r="AY4437">
            <v>0</v>
          </cell>
          <cell r="AZ4437">
            <v>0</v>
          </cell>
          <cell r="BA4437">
            <v>0</v>
          </cell>
          <cell r="BV4437">
            <v>0</v>
          </cell>
          <cell r="BW4437">
            <v>0</v>
          </cell>
          <cell r="BX4437">
            <v>0</v>
          </cell>
          <cell r="BY4437">
            <v>1</v>
          </cell>
          <cell r="BZ4437">
            <v>0</v>
          </cell>
          <cell r="CA4437">
            <v>0</v>
          </cell>
          <cell r="CB4437">
            <v>0</v>
          </cell>
          <cell r="CC4437">
            <v>0</v>
          </cell>
          <cell r="CD4437">
            <v>0</v>
          </cell>
          <cell r="CE4437">
            <v>0</v>
          </cell>
          <cell r="CF4437">
            <v>0</v>
          </cell>
          <cell r="CG4437">
            <v>0</v>
          </cell>
          <cell r="CH4437">
            <v>0</v>
          </cell>
          <cell r="CJ4437">
            <v>0</v>
          </cell>
          <cell r="CK4437">
            <v>0</v>
          </cell>
          <cell r="CL4437">
            <v>0</v>
          </cell>
          <cell r="CM4437">
            <v>0</v>
          </cell>
          <cell r="CN4437">
            <v>1</v>
          </cell>
        </row>
        <row r="4438">
          <cell r="AU4438">
            <v>633.66999999999996</v>
          </cell>
          <cell r="AX4438">
            <v>454.26</v>
          </cell>
          <cell r="AY4438">
            <v>179.41</v>
          </cell>
          <cell r="AZ4438">
            <v>291.02999999999997</v>
          </cell>
          <cell r="BA4438">
            <v>115.41</v>
          </cell>
          <cell r="BV4438">
            <v>0</v>
          </cell>
          <cell r="BW4438">
            <v>0</v>
          </cell>
          <cell r="BX4438">
            <v>0</v>
          </cell>
          <cell r="BY4438">
            <v>1</v>
          </cell>
          <cell r="BZ4438">
            <v>0</v>
          </cell>
          <cell r="CA4438">
            <v>0</v>
          </cell>
          <cell r="CB4438">
            <v>0</v>
          </cell>
          <cell r="CC4438">
            <v>0</v>
          </cell>
          <cell r="CD4438">
            <v>0</v>
          </cell>
          <cell r="CE4438">
            <v>0</v>
          </cell>
          <cell r="CF4438">
            <v>0</v>
          </cell>
          <cell r="CG4438">
            <v>0</v>
          </cell>
          <cell r="CH4438">
            <v>0</v>
          </cell>
          <cell r="CJ4438">
            <v>0</v>
          </cell>
          <cell r="CK4438">
            <v>0</v>
          </cell>
          <cell r="CL4438">
            <v>0</v>
          </cell>
          <cell r="CM4438">
            <v>0</v>
          </cell>
          <cell r="CN4438">
            <v>1</v>
          </cell>
        </row>
        <row r="4439">
          <cell r="AU4439">
            <v>117</v>
          </cell>
          <cell r="AX4439">
            <v>117</v>
          </cell>
          <cell r="AY4439">
            <v>0</v>
          </cell>
          <cell r="AZ4439">
            <v>0</v>
          </cell>
          <cell r="BA4439">
            <v>0</v>
          </cell>
          <cell r="BV4439">
            <v>0</v>
          </cell>
          <cell r="BW4439">
            <v>1</v>
          </cell>
          <cell r="BX4439">
            <v>0</v>
          </cell>
          <cell r="BY4439">
            <v>0</v>
          </cell>
          <cell r="BZ4439">
            <v>0</v>
          </cell>
          <cell r="CA4439">
            <v>0</v>
          </cell>
          <cell r="CB4439">
            <v>0</v>
          </cell>
          <cell r="CC4439">
            <v>0</v>
          </cell>
          <cell r="CD4439">
            <v>0</v>
          </cell>
          <cell r="CE4439">
            <v>0</v>
          </cell>
          <cell r="CF4439">
            <v>0</v>
          </cell>
          <cell r="CG4439">
            <v>0</v>
          </cell>
          <cell r="CH4439">
            <v>0</v>
          </cell>
          <cell r="CJ4439">
            <v>0</v>
          </cell>
          <cell r="CK4439">
            <v>0</v>
          </cell>
          <cell r="CL4439">
            <v>0</v>
          </cell>
          <cell r="CM4439">
            <v>0</v>
          </cell>
          <cell r="CN4439">
            <v>1</v>
          </cell>
        </row>
        <row r="4440">
          <cell r="AU4440">
            <v>5649.3</v>
          </cell>
          <cell r="AX4440">
            <v>4156.170000000001</v>
          </cell>
          <cell r="AY4440">
            <v>1493.13</v>
          </cell>
          <cell r="AZ4440">
            <v>3714.9</v>
          </cell>
          <cell r="BA4440">
            <v>57.71</v>
          </cell>
          <cell r="BV4440">
            <v>0</v>
          </cell>
          <cell r="BW4440">
            <v>1</v>
          </cell>
          <cell r="BX4440">
            <v>0</v>
          </cell>
          <cell r="BY4440">
            <v>0</v>
          </cell>
          <cell r="BZ4440">
            <v>0</v>
          </cell>
          <cell r="CA4440">
            <v>0</v>
          </cell>
          <cell r="CB4440">
            <v>0</v>
          </cell>
          <cell r="CC4440">
            <v>0</v>
          </cell>
          <cell r="CD4440">
            <v>0</v>
          </cell>
          <cell r="CE4440">
            <v>0</v>
          </cell>
          <cell r="CF4440">
            <v>0</v>
          </cell>
          <cell r="CG4440">
            <v>0</v>
          </cell>
          <cell r="CH4440">
            <v>0</v>
          </cell>
          <cell r="CJ4440">
            <v>0</v>
          </cell>
          <cell r="CK4440">
            <v>0</v>
          </cell>
          <cell r="CL4440">
            <v>0</v>
          </cell>
          <cell r="CM4440">
            <v>0</v>
          </cell>
          <cell r="CN4440">
            <v>1</v>
          </cell>
        </row>
        <row r="4441">
          <cell r="AU4441">
            <v>725</v>
          </cell>
          <cell r="AX4441">
            <v>725</v>
          </cell>
          <cell r="AY4441">
            <v>0</v>
          </cell>
          <cell r="AZ4441">
            <v>0</v>
          </cell>
          <cell r="BA4441">
            <v>0</v>
          </cell>
          <cell r="BV4441">
            <v>0</v>
          </cell>
          <cell r="BW4441">
            <v>0.6</v>
          </cell>
          <cell r="BX4441">
            <v>0</v>
          </cell>
          <cell r="BY4441">
            <v>0</v>
          </cell>
          <cell r="BZ4441">
            <v>0</v>
          </cell>
          <cell r="CA4441">
            <v>0</v>
          </cell>
          <cell r="CB4441">
            <v>0</v>
          </cell>
          <cell r="CC4441">
            <v>0</v>
          </cell>
          <cell r="CD4441">
            <v>0.38</v>
          </cell>
          <cell r="CE4441">
            <v>0.02</v>
          </cell>
          <cell r="CF4441">
            <v>0</v>
          </cell>
          <cell r="CG4441">
            <v>0</v>
          </cell>
          <cell r="CH4441">
            <v>0</v>
          </cell>
          <cell r="CJ4441">
            <v>0</v>
          </cell>
          <cell r="CK4441">
            <v>0</v>
          </cell>
          <cell r="CL4441">
            <v>0</v>
          </cell>
          <cell r="CM4441">
            <v>0</v>
          </cell>
          <cell r="CN4441">
            <v>1</v>
          </cell>
        </row>
        <row r="4442">
          <cell r="AU4442">
            <v>4311.47</v>
          </cell>
          <cell r="AX4442">
            <v>3181.03</v>
          </cell>
          <cell r="AY4442">
            <v>1130.44</v>
          </cell>
          <cell r="AZ4442">
            <v>2455.3000000000002</v>
          </cell>
          <cell r="BA4442">
            <v>57.71</v>
          </cell>
          <cell r="BV4442">
            <v>0</v>
          </cell>
          <cell r="BW4442">
            <v>1</v>
          </cell>
          <cell r="BX4442">
            <v>0</v>
          </cell>
          <cell r="BY4442">
            <v>0</v>
          </cell>
          <cell r="BZ4442">
            <v>0</v>
          </cell>
          <cell r="CA4442">
            <v>0</v>
          </cell>
          <cell r="CB4442">
            <v>0</v>
          </cell>
          <cell r="CC4442">
            <v>0</v>
          </cell>
          <cell r="CD4442">
            <v>0</v>
          </cell>
          <cell r="CE4442">
            <v>0</v>
          </cell>
          <cell r="CF4442">
            <v>0</v>
          </cell>
          <cell r="CG4442">
            <v>0</v>
          </cell>
          <cell r="CH4442">
            <v>0</v>
          </cell>
          <cell r="CJ4442">
            <v>0</v>
          </cell>
          <cell r="CK4442">
            <v>0</v>
          </cell>
          <cell r="CL4442">
            <v>0</v>
          </cell>
          <cell r="CM4442">
            <v>0</v>
          </cell>
          <cell r="CN4442">
            <v>1</v>
          </cell>
        </row>
        <row r="4443">
          <cell r="AU4443">
            <v>9381.42</v>
          </cell>
          <cell r="AX4443">
            <v>6725.26</v>
          </cell>
          <cell r="AY4443">
            <v>2656.16</v>
          </cell>
          <cell r="AZ4443">
            <v>2328.09</v>
          </cell>
          <cell r="BA4443">
            <v>3395.1</v>
          </cell>
          <cell r="BV4443">
            <v>0</v>
          </cell>
          <cell r="BW4443">
            <v>0.9</v>
          </cell>
          <cell r="BX4443">
            <v>0</v>
          </cell>
          <cell r="BY4443">
            <v>0.1</v>
          </cell>
          <cell r="BZ4443">
            <v>0</v>
          </cell>
          <cell r="CA4443">
            <v>0</v>
          </cell>
          <cell r="CB4443">
            <v>0</v>
          </cell>
          <cell r="CC4443">
            <v>0</v>
          </cell>
          <cell r="CD4443">
            <v>0</v>
          </cell>
          <cell r="CE4443">
            <v>0</v>
          </cell>
          <cell r="CF4443">
            <v>0</v>
          </cell>
          <cell r="CG4443">
            <v>0</v>
          </cell>
          <cell r="CH4443">
            <v>0</v>
          </cell>
          <cell r="CJ4443">
            <v>0</v>
          </cell>
          <cell r="CK4443">
            <v>0</v>
          </cell>
          <cell r="CL4443">
            <v>0</v>
          </cell>
          <cell r="CM4443">
            <v>0</v>
          </cell>
          <cell r="CN4443">
            <v>1</v>
          </cell>
        </row>
        <row r="4444">
          <cell r="AU4444">
            <v>420.88</v>
          </cell>
          <cell r="AX4444">
            <v>301.72000000000003</v>
          </cell>
          <cell r="AY4444">
            <v>119.16</v>
          </cell>
          <cell r="AZ4444">
            <v>0</v>
          </cell>
          <cell r="BA4444">
            <v>266.79000000000002</v>
          </cell>
          <cell r="BV4444">
            <v>0</v>
          </cell>
          <cell r="BW4444">
            <v>1</v>
          </cell>
          <cell r="BX4444">
            <v>0</v>
          </cell>
          <cell r="BY4444">
            <v>0</v>
          </cell>
          <cell r="BZ4444">
            <v>0</v>
          </cell>
          <cell r="CA4444">
            <v>0</v>
          </cell>
          <cell r="CB4444">
            <v>0</v>
          </cell>
          <cell r="CC4444">
            <v>0</v>
          </cell>
          <cell r="CD4444">
            <v>0</v>
          </cell>
          <cell r="CE4444">
            <v>0</v>
          </cell>
          <cell r="CF4444">
            <v>0</v>
          </cell>
          <cell r="CG4444">
            <v>0</v>
          </cell>
          <cell r="CH4444">
            <v>0</v>
          </cell>
          <cell r="CJ4444">
            <v>0</v>
          </cell>
          <cell r="CK4444">
            <v>0</v>
          </cell>
          <cell r="CL4444">
            <v>0</v>
          </cell>
          <cell r="CM4444">
            <v>0</v>
          </cell>
          <cell r="CN4444">
            <v>1</v>
          </cell>
        </row>
        <row r="4445">
          <cell r="AU4445">
            <v>4508.3100000000004</v>
          </cell>
          <cell r="AX4445">
            <v>3313.13</v>
          </cell>
          <cell r="AY4445">
            <v>1195.18</v>
          </cell>
          <cell r="AZ4445">
            <v>1128.73</v>
          </cell>
          <cell r="BA4445">
            <v>1586.75</v>
          </cell>
          <cell r="BV4445">
            <v>0</v>
          </cell>
          <cell r="BW4445">
            <v>1</v>
          </cell>
          <cell r="BX4445">
            <v>0</v>
          </cell>
          <cell r="BY4445">
            <v>0</v>
          </cell>
          <cell r="BZ4445">
            <v>0</v>
          </cell>
          <cell r="CA4445">
            <v>0</v>
          </cell>
          <cell r="CB4445">
            <v>0</v>
          </cell>
          <cell r="CC4445">
            <v>0</v>
          </cell>
          <cell r="CD4445">
            <v>0</v>
          </cell>
          <cell r="CE4445">
            <v>0</v>
          </cell>
          <cell r="CF4445">
            <v>0</v>
          </cell>
          <cell r="CG4445">
            <v>0</v>
          </cell>
          <cell r="CH4445">
            <v>0</v>
          </cell>
          <cell r="CJ4445">
            <v>0</v>
          </cell>
          <cell r="CK4445">
            <v>0</v>
          </cell>
          <cell r="CL4445">
            <v>0</v>
          </cell>
          <cell r="CM4445">
            <v>0</v>
          </cell>
          <cell r="CN4445">
            <v>1</v>
          </cell>
        </row>
        <row r="4446">
          <cell r="AU4446">
            <v>0</v>
          </cell>
          <cell r="AX4446">
            <v>0</v>
          </cell>
          <cell r="AY4446">
            <v>0</v>
          </cell>
          <cell r="AZ4446">
            <v>0</v>
          </cell>
          <cell r="BA4446">
            <v>0</v>
          </cell>
          <cell r="BV4446">
            <v>0</v>
          </cell>
          <cell r="BW4446">
            <v>1</v>
          </cell>
          <cell r="BX4446">
            <v>0</v>
          </cell>
          <cell r="BY4446">
            <v>0</v>
          </cell>
          <cell r="BZ4446">
            <v>0</v>
          </cell>
          <cell r="CA4446">
            <v>0</v>
          </cell>
          <cell r="CB4446">
            <v>0</v>
          </cell>
          <cell r="CC4446">
            <v>0</v>
          </cell>
          <cell r="CD4446">
            <v>0</v>
          </cell>
          <cell r="CE4446">
            <v>0</v>
          </cell>
          <cell r="CF4446">
            <v>0</v>
          </cell>
          <cell r="CG4446">
            <v>0</v>
          </cell>
          <cell r="CH4446">
            <v>0</v>
          </cell>
          <cell r="CJ4446">
            <v>0</v>
          </cell>
          <cell r="CK4446">
            <v>0</v>
          </cell>
          <cell r="CL4446">
            <v>0</v>
          </cell>
          <cell r="CM4446">
            <v>0</v>
          </cell>
          <cell r="CN4446">
            <v>1</v>
          </cell>
        </row>
        <row r="4447">
          <cell r="AU4447">
            <v>1582.7</v>
          </cell>
          <cell r="AX4447">
            <v>1134.5900000000001</v>
          </cell>
          <cell r="AY4447">
            <v>448.11</v>
          </cell>
          <cell r="AZ4447">
            <v>630.25</v>
          </cell>
          <cell r="BA4447">
            <v>445.94</v>
          </cell>
          <cell r="BV4447">
            <v>0</v>
          </cell>
          <cell r="BW4447">
            <v>1</v>
          </cell>
          <cell r="BX4447">
            <v>0</v>
          </cell>
          <cell r="BY4447">
            <v>0</v>
          </cell>
          <cell r="BZ4447">
            <v>0</v>
          </cell>
          <cell r="CA4447">
            <v>0</v>
          </cell>
          <cell r="CB4447">
            <v>0</v>
          </cell>
          <cell r="CC4447">
            <v>0</v>
          </cell>
          <cell r="CD4447">
            <v>0</v>
          </cell>
          <cell r="CE4447">
            <v>0</v>
          </cell>
          <cell r="CF4447">
            <v>0</v>
          </cell>
          <cell r="CG4447">
            <v>0</v>
          </cell>
          <cell r="CH4447">
            <v>0</v>
          </cell>
          <cell r="CJ4447">
            <v>0</v>
          </cell>
          <cell r="CK4447">
            <v>0</v>
          </cell>
          <cell r="CL4447">
            <v>0</v>
          </cell>
          <cell r="CM4447">
            <v>0</v>
          </cell>
          <cell r="CN4447">
            <v>1</v>
          </cell>
        </row>
        <row r="4448">
          <cell r="AU4448">
            <v>12395.07</v>
          </cell>
          <cell r="AX4448">
            <v>8885.369999999999</v>
          </cell>
          <cell r="AY4448">
            <v>3509.7</v>
          </cell>
          <cell r="AZ4448">
            <v>8820.1</v>
          </cell>
          <cell r="BA4448">
            <v>57.71</v>
          </cell>
          <cell r="BV4448">
            <v>0</v>
          </cell>
          <cell r="BW4448">
            <v>0.79</v>
          </cell>
          <cell r="BX4448">
            <v>0</v>
          </cell>
          <cell r="BY4448">
            <v>0</v>
          </cell>
          <cell r="BZ4448">
            <v>0</v>
          </cell>
          <cell r="CA4448">
            <v>0</v>
          </cell>
          <cell r="CB4448">
            <v>0</v>
          </cell>
          <cell r="CC4448">
            <v>0</v>
          </cell>
          <cell r="CD4448">
            <v>0</v>
          </cell>
          <cell r="CE4448">
            <v>0.17</v>
          </cell>
          <cell r="CF4448">
            <v>0</v>
          </cell>
          <cell r="CG4448">
            <v>0</v>
          </cell>
          <cell r="CH4448">
            <v>0</v>
          </cell>
          <cell r="CJ4448">
            <v>0</v>
          </cell>
          <cell r="CK4448">
            <v>0</v>
          </cell>
          <cell r="CL4448">
            <v>0</v>
          </cell>
          <cell r="CM4448">
            <v>0</v>
          </cell>
          <cell r="CN4448">
            <v>1</v>
          </cell>
        </row>
        <row r="4449">
          <cell r="AU4449">
            <v>91.04</v>
          </cell>
          <cell r="AX4449">
            <v>65.27</v>
          </cell>
          <cell r="AY4449">
            <v>25.77</v>
          </cell>
          <cell r="AZ4449">
            <v>0</v>
          </cell>
          <cell r="BA4449">
            <v>57.71</v>
          </cell>
          <cell r="BV4449">
            <v>0</v>
          </cell>
          <cell r="BW4449">
            <v>1</v>
          </cell>
          <cell r="BX4449">
            <v>0</v>
          </cell>
          <cell r="BY4449">
            <v>0</v>
          </cell>
          <cell r="BZ4449">
            <v>0</v>
          </cell>
          <cell r="CA4449">
            <v>0</v>
          </cell>
          <cell r="CB4449">
            <v>0</v>
          </cell>
          <cell r="CC4449">
            <v>0</v>
          </cell>
          <cell r="CD4449">
            <v>0</v>
          </cell>
          <cell r="CE4449">
            <v>0</v>
          </cell>
          <cell r="CF4449">
            <v>0</v>
          </cell>
          <cell r="CG4449">
            <v>0</v>
          </cell>
          <cell r="CH4449">
            <v>0</v>
          </cell>
          <cell r="CJ4449">
            <v>0</v>
          </cell>
          <cell r="CK4449">
            <v>0</v>
          </cell>
          <cell r="CL4449">
            <v>0</v>
          </cell>
          <cell r="CM4449">
            <v>0</v>
          </cell>
          <cell r="CN4449">
            <v>1</v>
          </cell>
        </row>
        <row r="4450">
          <cell r="AU4450">
            <v>4988.1499999999996</v>
          </cell>
          <cell r="AX4450">
            <v>3815</v>
          </cell>
          <cell r="AY4450">
            <v>1173.1500000000001</v>
          </cell>
          <cell r="AZ4450">
            <v>2970</v>
          </cell>
          <cell r="BA4450">
            <v>0</v>
          </cell>
          <cell r="BV4450">
            <v>0</v>
          </cell>
          <cell r="BW4450">
            <v>0</v>
          </cell>
          <cell r="BX4450">
            <v>1</v>
          </cell>
          <cell r="BY4450">
            <v>0</v>
          </cell>
          <cell r="BZ4450">
            <v>0</v>
          </cell>
          <cell r="CA4450">
            <v>0</v>
          </cell>
          <cell r="CB4450">
            <v>0</v>
          </cell>
          <cell r="CC4450">
            <v>0</v>
          </cell>
          <cell r="CD4450">
            <v>0</v>
          </cell>
          <cell r="CE4450">
            <v>0</v>
          </cell>
          <cell r="CF4450">
            <v>0</v>
          </cell>
          <cell r="CG4450">
            <v>0</v>
          </cell>
          <cell r="CH4450">
            <v>0</v>
          </cell>
          <cell r="CJ4450">
            <v>0</v>
          </cell>
          <cell r="CK4450">
            <v>0</v>
          </cell>
          <cell r="CL4450">
            <v>0</v>
          </cell>
          <cell r="CM4450">
            <v>0</v>
          </cell>
          <cell r="CN4450">
            <v>1</v>
          </cell>
        </row>
        <row r="4451">
          <cell r="AU4451">
            <v>-1788.68</v>
          </cell>
          <cell r="AX4451">
            <v>-1788.6799999999998</v>
          </cell>
          <cell r="AY4451">
            <v>0</v>
          </cell>
          <cell r="AZ4451">
            <v>0</v>
          </cell>
          <cell r="BA4451">
            <v>-700.64</v>
          </cell>
          <cell r="BV4451">
            <v>0</v>
          </cell>
          <cell r="BW4451">
            <v>0</v>
          </cell>
          <cell r="BX4451">
            <v>1</v>
          </cell>
          <cell r="BY4451">
            <v>0</v>
          </cell>
          <cell r="BZ4451">
            <v>0</v>
          </cell>
          <cell r="CA4451">
            <v>0</v>
          </cell>
          <cell r="CB4451">
            <v>0</v>
          </cell>
          <cell r="CC4451">
            <v>0</v>
          </cell>
          <cell r="CD4451">
            <v>0</v>
          </cell>
          <cell r="CE4451">
            <v>0</v>
          </cell>
          <cell r="CF4451">
            <v>0</v>
          </cell>
          <cell r="CG4451">
            <v>0</v>
          </cell>
          <cell r="CH4451">
            <v>0</v>
          </cell>
          <cell r="CJ4451">
            <v>0</v>
          </cell>
          <cell r="CK4451">
            <v>0</v>
          </cell>
          <cell r="CL4451">
            <v>0</v>
          </cell>
          <cell r="CM4451">
            <v>0</v>
          </cell>
          <cell r="CN4451">
            <v>1</v>
          </cell>
        </row>
        <row r="4452">
          <cell r="AU4452">
            <v>7887.69</v>
          </cell>
          <cell r="AX4452">
            <v>5654.5</v>
          </cell>
          <cell r="AY4452">
            <v>2233.19</v>
          </cell>
          <cell r="AZ4452">
            <v>522.04999999999995</v>
          </cell>
          <cell r="BA4452">
            <v>3703.09</v>
          </cell>
          <cell r="BV4452">
            <v>0</v>
          </cell>
          <cell r="BW4452">
            <v>0</v>
          </cell>
          <cell r="BX4452">
            <v>0</v>
          </cell>
          <cell r="BY4452">
            <v>1</v>
          </cell>
          <cell r="BZ4452">
            <v>0</v>
          </cell>
          <cell r="CA4452">
            <v>0</v>
          </cell>
          <cell r="CB4452">
            <v>0</v>
          </cell>
          <cell r="CC4452">
            <v>0</v>
          </cell>
          <cell r="CD4452">
            <v>0</v>
          </cell>
          <cell r="CE4452">
            <v>0</v>
          </cell>
          <cell r="CF4452">
            <v>0</v>
          </cell>
          <cell r="CG4452">
            <v>0</v>
          </cell>
          <cell r="CH4452">
            <v>0</v>
          </cell>
          <cell r="CJ4452">
            <v>0</v>
          </cell>
          <cell r="CK4452">
            <v>0</v>
          </cell>
          <cell r="CL4452">
            <v>0</v>
          </cell>
          <cell r="CM4452">
            <v>0</v>
          </cell>
          <cell r="CN4452">
            <v>1</v>
          </cell>
        </row>
        <row r="4453">
          <cell r="AU4453">
            <v>1021.41</v>
          </cell>
          <cell r="AX4453">
            <v>732.21</v>
          </cell>
          <cell r="AY4453">
            <v>289.2</v>
          </cell>
          <cell r="AZ4453">
            <v>666.94</v>
          </cell>
          <cell r="BA4453">
            <v>57.71</v>
          </cell>
          <cell r="BV4453">
            <v>0</v>
          </cell>
          <cell r="BW4453">
            <v>1</v>
          </cell>
          <cell r="BX4453">
            <v>0</v>
          </cell>
          <cell r="BY4453">
            <v>0</v>
          </cell>
          <cell r="BZ4453">
            <v>0</v>
          </cell>
          <cell r="CA4453">
            <v>0</v>
          </cell>
          <cell r="CB4453">
            <v>0</v>
          </cell>
          <cell r="CC4453">
            <v>0</v>
          </cell>
          <cell r="CD4453">
            <v>0</v>
          </cell>
          <cell r="CE4453">
            <v>0</v>
          </cell>
          <cell r="CF4453">
            <v>0</v>
          </cell>
          <cell r="CG4453">
            <v>0</v>
          </cell>
          <cell r="CH4453">
            <v>0</v>
          </cell>
          <cell r="CJ4453">
            <v>0</v>
          </cell>
          <cell r="CK4453">
            <v>0</v>
          </cell>
          <cell r="CL4453">
            <v>0</v>
          </cell>
          <cell r="CM4453">
            <v>0</v>
          </cell>
          <cell r="CN4453">
            <v>1</v>
          </cell>
        </row>
        <row r="4454">
          <cell r="AU4454">
            <v>1296.94</v>
          </cell>
          <cell r="AX4454">
            <v>929.71</v>
          </cell>
          <cell r="AY4454">
            <v>367.23</v>
          </cell>
          <cell r="AZ4454">
            <v>929.71</v>
          </cell>
          <cell r="BA4454">
            <v>0</v>
          </cell>
          <cell r="BV4454">
            <v>0</v>
          </cell>
          <cell r="BW4454">
            <v>0.98</v>
          </cell>
          <cell r="BX4454">
            <v>0</v>
          </cell>
          <cell r="BY4454">
            <v>0</v>
          </cell>
          <cell r="BZ4454">
            <v>0</v>
          </cell>
          <cell r="CA4454">
            <v>0</v>
          </cell>
          <cell r="CB4454">
            <v>0</v>
          </cell>
          <cell r="CC4454">
            <v>0</v>
          </cell>
          <cell r="CD4454">
            <v>0</v>
          </cell>
          <cell r="CE4454">
            <v>0.02</v>
          </cell>
          <cell r="CF4454">
            <v>0</v>
          </cell>
          <cell r="CG4454">
            <v>0</v>
          </cell>
          <cell r="CH4454">
            <v>0</v>
          </cell>
          <cell r="CJ4454">
            <v>0</v>
          </cell>
          <cell r="CK4454">
            <v>0</v>
          </cell>
          <cell r="CL4454">
            <v>0</v>
          </cell>
          <cell r="CM4454">
            <v>0</v>
          </cell>
          <cell r="CN4454">
            <v>1</v>
          </cell>
        </row>
        <row r="4455">
          <cell r="AU4455">
            <v>2264.6</v>
          </cell>
          <cell r="AX4455">
            <v>1623.4399999999998</v>
          </cell>
          <cell r="AY4455">
            <v>641.16</v>
          </cell>
          <cell r="AZ4455">
            <v>407.52</v>
          </cell>
          <cell r="BA4455">
            <v>57.71</v>
          </cell>
          <cell r="BV4455">
            <v>0</v>
          </cell>
          <cell r="BW4455">
            <v>1</v>
          </cell>
          <cell r="BX4455">
            <v>0</v>
          </cell>
          <cell r="BY4455">
            <v>0</v>
          </cell>
          <cell r="BZ4455">
            <v>0</v>
          </cell>
          <cell r="CA4455">
            <v>0</v>
          </cell>
          <cell r="CB4455">
            <v>0</v>
          </cell>
          <cell r="CC4455">
            <v>0</v>
          </cell>
          <cell r="CD4455">
            <v>0</v>
          </cell>
          <cell r="CE4455">
            <v>0</v>
          </cell>
          <cell r="CF4455">
            <v>0</v>
          </cell>
          <cell r="CG4455">
            <v>0</v>
          </cell>
          <cell r="CH4455">
            <v>0</v>
          </cell>
          <cell r="CJ4455">
            <v>0</v>
          </cell>
          <cell r="CK4455">
            <v>0</v>
          </cell>
          <cell r="CL4455">
            <v>0</v>
          </cell>
          <cell r="CM4455">
            <v>0</v>
          </cell>
          <cell r="CN4455">
            <v>1</v>
          </cell>
        </row>
        <row r="4456">
          <cell r="AU4456">
            <v>23828.31</v>
          </cell>
          <cell r="AX4456">
            <v>17110.030000000002</v>
          </cell>
          <cell r="AY4456">
            <v>6718.28</v>
          </cell>
          <cell r="AZ4456">
            <v>9797.86</v>
          </cell>
          <cell r="BA4456">
            <v>3125.24</v>
          </cell>
          <cell r="BV4456">
            <v>0</v>
          </cell>
          <cell r="BW4456">
            <v>0</v>
          </cell>
          <cell r="BX4456">
            <v>1</v>
          </cell>
          <cell r="BY4456">
            <v>0</v>
          </cell>
          <cell r="BZ4456">
            <v>0</v>
          </cell>
          <cell r="CA4456">
            <v>0</v>
          </cell>
          <cell r="CB4456">
            <v>0</v>
          </cell>
          <cell r="CC4456">
            <v>0</v>
          </cell>
          <cell r="CD4456">
            <v>0</v>
          </cell>
          <cell r="CE4456">
            <v>0</v>
          </cell>
          <cell r="CF4456">
            <v>0</v>
          </cell>
          <cell r="CG4456">
            <v>0</v>
          </cell>
          <cell r="CH4456">
            <v>0</v>
          </cell>
          <cell r="CJ4456">
            <v>0</v>
          </cell>
          <cell r="CK4456">
            <v>0</v>
          </cell>
          <cell r="CL4456">
            <v>0</v>
          </cell>
          <cell r="CM4456">
            <v>0</v>
          </cell>
          <cell r="CN4456">
            <v>1</v>
          </cell>
        </row>
        <row r="4457">
          <cell r="AU4457">
            <v>99</v>
          </cell>
          <cell r="AX4457">
            <v>99</v>
          </cell>
          <cell r="AY4457">
            <v>0</v>
          </cell>
          <cell r="AZ4457">
            <v>0</v>
          </cell>
          <cell r="BA4457">
            <v>0</v>
          </cell>
          <cell r="BV4457">
            <v>0</v>
          </cell>
          <cell r="BW4457">
            <v>0.93</v>
          </cell>
          <cell r="BX4457">
            <v>0</v>
          </cell>
          <cell r="BY4457">
            <v>0</v>
          </cell>
          <cell r="BZ4457">
            <v>0</v>
          </cell>
          <cell r="CA4457">
            <v>0</v>
          </cell>
          <cell r="CB4457">
            <v>0</v>
          </cell>
          <cell r="CC4457">
            <v>0</v>
          </cell>
          <cell r="CD4457">
            <v>0</v>
          </cell>
          <cell r="CE4457">
            <v>7.0000000000000007E-2</v>
          </cell>
          <cell r="CF4457">
            <v>0</v>
          </cell>
          <cell r="CG4457">
            <v>0</v>
          </cell>
          <cell r="CH4457">
            <v>0</v>
          </cell>
          <cell r="CJ4457">
            <v>0</v>
          </cell>
          <cell r="CK4457">
            <v>0</v>
          </cell>
          <cell r="CL4457">
            <v>0</v>
          </cell>
          <cell r="CM4457">
            <v>0</v>
          </cell>
          <cell r="CN4457">
            <v>1</v>
          </cell>
        </row>
        <row r="4458">
          <cell r="AU4458">
            <v>91156.09</v>
          </cell>
          <cell r="AX4458">
            <v>64170.17</v>
          </cell>
          <cell r="AY4458">
            <v>26985.919999999998</v>
          </cell>
          <cell r="AZ4458">
            <v>0</v>
          </cell>
          <cell r="BA4458">
            <v>56558.400000000001</v>
          </cell>
          <cell r="BV4458">
            <v>0.02</v>
          </cell>
          <cell r="BW4458">
            <v>0.12</v>
          </cell>
          <cell r="BX4458">
            <v>0.06</v>
          </cell>
          <cell r="BY4458">
            <v>0.01</v>
          </cell>
          <cell r="BZ4458">
            <v>0.15</v>
          </cell>
          <cell r="CA4458">
            <v>0.56000000000000005</v>
          </cell>
          <cell r="CB4458">
            <v>0.02</v>
          </cell>
          <cell r="CC4458">
            <v>0.05</v>
          </cell>
          <cell r="CD4458">
            <v>0</v>
          </cell>
          <cell r="CE4458">
            <v>0</v>
          </cell>
          <cell r="CF4458">
            <v>0</v>
          </cell>
          <cell r="CG4458">
            <v>0.01</v>
          </cell>
          <cell r="CH4458">
            <v>0</v>
          </cell>
          <cell r="CJ4458">
            <v>0</v>
          </cell>
          <cell r="CK4458">
            <v>0</v>
          </cell>
          <cell r="CL4458">
            <v>0</v>
          </cell>
          <cell r="CM4458">
            <v>0</v>
          </cell>
          <cell r="CN4458">
            <v>1</v>
          </cell>
        </row>
        <row r="4459">
          <cell r="AU4459">
            <v>222308.03</v>
          </cell>
          <cell r="AX4459">
            <v>198612.41</v>
          </cell>
          <cell r="AY4459">
            <v>23695.62</v>
          </cell>
          <cell r="AZ4459">
            <v>13810.99</v>
          </cell>
          <cell r="BA4459">
            <v>37624.71</v>
          </cell>
          <cell r="BV4459">
            <v>0.02</v>
          </cell>
          <cell r="BW4459">
            <v>0.12</v>
          </cell>
          <cell r="BX4459">
            <v>0.06</v>
          </cell>
          <cell r="BY4459">
            <v>0.01</v>
          </cell>
          <cell r="BZ4459">
            <v>0.15</v>
          </cell>
          <cell r="CA4459">
            <v>0.56000000000000005</v>
          </cell>
          <cell r="CB4459">
            <v>0.02</v>
          </cell>
          <cell r="CC4459">
            <v>0.05</v>
          </cell>
          <cell r="CD4459">
            <v>0</v>
          </cell>
          <cell r="CE4459">
            <v>0</v>
          </cell>
          <cell r="CF4459">
            <v>0</v>
          </cell>
          <cell r="CG4459">
            <v>0.01</v>
          </cell>
          <cell r="CH4459">
            <v>0</v>
          </cell>
          <cell r="CJ4459">
            <v>0</v>
          </cell>
          <cell r="CK4459">
            <v>0</v>
          </cell>
          <cell r="CL4459">
            <v>0</v>
          </cell>
          <cell r="CM4459">
            <v>0</v>
          </cell>
          <cell r="CN4459">
            <v>1</v>
          </cell>
        </row>
        <row r="4460">
          <cell r="AU4460">
            <v>436442.92</v>
          </cell>
          <cell r="AX4460">
            <v>308373.44000000006</v>
          </cell>
          <cell r="AY4460">
            <v>128069.48</v>
          </cell>
          <cell r="AZ4460">
            <v>97996.89</v>
          </cell>
          <cell r="BA4460">
            <v>172095.64</v>
          </cell>
          <cell r="BV4460">
            <v>0.02</v>
          </cell>
          <cell r="BW4460">
            <v>0.12</v>
          </cell>
          <cell r="BX4460">
            <v>0.06</v>
          </cell>
          <cell r="BY4460">
            <v>0.01</v>
          </cell>
          <cell r="BZ4460">
            <v>0.15</v>
          </cell>
          <cell r="CA4460">
            <v>0.56000000000000005</v>
          </cell>
          <cell r="CB4460">
            <v>0.02</v>
          </cell>
          <cell r="CC4460">
            <v>0.05</v>
          </cell>
          <cell r="CD4460">
            <v>0</v>
          </cell>
          <cell r="CE4460">
            <v>0</v>
          </cell>
          <cell r="CF4460">
            <v>0</v>
          </cell>
          <cell r="CG4460">
            <v>0.01</v>
          </cell>
          <cell r="CH4460">
            <v>0</v>
          </cell>
          <cell r="CJ4460">
            <v>0</v>
          </cell>
          <cell r="CK4460">
            <v>0</v>
          </cell>
          <cell r="CL4460">
            <v>0</v>
          </cell>
          <cell r="CM4460">
            <v>0</v>
          </cell>
          <cell r="CN4460">
            <v>1</v>
          </cell>
        </row>
        <row r="4461">
          <cell r="AU4461">
            <v>227545.67</v>
          </cell>
          <cell r="AX4461">
            <v>159292.48000000001</v>
          </cell>
          <cell r="AY4461">
            <v>68253.19</v>
          </cell>
          <cell r="AZ4461">
            <v>0</v>
          </cell>
          <cell r="BA4461">
            <v>0</v>
          </cell>
          <cell r="BV4461">
            <v>0.02</v>
          </cell>
          <cell r="BW4461">
            <v>0.12</v>
          </cell>
          <cell r="BX4461">
            <v>0.06</v>
          </cell>
          <cell r="BY4461">
            <v>0.01</v>
          </cell>
          <cell r="BZ4461">
            <v>0.15</v>
          </cell>
          <cell r="CA4461">
            <v>0.56000000000000005</v>
          </cell>
          <cell r="CB4461">
            <v>0.02</v>
          </cell>
          <cell r="CC4461">
            <v>0.05</v>
          </cell>
          <cell r="CD4461">
            <v>0</v>
          </cell>
          <cell r="CE4461">
            <v>0</v>
          </cell>
          <cell r="CF4461">
            <v>0</v>
          </cell>
          <cell r="CG4461">
            <v>0.01</v>
          </cell>
          <cell r="CH4461">
            <v>0</v>
          </cell>
          <cell r="CJ4461">
            <v>0</v>
          </cell>
          <cell r="CK4461">
            <v>0</v>
          </cell>
          <cell r="CL4461">
            <v>0</v>
          </cell>
          <cell r="CM4461">
            <v>0</v>
          </cell>
          <cell r="CN4461">
            <v>1</v>
          </cell>
        </row>
        <row r="4462">
          <cell r="AU4462">
            <v>4990.96</v>
          </cell>
          <cell r="AX4462">
            <v>3577.91</v>
          </cell>
          <cell r="AY4462">
            <v>1413.05</v>
          </cell>
          <cell r="AZ4462">
            <v>296.06</v>
          </cell>
          <cell r="BA4462">
            <v>2791.18</v>
          </cell>
          <cell r="BV4462">
            <v>0</v>
          </cell>
          <cell r="BW4462">
            <v>0</v>
          </cell>
          <cell r="BX4462">
            <v>0</v>
          </cell>
          <cell r="BY4462">
            <v>0</v>
          </cell>
          <cell r="BZ4462">
            <v>0</v>
          </cell>
          <cell r="CA4462">
            <v>0</v>
          </cell>
          <cell r="CB4462">
            <v>0</v>
          </cell>
          <cell r="CC4462">
            <v>0</v>
          </cell>
          <cell r="CD4462">
            <v>1</v>
          </cell>
          <cell r="CE4462">
            <v>0</v>
          </cell>
          <cell r="CF4462">
            <v>0</v>
          </cell>
          <cell r="CG4462">
            <v>0</v>
          </cell>
          <cell r="CH4462">
            <v>0</v>
          </cell>
          <cell r="CJ4462">
            <v>0</v>
          </cell>
          <cell r="CK4462">
            <v>0</v>
          </cell>
          <cell r="CL4462">
            <v>0</v>
          </cell>
          <cell r="CM4462">
            <v>0</v>
          </cell>
          <cell r="CN4462">
            <v>1</v>
          </cell>
        </row>
        <row r="4463">
          <cell r="AU4463">
            <v>261</v>
          </cell>
          <cell r="AX4463">
            <v>261</v>
          </cell>
          <cell r="AY4463">
            <v>0</v>
          </cell>
          <cell r="AZ4463">
            <v>0</v>
          </cell>
          <cell r="BA4463">
            <v>0</v>
          </cell>
          <cell r="BV4463">
            <v>0</v>
          </cell>
          <cell r="BW4463">
            <v>0</v>
          </cell>
          <cell r="BX4463">
            <v>0</v>
          </cell>
          <cell r="BY4463">
            <v>0</v>
          </cell>
          <cell r="BZ4463">
            <v>0</v>
          </cell>
          <cell r="CA4463">
            <v>1</v>
          </cell>
          <cell r="CB4463">
            <v>0</v>
          </cell>
          <cell r="CC4463">
            <v>0</v>
          </cell>
          <cell r="CD4463">
            <v>0</v>
          </cell>
          <cell r="CE4463">
            <v>0</v>
          </cell>
          <cell r="CF4463">
            <v>0</v>
          </cell>
          <cell r="CG4463">
            <v>0</v>
          </cell>
          <cell r="CH4463">
            <v>0</v>
          </cell>
          <cell r="CJ4463">
            <v>0</v>
          </cell>
          <cell r="CK4463">
            <v>0</v>
          </cell>
          <cell r="CL4463">
            <v>0</v>
          </cell>
          <cell r="CM4463">
            <v>0</v>
          </cell>
          <cell r="CN4463">
            <v>1</v>
          </cell>
        </row>
        <row r="4464">
          <cell r="AU4464">
            <v>91.04</v>
          </cell>
          <cell r="AX4464">
            <v>65.27</v>
          </cell>
          <cell r="AY4464">
            <v>25.77</v>
          </cell>
          <cell r="AZ4464">
            <v>0</v>
          </cell>
          <cell r="BA4464">
            <v>57.71</v>
          </cell>
          <cell r="BV4464">
            <v>0</v>
          </cell>
          <cell r="BW4464">
            <v>0</v>
          </cell>
          <cell r="BX4464">
            <v>0</v>
          </cell>
          <cell r="BY4464">
            <v>0</v>
          </cell>
          <cell r="BZ4464">
            <v>0</v>
          </cell>
          <cell r="CA4464">
            <v>0</v>
          </cell>
          <cell r="CB4464">
            <v>0</v>
          </cell>
          <cell r="CC4464">
            <v>0</v>
          </cell>
          <cell r="CD4464">
            <v>0</v>
          </cell>
          <cell r="CE4464">
            <v>0</v>
          </cell>
          <cell r="CF4464">
            <v>0</v>
          </cell>
          <cell r="CG4464">
            <v>0</v>
          </cell>
          <cell r="CH4464">
            <v>0</v>
          </cell>
          <cell r="CJ4464">
            <v>0</v>
          </cell>
          <cell r="CK4464">
            <v>0</v>
          </cell>
          <cell r="CL4464">
            <v>0</v>
          </cell>
          <cell r="CM4464">
            <v>0</v>
          </cell>
          <cell r="CN4464">
            <v>1</v>
          </cell>
        </row>
        <row r="4465">
          <cell r="AU4465">
            <v>13701.56</v>
          </cell>
          <cell r="AX4465">
            <v>9941.82</v>
          </cell>
          <cell r="AY4465">
            <v>3759.74</v>
          </cell>
          <cell r="AZ4465">
            <v>4636</v>
          </cell>
          <cell r="BA4465">
            <v>4317.32</v>
          </cell>
          <cell r="BV4465">
            <v>0</v>
          </cell>
          <cell r="BW4465">
            <v>0</v>
          </cell>
          <cell r="BX4465">
            <v>0</v>
          </cell>
          <cell r="BY4465">
            <v>0</v>
          </cell>
          <cell r="BZ4465">
            <v>0</v>
          </cell>
          <cell r="CA4465">
            <v>1</v>
          </cell>
          <cell r="CB4465">
            <v>0</v>
          </cell>
          <cell r="CC4465">
            <v>0</v>
          </cell>
          <cell r="CD4465">
            <v>0</v>
          </cell>
          <cell r="CE4465">
            <v>0</v>
          </cell>
          <cell r="CF4465">
            <v>0</v>
          </cell>
          <cell r="CG4465">
            <v>0</v>
          </cell>
          <cell r="CH4465">
            <v>0</v>
          </cell>
          <cell r="CJ4465">
            <v>0</v>
          </cell>
          <cell r="CK4465">
            <v>0</v>
          </cell>
          <cell r="CL4465">
            <v>0</v>
          </cell>
          <cell r="CM4465">
            <v>0</v>
          </cell>
          <cell r="CN4465">
            <v>1</v>
          </cell>
        </row>
        <row r="4466">
          <cell r="AU4466">
            <v>23452.16</v>
          </cell>
          <cell r="AX4466">
            <v>16439.79</v>
          </cell>
          <cell r="AY4466">
            <v>7012.37</v>
          </cell>
          <cell r="AZ4466">
            <v>0</v>
          </cell>
          <cell r="BA4466">
            <v>12752.4</v>
          </cell>
          <cell r="BV4466">
            <v>0</v>
          </cell>
          <cell r="BW4466">
            <v>0</v>
          </cell>
          <cell r="BX4466">
            <v>0</v>
          </cell>
          <cell r="BY4466">
            <v>0</v>
          </cell>
          <cell r="BZ4466">
            <v>0</v>
          </cell>
          <cell r="CA4466">
            <v>1</v>
          </cell>
          <cell r="CB4466">
            <v>0</v>
          </cell>
          <cell r="CC4466">
            <v>0</v>
          </cell>
          <cell r="CD4466">
            <v>0</v>
          </cell>
          <cell r="CE4466">
            <v>0</v>
          </cell>
          <cell r="CF4466">
            <v>0</v>
          </cell>
          <cell r="CG4466">
            <v>0</v>
          </cell>
          <cell r="CH4466">
            <v>0</v>
          </cell>
          <cell r="CJ4466">
            <v>0</v>
          </cell>
          <cell r="CK4466">
            <v>0</v>
          </cell>
          <cell r="CL4466">
            <v>0</v>
          </cell>
          <cell r="CM4466">
            <v>0</v>
          </cell>
          <cell r="CN4466">
            <v>1</v>
          </cell>
        </row>
        <row r="4467">
          <cell r="AU4467">
            <v>492.43</v>
          </cell>
          <cell r="AX4467">
            <v>353</v>
          </cell>
          <cell r="AY4467">
            <v>139.43</v>
          </cell>
          <cell r="AZ4467">
            <v>353</v>
          </cell>
          <cell r="BA4467">
            <v>0</v>
          </cell>
          <cell r="BV4467">
            <v>0</v>
          </cell>
          <cell r="BW4467">
            <v>1</v>
          </cell>
          <cell r="BX4467">
            <v>0</v>
          </cell>
          <cell r="BY4467">
            <v>0</v>
          </cell>
          <cell r="BZ4467">
            <v>0</v>
          </cell>
          <cell r="CA4467">
            <v>0</v>
          </cell>
          <cell r="CB4467">
            <v>0</v>
          </cell>
          <cell r="CC4467">
            <v>0</v>
          </cell>
          <cell r="CD4467">
            <v>0</v>
          </cell>
          <cell r="CE4467">
            <v>0</v>
          </cell>
          <cell r="CF4467">
            <v>0</v>
          </cell>
          <cell r="CG4467">
            <v>0</v>
          </cell>
          <cell r="CH4467">
            <v>0</v>
          </cell>
          <cell r="CJ4467">
            <v>0</v>
          </cell>
          <cell r="CK4467">
            <v>0</v>
          </cell>
          <cell r="CL4467">
            <v>0</v>
          </cell>
          <cell r="CM4467">
            <v>0</v>
          </cell>
          <cell r="CN4467">
            <v>1</v>
          </cell>
        </row>
        <row r="4468">
          <cell r="AU4468">
            <v>17641.990000000002</v>
          </cell>
          <cell r="AX4468">
            <v>12647.050000000001</v>
          </cell>
          <cell r="AY4468">
            <v>4994.9399999999996</v>
          </cell>
          <cell r="AZ4468">
            <v>0</v>
          </cell>
          <cell r="BA4468">
            <v>11182.36</v>
          </cell>
          <cell r="BV4468">
            <v>0</v>
          </cell>
          <cell r="BW4468">
            <v>0</v>
          </cell>
          <cell r="BX4468">
            <v>0</v>
          </cell>
          <cell r="BY4468">
            <v>0</v>
          </cell>
          <cell r="BZ4468">
            <v>0</v>
          </cell>
          <cell r="CA4468">
            <v>1</v>
          </cell>
          <cell r="CB4468">
            <v>0</v>
          </cell>
          <cell r="CC4468">
            <v>0</v>
          </cell>
          <cell r="CD4468">
            <v>0</v>
          </cell>
          <cell r="CE4468">
            <v>0</v>
          </cell>
          <cell r="CF4468">
            <v>0</v>
          </cell>
          <cell r="CG4468">
            <v>0</v>
          </cell>
          <cell r="CH4468">
            <v>0</v>
          </cell>
          <cell r="CJ4468">
            <v>0</v>
          </cell>
          <cell r="CK4468">
            <v>0</v>
          </cell>
          <cell r="CL4468">
            <v>0</v>
          </cell>
          <cell r="CM4468">
            <v>0</v>
          </cell>
          <cell r="CN4468">
            <v>1</v>
          </cell>
        </row>
        <row r="4469">
          <cell r="AU4469">
            <v>446.94</v>
          </cell>
          <cell r="AX4469">
            <v>320.39999999999998</v>
          </cell>
          <cell r="AY4469">
            <v>126.54</v>
          </cell>
          <cell r="AZ4469">
            <v>320.39999999999998</v>
          </cell>
          <cell r="BA4469">
            <v>0</v>
          </cell>
          <cell r="BV4469">
            <v>0</v>
          </cell>
          <cell r="BW4469">
            <v>1</v>
          </cell>
          <cell r="BX4469">
            <v>0</v>
          </cell>
          <cell r="BY4469">
            <v>0</v>
          </cell>
          <cell r="BZ4469">
            <v>0</v>
          </cell>
          <cell r="CA4469">
            <v>0</v>
          </cell>
          <cell r="CB4469">
            <v>0</v>
          </cell>
          <cell r="CC4469">
            <v>0</v>
          </cell>
          <cell r="CD4469">
            <v>0</v>
          </cell>
          <cell r="CE4469">
            <v>0</v>
          </cell>
          <cell r="CF4469">
            <v>0</v>
          </cell>
          <cell r="CG4469">
            <v>0</v>
          </cell>
          <cell r="CH4469">
            <v>0</v>
          </cell>
          <cell r="CJ4469">
            <v>0</v>
          </cell>
          <cell r="CK4469">
            <v>0</v>
          </cell>
          <cell r="CL4469">
            <v>0</v>
          </cell>
          <cell r="CM4469">
            <v>0</v>
          </cell>
          <cell r="CN4469">
            <v>1</v>
          </cell>
        </row>
        <row r="4470">
          <cell r="AU4470">
            <v>0</v>
          </cell>
          <cell r="AX4470">
            <v>0</v>
          </cell>
          <cell r="AY4470">
            <v>0</v>
          </cell>
          <cell r="AZ4470">
            <v>0</v>
          </cell>
          <cell r="BA4470">
            <v>0</v>
          </cell>
          <cell r="BV4470">
            <v>0</v>
          </cell>
          <cell r="BW4470">
            <v>0</v>
          </cell>
          <cell r="BX4470">
            <v>0</v>
          </cell>
          <cell r="BY4470">
            <v>0</v>
          </cell>
          <cell r="BZ4470">
            <v>0</v>
          </cell>
          <cell r="CA4470">
            <v>0</v>
          </cell>
          <cell r="CB4470">
            <v>0</v>
          </cell>
          <cell r="CC4470">
            <v>0</v>
          </cell>
          <cell r="CD4470">
            <v>1</v>
          </cell>
          <cell r="CE4470">
            <v>0</v>
          </cell>
          <cell r="CF4470">
            <v>0</v>
          </cell>
          <cell r="CG4470">
            <v>0</v>
          </cell>
          <cell r="CH4470">
            <v>0</v>
          </cell>
          <cell r="CJ4470">
            <v>0</v>
          </cell>
          <cell r="CK4470">
            <v>0</v>
          </cell>
          <cell r="CL4470">
            <v>0</v>
          </cell>
          <cell r="CM4470">
            <v>0</v>
          </cell>
          <cell r="CN4470">
            <v>1</v>
          </cell>
        </row>
        <row r="4471">
          <cell r="AU4471">
            <v>1282.8399999999999</v>
          </cell>
          <cell r="AX4471">
            <v>991.85</v>
          </cell>
          <cell r="AY4471">
            <v>290.99</v>
          </cell>
          <cell r="AZ4471">
            <v>279.95999999999998</v>
          </cell>
          <cell r="BA4471">
            <v>403.97</v>
          </cell>
          <cell r="BV4471">
            <v>0</v>
          </cell>
          <cell r="BW4471">
            <v>0.26</v>
          </cell>
          <cell r="BX4471">
            <v>0.17</v>
          </cell>
          <cell r="BY4471">
            <v>0</v>
          </cell>
          <cell r="BZ4471">
            <v>0</v>
          </cell>
          <cell r="CA4471">
            <v>0</v>
          </cell>
          <cell r="CB4471">
            <v>0</v>
          </cell>
          <cell r="CC4471">
            <v>0</v>
          </cell>
          <cell r="CD4471">
            <v>0.54</v>
          </cell>
          <cell r="CE4471">
            <v>0.03</v>
          </cell>
          <cell r="CF4471">
            <v>0</v>
          </cell>
          <cell r="CG4471">
            <v>0</v>
          </cell>
          <cell r="CH4471">
            <v>0</v>
          </cell>
          <cell r="CJ4471">
            <v>0</v>
          </cell>
          <cell r="CK4471">
            <v>0</v>
          </cell>
          <cell r="CL4471">
            <v>0</v>
          </cell>
          <cell r="CM4471">
            <v>0</v>
          </cell>
          <cell r="CN4471">
            <v>1</v>
          </cell>
        </row>
        <row r="4472">
          <cell r="AU4472">
            <v>192</v>
          </cell>
          <cell r="AX4472">
            <v>192</v>
          </cell>
          <cell r="AY4472">
            <v>0</v>
          </cell>
          <cell r="AZ4472">
            <v>0</v>
          </cell>
          <cell r="BA4472">
            <v>0</v>
          </cell>
          <cell r="BV4472">
            <v>0</v>
          </cell>
          <cell r="BW4472">
            <v>1</v>
          </cell>
          <cell r="BX4472">
            <v>0</v>
          </cell>
          <cell r="BY4472">
            <v>0</v>
          </cell>
          <cell r="BZ4472">
            <v>0</v>
          </cell>
          <cell r="CA4472">
            <v>0</v>
          </cell>
          <cell r="CB4472">
            <v>0</v>
          </cell>
          <cell r="CC4472">
            <v>0</v>
          </cell>
          <cell r="CD4472">
            <v>0</v>
          </cell>
          <cell r="CE4472">
            <v>0</v>
          </cell>
          <cell r="CF4472">
            <v>0</v>
          </cell>
          <cell r="CG4472">
            <v>0</v>
          </cell>
          <cell r="CH4472">
            <v>0</v>
          </cell>
          <cell r="CJ4472">
            <v>0</v>
          </cell>
          <cell r="CK4472">
            <v>0</v>
          </cell>
          <cell r="CL4472">
            <v>0</v>
          </cell>
          <cell r="CM4472">
            <v>0</v>
          </cell>
          <cell r="CN4472">
            <v>1</v>
          </cell>
        </row>
        <row r="4473">
          <cell r="AU4473">
            <v>5527.54</v>
          </cell>
          <cell r="AX4473">
            <v>3962.46</v>
          </cell>
          <cell r="AY4473">
            <v>1565.08</v>
          </cell>
          <cell r="AZ4473">
            <v>1255.32</v>
          </cell>
          <cell r="BA4473">
            <v>1695.03</v>
          </cell>
          <cell r="BV4473">
            <v>0</v>
          </cell>
          <cell r="BW4473">
            <v>1</v>
          </cell>
          <cell r="BX4473">
            <v>0</v>
          </cell>
          <cell r="BY4473">
            <v>0</v>
          </cell>
          <cell r="BZ4473">
            <v>0</v>
          </cell>
          <cell r="CA4473">
            <v>0</v>
          </cell>
          <cell r="CB4473">
            <v>0</v>
          </cell>
          <cell r="CC4473">
            <v>0</v>
          </cell>
          <cell r="CD4473">
            <v>0</v>
          </cell>
          <cell r="CE4473">
            <v>0</v>
          </cell>
          <cell r="CF4473">
            <v>0</v>
          </cell>
          <cell r="CG4473">
            <v>0</v>
          </cell>
          <cell r="CH4473">
            <v>0</v>
          </cell>
          <cell r="CJ4473">
            <v>0</v>
          </cell>
          <cell r="CK4473">
            <v>0</v>
          </cell>
          <cell r="CL4473">
            <v>0</v>
          </cell>
          <cell r="CM4473">
            <v>0</v>
          </cell>
          <cell r="CN4473">
            <v>1</v>
          </cell>
        </row>
        <row r="4474">
          <cell r="AU4474">
            <v>202</v>
          </cell>
          <cell r="AX4474">
            <v>202</v>
          </cell>
          <cell r="AY4474">
            <v>0</v>
          </cell>
          <cell r="AZ4474">
            <v>0</v>
          </cell>
          <cell r="BA4474">
            <v>0</v>
          </cell>
          <cell r="BV4474">
            <v>0</v>
          </cell>
          <cell r="BW4474">
            <v>0.35</v>
          </cell>
          <cell r="BX4474">
            <v>0</v>
          </cell>
          <cell r="BY4474">
            <v>0</v>
          </cell>
          <cell r="BZ4474">
            <v>0</v>
          </cell>
          <cell r="CA4474">
            <v>0</v>
          </cell>
          <cell r="CB4474">
            <v>0</v>
          </cell>
          <cell r="CC4474">
            <v>0</v>
          </cell>
          <cell r="CD4474">
            <v>0.52</v>
          </cell>
          <cell r="CE4474">
            <v>0.13</v>
          </cell>
          <cell r="CF4474">
            <v>0</v>
          </cell>
          <cell r="CG4474">
            <v>0</v>
          </cell>
          <cell r="CH4474">
            <v>0</v>
          </cell>
          <cell r="CJ4474">
            <v>0</v>
          </cell>
          <cell r="CK4474">
            <v>0</v>
          </cell>
          <cell r="CL4474">
            <v>0</v>
          </cell>
          <cell r="CM4474">
            <v>0</v>
          </cell>
          <cell r="CN4474">
            <v>1</v>
          </cell>
        </row>
        <row r="4475">
          <cell r="AU4475">
            <v>1677.26</v>
          </cell>
          <cell r="AX4475">
            <v>1202.3399999999999</v>
          </cell>
          <cell r="AY4475">
            <v>474.92</v>
          </cell>
          <cell r="AZ4475">
            <v>1202.3399999999999</v>
          </cell>
          <cell r="BA4475">
            <v>0</v>
          </cell>
          <cell r="BV4475">
            <v>0</v>
          </cell>
          <cell r="BW4475">
            <v>1</v>
          </cell>
          <cell r="BX4475">
            <v>0</v>
          </cell>
          <cell r="BY4475">
            <v>0</v>
          </cell>
          <cell r="BZ4475">
            <v>0</v>
          </cell>
          <cell r="CA4475">
            <v>0</v>
          </cell>
          <cell r="CB4475">
            <v>0</v>
          </cell>
          <cell r="CC4475">
            <v>0</v>
          </cell>
          <cell r="CD4475">
            <v>0</v>
          </cell>
          <cell r="CE4475">
            <v>0</v>
          </cell>
          <cell r="CF4475">
            <v>0</v>
          </cell>
          <cell r="CG4475">
            <v>0</v>
          </cell>
          <cell r="CH4475">
            <v>0</v>
          </cell>
          <cell r="CJ4475">
            <v>0</v>
          </cell>
          <cell r="CK4475">
            <v>0</v>
          </cell>
          <cell r="CL4475">
            <v>0</v>
          </cell>
          <cell r="CM4475">
            <v>0</v>
          </cell>
          <cell r="CN4475">
            <v>1</v>
          </cell>
        </row>
        <row r="4476">
          <cell r="AU4476">
            <v>122</v>
          </cell>
          <cell r="AX4476">
            <v>122</v>
          </cell>
          <cell r="AY4476">
            <v>0</v>
          </cell>
          <cell r="AZ4476">
            <v>0</v>
          </cell>
          <cell r="BA4476">
            <v>0</v>
          </cell>
          <cell r="BV4476">
            <v>0</v>
          </cell>
          <cell r="BW4476">
            <v>0</v>
          </cell>
          <cell r="BX4476">
            <v>0</v>
          </cell>
          <cell r="BY4476">
            <v>1</v>
          </cell>
          <cell r="BZ4476">
            <v>0</v>
          </cell>
          <cell r="CA4476">
            <v>0</v>
          </cell>
          <cell r="CB4476">
            <v>0</v>
          </cell>
          <cell r="CC4476">
            <v>0</v>
          </cell>
          <cell r="CD4476">
            <v>0</v>
          </cell>
          <cell r="CE4476">
            <v>0</v>
          </cell>
          <cell r="CF4476">
            <v>0</v>
          </cell>
          <cell r="CG4476">
            <v>0</v>
          </cell>
          <cell r="CH4476">
            <v>0</v>
          </cell>
          <cell r="CJ4476">
            <v>0</v>
          </cell>
          <cell r="CK4476">
            <v>0</v>
          </cell>
          <cell r="CL4476">
            <v>0</v>
          </cell>
          <cell r="CM4476">
            <v>0</v>
          </cell>
          <cell r="CN4476">
            <v>1</v>
          </cell>
        </row>
        <row r="4477">
          <cell r="AU4477">
            <v>-3795.17</v>
          </cell>
          <cell r="AX4477">
            <v>-3795.17</v>
          </cell>
          <cell r="AY4477">
            <v>-9.095502129241595E-14</v>
          </cell>
          <cell r="AZ4477">
            <v>0</v>
          </cell>
          <cell r="BA4477">
            <v>-743.01</v>
          </cell>
          <cell r="BV4477">
            <v>0</v>
          </cell>
          <cell r="BW4477">
            <v>1</v>
          </cell>
          <cell r="BX4477">
            <v>0</v>
          </cell>
          <cell r="BY4477">
            <v>0</v>
          </cell>
          <cell r="BZ4477">
            <v>0</v>
          </cell>
          <cell r="CA4477">
            <v>0</v>
          </cell>
          <cell r="CB4477">
            <v>0</v>
          </cell>
          <cell r="CC4477">
            <v>0</v>
          </cell>
          <cell r="CD4477">
            <v>0</v>
          </cell>
          <cell r="CE4477">
            <v>0</v>
          </cell>
          <cell r="CF4477">
            <v>0</v>
          </cell>
          <cell r="CG4477">
            <v>0</v>
          </cell>
          <cell r="CH4477">
            <v>0</v>
          </cell>
          <cell r="CJ4477">
            <v>0</v>
          </cell>
          <cell r="CK4477">
            <v>0</v>
          </cell>
          <cell r="CL4477">
            <v>0</v>
          </cell>
          <cell r="CM4477">
            <v>0</v>
          </cell>
          <cell r="CN4477">
            <v>1</v>
          </cell>
        </row>
        <row r="4478">
          <cell r="AU4478">
            <v>193</v>
          </cell>
          <cell r="AX4478">
            <v>193</v>
          </cell>
          <cell r="AY4478">
            <v>0</v>
          </cell>
          <cell r="AZ4478">
            <v>0</v>
          </cell>
          <cell r="BA4478">
            <v>0</v>
          </cell>
          <cell r="BV4478">
            <v>0</v>
          </cell>
          <cell r="BW4478">
            <v>1</v>
          </cell>
          <cell r="BX4478">
            <v>0</v>
          </cell>
          <cell r="BY4478">
            <v>0</v>
          </cell>
          <cell r="BZ4478">
            <v>0</v>
          </cell>
          <cell r="CA4478">
            <v>0</v>
          </cell>
          <cell r="CB4478">
            <v>0</v>
          </cell>
          <cell r="CC4478">
            <v>0</v>
          </cell>
          <cell r="CD4478">
            <v>0</v>
          </cell>
          <cell r="CE4478">
            <v>0</v>
          </cell>
          <cell r="CF4478">
            <v>0</v>
          </cell>
          <cell r="CG4478">
            <v>0</v>
          </cell>
          <cell r="CH4478">
            <v>0</v>
          </cell>
          <cell r="CJ4478">
            <v>0</v>
          </cell>
          <cell r="CK4478">
            <v>0</v>
          </cell>
          <cell r="CL4478">
            <v>0</v>
          </cell>
          <cell r="CM4478">
            <v>0</v>
          </cell>
          <cell r="CN4478">
            <v>1</v>
          </cell>
        </row>
        <row r="4479">
          <cell r="AU4479">
            <v>52593.64</v>
          </cell>
          <cell r="AX4479">
            <v>36675.019999999997</v>
          </cell>
          <cell r="AY4479">
            <v>15918.62</v>
          </cell>
          <cell r="AZ4479">
            <v>36675.019999999997</v>
          </cell>
          <cell r="BA4479">
            <v>0</v>
          </cell>
          <cell r="BV4479">
            <v>0</v>
          </cell>
          <cell r="BW4479">
            <v>1</v>
          </cell>
          <cell r="BX4479">
            <v>0</v>
          </cell>
          <cell r="BY4479">
            <v>0</v>
          </cell>
          <cell r="BZ4479">
            <v>0</v>
          </cell>
          <cell r="CA4479">
            <v>0</v>
          </cell>
          <cell r="CB4479">
            <v>0</v>
          </cell>
          <cell r="CC4479">
            <v>0</v>
          </cell>
          <cell r="CD4479">
            <v>0</v>
          </cell>
          <cell r="CE4479">
            <v>0</v>
          </cell>
          <cell r="CF4479">
            <v>0</v>
          </cell>
          <cell r="CG4479">
            <v>0</v>
          </cell>
          <cell r="CH4479">
            <v>0</v>
          </cell>
          <cell r="CJ4479">
            <v>0</v>
          </cell>
          <cell r="CK4479">
            <v>0</v>
          </cell>
          <cell r="CL4479">
            <v>0</v>
          </cell>
          <cell r="CM4479">
            <v>0</v>
          </cell>
          <cell r="CN4479">
            <v>1</v>
          </cell>
        </row>
        <row r="4480">
          <cell r="AU4480">
            <v>44783.61</v>
          </cell>
          <cell r="AX4480">
            <v>31285.489999999998</v>
          </cell>
          <cell r="AY4480">
            <v>13498.12</v>
          </cell>
          <cell r="AZ4480">
            <v>30375.29</v>
          </cell>
          <cell r="BA4480">
            <v>638.66999999999996</v>
          </cell>
          <cell r="BV4480">
            <v>0</v>
          </cell>
          <cell r="BW4480">
            <v>1</v>
          </cell>
          <cell r="BX4480">
            <v>0</v>
          </cell>
          <cell r="BY4480">
            <v>0</v>
          </cell>
          <cell r="BZ4480">
            <v>0</v>
          </cell>
          <cell r="CA4480">
            <v>0</v>
          </cell>
          <cell r="CB4480">
            <v>0</v>
          </cell>
          <cell r="CC4480">
            <v>0</v>
          </cell>
          <cell r="CD4480">
            <v>0</v>
          </cell>
          <cell r="CE4480">
            <v>0</v>
          </cell>
          <cell r="CF4480">
            <v>0</v>
          </cell>
          <cell r="CG4480">
            <v>0</v>
          </cell>
          <cell r="CH4480">
            <v>0</v>
          </cell>
          <cell r="CJ4480">
            <v>0</v>
          </cell>
          <cell r="CK4480">
            <v>0</v>
          </cell>
          <cell r="CL4480">
            <v>0</v>
          </cell>
          <cell r="CM4480">
            <v>0</v>
          </cell>
          <cell r="CN4480">
            <v>1</v>
          </cell>
        </row>
        <row r="4481">
          <cell r="AU4481">
            <v>887.12</v>
          </cell>
          <cell r="AX4481">
            <v>668.22</v>
          </cell>
          <cell r="AY4481">
            <v>218.9</v>
          </cell>
          <cell r="AZ4481">
            <v>273</v>
          </cell>
          <cell r="BA4481">
            <v>230.96</v>
          </cell>
          <cell r="BV4481">
            <v>0</v>
          </cell>
          <cell r="BW4481">
            <v>1</v>
          </cell>
          <cell r="BX4481">
            <v>0</v>
          </cell>
          <cell r="BY4481">
            <v>0</v>
          </cell>
          <cell r="BZ4481">
            <v>0</v>
          </cell>
          <cell r="CA4481">
            <v>0</v>
          </cell>
          <cell r="CB4481">
            <v>0</v>
          </cell>
          <cell r="CC4481">
            <v>0</v>
          </cell>
          <cell r="CD4481">
            <v>0</v>
          </cell>
          <cell r="CE4481">
            <v>0</v>
          </cell>
          <cell r="CF4481">
            <v>0</v>
          </cell>
          <cell r="CG4481">
            <v>0</v>
          </cell>
          <cell r="CH4481">
            <v>0</v>
          </cell>
          <cell r="CJ4481">
            <v>0</v>
          </cell>
          <cell r="CK4481">
            <v>0</v>
          </cell>
          <cell r="CL4481">
            <v>0</v>
          </cell>
          <cell r="CM4481">
            <v>0</v>
          </cell>
          <cell r="CN4481">
            <v>1</v>
          </cell>
        </row>
        <row r="4482">
          <cell r="AU4482">
            <v>1773.85</v>
          </cell>
          <cell r="AX4482">
            <v>1271.6300000000001</v>
          </cell>
          <cell r="AY4482">
            <v>502.22</v>
          </cell>
          <cell r="AZ4482">
            <v>0</v>
          </cell>
          <cell r="BA4482">
            <v>187.07</v>
          </cell>
          <cell r="BV4482">
            <v>0</v>
          </cell>
          <cell r="BW4482">
            <v>0</v>
          </cell>
          <cell r="BX4482">
            <v>0</v>
          </cell>
          <cell r="BY4482">
            <v>0</v>
          </cell>
          <cell r="BZ4482">
            <v>0</v>
          </cell>
          <cell r="CA4482">
            <v>0</v>
          </cell>
          <cell r="CB4482">
            <v>0</v>
          </cell>
          <cell r="CC4482">
            <v>0</v>
          </cell>
          <cell r="CD4482">
            <v>1</v>
          </cell>
          <cell r="CE4482">
            <v>0</v>
          </cell>
          <cell r="CF4482">
            <v>0</v>
          </cell>
          <cell r="CG4482">
            <v>0</v>
          </cell>
          <cell r="CH4482">
            <v>0</v>
          </cell>
          <cell r="CJ4482">
            <v>0</v>
          </cell>
          <cell r="CK4482">
            <v>0</v>
          </cell>
          <cell r="CL4482">
            <v>0</v>
          </cell>
          <cell r="CM4482">
            <v>0</v>
          </cell>
          <cell r="CN4482">
            <v>1</v>
          </cell>
        </row>
        <row r="4483">
          <cell r="AU4483">
            <v>120</v>
          </cell>
          <cell r="AX4483">
            <v>120</v>
          </cell>
          <cell r="AY4483">
            <v>0</v>
          </cell>
          <cell r="AZ4483">
            <v>0</v>
          </cell>
          <cell r="BA4483">
            <v>0</v>
          </cell>
          <cell r="BV4483">
            <v>0</v>
          </cell>
          <cell r="BW4483">
            <v>0</v>
          </cell>
          <cell r="BX4483">
            <v>0</v>
          </cell>
          <cell r="BY4483">
            <v>0</v>
          </cell>
          <cell r="BZ4483">
            <v>0</v>
          </cell>
          <cell r="CA4483">
            <v>0</v>
          </cell>
          <cell r="CB4483">
            <v>0</v>
          </cell>
          <cell r="CC4483">
            <v>0</v>
          </cell>
          <cell r="CD4483">
            <v>1</v>
          </cell>
          <cell r="CE4483">
            <v>0</v>
          </cell>
          <cell r="CF4483">
            <v>0</v>
          </cell>
          <cell r="CG4483">
            <v>0</v>
          </cell>
          <cell r="CH4483">
            <v>0</v>
          </cell>
          <cell r="CJ4483">
            <v>0</v>
          </cell>
          <cell r="CK4483">
            <v>0</v>
          </cell>
          <cell r="CL4483">
            <v>0</v>
          </cell>
          <cell r="CM4483">
            <v>0</v>
          </cell>
          <cell r="CN4483">
            <v>1</v>
          </cell>
        </row>
        <row r="4484">
          <cell r="AU4484">
            <v>1220.6600000000001</v>
          </cell>
          <cell r="AX4484">
            <v>875.03</v>
          </cell>
          <cell r="AY4484">
            <v>345.63</v>
          </cell>
          <cell r="AZ4484">
            <v>875.03</v>
          </cell>
          <cell r="BA4484">
            <v>0</v>
          </cell>
          <cell r="BV4484">
            <v>0</v>
          </cell>
          <cell r="BW4484">
            <v>0.97</v>
          </cell>
          <cell r="BX4484">
            <v>0</v>
          </cell>
          <cell r="BY4484">
            <v>0</v>
          </cell>
          <cell r="BZ4484">
            <v>0</v>
          </cell>
          <cell r="CA4484">
            <v>0</v>
          </cell>
          <cell r="CB4484">
            <v>0</v>
          </cell>
          <cell r="CC4484">
            <v>0</v>
          </cell>
          <cell r="CD4484">
            <v>0</v>
          </cell>
          <cell r="CE4484">
            <v>0.03</v>
          </cell>
          <cell r="CF4484">
            <v>0</v>
          </cell>
          <cell r="CG4484">
            <v>0</v>
          </cell>
          <cell r="CH4484">
            <v>0</v>
          </cell>
          <cell r="CJ4484">
            <v>0</v>
          </cell>
          <cell r="CK4484">
            <v>0</v>
          </cell>
          <cell r="CL4484">
            <v>0</v>
          </cell>
          <cell r="CM4484">
            <v>0</v>
          </cell>
          <cell r="CN4484">
            <v>1</v>
          </cell>
        </row>
        <row r="4485">
          <cell r="AU4485">
            <v>121</v>
          </cell>
          <cell r="AX4485">
            <v>121</v>
          </cell>
          <cell r="AY4485">
            <v>0</v>
          </cell>
          <cell r="AZ4485">
            <v>0</v>
          </cell>
          <cell r="BA4485">
            <v>0</v>
          </cell>
          <cell r="BV4485">
            <v>0</v>
          </cell>
          <cell r="BW4485">
            <v>0</v>
          </cell>
          <cell r="BX4485">
            <v>0</v>
          </cell>
          <cell r="BY4485">
            <v>0</v>
          </cell>
          <cell r="BZ4485">
            <v>0</v>
          </cell>
          <cell r="CA4485">
            <v>0</v>
          </cell>
          <cell r="CB4485">
            <v>0</v>
          </cell>
          <cell r="CC4485">
            <v>0</v>
          </cell>
          <cell r="CD4485">
            <v>1</v>
          </cell>
          <cell r="CE4485">
            <v>0</v>
          </cell>
          <cell r="CF4485">
            <v>0</v>
          </cell>
          <cell r="CG4485">
            <v>0</v>
          </cell>
          <cell r="CH4485">
            <v>0</v>
          </cell>
          <cell r="CJ4485">
            <v>0</v>
          </cell>
          <cell r="CK4485">
            <v>0</v>
          </cell>
          <cell r="CL4485">
            <v>0</v>
          </cell>
          <cell r="CM4485">
            <v>0</v>
          </cell>
          <cell r="CN4485">
            <v>1</v>
          </cell>
        </row>
        <row r="4486">
          <cell r="AU4486">
            <v>250</v>
          </cell>
          <cell r="AX4486">
            <v>250</v>
          </cell>
          <cell r="AY4486">
            <v>0</v>
          </cell>
          <cell r="AZ4486">
            <v>0</v>
          </cell>
          <cell r="BA4486">
            <v>0</v>
          </cell>
          <cell r="BV4486">
            <v>0</v>
          </cell>
          <cell r="BW4486">
            <v>1</v>
          </cell>
          <cell r="BX4486">
            <v>0</v>
          </cell>
          <cell r="BY4486">
            <v>0</v>
          </cell>
          <cell r="BZ4486">
            <v>0</v>
          </cell>
          <cell r="CA4486">
            <v>0</v>
          </cell>
          <cell r="CB4486">
            <v>0</v>
          </cell>
          <cell r="CC4486">
            <v>0</v>
          </cell>
          <cell r="CD4486">
            <v>0</v>
          </cell>
          <cell r="CE4486">
            <v>0</v>
          </cell>
          <cell r="CF4486">
            <v>0</v>
          </cell>
          <cell r="CG4486">
            <v>0</v>
          </cell>
          <cell r="CH4486">
            <v>0</v>
          </cell>
          <cell r="CJ4486">
            <v>0</v>
          </cell>
          <cell r="CK4486">
            <v>0</v>
          </cell>
          <cell r="CL4486">
            <v>0</v>
          </cell>
          <cell r="CM4486">
            <v>0</v>
          </cell>
          <cell r="CN4486">
            <v>1</v>
          </cell>
        </row>
        <row r="4487">
          <cell r="AU4487">
            <v>2436.88</v>
          </cell>
          <cell r="AX4487">
            <v>1746.89</v>
          </cell>
          <cell r="AY4487">
            <v>689.99</v>
          </cell>
          <cell r="AZ4487">
            <v>1500.5</v>
          </cell>
          <cell r="BA4487">
            <v>217.86</v>
          </cell>
          <cell r="BV4487">
            <v>0</v>
          </cell>
          <cell r="BW4487">
            <v>1</v>
          </cell>
          <cell r="BX4487">
            <v>0</v>
          </cell>
          <cell r="BY4487">
            <v>0</v>
          </cell>
          <cell r="BZ4487">
            <v>0</v>
          </cell>
          <cell r="CA4487">
            <v>0</v>
          </cell>
          <cell r="CB4487">
            <v>0</v>
          </cell>
          <cell r="CC4487">
            <v>0</v>
          </cell>
          <cell r="CD4487">
            <v>0</v>
          </cell>
          <cell r="CE4487">
            <v>0</v>
          </cell>
          <cell r="CF4487">
            <v>0</v>
          </cell>
          <cell r="CG4487">
            <v>0</v>
          </cell>
          <cell r="CH4487">
            <v>0</v>
          </cell>
          <cell r="CJ4487">
            <v>0</v>
          </cell>
          <cell r="CK4487">
            <v>0</v>
          </cell>
          <cell r="CL4487">
            <v>0</v>
          </cell>
          <cell r="CM4487">
            <v>0</v>
          </cell>
          <cell r="CN4487">
            <v>1</v>
          </cell>
        </row>
        <row r="4488">
          <cell r="AU4488">
            <v>73119.23</v>
          </cell>
          <cell r="AX4488">
            <v>50988</v>
          </cell>
          <cell r="AY4488">
            <v>22131.23</v>
          </cell>
          <cell r="AZ4488">
            <v>46037</v>
          </cell>
          <cell r="BA4488">
            <v>580.96</v>
          </cell>
          <cell r="BV4488">
            <v>0</v>
          </cell>
          <cell r="BW4488">
            <v>1</v>
          </cell>
          <cell r="BX4488">
            <v>0</v>
          </cell>
          <cell r="BY4488">
            <v>0</v>
          </cell>
          <cell r="BZ4488">
            <v>0</v>
          </cell>
          <cell r="CA4488">
            <v>0</v>
          </cell>
          <cell r="CB4488">
            <v>0</v>
          </cell>
          <cell r="CC4488">
            <v>0</v>
          </cell>
          <cell r="CD4488">
            <v>0</v>
          </cell>
          <cell r="CE4488">
            <v>0</v>
          </cell>
          <cell r="CF4488">
            <v>0</v>
          </cell>
          <cell r="CG4488">
            <v>0</v>
          </cell>
          <cell r="CH4488">
            <v>0</v>
          </cell>
          <cell r="CJ4488">
            <v>0</v>
          </cell>
          <cell r="CK4488">
            <v>0</v>
          </cell>
          <cell r="CL4488">
            <v>0</v>
          </cell>
          <cell r="CM4488">
            <v>0</v>
          </cell>
          <cell r="CN4488">
            <v>1</v>
          </cell>
        </row>
        <row r="4489">
          <cell r="AU4489">
            <v>43140.800000000003</v>
          </cell>
          <cell r="AX4489">
            <v>30088.660000000003</v>
          </cell>
          <cell r="AY4489">
            <v>13052.14</v>
          </cell>
          <cell r="AZ4489">
            <v>29564.33</v>
          </cell>
          <cell r="BA4489">
            <v>463.61</v>
          </cell>
          <cell r="BV4489">
            <v>0</v>
          </cell>
          <cell r="BW4489">
            <v>1</v>
          </cell>
          <cell r="BX4489">
            <v>0</v>
          </cell>
          <cell r="BY4489">
            <v>0</v>
          </cell>
          <cell r="BZ4489">
            <v>0</v>
          </cell>
          <cell r="CA4489">
            <v>0</v>
          </cell>
          <cell r="CB4489">
            <v>0</v>
          </cell>
          <cell r="CC4489">
            <v>0</v>
          </cell>
          <cell r="CD4489">
            <v>0</v>
          </cell>
          <cell r="CE4489">
            <v>0</v>
          </cell>
          <cell r="CF4489">
            <v>0</v>
          </cell>
          <cell r="CG4489">
            <v>0</v>
          </cell>
          <cell r="CH4489">
            <v>0</v>
          </cell>
          <cell r="CJ4489">
            <v>0</v>
          </cell>
          <cell r="CK4489">
            <v>0</v>
          </cell>
          <cell r="CL4489">
            <v>0</v>
          </cell>
          <cell r="CM4489">
            <v>0</v>
          </cell>
          <cell r="CN4489">
            <v>1</v>
          </cell>
        </row>
        <row r="4490">
          <cell r="AU4490">
            <v>19446.46</v>
          </cell>
          <cell r="AX4490">
            <v>13940.23</v>
          </cell>
          <cell r="AY4490">
            <v>5506.23</v>
          </cell>
          <cell r="AZ4490">
            <v>11430.98</v>
          </cell>
          <cell r="BA4490">
            <v>1989.38</v>
          </cell>
          <cell r="BV4490">
            <v>0</v>
          </cell>
          <cell r="BW4490">
            <v>0</v>
          </cell>
          <cell r="BX4490">
            <v>0</v>
          </cell>
          <cell r="BY4490">
            <v>0</v>
          </cell>
          <cell r="BZ4490">
            <v>0</v>
          </cell>
          <cell r="CA4490">
            <v>0</v>
          </cell>
          <cell r="CB4490">
            <v>0</v>
          </cell>
          <cell r="CC4490">
            <v>0</v>
          </cell>
          <cell r="CD4490">
            <v>1</v>
          </cell>
          <cell r="CE4490">
            <v>0</v>
          </cell>
          <cell r="CF4490">
            <v>0</v>
          </cell>
          <cell r="CG4490">
            <v>0</v>
          </cell>
          <cell r="CH4490">
            <v>0</v>
          </cell>
          <cell r="CJ4490">
            <v>0</v>
          </cell>
          <cell r="CK4490">
            <v>0</v>
          </cell>
          <cell r="CL4490">
            <v>0</v>
          </cell>
          <cell r="CM4490">
            <v>0</v>
          </cell>
          <cell r="CN4490">
            <v>1</v>
          </cell>
        </row>
        <row r="4491">
          <cell r="AU4491">
            <v>10097.280000000001</v>
          </cell>
          <cell r="AX4491">
            <v>7238.49</v>
          </cell>
          <cell r="AY4491">
            <v>2858.79</v>
          </cell>
          <cell r="AZ4491">
            <v>959.98</v>
          </cell>
          <cell r="BA4491">
            <v>3629.98</v>
          </cell>
          <cell r="BV4491">
            <v>0</v>
          </cell>
          <cell r="BW4491">
            <v>0.16</v>
          </cell>
          <cell r="BX4491">
            <v>0.22</v>
          </cell>
          <cell r="BY4491">
            <v>0</v>
          </cell>
          <cell r="BZ4491">
            <v>0</v>
          </cell>
          <cell r="CA4491">
            <v>0</v>
          </cell>
          <cell r="CB4491">
            <v>0</v>
          </cell>
          <cell r="CC4491">
            <v>0</v>
          </cell>
          <cell r="CD4491">
            <v>0.61</v>
          </cell>
          <cell r="CE4491">
            <v>0</v>
          </cell>
          <cell r="CF4491">
            <v>0</v>
          </cell>
          <cell r="CG4491">
            <v>0</v>
          </cell>
          <cell r="CH4491">
            <v>0</v>
          </cell>
          <cell r="CJ4491">
            <v>0</v>
          </cell>
          <cell r="CK4491">
            <v>0</v>
          </cell>
          <cell r="CL4491">
            <v>0</v>
          </cell>
          <cell r="CM4491">
            <v>0</v>
          </cell>
          <cell r="CN4491">
            <v>1</v>
          </cell>
        </row>
        <row r="4492">
          <cell r="AU4492">
            <v>2054396.06</v>
          </cell>
          <cell r="AX4492">
            <v>1474220.1199999999</v>
          </cell>
          <cell r="AY4492">
            <v>580175.93999999994</v>
          </cell>
          <cell r="AZ4492">
            <v>1017594.11</v>
          </cell>
          <cell r="BA4492">
            <v>30513.35</v>
          </cell>
          <cell r="BV4492">
            <v>0</v>
          </cell>
          <cell r="BW4492">
            <v>0</v>
          </cell>
          <cell r="BX4492">
            <v>1</v>
          </cell>
          <cell r="BY4492">
            <v>0</v>
          </cell>
          <cell r="BZ4492">
            <v>0</v>
          </cell>
          <cell r="CA4492">
            <v>0</v>
          </cell>
          <cell r="CB4492">
            <v>0</v>
          </cell>
          <cell r="CC4492">
            <v>0</v>
          </cell>
          <cell r="CD4492">
            <v>0</v>
          </cell>
          <cell r="CE4492">
            <v>0</v>
          </cell>
          <cell r="CF4492">
            <v>0</v>
          </cell>
          <cell r="CG4492">
            <v>0</v>
          </cell>
          <cell r="CH4492">
            <v>0</v>
          </cell>
          <cell r="CJ4492">
            <v>0</v>
          </cell>
          <cell r="CK4492">
            <v>0</v>
          </cell>
          <cell r="CL4492">
            <v>0</v>
          </cell>
          <cell r="CM4492">
            <v>0</v>
          </cell>
          <cell r="CN4492">
            <v>1</v>
          </cell>
        </row>
        <row r="4493">
          <cell r="AU4493">
            <v>25308.45</v>
          </cell>
          <cell r="AX4493">
            <v>19734.02</v>
          </cell>
          <cell r="AY4493">
            <v>5574.43</v>
          </cell>
          <cell r="AZ4493">
            <v>0</v>
          </cell>
          <cell r="BA4493">
            <v>10625.46</v>
          </cell>
          <cell r="BV4493">
            <v>0</v>
          </cell>
          <cell r="BW4493">
            <v>0</v>
          </cell>
          <cell r="BX4493">
            <v>0</v>
          </cell>
          <cell r="BY4493">
            <v>0</v>
          </cell>
          <cell r="BZ4493">
            <v>0</v>
          </cell>
          <cell r="CA4493">
            <v>1</v>
          </cell>
          <cell r="CB4493">
            <v>0</v>
          </cell>
          <cell r="CC4493">
            <v>0</v>
          </cell>
          <cell r="CD4493">
            <v>0</v>
          </cell>
          <cell r="CE4493">
            <v>0</v>
          </cell>
          <cell r="CF4493">
            <v>0</v>
          </cell>
          <cell r="CG4493">
            <v>0</v>
          </cell>
          <cell r="CH4493">
            <v>0</v>
          </cell>
          <cell r="CJ4493">
            <v>0</v>
          </cell>
          <cell r="CK4493">
            <v>0</v>
          </cell>
          <cell r="CL4493">
            <v>0</v>
          </cell>
          <cell r="CM4493">
            <v>0</v>
          </cell>
          <cell r="CN4493">
            <v>1</v>
          </cell>
        </row>
        <row r="4494">
          <cell r="AU4494">
            <v>1373.23</v>
          </cell>
          <cell r="AX4494">
            <v>1244.3499999999999</v>
          </cell>
          <cell r="AY4494">
            <v>128.88</v>
          </cell>
          <cell r="AZ4494">
            <v>0</v>
          </cell>
          <cell r="BA4494">
            <v>288.55</v>
          </cell>
          <cell r="BV4494">
            <v>0</v>
          </cell>
          <cell r="BW4494">
            <v>0.03</v>
          </cell>
          <cell r="BX4494">
            <v>0.92</v>
          </cell>
          <cell r="BY4494">
            <v>0</v>
          </cell>
          <cell r="BZ4494">
            <v>0</v>
          </cell>
          <cell r="CA4494">
            <v>0</v>
          </cell>
          <cell r="CB4494">
            <v>0</v>
          </cell>
          <cell r="CC4494">
            <v>0</v>
          </cell>
          <cell r="CD4494">
            <v>0.05</v>
          </cell>
          <cell r="CE4494">
            <v>0</v>
          </cell>
          <cell r="CF4494">
            <v>0</v>
          </cell>
          <cell r="CG4494">
            <v>0</v>
          </cell>
          <cell r="CH4494">
            <v>0</v>
          </cell>
          <cell r="CJ4494">
            <v>0</v>
          </cell>
          <cell r="CK4494">
            <v>0</v>
          </cell>
          <cell r="CL4494">
            <v>0</v>
          </cell>
          <cell r="CM4494">
            <v>0</v>
          </cell>
          <cell r="CN4494">
            <v>1</v>
          </cell>
        </row>
        <row r="4495">
          <cell r="AU4495">
            <v>71724.639999999999</v>
          </cell>
          <cell r="AX4495">
            <v>71622.259999999995</v>
          </cell>
          <cell r="AY4495">
            <v>102.38</v>
          </cell>
          <cell r="AZ4495">
            <v>0</v>
          </cell>
          <cell r="BA4495">
            <v>229.25</v>
          </cell>
          <cell r="BV4495">
            <v>0</v>
          </cell>
          <cell r="BW4495">
            <v>0</v>
          </cell>
          <cell r="BX4495">
            <v>0</v>
          </cell>
          <cell r="BY4495">
            <v>0</v>
          </cell>
          <cell r="BZ4495">
            <v>0</v>
          </cell>
          <cell r="CA4495">
            <v>0</v>
          </cell>
          <cell r="CB4495">
            <v>0</v>
          </cell>
          <cell r="CC4495">
            <v>0</v>
          </cell>
          <cell r="CD4495">
            <v>0</v>
          </cell>
          <cell r="CE4495">
            <v>0</v>
          </cell>
          <cell r="CF4495">
            <v>0</v>
          </cell>
          <cell r="CG4495">
            <v>0</v>
          </cell>
          <cell r="CH4495">
            <v>0</v>
          </cell>
          <cell r="CJ4495">
            <v>0</v>
          </cell>
          <cell r="CK4495">
            <v>0</v>
          </cell>
          <cell r="CL4495">
            <v>0</v>
          </cell>
          <cell r="CM4495">
            <v>0</v>
          </cell>
          <cell r="CN4495">
            <v>1</v>
          </cell>
        </row>
        <row r="4496">
          <cell r="AU4496">
            <v>835.77</v>
          </cell>
          <cell r="AX4496">
            <v>739</v>
          </cell>
          <cell r="AY4496">
            <v>96.77</v>
          </cell>
          <cell r="AZ4496">
            <v>245</v>
          </cell>
          <cell r="BA4496">
            <v>0</v>
          </cell>
          <cell r="BV4496">
            <v>0</v>
          </cell>
          <cell r="BW4496">
            <v>0.47</v>
          </cell>
          <cell r="BX4496">
            <v>0.08</v>
          </cell>
          <cell r="BY4496">
            <v>0</v>
          </cell>
          <cell r="BZ4496">
            <v>0</v>
          </cell>
          <cell r="CA4496">
            <v>0</v>
          </cell>
          <cell r="CB4496">
            <v>0</v>
          </cell>
          <cell r="CC4496">
            <v>0</v>
          </cell>
          <cell r="CD4496">
            <v>0.43</v>
          </cell>
          <cell r="CE4496">
            <v>0.01</v>
          </cell>
          <cell r="CF4496">
            <v>0</v>
          </cell>
          <cell r="CG4496">
            <v>0</v>
          </cell>
          <cell r="CH4496">
            <v>0</v>
          </cell>
          <cell r="CJ4496">
            <v>0</v>
          </cell>
          <cell r="CK4496">
            <v>0</v>
          </cell>
          <cell r="CL4496">
            <v>0</v>
          </cell>
          <cell r="CM4496">
            <v>0</v>
          </cell>
          <cell r="CN4496">
            <v>1</v>
          </cell>
        </row>
        <row r="4497">
          <cell r="AU4497">
            <v>5448.46</v>
          </cell>
          <cell r="AX4497">
            <v>3905.83</v>
          </cell>
          <cell r="AY4497">
            <v>1542.63</v>
          </cell>
          <cell r="AZ4497">
            <v>520.62</v>
          </cell>
          <cell r="BA4497">
            <v>2477.64</v>
          </cell>
          <cell r="BV4497">
            <v>0</v>
          </cell>
          <cell r="BW4497">
            <v>0</v>
          </cell>
          <cell r="BX4497">
            <v>0</v>
          </cell>
          <cell r="BY4497">
            <v>1</v>
          </cell>
          <cell r="BZ4497">
            <v>0</v>
          </cell>
          <cell r="CA4497">
            <v>0</v>
          </cell>
          <cell r="CB4497">
            <v>0</v>
          </cell>
          <cell r="CC4497">
            <v>0</v>
          </cell>
          <cell r="CD4497">
            <v>0</v>
          </cell>
          <cell r="CE4497">
            <v>0</v>
          </cell>
          <cell r="CF4497">
            <v>0</v>
          </cell>
          <cell r="CG4497">
            <v>0</v>
          </cell>
          <cell r="CH4497">
            <v>0</v>
          </cell>
          <cell r="CJ4497">
            <v>0</v>
          </cell>
          <cell r="CK4497">
            <v>0</v>
          </cell>
          <cell r="CL4497">
            <v>0</v>
          </cell>
          <cell r="CM4497">
            <v>0</v>
          </cell>
          <cell r="CN4497">
            <v>1</v>
          </cell>
        </row>
        <row r="4498">
          <cell r="AU4498">
            <v>3353.73</v>
          </cell>
          <cell r="AX4498">
            <v>2404.2000000000003</v>
          </cell>
          <cell r="AY4498">
            <v>949.53</v>
          </cell>
          <cell r="AZ4498">
            <v>0</v>
          </cell>
          <cell r="BA4498">
            <v>2125.7800000000002</v>
          </cell>
          <cell r="BV4498">
            <v>0</v>
          </cell>
          <cell r="BW4498">
            <v>0</v>
          </cell>
          <cell r="BX4498">
            <v>0</v>
          </cell>
          <cell r="BY4498">
            <v>0</v>
          </cell>
          <cell r="BZ4498">
            <v>0</v>
          </cell>
          <cell r="CA4498">
            <v>0</v>
          </cell>
          <cell r="CB4498">
            <v>0</v>
          </cell>
          <cell r="CC4498">
            <v>0</v>
          </cell>
          <cell r="CD4498">
            <v>0</v>
          </cell>
          <cell r="CE4498">
            <v>0</v>
          </cell>
          <cell r="CF4498">
            <v>0</v>
          </cell>
          <cell r="CG4498">
            <v>0</v>
          </cell>
          <cell r="CH4498">
            <v>0</v>
          </cell>
          <cell r="CJ4498">
            <v>0</v>
          </cell>
          <cell r="CK4498">
            <v>0</v>
          </cell>
          <cell r="CL4498">
            <v>0</v>
          </cell>
          <cell r="CM4498">
            <v>0</v>
          </cell>
          <cell r="CN4498">
            <v>1</v>
          </cell>
        </row>
        <row r="4499">
          <cell r="AU4499">
            <v>157</v>
          </cell>
          <cell r="AX4499">
            <v>157</v>
          </cell>
          <cell r="AY4499">
            <v>0</v>
          </cell>
          <cell r="AZ4499">
            <v>0</v>
          </cell>
          <cell r="BA4499">
            <v>0</v>
          </cell>
          <cell r="BV4499">
            <v>0</v>
          </cell>
          <cell r="BW4499">
            <v>1</v>
          </cell>
          <cell r="BX4499">
            <v>0</v>
          </cell>
          <cell r="BY4499">
            <v>0</v>
          </cell>
          <cell r="BZ4499">
            <v>0</v>
          </cell>
          <cell r="CA4499">
            <v>0</v>
          </cell>
          <cell r="CB4499">
            <v>0</v>
          </cell>
          <cell r="CC4499">
            <v>0</v>
          </cell>
          <cell r="CD4499">
            <v>0</v>
          </cell>
          <cell r="CE4499">
            <v>0</v>
          </cell>
          <cell r="CF4499">
            <v>0</v>
          </cell>
          <cell r="CG4499">
            <v>0</v>
          </cell>
          <cell r="CH4499">
            <v>0</v>
          </cell>
          <cell r="CJ4499">
            <v>0</v>
          </cell>
          <cell r="CK4499">
            <v>0</v>
          </cell>
          <cell r="CL4499">
            <v>0</v>
          </cell>
          <cell r="CM4499">
            <v>0</v>
          </cell>
          <cell r="CN4499">
            <v>1</v>
          </cell>
        </row>
        <row r="4500">
          <cell r="AU4500">
            <v>2567.5700000000002</v>
          </cell>
          <cell r="AX4500">
            <v>1840.64</v>
          </cell>
          <cell r="AY4500">
            <v>726.93</v>
          </cell>
          <cell r="AZ4500">
            <v>0</v>
          </cell>
          <cell r="BA4500">
            <v>1627.49</v>
          </cell>
          <cell r="BV4500">
            <v>0</v>
          </cell>
          <cell r="BW4500">
            <v>0</v>
          </cell>
          <cell r="BX4500">
            <v>0</v>
          </cell>
          <cell r="BY4500">
            <v>0</v>
          </cell>
          <cell r="BZ4500">
            <v>0</v>
          </cell>
          <cell r="CA4500">
            <v>0</v>
          </cell>
          <cell r="CB4500">
            <v>0</v>
          </cell>
          <cell r="CC4500">
            <v>0</v>
          </cell>
          <cell r="CD4500">
            <v>0</v>
          </cell>
          <cell r="CE4500">
            <v>0</v>
          </cell>
          <cell r="CF4500">
            <v>0</v>
          </cell>
          <cell r="CG4500">
            <v>0</v>
          </cell>
          <cell r="CH4500">
            <v>0</v>
          </cell>
          <cell r="CJ4500">
            <v>0</v>
          </cell>
          <cell r="CK4500">
            <v>0</v>
          </cell>
          <cell r="CL4500">
            <v>0</v>
          </cell>
          <cell r="CM4500">
            <v>0</v>
          </cell>
          <cell r="CN4500">
            <v>1</v>
          </cell>
        </row>
        <row r="4501">
          <cell r="AU4501">
            <v>80600.259999999995</v>
          </cell>
          <cell r="AX4501">
            <v>56205.759999999995</v>
          </cell>
          <cell r="AY4501">
            <v>24394.5</v>
          </cell>
          <cell r="AZ4501">
            <v>6134.68</v>
          </cell>
          <cell r="BA4501">
            <v>21841.279999999999</v>
          </cell>
          <cell r="BV4501">
            <v>0</v>
          </cell>
          <cell r="BW4501">
            <v>0</v>
          </cell>
          <cell r="BX4501">
            <v>0</v>
          </cell>
          <cell r="BY4501">
            <v>1</v>
          </cell>
          <cell r="BZ4501">
            <v>0</v>
          </cell>
          <cell r="CA4501">
            <v>0</v>
          </cell>
          <cell r="CB4501">
            <v>0</v>
          </cell>
          <cell r="CC4501">
            <v>0</v>
          </cell>
          <cell r="CD4501">
            <v>0</v>
          </cell>
          <cell r="CE4501">
            <v>0</v>
          </cell>
          <cell r="CF4501">
            <v>0</v>
          </cell>
          <cell r="CG4501">
            <v>0</v>
          </cell>
          <cell r="CH4501">
            <v>0</v>
          </cell>
          <cell r="CJ4501">
            <v>0</v>
          </cell>
          <cell r="CK4501">
            <v>0</v>
          </cell>
          <cell r="CL4501">
            <v>0</v>
          </cell>
          <cell r="CM4501">
            <v>0</v>
          </cell>
          <cell r="CN4501">
            <v>1</v>
          </cell>
        </row>
        <row r="4502">
          <cell r="AU4502">
            <v>12400.56</v>
          </cell>
          <cell r="AX4502">
            <v>8889.59</v>
          </cell>
          <cell r="AY4502">
            <v>3510.97</v>
          </cell>
          <cell r="AZ4502">
            <v>2406</v>
          </cell>
          <cell r="BA4502">
            <v>4557.34</v>
          </cell>
          <cell r="BV4502">
            <v>0</v>
          </cell>
          <cell r="BW4502">
            <v>1</v>
          </cell>
          <cell r="BX4502">
            <v>0</v>
          </cell>
          <cell r="BY4502">
            <v>0</v>
          </cell>
          <cell r="BZ4502">
            <v>0</v>
          </cell>
          <cell r="CA4502">
            <v>0</v>
          </cell>
          <cell r="CB4502">
            <v>0</v>
          </cell>
          <cell r="CC4502">
            <v>0</v>
          </cell>
          <cell r="CD4502">
            <v>0</v>
          </cell>
          <cell r="CE4502">
            <v>0</v>
          </cell>
          <cell r="CF4502">
            <v>0</v>
          </cell>
          <cell r="CG4502">
            <v>0</v>
          </cell>
          <cell r="CH4502">
            <v>0</v>
          </cell>
          <cell r="CJ4502">
            <v>0</v>
          </cell>
          <cell r="CK4502">
            <v>0</v>
          </cell>
          <cell r="CL4502">
            <v>0</v>
          </cell>
          <cell r="CM4502">
            <v>0</v>
          </cell>
          <cell r="CN4502">
            <v>1</v>
          </cell>
        </row>
        <row r="4503">
          <cell r="AU4503">
            <v>29823.439999999999</v>
          </cell>
          <cell r="AX4503">
            <v>20855.140000000003</v>
          </cell>
          <cell r="AY4503">
            <v>8968.2999999999993</v>
          </cell>
          <cell r="AZ4503">
            <v>8815.0499999999993</v>
          </cell>
          <cell r="BA4503">
            <v>2966.19</v>
          </cell>
          <cell r="BV4503">
            <v>0</v>
          </cell>
          <cell r="BW4503">
            <v>0</v>
          </cell>
          <cell r="BX4503">
            <v>0</v>
          </cell>
          <cell r="BY4503">
            <v>0</v>
          </cell>
          <cell r="BZ4503">
            <v>0</v>
          </cell>
          <cell r="CA4503">
            <v>0</v>
          </cell>
          <cell r="CB4503">
            <v>0</v>
          </cell>
          <cell r="CC4503">
            <v>0</v>
          </cell>
          <cell r="CD4503">
            <v>1</v>
          </cell>
          <cell r="CE4503">
            <v>0</v>
          </cell>
          <cell r="CF4503">
            <v>0</v>
          </cell>
          <cell r="CG4503">
            <v>0</v>
          </cell>
          <cell r="CH4503">
            <v>0</v>
          </cell>
          <cell r="CJ4503">
            <v>0</v>
          </cell>
          <cell r="CK4503">
            <v>0</v>
          </cell>
          <cell r="CL4503">
            <v>0</v>
          </cell>
          <cell r="CM4503">
            <v>0</v>
          </cell>
          <cell r="CN4503">
            <v>1</v>
          </cell>
        </row>
        <row r="4504">
          <cell r="AU4504">
            <v>552.9</v>
          </cell>
          <cell r="AX4504">
            <v>545</v>
          </cell>
          <cell r="AY4504">
            <v>7.9</v>
          </cell>
          <cell r="AZ4504">
            <v>20</v>
          </cell>
          <cell r="BA4504">
            <v>0</v>
          </cell>
          <cell r="BV4504">
            <v>0</v>
          </cell>
          <cell r="BW4504">
            <v>0</v>
          </cell>
          <cell r="BX4504">
            <v>0.25</v>
          </cell>
          <cell r="BY4504">
            <v>0.33</v>
          </cell>
          <cell r="BZ4504">
            <v>0</v>
          </cell>
          <cell r="CA4504">
            <v>0</v>
          </cell>
          <cell r="CB4504">
            <v>0</v>
          </cell>
          <cell r="CC4504">
            <v>0</v>
          </cell>
          <cell r="CD4504">
            <v>0.42</v>
          </cell>
          <cell r="CE4504">
            <v>0</v>
          </cell>
          <cell r="CF4504">
            <v>0</v>
          </cell>
          <cell r="CG4504">
            <v>0</v>
          </cell>
          <cell r="CH4504">
            <v>0</v>
          </cell>
          <cell r="CJ4504">
            <v>0</v>
          </cell>
          <cell r="CK4504">
            <v>0</v>
          </cell>
          <cell r="CL4504">
            <v>0</v>
          </cell>
          <cell r="CM4504">
            <v>0</v>
          </cell>
          <cell r="CN4504">
            <v>1</v>
          </cell>
        </row>
        <row r="4505">
          <cell r="AU4505">
            <v>116</v>
          </cell>
          <cell r="AX4505">
            <v>116</v>
          </cell>
          <cell r="AY4505">
            <v>0</v>
          </cell>
          <cell r="AZ4505">
            <v>0</v>
          </cell>
          <cell r="BA4505">
            <v>0</v>
          </cell>
          <cell r="BV4505">
            <v>0</v>
          </cell>
          <cell r="BW4505">
            <v>0</v>
          </cell>
          <cell r="BX4505">
            <v>0.34</v>
          </cell>
          <cell r="BY4505">
            <v>0</v>
          </cell>
          <cell r="BZ4505">
            <v>0</v>
          </cell>
          <cell r="CA4505">
            <v>0</v>
          </cell>
          <cell r="CB4505">
            <v>0</v>
          </cell>
          <cell r="CC4505">
            <v>0</v>
          </cell>
          <cell r="CD4505">
            <v>0.66</v>
          </cell>
          <cell r="CE4505">
            <v>0</v>
          </cell>
          <cell r="CF4505">
            <v>0</v>
          </cell>
          <cell r="CG4505">
            <v>0</v>
          </cell>
          <cell r="CH4505">
            <v>0</v>
          </cell>
          <cell r="CJ4505">
            <v>0</v>
          </cell>
          <cell r="CK4505">
            <v>0</v>
          </cell>
          <cell r="CL4505">
            <v>0</v>
          </cell>
          <cell r="CM4505">
            <v>0</v>
          </cell>
          <cell r="CN4505">
            <v>1</v>
          </cell>
        </row>
        <row r="4506">
          <cell r="AU4506">
            <v>1403.73</v>
          </cell>
          <cell r="AX4506">
            <v>1006.29</v>
          </cell>
          <cell r="AY4506">
            <v>397.44</v>
          </cell>
          <cell r="AZ4506">
            <v>529.26</v>
          </cell>
          <cell r="BA4506">
            <v>0</v>
          </cell>
          <cell r="BV4506">
            <v>0</v>
          </cell>
          <cell r="BW4506">
            <v>1</v>
          </cell>
          <cell r="BX4506">
            <v>0</v>
          </cell>
          <cell r="BY4506">
            <v>0</v>
          </cell>
          <cell r="BZ4506">
            <v>0</v>
          </cell>
          <cell r="CA4506">
            <v>0</v>
          </cell>
          <cell r="CB4506">
            <v>0</v>
          </cell>
          <cell r="CC4506">
            <v>0</v>
          </cell>
          <cell r="CD4506">
            <v>0</v>
          </cell>
          <cell r="CE4506">
            <v>0</v>
          </cell>
          <cell r="CF4506">
            <v>0</v>
          </cell>
          <cell r="CG4506">
            <v>0</v>
          </cell>
          <cell r="CH4506">
            <v>0</v>
          </cell>
          <cell r="CJ4506">
            <v>0</v>
          </cell>
          <cell r="CK4506">
            <v>0</v>
          </cell>
          <cell r="CL4506">
            <v>0</v>
          </cell>
          <cell r="CM4506">
            <v>0</v>
          </cell>
          <cell r="CN4506">
            <v>1</v>
          </cell>
        </row>
        <row r="4507">
          <cell r="AU4507">
            <v>8303.25</v>
          </cell>
          <cell r="AX4507">
            <v>6003.56</v>
          </cell>
          <cell r="AY4507">
            <v>2299.69</v>
          </cell>
          <cell r="AZ4507">
            <v>1491.14</v>
          </cell>
          <cell r="BA4507">
            <v>-51.85</v>
          </cell>
          <cell r="BV4507">
            <v>0</v>
          </cell>
          <cell r="BW4507">
            <v>0.9</v>
          </cell>
          <cell r="BX4507">
            <v>0</v>
          </cell>
          <cell r="BY4507">
            <v>0</v>
          </cell>
          <cell r="BZ4507">
            <v>0</v>
          </cell>
          <cell r="CA4507">
            <v>0</v>
          </cell>
          <cell r="CB4507">
            <v>0</v>
          </cell>
          <cell r="CC4507">
            <v>0</v>
          </cell>
          <cell r="CD4507">
            <v>0</v>
          </cell>
          <cell r="CE4507">
            <v>7.0000000000000007E-2</v>
          </cell>
          <cell r="CF4507">
            <v>0</v>
          </cell>
          <cell r="CG4507">
            <v>0</v>
          </cell>
          <cell r="CH4507">
            <v>0</v>
          </cell>
          <cell r="CJ4507">
            <v>0</v>
          </cell>
          <cell r="CK4507">
            <v>0</v>
          </cell>
          <cell r="CL4507">
            <v>0</v>
          </cell>
          <cell r="CM4507">
            <v>0</v>
          </cell>
          <cell r="CN4507">
            <v>1</v>
          </cell>
        </row>
        <row r="4508">
          <cell r="AU4508">
            <v>1200.56</v>
          </cell>
          <cell r="AX4508">
            <v>908.2</v>
          </cell>
          <cell r="AY4508">
            <v>292.36</v>
          </cell>
          <cell r="AZ4508">
            <v>479</v>
          </cell>
          <cell r="BA4508">
            <v>230.96</v>
          </cell>
          <cell r="BV4508">
            <v>0</v>
          </cell>
          <cell r="BW4508">
            <v>1</v>
          </cell>
          <cell r="BX4508">
            <v>0</v>
          </cell>
          <cell r="BY4508">
            <v>0</v>
          </cell>
          <cell r="BZ4508">
            <v>0</v>
          </cell>
          <cell r="CA4508">
            <v>0</v>
          </cell>
          <cell r="CB4508">
            <v>0</v>
          </cell>
          <cell r="CC4508">
            <v>0</v>
          </cell>
          <cell r="CD4508">
            <v>0</v>
          </cell>
          <cell r="CE4508">
            <v>0</v>
          </cell>
          <cell r="CF4508">
            <v>0</v>
          </cell>
          <cell r="CG4508">
            <v>0</v>
          </cell>
          <cell r="CH4508">
            <v>0</v>
          </cell>
          <cell r="CJ4508">
            <v>0</v>
          </cell>
          <cell r="CK4508">
            <v>0</v>
          </cell>
          <cell r="CL4508">
            <v>0</v>
          </cell>
          <cell r="CM4508">
            <v>0</v>
          </cell>
          <cell r="CN4508">
            <v>1</v>
          </cell>
        </row>
        <row r="4509">
          <cell r="AU4509">
            <v>46982.080000000002</v>
          </cell>
          <cell r="AX4509">
            <v>46041.56</v>
          </cell>
          <cell r="AY4509">
            <v>940.52</v>
          </cell>
          <cell r="AZ4509">
            <v>0</v>
          </cell>
          <cell r="BA4509">
            <v>2105.7800000000002</v>
          </cell>
          <cell r="BV4509">
            <v>0</v>
          </cell>
          <cell r="BW4509">
            <v>0</v>
          </cell>
          <cell r="BX4509">
            <v>0.13</v>
          </cell>
          <cell r="BY4509">
            <v>0</v>
          </cell>
          <cell r="BZ4509">
            <v>0</v>
          </cell>
          <cell r="CA4509">
            <v>0</v>
          </cell>
          <cell r="CB4509">
            <v>0</v>
          </cell>
          <cell r="CC4509">
            <v>0</v>
          </cell>
          <cell r="CD4509">
            <v>0.86</v>
          </cell>
          <cell r="CE4509">
            <v>0</v>
          </cell>
          <cell r="CF4509">
            <v>0</v>
          </cell>
          <cell r="CG4509">
            <v>0</v>
          </cell>
          <cell r="CH4509">
            <v>0</v>
          </cell>
          <cell r="CJ4509">
            <v>0</v>
          </cell>
          <cell r="CK4509">
            <v>0</v>
          </cell>
          <cell r="CL4509">
            <v>0</v>
          </cell>
          <cell r="CM4509">
            <v>0</v>
          </cell>
          <cell r="CN4509">
            <v>1</v>
          </cell>
        </row>
        <row r="4510">
          <cell r="AU4510">
            <v>169</v>
          </cell>
          <cell r="AX4510">
            <v>169</v>
          </cell>
          <cell r="AY4510">
            <v>0</v>
          </cell>
          <cell r="AZ4510">
            <v>0</v>
          </cell>
          <cell r="BA4510">
            <v>0</v>
          </cell>
          <cell r="BV4510">
            <v>0</v>
          </cell>
          <cell r="BW4510">
            <v>0.26</v>
          </cell>
          <cell r="BX4510">
            <v>0</v>
          </cell>
          <cell r="BY4510">
            <v>0</v>
          </cell>
          <cell r="BZ4510">
            <v>0</v>
          </cell>
          <cell r="CA4510">
            <v>0</v>
          </cell>
          <cell r="CB4510">
            <v>0</v>
          </cell>
          <cell r="CC4510">
            <v>0</v>
          </cell>
          <cell r="CD4510">
            <v>0.74</v>
          </cell>
          <cell r="CE4510">
            <v>0</v>
          </cell>
          <cell r="CF4510">
            <v>0</v>
          </cell>
          <cell r="CG4510">
            <v>0</v>
          </cell>
          <cell r="CH4510">
            <v>0</v>
          </cell>
          <cell r="CJ4510">
            <v>0</v>
          </cell>
          <cell r="CK4510">
            <v>0</v>
          </cell>
          <cell r="CL4510">
            <v>0</v>
          </cell>
          <cell r="CM4510">
            <v>0</v>
          </cell>
          <cell r="CN4510">
            <v>1</v>
          </cell>
        </row>
        <row r="4511">
          <cell r="AU4511">
            <v>133</v>
          </cell>
          <cell r="AX4511">
            <v>133</v>
          </cell>
          <cell r="AY4511">
            <v>0</v>
          </cell>
          <cell r="AZ4511">
            <v>0</v>
          </cell>
          <cell r="BA4511">
            <v>0</v>
          </cell>
          <cell r="BV4511">
            <v>0</v>
          </cell>
          <cell r="BW4511">
            <v>0</v>
          </cell>
          <cell r="BX4511">
            <v>0</v>
          </cell>
          <cell r="BY4511">
            <v>1</v>
          </cell>
          <cell r="BZ4511">
            <v>0</v>
          </cell>
          <cell r="CA4511">
            <v>0</v>
          </cell>
          <cell r="CB4511">
            <v>0</v>
          </cell>
          <cell r="CC4511">
            <v>0</v>
          </cell>
          <cell r="CD4511">
            <v>0</v>
          </cell>
          <cell r="CE4511">
            <v>0</v>
          </cell>
          <cell r="CF4511">
            <v>0</v>
          </cell>
          <cell r="CG4511">
            <v>0</v>
          </cell>
          <cell r="CH4511">
            <v>0</v>
          </cell>
          <cell r="CJ4511">
            <v>0</v>
          </cell>
          <cell r="CK4511">
            <v>0</v>
          </cell>
          <cell r="CL4511">
            <v>0</v>
          </cell>
          <cell r="CM4511">
            <v>0</v>
          </cell>
          <cell r="CN4511">
            <v>1</v>
          </cell>
        </row>
        <row r="4512">
          <cell r="AU4512">
            <v>91.04</v>
          </cell>
          <cell r="AX4512">
            <v>65.27</v>
          </cell>
          <cell r="AY4512">
            <v>25.77</v>
          </cell>
          <cell r="AZ4512">
            <v>0</v>
          </cell>
          <cell r="BA4512">
            <v>57.71</v>
          </cell>
          <cell r="BV4512">
            <v>0</v>
          </cell>
          <cell r="BW4512">
            <v>0</v>
          </cell>
          <cell r="BX4512">
            <v>0.67</v>
          </cell>
          <cell r="BY4512">
            <v>0</v>
          </cell>
          <cell r="BZ4512">
            <v>0</v>
          </cell>
          <cell r="CA4512">
            <v>0</v>
          </cell>
          <cell r="CB4512">
            <v>0</v>
          </cell>
          <cell r="CC4512">
            <v>0</v>
          </cell>
          <cell r="CD4512">
            <v>0</v>
          </cell>
          <cell r="CE4512">
            <v>0</v>
          </cell>
          <cell r="CF4512">
            <v>0</v>
          </cell>
          <cell r="CG4512">
            <v>0</v>
          </cell>
          <cell r="CH4512">
            <v>0</v>
          </cell>
          <cell r="CJ4512">
            <v>0</v>
          </cell>
          <cell r="CK4512">
            <v>0</v>
          </cell>
          <cell r="CL4512">
            <v>0</v>
          </cell>
          <cell r="CM4512">
            <v>0</v>
          </cell>
          <cell r="CN4512">
            <v>1</v>
          </cell>
        </row>
        <row r="4513">
          <cell r="AU4513">
            <v>143</v>
          </cell>
          <cell r="AX4513">
            <v>143</v>
          </cell>
          <cell r="AY4513">
            <v>0</v>
          </cell>
          <cell r="AZ4513">
            <v>0</v>
          </cell>
          <cell r="BA4513">
            <v>0</v>
          </cell>
          <cell r="BV4513">
            <v>0</v>
          </cell>
          <cell r="BW4513">
            <v>0</v>
          </cell>
          <cell r="BX4513">
            <v>0</v>
          </cell>
          <cell r="BY4513">
            <v>1</v>
          </cell>
          <cell r="BZ4513">
            <v>0</v>
          </cell>
          <cell r="CA4513">
            <v>0</v>
          </cell>
          <cell r="CB4513">
            <v>0</v>
          </cell>
          <cell r="CC4513">
            <v>0</v>
          </cell>
          <cell r="CD4513">
            <v>0</v>
          </cell>
          <cell r="CE4513">
            <v>0</v>
          </cell>
          <cell r="CF4513">
            <v>0</v>
          </cell>
          <cell r="CG4513">
            <v>0</v>
          </cell>
          <cell r="CH4513">
            <v>0</v>
          </cell>
          <cell r="CJ4513">
            <v>0</v>
          </cell>
          <cell r="CK4513">
            <v>0</v>
          </cell>
          <cell r="CL4513">
            <v>0</v>
          </cell>
          <cell r="CM4513">
            <v>0</v>
          </cell>
          <cell r="CN4513">
            <v>1</v>
          </cell>
        </row>
        <row r="4514">
          <cell r="AU4514">
            <v>1613.68</v>
          </cell>
          <cell r="AX4514">
            <v>1206.04</v>
          </cell>
          <cell r="AY4514">
            <v>407.64</v>
          </cell>
          <cell r="AZ4514">
            <v>1032.04</v>
          </cell>
          <cell r="BA4514">
            <v>0</v>
          </cell>
          <cell r="BV4514">
            <v>0</v>
          </cell>
          <cell r="BW4514">
            <v>0</v>
          </cell>
          <cell r="BX4514">
            <v>0</v>
          </cell>
          <cell r="BY4514">
            <v>1</v>
          </cell>
          <cell r="BZ4514">
            <v>0</v>
          </cell>
          <cell r="CA4514">
            <v>0</v>
          </cell>
          <cell r="CB4514">
            <v>0</v>
          </cell>
          <cell r="CC4514">
            <v>0</v>
          </cell>
          <cell r="CD4514">
            <v>0</v>
          </cell>
          <cell r="CE4514">
            <v>0</v>
          </cell>
          <cell r="CF4514">
            <v>0</v>
          </cell>
          <cell r="CG4514">
            <v>0</v>
          </cell>
          <cell r="CH4514">
            <v>0</v>
          </cell>
          <cell r="CJ4514">
            <v>0</v>
          </cell>
          <cell r="CK4514">
            <v>0</v>
          </cell>
          <cell r="CL4514">
            <v>0</v>
          </cell>
          <cell r="CM4514">
            <v>0</v>
          </cell>
          <cell r="CN4514">
            <v>1</v>
          </cell>
        </row>
        <row r="4515">
          <cell r="AU4515">
            <v>86372.42</v>
          </cell>
          <cell r="AX4515">
            <v>60231.59</v>
          </cell>
          <cell r="AY4515">
            <v>26140.83</v>
          </cell>
          <cell r="AZ4515">
            <v>60170</v>
          </cell>
          <cell r="BA4515">
            <v>54.46</v>
          </cell>
          <cell r="BV4515">
            <v>0</v>
          </cell>
          <cell r="BW4515">
            <v>0.03</v>
          </cell>
          <cell r="BX4515">
            <v>0.3</v>
          </cell>
          <cell r="BY4515">
            <v>0</v>
          </cell>
          <cell r="BZ4515">
            <v>0</v>
          </cell>
          <cell r="CA4515">
            <v>0</v>
          </cell>
          <cell r="CB4515">
            <v>0</v>
          </cell>
          <cell r="CC4515">
            <v>0</v>
          </cell>
          <cell r="CD4515">
            <v>0.64</v>
          </cell>
          <cell r="CE4515">
            <v>0</v>
          </cell>
          <cell r="CF4515">
            <v>0</v>
          </cell>
          <cell r="CG4515">
            <v>0</v>
          </cell>
          <cell r="CH4515">
            <v>0</v>
          </cell>
          <cell r="CJ4515">
            <v>0</v>
          </cell>
          <cell r="CK4515">
            <v>0</v>
          </cell>
          <cell r="CL4515">
            <v>0</v>
          </cell>
          <cell r="CM4515">
            <v>0</v>
          </cell>
          <cell r="CN4515">
            <v>1</v>
          </cell>
        </row>
        <row r="4516">
          <cell r="AU4516">
            <v>13936.81</v>
          </cell>
          <cell r="AX4516">
            <v>9990.8100000000013</v>
          </cell>
          <cell r="AY4516">
            <v>3946</v>
          </cell>
          <cell r="AZ4516">
            <v>3197.16</v>
          </cell>
          <cell r="BA4516">
            <v>3943.44</v>
          </cell>
          <cell r="BV4516">
            <v>0</v>
          </cell>
          <cell r="BW4516">
            <v>0</v>
          </cell>
          <cell r="BX4516">
            <v>0</v>
          </cell>
          <cell r="BY4516">
            <v>1</v>
          </cell>
          <cell r="BZ4516">
            <v>0</v>
          </cell>
          <cell r="CA4516">
            <v>0</v>
          </cell>
          <cell r="CB4516">
            <v>0</v>
          </cell>
          <cell r="CC4516">
            <v>0</v>
          </cell>
          <cell r="CD4516">
            <v>0</v>
          </cell>
          <cell r="CE4516">
            <v>0</v>
          </cell>
          <cell r="CF4516">
            <v>0</v>
          </cell>
          <cell r="CG4516">
            <v>0</v>
          </cell>
          <cell r="CH4516">
            <v>0</v>
          </cell>
          <cell r="CJ4516">
            <v>0</v>
          </cell>
          <cell r="CK4516">
            <v>0</v>
          </cell>
          <cell r="CL4516">
            <v>0</v>
          </cell>
          <cell r="CM4516">
            <v>0</v>
          </cell>
          <cell r="CN4516">
            <v>1</v>
          </cell>
        </row>
        <row r="4517">
          <cell r="AU4517">
            <v>749.41</v>
          </cell>
          <cell r="AX4517">
            <v>572.62</v>
          </cell>
          <cell r="AY4517">
            <v>176.79</v>
          </cell>
          <cell r="AZ4517">
            <v>0</v>
          </cell>
          <cell r="BA4517">
            <v>395.8</v>
          </cell>
          <cell r="BV4517">
            <v>0</v>
          </cell>
          <cell r="BW4517">
            <v>1</v>
          </cell>
          <cell r="BX4517">
            <v>0</v>
          </cell>
          <cell r="BY4517">
            <v>0</v>
          </cell>
          <cell r="BZ4517">
            <v>0</v>
          </cell>
          <cell r="CA4517">
            <v>0</v>
          </cell>
          <cell r="CB4517">
            <v>0</v>
          </cell>
          <cell r="CC4517">
            <v>0</v>
          </cell>
          <cell r="CD4517">
            <v>0</v>
          </cell>
          <cell r="CE4517">
            <v>0</v>
          </cell>
          <cell r="CF4517">
            <v>0</v>
          </cell>
          <cell r="CG4517">
            <v>0</v>
          </cell>
          <cell r="CH4517">
            <v>0</v>
          </cell>
          <cell r="CJ4517">
            <v>0</v>
          </cell>
          <cell r="CK4517">
            <v>0</v>
          </cell>
          <cell r="CL4517">
            <v>0</v>
          </cell>
          <cell r="CM4517">
            <v>0</v>
          </cell>
          <cell r="CN4517">
            <v>1</v>
          </cell>
        </row>
        <row r="4518">
          <cell r="AU4518">
            <v>0</v>
          </cell>
          <cell r="AX4518">
            <v>0</v>
          </cell>
          <cell r="AY4518">
            <v>0</v>
          </cell>
          <cell r="AZ4518">
            <v>0</v>
          </cell>
          <cell r="BA4518">
            <v>0</v>
          </cell>
          <cell r="BV4518">
            <v>0</v>
          </cell>
          <cell r="BW4518">
            <v>0</v>
          </cell>
          <cell r="BX4518">
            <v>0</v>
          </cell>
          <cell r="BY4518">
            <v>0</v>
          </cell>
          <cell r="BZ4518">
            <v>0</v>
          </cell>
          <cell r="CA4518">
            <v>0</v>
          </cell>
          <cell r="CB4518">
            <v>0</v>
          </cell>
          <cell r="CC4518">
            <v>0</v>
          </cell>
          <cell r="CD4518">
            <v>1</v>
          </cell>
          <cell r="CE4518">
            <v>0</v>
          </cell>
          <cell r="CF4518">
            <v>0</v>
          </cell>
          <cell r="CG4518">
            <v>0</v>
          </cell>
          <cell r="CH4518">
            <v>0</v>
          </cell>
          <cell r="CJ4518">
            <v>0</v>
          </cell>
          <cell r="CK4518">
            <v>0</v>
          </cell>
          <cell r="CL4518">
            <v>0</v>
          </cell>
          <cell r="CM4518">
            <v>0</v>
          </cell>
          <cell r="CN4518">
            <v>1</v>
          </cell>
        </row>
        <row r="4519">
          <cell r="AU4519">
            <v>247</v>
          </cell>
          <cell r="AX4519">
            <v>247</v>
          </cell>
          <cell r="AY4519">
            <v>0</v>
          </cell>
          <cell r="AZ4519">
            <v>0</v>
          </cell>
          <cell r="BA4519">
            <v>0</v>
          </cell>
          <cell r="BV4519">
            <v>0</v>
          </cell>
          <cell r="BW4519">
            <v>0.57999999999999996</v>
          </cell>
          <cell r="BX4519">
            <v>0</v>
          </cell>
          <cell r="BY4519">
            <v>0</v>
          </cell>
          <cell r="BZ4519">
            <v>0</v>
          </cell>
          <cell r="CA4519">
            <v>0</v>
          </cell>
          <cell r="CB4519">
            <v>0</v>
          </cell>
          <cell r="CC4519">
            <v>0</v>
          </cell>
          <cell r="CD4519">
            <v>0.42</v>
          </cell>
          <cell r="CE4519">
            <v>0</v>
          </cell>
          <cell r="CF4519">
            <v>0</v>
          </cell>
          <cell r="CG4519">
            <v>0</v>
          </cell>
          <cell r="CH4519">
            <v>0</v>
          </cell>
          <cell r="CJ4519">
            <v>0</v>
          </cell>
          <cell r="CK4519">
            <v>0</v>
          </cell>
          <cell r="CL4519">
            <v>0</v>
          </cell>
          <cell r="CM4519">
            <v>0</v>
          </cell>
          <cell r="CN4519">
            <v>1</v>
          </cell>
        </row>
        <row r="4520">
          <cell r="AU4520">
            <v>126</v>
          </cell>
          <cell r="AX4520">
            <v>126</v>
          </cell>
          <cell r="AY4520">
            <v>0</v>
          </cell>
          <cell r="AZ4520">
            <v>0</v>
          </cell>
          <cell r="BA4520">
            <v>0</v>
          </cell>
          <cell r="BV4520">
            <v>0</v>
          </cell>
          <cell r="BW4520">
            <v>1</v>
          </cell>
          <cell r="BX4520">
            <v>0</v>
          </cell>
          <cell r="BY4520">
            <v>0</v>
          </cell>
          <cell r="BZ4520">
            <v>0</v>
          </cell>
          <cell r="CA4520">
            <v>0</v>
          </cell>
          <cell r="CB4520">
            <v>0</v>
          </cell>
          <cell r="CC4520">
            <v>0</v>
          </cell>
          <cell r="CD4520">
            <v>0</v>
          </cell>
          <cell r="CE4520">
            <v>0</v>
          </cell>
          <cell r="CF4520">
            <v>0</v>
          </cell>
          <cell r="CG4520">
            <v>0</v>
          </cell>
          <cell r="CH4520">
            <v>0</v>
          </cell>
          <cell r="CJ4520">
            <v>0</v>
          </cell>
          <cell r="CK4520">
            <v>0</v>
          </cell>
          <cell r="CL4520">
            <v>0</v>
          </cell>
          <cell r="CM4520">
            <v>0</v>
          </cell>
          <cell r="CN4520">
            <v>1</v>
          </cell>
        </row>
        <row r="4521">
          <cell r="AU4521">
            <v>91.04</v>
          </cell>
          <cell r="AX4521">
            <v>65.27</v>
          </cell>
          <cell r="AY4521">
            <v>25.77</v>
          </cell>
          <cell r="AZ4521">
            <v>0</v>
          </cell>
          <cell r="BA4521">
            <v>57.71</v>
          </cell>
          <cell r="BV4521">
            <v>0</v>
          </cell>
          <cell r="BW4521">
            <v>1</v>
          </cell>
          <cell r="BX4521">
            <v>0</v>
          </cell>
          <cell r="BY4521">
            <v>0</v>
          </cell>
          <cell r="BZ4521">
            <v>0</v>
          </cell>
          <cell r="CA4521">
            <v>0</v>
          </cell>
          <cell r="CB4521">
            <v>0</v>
          </cell>
          <cell r="CC4521">
            <v>0</v>
          </cell>
          <cell r="CD4521">
            <v>0</v>
          </cell>
          <cell r="CE4521">
            <v>0</v>
          </cell>
          <cell r="CF4521">
            <v>0</v>
          </cell>
          <cell r="CG4521">
            <v>0</v>
          </cell>
          <cell r="CH4521">
            <v>0</v>
          </cell>
          <cell r="CJ4521">
            <v>0</v>
          </cell>
          <cell r="CK4521">
            <v>0</v>
          </cell>
          <cell r="CL4521">
            <v>0</v>
          </cell>
          <cell r="CM4521">
            <v>0</v>
          </cell>
          <cell r="CN4521">
            <v>1</v>
          </cell>
        </row>
        <row r="4522">
          <cell r="AU4522">
            <v>24534.11</v>
          </cell>
          <cell r="AX4522">
            <v>17126.05</v>
          </cell>
          <cell r="AY4522">
            <v>7408.06</v>
          </cell>
          <cell r="AZ4522">
            <v>5611.23</v>
          </cell>
          <cell r="BA4522">
            <v>9414.86</v>
          </cell>
          <cell r="BV4522">
            <v>0</v>
          </cell>
          <cell r="BW4522">
            <v>0</v>
          </cell>
          <cell r="BX4522">
            <v>0</v>
          </cell>
          <cell r="BY4522">
            <v>1</v>
          </cell>
          <cell r="BZ4522">
            <v>0</v>
          </cell>
          <cell r="CA4522">
            <v>0</v>
          </cell>
          <cell r="CB4522">
            <v>0</v>
          </cell>
          <cell r="CC4522">
            <v>0</v>
          </cell>
          <cell r="CD4522">
            <v>0</v>
          </cell>
          <cell r="CE4522">
            <v>0</v>
          </cell>
          <cell r="CF4522">
            <v>0</v>
          </cell>
          <cell r="CG4522">
            <v>0</v>
          </cell>
          <cell r="CH4522">
            <v>0</v>
          </cell>
          <cell r="CJ4522">
            <v>0</v>
          </cell>
          <cell r="CK4522">
            <v>0</v>
          </cell>
          <cell r="CL4522">
            <v>0</v>
          </cell>
          <cell r="CM4522">
            <v>0</v>
          </cell>
          <cell r="CN4522">
            <v>1</v>
          </cell>
        </row>
        <row r="4523">
          <cell r="AU4523">
            <v>153</v>
          </cell>
          <cell r="AX4523">
            <v>153</v>
          </cell>
          <cell r="AY4523">
            <v>0</v>
          </cell>
          <cell r="AZ4523">
            <v>0</v>
          </cell>
          <cell r="BA4523">
            <v>0</v>
          </cell>
          <cell r="BV4523">
            <v>0</v>
          </cell>
          <cell r="BW4523">
            <v>0.69</v>
          </cell>
          <cell r="BX4523">
            <v>0</v>
          </cell>
          <cell r="BY4523">
            <v>0</v>
          </cell>
          <cell r="BZ4523">
            <v>0</v>
          </cell>
          <cell r="CA4523">
            <v>0</v>
          </cell>
          <cell r="CB4523">
            <v>0</v>
          </cell>
          <cell r="CC4523">
            <v>0</v>
          </cell>
          <cell r="CD4523">
            <v>0.31</v>
          </cell>
          <cell r="CE4523">
            <v>0</v>
          </cell>
          <cell r="CF4523">
            <v>0</v>
          </cell>
          <cell r="CG4523">
            <v>0</v>
          </cell>
          <cell r="CH4523">
            <v>0</v>
          </cell>
          <cell r="CJ4523">
            <v>0</v>
          </cell>
          <cell r="CK4523">
            <v>0</v>
          </cell>
          <cell r="CL4523">
            <v>0</v>
          </cell>
          <cell r="CM4523">
            <v>0</v>
          </cell>
          <cell r="CN4523">
            <v>1</v>
          </cell>
        </row>
        <row r="4524">
          <cell r="AU4524">
            <v>-2052.52</v>
          </cell>
          <cell r="AX4524">
            <v>-1471.3</v>
          </cell>
          <cell r="AY4524">
            <v>-581.22</v>
          </cell>
          <cell r="AZ4524">
            <v>0</v>
          </cell>
          <cell r="BA4524">
            <v>0</v>
          </cell>
          <cell r="BV4524">
            <v>0</v>
          </cell>
          <cell r="BW4524">
            <v>1</v>
          </cell>
          <cell r="BX4524">
            <v>0</v>
          </cell>
          <cell r="BY4524">
            <v>0</v>
          </cell>
          <cell r="BZ4524">
            <v>0</v>
          </cell>
          <cell r="CA4524">
            <v>0</v>
          </cell>
          <cell r="CB4524">
            <v>0</v>
          </cell>
          <cell r="CC4524">
            <v>0</v>
          </cell>
          <cell r="CD4524">
            <v>0</v>
          </cell>
          <cell r="CE4524">
            <v>0</v>
          </cell>
          <cell r="CF4524">
            <v>0</v>
          </cell>
          <cell r="CG4524">
            <v>0</v>
          </cell>
          <cell r="CH4524">
            <v>0</v>
          </cell>
          <cell r="CJ4524">
            <v>0</v>
          </cell>
          <cell r="CK4524">
            <v>0</v>
          </cell>
          <cell r="CL4524">
            <v>0</v>
          </cell>
          <cell r="CM4524">
            <v>0</v>
          </cell>
          <cell r="CN4524">
            <v>1</v>
          </cell>
        </row>
        <row r="4525">
          <cell r="AU4525">
            <v>250</v>
          </cell>
          <cell r="AX4525">
            <v>250</v>
          </cell>
          <cell r="AY4525">
            <v>0</v>
          </cell>
          <cell r="AZ4525">
            <v>0</v>
          </cell>
          <cell r="BA4525">
            <v>0</v>
          </cell>
          <cell r="BV4525">
            <v>0</v>
          </cell>
          <cell r="BW4525">
            <v>0</v>
          </cell>
          <cell r="BX4525">
            <v>0</v>
          </cell>
          <cell r="BY4525">
            <v>1</v>
          </cell>
          <cell r="BZ4525">
            <v>0</v>
          </cell>
          <cell r="CA4525">
            <v>0</v>
          </cell>
          <cell r="CB4525">
            <v>0</v>
          </cell>
          <cell r="CC4525">
            <v>0</v>
          </cell>
          <cell r="CD4525">
            <v>0</v>
          </cell>
          <cell r="CE4525">
            <v>0</v>
          </cell>
          <cell r="CF4525">
            <v>0</v>
          </cell>
          <cell r="CG4525">
            <v>0</v>
          </cell>
          <cell r="CH4525">
            <v>0</v>
          </cell>
          <cell r="CJ4525">
            <v>0</v>
          </cell>
          <cell r="CK4525">
            <v>0</v>
          </cell>
          <cell r="CL4525">
            <v>0</v>
          </cell>
          <cell r="CM4525">
            <v>0</v>
          </cell>
          <cell r="CN4525">
            <v>1</v>
          </cell>
        </row>
        <row r="4526">
          <cell r="AU4526">
            <v>1960.67</v>
          </cell>
          <cell r="AX4526">
            <v>1405.53</v>
          </cell>
          <cell r="AY4526">
            <v>555.14</v>
          </cell>
          <cell r="AZ4526">
            <v>984.25</v>
          </cell>
          <cell r="BA4526">
            <v>372.51</v>
          </cell>
          <cell r="BV4526">
            <v>0</v>
          </cell>
          <cell r="BW4526">
            <v>1</v>
          </cell>
          <cell r="BX4526">
            <v>0</v>
          </cell>
          <cell r="BY4526">
            <v>0</v>
          </cell>
          <cell r="BZ4526">
            <v>0</v>
          </cell>
          <cell r="CA4526">
            <v>0</v>
          </cell>
          <cell r="CB4526">
            <v>0</v>
          </cell>
          <cell r="CC4526">
            <v>0</v>
          </cell>
          <cell r="CD4526">
            <v>0</v>
          </cell>
          <cell r="CE4526">
            <v>0</v>
          </cell>
          <cell r="CF4526">
            <v>0</v>
          </cell>
          <cell r="CG4526">
            <v>0</v>
          </cell>
          <cell r="CH4526">
            <v>0</v>
          </cell>
          <cell r="CJ4526">
            <v>0</v>
          </cell>
          <cell r="CK4526">
            <v>0</v>
          </cell>
          <cell r="CL4526">
            <v>0</v>
          </cell>
          <cell r="CM4526">
            <v>0</v>
          </cell>
          <cell r="CN4526">
            <v>1</v>
          </cell>
        </row>
        <row r="4527">
          <cell r="AU4527">
            <v>286</v>
          </cell>
          <cell r="AX4527">
            <v>286</v>
          </cell>
          <cell r="AY4527">
            <v>0</v>
          </cell>
          <cell r="AZ4527">
            <v>0</v>
          </cell>
          <cell r="BA4527">
            <v>0</v>
          </cell>
          <cell r="BV4527">
            <v>0</v>
          </cell>
          <cell r="BW4527">
            <v>1</v>
          </cell>
          <cell r="BX4527">
            <v>0</v>
          </cell>
          <cell r="BY4527">
            <v>0</v>
          </cell>
          <cell r="BZ4527">
            <v>0</v>
          </cell>
          <cell r="CA4527">
            <v>0</v>
          </cell>
          <cell r="CB4527">
            <v>0</v>
          </cell>
          <cell r="CC4527">
            <v>0</v>
          </cell>
          <cell r="CD4527">
            <v>0</v>
          </cell>
          <cell r="CE4527">
            <v>0</v>
          </cell>
          <cell r="CF4527">
            <v>0</v>
          </cell>
          <cell r="CG4527">
            <v>0</v>
          </cell>
          <cell r="CH4527">
            <v>0</v>
          </cell>
          <cell r="CJ4527">
            <v>0</v>
          </cell>
          <cell r="CK4527">
            <v>0</v>
          </cell>
          <cell r="CL4527">
            <v>0</v>
          </cell>
          <cell r="CM4527">
            <v>0</v>
          </cell>
          <cell r="CN4527">
            <v>1</v>
          </cell>
        </row>
        <row r="4528">
          <cell r="AU4528">
            <v>195</v>
          </cell>
          <cell r="AX4528">
            <v>195</v>
          </cell>
          <cell r="AY4528">
            <v>0</v>
          </cell>
          <cell r="AZ4528">
            <v>0</v>
          </cell>
          <cell r="BA4528">
            <v>0</v>
          </cell>
          <cell r="BV4528">
            <v>0</v>
          </cell>
          <cell r="BW4528">
            <v>1</v>
          </cell>
          <cell r="BX4528">
            <v>0</v>
          </cell>
          <cell r="BY4528">
            <v>0</v>
          </cell>
          <cell r="BZ4528">
            <v>0</v>
          </cell>
          <cell r="CA4528">
            <v>0</v>
          </cell>
          <cell r="CB4528">
            <v>0</v>
          </cell>
          <cell r="CC4528">
            <v>0</v>
          </cell>
          <cell r="CD4528">
            <v>0</v>
          </cell>
          <cell r="CE4528">
            <v>0</v>
          </cell>
          <cell r="CF4528">
            <v>0</v>
          </cell>
          <cell r="CG4528">
            <v>0</v>
          </cell>
          <cell r="CH4528">
            <v>0</v>
          </cell>
          <cell r="CJ4528">
            <v>0</v>
          </cell>
          <cell r="CK4528">
            <v>0</v>
          </cell>
          <cell r="CL4528">
            <v>0</v>
          </cell>
          <cell r="CM4528">
            <v>0</v>
          </cell>
          <cell r="CN4528">
            <v>1</v>
          </cell>
        </row>
        <row r="4529">
          <cell r="AU4529">
            <v>296</v>
          </cell>
          <cell r="AX4529">
            <v>296</v>
          </cell>
          <cell r="AY4529">
            <v>0</v>
          </cell>
          <cell r="AZ4529">
            <v>0</v>
          </cell>
          <cell r="BA4529">
            <v>0</v>
          </cell>
          <cell r="BV4529">
            <v>0</v>
          </cell>
          <cell r="BW4529">
            <v>1</v>
          </cell>
          <cell r="BX4529">
            <v>0</v>
          </cell>
          <cell r="BY4529">
            <v>0</v>
          </cell>
          <cell r="BZ4529">
            <v>0</v>
          </cell>
          <cell r="CA4529">
            <v>0</v>
          </cell>
          <cell r="CB4529">
            <v>0</v>
          </cell>
          <cell r="CC4529">
            <v>0</v>
          </cell>
          <cell r="CD4529">
            <v>0</v>
          </cell>
          <cell r="CE4529">
            <v>0</v>
          </cell>
          <cell r="CF4529">
            <v>0</v>
          </cell>
          <cell r="CG4529">
            <v>0</v>
          </cell>
          <cell r="CH4529">
            <v>0</v>
          </cell>
          <cell r="CJ4529">
            <v>0</v>
          </cell>
          <cell r="CK4529">
            <v>0</v>
          </cell>
          <cell r="CL4529">
            <v>0</v>
          </cell>
          <cell r="CM4529">
            <v>0</v>
          </cell>
          <cell r="CN4529">
            <v>1</v>
          </cell>
        </row>
        <row r="4530">
          <cell r="AU4530">
            <v>139</v>
          </cell>
          <cell r="AX4530">
            <v>139</v>
          </cell>
          <cell r="AY4530">
            <v>0</v>
          </cell>
          <cell r="AZ4530">
            <v>0</v>
          </cell>
          <cell r="BA4530">
            <v>0</v>
          </cell>
          <cell r="BV4530">
            <v>0</v>
          </cell>
          <cell r="BW4530">
            <v>0</v>
          </cell>
          <cell r="BX4530">
            <v>0</v>
          </cell>
          <cell r="BY4530">
            <v>0</v>
          </cell>
          <cell r="BZ4530">
            <v>0</v>
          </cell>
          <cell r="CA4530">
            <v>0</v>
          </cell>
          <cell r="CB4530">
            <v>0</v>
          </cell>
          <cell r="CC4530">
            <v>0</v>
          </cell>
          <cell r="CD4530">
            <v>1</v>
          </cell>
          <cell r="CE4530">
            <v>0</v>
          </cell>
          <cell r="CF4530">
            <v>0</v>
          </cell>
          <cell r="CG4530">
            <v>0</v>
          </cell>
          <cell r="CH4530">
            <v>0</v>
          </cell>
          <cell r="CJ4530">
            <v>0</v>
          </cell>
          <cell r="CK4530">
            <v>0</v>
          </cell>
          <cell r="CL4530">
            <v>0</v>
          </cell>
          <cell r="CM4530">
            <v>0</v>
          </cell>
          <cell r="CN4530">
            <v>1</v>
          </cell>
        </row>
        <row r="4531">
          <cell r="AU4531">
            <v>1525.82</v>
          </cell>
          <cell r="AX4531">
            <v>1093.78</v>
          </cell>
          <cell r="AY4531">
            <v>432.04</v>
          </cell>
          <cell r="AZ4531">
            <v>1093.78</v>
          </cell>
          <cell r="BA4531">
            <v>0</v>
          </cell>
          <cell r="BV4531">
            <v>0</v>
          </cell>
          <cell r="BW4531">
            <v>0</v>
          </cell>
          <cell r="BX4531">
            <v>0</v>
          </cell>
          <cell r="BY4531">
            <v>1</v>
          </cell>
          <cell r="BZ4531">
            <v>0</v>
          </cell>
          <cell r="CA4531">
            <v>0</v>
          </cell>
          <cell r="CB4531">
            <v>0</v>
          </cell>
          <cell r="CC4531">
            <v>0</v>
          </cell>
          <cell r="CD4531">
            <v>0</v>
          </cell>
          <cell r="CE4531">
            <v>0</v>
          </cell>
          <cell r="CF4531">
            <v>0</v>
          </cell>
          <cell r="CG4531">
            <v>0</v>
          </cell>
          <cell r="CH4531">
            <v>0</v>
          </cell>
          <cell r="CJ4531">
            <v>0</v>
          </cell>
          <cell r="CK4531">
            <v>0</v>
          </cell>
          <cell r="CL4531">
            <v>0</v>
          </cell>
          <cell r="CM4531">
            <v>0</v>
          </cell>
          <cell r="CN4531">
            <v>1</v>
          </cell>
        </row>
        <row r="4532">
          <cell r="AU4532">
            <v>272.02</v>
          </cell>
          <cell r="AX4532">
            <v>195</v>
          </cell>
          <cell r="AY4532">
            <v>77.02</v>
          </cell>
          <cell r="AZ4532">
            <v>195</v>
          </cell>
          <cell r="BA4532">
            <v>0</v>
          </cell>
          <cell r="BV4532">
            <v>0</v>
          </cell>
          <cell r="BW4532">
            <v>0</v>
          </cell>
          <cell r="BX4532">
            <v>0</v>
          </cell>
          <cell r="BY4532">
            <v>0</v>
          </cell>
          <cell r="BZ4532">
            <v>0</v>
          </cell>
          <cell r="CA4532">
            <v>0</v>
          </cell>
          <cell r="CB4532">
            <v>0</v>
          </cell>
          <cell r="CC4532">
            <v>0</v>
          </cell>
          <cell r="CD4532">
            <v>0</v>
          </cell>
          <cell r="CE4532">
            <v>0</v>
          </cell>
          <cell r="CF4532">
            <v>0</v>
          </cell>
          <cell r="CG4532">
            <v>0</v>
          </cell>
          <cell r="CH4532">
            <v>0</v>
          </cell>
          <cell r="CJ4532">
            <v>0</v>
          </cell>
          <cell r="CK4532">
            <v>0</v>
          </cell>
          <cell r="CL4532">
            <v>0</v>
          </cell>
          <cell r="CM4532">
            <v>0</v>
          </cell>
          <cell r="CN4532">
            <v>1</v>
          </cell>
        </row>
        <row r="4533">
          <cell r="AU4533">
            <v>728.38</v>
          </cell>
          <cell r="AX4533">
            <v>522.16</v>
          </cell>
          <cell r="AY4533">
            <v>206.22</v>
          </cell>
          <cell r="AZ4533">
            <v>0</v>
          </cell>
          <cell r="BA4533">
            <v>461.68</v>
          </cell>
          <cell r="BV4533">
            <v>0</v>
          </cell>
          <cell r="BW4533">
            <v>0</v>
          </cell>
          <cell r="BX4533">
            <v>0</v>
          </cell>
          <cell r="BY4533">
            <v>0</v>
          </cell>
          <cell r="BZ4533">
            <v>0</v>
          </cell>
          <cell r="CA4533">
            <v>0</v>
          </cell>
          <cell r="CB4533">
            <v>0</v>
          </cell>
          <cell r="CC4533">
            <v>0</v>
          </cell>
          <cell r="CD4533">
            <v>0</v>
          </cell>
          <cell r="CE4533">
            <v>0</v>
          </cell>
          <cell r="CF4533">
            <v>0</v>
          </cell>
          <cell r="CG4533">
            <v>0</v>
          </cell>
          <cell r="CH4533">
            <v>0</v>
          </cell>
          <cell r="CJ4533">
            <v>0</v>
          </cell>
          <cell r="CK4533">
            <v>0</v>
          </cell>
          <cell r="CL4533">
            <v>0</v>
          </cell>
          <cell r="CM4533">
            <v>0</v>
          </cell>
          <cell r="CN4533">
            <v>1</v>
          </cell>
        </row>
        <row r="4534">
          <cell r="AU4534">
            <v>0</v>
          </cell>
          <cell r="AX4534">
            <v>0</v>
          </cell>
          <cell r="AY4534">
            <v>0</v>
          </cell>
          <cell r="AZ4534">
            <v>0</v>
          </cell>
          <cell r="BA4534">
            <v>0</v>
          </cell>
          <cell r="BV4534">
            <v>0</v>
          </cell>
          <cell r="BW4534">
            <v>0</v>
          </cell>
          <cell r="BX4534">
            <v>0.85</v>
          </cell>
          <cell r="BY4534">
            <v>0</v>
          </cell>
          <cell r="BZ4534">
            <v>0</v>
          </cell>
          <cell r="CA4534">
            <v>0.15</v>
          </cell>
          <cell r="CB4534">
            <v>0</v>
          </cell>
          <cell r="CC4534">
            <v>0</v>
          </cell>
          <cell r="CD4534">
            <v>0</v>
          </cell>
          <cell r="CE4534">
            <v>0</v>
          </cell>
          <cell r="CF4534">
            <v>0</v>
          </cell>
          <cell r="CG4534">
            <v>0</v>
          </cell>
          <cell r="CH4534">
            <v>0</v>
          </cell>
          <cell r="CJ4534">
            <v>0</v>
          </cell>
          <cell r="CK4534">
            <v>0</v>
          </cell>
          <cell r="CL4534">
            <v>0</v>
          </cell>
          <cell r="CM4534">
            <v>0</v>
          </cell>
          <cell r="CN4534">
            <v>1</v>
          </cell>
        </row>
        <row r="4535">
          <cell r="AU4535">
            <v>0</v>
          </cell>
          <cell r="AX4535">
            <v>0</v>
          </cell>
          <cell r="AY4535">
            <v>0</v>
          </cell>
          <cell r="AZ4535">
            <v>0</v>
          </cell>
          <cell r="BA4535">
            <v>0</v>
          </cell>
          <cell r="BV4535">
            <v>0</v>
          </cell>
          <cell r="BW4535">
            <v>1</v>
          </cell>
          <cell r="BX4535">
            <v>0</v>
          </cell>
          <cell r="BY4535">
            <v>0</v>
          </cell>
          <cell r="BZ4535">
            <v>0</v>
          </cell>
          <cell r="CA4535">
            <v>0</v>
          </cell>
          <cell r="CB4535">
            <v>0</v>
          </cell>
          <cell r="CC4535">
            <v>0</v>
          </cell>
          <cell r="CD4535">
            <v>0</v>
          </cell>
          <cell r="CE4535">
            <v>0</v>
          </cell>
          <cell r="CF4535">
            <v>0</v>
          </cell>
          <cell r="CG4535">
            <v>0</v>
          </cell>
          <cell r="CH4535">
            <v>0</v>
          </cell>
          <cell r="CJ4535">
            <v>0</v>
          </cell>
          <cell r="CK4535">
            <v>0</v>
          </cell>
          <cell r="CL4535">
            <v>0</v>
          </cell>
          <cell r="CM4535">
            <v>0</v>
          </cell>
          <cell r="CN4535">
            <v>1</v>
          </cell>
        </row>
        <row r="4536">
          <cell r="AU4536">
            <v>-21413.15</v>
          </cell>
          <cell r="AX4536">
            <v>-21413.15</v>
          </cell>
          <cell r="AY4536">
            <v>0</v>
          </cell>
          <cell r="AZ4536">
            <v>-641.12</v>
          </cell>
          <cell r="BA4536">
            <v>-13249.56</v>
          </cell>
          <cell r="BV4536">
            <v>0</v>
          </cell>
          <cell r="BW4536">
            <v>0</v>
          </cell>
          <cell r="BX4536">
            <v>1</v>
          </cell>
          <cell r="BY4536">
            <v>0</v>
          </cell>
          <cell r="BZ4536">
            <v>0</v>
          </cell>
          <cell r="CA4536">
            <v>0</v>
          </cell>
          <cell r="CB4536">
            <v>0</v>
          </cell>
          <cell r="CC4536">
            <v>0</v>
          </cell>
          <cell r="CD4536">
            <v>0</v>
          </cell>
          <cell r="CE4536">
            <v>0</v>
          </cell>
          <cell r="CF4536">
            <v>0</v>
          </cell>
          <cell r="CG4536">
            <v>0</v>
          </cell>
          <cell r="CH4536">
            <v>0</v>
          </cell>
          <cell r="CJ4536">
            <v>0</v>
          </cell>
          <cell r="CK4536">
            <v>0</v>
          </cell>
          <cell r="CL4536">
            <v>0</v>
          </cell>
          <cell r="CM4536">
            <v>0</v>
          </cell>
          <cell r="CN4536">
            <v>1</v>
          </cell>
        </row>
        <row r="4537">
          <cell r="AU4537">
            <v>2556498.69</v>
          </cell>
          <cell r="AX4537">
            <v>1809910.8800000001</v>
          </cell>
          <cell r="AY4537">
            <v>746587.81</v>
          </cell>
          <cell r="AZ4537">
            <v>156628.6</v>
          </cell>
          <cell r="BA4537">
            <v>216542.07999999999</v>
          </cell>
          <cell r="BV4537">
            <v>0</v>
          </cell>
          <cell r="BW4537">
            <v>0</v>
          </cell>
          <cell r="BX4537">
            <v>0</v>
          </cell>
          <cell r="BY4537">
            <v>0</v>
          </cell>
          <cell r="BZ4537">
            <v>0</v>
          </cell>
          <cell r="CA4537">
            <v>0</v>
          </cell>
          <cell r="CB4537">
            <v>0</v>
          </cell>
          <cell r="CC4537">
            <v>1</v>
          </cell>
          <cell r="CD4537">
            <v>0</v>
          </cell>
          <cell r="CE4537">
            <v>0</v>
          </cell>
          <cell r="CF4537">
            <v>0</v>
          </cell>
          <cell r="CG4537">
            <v>0</v>
          </cell>
          <cell r="CH4537">
            <v>0</v>
          </cell>
          <cell r="CJ4537">
            <v>0</v>
          </cell>
          <cell r="CK4537">
            <v>0</v>
          </cell>
          <cell r="CL4537">
            <v>0</v>
          </cell>
          <cell r="CM4537">
            <v>0</v>
          </cell>
          <cell r="CN4537">
            <v>1</v>
          </cell>
        </row>
        <row r="4538">
          <cell r="AU4538">
            <v>204</v>
          </cell>
          <cell r="AX4538">
            <v>204</v>
          </cell>
          <cell r="AY4538">
            <v>0</v>
          </cell>
          <cell r="AZ4538">
            <v>0</v>
          </cell>
          <cell r="BA4538">
            <v>0</v>
          </cell>
          <cell r="BV4538">
            <v>0</v>
          </cell>
          <cell r="BW4538">
            <v>1</v>
          </cell>
          <cell r="BX4538">
            <v>0</v>
          </cell>
          <cell r="BY4538">
            <v>0</v>
          </cell>
          <cell r="BZ4538">
            <v>0</v>
          </cell>
          <cell r="CA4538">
            <v>0</v>
          </cell>
          <cell r="CB4538">
            <v>0</v>
          </cell>
          <cell r="CC4538">
            <v>0</v>
          </cell>
          <cell r="CD4538">
            <v>0</v>
          </cell>
          <cell r="CE4538">
            <v>0</v>
          </cell>
          <cell r="CF4538">
            <v>0</v>
          </cell>
          <cell r="CG4538">
            <v>0</v>
          </cell>
          <cell r="CH4538">
            <v>0</v>
          </cell>
          <cell r="CJ4538">
            <v>0</v>
          </cell>
          <cell r="CK4538">
            <v>0</v>
          </cell>
          <cell r="CL4538">
            <v>0</v>
          </cell>
          <cell r="CM4538">
            <v>0</v>
          </cell>
          <cell r="CN4538">
            <v>1</v>
          </cell>
        </row>
        <row r="4539">
          <cell r="AU4539">
            <v>162583.60999999999</v>
          </cell>
          <cell r="AX4539">
            <v>114214.82999999999</v>
          </cell>
          <cell r="AY4539">
            <v>48368.78</v>
          </cell>
          <cell r="AZ4539">
            <v>17451.25</v>
          </cell>
          <cell r="BA4539">
            <v>40405.839999999997</v>
          </cell>
          <cell r="BV4539">
            <v>0</v>
          </cell>
          <cell r="BW4539">
            <v>0</v>
          </cell>
          <cell r="BX4539">
            <v>0</v>
          </cell>
          <cell r="BY4539">
            <v>1</v>
          </cell>
          <cell r="BZ4539">
            <v>0</v>
          </cell>
          <cell r="CA4539">
            <v>0</v>
          </cell>
          <cell r="CB4539">
            <v>0</v>
          </cell>
          <cell r="CC4539">
            <v>0</v>
          </cell>
          <cell r="CD4539">
            <v>0</v>
          </cell>
          <cell r="CE4539">
            <v>0</v>
          </cell>
          <cell r="CF4539">
            <v>0</v>
          </cell>
          <cell r="CG4539">
            <v>0</v>
          </cell>
          <cell r="CH4539">
            <v>0</v>
          </cell>
          <cell r="CJ4539">
            <v>0</v>
          </cell>
          <cell r="CK4539">
            <v>0</v>
          </cell>
          <cell r="CL4539">
            <v>0</v>
          </cell>
          <cell r="CM4539">
            <v>0</v>
          </cell>
          <cell r="CN4539">
            <v>1</v>
          </cell>
        </row>
        <row r="4540">
          <cell r="AU4540">
            <v>569.16</v>
          </cell>
          <cell r="AX4540">
            <v>408</v>
          </cell>
          <cell r="AY4540">
            <v>161.16</v>
          </cell>
          <cell r="AZ4540">
            <v>408</v>
          </cell>
          <cell r="BA4540">
            <v>0</v>
          </cell>
          <cell r="BV4540">
            <v>0</v>
          </cell>
          <cell r="BW4540">
            <v>0</v>
          </cell>
          <cell r="BX4540">
            <v>0</v>
          </cell>
          <cell r="BY4540">
            <v>0</v>
          </cell>
          <cell r="BZ4540">
            <v>0</v>
          </cell>
          <cell r="CA4540">
            <v>0</v>
          </cell>
          <cell r="CB4540">
            <v>0</v>
          </cell>
          <cell r="CC4540">
            <v>0</v>
          </cell>
          <cell r="CD4540">
            <v>0</v>
          </cell>
          <cell r="CE4540">
            <v>0</v>
          </cell>
          <cell r="CF4540">
            <v>0</v>
          </cell>
          <cell r="CG4540">
            <v>0</v>
          </cell>
          <cell r="CH4540">
            <v>0</v>
          </cell>
          <cell r="CJ4540">
            <v>0</v>
          </cell>
          <cell r="CK4540">
            <v>0</v>
          </cell>
          <cell r="CL4540">
            <v>0</v>
          </cell>
          <cell r="CM4540">
            <v>0</v>
          </cell>
          <cell r="CN4540">
            <v>1</v>
          </cell>
        </row>
        <row r="4541">
          <cell r="AU4541">
            <v>538.29</v>
          </cell>
          <cell r="AX4541">
            <v>385.89</v>
          </cell>
          <cell r="AY4541">
            <v>152.4</v>
          </cell>
          <cell r="AZ4541">
            <v>0</v>
          </cell>
          <cell r="BA4541">
            <v>341.21</v>
          </cell>
          <cell r="BV4541">
            <v>0</v>
          </cell>
          <cell r="BW4541">
            <v>1</v>
          </cell>
          <cell r="BX4541">
            <v>0</v>
          </cell>
          <cell r="BY4541">
            <v>0</v>
          </cell>
          <cell r="BZ4541">
            <v>0</v>
          </cell>
          <cell r="CA4541">
            <v>0</v>
          </cell>
          <cell r="CB4541">
            <v>0</v>
          </cell>
          <cell r="CC4541">
            <v>0</v>
          </cell>
          <cell r="CD4541">
            <v>0</v>
          </cell>
          <cell r="CE4541">
            <v>0</v>
          </cell>
          <cell r="CF4541">
            <v>0</v>
          </cell>
          <cell r="CG4541">
            <v>0</v>
          </cell>
          <cell r="CH4541">
            <v>0</v>
          </cell>
          <cell r="CJ4541">
            <v>0</v>
          </cell>
          <cell r="CK4541">
            <v>0</v>
          </cell>
          <cell r="CL4541">
            <v>0</v>
          </cell>
          <cell r="CM4541">
            <v>0</v>
          </cell>
          <cell r="CN4541">
            <v>1</v>
          </cell>
        </row>
        <row r="4542">
          <cell r="AU4542">
            <v>2278.25</v>
          </cell>
          <cell r="AX4542">
            <v>2240.5299999999997</v>
          </cell>
          <cell r="AY4542">
            <v>37.72</v>
          </cell>
          <cell r="AZ4542">
            <v>0</v>
          </cell>
          <cell r="BA4542">
            <v>84.47</v>
          </cell>
          <cell r="BV4542">
            <v>0</v>
          </cell>
          <cell r="BW4542">
            <v>0</v>
          </cell>
          <cell r="BX4542">
            <v>1</v>
          </cell>
          <cell r="BY4542">
            <v>0</v>
          </cell>
          <cell r="BZ4542">
            <v>0</v>
          </cell>
          <cell r="CA4542">
            <v>0</v>
          </cell>
          <cell r="CB4542">
            <v>0</v>
          </cell>
          <cell r="CC4542">
            <v>0</v>
          </cell>
          <cell r="CD4542">
            <v>0</v>
          </cell>
          <cell r="CE4542">
            <v>0</v>
          </cell>
          <cell r="CF4542">
            <v>0</v>
          </cell>
          <cell r="CG4542">
            <v>0</v>
          </cell>
          <cell r="CH4542">
            <v>0</v>
          </cell>
          <cell r="CJ4542">
            <v>0</v>
          </cell>
          <cell r="CK4542">
            <v>0</v>
          </cell>
          <cell r="CL4542">
            <v>0</v>
          </cell>
          <cell r="CM4542">
            <v>0</v>
          </cell>
          <cell r="CN4542">
            <v>1</v>
          </cell>
        </row>
        <row r="4543">
          <cell r="AU4543">
            <v>169</v>
          </cell>
          <cell r="AX4543">
            <v>169</v>
          </cell>
          <cell r="AY4543">
            <v>0</v>
          </cell>
          <cell r="AZ4543">
            <v>0</v>
          </cell>
          <cell r="BA4543">
            <v>0</v>
          </cell>
          <cell r="BV4543">
            <v>0</v>
          </cell>
          <cell r="BW4543">
            <v>0</v>
          </cell>
          <cell r="BX4543">
            <v>0.9</v>
          </cell>
          <cell r="BY4543">
            <v>0</v>
          </cell>
          <cell r="BZ4543">
            <v>0</v>
          </cell>
          <cell r="CA4543">
            <v>0</v>
          </cell>
          <cell r="CB4543">
            <v>0</v>
          </cell>
          <cell r="CC4543">
            <v>0</v>
          </cell>
          <cell r="CD4543">
            <v>0.1</v>
          </cell>
          <cell r="CE4543">
            <v>0</v>
          </cell>
          <cell r="CF4543">
            <v>0</v>
          </cell>
          <cell r="CG4543">
            <v>0</v>
          </cell>
          <cell r="CH4543">
            <v>0</v>
          </cell>
          <cell r="CJ4543">
            <v>0</v>
          </cell>
          <cell r="CK4543">
            <v>0</v>
          </cell>
          <cell r="CL4543">
            <v>0</v>
          </cell>
          <cell r="CM4543">
            <v>0</v>
          </cell>
          <cell r="CN4543">
            <v>1</v>
          </cell>
        </row>
        <row r="4544">
          <cell r="AU4544">
            <v>160146.81</v>
          </cell>
          <cell r="AX4544">
            <v>113935.33</v>
          </cell>
          <cell r="AY4544">
            <v>46211.48</v>
          </cell>
          <cell r="AZ4544">
            <v>80983.94</v>
          </cell>
          <cell r="BA4544">
            <v>15726.4</v>
          </cell>
          <cell r="BV4544">
            <v>0</v>
          </cell>
          <cell r="BW4544">
            <v>0</v>
          </cell>
          <cell r="BX4544">
            <v>0</v>
          </cell>
          <cell r="BY4544">
            <v>1</v>
          </cell>
          <cell r="BZ4544">
            <v>0</v>
          </cell>
          <cell r="CA4544">
            <v>0</v>
          </cell>
          <cell r="CB4544">
            <v>0</v>
          </cell>
          <cell r="CC4544">
            <v>0</v>
          </cell>
          <cell r="CD4544">
            <v>0</v>
          </cell>
          <cell r="CE4544">
            <v>0</v>
          </cell>
          <cell r="CF4544">
            <v>0</v>
          </cell>
          <cell r="CG4544">
            <v>0</v>
          </cell>
          <cell r="CH4544">
            <v>0</v>
          </cell>
          <cell r="CJ4544">
            <v>0</v>
          </cell>
          <cell r="CK4544">
            <v>0</v>
          </cell>
          <cell r="CL4544">
            <v>0</v>
          </cell>
          <cell r="CM4544">
            <v>0</v>
          </cell>
          <cell r="CN4544">
            <v>1</v>
          </cell>
        </row>
        <row r="4545">
          <cell r="AU4545">
            <v>1337.13</v>
          </cell>
          <cell r="AX4545">
            <v>991.37</v>
          </cell>
          <cell r="AY4545">
            <v>345.76</v>
          </cell>
          <cell r="AZ4545">
            <v>768</v>
          </cell>
          <cell r="BA4545">
            <v>57.71</v>
          </cell>
          <cell r="BV4545">
            <v>0</v>
          </cell>
          <cell r="BW4545">
            <v>1</v>
          </cell>
          <cell r="BX4545">
            <v>0</v>
          </cell>
          <cell r="BY4545">
            <v>0</v>
          </cell>
          <cell r="BZ4545">
            <v>0</v>
          </cell>
          <cell r="CA4545">
            <v>0</v>
          </cell>
          <cell r="CB4545">
            <v>0</v>
          </cell>
          <cell r="CC4545">
            <v>0</v>
          </cell>
          <cell r="CD4545">
            <v>0</v>
          </cell>
          <cell r="CE4545">
            <v>0</v>
          </cell>
          <cell r="CF4545">
            <v>0</v>
          </cell>
          <cell r="CG4545">
            <v>0</v>
          </cell>
          <cell r="CH4545">
            <v>0</v>
          </cell>
          <cell r="CJ4545">
            <v>0</v>
          </cell>
          <cell r="CK4545">
            <v>0</v>
          </cell>
          <cell r="CL4545">
            <v>0</v>
          </cell>
          <cell r="CM4545">
            <v>0</v>
          </cell>
          <cell r="CN4545">
            <v>1</v>
          </cell>
        </row>
        <row r="4546">
          <cell r="AU4546">
            <v>5248.45</v>
          </cell>
          <cell r="AX4546">
            <v>3762.3399999999997</v>
          </cell>
          <cell r="AY4546">
            <v>1486.11</v>
          </cell>
          <cell r="AZ4546">
            <v>3664.45</v>
          </cell>
          <cell r="BA4546">
            <v>86.56</v>
          </cell>
          <cell r="BV4546">
            <v>0</v>
          </cell>
          <cell r="BW4546">
            <v>0</v>
          </cell>
          <cell r="BX4546">
            <v>0.9</v>
          </cell>
          <cell r="BY4546">
            <v>0</v>
          </cell>
          <cell r="BZ4546">
            <v>0</v>
          </cell>
          <cell r="CA4546">
            <v>0</v>
          </cell>
          <cell r="CB4546">
            <v>0</v>
          </cell>
          <cell r="CC4546">
            <v>0</v>
          </cell>
          <cell r="CD4546">
            <v>0.1</v>
          </cell>
          <cell r="CE4546">
            <v>0</v>
          </cell>
          <cell r="CF4546">
            <v>0</v>
          </cell>
          <cell r="CG4546">
            <v>0</v>
          </cell>
          <cell r="CH4546">
            <v>0</v>
          </cell>
          <cell r="CJ4546">
            <v>0</v>
          </cell>
          <cell r="CK4546">
            <v>0</v>
          </cell>
          <cell r="CL4546">
            <v>0</v>
          </cell>
          <cell r="CM4546">
            <v>0</v>
          </cell>
          <cell r="CN4546">
            <v>1</v>
          </cell>
        </row>
        <row r="4547">
          <cell r="AU4547">
            <v>6941.28</v>
          </cell>
          <cell r="AX4547">
            <v>5006.42</v>
          </cell>
          <cell r="AY4547">
            <v>1934.86</v>
          </cell>
          <cell r="AZ4547">
            <v>4854.62</v>
          </cell>
          <cell r="BA4547">
            <v>0</v>
          </cell>
          <cell r="BV4547">
            <v>0</v>
          </cell>
          <cell r="BW4547">
            <v>1</v>
          </cell>
          <cell r="BX4547">
            <v>0</v>
          </cell>
          <cell r="BY4547">
            <v>0</v>
          </cell>
          <cell r="BZ4547">
            <v>0</v>
          </cell>
          <cell r="CA4547">
            <v>0</v>
          </cell>
          <cell r="CB4547">
            <v>0</v>
          </cell>
          <cell r="CC4547">
            <v>0</v>
          </cell>
          <cell r="CD4547">
            <v>0</v>
          </cell>
          <cell r="CE4547">
            <v>0</v>
          </cell>
          <cell r="CF4547">
            <v>0</v>
          </cell>
          <cell r="CG4547">
            <v>0</v>
          </cell>
          <cell r="CH4547">
            <v>0</v>
          </cell>
          <cell r="CJ4547">
            <v>0</v>
          </cell>
          <cell r="CK4547">
            <v>0</v>
          </cell>
          <cell r="CL4547">
            <v>0</v>
          </cell>
          <cell r="CM4547">
            <v>0</v>
          </cell>
          <cell r="CN4547">
            <v>1</v>
          </cell>
        </row>
        <row r="4548">
          <cell r="AU4548">
            <v>172528.63</v>
          </cell>
          <cell r="AX4548">
            <v>123714.76000000001</v>
          </cell>
          <cell r="AY4548">
            <v>48813.87</v>
          </cell>
          <cell r="AZ4548">
            <v>92118.59</v>
          </cell>
          <cell r="BA4548">
            <v>19009.63</v>
          </cell>
          <cell r="BV4548">
            <v>0</v>
          </cell>
          <cell r="BW4548">
            <v>0</v>
          </cell>
          <cell r="BX4548">
            <v>0</v>
          </cell>
          <cell r="BY4548">
            <v>1</v>
          </cell>
          <cell r="BZ4548">
            <v>0</v>
          </cell>
          <cell r="CA4548">
            <v>0</v>
          </cell>
          <cell r="CB4548">
            <v>0</v>
          </cell>
          <cell r="CC4548">
            <v>0</v>
          </cell>
          <cell r="CD4548">
            <v>0</v>
          </cell>
          <cell r="CE4548">
            <v>0</v>
          </cell>
          <cell r="CF4548">
            <v>0</v>
          </cell>
          <cell r="CG4548">
            <v>0</v>
          </cell>
          <cell r="CH4548">
            <v>0</v>
          </cell>
          <cell r="CJ4548">
            <v>0</v>
          </cell>
          <cell r="CK4548">
            <v>0</v>
          </cell>
          <cell r="CL4548">
            <v>0</v>
          </cell>
          <cell r="CM4548">
            <v>0</v>
          </cell>
          <cell r="CN4548">
            <v>1</v>
          </cell>
        </row>
        <row r="4549">
          <cell r="AU4549">
            <v>197</v>
          </cell>
          <cell r="AX4549">
            <v>197</v>
          </cell>
          <cell r="AY4549">
            <v>0</v>
          </cell>
          <cell r="AZ4549">
            <v>0</v>
          </cell>
          <cell r="BA4549">
            <v>0</v>
          </cell>
          <cell r="BV4549">
            <v>0</v>
          </cell>
          <cell r="BW4549">
            <v>0.06</v>
          </cell>
          <cell r="BX4549">
            <v>0.9</v>
          </cell>
          <cell r="BY4549">
            <v>0</v>
          </cell>
          <cell r="BZ4549">
            <v>0</v>
          </cell>
          <cell r="CA4549">
            <v>0</v>
          </cell>
          <cell r="CB4549">
            <v>0</v>
          </cell>
          <cell r="CC4549">
            <v>0</v>
          </cell>
          <cell r="CD4549">
            <v>0.04</v>
          </cell>
          <cell r="CE4549">
            <v>0</v>
          </cell>
          <cell r="CF4549">
            <v>0</v>
          </cell>
          <cell r="CG4549">
            <v>0</v>
          </cell>
          <cell r="CH4549">
            <v>0</v>
          </cell>
          <cell r="CJ4549">
            <v>0</v>
          </cell>
          <cell r="CK4549">
            <v>0</v>
          </cell>
          <cell r="CL4549">
            <v>0</v>
          </cell>
          <cell r="CM4549">
            <v>0</v>
          </cell>
          <cell r="CN4549">
            <v>1</v>
          </cell>
        </row>
        <row r="4550">
          <cell r="AU4550">
            <v>1244.29</v>
          </cell>
          <cell r="AX4550">
            <v>924.79</v>
          </cell>
          <cell r="AY4550">
            <v>319.5</v>
          </cell>
          <cell r="AZ4550">
            <v>0</v>
          </cell>
          <cell r="BA4550">
            <v>0</v>
          </cell>
          <cell r="BV4550">
            <v>0</v>
          </cell>
          <cell r="BW4550">
            <v>0</v>
          </cell>
          <cell r="BX4550">
            <v>0.9</v>
          </cell>
          <cell r="BY4550">
            <v>0</v>
          </cell>
          <cell r="BZ4550">
            <v>0</v>
          </cell>
          <cell r="CA4550">
            <v>0</v>
          </cell>
          <cell r="CB4550">
            <v>0</v>
          </cell>
          <cell r="CC4550">
            <v>0</v>
          </cell>
          <cell r="CD4550">
            <v>0.1</v>
          </cell>
          <cell r="CE4550">
            <v>0</v>
          </cell>
          <cell r="CF4550">
            <v>0</v>
          </cell>
          <cell r="CG4550">
            <v>0</v>
          </cell>
          <cell r="CH4550">
            <v>0</v>
          </cell>
          <cell r="CJ4550">
            <v>0</v>
          </cell>
          <cell r="CK4550">
            <v>0</v>
          </cell>
          <cell r="CL4550">
            <v>0</v>
          </cell>
          <cell r="CM4550">
            <v>0</v>
          </cell>
          <cell r="CN4550">
            <v>1</v>
          </cell>
        </row>
        <row r="4551">
          <cell r="AU4551">
            <v>19887.169999999998</v>
          </cell>
          <cell r="AX4551">
            <v>14274.070000000002</v>
          </cell>
          <cell r="AY4551">
            <v>5613.1</v>
          </cell>
          <cell r="AZ4551">
            <v>6084.3</v>
          </cell>
          <cell r="BA4551">
            <v>2129.9899999999998</v>
          </cell>
          <cell r="BV4551">
            <v>0</v>
          </cell>
          <cell r="BW4551">
            <v>0</v>
          </cell>
          <cell r="BX4551">
            <v>0</v>
          </cell>
          <cell r="BY4551">
            <v>1</v>
          </cell>
          <cell r="BZ4551">
            <v>0</v>
          </cell>
          <cell r="CA4551">
            <v>0</v>
          </cell>
          <cell r="CB4551">
            <v>0</v>
          </cell>
          <cell r="CC4551">
            <v>0</v>
          </cell>
          <cell r="CD4551">
            <v>0</v>
          </cell>
          <cell r="CE4551">
            <v>0</v>
          </cell>
          <cell r="CF4551">
            <v>0</v>
          </cell>
          <cell r="CG4551">
            <v>0</v>
          </cell>
          <cell r="CH4551">
            <v>0</v>
          </cell>
          <cell r="CJ4551">
            <v>0</v>
          </cell>
          <cell r="CK4551">
            <v>0</v>
          </cell>
          <cell r="CL4551">
            <v>0</v>
          </cell>
          <cell r="CM4551">
            <v>0</v>
          </cell>
          <cell r="CN4551">
            <v>1</v>
          </cell>
        </row>
        <row r="4552">
          <cell r="AU4552">
            <v>220.5</v>
          </cell>
          <cell r="AX4552">
            <v>158.07000000000002</v>
          </cell>
          <cell r="AY4552">
            <v>62.43</v>
          </cell>
          <cell r="AZ4552">
            <v>0</v>
          </cell>
          <cell r="BA4552">
            <v>139.77000000000001</v>
          </cell>
          <cell r="BV4552">
            <v>0</v>
          </cell>
          <cell r="BW4552">
            <v>1</v>
          </cell>
          <cell r="BX4552">
            <v>0</v>
          </cell>
          <cell r="BY4552">
            <v>0</v>
          </cell>
          <cell r="BZ4552">
            <v>0</v>
          </cell>
          <cell r="CA4552">
            <v>0</v>
          </cell>
          <cell r="CB4552">
            <v>0</v>
          </cell>
          <cell r="CC4552">
            <v>0</v>
          </cell>
          <cell r="CD4552">
            <v>0</v>
          </cell>
          <cell r="CE4552">
            <v>0</v>
          </cell>
          <cell r="CF4552">
            <v>0</v>
          </cell>
          <cell r="CG4552">
            <v>0</v>
          </cell>
          <cell r="CH4552">
            <v>0</v>
          </cell>
          <cell r="CJ4552">
            <v>0</v>
          </cell>
          <cell r="CK4552">
            <v>0</v>
          </cell>
          <cell r="CL4552">
            <v>0</v>
          </cell>
          <cell r="CM4552">
            <v>0</v>
          </cell>
          <cell r="CN4552">
            <v>1</v>
          </cell>
        </row>
        <row r="4553">
          <cell r="AU4553">
            <v>173.38</v>
          </cell>
          <cell r="AX4553">
            <v>124.3</v>
          </cell>
          <cell r="AY4553">
            <v>49.08</v>
          </cell>
          <cell r="AZ4553">
            <v>0</v>
          </cell>
          <cell r="BA4553">
            <v>109.91</v>
          </cell>
          <cell r="BV4553">
            <v>0</v>
          </cell>
          <cell r="BW4553">
            <v>1</v>
          </cell>
          <cell r="BX4553">
            <v>0</v>
          </cell>
          <cell r="BY4553">
            <v>0</v>
          </cell>
          <cell r="BZ4553">
            <v>0</v>
          </cell>
          <cell r="CA4553">
            <v>0</v>
          </cell>
          <cell r="CB4553">
            <v>0</v>
          </cell>
          <cell r="CC4553">
            <v>0</v>
          </cell>
          <cell r="CD4553">
            <v>0</v>
          </cell>
          <cell r="CE4553">
            <v>0</v>
          </cell>
          <cell r="CF4553">
            <v>0</v>
          </cell>
          <cell r="CG4553">
            <v>0</v>
          </cell>
          <cell r="CH4553">
            <v>0</v>
          </cell>
          <cell r="CJ4553">
            <v>0</v>
          </cell>
          <cell r="CK4553">
            <v>0</v>
          </cell>
          <cell r="CL4553">
            <v>0</v>
          </cell>
          <cell r="CM4553">
            <v>0</v>
          </cell>
          <cell r="CN4553">
            <v>1</v>
          </cell>
        </row>
        <row r="4554">
          <cell r="AU4554">
            <v>496.56</v>
          </cell>
          <cell r="AX4554">
            <v>355.97999999999996</v>
          </cell>
          <cell r="AY4554">
            <v>140.58000000000001</v>
          </cell>
          <cell r="AZ4554">
            <v>0</v>
          </cell>
          <cell r="BA4554">
            <v>314.77</v>
          </cell>
          <cell r="BV4554">
            <v>0</v>
          </cell>
          <cell r="BW4554">
            <v>1</v>
          </cell>
          <cell r="BX4554">
            <v>0</v>
          </cell>
          <cell r="BY4554">
            <v>0</v>
          </cell>
          <cell r="BZ4554">
            <v>0</v>
          </cell>
          <cell r="CA4554">
            <v>0</v>
          </cell>
          <cell r="CB4554">
            <v>0</v>
          </cell>
          <cell r="CC4554">
            <v>0</v>
          </cell>
          <cell r="CD4554">
            <v>0</v>
          </cell>
          <cell r="CE4554">
            <v>0</v>
          </cell>
          <cell r="CF4554">
            <v>0</v>
          </cell>
          <cell r="CG4554">
            <v>0</v>
          </cell>
          <cell r="CH4554">
            <v>0</v>
          </cell>
          <cell r="CJ4554">
            <v>0</v>
          </cell>
          <cell r="CK4554">
            <v>0</v>
          </cell>
          <cell r="CL4554">
            <v>0</v>
          </cell>
          <cell r="CM4554">
            <v>0</v>
          </cell>
          <cell r="CN4554">
            <v>1</v>
          </cell>
        </row>
        <row r="4555">
          <cell r="AU4555">
            <v>2113.77</v>
          </cell>
          <cell r="AX4555">
            <v>1570.78</v>
          </cell>
          <cell r="AY4555">
            <v>542.99</v>
          </cell>
          <cell r="AZ4555">
            <v>516.92999999999995</v>
          </cell>
          <cell r="BA4555">
            <v>244.07</v>
          </cell>
          <cell r="BV4555">
            <v>0</v>
          </cell>
          <cell r="BW4555">
            <v>7.0000000000000007E-2</v>
          </cell>
          <cell r="BX4555">
            <v>0</v>
          </cell>
          <cell r="BY4555">
            <v>0</v>
          </cell>
          <cell r="BZ4555">
            <v>0</v>
          </cell>
          <cell r="CA4555">
            <v>0</v>
          </cell>
          <cell r="CB4555">
            <v>0</v>
          </cell>
          <cell r="CC4555">
            <v>0</v>
          </cell>
          <cell r="CD4555">
            <v>0.89</v>
          </cell>
          <cell r="CE4555">
            <v>0.04</v>
          </cell>
          <cell r="CF4555">
            <v>0</v>
          </cell>
          <cell r="CG4555">
            <v>0</v>
          </cell>
          <cell r="CH4555">
            <v>0</v>
          </cell>
          <cell r="CJ4555">
            <v>0</v>
          </cell>
          <cell r="CK4555">
            <v>0</v>
          </cell>
          <cell r="CL4555">
            <v>0</v>
          </cell>
          <cell r="CM4555">
            <v>0</v>
          </cell>
          <cell r="CN4555">
            <v>1</v>
          </cell>
        </row>
        <row r="4556">
          <cell r="AU4556">
            <v>0</v>
          </cell>
          <cell r="AX4556">
            <v>0</v>
          </cell>
          <cell r="AY4556">
            <v>0</v>
          </cell>
          <cell r="AZ4556">
            <v>0</v>
          </cell>
          <cell r="BA4556">
            <v>0</v>
          </cell>
          <cell r="BV4556">
            <v>0</v>
          </cell>
          <cell r="BW4556">
            <v>1</v>
          </cell>
          <cell r="BX4556">
            <v>0</v>
          </cell>
          <cell r="BY4556">
            <v>0</v>
          </cell>
          <cell r="BZ4556">
            <v>0</v>
          </cell>
          <cell r="CA4556">
            <v>0</v>
          </cell>
          <cell r="CB4556">
            <v>0</v>
          </cell>
          <cell r="CC4556">
            <v>0</v>
          </cell>
          <cell r="CD4556">
            <v>0</v>
          </cell>
          <cell r="CE4556">
            <v>0</v>
          </cell>
          <cell r="CF4556">
            <v>0</v>
          </cell>
          <cell r="CG4556">
            <v>0</v>
          </cell>
          <cell r="CH4556">
            <v>0</v>
          </cell>
          <cell r="CJ4556">
            <v>0</v>
          </cell>
          <cell r="CK4556">
            <v>0</v>
          </cell>
          <cell r="CL4556">
            <v>0</v>
          </cell>
          <cell r="CM4556">
            <v>0</v>
          </cell>
          <cell r="CN4556">
            <v>1</v>
          </cell>
        </row>
        <row r="4557">
          <cell r="AU4557">
            <v>214</v>
          </cell>
          <cell r="AX4557">
            <v>214</v>
          </cell>
          <cell r="AY4557">
            <v>0</v>
          </cell>
          <cell r="AZ4557">
            <v>0</v>
          </cell>
          <cell r="BA4557">
            <v>0</v>
          </cell>
          <cell r="BV4557">
            <v>0</v>
          </cell>
          <cell r="BW4557">
            <v>0</v>
          </cell>
          <cell r="BX4557">
            <v>0.9</v>
          </cell>
          <cell r="BY4557">
            <v>0</v>
          </cell>
          <cell r="BZ4557">
            <v>0</v>
          </cell>
          <cell r="CA4557">
            <v>0</v>
          </cell>
          <cell r="CB4557">
            <v>0</v>
          </cell>
          <cell r="CC4557">
            <v>0</v>
          </cell>
          <cell r="CD4557">
            <v>0.1</v>
          </cell>
          <cell r="CE4557">
            <v>0</v>
          </cell>
          <cell r="CF4557">
            <v>0</v>
          </cell>
          <cell r="CG4557">
            <v>0</v>
          </cell>
          <cell r="CH4557">
            <v>0</v>
          </cell>
          <cell r="CJ4557">
            <v>0</v>
          </cell>
          <cell r="CK4557">
            <v>0</v>
          </cell>
          <cell r="CL4557">
            <v>0</v>
          </cell>
          <cell r="CM4557">
            <v>0</v>
          </cell>
          <cell r="CN4557">
            <v>1</v>
          </cell>
        </row>
        <row r="4558">
          <cell r="AU4558">
            <v>494</v>
          </cell>
          <cell r="AX4558">
            <v>494</v>
          </cell>
          <cell r="AY4558">
            <v>0</v>
          </cell>
          <cell r="AZ4558">
            <v>0</v>
          </cell>
          <cell r="BA4558">
            <v>0</v>
          </cell>
          <cell r="BV4558">
            <v>0</v>
          </cell>
          <cell r="BW4558">
            <v>0</v>
          </cell>
          <cell r="BX4558">
            <v>0</v>
          </cell>
          <cell r="BY4558">
            <v>1</v>
          </cell>
          <cell r="BZ4558">
            <v>0</v>
          </cell>
          <cell r="CA4558">
            <v>0</v>
          </cell>
          <cell r="CB4558">
            <v>0</v>
          </cell>
          <cell r="CC4558">
            <v>0</v>
          </cell>
          <cell r="CD4558">
            <v>0</v>
          </cell>
          <cell r="CE4558">
            <v>0</v>
          </cell>
          <cell r="CF4558">
            <v>0</v>
          </cell>
          <cell r="CG4558">
            <v>0</v>
          </cell>
          <cell r="CH4558">
            <v>0</v>
          </cell>
          <cell r="CJ4558">
            <v>0</v>
          </cell>
          <cell r="CK4558">
            <v>0</v>
          </cell>
          <cell r="CL4558">
            <v>0</v>
          </cell>
          <cell r="CM4558">
            <v>0</v>
          </cell>
          <cell r="CN4558">
            <v>1</v>
          </cell>
        </row>
        <row r="4559">
          <cell r="AU4559">
            <v>112</v>
          </cell>
          <cell r="AX4559">
            <v>112</v>
          </cell>
          <cell r="AY4559">
            <v>0</v>
          </cell>
          <cell r="AZ4559">
            <v>0</v>
          </cell>
          <cell r="BA4559">
            <v>0</v>
          </cell>
          <cell r="BV4559">
            <v>0</v>
          </cell>
          <cell r="BW4559">
            <v>1</v>
          </cell>
          <cell r="BX4559">
            <v>0</v>
          </cell>
          <cell r="BY4559">
            <v>0</v>
          </cell>
          <cell r="BZ4559">
            <v>0</v>
          </cell>
          <cell r="CA4559">
            <v>0</v>
          </cell>
          <cell r="CB4559">
            <v>0</v>
          </cell>
          <cell r="CC4559">
            <v>0</v>
          </cell>
          <cell r="CD4559">
            <v>0</v>
          </cell>
          <cell r="CE4559">
            <v>0</v>
          </cell>
          <cell r="CF4559">
            <v>0</v>
          </cell>
          <cell r="CG4559">
            <v>0</v>
          </cell>
          <cell r="CH4559">
            <v>0</v>
          </cell>
          <cell r="CJ4559">
            <v>0</v>
          </cell>
          <cell r="CK4559">
            <v>0</v>
          </cell>
          <cell r="CL4559">
            <v>0</v>
          </cell>
          <cell r="CM4559">
            <v>0</v>
          </cell>
          <cell r="CN4559">
            <v>1</v>
          </cell>
        </row>
        <row r="4560">
          <cell r="AU4560">
            <v>138</v>
          </cell>
          <cell r="AX4560">
            <v>138</v>
          </cell>
          <cell r="AY4560">
            <v>0</v>
          </cell>
          <cell r="AZ4560">
            <v>0</v>
          </cell>
          <cell r="BA4560">
            <v>0</v>
          </cell>
          <cell r="BV4560">
            <v>0</v>
          </cell>
          <cell r="BW4560">
            <v>0.13</v>
          </cell>
          <cell r="BX4560">
            <v>0</v>
          </cell>
          <cell r="BY4560">
            <v>0</v>
          </cell>
          <cell r="BZ4560">
            <v>0</v>
          </cell>
          <cell r="CA4560">
            <v>0</v>
          </cell>
          <cell r="CB4560">
            <v>0</v>
          </cell>
          <cell r="CC4560">
            <v>0</v>
          </cell>
          <cell r="CD4560">
            <v>0.87</v>
          </cell>
          <cell r="CE4560">
            <v>0</v>
          </cell>
          <cell r="CF4560">
            <v>0</v>
          </cell>
          <cell r="CG4560">
            <v>0</v>
          </cell>
          <cell r="CH4560">
            <v>0</v>
          </cell>
          <cell r="CJ4560">
            <v>0</v>
          </cell>
          <cell r="CK4560">
            <v>0</v>
          </cell>
          <cell r="CL4560">
            <v>0</v>
          </cell>
          <cell r="CM4560">
            <v>0</v>
          </cell>
          <cell r="CN4560">
            <v>1</v>
          </cell>
        </row>
        <row r="4561">
          <cell r="AU4561">
            <v>37969.64</v>
          </cell>
          <cell r="AX4561">
            <v>26530.51</v>
          </cell>
          <cell r="AY4561">
            <v>11439.13</v>
          </cell>
          <cell r="AZ4561">
            <v>11796.1</v>
          </cell>
          <cell r="BA4561">
            <v>6075.63</v>
          </cell>
          <cell r="BV4561">
            <v>0</v>
          </cell>
          <cell r="BW4561">
            <v>0</v>
          </cell>
          <cell r="BX4561">
            <v>0</v>
          </cell>
          <cell r="BY4561">
            <v>0</v>
          </cell>
          <cell r="BZ4561">
            <v>0</v>
          </cell>
          <cell r="CA4561">
            <v>0</v>
          </cell>
          <cell r="CB4561">
            <v>0</v>
          </cell>
          <cell r="CC4561">
            <v>0</v>
          </cell>
          <cell r="CD4561">
            <v>1</v>
          </cell>
          <cell r="CE4561">
            <v>0</v>
          </cell>
          <cell r="CF4561">
            <v>0</v>
          </cell>
          <cell r="CG4561">
            <v>0</v>
          </cell>
          <cell r="CH4561">
            <v>0</v>
          </cell>
          <cell r="CJ4561">
            <v>0</v>
          </cell>
          <cell r="CK4561">
            <v>0</v>
          </cell>
          <cell r="CL4561">
            <v>0</v>
          </cell>
          <cell r="CM4561">
            <v>0</v>
          </cell>
          <cell r="CN4561">
            <v>1</v>
          </cell>
        </row>
        <row r="4562">
          <cell r="AU4562">
            <v>556.22</v>
          </cell>
          <cell r="AX4562">
            <v>398.74</v>
          </cell>
          <cell r="AY4562">
            <v>157.47999999999999</v>
          </cell>
          <cell r="AZ4562">
            <v>213.88</v>
          </cell>
          <cell r="BA4562">
            <v>163.46</v>
          </cell>
          <cell r="BV4562">
            <v>0</v>
          </cell>
          <cell r="BW4562">
            <v>1</v>
          </cell>
          <cell r="BX4562">
            <v>0</v>
          </cell>
          <cell r="BY4562">
            <v>0</v>
          </cell>
          <cell r="BZ4562">
            <v>0</v>
          </cell>
          <cell r="CA4562">
            <v>0</v>
          </cell>
          <cell r="CB4562">
            <v>0</v>
          </cell>
          <cell r="CC4562">
            <v>0</v>
          </cell>
          <cell r="CD4562">
            <v>0</v>
          </cell>
          <cell r="CE4562">
            <v>0</v>
          </cell>
          <cell r="CF4562">
            <v>0</v>
          </cell>
          <cell r="CG4562">
            <v>0</v>
          </cell>
          <cell r="CH4562">
            <v>0</v>
          </cell>
          <cell r="CJ4562">
            <v>0</v>
          </cell>
          <cell r="CK4562">
            <v>0</v>
          </cell>
          <cell r="CL4562">
            <v>0</v>
          </cell>
          <cell r="CM4562">
            <v>0</v>
          </cell>
          <cell r="CN4562">
            <v>1</v>
          </cell>
        </row>
        <row r="4563">
          <cell r="AU4563">
            <v>11689.22</v>
          </cell>
          <cell r="AX4563">
            <v>8574.64</v>
          </cell>
          <cell r="AY4563">
            <v>3114.58</v>
          </cell>
          <cell r="AZ4563">
            <v>5053.1899999999996</v>
          </cell>
          <cell r="BA4563">
            <v>2109.6799999999998</v>
          </cell>
          <cell r="BV4563">
            <v>0</v>
          </cell>
          <cell r="BW4563">
            <v>1</v>
          </cell>
          <cell r="BX4563">
            <v>0</v>
          </cell>
          <cell r="BY4563">
            <v>0</v>
          </cell>
          <cell r="BZ4563">
            <v>0</v>
          </cell>
          <cell r="CA4563">
            <v>0</v>
          </cell>
          <cell r="CB4563">
            <v>0</v>
          </cell>
          <cell r="CC4563">
            <v>0</v>
          </cell>
          <cell r="CD4563">
            <v>0</v>
          </cell>
          <cell r="CE4563">
            <v>0</v>
          </cell>
          <cell r="CF4563">
            <v>0</v>
          </cell>
          <cell r="CG4563">
            <v>0</v>
          </cell>
          <cell r="CH4563">
            <v>0</v>
          </cell>
          <cell r="CJ4563">
            <v>0</v>
          </cell>
          <cell r="CK4563">
            <v>0</v>
          </cell>
          <cell r="CL4563">
            <v>0</v>
          </cell>
          <cell r="CM4563">
            <v>0</v>
          </cell>
          <cell r="CN4563">
            <v>1</v>
          </cell>
        </row>
        <row r="4564">
          <cell r="AU4564">
            <v>116061.78</v>
          </cell>
          <cell r="AX4564">
            <v>81086.52</v>
          </cell>
          <cell r="AY4564">
            <v>34975.26</v>
          </cell>
          <cell r="AZ4564">
            <v>33594.89</v>
          </cell>
          <cell r="BA4564">
            <v>10883.68</v>
          </cell>
          <cell r="BV4564">
            <v>0</v>
          </cell>
          <cell r="BW4564">
            <v>7.0000000000000007E-2</v>
          </cell>
          <cell r="BX4564">
            <v>0.56000000000000005</v>
          </cell>
          <cell r="BY4564">
            <v>0.08</v>
          </cell>
          <cell r="BZ4564">
            <v>0</v>
          </cell>
          <cell r="CA4564">
            <v>0</v>
          </cell>
          <cell r="CB4564">
            <v>0</v>
          </cell>
          <cell r="CC4564">
            <v>0</v>
          </cell>
          <cell r="CD4564">
            <v>0.28999999999999998</v>
          </cell>
          <cell r="CE4564">
            <v>0</v>
          </cell>
          <cell r="CF4564">
            <v>0</v>
          </cell>
          <cell r="CG4564">
            <v>0</v>
          </cell>
          <cell r="CH4564">
            <v>0</v>
          </cell>
          <cell r="CJ4564">
            <v>0</v>
          </cell>
          <cell r="CK4564">
            <v>0</v>
          </cell>
          <cell r="CL4564">
            <v>0</v>
          </cell>
          <cell r="CM4564">
            <v>0</v>
          </cell>
          <cell r="CN4564">
            <v>1</v>
          </cell>
        </row>
        <row r="4565">
          <cell r="AU4565">
            <v>-899.36</v>
          </cell>
          <cell r="AX4565">
            <v>-603.93000000000006</v>
          </cell>
          <cell r="AY4565">
            <v>-295.43</v>
          </cell>
          <cell r="AZ4565">
            <v>0</v>
          </cell>
          <cell r="BA4565">
            <v>0</v>
          </cell>
          <cell r="BV4565">
            <v>0</v>
          </cell>
          <cell r="BW4565">
            <v>1</v>
          </cell>
          <cell r="BX4565">
            <v>0</v>
          </cell>
          <cell r="BY4565">
            <v>0</v>
          </cell>
          <cell r="BZ4565">
            <v>0</v>
          </cell>
          <cell r="CA4565">
            <v>0</v>
          </cell>
          <cell r="CB4565">
            <v>0</v>
          </cell>
          <cell r="CC4565">
            <v>0</v>
          </cell>
          <cell r="CD4565">
            <v>0</v>
          </cell>
          <cell r="CE4565">
            <v>0</v>
          </cell>
          <cell r="CF4565">
            <v>0</v>
          </cell>
          <cell r="CG4565">
            <v>0</v>
          </cell>
          <cell r="CH4565">
            <v>0</v>
          </cell>
          <cell r="CJ4565">
            <v>0</v>
          </cell>
          <cell r="CK4565">
            <v>0</v>
          </cell>
          <cell r="CL4565">
            <v>0</v>
          </cell>
          <cell r="CM4565">
            <v>0</v>
          </cell>
          <cell r="CN4565">
            <v>1</v>
          </cell>
        </row>
        <row r="4566">
          <cell r="AU4566">
            <v>113</v>
          </cell>
          <cell r="AX4566">
            <v>113</v>
          </cell>
          <cell r="AY4566">
            <v>0</v>
          </cell>
          <cell r="AZ4566">
            <v>0</v>
          </cell>
          <cell r="BA4566">
            <v>0</v>
          </cell>
          <cell r="BV4566">
            <v>0</v>
          </cell>
          <cell r="BW4566">
            <v>1</v>
          </cell>
          <cell r="BX4566">
            <v>0</v>
          </cell>
          <cell r="BY4566">
            <v>0</v>
          </cell>
          <cell r="BZ4566">
            <v>0</v>
          </cell>
          <cell r="CA4566">
            <v>0</v>
          </cell>
          <cell r="CB4566">
            <v>0</v>
          </cell>
          <cell r="CC4566">
            <v>0</v>
          </cell>
          <cell r="CD4566">
            <v>0</v>
          </cell>
          <cell r="CE4566">
            <v>0</v>
          </cell>
          <cell r="CF4566">
            <v>0</v>
          </cell>
          <cell r="CG4566">
            <v>0</v>
          </cell>
          <cell r="CH4566">
            <v>0</v>
          </cell>
          <cell r="CJ4566">
            <v>0</v>
          </cell>
          <cell r="CK4566">
            <v>0</v>
          </cell>
          <cell r="CL4566">
            <v>0</v>
          </cell>
          <cell r="CM4566">
            <v>0</v>
          </cell>
          <cell r="CN4566">
            <v>1</v>
          </cell>
        </row>
        <row r="4567">
          <cell r="AU4567">
            <v>121</v>
          </cell>
          <cell r="AX4567">
            <v>121</v>
          </cell>
          <cell r="AY4567">
            <v>0</v>
          </cell>
          <cell r="AZ4567">
            <v>0</v>
          </cell>
          <cell r="BA4567">
            <v>0</v>
          </cell>
          <cell r="BV4567">
            <v>0</v>
          </cell>
          <cell r="BW4567">
            <v>0</v>
          </cell>
          <cell r="BX4567">
            <v>0.9</v>
          </cell>
          <cell r="BY4567">
            <v>0</v>
          </cell>
          <cell r="BZ4567">
            <v>0</v>
          </cell>
          <cell r="CA4567">
            <v>0</v>
          </cell>
          <cell r="CB4567">
            <v>0</v>
          </cell>
          <cell r="CC4567">
            <v>0</v>
          </cell>
          <cell r="CD4567">
            <v>0.1</v>
          </cell>
          <cell r="CE4567">
            <v>0</v>
          </cell>
          <cell r="CF4567">
            <v>0</v>
          </cell>
          <cell r="CG4567">
            <v>0</v>
          </cell>
          <cell r="CH4567">
            <v>0</v>
          </cell>
          <cell r="CJ4567">
            <v>0</v>
          </cell>
          <cell r="CK4567">
            <v>0</v>
          </cell>
          <cell r="CL4567">
            <v>0</v>
          </cell>
          <cell r="CM4567">
            <v>0</v>
          </cell>
          <cell r="CN4567">
            <v>1</v>
          </cell>
        </row>
        <row r="4568">
          <cell r="AU4568">
            <v>585.47</v>
          </cell>
          <cell r="AX4568">
            <v>419.71000000000004</v>
          </cell>
          <cell r="AY4568">
            <v>165.76</v>
          </cell>
          <cell r="AZ4568">
            <v>0</v>
          </cell>
          <cell r="BA4568">
            <v>371.12</v>
          </cell>
          <cell r="BV4568">
            <v>0</v>
          </cell>
          <cell r="BW4568">
            <v>1</v>
          </cell>
          <cell r="BX4568">
            <v>0</v>
          </cell>
          <cell r="BY4568">
            <v>0</v>
          </cell>
          <cell r="BZ4568">
            <v>0</v>
          </cell>
          <cell r="CA4568">
            <v>0</v>
          </cell>
          <cell r="CB4568">
            <v>0</v>
          </cell>
          <cell r="CC4568">
            <v>0</v>
          </cell>
          <cell r="CD4568">
            <v>0</v>
          </cell>
          <cell r="CE4568">
            <v>0</v>
          </cell>
          <cell r="CF4568">
            <v>0</v>
          </cell>
          <cell r="CG4568">
            <v>0</v>
          </cell>
          <cell r="CH4568">
            <v>0</v>
          </cell>
          <cell r="CJ4568">
            <v>0</v>
          </cell>
          <cell r="CK4568">
            <v>0</v>
          </cell>
          <cell r="CL4568">
            <v>0</v>
          </cell>
          <cell r="CM4568">
            <v>0</v>
          </cell>
          <cell r="CN4568">
            <v>1</v>
          </cell>
        </row>
        <row r="4569">
          <cell r="AU4569">
            <v>537.20000000000005</v>
          </cell>
          <cell r="AX4569">
            <v>448.81</v>
          </cell>
          <cell r="AY4569">
            <v>88.39</v>
          </cell>
          <cell r="AZ4569">
            <v>0</v>
          </cell>
          <cell r="BA4569">
            <v>197.9</v>
          </cell>
          <cell r="BV4569">
            <v>0</v>
          </cell>
          <cell r="BW4569">
            <v>1</v>
          </cell>
          <cell r="BX4569">
            <v>0</v>
          </cell>
          <cell r="BY4569">
            <v>0</v>
          </cell>
          <cell r="BZ4569">
            <v>0</v>
          </cell>
          <cell r="CA4569">
            <v>0</v>
          </cell>
          <cell r="CB4569">
            <v>0</v>
          </cell>
          <cell r="CC4569">
            <v>0</v>
          </cell>
          <cell r="CD4569">
            <v>0</v>
          </cell>
          <cell r="CE4569">
            <v>0</v>
          </cell>
          <cell r="CF4569">
            <v>0</v>
          </cell>
          <cell r="CG4569">
            <v>0</v>
          </cell>
          <cell r="CH4569">
            <v>0</v>
          </cell>
          <cell r="CJ4569">
            <v>0</v>
          </cell>
          <cell r="CK4569">
            <v>0</v>
          </cell>
          <cell r="CL4569">
            <v>0</v>
          </cell>
          <cell r="CM4569">
            <v>0</v>
          </cell>
          <cell r="CN4569">
            <v>1</v>
          </cell>
        </row>
        <row r="4570">
          <cell r="AU4570">
            <v>85135.97</v>
          </cell>
          <cell r="AX4570">
            <v>59754.87999999999</v>
          </cell>
          <cell r="AY4570">
            <v>25381.09</v>
          </cell>
          <cell r="AZ4570">
            <v>45501.66</v>
          </cell>
          <cell r="BA4570">
            <v>2552.39</v>
          </cell>
          <cell r="BV4570">
            <v>0</v>
          </cell>
          <cell r="BW4570">
            <v>0.5</v>
          </cell>
          <cell r="BX4570">
            <v>0</v>
          </cell>
          <cell r="BY4570">
            <v>0.34</v>
          </cell>
          <cell r="BZ4570">
            <v>0</v>
          </cell>
          <cell r="CA4570">
            <v>0</v>
          </cell>
          <cell r="CB4570">
            <v>0</v>
          </cell>
          <cell r="CC4570">
            <v>0</v>
          </cell>
          <cell r="CD4570">
            <v>0</v>
          </cell>
          <cell r="CE4570">
            <v>0.14000000000000001</v>
          </cell>
          <cell r="CF4570">
            <v>0</v>
          </cell>
          <cell r="CG4570">
            <v>0</v>
          </cell>
          <cell r="CH4570">
            <v>0</v>
          </cell>
          <cell r="CJ4570">
            <v>0</v>
          </cell>
          <cell r="CK4570">
            <v>0</v>
          </cell>
          <cell r="CL4570">
            <v>0</v>
          </cell>
          <cell r="CM4570">
            <v>0</v>
          </cell>
          <cell r="CN4570">
            <v>1</v>
          </cell>
        </row>
        <row r="4571">
          <cell r="AU4571">
            <v>0</v>
          </cell>
          <cell r="AX4571">
            <v>0</v>
          </cell>
          <cell r="AY4571">
            <v>0</v>
          </cell>
          <cell r="AZ4571">
            <v>0</v>
          </cell>
          <cell r="BA4571">
            <v>0</v>
          </cell>
          <cell r="BV4571">
            <v>0</v>
          </cell>
          <cell r="BW4571">
            <v>1</v>
          </cell>
          <cell r="BX4571">
            <v>0</v>
          </cell>
          <cell r="BY4571">
            <v>0</v>
          </cell>
          <cell r="BZ4571">
            <v>0</v>
          </cell>
          <cell r="CA4571">
            <v>0</v>
          </cell>
          <cell r="CB4571">
            <v>0</v>
          </cell>
          <cell r="CC4571">
            <v>0</v>
          </cell>
          <cell r="CD4571">
            <v>0</v>
          </cell>
          <cell r="CE4571">
            <v>0</v>
          </cell>
          <cell r="CF4571">
            <v>0</v>
          </cell>
          <cell r="CG4571">
            <v>0</v>
          </cell>
          <cell r="CH4571">
            <v>0</v>
          </cell>
          <cell r="CJ4571">
            <v>0</v>
          </cell>
          <cell r="CK4571">
            <v>0</v>
          </cell>
          <cell r="CL4571">
            <v>0</v>
          </cell>
          <cell r="CM4571">
            <v>0</v>
          </cell>
          <cell r="CN4571">
            <v>1</v>
          </cell>
        </row>
        <row r="4572">
          <cell r="AU4572">
            <v>-19039.52</v>
          </cell>
          <cell r="AX4572">
            <v>-13647.970000000001</v>
          </cell>
          <cell r="AY4572">
            <v>-5391.55</v>
          </cell>
          <cell r="AZ4572">
            <v>0</v>
          </cell>
          <cell r="BA4572">
            <v>230.96</v>
          </cell>
          <cell r="BV4572">
            <v>0</v>
          </cell>
          <cell r="BW4572">
            <v>0.5</v>
          </cell>
          <cell r="BX4572">
            <v>0</v>
          </cell>
          <cell r="BY4572">
            <v>0.34</v>
          </cell>
          <cell r="BZ4572">
            <v>0</v>
          </cell>
          <cell r="CA4572">
            <v>0</v>
          </cell>
          <cell r="CB4572">
            <v>0</v>
          </cell>
          <cell r="CC4572">
            <v>0</v>
          </cell>
          <cell r="CD4572">
            <v>0</v>
          </cell>
          <cell r="CE4572">
            <v>0.14000000000000001</v>
          </cell>
          <cell r="CF4572">
            <v>0</v>
          </cell>
          <cell r="CG4572">
            <v>0</v>
          </cell>
          <cell r="CH4572">
            <v>0</v>
          </cell>
          <cell r="CJ4572">
            <v>0</v>
          </cell>
          <cell r="CK4572">
            <v>0</v>
          </cell>
          <cell r="CL4572">
            <v>0</v>
          </cell>
          <cell r="CM4572">
            <v>0</v>
          </cell>
          <cell r="CN4572">
            <v>1</v>
          </cell>
        </row>
        <row r="4573">
          <cell r="AU4573">
            <v>275</v>
          </cell>
          <cell r="AX4573">
            <v>275</v>
          </cell>
          <cell r="AY4573">
            <v>0</v>
          </cell>
          <cell r="AZ4573">
            <v>0</v>
          </cell>
          <cell r="BA4573">
            <v>0</v>
          </cell>
          <cell r="BV4573">
            <v>0</v>
          </cell>
          <cell r="BW4573">
            <v>0</v>
          </cell>
          <cell r="BX4573">
            <v>0.98</v>
          </cell>
          <cell r="BY4573">
            <v>0</v>
          </cell>
          <cell r="BZ4573">
            <v>0</v>
          </cell>
          <cell r="CA4573">
            <v>0</v>
          </cell>
          <cell r="CB4573">
            <v>0</v>
          </cell>
          <cell r="CC4573">
            <v>0</v>
          </cell>
          <cell r="CD4573">
            <v>0.02</v>
          </cell>
          <cell r="CE4573">
            <v>0</v>
          </cell>
          <cell r="CF4573">
            <v>0</v>
          </cell>
          <cell r="CG4573">
            <v>0</v>
          </cell>
          <cell r="CH4573">
            <v>0</v>
          </cell>
          <cell r="CJ4573">
            <v>0</v>
          </cell>
          <cell r="CK4573">
            <v>0</v>
          </cell>
          <cell r="CL4573">
            <v>0</v>
          </cell>
          <cell r="CM4573">
            <v>0</v>
          </cell>
          <cell r="CN4573">
            <v>1</v>
          </cell>
        </row>
        <row r="4574">
          <cell r="AU4574">
            <v>1002.67</v>
          </cell>
          <cell r="AX4574">
            <v>718.79</v>
          </cell>
          <cell r="AY4574">
            <v>283.88</v>
          </cell>
          <cell r="AZ4574">
            <v>429.68</v>
          </cell>
          <cell r="BA4574">
            <v>255.64</v>
          </cell>
          <cell r="BV4574">
            <v>0</v>
          </cell>
          <cell r="BW4574">
            <v>1</v>
          </cell>
          <cell r="BX4574">
            <v>0</v>
          </cell>
          <cell r="BY4574">
            <v>0</v>
          </cell>
          <cell r="BZ4574">
            <v>0</v>
          </cell>
          <cell r="CA4574">
            <v>0</v>
          </cell>
          <cell r="CB4574">
            <v>0</v>
          </cell>
          <cell r="CC4574">
            <v>0</v>
          </cell>
          <cell r="CD4574">
            <v>0</v>
          </cell>
          <cell r="CE4574">
            <v>0</v>
          </cell>
          <cell r="CF4574">
            <v>0</v>
          </cell>
          <cell r="CG4574">
            <v>0</v>
          </cell>
          <cell r="CH4574">
            <v>0</v>
          </cell>
          <cell r="CJ4574">
            <v>0</v>
          </cell>
          <cell r="CK4574">
            <v>0</v>
          </cell>
          <cell r="CL4574">
            <v>0</v>
          </cell>
          <cell r="CM4574">
            <v>0</v>
          </cell>
          <cell r="CN4574">
            <v>1</v>
          </cell>
        </row>
        <row r="4575">
          <cell r="AU4575">
            <v>11276.48</v>
          </cell>
          <cell r="AX4575">
            <v>8243.2000000000007</v>
          </cell>
          <cell r="AY4575">
            <v>3033.28</v>
          </cell>
          <cell r="AZ4575">
            <v>7679.2</v>
          </cell>
          <cell r="BA4575">
            <v>0</v>
          </cell>
          <cell r="BV4575">
            <v>0</v>
          </cell>
          <cell r="BW4575">
            <v>0</v>
          </cell>
          <cell r="BX4575">
            <v>1</v>
          </cell>
          <cell r="BY4575">
            <v>0</v>
          </cell>
          <cell r="BZ4575">
            <v>0</v>
          </cell>
          <cell r="CA4575">
            <v>0</v>
          </cell>
          <cell r="CB4575">
            <v>0</v>
          </cell>
          <cell r="CC4575">
            <v>0</v>
          </cell>
          <cell r="CD4575">
            <v>0</v>
          </cell>
          <cell r="CE4575">
            <v>0</v>
          </cell>
          <cell r="CF4575">
            <v>0</v>
          </cell>
          <cell r="CG4575">
            <v>0</v>
          </cell>
          <cell r="CH4575">
            <v>0</v>
          </cell>
          <cell r="CJ4575">
            <v>0</v>
          </cell>
          <cell r="CK4575">
            <v>0</v>
          </cell>
          <cell r="CL4575">
            <v>0</v>
          </cell>
          <cell r="CM4575">
            <v>0</v>
          </cell>
          <cell r="CN4575">
            <v>1</v>
          </cell>
        </row>
        <row r="4576">
          <cell r="AU4576">
            <v>696.03</v>
          </cell>
          <cell r="AX4576">
            <v>498.97999999999996</v>
          </cell>
          <cell r="AY4576">
            <v>197.05</v>
          </cell>
          <cell r="AZ4576">
            <v>0</v>
          </cell>
          <cell r="BA4576">
            <v>441.21</v>
          </cell>
          <cell r="BV4576">
            <v>0</v>
          </cell>
          <cell r="BW4576">
            <v>1</v>
          </cell>
          <cell r="BX4576">
            <v>0</v>
          </cell>
          <cell r="BY4576">
            <v>0</v>
          </cell>
          <cell r="BZ4576">
            <v>0</v>
          </cell>
          <cell r="CA4576">
            <v>0</v>
          </cell>
          <cell r="CB4576">
            <v>0</v>
          </cell>
          <cell r="CC4576">
            <v>0</v>
          </cell>
          <cell r="CD4576">
            <v>0</v>
          </cell>
          <cell r="CE4576">
            <v>0</v>
          </cell>
          <cell r="CF4576">
            <v>0</v>
          </cell>
          <cell r="CG4576">
            <v>0</v>
          </cell>
          <cell r="CH4576">
            <v>0</v>
          </cell>
          <cell r="CJ4576">
            <v>0</v>
          </cell>
          <cell r="CK4576">
            <v>0</v>
          </cell>
          <cell r="CL4576">
            <v>0</v>
          </cell>
          <cell r="CM4576">
            <v>0</v>
          </cell>
          <cell r="CN4576">
            <v>1</v>
          </cell>
        </row>
        <row r="4577">
          <cell r="AU4577">
            <v>17019.580000000002</v>
          </cell>
          <cell r="AX4577">
            <v>12200.699999999999</v>
          </cell>
          <cell r="AY4577">
            <v>4818.88</v>
          </cell>
          <cell r="AZ4577">
            <v>5210</v>
          </cell>
          <cell r="BA4577">
            <v>5278</v>
          </cell>
          <cell r="BV4577">
            <v>0</v>
          </cell>
          <cell r="BW4577">
            <v>1</v>
          </cell>
          <cell r="BX4577">
            <v>0</v>
          </cell>
          <cell r="BY4577">
            <v>0</v>
          </cell>
          <cell r="BZ4577">
            <v>0</v>
          </cell>
          <cell r="CA4577">
            <v>0</v>
          </cell>
          <cell r="CB4577">
            <v>0</v>
          </cell>
          <cell r="CC4577">
            <v>0</v>
          </cell>
          <cell r="CD4577">
            <v>0</v>
          </cell>
          <cell r="CE4577">
            <v>0</v>
          </cell>
          <cell r="CF4577">
            <v>0</v>
          </cell>
          <cell r="CG4577">
            <v>0</v>
          </cell>
          <cell r="CH4577">
            <v>0</v>
          </cell>
          <cell r="CJ4577">
            <v>0</v>
          </cell>
          <cell r="CK4577">
            <v>0</v>
          </cell>
          <cell r="CL4577">
            <v>0</v>
          </cell>
          <cell r="CM4577">
            <v>0</v>
          </cell>
          <cell r="CN4577">
            <v>1</v>
          </cell>
        </row>
        <row r="4578">
          <cell r="AU4578">
            <v>403.29</v>
          </cell>
          <cell r="AX4578">
            <v>289.11</v>
          </cell>
          <cell r="AY4578">
            <v>114.18</v>
          </cell>
          <cell r="AZ4578">
            <v>0</v>
          </cell>
          <cell r="BA4578">
            <v>255.64</v>
          </cell>
          <cell r="BV4578">
            <v>0</v>
          </cell>
          <cell r="BW4578">
            <v>1</v>
          </cell>
          <cell r="BX4578">
            <v>0</v>
          </cell>
          <cell r="BY4578">
            <v>0</v>
          </cell>
          <cell r="BZ4578">
            <v>0</v>
          </cell>
          <cell r="CA4578">
            <v>0</v>
          </cell>
          <cell r="CB4578">
            <v>0</v>
          </cell>
          <cell r="CC4578">
            <v>0</v>
          </cell>
          <cell r="CD4578">
            <v>0</v>
          </cell>
          <cell r="CE4578">
            <v>0</v>
          </cell>
          <cell r="CF4578">
            <v>0</v>
          </cell>
          <cell r="CG4578">
            <v>0</v>
          </cell>
          <cell r="CH4578">
            <v>0</v>
          </cell>
          <cell r="CJ4578">
            <v>0</v>
          </cell>
          <cell r="CK4578">
            <v>0</v>
          </cell>
          <cell r="CL4578">
            <v>0</v>
          </cell>
          <cell r="CM4578">
            <v>0</v>
          </cell>
          <cell r="CN4578">
            <v>1</v>
          </cell>
        </row>
        <row r="4579">
          <cell r="AU4579">
            <v>331</v>
          </cell>
          <cell r="AX4579">
            <v>331</v>
          </cell>
          <cell r="AY4579">
            <v>0</v>
          </cell>
          <cell r="AZ4579">
            <v>0</v>
          </cell>
          <cell r="BA4579">
            <v>0</v>
          </cell>
          <cell r="BV4579">
            <v>0</v>
          </cell>
          <cell r="BW4579">
            <v>0</v>
          </cell>
          <cell r="BX4579">
            <v>0</v>
          </cell>
          <cell r="BY4579">
            <v>1</v>
          </cell>
          <cell r="BZ4579">
            <v>0</v>
          </cell>
          <cell r="CA4579">
            <v>0</v>
          </cell>
          <cell r="CB4579">
            <v>0</v>
          </cell>
          <cell r="CC4579">
            <v>0</v>
          </cell>
          <cell r="CD4579">
            <v>0</v>
          </cell>
          <cell r="CE4579">
            <v>0</v>
          </cell>
          <cell r="CF4579">
            <v>0</v>
          </cell>
          <cell r="CG4579">
            <v>0</v>
          </cell>
          <cell r="CH4579">
            <v>0</v>
          </cell>
          <cell r="CJ4579">
            <v>0</v>
          </cell>
          <cell r="CK4579">
            <v>0</v>
          </cell>
          <cell r="CL4579">
            <v>0</v>
          </cell>
          <cell r="CM4579">
            <v>0</v>
          </cell>
          <cell r="CN4579">
            <v>1</v>
          </cell>
        </row>
        <row r="4580">
          <cell r="AU4580">
            <v>174754.46</v>
          </cell>
          <cell r="AX4580">
            <v>121912.09</v>
          </cell>
          <cell r="AY4580">
            <v>52842.37</v>
          </cell>
          <cell r="AZ4580">
            <v>47382.77</v>
          </cell>
          <cell r="BA4580">
            <v>34872.1</v>
          </cell>
          <cell r="BV4580">
            <v>0</v>
          </cell>
          <cell r="BW4580">
            <v>1</v>
          </cell>
          <cell r="BX4580">
            <v>0</v>
          </cell>
          <cell r="BY4580">
            <v>0</v>
          </cell>
          <cell r="BZ4580">
            <v>0</v>
          </cell>
          <cell r="CA4580">
            <v>0</v>
          </cell>
          <cell r="CB4580">
            <v>0</v>
          </cell>
          <cell r="CC4580">
            <v>0</v>
          </cell>
          <cell r="CD4580">
            <v>0</v>
          </cell>
          <cell r="CE4580">
            <v>0</v>
          </cell>
          <cell r="CF4580">
            <v>0</v>
          </cell>
          <cell r="CG4580">
            <v>0</v>
          </cell>
          <cell r="CH4580">
            <v>0</v>
          </cell>
          <cell r="CJ4580">
            <v>0</v>
          </cell>
          <cell r="CK4580">
            <v>0</v>
          </cell>
          <cell r="CL4580">
            <v>0</v>
          </cell>
          <cell r="CM4580">
            <v>0</v>
          </cell>
          <cell r="CN4580">
            <v>1</v>
          </cell>
        </row>
        <row r="4581">
          <cell r="AU4581">
            <v>410</v>
          </cell>
          <cell r="AX4581">
            <v>410</v>
          </cell>
          <cell r="AY4581">
            <v>0</v>
          </cell>
          <cell r="AZ4581">
            <v>0</v>
          </cell>
          <cell r="BA4581">
            <v>0</v>
          </cell>
          <cell r="BV4581">
            <v>0</v>
          </cell>
          <cell r="BW4581">
            <v>0</v>
          </cell>
          <cell r="BX4581">
            <v>0.38</v>
          </cell>
          <cell r="BY4581">
            <v>0</v>
          </cell>
          <cell r="BZ4581">
            <v>0</v>
          </cell>
          <cell r="CA4581">
            <v>0</v>
          </cell>
          <cell r="CB4581">
            <v>0</v>
          </cell>
          <cell r="CC4581">
            <v>0</v>
          </cell>
          <cell r="CD4581">
            <v>0.62</v>
          </cell>
          <cell r="CE4581">
            <v>0</v>
          </cell>
          <cell r="CF4581">
            <v>0</v>
          </cell>
          <cell r="CG4581">
            <v>0</v>
          </cell>
          <cell r="CH4581">
            <v>0</v>
          </cell>
          <cell r="CJ4581">
            <v>0</v>
          </cell>
          <cell r="CK4581">
            <v>0</v>
          </cell>
          <cell r="CL4581">
            <v>0</v>
          </cell>
          <cell r="CM4581">
            <v>0</v>
          </cell>
          <cell r="CN4581">
            <v>1</v>
          </cell>
        </row>
        <row r="4582">
          <cell r="AU4582">
            <v>14868.62</v>
          </cell>
          <cell r="AX4582">
            <v>10670.17</v>
          </cell>
          <cell r="AY4582">
            <v>4198.45</v>
          </cell>
          <cell r="AZ4582">
            <v>9840.85</v>
          </cell>
          <cell r="BA4582">
            <v>279.77</v>
          </cell>
          <cell r="BV4582">
            <v>0</v>
          </cell>
          <cell r="BW4582">
            <v>0</v>
          </cell>
          <cell r="BX4582">
            <v>1</v>
          </cell>
          <cell r="BY4582">
            <v>0</v>
          </cell>
          <cell r="BZ4582">
            <v>0</v>
          </cell>
          <cell r="CA4582">
            <v>0</v>
          </cell>
          <cell r="CB4582">
            <v>0</v>
          </cell>
          <cell r="CC4582">
            <v>0</v>
          </cell>
          <cell r="CD4582">
            <v>0</v>
          </cell>
          <cell r="CE4582">
            <v>0</v>
          </cell>
          <cell r="CF4582">
            <v>0</v>
          </cell>
          <cell r="CG4582">
            <v>0</v>
          </cell>
          <cell r="CH4582">
            <v>0</v>
          </cell>
          <cell r="CJ4582">
            <v>0</v>
          </cell>
          <cell r="CK4582">
            <v>0</v>
          </cell>
          <cell r="CL4582">
            <v>0</v>
          </cell>
          <cell r="CM4582">
            <v>0</v>
          </cell>
          <cell r="CN4582">
            <v>1</v>
          </cell>
        </row>
        <row r="4583">
          <cell r="AU4583">
            <v>518</v>
          </cell>
          <cell r="AX4583">
            <v>518</v>
          </cell>
          <cell r="AY4583">
            <v>0</v>
          </cell>
          <cell r="AZ4583">
            <v>0</v>
          </cell>
          <cell r="BA4583">
            <v>0</v>
          </cell>
          <cell r="BV4583">
            <v>0</v>
          </cell>
          <cell r="BW4583">
            <v>0.82</v>
          </cell>
          <cell r="BX4583">
            <v>0</v>
          </cell>
          <cell r="BY4583">
            <v>0</v>
          </cell>
          <cell r="BZ4583">
            <v>0</v>
          </cell>
          <cell r="CA4583">
            <v>0</v>
          </cell>
          <cell r="CB4583">
            <v>0</v>
          </cell>
          <cell r="CC4583">
            <v>0</v>
          </cell>
          <cell r="CD4583">
            <v>0.18</v>
          </cell>
          <cell r="CE4583">
            <v>0</v>
          </cell>
          <cell r="CF4583">
            <v>0</v>
          </cell>
          <cell r="CG4583">
            <v>0</v>
          </cell>
          <cell r="CH4583">
            <v>0</v>
          </cell>
          <cell r="CJ4583">
            <v>0</v>
          </cell>
          <cell r="CK4583">
            <v>0</v>
          </cell>
          <cell r="CL4583">
            <v>0</v>
          </cell>
          <cell r="CM4583">
            <v>0</v>
          </cell>
          <cell r="CN4583">
            <v>1</v>
          </cell>
        </row>
        <row r="4584">
          <cell r="AU4584">
            <v>3238.29</v>
          </cell>
          <cell r="AX4584">
            <v>2321.4300000000003</v>
          </cell>
          <cell r="AY4584">
            <v>916.86</v>
          </cell>
          <cell r="AZ4584">
            <v>568.4</v>
          </cell>
          <cell r="BA4584">
            <v>1498.9</v>
          </cell>
          <cell r="BV4584">
            <v>0</v>
          </cell>
          <cell r="BW4584">
            <v>1</v>
          </cell>
          <cell r="BX4584">
            <v>0</v>
          </cell>
          <cell r="BY4584">
            <v>0</v>
          </cell>
          <cell r="BZ4584">
            <v>0</v>
          </cell>
          <cell r="CA4584">
            <v>0</v>
          </cell>
          <cell r="CB4584">
            <v>0</v>
          </cell>
          <cell r="CC4584">
            <v>0</v>
          </cell>
          <cell r="CD4584">
            <v>0</v>
          </cell>
          <cell r="CE4584">
            <v>0</v>
          </cell>
          <cell r="CF4584">
            <v>0</v>
          </cell>
          <cell r="CG4584">
            <v>0</v>
          </cell>
          <cell r="CH4584">
            <v>0</v>
          </cell>
          <cell r="CJ4584">
            <v>0</v>
          </cell>
          <cell r="CK4584">
            <v>0</v>
          </cell>
          <cell r="CL4584">
            <v>0</v>
          </cell>
          <cell r="CM4584">
            <v>0</v>
          </cell>
          <cell r="CN4584">
            <v>1</v>
          </cell>
        </row>
        <row r="4585">
          <cell r="AU4585">
            <v>124</v>
          </cell>
          <cell r="AX4585">
            <v>124</v>
          </cell>
          <cell r="AY4585">
            <v>0</v>
          </cell>
          <cell r="AZ4585">
            <v>0</v>
          </cell>
          <cell r="BA4585">
            <v>0</v>
          </cell>
          <cell r="BV4585">
            <v>0</v>
          </cell>
          <cell r="BW4585">
            <v>1</v>
          </cell>
          <cell r="BX4585">
            <v>0</v>
          </cell>
          <cell r="BY4585">
            <v>0</v>
          </cell>
          <cell r="BZ4585">
            <v>0</v>
          </cell>
          <cell r="CA4585">
            <v>0</v>
          </cell>
          <cell r="CB4585">
            <v>0</v>
          </cell>
          <cell r="CC4585">
            <v>0</v>
          </cell>
          <cell r="CD4585">
            <v>0</v>
          </cell>
          <cell r="CE4585">
            <v>0</v>
          </cell>
          <cell r="CF4585">
            <v>0</v>
          </cell>
          <cell r="CG4585">
            <v>0</v>
          </cell>
          <cell r="CH4585">
            <v>0</v>
          </cell>
          <cell r="CJ4585">
            <v>0</v>
          </cell>
          <cell r="CK4585">
            <v>0</v>
          </cell>
          <cell r="CL4585">
            <v>0</v>
          </cell>
          <cell r="CM4585">
            <v>0</v>
          </cell>
          <cell r="CN4585">
            <v>1</v>
          </cell>
        </row>
        <row r="4586">
          <cell r="AU4586">
            <v>570.54999999999995</v>
          </cell>
          <cell r="AX4586">
            <v>409</v>
          </cell>
          <cell r="AY4586">
            <v>161.55000000000001</v>
          </cell>
          <cell r="AZ4586">
            <v>409</v>
          </cell>
          <cell r="BA4586">
            <v>0</v>
          </cell>
          <cell r="BV4586">
            <v>0</v>
          </cell>
          <cell r="BW4586">
            <v>0</v>
          </cell>
          <cell r="BX4586">
            <v>0</v>
          </cell>
          <cell r="BY4586">
            <v>0</v>
          </cell>
          <cell r="BZ4586">
            <v>0</v>
          </cell>
          <cell r="CA4586">
            <v>0</v>
          </cell>
          <cell r="CB4586">
            <v>0</v>
          </cell>
          <cell r="CC4586">
            <v>0</v>
          </cell>
          <cell r="CD4586">
            <v>0</v>
          </cell>
          <cell r="CE4586">
            <v>0</v>
          </cell>
          <cell r="CF4586">
            <v>0</v>
          </cell>
          <cell r="CG4586">
            <v>0</v>
          </cell>
          <cell r="CH4586">
            <v>0</v>
          </cell>
          <cell r="CJ4586">
            <v>0</v>
          </cell>
          <cell r="CK4586">
            <v>0</v>
          </cell>
          <cell r="CL4586">
            <v>0</v>
          </cell>
          <cell r="CM4586">
            <v>0</v>
          </cell>
          <cell r="CN4586">
            <v>1</v>
          </cell>
        </row>
        <row r="4587">
          <cell r="AU4587">
            <v>569.16</v>
          </cell>
          <cell r="AX4587">
            <v>408</v>
          </cell>
          <cell r="AY4587">
            <v>161.16</v>
          </cell>
          <cell r="AZ4587">
            <v>408</v>
          </cell>
          <cell r="BA4587">
            <v>0</v>
          </cell>
          <cell r="BV4587">
            <v>0</v>
          </cell>
          <cell r="BW4587">
            <v>0</v>
          </cell>
          <cell r="BX4587">
            <v>0</v>
          </cell>
          <cell r="BY4587">
            <v>0</v>
          </cell>
          <cell r="BZ4587">
            <v>0</v>
          </cell>
          <cell r="CA4587">
            <v>0</v>
          </cell>
          <cell r="CB4587">
            <v>0</v>
          </cell>
          <cell r="CC4587">
            <v>0</v>
          </cell>
          <cell r="CD4587">
            <v>0</v>
          </cell>
          <cell r="CE4587">
            <v>0</v>
          </cell>
          <cell r="CF4587">
            <v>0</v>
          </cell>
          <cell r="CG4587">
            <v>0</v>
          </cell>
          <cell r="CH4587">
            <v>0</v>
          </cell>
          <cell r="CJ4587">
            <v>0</v>
          </cell>
          <cell r="CK4587">
            <v>0</v>
          </cell>
          <cell r="CL4587">
            <v>0</v>
          </cell>
          <cell r="CM4587">
            <v>0</v>
          </cell>
          <cell r="CN4587">
            <v>1</v>
          </cell>
        </row>
        <row r="4588">
          <cell r="AU4588">
            <v>880.36</v>
          </cell>
          <cell r="AX4588">
            <v>675.86000000000013</v>
          </cell>
          <cell r="AY4588">
            <v>204.5</v>
          </cell>
          <cell r="AZ4588">
            <v>0</v>
          </cell>
          <cell r="BA4588">
            <v>383.47</v>
          </cell>
          <cell r="BV4588">
            <v>0</v>
          </cell>
          <cell r="BW4588">
            <v>1</v>
          </cell>
          <cell r="BX4588">
            <v>0</v>
          </cell>
          <cell r="BY4588">
            <v>0</v>
          </cell>
          <cell r="BZ4588">
            <v>0</v>
          </cell>
          <cell r="CA4588">
            <v>0</v>
          </cell>
          <cell r="CB4588">
            <v>0</v>
          </cell>
          <cell r="CC4588">
            <v>0</v>
          </cell>
          <cell r="CD4588">
            <v>0</v>
          </cell>
          <cell r="CE4588">
            <v>0</v>
          </cell>
          <cell r="CF4588">
            <v>0</v>
          </cell>
          <cell r="CG4588">
            <v>0</v>
          </cell>
          <cell r="CH4588">
            <v>0</v>
          </cell>
          <cell r="CJ4588">
            <v>0</v>
          </cell>
          <cell r="CK4588">
            <v>0</v>
          </cell>
          <cell r="CL4588">
            <v>0</v>
          </cell>
          <cell r="CM4588">
            <v>0</v>
          </cell>
          <cell r="CN4588">
            <v>1</v>
          </cell>
        </row>
        <row r="4589">
          <cell r="AU4589">
            <v>1964.59</v>
          </cell>
          <cell r="AX4589">
            <v>1441.19</v>
          </cell>
          <cell r="AY4589">
            <v>523.4</v>
          </cell>
          <cell r="AZ4589">
            <v>820.85</v>
          </cell>
          <cell r="BA4589">
            <v>445.94</v>
          </cell>
          <cell r="BV4589">
            <v>0</v>
          </cell>
          <cell r="BW4589">
            <v>1</v>
          </cell>
          <cell r="BX4589">
            <v>0</v>
          </cell>
          <cell r="BY4589">
            <v>0</v>
          </cell>
          <cell r="BZ4589">
            <v>0</v>
          </cell>
          <cell r="CA4589">
            <v>0</v>
          </cell>
          <cell r="CB4589">
            <v>0</v>
          </cell>
          <cell r="CC4589">
            <v>0</v>
          </cell>
          <cell r="CD4589">
            <v>0</v>
          </cell>
          <cell r="CE4589">
            <v>0</v>
          </cell>
          <cell r="CF4589">
            <v>0</v>
          </cell>
          <cell r="CG4589">
            <v>0</v>
          </cell>
          <cell r="CH4589">
            <v>0</v>
          </cell>
          <cell r="CJ4589">
            <v>0</v>
          </cell>
          <cell r="CK4589">
            <v>0</v>
          </cell>
          <cell r="CL4589">
            <v>0</v>
          </cell>
          <cell r="CM4589">
            <v>0</v>
          </cell>
          <cell r="CN4589">
            <v>1</v>
          </cell>
        </row>
        <row r="4590">
          <cell r="AU4590">
            <v>3964.31</v>
          </cell>
          <cell r="AX4590">
            <v>2841.82</v>
          </cell>
          <cell r="AY4590">
            <v>1122.49</v>
          </cell>
          <cell r="AZ4590">
            <v>2450</v>
          </cell>
          <cell r="BA4590">
            <v>346.44</v>
          </cell>
          <cell r="BV4590">
            <v>0</v>
          </cell>
          <cell r="BW4590">
            <v>0</v>
          </cell>
          <cell r="BX4590">
            <v>0</v>
          </cell>
          <cell r="BY4590">
            <v>0</v>
          </cell>
          <cell r="BZ4590">
            <v>0</v>
          </cell>
          <cell r="CA4590">
            <v>0</v>
          </cell>
          <cell r="CB4590">
            <v>0</v>
          </cell>
          <cell r="CC4590">
            <v>0</v>
          </cell>
          <cell r="CD4590">
            <v>0</v>
          </cell>
          <cell r="CE4590">
            <v>0</v>
          </cell>
          <cell r="CF4590">
            <v>0</v>
          </cell>
          <cell r="CG4590">
            <v>0</v>
          </cell>
          <cell r="CH4590">
            <v>0</v>
          </cell>
          <cell r="CJ4590">
            <v>0</v>
          </cell>
          <cell r="CK4590">
            <v>0</v>
          </cell>
          <cell r="CL4590">
            <v>0</v>
          </cell>
          <cell r="CM4590">
            <v>0</v>
          </cell>
          <cell r="CN4590">
            <v>1</v>
          </cell>
        </row>
        <row r="4591">
          <cell r="AU4591">
            <v>691.12</v>
          </cell>
          <cell r="AX4591">
            <v>613.80999999999995</v>
          </cell>
          <cell r="AY4591">
            <v>77.31</v>
          </cell>
          <cell r="AZ4591">
            <v>0</v>
          </cell>
          <cell r="BA4591">
            <v>173.13</v>
          </cell>
          <cell r="BV4591">
            <v>0</v>
          </cell>
          <cell r="BW4591">
            <v>0.57999999999999996</v>
          </cell>
          <cell r="BX4591">
            <v>0</v>
          </cell>
          <cell r="BY4591">
            <v>0</v>
          </cell>
          <cell r="BZ4591">
            <v>0</v>
          </cell>
          <cell r="CA4591">
            <v>0</v>
          </cell>
          <cell r="CB4591">
            <v>0</v>
          </cell>
          <cell r="CC4591">
            <v>0</v>
          </cell>
          <cell r="CD4591">
            <v>0.42</v>
          </cell>
          <cell r="CE4591">
            <v>0</v>
          </cell>
          <cell r="CF4591">
            <v>0</v>
          </cell>
          <cell r="CG4591">
            <v>0</v>
          </cell>
          <cell r="CH4591">
            <v>0</v>
          </cell>
          <cell r="CJ4591">
            <v>0</v>
          </cell>
          <cell r="CK4591">
            <v>0</v>
          </cell>
          <cell r="CL4591">
            <v>0</v>
          </cell>
          <cell r="CM4591">
            <v>0</v>
          </cell>
          <cell r="CN4591">
            <v>1</v>
          </cell>
        </row>
        <row r="4592">
          <cell r="AU4592">
            <v>142</v>
          </cell>
          <cell r="AX4592">
            <v>142</v>
          </cell>
          <cell r="AY4592">
            <v>0</v>
          </cell>
          <cell r="AZ4592">
            <v>0</v>
          </cell>
          <cell r="BA4592">
            <v>0</v>
          </cell>
          <cell r="BV4592">
            <v>0</v>
          </cell>
          <cell r="BW4592">
            <v>0</v>
          </cell>
          <cell r="BX4592">
            <v>0</v>
          </cell>
          <cell r="BY4592">
            <v>0</v>
          </cell>
          <cell r="BZ4592">
            <v>0</v>
          </cell>
          <cell r="CA4592">
            <v>0</v>
          </cell>
          <cell r="CB4592">
            <v>0</v>
          </cell>
          <cell r="CC4592">
            <v>0</v>
          </cell>
          <cell r="CD4592">
            <v>1</v>
          </cell>
          <cell r="CE4592">
            <v>0</v>
          </cell>
          <cell r="CF4592">
            <v>0</v>
          </cell>
          <cell r="CG4592">
            <v>0</v>
          </cell>
          <cell r="CH4592">
            <v>0</v>
          </cell>
          <cell r="CJ4592">
            <v>0</v>
          </cell>
          <cell r="CK4592">
            <v>0</v>
          </cell>
          <cell r="CL4592">
            <v>0</v>
          </cell>
          <cell r="CM4592">
            <v>0</v>
          </cell>
          <cell r="CN4592">
            <v>1</v>
          </cell>
        </row>
        <row r="4593">
          <cell r="AU4593">
            <v>1458.82</v>
          </cell>
          <cell r="AX4593">
            <v>1071.24</v>
          </cell>
          <cell r="AY4593">
            <v>387.58</v>
          </cell>
          <cell r="AZ4593">
            <v>981.24</v>
          </cell>
          <cell r="BA4593">
            <v>0</v>
          </cell>
          <cell r="BV4593">
            <v>0</v>
          </cell>
          <cell r="BW4593">
            <v>0</v>
          </cell>
          <cell r="BX4593">
            <v>0</v>
          </cell>
          <cell r="BY4593">
            <v>0</v>
          </cell>
          <cell r="BZ4593">
            <v>0</v>
          </cell>
          <cell r="CA4593">
            <v>0</v>
          </cell>
          <cell r="CB4593">
            <v>0</v>
          </cell>
          <cell r="CC4593">
            <v>0</v>
          </cell>
          <cell r="CD4593">
            <v>0</v>
          </cell>
          <cell r="CE4593">
            <v>0</v>
          </cell>
          <cell r="CF4593">
            <v>0</v>
          </cell>
          <cell r="CG4593">
            <v>0</v>
          </cell>
          <cell r="CH4593">
            <v>0</v>
          </cell>
          <cell r="CJ4593">
            <v>0</v>
          </cell>
          <cell r="CK4593">
            <v>0</v>
          </cell>
          <cell r="CL4593">
            <v>0</v>
          </cell>
          <cell r="CM4593">
            <v>0</v>
          </cell>
          <cell r="CN4593">
            <v>1</v>
          </cell>
        </row>
        <row r="4594">
          <cell r="AU4594">
            <v>54602</v>
          </cell>
          <cell r="AX4594">
            <v>40822.04</v>
          </cell>
          <cell r="AY4594">
            <v>13779.96</v>
          </cell>
          <cell r="AZ4594">
            <v>14153.75</v>
          </cell>
          <cell r="BA4594">
            <v>9272.6299999999992</v>
          </cell>
          <cell r="BV4594">
            <v>0</v>
          </cell>
          <cell r="BW4594">
            <v>0</v>
          </cell>
          <cell r="BX4594">
            <v>0</v>
          </cell>
          <cell r="BY4594">
            <v>0</v>
          </cell>
          <cell r="BZ4594">
            <v>0</v>
          </cell>
          <cell r="CA4594">
            <v>0</v>
          </cell>
          <cell r="CB4594">
            <v>0</v>
          </cell>
          <cell r="CC4594">
            <v>0</v>
          </cell>
          <cell r="CD4594">
            <v>0</v>
          </cell>
          <cell r="CE4594">
            <v>0</v>
          </cell>
          <cell r="CF4594">
            <v>0</v>
          </cell>
          <cell r="CG4594">
            <v>0</v>
          </cell>
          <cell r="CH4594">
            <v>0</v>
          </cell>
          <cell r="CJ4594">
            <v>0</v>
          </cell>
          <cell r="CK4594">
            <v>0</v>
          </cell>
          <cell r="CL4594">
            <v>0</v>
          </cell>
          <cell r="CM4594">
            <v>0</v>
          </cell>
          <cell r="CN4594">
            <v>1</v>
          </cell>
        </row>
        <row r="4595">
          <cell r="AU4595">
            <v>17255.349999999999</v>
          </cell>
          <cell r="AX4595">
            <v>12369.499999999998</v>
          </cell>
          <cell r="AY4595">
            <v>4885.8500000000004</v>
          </cell>
          <cell r="AZ4595">
            <v>11242.39</v>
          </cell>
          <cell r="BA4595">
            <v>989.26</v>
          </cell>
          <cell r="BV4595">
            <v>0</v>
          </cell>
          <cell r="BW4595">
            <v>0</v>
          </cell>
          <cell r="BX4595">
            <v>0</v>
          </cell>
          <cell r="BY4595">
            <v>0</v>
          </cell>
          <cell r="BZ4595">
            <v>0</v>
          </cell>
          <cell r="CA4595">
            <v>0</v>
          </cell>
          <cell r="CB4595">
            <v>0</v>
          </cell>
          <cell r="CC4595">
            <v>0</v>
          </cell>
          <cell r="CD4595">
            <v>1</v>
          </cell>
          <cell r="CE4595">
            <v>0</v>
          </cell>
          <cell r="CF4595">
            <v>0</v>
          </cell>
          <cell r="CG4595">
            <v>0</v>
          </cell>
          <cell r="CH4595">
            <v>0</v>
          </cell>
          <cell r="CJ4595">
            <v>0</v>
          </cell>
          <cell r="CK4595">
            <v>0</v>
          </cell>
          <cell r="CL4595">
            <v>0</v>
          </cell>
          <cell r="CM4595">
            <v>0</v>
          </cell>
          <cell r="CN4595">
            <v>1</v>
          </cell>
        </row>
        <row r="4596">
          <cell r="AU4596">
            <v>3220.04</v>
          </cell>
          <cell r="AX4596">
            <v>2308.2800000000002</v>
          </cell>
          <cell r="AY4596">
            <v>911.76</v>
          </cell>
          <cell r="AZ4596">
            <v>2308.2800000000002</v>
          </cell>
          <cell r="BA4596">
            <v>0</v>
          </cell>
          <cell r="BV4596">
            <v>0</v>
          </cell>
          <cell r="BW4596">
            <v>0</v>
          </cell>
          <cell r="BX4596">
            <v>0</v>
          </cell>
          <cell r="BY4596">
            <v>0</v>
          </cell>
          <cell r="BZ4596">
            <v>0</v>
          </cell>
          <cell r="CA4596">
            <v>0</v>
          </cell>
          <cell r="CB4596">
            <v>0</v>
          </cell>
          <cell r="CC4596">
            <v>0</v>
          </cell>
          <cell r="CD4596">
            <v>0</v>
          </cell>
          <cell r="CE4596">
            <v>0</v>
          </cell>
          <cell r="CF4596">
            <v>0</v>
          </cell>
          <cell r="CG4596">
            <v>0</v>
          </cell>
          <cell r="CH4596">
            <v>0</v>
          </cell>
          <cell r="CJ4596">
            <v>0</v>
          </cell>
          <cell r="CK4596">
            <v>0</v>
          </cell>
          <cell r="CL4596">
            <v>0</v>
          </cell>
          <cell r="CM4596">
            <v>0</v>
          </cell>
          <cell r="CN4596">
            <v>1</v>
          </cell>
        </row>
        <row r="4597">
          <cell r="AU4597">
            <v>87033.75</v>
          </cell>
          <cell r="AX4597">
            <v>64966.26</v>
          </cell>
          <cell r="AY4597">
            <v>22067.49</v>
          </cell>
          <cell r="AZ4597">
            <v>32037.52</v>
          </cell>
          <cell r="BA4597">
            <v>13757.34</v>
          </cell>
          <cell r="BV4597">
            <v>0</v>
          </cell>
          <cell r="BW4597">
            <v>0.18</v>
          </cell>
          <cell r="BX4597">
            <v>0.39</v>
          </cell>
          <cell r="BY4597">
            <v>0</v>
          </cell>
          <cell r="BZ4597">
            <v>0</v>
          </cell>
          <cell r="CA4597">
            <v>0</v>
          </cell>
          <cell r="CB4597">
            <v>0</v>
          </cell>
          <cell r="CC4597">
            <v>0</v>
          </cell>
          <cell r="CD4597">
            <v>0.32</v>
          </cell>
          <cell r="CE4597">
            <v>0</v>
          </cell>
          <cell r="CF4597">
            <v>0</v>
          </cell>
          <cell r="CG4597">
            <v>0</v>
          </cell>
          <cell r="CH4597">
            <v>0</v>
          </cell>
          <cell r="CJ4597">
            <v>0</v>
          </cell>
          <cell r="CK4597">
            <v>0</v>
          </cell>
          <cell r="CL4597">
            <v>0</v>
          </cell>
          <cell r="CM4597">
            <v>0</v>
          </cell>
          <cell r="CN4597">
            <v>1.0000000000000002</v>
          </cell>
        </row>
        <row r="4598">
          <cell r="AU4598">
            <v>3491.99</v>
          </cell>
          <cell r="AX4598">
            <v>2503.3399999999997</v>
          </cell>
          <cell r="AY4598">
            <v>988.65</v>
          </cell>
          <cell r="AZ4598">
            <v>0</v>
          </cell>
          <cell r="BA4598">
            <v>688.92</v>
          </cell>
          <cell r="BV4598">
            <v>0</v>
          </cell>
          <cell r="BW4598">
            <v>0.04</v>
          </cell>
          <cell r="BX4598">
            <v>0.46</v>
          </cell>
          <cell r="BY4598">
            <v>0</v>
          </cell>
          <cell r="BZ4598">
            <v>0</v>
          </cell>
          <cell r="CA4598">
            <v>0</v>
          </cell>
          <cell r="CB4598">
            <v>0</v>
          </cell>
          <cell r="CC4598">
            <v>0</v>
          </cell>
          <cell r="CD4598">
            <v>0.44</v>
          </cell>
          <cell r="CE4598">
            <v>0</v>
          </cell>
          <cell r="CF4598">
            <v>0</v>
          </cell>
          <cell r="CG4598">
            <v>0</v>
          </cell>
          <cell r="CH4598">
            <v>0</v>
          </cell>
          <cell r="CJ4598">
            <v>0</v>
          </cell>
          <cell r="CK4598">
            <v>0</v>
          </cell>
          <cell r="CL4598">
            <v>0</v>
          </cell>
          <cell r="CM4598">
            <v>0</v>
          </cell>
          <cell r="CN4598">
            <v>1</v>
          </cell>
        </row>
        <row r="4599">
          <cell r="AU4599">
            <v>1449.53</v>
          </cell>
          <cell r="AX4599">
            <v>1039.0899999999999</v>
          </cell>
          <cell r="AY4599">
            <v>410.44</v>
          </cell>
          <cell r="AZ4599">
            <v>1039.0899999999999</v>
          </cell>
          <cell r="BA4599">
            <v>0</v>
          </cell>
          <cell r="BV4599">
            <v>0</v>
          </cell>
          <cell r="BW4599">
            <v>1</v>
          </cell>
          <cell r="BX4599">
            <v>0</v>
          </cell>
          <cell r="BY4599">
            <v>0</v>
          </cell>
          <cell r="BZ4599">
            <v>0</v>
          </cell>
          <cell r="CA4599">
            <v>0</v>
          </cell>
          <cell r="CB4599">
            <v>0</v>
          </cell>
          <cell r="CC4599">
            <v>0</v>
          </cell>
          <cell r="CD4599">
            <v>0</v>
          </cell>
          <cell r="CE4599">
            <v>0</v>
          </cell>
          <cell r="CF4599">
            <v>0</v>
          </cell>
          <cell r="CG4599">
            <v>0</v>
          </cell>
          <cell r="CH4599">
            <v>0</v>
          </cell>
          <cell r="CJ4599">
            <v>0</v>
          </cell>
          <cell r="CK4599">
            <v>0</v>
          </cell>
          <cell r="CL4599">
            <v>0</v>
          </cell>
          <cell r="CM4599">
            <v>0</v>
          </cell>
          <cell r="CN4599">
            <v>1</v>
          </cell>
        </row>
        <row r="4600">
          <cell r="AU4600">
            <v>-858.58</v>
          </cell>
          <cell r="AX4600">
            <v>-574.77</v>
          </cell>
          <cell r="AY4600">
            <v>-283.81</v>
          </cell>
          <cell r="AZ4600">
            <v>0</v>
          </cell>
          <cell r="BA4600">
            <v>0</v>
          </cell>
          <cell r="BV4600">
            <v>0</v>
          </cell>
          <cell r="BW4600">
            <v>0.34</v>
          </cell>
          <cell r="BX4600">
            <v>0</v>
          </cell>
          <cell r="BY4600">
            <v>0.66</v>
          </cell>
          <cell r="BZ4600">
            <v>0</v>
          </cell>
          <cell r="CA4600">
            <v>0</v>
          </cell>
          <cell r="CB4600">
            <v>0</v>
          </cell>
          <cell r="CC4600">
            <v>0</v>
          </cell>
          <cell r="CD4600">
            <v>0</v>
          </cell>
          <cell r="CE4600">
            <v>0</v>
          </cell>
          <cell r="CF4600">
            <v>0</v>
          </cell>
          <cell r="CG4600">
            <v>0</v>
          </cell>
          <cell r="CH4600">
            <v>0</v>
          </cell>
          <cell r="CJ4600">
            <v>0</v>
          </cell>
          <cell r="CK4600">
            <v>0</v>
          </cell>
          <cell r="CL4600">
            <v>0</v>
          </cell>
          <cell r="CM4600">
            <v>0</v>
          </cell>
          <cell r="CN4600">
            <v>1</v>
          </cell>
        </row>
        <row r="4601">
          <cell r="AU4601">
            <v>117439.46</v>
          </cell>
          <cell r="AX4601">
            <v>116136.43</v>
          </cell>
          <cell r="AY4601">
            <v>1303.03</v>
          </cell>
          <cell r="AZ4601">
            <v>0</v>
          </cell>
          <cell r="BA4601">
            <v>2917.34</v>
          </cell>
          <cell r="BV4601">
            <v>0</v>
          </cell>
          <cell r="BW4601">
            <v>0.01</v>
          </cell>
          <cell r="BX4601">
            <v>0.53</v>
          </cell>
          <cell r="BY4601">
            <v>0</v>
          </cell>
          <cell r="BZ4601">
            <v>0</v>
          </cell>
          <cell r="CA4601">
            <v>0</v>
          </cell>
          <cell r="CB4601">
            <v>0</v>
          </cell>
          <cell r="CC4601">
            <v>0</v>
          </cell>
          <cell r="CD4601">
            <v>0.28999999999999998</v>
          </cell>
          <cell r="CE4601">
            <v>0</v>
          </cell>
          <cell r="CF4601">
            <v>0</v>
          </cell>
          <cell r="CG4601">
            <v>0</v>
          </cell>
          <cell r="CH4601">
            <v>0</v>
          </cell>
          <cell r="CJ4601">
            <v>0</v>
          </cell>
          <cell r="CK4601">
            <v>0</v>
          </cell>
          <cell r="CL4601">
            <v>0</v>
          </cell>
          <cell r="CM4601">
            <v>0</v>
          </cell>
          <cell r="CN4601">
            <v>1</v>
          </cell>
        </row>
        <row r="4602">
          <cell r="AU4602">
            <v>293</v>
          </cell>
          <cell r="AX4602">
            <v>293</v>
          </cell>
          <cell r="AY4602">
            <v>0</v>
          </cell>
          <cell r="AZ4602">
            <v>0</v>
          </cell>
          <cell r="BA4602">
            <v>0</v>
          </cell>
          <cell r="BV4602">
            <v>0</v>
          </cell>
          <cell r="BW4602">
            <v>1</v>
          </cell>
          <cell r="BX4602">
            <v>0</v>
          </cell>
          <cell r="BY4602">
            <v>0</v>
          </cell>
          <cell r="BZ4602">
            <v>0</v>
          </cell>
          <cell r="CA4602">
            <v>0</v>
          </cell>
          <cell r="CB4602">
            <v>0</v>
          </cell>
          <cell r="CC4602">
            <v>0</v>
          </cell>
          <cell r="CD4602">
            <v>0</v>
          </cell>
          <cell r="CE4602">
            <v>0</v>
          </cell>
          <cell r="CF4602">
            <v>0</v>
          </cell>
          <cell r="CG4602">
            <v>0</v>
          </cell>
          <cell r="CH4602">
            <v>0</v>
          </cell>
          <cell r="CJ4602">
            <v>0</v>
          </cell>
          <cell r="CK4602">
            <v>0</v>
          </cell>
          <cell r="CL4602">
            <v>0</v>
          </cell>
          <cell r="CM4602">
            <v>0</v>
          </cell>
          <cell r="CN4602">
            <v>1</v>
          </cell>
        </row>
        <row r="4603">
          <cell r="AU4603">
            <v>62.83</v>
          </cell>
          <cell r="AX4603">
            <v>45.04</v>
          </cell>
          <cell r="AY4603">
            <v>17.79</v>
          </cell>
          <cell r="AZ4603">
            <v>0</v>
          </cell>
          <cell r="BA4603">
            <v>0</v>
          </cell>
          <cell r="BV4603">
            <v>0</v>
          </cell>
          <cell r="BW4603">
            <v>1</v>
          </cell>
          <cell r="BX4603">
            <v>0</v>
          </cell>
          <cell r="BY4603">
            <v>0</v>
          </cell>
          <cell r="BZ4603">
            <v>0</v>
          </cell>
          <cell r="CA4603">
            <v>0</v>
          </cell>
          <cell r="CB4603">
            <v>0</v>
          </cell>
          <cell r="CC4603">
            <v>0</v>
          </cell>
          <cell r="CD4603">
            <v>0</v>
          </cell>
          <cell r="CE4603">
            <v>0</v>
          </cell>
          <cell r="CF4603">
            <v>0</v>
          </cell>
          <cell r="CG4603">
            <v>0</v>
          </cell>
          <cell r="CH4603">
            <v>0</v>
          </cell>
          <cell r="CJ4603">
            <v>0</v>
          </cell>
          <cell r="CK4603">
            <v>0</v>
          </cell>
          <cell r="CL4603">
            <v>0</v>
          </cell>
          <cell r="CM4603">
            <v>0</v>
          </cell>
          <cell r="CN4603">
            <v>1</v>
          </cell>
        </row>
        <row r="4604">
          <cell r="AU4604">
            <v>-447.14</v>
          </cell>
          <cell r="AX4604">
            <v>-276.45</v>
          </cell>
          <cell r="AY4604">
            <v>-170.69</v>
          </cell>
          <cell r="AZ4604">
            <v>0</v>
          </cell>
          <cell r="BA4604">
            <v>0</v>
          </cell>
          <cell r="BV4604">
            <v>0</v>
          </cell>
          <cell r="BW4604">
            <v>0.34</v>
          </cell>
          <cell r="BX4604">
            <v>0</v>
          </cell>
          <cell r="BY4604">
            <v>0.66</v>
          </cell>
          <cell r="BZ4604">
            <v>0</v>
          </cell>
          <cell r="CA4604">
            <v>0</v>
          </cell>
          <cell r="CB4604">
            <v>0</v>
          </cell>
          <cell r="CC4604">
            <v>0</v>
          </cell>
          <cell r="CD4604">
            <v>0</v>
          </cell>
          <cell r="CE4604">
            <v>0</v>
          </cell>
          <cell r="CF4604">
            <v>0</v>
          </cell>
          <cell r="CG4604">
            <v>0</v>
          </cell>
          <cell r="CH4604">
            <v>0</v>
          </cell>
          <cell r="CJ4604">
            <v>0</v>
          </cell>
          <cell r="CK4604">
            <v>0</v>
          </cell>
          <cell r="CL4604">
            <v>0</v>
          </cell>
          <cell r="CM4604">
            <v>0</v>
          </cell>
          <cell r="CN4604">
            <v>1</v>
          </cell>
        </row>
        <row r="4605">
          <cell r="AU4605">
            <v>-27023.63</v>
          </cell>
          <cell r="AX4605">
            <v>-27023.629999999997</v>
          </cell>
          <cell r="AY4605">
            <v>0</v>
          </cell>
          <cell r="AZ4605">
            <v>-8248.25</v>
          </cell>
          <cell r="BA4605">
            <v>-4336.55</v>
          </cell>
          <cell r="BV4605">
            <v>0</v>
          </cell>
          <cell r="BW4605">
            <v>0</v>
          </cell>
          <cell r="BX4605">
            <v>0.21</v>
          </cell>
          <cell r="BY4605">
            <v>0</v>
          </cell>
          <cell r="BZ4605">
            <v>0</v>
          </cell>
          <cell r="CA4605">
            <v>0</v>
          </cell>
          <cell r="CB4605">
            <v>0</v>
          </cell>
          <cell r="CC4605">
            <v>0</v>
          </cell>
          <cell r="CD4605">
            <v>0.79</v>
          </cell>
          <cell r="CE4605">
            <v>0</v>
          </cell>
          <cell r="CF4605">
            <v>0</v>
          </cell>
          <cell r="CG4605">
            <v>0</v>
          </cell>
          <cell r="CH4605">
            <v>0</v>
          </cell>
          <cell r="CJ4605">
            <v>0</v>
          </cell>
          <cell r="CK4605">
            <v>0</v>
          </cell>
          <cell r="CL4605">
            <v>0</v>
          </cell>
          <cell r="CM4605">
            <v>0</v>
          </cell>
          <cell r="CN4605">
            <v>1</v>
          </cell>
        </row>
        <row r="4606">
          <cell r="AU4606">
            <v>1296.94</v>
          </cell>
          <cell r="AX4606">
            <v>929.71</v>
          </cell>
          <cell r="AY4606">
            <v>367.23</v>
          </cell>
          <cell r="AZ4606">
            <v>929.71</v>
          </cell>
          <cell r="BA4606">
            <v>0</v>
          </cell>
          <cell r="BV4606">
            <v>0</v>
          </cell>
          <cell r="BW4606">
            <v>1</v>
          </cell>
          <cell r="BX4606">
            <v>0</v>
          </cell>
          <cell r="BY4606">
            <v>0</v>
          </cell>
          <cell r="BZ4606">
            <v>0</v>
          </cell>
          <cell r="CA4606">
            <v>0</v>
          </cell>
          <cell r="CB4606">
            <v>0</v>
          </cell>
          <cell r="CC4606">
            <v>0</v>
          </cell>
          <cell r="CD4606">
            <v>0</v>
          </cell>
          <cell r="CE4606">
            <v>0</v>
          </cell>
          <cell r="CF4606">
            <v>0</v>
          </cell>
          <cell r="CG4606">
            <v>0</v>
          </cell>
          <cell r="CH4606">
            <v>0</v>
          </cell>
          <cell r="CJ4606">
            <v>0</v>
          </cell>
          <cell r="CK4606">
            <v>0</v>
          </cell>
          <cell r="CL4606">
            <v>0</v>
          </cell>
          <cell r="CM4606">
            <v>0</v>
          </cell>
          <cell r="CN4606">
            <v>1</v>
          </cell>
        </row>
        <row r="4607">
          <cell r="AU4607">
            <v>0</v>
          </cell>
          <cell r="AX4607">
            <v>0</v>
          </cell>
          <cell r="AY4607">
            <v>0</v>
          </cell>
          <cell r="AZ4607">
            <v>0</v>
          </cell>
          <cell r="BA4607">
            <v>0</v>
          </cell>
          <cell r="BV4607">
            <v>0</v>
          </cell>
          <cell r="BW4607">
            <v>1</v>
          </cell>
          <cell r="BX4607">
            <v>0</v>
          </cell>
          <cell r="BY4607">
            <v>0</v>
          </cell>
          <cell r="BZ4607">
            <v>0</v>
          </cell>
          <cell r="CA4607">
            <v>0</v>
          </cell>
          <cell r="CB4607">
            <v>0</v>
          </cell>
          <cell r="CC4607">
            <v>0</v>
          </cell>
          <cell r="CD4607">
            <v>0</v>
          </cell>
          <cell r="CE4607">
            <v>0</v>
          </cell>
          <cell r="CF4607">
            <v>0</v>
          </cell>
          <cell r="CG4607">
            <v>0</v>
          </cell>
          <cell r="CH4607">
            <v>0</v>
          </cell>
          <cell r="CJ4607">
            <v>0</v>
          </cell>
          <cell r="CK4607">
            <v>0</v>
          </cell>
          <cell r="CL4607">
            <v>0</v>
          </cell>
          <cell r="CM4607">
            <v>0</v>
          </cell>
          <cell r="CN4607">
            <v>1</v>
          </cell>
        </row>
        <row r="4608">
          <cell r="AU4608">
            <v>140</v>
          </cell>
          <cell r="AX4608">
            <v>140</v>
          </cell>
          <cell r="AY4608">
            <v>0</v>
          </cell>
          <cell r="AZ4608">
            <v>0</v>
          </cell>
          <cell r="BA4608">
            <v>0</v>
          </cell>
          <cell r="BV4608">
            <v>0</v>
          </cell>
          <cell r="BW4608">
            <v>1</v>
          </cell>
          <cell r="BX4608">
            <v>0</v>
          </cell>
          <cell r="BY4608">
            <v>0</v>
          </cell>
          <cell r="BZ4608">
            <v>0</v>
          </cell>
          <cell r="CA4608">
            <v>0</v>
          </cell>
          <cell r="CB4608">
            <v>0</v>
          </cell>
          <cell r="CC4608">
            <v>0</v>
          </cell>
          <cell r="CD4608">
            <v>0</v>
          </cell>
          <cell r="CE4608">
            <v>0</v>
          </cell>
          <cell r="CF4608">
            <v>0</v>
          </cell>
          <cell r="CG4608">
            <v>0</v>
          </cell>
          <cell r="CH4608">
            <v>0</v>
          </cell>
          <cell r="CJ4608">
            <v>0</v>
          </cell>
          <cell r="CK4608">
            <v>0</v>
          </cell>
          <cell r="CL4608">
            <v>0</v>
          </cell>
          <cell r="CM4608">
            <v>0</v>
          </cell>
          <cell r="CN4608">
            <v>1</v>
          </cell>
        </row>
        <row r="4609">
          <cell r="AU4609">
            <v>457</v>
          </cell>
          <cell r="AX4609">
            <v>457</v>
          </cell>
          <cell r="AY4609">
            <v>0</v>
          </cell>
          <cell r="AZ4609">
            <v>0</v>
          </cell>
          <cell r="BA4609">
            <v>0</v>
          </cell>
          <cell r="BV4609">
            <v>0</v>
          </cell>
          <cell r="BW4609">
            <v>0</v>
          </cell>
          <cell r="BX4609">
            <v>0</v>
          </cell>
          <cell r="BY4609">
            <v>1</v>
          </cell>
          <cell r="BZ4609">
            <v>0</v>
          </cell>
          <cell r="CA4609">
            <v>0</v>
          </cell>
          <cell r="CB4609">
            <v>0</v>
          </cell>
          <cell r="CC4609">
            <v>0</v>
          </cell>
          <cell r="CD4609">
            <v>0</v>
          </cell>
          <cell r="CE4609">
            <v>0</v>
          </cell>
          <cell r="CF4609">
            <v>0</v>
          </cell>
          <cell r="CG4609">
            <v>0</v>
          </cell>
          <cell r="CH4609">
            <v>0</v>
          </cell>
          <cell r="CJ4609">
            <v>0</v>
          </cell>
          <cell r="CK4609">
            <v>0</v>
          </cell>
          <cell r="CL4609">
            <v>0</v>
          </cell>
          <cell r="CM4609">
            <v>0</v>
          </cell>
          <cell r="CN4609">
            <v>1</v>
          </cell>
        </row>
        <row r="4610">
          <cell r="AU4610">
            <v>2032.04</v>
          </cell>
          <cell r="AX4610">
            <v>2006.27</v>
          </cell>
          <cell r="AY4610">
            <v>25.77</v>
          </cell>
          <cell r="AZ4610">
            <v>0</v>
          </cell>
          <cell r="BA4610">
            <v>57.71</v>
          </cell>
          <cell r="BV4610">
            <v>0</v>
          </cell>
          <cell r="BW4610">
            <v>1</v>
          </cell>
          <cell r="BX4610">
            <v>0</v>
          </cell>
          <cell r="BY4610">
            <v>0</v>
          </cell>
          <cell r="BZ4610">
            <v>0</v>
          </cell>
          <cell r="CA4610">
            <v>0</v>
          </cell>
          <cell r="CB4610">
            <v>0</v>
          </cell>
          <cell r="CC4610">
            <v>0</v>
          </cell>
          <cell r="CD4610">
            <v>0</v>
          </cell>
          <cell r="CE4610">
            <v>0</v>
          </cell>
          <cell r="CF4610">
            <v>0</v>
          </cell>
          <cell r="CG4610">
            <v>0</v>
          </cell>
          <cell r="CH4610">
            <v>0</v>
          </cell>
          <cell r="CJ4610">
            <v>0</v>
          </cell>
          <cell r="CK4610">
            <v>0</v>
          </cell>
          <cell r="CL4610">
            <v>0</v>
          </cell>
          <cell r="CM4610">
            <v>0</v>
          </cell>
          <cell r="CN4610">
            <v>1</v>
          </cell>
        </row>
        <row r="4611">
          <cell r="AU4611">
            <v>156</v>
          </cell>
          <cell r="AX4611">
            <v>156</v>
          </cell>
          <cell r="AY4611">
            <v>0</v>
          </cell>
          <cell r="AZ4611">
            <v>0</v>
          </cell>
          <cell r="BA4611">
            <v>0</v>
          </cell>
          <cell r="BV4611">
            <v>0</v>
          </cell>
          <cell r="BW4611">
            <v>0</v>
          </cell>
          <cell r="BX4611">
            <v>0</v>
          </cell>
          <cell r="BY4611">
            <v>0</v>
          </cell>
          <cell r="BZ4611">
            <v>0</v>
          </cell>
          <cell r="CA4611">
            <v>0</v>
          </cell>
          <cell r="CB4611">
            <v>0</v>
          </cell>
          <cell r="CC4611">
            <v>0</v>
          </cell>
          <cell r="CD4611">
            <v>1</v>
          </cell>
          <cell r="CE4611">
            <v>0</v>
          </cell>
          <cell r="CF4611">
            <v>0</v>
          </cell>
          <cell r="CG4611">
            <v>0</v>
          </cell>
          <cell r="CH4611">
            <v>0</v>
          </cell>
          <cell r="CJ4611">
            <v>0</v>
          </cell>
          <cell r="CK4611">
            <v>0</v>
          </cell>
          <cell r="CL4611">
            <v>0</v>
          </cell>
          <cell r="CM4611">
            <v>0</v>
          </cell>
          <cell r="CN4611">
            <v>1</v>
          </cell>
        </row>
        <row r="4612">
          <cell r="AU4612">
            <v>755.22</v>
          </cell>
          <cell r="AX4612">
            <v>708.16</v>
          </cell>
          <cell r="AY4612">
            <v>47.06</v>
          </cell>
          <cell r="AZ4612">
            <v>0</v>
          </cell>
          <cell r="BA4612">
            <v>28.85</v>
          </cell>
          <cell r="BV4612">
            <v>0</v>
          </cell>
          <cell r="BW4612">
            <v>0</v>
          </cell>
          <cell r="BX4612">
            <v>0</v>
          </cell>
          <cell r="BY4612">
            <v>0</v>
          </cell>
          <cell r="BZ4612">
            <v>0</v>
          </cell>
          <cell r="CA4612">
            <v>0</v>
          </cell>
          <cell r="CB4612">
            <v>0</v>
          </cell>
          <cell r="CC4612">
            <v>0</v>
          </cell>
          <cell r="CD4612">
            <v>1</v>
          </cell>
          <cell r="CE4612">
            <v>0</v>
          </cell>
          <cell r="CF4612">
            <v>0</v>
          </cell>
          <cell r="CG4612">
            <v>0</v>
          </cell>
          <cell r="CH4612">
            <v>0</v>
          </cell>
          <cell r="CJ4612">
            <v>0</v>
          </cell>
          <cell r="CK4612">
            <v>0</v>
          </cell>
          <cell r="CL4612">
            <v>0</v>
          </cell>
          <cell r="CM4612">
            <v>0</v>
          </cell>
          <cell r="CN4612">
            <v>1</v>
          </cell>
        </row>
        <row r="4613">
          <cell r="AU4613">
            <v>-3504.22</v>
          </cell>
          <cell r="AX4613">
            <v>-2511.9899999999998</v>
          </cell>
          <cell r="AY4613">
            <v>-992.23</v>
          </cell>
          <cell r="AZ4613">
            <v>-2511.9899999999998</v>
          </cell>
          <cell r="BA4613">
            <v>0</v>
          </cell>
          <cell r="BV4613">
            <v>0</v>
          </cell>
          <cell r="BW4613">
            <v>1</v>
          </cell>
          <cell r="BX4613">
            <v>0</v>
          </cell>
          <cell r="BY4613">
            <v>0</v>
          </cell>
          <cell r="BZ4613">
            <v>0</v>
          </cell>
          <cell r="CA4613">
            <v>0</v>
          </cell>
          <cell r="CB4613">
            <v>0</v>
          </cell>
          <cell r="CC4613">
            <v>0</v>
          </cell>
          <cell r="CD4613">
            <v>0</v>
          </cell>
          <cell r="CE4613">
            <v>0</v>
          </cell>
          <cell r="CF4613">
            <v>0</v>
          </cell>
          <cell r="CG4613">
            <v>0</v>
          </cell>
          <cell r="CH4613">
            <v>0</v>
          </cell>
          <cell r="CJ4613">
            <v>0</v>
          </cell>
          <cell r="CK4613">
            <v>0</v>
          </cell>
          <cell r="CL4613">
            <v>0</v>
          </cell>
          <cell r="CM4613">
            <v>0</v>
          </cell>
          <cell r="CN4613">
            <v>1</v>
          </cell>
        </row>
        <row r="4614">
          <cell r="AU4614">
            <v>1525.04</v>
          </cell>
          <cell r="AX4614">
            <v>1499.27</v>
          </cell>
          <cell r="AY4614">
            <v>25.77</v>
          </cell>
          <cell r="AZ4614">
            <v>0</v>
          </cell>
          <cell r="BA4614">
            <v>57.71</v>
          </cell>
          <cell r="BV4614">
            <v>0</v>
          </cell>
          <cell r="BW4614">
            <v>0</v>
          </cell>
          <cell r="BX4614">
            <v>0</v>
          </cell>
          <cell r="BY4614">
            <v>0</v>
          </cell>
          <cell r="BZ4614">
            <v>0</v>
          </cell>
          <cell r="CA4614">
            <v>0</v>
          </cell>
          <cell r="CB4614">
            <v>0</v>
          </cell>
          <cell r="CC4614">
            <v>0</v>
          </cell>
          <cell r="CD4614">
            <v>0</v>
          </cell>
          <cell r="CE4614">
            <v>0</v>
          </cell>
          <cell r="CF4614">
            <v>0</v>
          </cell>
          <cell r="CG4614">
            <v>0</v>
          </cell>
          <cell r="CH4614">
            <v>0</v>
          </cell>
          <cell r="CJ4614">
            <v>0</v>
          </cell>
          <cell r="CK4614">
            <v>0</v>
          </cell>
          <cell r="CL4614">
            <v>0</v>
          </cell>
          <cell r="CM4614">
            <v>0</v>
          </cell>
          <cell r="CN4614">
            <v>1</v>
          </cell>
        </row>
        <row r="4615">
          <cell r="AU4615">
            <v>91.04</v>
          </cell>
          <cell r="AX4615">
            <v>65.27</v>
          </cell>
          <cell r="AY4615">
            <v>25.77</v>
          </cell>
          <cell r="AZ4615">
            <v>0</v>
          </cell>
          <cell r="BA4615">
            <v>57.71</v>
          </cell>
          <cell r="BV4615">
            <v>0</v>
          </cell>
          <cell r="BW4615">
            <v>0</v>
          </cell>
          <cell r="BX4615">
            <v>0</v>
          </cell>
          <cell r="BY4615">
            <v>0</v>
          </cell>
          <cell r="BZ4615">
            <v>0</v>
          </cell>
          <cell r="CA4615">
            <v>0</v>
          </cell>
          <cell r="CB4615">
            <v>0</v>
          </cell>
          <cell r="CC4615">
            <v>0</v>
          </cell>
          <cell r="CD4615">
            <v>1</v>
          </cell>
          <cell r="CE4615">
            <v>0</v>
          </cell>
          <cell r="CF4615">
            <v>0</v>
          </cell>
          <cell r="CG4615">
            <v>0</v>
          </cell>
          <cell r="CH4615">
            <v>0</v>
          </cell>
          <cell r="CJ4615">
            <v>0</v>
          </cell>
          <cell r="CK4615">
            <v>0</v>
          </cell>
          <cell r="CL4615">
            <v>0</v>
          </cell>
          <cell r="CM4615">
            <v>0</v>
          </cell>
          <cell r="CN4615">
            <v>1</v>
          </cell>
        </row>
        <row r="4616">
          <cell r="AU4616">
            <v>5807.72</v>
          </cell>
          <cell r="AX4616">
            <v>4163.3500000000004</v>
          </cell>
          <cell r="AY4616">
            <v>1644.37</v>
          </cell>
          <cell r="AZ4616">
            <v>1360</v>
          </cell>
          <cell r="BA4616">
            <v>2478.67</v>
          </cell>
          <cell r="BV4616">
            <v>0</v>
          </cell>
          <cell r="BW4616">
            <v>1</v>
          </cell>
          <cell r="BX4616">
            <v>0</v>
          </cell>
          <cell r="BY4616">
            <v>0</v>
          </cell>
          <cell r="BZ4616">
            <v>0</v>
          </cell>
          <cell r="CA4616">
            <v>0</v>
          </cell>
          <cell r="CB4616">
            <v>0</v>
          </cell>
          <cell r="CC4616">
            <v>0</v>
          </cell>
          <cell r="CD4616">
            <v>0</v>
          </cell>
          <cell r="CE4616">
            <v>0</v>
          </cell>
          <cell r="CF4616">
            <v>0</v>
          </cell>
          <cell r="CG4616">
            <v>0</v>
          </cell>
          <cell r="CH4616">
            <v>0</v>
          </cell>
          <cell r="CJ4616">
            <v>0</v>
          </cell>
          <cell r="CK4616">
            <v>0</v>
          </cell>
          <cell r="CL4616">
            <v>0</v>
          </cell>
          <cell r="CM4616">
            <v>0</v>
          </cell>
          <cell r="CN4616">
            <v>1</v>
          </cell>
        </row>
        <row r="4617">
          <cell r="AU4617">
            <v>351</v>
          </cell>
          <cell r="AX4617">
            <v>351</v>
          </cell>
          <cell r="AY4617">
            <v>0</v>
          </cell>
          <cell r="AZ4617">
            <v>0</v>
          </cell>
          <cell r="BA4617">
            <v>0</v>
          </cell>
          <cell r="BV4617">
            <v>0</v>
          </cell>
          <cell r="BW4617">
            <v>0</v>
          </cell>
          <cell r="BX4617">
            <v>0</v>
          </cell>
          <cell r="BY4617">
            <v>0</v>
          </cell>
          <cell r="BZ4617">
            <v>0</v>
          </cell>
          <cell r="CA4617">
            <v>0</v>
          </cell>
          <cell r="CB4617">
            <v>0</v>
          </cell>
          <cell r="CC4617">
            <v>0</v>
          </cell>
          <cell r="CD4617">
            <v>1</v>
          </cell>
          <cell r="CE4617">
            <v>0</v>
          </cell>
          <cell r="CF4617">
            <v>0</v>
          </cell>
          <cell r="CG4617">
            <v>0</v>
          </cell>
          <cell r="CH4617">
            <v>0</v>
          </cell>
          <cell r="CJ4617">
            <v>0</v>
          </cell>
          <cell r="CK4617">
            <v>0</v>
          </cell>
          <cell r="CL4617">
            <v>0</v>
          </cell>
          <cell r="CM4617">
            <v>0</v>
          </cell>
          <cell r="CN4617">
            <v>1</v>
          </cell>
        </row>
        <row r="4618">
          <cell r="AU4618">
            <v>91.04</v>
          </cell>
          <cell r="AX4618">
            <v>65.27</v>
          </cell>
          <cell r="AY4618">
            <v>25.77</v>
          </cell>
          <cell r="AZ4618">
            <v>0</v>
          </cell>
          <cell r="BA4618">
            <v>57.71</v>
          </cell>
          <cell r="BV4618">
            <v>0</v>
          </cell>
          <cell r="BW4618">
            <v>0</v>
          </cell>
          <cell r="BX4618">
            <v>0</v>
          </cell>
          <cell r="BY4618">
            <v>0</v>
          </cell>
          <cell r="BZ4618">
            <v>0</v>
          </cell>
          <cell r="CA4618">
            <v>0</v>
          </cell>
          <cell r="CB4618">
            <v>0</v>
          </cell>
          <cell r="CC4618">
            <v>0</v>
          </cell>
          <cell r="CD4618">
            <v>1</v>
          </cell>
          <cell r="CE4618">
            <v>0</v>
          </cell>
          <cell r="CF4618">
            <v>0</v>
          </cell>
          <cell r="CG4618">
            <v>0</v>
          </cell>
          <cell r="CH4618">
            <v>0</v>
          </cell>
          <cell r="CJ4618">
            <v>0</v>
          </cell>
          <cell r="CK4618">
            <v>0</v>
          </cell>
          <cell r="CL4618">
            <v>0</v>
          </cell>
          <cell r="CM4618">
            <v>0</v>
          </cell>
          <cell r="CN4618">
            <v>1</v>
          </cell>
        </row>
        <row r="4619">
          <cell r="AU4619">
            <v>11777.55</v>
          </cell>
          <cell r="AX4619">
            <v>8442.94</v>
          </cell>
          <cell r="AY4619">
            <v>3334.61</v>
          </cell>
          <cell r="AZ4619">
            <v>0</v>
          </cell>
          <cell r="BA4619">
            <v>6627.61</v>
          </cell>
          <cell r="BV4619">
            <v>0</v>
          </cell>
          <cell r="BW4619">
            <v>0.83</v>
          </cell>
          <cell r="BX4619">
            <v>0</v>
          </cell>
          <cell r="BY4619">
            <v>0</v>
          </cell>
          <cell r="BZ4619">
            <v>0</v>
          </cell>
          <cell r="CA4619">
            <v>0</v>
          </cell>
          <cell r="CB4619">
            <v>0</v>
          </cell>
          <cell r="CC4619">
            <v>0</v>
          </cell>
          <cell r="CD4619">
            <v>0.17</v>
          </cell>
          <cell r="CE4619">
            <v>0</v>
          </cell>
          <cell r="CF4619">
            <v>0</v>
          </cell>
          <cell r="CG4619">
            <v>0</v>
          </cell>
          <cell r="CH4619">
            <v>0</v>
          </cell>
          <cell r="CJ4619">
            <v>0</v>
          </cell>
          <cell r="CK4619">
            <v>0</v>
          </cell>
          <cell r="CL4619">
            <v>0</v>
          </cell>
          <cell r="CM4619">
            <v>0</v>
          </cell>
          <cell r="CN4619">
            <v>1</v>
          </cell>
        </row>
        <row r="4620">
          <cell r="AU4620">
            <v>169</v>
          </cell>
          <cell r="AX4620">
            <v>169</v>
          </cell>
          <cell r="AY4620">
            <v>0</v>
          </cell>
          <cell r="AZ4620">
            <v>0</v>
          </cell>
          <cell r="BA4620">
            <v>0</v>
          </cell>
          <cell r="BV4620">
            <v>0</v>
          </cell>
          <cell r="BW4620">
            <v>0</v>
          </cell>
          <cell r="BX4620">
            <v>1</v>
          </cell>
          <cell r="BY4620">
            <v>0</v>
          </cell>
          <cell r="BZ4620">
            <v>0</v>
          </cell>
          <cell r="CA4620">
            <v>0</v>
          </cell>
          <cell r="CB4620">
            <v>0</v>
          </cell>
          <cell r="CC4620">
            <v>0</v>
          </cell>
          <cell r="CD4620">
            <v>0</v>
          </cell>
          <cell r="CE4620">
            <v>0</v>
          </cell>
          <cell r="CF4620">
            <v>0</v>
          </cell>
          <cell r="CG4620">
            <v>0</v>
          </cell>
          <cell r="CH4620">
            <v>0</v>
          </cell>
          <cell r="CJ4620">
            <v>0</v>
          </cell>
          <cell r="CK4620">
            <v>0</v>
          </cell>
          <cell r="CL4620">
            <v>0</v>
          </cell>
          <cell r="CM4620">
            <v>0</v>
          </cell>
          <cell r="CN4620">
            <v>1</v>
          </cell>
        </row>
        <row r="4621">
          <cell r="AU4621">
            <v>0</v>
          </cell>
          <cell r="AX4621">
            <v>0</v>
          </cell>
          <cell r="AY4621">
            <v>0</v>
          </cell>
          <cell r="AZ4621">
            <v>0</v>
          </cell>
          <cell r="BA4621">
            <v>0</v>
          </cell>
          <cell r="BV4621">
            <v>0</v>
          </cell>
          <cell r="BW4621">
            <v>0</v>
          </cell>
          <cell r="BX4621">
            <v>0.51</v>
          </cell>
          <cell r="BY4621">
            <v>0</v>
          </cell>
          <cell r="BZ4621">
            <v>0</v>
          </cell>
          <cell r="CA4621">
            <v>0</v>
          </cell>
          <cell r="CB4621">
            <v>0</v>
          </cell>
          <cell r="CC4621">
            <v>0</v>
          </cell>
          <cell r="CD4621">
            <v>0.49</v>
          </cell>
          <cell r="CE4621">
            <v>0</v>
          </cell>
          <cell r="CF4621">
            <v>0</v>
          </cell>
          <cell r="CG4621">
            <v>0</v>
          </cell>
          <cell r="CH4621">
            <v>0</v>
          </cell>
          <cell r="CJ4621">
            <v>0</v>
          </cell>
          <cell r="CK4621">
            <v>0</v>
          </cell>
          <cell r="CL4621">
            <v>0</v>
          </cell>
          <cell r="CM4621">
            <v>0</v>
          </cell>
          <cell r="CN4621">
            <v>1</v>
          </cell>
        </row>
        <row r="4622">
          <cell r="AU4622">
            <v>171</v>
          </cell>
          <cell r="AX4622">
            <v>171</v>
          </cell>
          <cell r="AY4622">
            <v>0</v>
          </cell>
          <cell r="AZ4622">
            <v>0</v>
          </cell>
          <cell r="BA4622">
            <v>0</v>
          </cell>
          <cell r="BV4622">
            <v>0</v>
          </cell>
          <cell r="BW4622">
            <v>0</v>
          </cell>
          <cell r="BX4622">
            <v>0.4</v>
          </cell>
          <cell r="BY4622">
            <v>0</v>
          </cell>
          <cell r="BZ4622">
            <v>0</v>
          </cell>
          <cell r="CA4622">
            <v>0</v>
          </cell>
          <cell r="CB4622">
            <v>0</v>
          </cell>
          <cell r="CC4622">
            <v>0</v>
          </cell>
          <cell r="CD4622">
            <v>0.6</v>
          </cell>
          <cell r="CE4622">
            <v>0</v>
          </cell>
          <cell r="CF4622">
            <v>0</v>
          </cell>
          <cell r="CG4622">
            <v>0</v>
          </cell>
          <cell r="CH4622">
            <v>0</v>
          </cell>
          <cell r="CJ4622">
            <v>0</v>
          </cell>
          <cell r="CK4622">
            <v>0</v>
          </cell>
          <cell r="CL4622">
            <v>0</v>
          </cell>
          <cell r="CM4622">
            <v>0</v>
          </cell>
          <cell r="CN4622">
            <v>1</v>
          </cell>
        </row>
        <row r="4623">
          <cell r="AU4623">
            <v>342</v>
          </cell>
          <cell r="AX4623">
            <v>342</v>
          </cell>
          <cell r="AY4623">
            <v>0</v>
          </cell>
          <cell r="AZ4623">
            <v>0</v>
          </cell>
          <cell r="BA4623">
            <v>0</v>
          </cell>
          <cell r="BV4623">
            <v>0</v>
          </cell>
          <cell r="BW4623">
            <v>0</v>
          </cell>
          <cell r="BX4623">
            <v>1</v>
          </cell>
          <cell r="BY4623">
            <v>0</v>
          </cell>
          <cell r="BZ4623">
            <v>0</v>
          </cell>
          <cell r="CA4623">
            <v>0</v>
          </cell>
          <cell r="CB4623">
            <v>0</v>
          </cell>
          <cell r="CC4623">
            <v>0</v>
          </cell>
          <cell r="CD4623">
            <v>0</v>
          </cell>
          <cell r="CE4623">
            <v>0</v>
          </cell>
          <cell r="CF4623">
            <v>0</v>
          </cell>
          <cell r="CG4623">
            <v>0</v>
          </cell>
          <cell r="CH4623">
            <v>0</v>
          </cell>
          <cell r="CJ4623">
            <v>0</v>
          </cell>
          <cell r="CK4623">
            <v>0</v>
          </cell>
          <cell r="CL4623">
            <v>0</v>
          </cell>
          <cell r="CM4623">
            <v>0</v>
          </cell>
          <cell r="CN4623">
            <v>1</v>
          </cell>
        </row>
        <row r="4624">
          <cell r="AU4624">
            <v>1329.91</v>
          </cell>
          <cell r="AX4624">
            <v>1069.1299999999999</v>
          </cell>
          <cell r="AY4624">
            <v>260.77999999999997</v>
          </cell>
          <cell r="AZ4624">
            <v>0</v>
          </cell>
          <cell r="BA4624">
            <v>0</v>
          </cell>
          <cell r="BV4624">
            <v>0</v>
          </cell>
          <cell r="BW4624">
            <v>1</v>
          </cell>
          <cell r="BX4624">
            <v>0</v>
          </cell>
          <cell r="BY4624">
            <v>0</v>
          </cell>
          <cell r="BZ4624">
            <v>0</v>
          </cell>
          <cell r="CA4624">
            <v>0</v>
          </cell>
          <cell r="CB4624">
            <v>0</v>
          </cell>
          <cell r="CC4624">
            <v>0</v>
          </cell>
          <cell r="CD4624">
            <v>0</v>
          </cell>
          <cell r="CE4624">
            <v>0</v>
          </cell>
          <cell r="CF4624">
            <v>0</v>
          </cell>
          <cell r="CG4624">
            <v>0</v>
          </cell>
          <cell r="CH4624">
            <v>0</v>
          </cell>
          <cell r="CJ4624">
            <v>0</v>
          </cell>
          <cell r="CK4624">
            <v>0</v>
          </cell>
          <cell r="CL4624">
            <v>0</v>
          </cell>
          <cell r="CM4624">
            <v>0</v>
          </cell>
          <cell r="CN4624">
            <v>1</v>
          </cell>
        </row>
        <row r="4625">
          <cell r="AU4625">
            <v>869.09</v>
          </cell>
          <cell r="AX4625">
            <v>659.34999999999991</v>
          </cell>
          <cell r="AY4625">
            <v>209.74</v>
          </cell>
          <cell r="AZ4625">
            <v>273</v>
          </cell>
          <cell r="BA4625">
            <v>209.54</v>
          </cell>
          <cell r="BV4625">
            <v>0</v>
          </cell>
          <cell r="BW4625">
            <v>1</v>
          </cell>
          <cell r="BX4625">
            <v>0</v>
          </cell>
          <cell r="BY4625">
            <v>0</v>
          </cell>
          <cell r="BZ4625">
            <v>0</v>
          </cell>
          <cell r="CA4625">
            <v>0</v>
          </cell>
          <cell r="CB4625">
            <v>0</v>
          </cell>
          <cell r="CC4625">
            <v>0</v>
          </cell>
          <cell r="CD4625">
            <v>0</v>
          </cell>
          <cell r="CE4625">
            <v>0</v>
          </cell>
          <cell r="CF4625">
            <v>0</v>
          </cell>
          <cell r="CG4625">
            <v>0</v>
          </cell>
          <cell r="CH4625">
            <v>0</v>
          </cell>
          <cell r="CJ4625">
            <v>0</v>
          </cell>
          <cell r="CK4625">
            <v>0</v>
          </cell>
          <cell r="CL4625">
            <v>0</v>
          </cell>
          <cell r="CM4625">
            <v>0</v>
          </cell>
          <cell r="CN4625">
            <v>1</v>
          </cell>
        </row>
        <row r="4626">
          <cell r="AU4626">
            <v>419</v>
          </cell>
          <cell r="AX4626">
            <v>419</v>
          </cell>
          <cell r="AY4626">
            <v>0</v>
          </cell>
          <cell r="AZ4626">
            <v>0</v>
          </cell>
          <cell r="BA4626">
            <v>0</v>
          </cell>
          <cell r="BV4626">
            <v>0</v>
          </cell>
          <cell r="BW4626">
            <v>0</v>
          </cell>
          <cell r="BX4626">
            <v>0.36</v>
          </cell>
          <cell r="BY4626">
            <v>0</v>
          </cell>
          <cell r="BZ4626">
            <v>0</v>
          </cell>
          <cell r="CA4626">
            <v>0</v>
          </cell>
          <cell r="CB4626">
            <v>0</v>
          </cell>
          <cell r="CC4626">
            <v>0</v>
          </cell>
          <cell r="CD4626">
            <v>0.64</v>
          </cell>
          <cell r="CE4626">
            <v>0</v>
          </cell>
          <cell r="CF4626">
            <v>0</v>
          </cell>
          <cell r="CG4626">
            <v>0</v>
          </cell>
          <cell r="CH4626">
            <v>0</v>
          </cell>
          <cell r="CJ4626">
            <v>0</v>
          </cell>
          <cell r="CK4626">
            <v>0</v>
          </cell>
          <cell r="CL4626">
            <v>0</v>
          </cell>
          <cell r="CM4626">
            <v>0</v>
          </cell>
          <cell r="CN4626">
            <v>1</v>
          </cell>
        </row>
        <row r="4627">
          <cell r="AU4627">
            <v>-1040.99</v>
          </cell>
          <cell r="AX4627">
            <v>-695.06000000000006</v>
          </cell>
          <cell r="AY4627">
            <v>-345.93</v>
          </cell>
          <cell r="AZ4627">
            <v>0</v>
          </cell>
          <cell r="BA4627">
            <v>0</v>
          </cell>
          <cell r="BV4627">
            <v>0</v>
          </cell>
          <cell r="BW4627">
            <v>0</v>
          </cell>
          <cell r="BX4627">
            <v>0</v>
          </cell>
          <cell r="BY4627">
            <v>1</v>
          </cell>
          <cell r="BZ4627">
            <v>0</v>
          </cell>
          <cell r="CA4627">
            <v>0</v>
          </cell>
          <cell r="CB4627">
            <v>0</v>
          </cell>
          <cell r="CC4627">
            <v>0</v>
          </cell>
          <cell r="CD4627">
            <v>0</v>
          </cell>
          <cell r="CE4627">
            <v>0</v>
          </cell>
          <cell r="CF4627">
            <v>0</v>
          </cell>
          <cell r="CG4627">
            <v>0</v>
          </cell>
          <cell r="CH4627">
            <v>0</v>
          </cell>
          <cell r="CJ4627">
            <v>0</v>
          </cell>
          <cell r="CK4627">
            <v>0</v>
          </cell>
          <cell r="CL4627">
            <v>0</v>
          </cell>
          <cell r="CM4627">
            <v>0</v>
          </cell>
          <cell r="CN4627">
            <v>1</v>
          </cell>
        </row>
        <row r="4628">
          <cell r="AU4628">
            <v>178</v>
          </cell>
          <cell r="AX4628">
            <v>178</v>
          </cell>
          <cell r="AY4628">
            <v>0</v>
          </cell>
          <cell r="AZ4628">
            <v>0</v>
          </cell>
          <cell r="BA4628">
            <v>0</v>
          </cell>
          <cell r="BV4628">
            <v>0</v>
          </cell>
          <cell r="BW4628">
            <v>1</v>
          </cell>
          <cell r="BX4628">
            <v>0</v>
          </cell>
          <cell r="BY4628">
            <v>0</v>
          </cell>
          <cell r="BZ4628">
            <v>0</v>
          </cell>
          <cell r="CA4628">
            <v>0</v>
          </cell>
          <cell r="CB4628">
            <v>0</v>
          </cell>
          <cell r="CC4628">
            <v>0</v>
          </cell>
          <cell r="CD4628">
            <v>0</v>
          </cell>
          <cell r="CE4628">
            <v>0</v>
          </cell>
          <cell r="CF4628">
            <v>0</v>
          </cell>
          <cell r="CG4628">
            <v>0</v>
          </cell>
          <cell r="CH4628">
            <v>0</v>
          </cell>
          <cell r="CJ4628">
            <v>0</v>
          </cell>
          <cell r="CK4628">
            <v>0</v>
          </cell>
          <cell r="CL4628">
            <v>0</v>
          </cell>
          <cell r="CM4628">
            <v>0</v>
          </cell>
          <cell r="CN4628">
            <v>1</v>
          </cell>
        </row>
        <row r="4629">
          <cell r="AU4629">
            <v>569.16</v>
          </cell>
          <cell r="AX4629">
            <v>408</v>
          </cell>
          <cell r="AY4629">
            <v>161.16</v>
          </cell>
          <cell r="AZ4629">
            <v>408</v>
          </cell>
          <cell r="BA4629">
            <v>0</v>
          </cell>
          <cell r="BV4629">
            <v>0</v>
          </cell>
          <cell r="BW4629">
            <v>0</v>
          </cell>
          <cell r="BX4629">
            <v>0</v>
          </cell>
          <cell r="BY4629">
            <v>0</v>
          </cell>
          <cell r="BZ4629">
            <v>0</v>
          </cell>
          <cell r="CA4629">
            <v>0</v>
          </cell>
          <cell r="CB4629">
            <v>0</v>
          </cell>
          <cell r="CC4629">
            <v>0</v>
          </cell>
          <cell r="CD4629">
            <v>0</v>
          </cell>
          <cell r="CE4629">
            <v>0</v>
          </cell>
          <cell r="CF4629">
            <v>0</v>
          </cell>
          <cell r="CG4629">
            <v>0</v>
          </cell>
          <cell r="CH4629">
            <v>0</v>
          </cell>
          <cell r="CJ4629">
            <v>0</v>
          </cell>
          <cell r="CK4629">
            <v>0</v>
          </cell>
          <cell r="CL4629">
            <v>0</v>
          </cell>
          <cell r="CM4629">
            <v>0</v>
          </cell>
          <cell r="CN4629">
            <v>1</v>
          </cell>
        </row>
        <row r="4630">
          <cell r="AU4630">
            <v>210.03</v>
          </cell>
          <cell r="AX4630">
            <v>150.57</v>
          </cell>
          <cell r="AY4630">
            <v>59.46</v>
          </cell>
          <cell r="AZ4630">
            <v>20</v>
          </cell>
          <cell r="BA4630">
            <v>115.45</v>
          </cell>
          <cell r="BV4630">
            <v>0</v>
          </cell>
          <cell r="BW4630">
            <v>1</v>
          </cell>
          <cell r="BX4630">
            <v>0</v>
          </cell>
          <cell r="BY4630">
            <v>0</v>
          </cell>
          <cell r="BZ4630">
            <v>0</v>
          </cell>
          <cell r="CA4630">
            <v>0</v>
          </cell>
          <cell r="CB4630">
            <v>0</v>
          </cell>
          <cell r="CC4630">
            <v>0</v>
          </cell>
          <cell r="CD4630">
            <v>0</v>
          </cell>
          <cell r="CE4630">
            <v>0</v>
          </cell>
          <cell r="CF4630">
            <v>0</v>
          </cell>
          <cell r="CG4630">
            <v>0</v>
          </cell>
          <cell r="CH4630">
            <v>0</v>
          </cell>
          <cell r="CJ4630">
            <v>0</v>
          </cell>
          <cell r="CK4630">
            <v>0</v>
          </cell>
          <cell r="CL4630">
            <v>0</v>
          </cell>
          <cell r="CM4630">
            <v>0</v>
          </cell>
          <cell r="CN4630">
            <v>1</v>
          </cell>
        </row>
        <row r="4631">
          <cell r="AU4631">
            <v>22473.08</v>
          </cell>
          <cell r="AX4631">
            <v>15775.369999999999</v>
          </cell>
          <cell r="AY4631">
            <v>6697.71</v>
          </cell>
          <cell r="AZ4631">
            <v>0</v>
          </cell>
          <cell r="BA4631">
            <v>13823.64</v>
          </cell>
          <cell r="BV4631">
            <v>0</v>
          </cell>
          <cell r="BW4631">
            <v>0</v>
          </cell>
          <cell r="BX4631">
            <v>1</v>
          </cell>
          <cell r="BY4631">
            <v>0</v>
          </cell>
          <cell r="BZ4631">
            <v>0</v>
          </cell>
          <cell r="CA4631">
            <v>0</v>
          </cell>
          <cell r="CB4631">
            <v>0</v>
          </cell>
          <cell r="CC4631">
            <v>0</v>
          </cell>
          <cell r="CD4631">
            <v>0</v>
          </cell>
          <cell r="CE4631">
            <v>0</v>
          </cell>
          <cell r="CF4631">
            <v>0</v>
          </cell>
          <cell r="CG4631">
            <v>0</v>
          </cell>
          <cell r="CH4631">
            <v>0</v>
          </cell>
          <cell r="CJ4631">
            <v>0</v>
          </cell>
          <cell r="CK4631">
            <v>0</v>
          </cell>
          <cell r="CL4631">
            <v>0</v>
          </cell>
          <cell r="CM4631">
            <v>0</v>
          </cell>
          <cell r="CN4631">
            <v>1</v>
          </cell>
        </row>
        <row r="4632">
          <cell r="AU4632">
            <v>1520</v>
          </cell>
          <cell r="AX4632">
            <v>1520</v>
          </cell>
          <cell r="AY4632">
            <v>0</v>
          </cell>
          <cell r="AZ4632">
            <v>0</v>
          </cell>
          <cell r="BA4632">
            <v>0</v>
          </cell>
          <cell r="BV4632">
            <v>0</v>
          </cell>
          <cell r="BW4632">
            <v>0.21</v>
          </cell>
          <cell r="BX4632">
            <v>0.6</v>
          </cell>
          <cell r="BY4632">
            <v>0</v>
          </cell>
          <cell r="BZ4632">
            <v>0</v>
          </cell>
          <cell r="CA4632">
            <v>0</v>
          </cell>
          <cell r="CB4632">
            <v>0</v>
          </cell>
          <cell r="CC4632">
            <v>0</v>
          </cell>
          <cell r="CD4632">
            <v>0.19</v>
          </cell>
          <cell r="CE4632">
            <v>0</v>
          </cell>
          <cell r="CF4632">
            <v>0</v>
          </cell>
          <cell r="CG4632">
            <v>0</v>
          </cell>
          <cell r="CH4632">
            <v>0</v>
          </cell>
          <cell r="CJ4632">
            <v>0</v>
          </cell>
          <cell r="CK4632">
            <v>0</v>
          </cell>
          <cell r="CL4632">
            <v>0</v>
          </cell>
          <cell r="CM4632">
            <v>0</v>
          </cell>
          <cell r="CN4632">
            <v>1</v>
          </cell>
        </row>
        <row r="4633">
          <cell r="AU4633">
            <v>126</v>
          </cell>
          <cell r="AX4633">
            <v>126</v>
          </cell>
          <cell r="AY4633">
            <v>0</v>
          </cell>
          <cell r="AZ4633">
            <v>0</v>
          </cell>
          <cell r="BA4633">
            <v>0</v>
          </cell>
          <cell r="BV4633">
            <v>0</v>
          </cell>
          <cell r="BW4633">
            <v>0</v>
          </cell>
          <cell r="BX4633">
            <v>0</v>
          </cell>
          <cell r="BY4633">
            <v>0</v>
          </cell>
          <cell r="BZ4633">
            <v>0</v>
          </cell>
          <cell r="CA4633">
            <v>0</v>
          </cell>
          <cell r="CB4633">
            <v>0</v>
          </cell>
          <cell r="CC4633">
            <v>0</v>
          </cell>
          <cell r="CD4633">
            <v>1</v>
          </cell>
          <cell r="CE4633">
            <v>0</v>
          </cell>
          <cell r="CF4633">
            <v>0</v>
          </cell>
          <cell r="CG4633">
            <v>0</v>
          </cell>
          <cell r="CH4633">
            <v>0</v>
          </cell>
          <cell r="CJ4633">
            <v>0</v>
          </cell>
          <cell r="CK4633">
            <v>0</v>
          </cell>
          <cell r="CL4633">
            <v>0</v>
          </cell>
          <cell r="CM4633">
            <v>0</v>
          </cell>
          <cell r="CN4633">
            <v>1</v>
          </cell>
        </row>
        <row r="4634">
          <cell r="AU4634">
            <v>3839.73</v>
          </cell>
          <cell r="AX4634">
            <v>2971.06</v>
          </cell>
          <cell r="AY4634">
            <v>868.67</v>
          </cell>
          <cell r="AZ4634">
            <v>1077.27</v>
          </cell>
          <cell r="BA4634">
            <v>0</v>
          </cell>
          <cell r="BV4634">
            <v>0</v>
          </cell>
          <cell r="BW4634">
            <v>0</v>
          </cell>
          <cell r="BX4634">
            <v>1</v>
          </cell>
          <cell r="BY4634">
            <v>0</v>
          </cell>
          <cell r="BZ4634">
            <v>0</v>
          </cell>
          <cell r="CA4634">
            <v>0</v>
          </cell>
          <cell r="CB4634">
            <v>0</v>
          </cell>
          <cell r="CC4634">
            <v>0</v>
          </cell>
          <cell r="CD4634">
            <v>0</v>
          </cell>
          <cell r="CE4634">
            <v>0</v>
          </cell>
          <cell r="CF4634">
            <v>0</v>
          </cell>
          <cell r="CG4634">
            <v>0</v>
          </cell>
          <cell r="CH4634">
            <v>0</v>
          </cell>
          <cell r="CJ4634">
            <v>0</v>
          </cell>
          <cell r="CK4634">
            <v>0</v>
          </cell>
          <cell r="CL4634">
            <v>0</v>
          </cell>
          <cell r="CM4634">
            <v>0</v>
          </cell>
          <cell r="CN4634">
            <v>1</v>
          </cell>
        </row>
        <row r="4635">
          <cell r="AU4635">
            <v>4544.6099999999997</v>
          </cell>
          <cell r="AX4635">
            <v>3451.18</v>
          </cell>
          <cell r="AY4635">
            <v>1093.43</v>
          </cell>
          <cell r="AZ4635">
            <v>2768.18</v>
          </cell>
          <cell r="BA4635">
            <v>0</v>
          </cell>
          <cell r="BV4635">
            <v>0</v>
          </cell>
          <cell r="BW4635">
            <v>0</v>
          </cell>
          <cell r="BX4635">
            <v>0.62</v>
          </cell>
          <cell r="BY4635">
            <v>0</v>
          </cell>
          <cell r="BZ4635">
            <v>0</v>
          </cell>
          <cell r="CA4635">
            <v>0</v>
          </cell>
          <cell r="CB4635">
            <v>0</v>
          </cell>
          <cell r="CC4635">
            <v>0</v>
          </cell>
          <cell r="CD4635">
            <v>0.38</v>
          </cell>
          <cell r="CE4635">
            <v>0</v>
          </cell>
          <cell r="CF4635">
            <v>0</v>
          </cell>
          <cell r="CG4635">
            <v>0</v>
          </cell>
          <cell r="CH4635">
            <v>0</v>
          </cell>
          <cell r="CJ4635">
            <v>0</v>
          </cell>
          <cell r="CK4635">
            <v>0</v>
          </cell>
          <cell r="CL4635">
            <v>0</v>
          </cell>
          <cell r="CM4635">
            <v>0</v>
          </cell>
          <cell r="CN4635">
            <v>1</v>
          </cell>
        </row>
        <row r="4636">
          <cell r="AU4636">
            <v>91.04</v>
          </cell>
          <cell r="AX4636">
            <v>65.27</v>
          </cell>
          <cell r="AY4636">
            <v>25.77</v>
          </cell>
          <cell r="AZ4636">
            <v>0</v>
          </cell>
          <cell r="BA4636">
            <v>57.71</v>
          </cell>
          <cell r="BV4636">
            <v>0</v>
          </cell>
          <cell r="BW4636">
            <v>1</v>
          </cell>
          <cell r="BX4636">
            <v>0</v>
          </cell>
          <cell r="BY4636">
            <v>0</v>
          </cell>
          <cell r="BZ4636">
            <v>0</v>
          </cell>
          <cell r="CA4636">
            <v>0</v>
          </cell>
          <cell r="CB4636">
            <v>0</v>
          </cell>
          <cell r="CC4636">
            <v>0</v>
          </cell>
          <cell r="CD4636">
            <v>0</v>
          </cell>
          <cell r="CE4636">
            <v>0</v>
          </cell>
          <cell r="CF4636">
            <v>0</v>
          </cell>
          <cell r="CG4636">
            <v>0</v>
          </cell>
          <cell r="CH4636">
            <v>0</v>
          </cell>
          <cell r="CJ4636">
            <v>0</v>
          </cell>
          <cell r="CK4636">
            <v>0</v>
          </cell>
          <cell r="CL4636">
            <v>0</v>
          </cell>
          <cell r="CM4636">
            <v>0</v>
          </cell>
          <cell r="CN4636">
            <v>1</v>
          </cell>
        </row>
        <row r="4637">
          <cell r="AU4637">
            <v>231.04</v>
          </cell>
          <cell r="AX4637">
            <v>205.27</v>
          </cell>
          <cell r="AY4637">
            <v>25.77</v>
          </cell>
          <cell r="AZ4637">
            <v>0</v>
          </cell>
          <cell r="BA4637">
            <v>57.71</v>
          </cell>
          <cell r="BV4637">
            <v>0</v>
          </cell>
          <cell r="BW4637">
            <v>0.63</v>
          </cell>
          <cell r="BX4637">
            <v>0</v>
          </cell>
          <cell r="BY4637">
            <v>0</v>
          </cell>
          <cell r="BZ4637">
            <v>0</v>
          </cell>
          <cell r="CA4637">
            <v>0</v>
          </cell>
          <cell r="CB4637">
            <v>0</v>
          </cell>
          <cell r="CC4637">
            <v>0</v>
          </cell>
          <cell r="CD4637">
            <v>0.37</v>
          </cell>
          <cell r="CE4637">
            <v>0</v>
          </cell>
          <cell r="CF4637">
            <v>0</v>
          </cell>
          <cell r="CG4637">
            <v>0</v>
          </cell>
          <cell r="CH4637">
            <v>0</v>
          </cell>
          <cell r="CJ4637">
            <v>0</v>
          </cell>
          <cell r="CK4637">
            <v>0</v>
          </cell>
          <cell r="CL4637">
            <v>0</v>
          </cell>
          <cell r="CM4637">
            <v>0</v>
          </cell>
          <cell r="CN4637">
            <v>1</v>
          </cell>
        </row>
        <row r="4638">
          <cell r="AU4638">
            <v>188</v>
          </cell>
          <cell r="AX4638">
            <v>188</v>
          </cell>
          <cell r="AY4638">
            <v>0</v>
          </cell>
          <cell r="AZ4638">
            <v>0</v>
          </cell>
          <cell r="BA4638">
            <v>0</v>
          </cell>
          <cell r="BV4638">
            <v>0</v>
          </cell>
          <cell r="BW4638">
            <v>1</v>
          </cell>
          <cell r="BX4638">
            <v>0</v>
          </cell>
          <cell r="BY4638">
            <v>0</v>
          </cell>
          <cell r="BZ4638">
            <v>0</v>
          </cell>
          <cell r="CA4638">
            <v>0</v>
          </cell>
          <cell r="CB4638">
            <v>0</v>
          </cell>
          <cell r="CC4638">
            <v>0</v>
          </cell>
          <cell r="CD4638">
            <v>0</v>
          </cell>
          <cell r="CE4638">
            <v>0</v>
          </cell>
          <cell r="CF4638">
            <v>0</v>
          </cell>
          <cell r="CG4638">
            <v>0</v>
          </cell>
          <cell r="CH4638">
            <v>0</v>
          </cell>
          <cell r="CJ4638">
            <v>0</v>
          </cell>
          <cell r="CK4638">
            <v>0</v>
          </cell>
          <cell r="CL4638">
            <v>0</v>
          </cell>
          <cell r="CM4638">
            <v>0</v>
          </cell>
          <cell r="CN4638">
            <v>1</v>
          </cell>
        </row>
        <row r="4639">
          <cell r="AU4639">
            <v>272.02</v>
          </cell>
          <cell r="AX4639">
            <v>195</v>
          </cell>
          <cell r="AY4639">
            <v>77.02</v>
          </cell>
          <cell r="AZ4639">
            <v>195</v>
          </cell>
          <cell r="BA4639">
            <v>0</v>
          </cell>
          <cell r="BV4639">
            <v>0</v>
          </cell>
          <cell r="BW4639">
            <v>0</v>
          </cell>
          <cell r="BX4639">
            <v>0</v>
          </cell>
          <cell r="BY4639">
            <v>0</v>
          </cell>
          <cell r="BZ4639">
            <v>0</v>
          </cell>
          <cell r="CA4639">
            <v>0</v>
          </cell>
          <cell r="CB4639">
            <v>0</v>
          </cell>
          <cell r="CC4639">
            <v>0</v>
          </cell>
          <cell r="CD4639">
            <v>0</v>
          </cell>
          <cell r="CE4639">
            <v>0</v>
          </cell>
          <cell r="CF4639">
            <v>0</v>
          </cell>
          <cell r="CG4639">
            <v>0</v>
          </cell>
          <cell r="CH4639">
            <v>0</v>
          </cell>
          <cell r="CJ4639">
            <v>0</v>
          </cell>
          <cell r="CK4639">
            <v>0</v>
          </cell>
          <cell r="CL4639">
            <v>0</v>
          </cell>
          <cell r="CM4639">
            <v>0</v>
          </cell>
          <cell r="CN4639">
            <v>1</v>
          </cell>
        </row>
        <row r="4640">
          <cell r="AU4640">
            <v>48258.43</v>
          </cell>
          <cell r="AX4640">
            <v>34518.43</v>
          </cell>
          <cell r="AY4640">
            <v>13740</v>
          </cell>
          <cell r="AZ4640">
            <v>16546.900000000001</v>
          </cell>
          <cell r="BA4640">
            <v>4247.2299999999996</v>
          </cell>
          <cell r="BV4640">
            <v>0</v>
          </cell>
          <cell r="BW4640">
            <v>0.05</v>
          </cell>
          <cell r="BX4640">
            <v>0.67</v>
          </cell>
          <cell r="BY4640">
            <v>0</v>
          </cell>
          <cell r="BZ4640">
            <v>0</v>
          </cell>
          <cell r="CA4640">
            <v>0</v>
          </cell>
          <cell r="CB4640">
            <v>0</v>
          </cell>
          <cell r="CC4640">
            <v>0</v>
          </cell>
          <cell r="CD4640">
            <v>0.28000000000000003</v>
          </cell>
          <cell r="CE4640">
            <v>0</v>
          </cell>
          <cell r="CF4640">
            <v>0</v>
          </cell>
          <cell r="CG4640">
            <v>0</v>
          </cell>
          <cell r="CH4640">
            <v>0</v>
          </cell>
          <cell r="CJ4640">
            <v>0</v>
          </cell>
          <cell r="CK4640">
            <v>0</v>
          </cell>
          <cell r="CL4640">
            <v>0</v>
          </cell>
          <cell r="CM4640">
            <v>0</v>
          </cell>
          <cell r="CN4640">
            <v>1</v>
          </cell>
        </row>
        <row r="4641">
          <cell r="AU4641">
            <v>83407.100000000006</v>
          </cell>
          <cell r="AX4641">
            <v>58329.679999999993</v>
          </cell>
          <cell r="AY4641">
            <v>25077.42</v>
          </cell>
          <cell r="AZ4641">
            <v>11801.11</v>
          </cell>
          <cell r="BA4641">
            <v>21830.17</v>
          </cell>
          <cell r="BV4641">
            <v>0</v>
          </cell>
          <cell r="BW4641">
            <v>0.02</v>
          </cell>
          <cell r="BX4641">
            <v>0.4</v>
          </cell>
          <cell r="BY4641">
            <v>0.1</v>
          </cell>
          <cell r="BZ4641">
            <v>0</v>
          </cell>
          <cell r="CA4641">
            <v>0</v>
          </cell>
          <cell r="CB4641">
            <v>0</v>
          </cell>
          <cell r="CC4641">
            <v>0</v>
          </cell>
          <cell r="CD4641">
            <v>0.48</v>
          </cell>
          <cell r="CE4641">
            <v>0</v>
          </cell>
          <cell r="CF4641">
            <v>0</v>
          </cell>
          <cell r="CG4641">
            <v>0</v>
          </cell>
          <cell r="CH4641">
            <v>0</v>
          </cell>
          <cell r="CJ4641">
            <v>0</v>
          </cell>
          <cell r="CK4641">
            <v>0</v>
          </cell>
          <cell r="CL4641">
            <v>0</v>
          </cell>
          <cell r="CM4641">
            <v>0</v>
          </cell>
          <cell r="CN4641">
            <v>1</v>
          </cell>
        </row>
        <row r="4642">
          <cell r="AU4642">
            <v>97695.52</v>
          </cell>
          <cell r="AX4642">
            <v>68614.090000000011</v>
          </cell>
          <cell r="AY4642">
            <v>29081.43</v>
          </cell>
          <cell r="AZ4642">
            <v>31708.48</v>
          </cell>
          <cell r="BA4642">
            <v>3044.67</v>
          </cell>
          <cell r="BV4642">
            <v>0</v>
          </cell>
          <cell r="BW4642">
            <v>1</v>
          </cell>
          <cell r="BX4642">
            <v>0</v>
          </cell>
          <cell r="BY4642">
            <v>0</v>
          </cell>
          <cell r="BZ4642">
            <v>0</v>
          </cell>
          <cell r="CA4642">
            <v>0</v>
          </cell>
          <cell r="CB4642">
            <v>0</v>
          </cell>
          <cell r="CC4642">
            <v>0</v>
          </cell>
          <cell r="CD4642">
            <v>0</v>
          </cell>
          <cell r="CE4642">
            <v>0</v>
          </cell>
          <cell r="CF4642">
            <v>0</v>
          </cell>
          <cell r="CG4642">
            <v>0</v>
          </cell>
          <cell r="CH4642">
            <v>0</v>
          </cell>
          <cell r="CJ4642">
            <v>0</v>
          </cell>
          <cell r="CK4642">
            <v>0</v>
          </cell>
          <cell r="CL4642">
            <v>0</v>
          </cell>
          <cell r="CM4642">
            <v>0</v>
          </cell>
          <cell r="CN4642">
            <v>1</v>
          </cell>
        </row>
        <row r="4643">
          <cell r="AU4643">
            <v>4519.12</v>
          </cell>
          <cell r="AX4643">
            <v>3306.42</v>
          </cell>
          <cell r="AY4643">
            <v>1212.7</v>
          </cell>
          <cell r="AZ4643">
            <v>1830.3</v>
          </cell>
          <cell r="BA4643">
            <v>1039.26</v>
          </cell>
          <cell r="BV4643">
            <v>0</v>
          </cell>
          <cell r="BW4643">
            <v>1</v>
          </cell>
          <cell r="BX4643">
            <v>0</v>
          </cell>
          <cell r="BY4643">
            <v>0</v>
          </cell>
          <cell r="BZ4643">
            <v>0</v>
          </cell>
          <cell r="CA4643">
            <v>0</v>
          </cell>
          <cell r="CB4643">
            <v>0</v>
          </cell>
          <cell r="CC4643">
            <v>0</v>
          </cell>
          <cell r="CD4643">
            <v>0</v>
          </cell>
          <cell r="CE4643">
            <v>0</v>
          </cell>
          <cell r="CF4643">
            <v>0</v>
          </cell>
          <cell r="CG4643">
            <v>0</v>
          </cell>
          <cell r="CH4643">
            <v>0</v>
          </cell>
          <cell r="CJ4643">
            <v>0</v>
          </cell>
          <cell r="CK4643">
            <v>0</v>
          </cell>
          <cell r="CL4643">
            <v>0</v>
          </cell>
          <cell r="CM4643">
            <v>0</v>
          </cell>
          <cell r="CN4643">
            <v>1</v>
          </cell>
        </row>
        <row r="4644">
          <cell r="AU4644">
            <v>272.02</v>
          </cell>
          <cell r="AX4644">
            <v>195</v>
          </cell>
          <cell r="AY4644">
            <v>77.02</v>
          </cell>
          <cell r="AZ4644">
            <v>195</v>
          </cell>
          <cell r="BA4644">
            <v>0</v>
          </cell>
          <cell r="BV4644">
            <v>0</v>
          </cell>
          <cell r="BW4644">
            <v>0</v>
          </cell>
          <cell r="BX4644">
            <v>0</v>
          </cell>
          <cell r="BY4644">
            <v>0</v>
          </cell>
          <cell r="BZ4644">
            <v>0</v>
          </cell>
          <cell r="CA4644">
            <v>0</v>
          </cell>
          <cell r="CB4644">
            <v>0</v>
          </cell>
          <cell r="CC4644">
            <v>0</v>
          </cell>
          <cell r="CD4644">
            <v>0</v>
          </cell>
          <cell r="CE4644">
            <v>0</v>
          </cell>
          <cell r="CF4644">
            <v>0</v>
          </cell>
          <cell r="CG4644">
            <v>0</v>
          </cell>
          <cell r="CH4644">
            <v>0</v>
          </cell>
          <cell r="CJ4644">
            <v>0</v>
          </cell>
          <cell r="CK4644">
            <v>0</v>
          </cell>
          <cell r="CL4644">
            <v>0</v>
          </cell>
          <cell r="CM4644">
            <v>0</v>
          </cell>
          <cell r="CN4644">
            <v>1</v>
          </cell>
        </row>
        <row r="4645">
          <cell r="AU4645">
            <v>272.02</v>
          </cell>
          <cell r="AX4645">
            <v>195</v>
          </cell>
          <cell r="AY4645">
            <v>77.02</v>
          </cell>
          <cell r="AZ4645">
            <v>195</v>
          </cell>
          <cell r="BA4645">
            <v>0</v>
          </cell>
          <cell r="BV4645">
            <v>0</v>
          </cell>
          <cell r="BW4645">
            <v>1</v>
          </cell>
          <cell r="BX4645">
            <v>0</v>
          </cell>
          <cell r="BY4645">
            <v>0</v>
          </cell>
          <cell r="BZ4645">
            <v>0</v>
          </cell>
          <cell r="CA4645">
            <v>0</v>
          </cell>
          <cell r="CB4645">
            <v>0</v>
          </cell>
          <cell r="CC4645">
            <v>0</v>
          </cell>
          <cell r="CD4645">
            <v>0</v>
          </cell>
          <cell r="CE4645">
            <v>0</v>
          </cell>
          <cell r="CF4645">
            <v>0</v>
          </cell>
          <cell r="CG4645">
            <v>0</v>
          </cell>
          <cell r="CH4645">
            <v>0</v>
          </cell>
          <cell r="CJ4645">
            <v>0</v>
          </cell>
          <cell r="CK4645">
            <v>0</v>
          </cell>
          <cell r="CL4645">
            <v>0</v>
          </cell>
          <cell r="CM4645">
            <v>0</v>
          </cell>
          <cell r="CN4645">
            <v>1</v>
          </cell>
        </row>
        <row r="4646">
          <cell r="AU4646">
            <v>388.64</v>
          </cell>
          <cell r="AX4646">
            <v>325.60000000000002</v>
          </cell>
          <cell r="AY4646">
            <v>63.04</v>
          </cell>
          <cell r="AZ4646">
            <v>159.6</v>
          </cell>
          <cell r="BA4646">
            <v>0</v>
          </cell>
          <cell r="BV4646">
            <v>0</v>
          </cell>
          <cell r="BW4646">
            <v>1</v>
          </cell>
          <cell r="BX4646">
            <v>0</v>
          </cell>
          <cell r="BY4646">
            <v>0</v>
          </cell>
          <cell r="BZ4646">
            <v>0</v>
          </cell>
          <cell r="CA4646">
            <v>0</v>
          </cell>
          <cell r="CB4646">
            <v>0</v>
          </cell>
          <cell r="CC4646">
            <v>0</v>
          </cell>
          <cell r="CD4646">
            <v>0</v>
          </cell>
          <cell r="CE4646">
            <v>0</v>
          </cell>
          <cell r="CF4646">
            <v>0</v>
          </cell>
          <cell r="CG4646">
            <v>0</v>
          </cell>
          <cell r="CH4646">
            <v>0</v>
          </cell>
          <cell r="CJ4646">
            <v>0</v>
          </cell>
          <cell r="CK4646">
            <v>0</v>
          </cell>
          <cell r="CL4646">
            <v>0</v>
          </cell>
          <cell r="CM4646">
            <v>0</v>
          </cell>
          <cell r="CN4646">
            <v>1</v>
          </cell>
        </row>
        <row r="4647">
          <cell r="AU4647">
            <v>160</v>
          </cell>
          <cell r="AX4647">
            <v>160</v>
          </cell>
          <cell r="AY4647">
            <v>0</v>
          </cell>
          <cell r="AZ4647">
            <v>0</v>
          </cell>
          <cell r="BA4647">
            <v>0</v>
          </cell>
          <cell r="BV4647">
            <v>0</v>
          </cell>
          <cell r="BW4647">
            <v>1</v>
          </cell>
          <cell r="BX4647">
            <v>0</v>
          </cell>
          <cell r="BY4647">
            <v>0</v>
          </cell>
          <cell r="BZ4647">
            <v>0</v>
          </cell>
          <cell r="CA4647">
            <v>0</v>
          </cell>
          <cell r="CB4647">
            <v>0</v>
          </cell>
          <cell r="CC4647">
            <v>0</v>
          </cell>
          <cell r="CD4647">
            <v>0</v>
          </cell>
          <cell r="CE4647">
            <v>0</v>
          </cell>
          <cell r="CF4647">
            <v>0</v>
          </cell>
          <cell r="CG4647">
            <v>0</v>
          </cell>
          <cell r="CH4647">
            <v>0</v>
          </cell>
          <cell r="CJ4647">
            <v>0</v>
          </cell>
          <cell r="CK4647">
            <v>0</v>
          </cell>
          <cell r="CL4647">
            <v>0</v>
          </cell>
          <cell r="CM4647">
            <v>0</v>
          </cell>
          <cell r="CN4647">
            <v>1</v>
          </cell>
        </row>
        <row r="4648">
          <cell r="AU4648">
            <v>0</v>
          </cell>
          <cell r="AX4648">
            <v>0</v>
          </cell>
          <cell r="AY4648">
            <v>0</v>
          </cell>
          <cell r="AZ4648">
            <v>0</v>
          </cell>
          <cell r="BA4648">
            <v>0</v>
          </cell>
          <cell r="BV4648">
            <v>0</v>
          </cell>
          <cell r="BW4648">
            <v>0</v>
          </cell>
          <cell r="BX4648">
            <v>0</v>
          </cell>
          <cell r="BY4648">
            <v>0</v>
          </cell>
          <cell r="BZ4648">
            <v>0</v>
          </cell>
          <cell r="CA4648">
            <v>0</v>
          </cell>
          <cell r="CB4648">
            <v>0</v>
          </cell>
          <cell r="CC4648">
            <v>0</v>
          </cell>
          <cell r="CD4648">
            <v>1</v>
          </cell>
          <cell r="CE4648">
            <v>0</v>
          </cell>
          <cell r="CF4648">
            <v>0</v>
          </cell>
          <cell r="CG4648">
            <v>0</v>
          </cell>
          <cell r="CH4648">
            <v>0</v>
          </cell>
          <cell r="CJ4648">
            <v>0</v>
          </cell>
          <cell r="CK4648">
            <v>0</v>
          </cell>
          <cell r="CL4648">
            <v>0</v>
          </cell>
          <cell r="CM4648">
            <v>0</v>
          </cell>
          <cell r="CN4648">
            <v>1</v>
          </cell>
        </row>
        <row r="4649">
          <cell r="AU4649">
            <v>841.18</v>
          </cell>
          <cell r="AX4649">
            <v>603</v>
          </cell>
          <cell r="AY4649">
            <v>238.18</v>
          </cell>
          <cell r="AZ4649">
            <v>603</v>
          </cell>
          <cell r="BA4649">
            <v>0</v>
          </cell>
          <cell r="BV4649">
            <v>0</v>
          </cell>
          <cell r="BW4649">
            <v>0</v>
          </cell>
          <cell r="BX4649">
            <v>0</v>
          </cell>
          <cell r="BY4649">
            <v>0</v>
          </cell>
          <cell r="BZ4649">
            <v>0</v>
          </cell>
          <cell r="CA4649">
            <v>0</v>
          </cell>
          <cell r="CB4649">
            <v>0</v>
          </cell>
          <cell r="CC4649">
            <v>0</v>
          </cell>
          <cell r="CD4649">
            <v>0</v>
          </cell>
          <cell r="CE4649">
            <v>0</v>
          </cell>
          <cell r="CF4649">
            <v>0</v>
          </cell>
          <cell r="CG4649">
            <v>0</v>
          </cell>
          <cell r="CH4649">
            <v>0</v>
          </cell>
          <cell r="CJ4649">
            <v>0</v>
          </cell>
          <cell r="CK4649">
            <v>0</v>
          </cell>
          <cell r="CL4649">
            <v>0</v>
          </cell>
          <cell r="CM4649">
            <v>0</v>
          </cell>
          <cell r="CN4649">
            <v>1</v>
          </cell>
        </row>
        <row r="4650">
          <cell r="AU4650">
            <v>736.46</v>
          </cell>
          <cell r="AX4650">
            <v>592.21999999999991</v>
          </cell>
          <cell r="AY4650">
            <v>144.24</v>
          </cell>
          <cell r="AZ4650">
            <v>0</v>
          </cell>
          <cell r="BA4650">
            <v>173.13</v>
          </cell>
          <cell r="BV4650">
            <v>0</v>
          </cell>
          <cell r="BW4650">
            <v>0.01</v>
          </cell>
          <cell r="BX4650">
            <v>0</v>
          </cell>
          <cell r="BY4650">
            <v>0</v>
          </cell>
          <cell r="BZ4650">
            <v>0</v>
          </cell>
          <cell r="CA4650">
            <v>0</v>
          </cell>
          <cell r="CB4650">
            <v>0</v>
          </cell>
          <cell r="CC4650">
            <v>0</v>
          </cell>
          <cell r="CD4650">
            <v>0.92</v>
          </cell>
          <cell r="CE4650">
            <v>7.0000000000000007E-2</v>
          </cell>
          <cell r="CF4650">
            <v>0</v>
          </cell>
          <cell r="CG4650">
            <v>0</v>
          </cell>
          <cell r="CH4650">
            <v>0</v>
          </cell>
          <cell r="CJ4650">
            <v>0</v>
          </cell>
          <cell r="CK4650">
            <v>0</v>
          </cell>
          <cell r="CL4650">
            <v>0</v>
          </cell>
          <cell r="CM4650">
            <v>0</v>
          </cell>
          <cell r="CN4650">
            <v>1</v>
          </cell>
        </row>
        <row r="4651">
          <cell r="AU4651">
            <v>72617.11</v>
          </cell>
          <cell r="AX4651">
            <v>50992.2</v>
          </cell>
          <cell r="AY4651">
            <v>21624.91</v>
          </cell>
          <cell r="AZ4651">
            <v>7728.89</v>
          </cell>
          <cell r="BA4651">
            <v>7421.09</v>
          </cell>
          <cell r="BV4651">
            <v>0</v>
          </cell>
          <cell r="BW4651">
            <v>0.35</v>
          </cell>
          <cell r="BX4651">
            <v>0.43</v>
          </cell>
          <cell r="BY4651">
            <v>0</v>
          </cell>
          <cell r="BZ4651">
            <v>0</v>
          </cell>
          <cell r="CA4651">
            <v>0</v>
          </cell>
          <cell r="CB4651">
            <v>0</v>
          </cell>
          <cell r="CC4651">
            <v>0</v>
          </cell>
          <cell r="CD4651">
            <v>0.22</v>
          </cell>
          <cell r="CE4651">
            <v>0</v>
          </cell>
          <cell r="CF4651">
            <v>0</v>
          </cell>
          <cell r="CG4651">
            <v>0</v>
          </cell>
          <cell r="CH4651">
            <v>0</v>
          </cell>
          <cell r="CJ4651">
            <v>0</v>
          </cell>
          <cell r="CK4651">
            <v>0</v>
          </cell>
          <cell r="CL4651">
            <v>0</v>
          </cell>
          <cell r="CM4651">
            <v>0</v>
          </cell>
          <cell r="CN4651">
            <v>1</v>
          </cell>
        </row>
        <row r="4652">
          <cell r="AU4652">
            <v>495.23</v>
          </cell>
          <cell r="AX4652">
            <v>411.64</v>
          </cell>
          <cell r="AY4652">
            <v>83.59</v>
          </cell>
          <cell r="AZ4652">
            <v>0</v>
          </cell>
          <cell r="BA4652">
            <v>187.14</v>
          </cell>
          <cell r="BV4652">
            <v>0</v>
          </cell>
          <cell r="BW4652">
            <v>1</v>
          </cell>
          <cell r="BX4652">
            <v>0</v>
          </cell>
          <cell r="BY4652">
            <v>0</v>
          </cell>
          <cell r="BZ4652">
            <v>0</v>
          </cell>
          <cell r="CA4652">
            <v>0</v>
          </cell>
          <cell r="CB4652">
            <v>0</v>
          </cell>
          <cell r="CC4652">
            <v>0</v>
          </cell>
          <cell r="CD4652">
            <v>0</v>
          </cell>
          <cell r="CE4652">
            <v>0</v>
          </cell>
          <cell r="CF4652">
            <v>0</v>
          </cell>
          <cell r="CG4652">
            <v>0</v>
          </cell>
          <cell r="CH4652">
            <v>0</v>
          </cell>
          <cell r="CJ4652">
            <v>0</v>
          </cell>
          <cell r="CK4652">
            <v>0</v>
          </cell>
          <cell r="CL4652">
            <v>0</v>
          </cell>
          <cell r="CM4652">
            <v>0</v>
          </cell>
          <cell r="CN4652">
            <v>1</v>
          </cell>
        </row>
        <row r="4653">
          <cell r="AU4653">
            <v>606.45000000000005</v>
          </cell>
          <cell r="AX4653">
            <v>434.75</v>
          </cell>
          <cell r="AY4653">
            <v>171.7</v>
          </cell>
          <cell r="AZ4653">
            <v>0</v>
          </cell>
          <cell r="BA4653">
            <v>86.61</v>
          </cell>
          <cell r="BV4653">
            <v>0</v>
          </cell>
          <cell r="BW4653">
            <v>0.99</v>
          </cell>
          <cell r="BX4653">
            <v>0</v>
          </cell>
          <cell r="BY4653">
            <v>0</v>
          </cell>
          <cell r="BZ4653">
            <v>0</v>
          </cell>
          <cell r="CA4653">
            <v>0</v>
          </cell>
          <cell r="CB4653">
            <v>0</v>
          </cell>
          <cell r="CC4653">
            <v>0</v>
          </cell>
          <cell r="CD4653">
            <v>0</v>
          </cell>
          <cell r="CE4653">
            <v>0.01</v>
          </cell>
          <cell r="CF4653">
            <v>0</v>
          </cell>
          <cell r="CG4653">
            <v>0</v>
          </cell>
          <cell r="CH4653">
            <v>0</v>
          </cell>
          <cell r="CJ4653">
            <v>0</v>
          </cell>
          <cell r="CK4653">
            <v>0</v>
          </cell>
          <cell r="CL4653">
            <v>0</v>
          </cell>
          <cell r="CM4653">
            <v>0</v>
          </cell>
          <cell r="CN4653">
            <v>1</v>
          </cell>
        </row>
        <row r="4654">
          <cell r="AU4654">
            <v>643.58000000000004</v>
          </cell>
          <cell r="AX4654">
            <v>461.35</v>
          </cell>
          <cell r="AY4654">
            <v>182.23</v>
          </cell>
          <cell r="AZ4654">
            <v>0</v>
          </cell>
          <cell r="BA4654">
            <v>57.71</v>
          </cell>
          <cell r="BV4654">
            <v>0</v>
          </cell>
          <cell r="BW4654">
            <v>1</v>
          </cell>
          <cell r="BX4654">
            <v>0</v>
          </cell>
          <cell r="BY4654">
            <v>0</v>
          </cell>
          <cell r="BZ4654">
            <v>0</v>
          </cell>
          <cell r="CA4654">
            <v>0</v>
          </cell>
          <cell r="CB4654">
            <v>0</v>
          </cell>
          <cell r="CC4654">
            <v>0</v>
          </cell>
          <cell r="CD4654">
            <v>0</v>
          </cell>
          <cell r="CE4654">
            <v>0</v>
          </cell>
          <cell r="CF4654">
            <v>0</v>
          </cell>
          <cell r="CG4654">
            <v>0</v>
          </cell>
          <cell r="CH4654">
            <v>0</v>
          </cell>
          <cell r="CJ4654">
            <v>0</v>
          </cell>
          <cell r="CK4654">
            <v>0</v>
          </cell>
          <cell r="CL4654">
            <v>0</v>
          </cell>
          <cell r="CM4654">
            <v>0</v>
          </cell>
          <cell r="CN4654">
            <v>1</v>
          </cell>
        </row>
        <row r="4655">
          <cell r="AU4655">
            <v>91.04</v>
          </cell>
          <cell r="AX4655">
            <v>65.27</v>
          </cell>
          <cell r="AY4655">
            <v>25.77</v>
          </cell>
          <cell r="AZ4655">
            <v>0</v>
          </cell>
          <cell r="BA4655">
            <v>57.71</v>
          </cell>
          <cell r="BV4655">
            <v>0</v>
          </cell>
          <cell r="BW4655">
            <v>0.5</v>
          </cell>
          <cell r="BX4655">
            <v>0</v>
          </cell>
          <cell r="BY4655">
            <v>0</v>
          </cell>
          <cell r="BZ4655">
            <v>0</v>
          </cell>
          <cell r="CA4655">
            <v>0</v>
          </cell>
          <cell r="CB4655">
            <v>0</v>
          </cell>
          <cell r="CC4655">
            <v>0</v>
          </cell>
          <cell r="CD4655">
            <v>0.48</v>
          </cell>
          <cell r="CE4655">
            <v>0.02</v>
          </cell>
          <cell r="CF4655">
            <v>0</v>
          </cell>
          <cell r="CG4655">
            <v>0</v>
          </cell>
          <cell r="CH4655">
            <v>0</v>
          </cell>
          <cell r="CJ4655">
            <v>0</v>
          </cell>
          <cell r="CK4655">
            <v>0</v>
          </cell>
          <cell r="CL4655">
            <v>0</v>
          </cell>
          <cell r="CM4655">
            <v>0</v>
          </cell>
          <cell r="CN4655">
            <v>1</v>
          </cell>
        </row>
        <row r="4656">
          <cell r="AU4656">
            <v>96545.54</v>
          </cell>
          <cell r="AX4656">
            <v>67438.539999999994</v>
          </cell>
          <cell r="AY4656">
            <v>29107</v>
          </cell>
          <cell r="AZ4656">
            <v>8252.7800000000007</v>
          </cell>
          <cell r="BA4656">
            <v>25768.14</v>
          </cell>
          <cell r="BV4656">
            <v>0</v>
          </cell>
          <cell r="BW4656">
            <v>0</v>
          </cell>
          <cell r="BX4656">
            <v>0</v>
          </cell>
          <cell r="BY4656">
            <v>0</v>
          </cell>
          <cell r="BZ4656">
            <v>0</v>
          </cell>
          <cell r="CA4656">
            <v>0</v>
          </cell>
          <cell r="CB4656">
            <v>0</v>
          </cell>
          <cell r="CC4656">
            <v>0</v>
          </cell>
          <cell r="CD4656">
            <v>1</v>
          </cell>
          <cell r="CE4656">
            <v>0</v>
          </cell>
          <cell r="CF4656">
            <v>0</v>
          </cell>
          <cell r="CG4656">
            <v>0</v>
          </cell>
          <cell r="CH4656">
            <v>0</v>
          </cell>
          <cell r="CJ4656">
            <v>0</v>
          </cell>
          <cell r="CK4656">
            <v>0</v>
          </cell>
          <cell r="CL4656">
            <v>0</v>
          </cell>
          <cell r="CM4656">
            <v>0</v>
          </cell>
          <cell r="CN4656">
            <v>1</v>
          </cell>
        </row>
        <row r="4657">
          <cell r="AU4657">
            <v>6046.87</v>
          </cell>
          <cell r="AX4657">
            <v>4471.82</v>
          </cell>
          <cell r="AY4657">
            <v>1575.05</v>
          </cell>
          <cell r="AZ4657">
            <v>2097.44</v>
          </cell>
          <cell r="BA4657">
            <v>1600.71</v>
          </cell>
          <cell r="BV4657">
            <v>0</v>
          </cell>
          <cell r="BW4657">
            <v>1</v>
          </cell>
          <cell r="BX4657">
            <v>0</v>
          </cell>
          <cell r="BY4657">
            <v>0</v>
          </cell>
          <cell r="BZ4657">
            <v>0</v>
          </cell>
          <cell r="CA4657">
            <v>0</v>
          </cell>
          <cell r="CB4657">
            <v>0</v>
          </cell>
          <cell r="CC4657">
            <v>0</v>
          </cell>
          <cell r="CD4657">
            <v>0</v>
          </cell>
          <cell r="CE4657">
            <v>0</v>
          </cell>
          <cell r="CF4657">
            <v>0</v>
          </cell>
          <cell r="CG4657">
            <v>0</v>
          </cell>
          <cell r="CH4657">
            <v>0</v>
          </cell>
          <cell r="CJ4657">
            <v>0</v>
          </cell>
          <cell r="CK4657">
            <v>0</v>
          </cell>
          <cell r="CL4657">
            <v>0</v>
          </cell>
          <cell r="CM4657">
            <v>0</v>
          </cell>
          <cell r="CN4657">
            <v>1</v>
          </cell>
        </row>
        <row r="4658">
          <cell r="AU4658">
            <v>229</v>
          </cell>
          <cell r="AX4658">
            <v>229</v>
          </cell>
          <cell r="AY4658">
            <v>0</v>
          </cell>
          <cell r="AZ4658">
            <v>0</v>
          </cell>
          <cell r="BA4658">
            <v>0</v>
          </cell>
          <cell r="BV4658">
            <v>0</v>
          </cell>
          <cell r="BW4658">
            <v>0.65</v>
          </cell>
          <cell r="BX4658">
            <v>0</v>
          </cell>
          <cell r="BY4658">
            <v>0</v>
          </cell>
          <cell r="BZ4658">
            <v>0</v>
          </cell>
          <cell r="CA4658">
            <v>0</v>
          </cell>
          <cell r="CB4658">
            <v>0</v>
          </cell>
          <cell r="CC4658">
            <v>0</v>
          </cell>
          <cell r="CD4658">
            <v>0.35</v>
          </cell>
          <cell r="CE4658">
            <v>0</v>
          </cell>
          <cell r="CF4658">
            <v>0</v>
          </cell>
          <cell r="CG4658">
            <v>0</v>
          </cell>
          <cell r="CH4658">
            <v>0</v>
          </cell>
          <cell r="CJ4658">
            <v>0</v>
          </cell>
          <cell r="CK4658">
            <v>0</v>
          </cell>
          <cell r="CL4658">
            <v>0</v>
          </cell>
          <cell r="CM4658">
            <v>0</v>
          </cell>
          <cell r="CN4658">
            <v>1</v>
          </cell>
        </row>
        <row r="4659">
          <cell r="AU4659">
            <v>3691.2</v>
          </cell>
          <cell r="AX4659">
            <v>2732.4500000000003</v>
          </cell>
          <cell r="AY4659">
            <v>958.75</v>
          </cell>
          <cell r="AZ4659">
            <v>940.93</v>
          </cell>
          <cell r="BA4659">
            <v>1314.39</v>
          </cell>
          <cell r="BV4659">
            <v>0</v>
          </cell>
          <cell r="BW4659">
            <v>1</v>
          </cell>
          <cell r="BX4659">
            <v>0</v>
          </cell>
          <cell r="BY4659">
            <v>0</v>
          </cell>
          <cell r="BZ4659">
            <v>0</v>
          </cell>
          <cell r="CA4659">
            <v>0</v>
          </cell>
          <cell r="CB4659">
            <v>0</v>
          </cell>
          <cell r="CC4659">
            <v>0</v>
          </cell>
          <cell r="CD4659">
            <v>0</v>
          </cell>
          <cell r="CE4659">
            <v>0</v>
          </cell>
          <cell r="CF4659">
            <v>0</v>
          </cell>
          <cell r="CG4659">
            <v>0</v>
          </cell>
          <cell r="CH4659">
            <v>0</v>
          </cell>
          <cell r="CJ4659">
            <v>0</v>
          </cell>
          <cell r="CK4659">
            <v>0</v>
          </cell>
          <cell r="CL4659">
            <v>0</v>
          </cell>
          <cell r="CM4659">
            <v>0</v>
          </cell>
          <cell r="CN4659">
            <v>1</v>
          </cell>
        </row>
        <row r="4660">
          <cell r="AU4660">
            <v>119</v>
          </cell>
          <cell r="AX4660">
            <v>119</v>
          </cell>
          <cell r="AY4660">
            <v>0</v>
          </cell>
          <cell r="AZ4660">
            <v>0</v>
          </cell>
          <cell r="BA4660">
            <v>0</v>
          </cell>
          <cell r="BV4660">
            <v>0</v>
          </cell>
          <cell r="BW4660">
            <v>0</v>
          </cell>
          <cell r="BX4660">
            <v>0.36</v>
          </cell>
          <cell r="BY4660">
            <v>0</v>
          </cell>
          <cell r="BZ4660">
            <v>0</v>
          </cell>
          <cell r="CA4660">
            <v>0</v>
          </cell>
          <cell r="CB4660">
            <v>0</v>
          </cell>
          <cell r="CC4660">
            <v>0</v>
          </cell>
          <cell r="CD4660">
            <v>0.64</v>
          </cell>
          <cell r="CE4660">
            <v>0</v>
          </cell>
          <cell r="CF4660">
            <v>0</v>
          </cell>
          <cell r="CG4660">
            <v>0</v>
          </cell>
          <cell r="CH4660">
            <v>0</v>
          </cell>
          <cell r="CJ4660">
            <v>0</v>
          </cell>
          <cell r="CK4660">
            <v>0</v>
          </cell>
          <cell r="CL4660">
            <v>0</v>
          </cell>
          <cell r="CM4660">
            <v>0</v>
          </cell>
          <cell r="CN4660">
            <v>1</v>
          </cell>
        </row>
        <row r="4661">
          <cell r="AU4661">
            <v>1198.26</v>
          </cell>
          <cell r="AX4661">
            <v>858.99</v>
          </cell>
          <cell r="AY4661">
            <v>339.27</v>
          </cell>
          <cell r="AZ4661">
            <v>578.77</v>
          </cell>
          <cell r="BA4661">
            <v>230.96</v>
          </cell>
          <cell r="BV4661">
            <v>0</v>
          </cell>
          <cell r="BW4661">
            <v>1</v>
          </cell>
          <cell r="BX4661">
            <v>0</v>
          </cell>
          <cell r="BY4661">
            <v>0</v>
          </cell>
          <cell r="BZ4661">
            <v>0</v>
          </cell>
          <cell r="CA4661">
            <v>0</v>
          </cell>
          <cell r="CB4661">
            <v>0</v>
          </cell>
          <cell r="CC4661">
            <v>0</v>
          </cell>
          <cell r="CD4661">
            <v>0</v>
          </cell>
          <cell r="CE4661">
            <v>0</v>
          </cell>
          <cell r="CF4661">
            <v>0</v>
          </cell>
          <cell r="CG4661">
            <v>0</v>
          </cell>
          <cell r="CH4661">
            <v>0</v>
          </cell>
          <cell r="CJ4661">
            <v>0</v>
          </cell>
          <cell r="CK4661">
            <v>0</v>
          </cell>
          <cell r="CL4661">
            <v>0</v>
          </cell>
          <cell r="CM4661">
            <v>0</v>
          </cell>
          <cell r="CN4661">
            <v>1</v>
          </cell>
        </row>
        <row r="4662">
          <cell r="AU4662">
            <v>121</v>
          </cell>
          <cell r="AX4662">
            <v>121</v>
          </cell>
          <cell r="AY4662">
            <v>0</v>
          </cell>
          <cell r="AZ4662">
            <v>0</v>
          </cell>
          <cell r="BA4662">
            <v>0</v>
          </cell>
          <cell r="BV4662">
            <v>0</v>
          </cell>
          <cell r="BW4662">
            <v>1</v>
          </cell>
          <cell r="BX4662">
            <v>0</v>
          </cell>
          <cell r="BY4662">
            <v>0</v>
          </cell>
          <cell r="BZ4662">
            <v>0</v>
          </cell>
          <cell r="CA4662">
            <v>0</v>
          </cell>
          <cell r="CB4662">
            <v>0</v>
          </cell>
          <cell r="CC4662">
            <v>0</v>
          </cell>
          <cell r="CD4662">
            <v>0</v>
          </cell>
          <cell r="CE4662">
            <v>0</v>
          </cell>
          <cell r="CF4662">
            <v>0</v>
          </cell>
          <cell r="CG4662">
            <v>0</v>
          </cell>
          <cell r="CH4662">
            <v>0</v>
          </cell>
          <cell r="CJ4662">
            <v>0</v>
          </cell>
          <cell r="CK4662">
            <v>0</v>
          </cell>
          <cell r="CL4662">
            <v>0</v>
          </cell>
          <cell r="CM4662">
            <v>0</v>
          </cell>
          <cell r="CN4662">
            <v>1</v>
          </cell>
        </row>
        <row r="4663">
          <cell r="AU4663">
            <v>144</v>
          </cell>
          <cell r="AX4663">
            <v>144</v>
          </cell>
          <cell r="AY4663">
            <v>0</v>
          </cell>
          <cell r="AZ4663">
            <v>0</v>
          </cell>
          <cell r="BA4663">
            <v>0</v>
          </cell>
          <cell r="BV4663">
            <v>0</v>
          </cell>
          <cell r="BW4663">
            <v>0.96</v>
          </cell>
          <cell r="BX4663">
            <v>0</v>
          </cell>
          <cell r="BY4663">
            <v>0</v>
          </cell>
          <cell r="BZ4663">
            <v>0</v>
          </cell>
          <cell r="CA4663">
            <v>0</v>
          </cell>
          <cell r="CB4663">
            <v>0</v>
          </cell>
          <cell r="CC4663">
            <v>0</v>
          </cell>
          <cell r="CD4663">
            <v>0</v>
          </cell>
          <cell r="CE4663">
            <v>0.04</v>
          </cell>
          <cell r="CF4663">
            <v>0</v>
          </cell>
          <cell r="CG4663">
            <v>0</v>
          </cell>
          <cell r="CH4663">
            <v>0</v>
          </cell>
          <cell r="CJ4663">
            <v>0</v>
          </cell>
          <cell r="CK4663">
            <v>0</v>
          </cell>
          <cell r="CL4663">
            <v>0</v>
          </cell>
          <cell r="CM4663">
            <v>0</v>
          </cell>
          <cell r="CN4663">
            <v>1</v>
          </cell>
        </row>
        <row r="4664">
          <cell r="AU4664">
            <v>133</v>
          </cell>
          <cell r="AX4664">
            <v>133</v>
          </cell>
          <cell r="AY4664">
            <v>0</v>
          </cell>
          <cell r="AZ4664">
            <v>0</v>
          </cell>
          <cell r="BA4664">
            <v>0</v>
          </cell>
          <cell r="BV4664">
            <v>0</v>
          </cell>
          <cell r="BW4664">
            <v>0</v>
          </cell>
          <cell r="BX4664">
            <v>0</v>
          </cell>
          <cell r="BY4664">
            <v>0</v>
          </cell>
          <cell r="BZ4664">
            <v>0</v>
          </cell>
          <cell r="CA4664">
            <v>0</v>
          </cell>
          <cell r="CB4664">
            <v>0</v>
          </cell>
          <cell r="CC4664">
            <v>0</v>
          </cell>
          <cell r="CD4664">
            <v>0</v>
          </cell>
          <cell r="CE4664">
            <v>0</v>
          </cell>
          <cell r="CF4664">
            <v>0</v>
          </cell>
          <cell r="CG4664">
            <v>0</v>
          </cell>
          <cell r="CH4664">
            <v>0</v>
          </cell>
          <cell r="CJ4664">
            <v>0</v>
          </cell>
          <cell r="CK4664">
            <v>0</v>
          </cell>
          <cell r="CL4664">
            <v>0</v>
          </cell>
          <cell r="CM4664">
            <v>0</v>
          </cell>
          <cell r="CN4664">
            <v>1</v>
          </cell>
        </row>
        <row r="4665">
          <cell r="AU4665">
            <v>200</v>
          </cell>
          <cell r="AX4665">
            <v>200</v>
          </cell>
          <cell r="AY4665">
            <v>0</v>
          </cell>
          <cell r="AZ4665">
            <v>0</v>
          </cell>
          <cell r="BA4665">
            <v>0</v>
          </cell>
          <cell r="BV4665">
            <v>0</v>
          </cell>
          <cell r="BW4665">
            <v>0.28000000000000003</v>
          </cell>
          <cell r="BX4665">
            <v>0</v>
          </cell>
          <cell r="BY4665">
            <v>0</v>
          </cell>
          <cell r="BZ4665">
            <v>0</v>
          </cell>
          <cell r="CA4665">
            <v>0</v>
          </cell>
          <cell r="CB4665">
            <v>0</v>
          </cell>
          <cell r="CC4665">
            <v>0</v>
          </cell>
          <cell r="CD4665">
            <v>0.72</v>
          </cell>
          <cell r="CE4665">
            <v>0</v>
          </cell>
          <cell r="CF4665">
            <v>0</v>
          </cell>
          <cell r="CG4665">
            <v>0</v>
          </cell>
          <cell r="CH4665">
            <v>0</v>
          </cell>
          <cell r="CJ4665">
            <v>0</v>
          </cell>
          <cell r="CK4665">
            <v>0</v>
          </cell>
          <cell r="CL4665">
            <v>0</v>
          </cell>
          <cell r="CM4665">
            <v>0</v>
          </cell>
          <cell r="CN4665">
            <v>1</v>
          </cell>
        </row>
        <row r="4666">
          <cell r="AU4666">
            <v>18387.13</v>
          </cell>
          <cell r="AX4666">
            <v>13181.11</v>
          </cell>
          <cell r="AY4666">
            <v>5206.0200000000004</v>
          </cell>
          <cell r="AZ4666">
            <v>1356.1</v>
          </cell>
          <cell r="BA4666">
            <v>6776.34</v>
          </cell>
          <cell r="BV4666">
            <v>0</v>
          </cell>
          <cell r="BW4666">
            <v>0</v>
          </cell>
          <cell r="BX4666">
            <v>0</v>
          </cell>
          <cell r="BY4666">
            <v>1</v>
          </cell>
          <cell r="BZ4666">
            <v>0</v>
          </cell>
          <cell r="CA4666">
            <v>0</v>
          </cell>
          <cell r="CB4666">
            <v>0</v>
          </cell>
          <cell r="CC4666">
            <v>0</v>
          </cell>
          <cell r="CD4666">
            <v>0</v>
          </cell>
          <cell r="CE4666">
            <v>0</v>
          </cell>
          <cell r="CF4666">
            <v>0</v>
          </cell>
          <cell r="CG4666">
            <v>0</v>
          </cell>
          <cell r="CH4666">
            <v>0</v>
          </cell>
          <cell r="CJ4666">
            <v>0</v>
          </cell>
          <cell r="CK4666">
            <v>0</v>
          </cell>
          <cell r="CL4666">
            <v>0</v>
          </cell>
          <cell r="CM4666">
            <v>0</v>
          </cell>
          <cell r="CN4666">
            <v>1</v>
          </cell>
        </row>
        <row r="4667">
          <cell r="AU4667">
            <v>324.08</v>
          </cell>
          <cell r="AX4667">
            <v>272.54000000000002</v>
          </cell>
          <cell r="AY4667">
            <v>51.54</v>
          </cell>
          <cell r="AZ4667">
            <v>0</v>
          </cell>
          <cell r="BA4667">
            <v>115.42</v>
          </cell>
          <cell r="BV4667">
            <v>0</v>
          </cell>
          <cell r="BW4667">
            <v>0.33</v>
          </cell>
          <cell r="BX4667">
            <v>0</v>
          </cell>
          <cell r="BY4667">
            <v>0</v>
          </cell>
          <cell r="BZ4667">
            <v>0</v>
          </cell>
          <cell r="CA4667">
            <v>0</v>
          </cell>
          <cell r="CB4667">
            <v>0</v>
          </cell>
          <cell r="CC4667">
            <v>0</v>
          </cell>
          <cell r="CD4667">
            <v>0.6</v>
          </cell>
          <cell r="CE4667">
            <v>7.0000000000000007E-2</v>
          </cell>
          <cell r="CF4667">
            <v>0</v>
          </cell>
          <cell r="CG4667">
            <v>0</v>
          </cell>
          <cell r="CH4667">
            <v>0</v>
          </cell>
          <cell r="CJ4667">
            <v>0</v>
          </cell>
          <cell r="CK4667">
            <v>0</v>
          </cell>
          <cell r="CL4667">
            <v>0</v>
          </cell>
          <cell r="CM4667">
            <v>0</v>
          </cell>
          <cell r="CN4667">
            <v>1</v>
          </cell>
        </row>
        <row r="4668">
          <cell r="AU4668">
            <v>-11643.23</v>
          </cell>
          <cell r="AX4668">
            <v>-8285.5400000000009</v>
          </cell>
          <cell r="AY4668">
            <v>-3357.69</v>
          </cell>
          <cell r="AZ4668">
            <v>0</v>
          </cell>
          <cell r="BA4668">
            <v>0</v>
          </cell>
          <cell r="BV4668">
            <v>0</v>
          </cell>
          <cell r="BW4668">
            <v>0</v>
          </cell>
          <cell r="BX4668">
            <v>0</v>
          </cell>
          <cell r="BY4668">
            <v>0</v>
          </cell>
          <cell r="BZ4668">
            <v>0</v>
          </cell>
          <cell r="CA4668">
            <v>0</v>
          </cell>
          <cell r="CB4668">
            <v>0</v>
          </cell>
          <cell r="CC4668">
            <v>0</v>
          </cell>
          <cell r="CD4668">
            <v>1</v>
          </cell>
          <cell r="CE4668">
            <v>0</v>
          </cell>
          <cell r="CF4668">
            <v>0</v>
          </cell>
          <cell r="CG4668">
            <v>0</v>
          </cell>
          <cell r="CH4668">
            <v>0</v>
          </cell>
          <cell r="CJ4668">
            <v>0</v>
          </cell>
          <cell r="CK4668">
            <v>0</v>
          </cell>
          <cell r="CL4668">
            <v>0</v>
          </cell>
          <cell r="CM4668">
            <v>0</v>
          </cell>
          <cell r="CN4668">
            <v>1</v>
          </cell>
        </row>
        <row r="4669">
          <cell r="AU4669">
            <v>0</v>
          </cell>
          <cell r="AX4669">
            <v>0</v>
          </cell>
          <cell r="AY4669">
            <v>0</v>
          </cell>
          <cell r="AZ4669">
            <v>0</v>
          </cell>
          <cell r="BA4669">
            <v>0</v>
          </cell>
          <cell r="BV4669">
            <v>0</v>
          </cell>
          <cell r="BW4669">
            <v>1</v>
          </cell>
          <cell r="BX4669">
            <v>0</v>
          </cell>
          <cell r="BY4669">
            <v>0</v>
          </cell>
          <cell r="BZ4669">
            <v>0</v>
          </cell>
          <cell r="CA4669">
            <v>0</v>
          </cell>
          <cell r="CB4669">
            <v>0</v>
          </cell>
          <cell r="CC4669">
            <v>0</v>
          </cell>
          <cell r="CD4669">
            <v>0</v>
          </cell>
          <cell r="CE4669">
            <v>0</v>
          </cell>
          <cell r="CF4669">
            <v>0</v>
          </cell>
          <cell r="CG4669">
            <v>0</v>
          </cell>
          <cell r="CH4669">
            <v>0</v>
          </cell>
          <cell r="CJ4669">
            <v>0</v>
          </cell>
          <cell r="CK4669">
            <v>0</v>
          </cell>
          <cell r="CL4669">
            <v>0</v>
          </cell>
          <cell r="CM4669">
            <v>0</v>
          </cell>
          <cell r="CN4669">
            <v>1</v>
          </cell>
        </row>
        <row r="4670">
          <cell r="AU4670">
            <v>86136.47</v>
          </cell>
          <cell r="AX4670">
            <v>62267.780000000006</v>
          </cell>
          <cell r="AY4670">
            <v>23868.69</v>
          </cell>
          <cell r="AZ4670">
            <v>24594.400000000001</v>
          </cell>
          <cell r="BA4670">
            <v>3465.23</v>
          </cell>
          <cell r="BV4670">
            <v>0</v>
          </cell>
          <cell r="BW4670">
            <v>0.14000000000000001</v>
          </cell>
          <cell r="BX4670">
            <v>0.35</v>
          </cell>
          <cell r="BY4670">
            <v>0</v>
          </cell>
          <cell r="BZ4670">
            <v>0</v>
          </cell>
          <cell r="CA4670">
            <v>0</v>
          </cell>
          <cell r="CB4670">
            <v>0</v>
          </cell>
          <cell r="CC4670">
            <v>0</v>
          </cell>
          <cell r="CD4670">
            <v>0.51</v>
          </cell>
          <cell r="CE4670">
            <v>0</v>
          </cell>
          <cell r="CF4670">
            <v>0</v>
          </cell>
          <cell r="CG4670">
            <v>0</v>
          </cell>
          <cell r="CH4670">
            <v>0</v>
          </cell>
          <cell r="CJ4670">
            <v>0</v>
          </cell>
          <cell r="CK4670">
            <v>0</v>
          </cell>
          <cell r="CL4670">
            <v>0</v>
          </cell>
          <cell r="CM4670">
            <v>0</v>
          </cell>
          <cell r="CN4670">
            <v>1</v>
          </cell>
        </row>
        <row r="4671">
          <cell r="AU4671">
            <v>126</v>
          </cell>
          <cell r="AX4671">
            <v>126</v>
          </cell>
          <cell r="AY4671">
            <v>0</v>
          </cell>
          <cell r="AZ4671">
            <v>0</v>
          </cell>
          <cell r="BA4671">
            <v>0</v>
          </cell>
          <cell r="BV4671">
            <v>0</v>
          </cell>
          <cell r="BW4671">
            <v>0</v>
          </cell>
          <cell r="BX4671">
            <v>0</v>
          </cell>
          <cell r="BY4671">
            <v>0</v>
          </cell>
          <cell r="BZ4671">
            <v>0</v>
          </cell>
          <cell r="CA4671">
            <v>0</v>
          </cell>
          <cell r="CB4671">
            <v>0</v>
          </cell>
          <cell r="CC4671">
            <v>0</v>
          </cell>
          <cell r="CD4671">
            <v>1</v>
          </cell>
          <cell r="CE4671">
            <v>0</v>
          </cell>
          <cell r="CF4671">
            <v>0</v>
          </cell>
          <cell r="CG4671">
            <v>0</v>
          </cell>
          <cell r="CH4671">
            <v>0</v>
          </cell>
          <cell r="CJ4671">
            <v>0</v>
          </cell>
          <cell r="CK4671">
            <v>0</v>
          </cell>
          <cell r="CL4671">
            <v>0</v>
          </cell>
          <cell r="CM4671">
            <v>0</v>
          </cell>
          <cell r="CN4671">
            <v>1</v>
          </cell>
        </row>
        <row r="4672">
          <cell r="AU4672">
            <v>395</v>
          </cell>
          <cell r="AX4672">
            <v>395</v>
          </cell>
          <cell r="AY4672">
            <v>0</v>
          </cell>
          <cell r="AZ4672">
            <v>0</v>
          </cell>
          <cell r="BA4672">
            <v>0</v>
          </cell>
          <cell r="BV4672">
            <v>0</v>
          </cell>
          <cell r="BW4672">
            <v>0.83</v>
          </cell>
          <cell r="BX4672">
            <v>0</v>
          </cell>
          <cell r="BY4672">
            <v>0</v>
          </cell>
          <cell r="BZ4672">
            <v>0</v>
          </cell>
          <cell r="CA4672">
            <v>0</v>
          </cell>
          <cell r="CB4672">
            <v>0</v>
          </cell>
          <cell r="CC4672">
            <v>0</v>
          </cell>
          <cell r="CD4672">
            <v>0.14000000000000001</v>
          </cell>
          <cell r="CE4672">
            <v>0.03</v>
          </cell>
          <cell r="CF4672">
            <v>0</v>
          </cell>
          <cell r="CG4672">
            <v>0</v>
          </cell>
          <cell r="CH4672">
            <v>0</v>
          </cell>
          <cell r="CJ4672">
            <v>0</v>
          </cell>
          <cell r="CK4672">
            <v>0</v>
          </cell>
          <cell r="CL4672">
            <v>0</v>
          </cell>
          <cell r="CM4672">
            <v>0</v>
          </cell>
          <cell r="CN4672">
            <v>1</v>
          </cell>
        </row>
        <row r="4673">
          <cell r="AU4673">
            <v>324</v>
          </cell>
          <cell r="AX4673">
            <v>324</v>
          </cell>
          <cell r="AY4673">
            <v>0</v>
          </cell>
          <cell r="AZ4673">
            <v>0</v>
          </cell>
          <cell r="BA4673">
            <v>0</v>
          </cell>
          <cell r="BV4673">
            <v>0</v>
          </cell>
          <cell r="BW4673">
            <v>0.9</v>
          </cell>
          <cell r="BX4673">
            <v>0.1</v>
          </cell>
          <cell r="BY4673">
            <v>0</v>
          </cell>
          <cell r="BZ4673">
            <v>0</v>
          </cell>
          <cell r="CA4673">
            <v>0</v>
          </cell>
          <cell r="CB4673">
            <v>0</v>
          </cell>
          <cell r="CC4673">
            <v>0</v>
          </cell>
          <cell r="CD4673">
            <v>0</v>
          </cell>
          <cell r="CE4673">
            <v>0</v>
          </cell>
          <cell r="CF4673">
            <v>0</v>
          </cell>
          <cell r="CG4673">
            <v>0</v>
          </cell>
          <cell r="CH4673">
            <v>0</v>
          </cell>
          <cell r="CJ4673">
            <v>0</v>
          </cell>
          <cell r="CK4673">
            <v>0</v>
          </cell>
          <cell r="CL4673">
            <v>0</v>
          </cell>
          <cell r="CM4673">
            <v>0</v>
          </cell>
          <cell r="CN4673">
            <v>1</v>
          </cell>
        </row>
        <row r="4674">
          <cell r="AU4674">
            <v>7066.65</v>
          </cell>
          <cell r="AX4674">
            <v>5163.2299999999996</v>
          </cell>
          <cell r="AY4674">
            <v>1903.42</v>
          </cell>
          <cell r="AZ4674">
            <v>976.92</v>
          </cell>
          <cell r="BA4674">
            <v>402.06</v>
          </cell>
          <cell r="BV4674">
            <v>0</v>
          </cell>
          <cell r="BW4674">
            <v>1</v>
          </cell>
          <cell r="BX4674">
            <v>0</v>
          </cell>
          <cell r="BY4674">
            <v>0</v>
          </cell>
          <cell r="BZ4674">
            <v>0</v>
          </cell>
          <cell r="CA4674">
            <v>0</v>
          </cell>
          <cell r="CB4674">
            <v>0</v>
          </cell>
          <cell r="CC4674">
            <v>0</v>
          </cell>
          <cell r="CD4674">
            <v>0</v>
          </cell>
          <cell r="CE4674">
            <v>0</v>
          </cell>
          <cell r="CF4674">
            <v>0</v>
          </cell>
          <cell r="CG4674">
            <v>0</v>
          </cell>
          <cell r="CH4674">
            <v>0</v>
          </cell>
          <cell r="CJ4674">
            <v>0</v>
          </cell>
          <cell r="CK4674">
            <v>0</v>
          </cell>
          <cell r="CL4674">
            <v>0</v>
          </cell>
          <cell r="CM4674">
            <v>0</v>
          </cell>
          <cell r="CN4674">
            <v>1</v>
          </cell>
        </row>
        <row r="4675">
          <cell r="AU4675">
            <v>117</v>
          </cell>
          <cell r="AX4675">
            <v>117</v>
          </cell>
          <cell r="AY4675">
            <v>0</v>
          </cell>
          <cell r="AZ4675">
            <v>0</v>
          </cell>
          <cell r="BA4675">
            <v>0</v>
          </cell>
          <cell r="BV4675">
            <v>0</v>
          </cell>
          <cell r="BW4675">
            <v>0</v>
          </cell>
          <cell r="BX4675">
            <v>0</v>
          </cell>
          <cell r="BY4675">
            <v>0</v>
          </cell>
          <cell r="BZ4675">
            <v>0</v>
          </cell>
          <cell r="CA4675">
            <v>0</v>
          </cell>
          <cell r="CB4675">
            <v>0</v>
          </cell>
          <cell r="CC4675">
            <v>0</v>
          </cell>
          <cell r="CD4675">
            <v>1</v>
          </cell>
          <cell r="CE4675">
            <v>0</v>
          </cell>
          <cell r="CF4675">
            <v>0</v>
          </cell>
          <cell r="CG4675">
            <v>0</v>
          </cell>
          <cell r="CH4675">
            <v>0</v>
          </cell>
          <cell r="CJ4675">
            <v>0</v>
          </cell>
          <cell r="CK4675">
            <v>0</v>
          </cell>
          <cell r="CL4675">
            <v>0</v>
          </cell>
          <cell r="CM4675">
            <v>0</v>
          </cell>
          <cell r="CN4675">
            <v>1</v>
          </cell>
        </row>
        <row r="4676">
          <cell r="AU4676">
            <v>140</v>
          </cell>
          <cell r="AX4676">
            <v>140</v>
          </cell>
          <cell r="AY4676">
            <v>0</v>
          </cell>
          <cell r="AZ4676">
            <v>0</v>
          </cell>
          <cell r="BA4676">
            <v>0</v>
          </cell>
          <cell r="BV4676">
            <v>0</v>
          </cell>
          <cell r="BW4676">
            <v>0.28999999999999998</v>
          </cell>
          <cell r="BX4676">
            <v>0</v>
          </cell>
          <cell r="BY4676">
            <v>0</v>
          </cell>
          <cell r="BZ4676">
            <v>0</v>
          </cell>
          <cell r="CA4676">
            <v>0</v>
          </cell>
          <cell r="CB4676">
            <v>0</v>
          </cell>
          <cell r="CC4676">
            <v>0</v>
          </cell>
          <cell r="CD4676">
            <v>0.71</v>
          </cell>
          <cell r="CE4676">
            <v>0</v>
          </cell>
          <cell r="CF4676">
            <v>0</v>
          </cell>
          <cell r="CG4676">
            <v>0</v>
          </cell>
          <cell r="CH4676">
            <v>0</v>
          </cell>
          <cell r="CJ4676">
            <v>0</v>
          </cell>
          <cell r="CK4676">
            <v>0</v>
          </cell>
          <cell r="CL4676">
            <v>0</v>
          </cell>
          <cell r="CM4676">
            <v>0</v>
          </cell>
          <cell r="CN4676">
            <v>1</v>
          </cell>
        </row>
        <row r="4677">
          <cell r="AU4677">
            <v>1249.05</v>
          </cell>
          <cell r="AX4677">
            <v>947.77</v>
          </cell>
          <cell r="AY4677">
            <v>301.27999999999997</v>
          </cell>
          <cell r="AZ4677">
            <v>697.5</v>
          </cell>
          <cell r="BA4677">
            <v>57.71</v>
          </cell>
          <cell r="BV4677">
            <v>0</v>
          </cell>
          <cell r="BW4677">
            <v>0</v>
          </cell>
          <cell r="BX4677">
            <v>0</v>
          </cell>
          <cell r="BY4677">
            <v>0</v>
          </cell>
          <cell r="BZ4677">
            <v>0</v>
          </cell>
          <cell r="CA4677">
            <v>0</v>
          </cell>
          <cell r="CB4677">
            <v>0</v>
          </cell>
          <cell r="CC4677">
            <v>0</v>
          </cell>
          <cell r="CD4677">
            <v>1</v>
          </cell>
          <cell r="CE4677">
            <v>0</v>
          </cell>
          <cell r="CF4677">
            <v>0</v>
          </cell>
          <cell r="CG4677">
            <v>0</v>
          </cell>
          <cell r="CH4677">
            <v>0</v>
          </cell>
          <cell r="CJ4677">
            <v>0</v>
          </cell>
          <cell r="CK4677">
            <v>0</v>
          </cell>
          <cell r="CL4677">
            <v>0</v>
          </cell>
          <cell r="CM4677">
            <v>0</v>
          </cell>
          <cell r="CN4677">
            <v>1</v>
          </cell>
        </row>
        <row r="4678">
          <cell r="AU4678">
            <v>1756.97</v>
          </cell>
          <cell r="AX4678">
            <v>1328.6100000000001</v>
          </cell>
          <cell r="AY4678">
            <v>428.36</v>
          </cell>
          <cell r="AZ4678">
            <v>0</v>
          </cell>
          <cell r="BA4678">
            <v>115.42</v>
          </cell>
          <cell r="BV4678">
            <v>0</v>
          </cell>
          <cell r="BW4678">
            <v>0.57999999999999996</v>
          </cell>
          <cell r="BX4678">
            <v>0</v>
          </cell>
          <cell r="BY4678">
            <v>0</v>
          </cell>
          <cell r="BZ4678">
            <v>0</v>
          </cell>
          <cell r="CA4678">
            <v>0</v>
          </cell>
          <cell r="CB4678">
            <v>0</v>
          </cell>
          <cell r="CC4678">
            <v>0</v>
          </cell>
          <cell r="CD4678">
            <v>0.42</v>
          </cell>
          <cell r="CE4678">
            <v>0</v>
          </cell>
          <cell r="CF4678">
            <v>0</v>
          </cell>
          <cell r="CG4678">
            <v>0</v>
          </cell>
          <cell r="CH4678">
            <v>0</v>
          </cell>
          <cell r="CJ4678">
            <v>0</v>
          </cell>
          <cell r="CK4678">
            <v>0</v>
          </cell>
          <cell r="CL4678">
            <v>0</v>
          </cell>
          <cell r="CM4678">
            <v>0</v>
          </cell>
          <cell r="CN4678">
            <v>1</v>
          </cell>
        </row>
        <row r="4679">
          <cell r="AU4679">
            <v>114</v>
          </cell>
          <cell r="AX4679">
            <v>114</v>
          </cell>
          <cell r="AY4679">
            <v>0</v>
          </cell>
          <cell r="AZ4679">
            <v>0</v>
          </cell>
          <cell r="BA4679">
            <v>0</v>
          </cell>
          <cell r="BV4679">
            <v>0</v>
          </cell>
          <cell r="BW4679">
            <v>0</v>
          </cell>
          <cell r="BX4679">
            <v>0</v>
          </cell>
          <cell r="BY4679">
            <v>1</v>
          </cell>
          <cell r="BZ4679">
            <v>0</v>
          </cell>
          <cell r="CA4679">
            <v>0</v>
          </cell>
          <cell r="CB4679">
            <v>0</v>
          </cell>
          <cell r="CC4679">
            <v>0</v>
          </cell>
          <cell r="CD4679">
            <v>0</v>
          </cell>
          <cell r="CE4679">
            <v>0</v>
          </cell>
          <cell r="CF4679">
            <v>0</v>
          </cell>
          <cell r="CG4679">
            <v>0</v>
          </cell>
          <cell r="CH4679">
            <v>0</v>
          </cell>
          <cell r="CJ4679">
            <v>0</v>
          </cell>
          <cell r="CK4679">
            <v>0</v>
          </cell>
          <cell r="CL4679">
            <v>0</v>
          </cell>
          <cell r="CM4679">
            <v>0</v>
          </cell>
          <cell r="CN4679">
            <v>1</v>
          </cell>
        </row>
        <row r="4680">
          <cell r="AU4680">
            <v>37098.43</v>
          </cell>
          <cell r="AX4680">
            <v>26234.06</v>
          </cell>
          <cell r="AY4680">
            <v>10864.37</v>
          </cell>
          <cell r="AZ4680">
            <v>5776.27</v>
          </cell>
          <cell r="BA4680">
            <v>15298.73</v>
          </cell>
          <cell r="BV4680">
            <v>0</v>
          </cell>
          <cell r="BW4680">
            <v>0</v>
          </cell>
          <cell r="BX4680">
            <v>0</v>
          </cell>
          <cell r="BY4680">
            <v>1</v>
          </cell>
          <cell r="BZ4680">
            <v>0</v>
          </cell>
          <cell r="CA4680">
            <v>0</v>
          </cell>
          <cell r="CB4680">
            <v>0</v>
          </cell>
          <cell r="CC4680">
            <v>0</v>
          </cell>
          <cell r="CD4680">
            <v>0</v>
          </cell>
          <cell r="CE4680">
            <v>0</v>
          </cell>
          <cell r="CF4680">
            <v>0</v>
          </cell>
          <cell r="CG4680">
            <v>0</v>
          </cell>
          <cell r="CH4680">
            <v>0</v>
          </cell>
          <cell r="CJ4680">
            <v>0</v>
          </cell>
          <cell r="CK4680">
            <v>0</v>
          </cell>
          <cell r="CL4680">
            <v>0</v>
          </cell>
          <cell r="CM4680">
            <v>0</v>
          </cell>
          <cell r="CN4680">
            <v>1</v>
          </cell>
        </row>
        <row r="4681">
          <cell r="AU4681">
            <v>316</v>
          </cell>
          <cell r="AX4681">
            <v>316</v>
          </cell>
          <cell r="AY4681">
            <v>0</v>
          </cell>
          <cell r="AZ4681">
            <v>0</v>
          </cell>
          <cell r="BA4681">
            <v>0</v>
          </cell>
          <cell r="BV4681">
            <v>0</v>
          </cell>
          <cell r="BW4681">
            <v>1</v>
          </cell>
          <cell r="BX4681">
            <v>0</v>
          </cell>
          <cell r="BY4681">
            <v>0</v>
          </cell>
          <cell r="BZ4681">
            <v>0</v>
          </cell>
          <cell r="CA4681">
            <v>0</v>
          </cell>
          <cell r="CB4681">
            <v>0</v>
          </cell>
          <cell r="CC4681">
            <v>0</v>
          </cell>
          <cell r="CD4681">
            <v>0</v>
          </cell>
          <cell r="CE4681">
            <v>0</v>
          </cell>
          <cell r="CF4681">
            <v>0</v>
          </cell>
          <cell r="CG4681">
            <v>0</v>
          </cell>
          <cell r="CH4681">
            <v>0</v>
          </cell>
          <cell r="CJ4681">
            <v>0</v>
          </cell>
          <cell r="CK4681">
            <v>0</v>
          </cell>
          <cell r="CL4681">
            <v>0</v>
          </cell>
          <cell r="CM4681">
            <v>0</v>
          </cell>
          <cell r="CN4681">
            <v>1</v>
          </cell>
        </row>
        <row r="4682">
          <cell r="AU4682">
            <v>704.6</v>
          </cell>
          <cell r="AX4682">
            <v>704.6</v>
          </cell>
          <cell r="AY4682">
            <v>0</v>
          </cell>
          <cell r="AZ4682">
            <v>0</v>
          </cell>
          <cell r="BA4682">
            <v>0</v>
          </cell>
          <cell r="BV4682">
            <v>0</v>
          </cell>
          <cell r="BW4682">
            <v>1</v>
          </cell>
          <cell r="BX4682">
            <v>0</v>
          </cell>
          <cell r="BY4682">
            <v>0</v>
          </cell>
          <cell r="BZ4682">
            <v>0</v>
          </cell>
          <cell r="CA4682">
            <v>0</v>
          </cell>
          <cell r="CB4682">
            <v>0</v>
          </cell>
          <cell r="CC4682">
            <v>0</v>
          </cell>
          <cell r="CD4682">
            <v>0</v>
          </cell>
          <cell r="CE4682">
            <v>0</v>
          </cell>
          <cell r="CF4682">
            <v>0</v>
          </cell>
          <cell r="CG4682">
            <v>0</v>
          </cell>
          <cell r="CH4682">
            <v>0</v>
          </cell>
          <cell r="CJ4682">
            <v>0</v>
          </cell>
          <cell r="CK4682">
            <v>0</v>
          </cell>
          <cell r="CL4682">
            <v>0</v>
          </cell>
          <cell r="CM4682">
            <v>0</v>
          </cell>
          <cell r="CN4682">
            <v>1</v>
          </cell>
        </row>
        <row r="4683">
          <cell r="AU4683">
            <v>32056.05</v>
          </cell>
          <cell r="AX4683">
            <v>23290.05</v>
          </cell>
          <cell r="AY4683">
            <v>8766</v>
          </cell>
          <cell r="AZ4683">
            <v>6987.95</v>
          </cell>
          <cell r="BA4683">
            <v>7285.16</v>
          </cell>
          <cell r="BV4683">
            <v>0</v>
          </cell>
          <cell r="BW4683">
            <v>0</v>
          </cell>
          <cell r="BX4683">
            <v>0.5</v>
          </cell>
          <cell r="BY4683">
            <v>0</v>
          </cell>
          <cell r="BZ4683">
            <v>0</v>
          </cell>
          <cell r="CA4683">
            <v>0</v>
          </cell>
          <cell r="CB4683">
            <v>0</v>
          </cell>
          <cell r="CC4683">
            <v>0</v>
          </cell>
          <cell r="CD4683">
            <v>0</v>
          </cell>
          <cell r="CE4683">
            <v>0</v>
          </cell>
          <cell r="CF4683">
            <v>0</v>
          </cell>
          <cell r="CG4683">
            <v>0</v>
          </cell>
          <cell r="CH4683">
            <v>0</v>
          </cell>
          <cell r="CJ4683">
            <v>0</v>
          </cell>
          <cell r="CK4683">
            <v>0</v>
          </cell>
          <cell r="CL4683">
            <v>0</v>
          </cell>
          <cell r="CM4683">
            <v>0</v>
          </cell>
          <cell r="CN4683">
            <v>1</v>
          </cell>
        </row>
        <row r="4684">
          <cell r="AU4684">
            <v>233</v>
          </cell>
          <cell r="AX4684">
            <v>233</v>
          </cell>
          <cell r="AY4684">
            <v>0</v>
          </cell>
          <cell r="AZ4684">
            <v>0</v>
          </cell>
          <cell r="BA4684">
            <v>0</v>
          </cell>
          <cell r="BV4684">
            <v>0</v>
          </cell>
          <cell r="BW4684">
            <v>0</v>
          </cell>
          <cell r="BX4684">
            <v>0</v>
          </cell>
          <cell r="BY4684">
            <v>0</v>
          </cell>
          <cell r="BZ4684">
            <v>0</v>
          </cell>
          <cell r="CA4684">
            <v>0</v>
          </cell>
          <cell r="CB4684">
            <v>0</v>
          </cell>
          <cell r="CC4684">
            <v>0</v>
          </cell>
          <cell r="CD4684">
            <v>0</v>
          </cell>
          <cell r="CE4684">
            <v>0</v>
          </cell>
          <cell r="CF4684">
            <v>0</v>
          </cell>
          <cell r="CG4684">
            <v>0</v>
          </cell>
          <cell r="CH4684">
            <v>0</v>
          </cell>
          <cell r="CJ4684">
            <v>0</v>
          </cell>
          <cell r="CK4684">
            <v>0</v>
          </cell>
          <cell r="CL4684">
            <v>0</v>
          </cell>
          <cell r="CM4684">
            <v>0</v>
          </cell>
          <cell r="CN4684">
            <v>1</v>
          </cell>
        </row>
        <row r="4685">
          <cell r="AU4685">
            <v>349.04</v>
          </cell>
          <cell r="AX4685">
            <v>323.27</v>
          </cell>
          <cell r="AY4685">
            <v>25.77</v>
          </cell>
          <cell r="AZ4685">
            <v>0</v>
          </cell>
          <cell r="BA4685">
            <v>57.71</v>
          </cell>
          <cell r="BV4685">
            <v>0</v>
          </cell>
          <cell r="BW4685">
            <v>1</v>
          </cell>
          <cell r="BX4685">
            <v>0</v>
          </cell>
          <cell r="BY4685">
            <v>0</v>
          </cell>
          <cell r="BZ4685">
            <v>0</v>
          </cell>
          <cell r="CA4685">
            <v>0</v>
          </cell>
          <cell r="CB4685">
            <v>0</v>
          </cell>
          <cell r="CC4685">
            <v>0</v>
          </cell>
          <cell r="CD4685">
            <v>0</v>
          </cell>
          <cell r="CE4685">
            <v>0</v>
          </cell>
          <cell r="CF4685">
            <v>0</v>
          </cell>
          <cell r="CG4685">
            <v>0</v>
          </cell>
          <cell r="CH4685">
            <v>0</v>
          </cell>
          <cell r="CJ4685">
            <v>0</v>
          </cell>
          <cell r="CK4685">
            <v>0</v>
          </cell>
          <cell r="CL4685">
            <v>0</v>
          </cell>
          <cell r="CM4685">
            <v>0</v>
          </cell>
          <cell r="CN4685">
            <v>1</v>
          </cell>
        </row>
        <row r="4686">
          <cell r="AU4686">
            <v>144</v>
          </cell>
          <cell r="AX4686">
            <v>144</v>
          </cell>
          <cell r="AY4686">
            <v>0</v>
          </cell>
          <cell r="AZ4686">
            <v>0</v>
          </cell>
          <cell r="BA4686">
            <v>0</v>
          </cell>
          <cell r="BV4686">
            <v>0</v>
          </cell>
          <cell r="BW4686">
            <v>0</v>
          </cell>
          <cell r="BX4686">
            <v>0</v>
          </cell>
          <cell r="BY4686">
            <v>1</v>
          </cell>
          <cell r="BZ4686">
            <v>0</v>
          </cell>
          <cell r="CA4686">
            <v>0</v>
          </cell>
          <cell r="CB4686">
            <v>0</v>
          </cell>
          <cell r="CC4686">
            <v>0</v>
          </cell>
          <cell r="CD4686">
            <v>0</v>
          </cell>
          <cell r="CE4686">
            <v>0</v>
          </cell>
          <cell r="CF4686">
            <v>0</v>
          </cell>
          <cell r="CG4686">
            <v>0</v>
          </cell>
          <cell r="CH4686">
            <v>0</v>
          </cell>
          <cell r="CJ4686">
            <v>0</v>
          </cell>
          <cell r="CK4686">
            <v>0</v>
          </cell>
          <cell r="CL4686">
            <v>0</v>
          </cell>
          <cell r="CM4686">
            <v>0</v>
          </cell>
          <cell r="CN4686">
            <v>1</v>
          </cell>
        </row>
        <row r="4687">
          <cell r="AU4687">
            <v>1632.63</v>
          </cell>
          <cell r="AX4687">
            <v>1170.3499999999999</v>
          </cell>
          <cell r="AY4687">
            <v>462.28</v>
          </cell>
          <cell r="AZ4687">
            <v>1170.3499999999999</v>
          </cell>
          <cell r="BA4687">
            <v>0</v>
          </cell>
          <cell r="BV4687">
            <v>0</v>
          </cell>
          <cell r="BW4687">
            <v>1</v>
          </cell>
          <cell r="BX4687">
            <v>0</v>
          </cell>
          <cell r="BY4687">
            <v>0</v>
          </cell>
          <cell r="BZ4687">
            <v>0</v>
          </cell>
          <cell r="CA4687">
            <v>0</v>
          </cell>
          <cell r="CB4687">
            <v>0</v>
          </cell>
          <cell r="CC4687">
            <v>0</v>
          </cell>
          <cell r="CD4687">
            <v>0</v>
          </cell>
          <cell r="CE4687">
            <v>0</v>
          </cell>
          <cell r="CF4687">
            <v>0</v>
          </cell>
          <cell r="CG4687">
            <v>0</v>
          </cell>
          <cell r="CH4687">
            <v>0</v>
          </cell>
          <cell r="CJ4687">
            <v>0</v>
          </cell>
          <cell r="CK4687">
            <v>0</v>
          </cell>
          <cell r="CL4687">
            <v>0</v>
          </cell>
          <cell r="CM4687">
            <v>0</v>
          </cell>
          <cell r="CN4687">
            <v>1</v>
          </cell>
        </row>
        <row r="4688">
          <cell r="AU4688">
            <v>272.02</v>
          </cell>
          <cell r="AX4688">
            <v>195</v>
          </cell>
          <cell r="AY4688">
            <v>77.02</v>
          </cell>
          <cell r="AZ4688">
            <v>195</v>
          </cell>
          <cell r="BA4688">
            <v>0</v>
          </cell>
          <cell r="BV4688">
            <v>0</v>
          </cell>
          <cell r="BW4688">
            <v>0</v>
          </cell>
          <cell r="BX4688">
            <v>0</v>
          </cell>
          <cell r="BY4688">
            <v>0</v>
          </cell>
          <cell r="BZ4688">
            <v>0</v>
          </cell>
          <cell r="CA4688">
            <v>0</v>
          </cell>
          <cell r="CB4688">
            <v>0</v>
          </cell>
          <cell r="CC4688">
            <v>0</v>
          </cell>
          <cell r="CD4688">
            <v>0</v>
          </cell>
          <cell r="CE4688">
            <v>0</v>
          </cell>
          <cell r="CF4688">
            <v>0</v>
          </cell>
          <cell r="CG4688">
            <v>0</v>
          </cell>
          <cell r="CH4688">
            <v>0</v>
          </cell>
          <cell r="CJ4688">
            <v>0</v>
          </cell>
          <cell r="CK4688">
            <v>0</v>
          </cell>
          <cell r="CL4688">
            <v>0</v>
          </cell>
          <cell r="CM4688">
            <v>0</v>
          </cell>
          <cell r="CN4688">
            <v>1</v>
          </cell>
        </row>
        <row r="4689">
          <cell r="AU4689">
            <v>216</v>
          </cell>
          <cell r="AX4689">
            <v>216</v>
          </cell>
          <cell r="AY4689">
            <v>0</v>
          </cell>
          <cell r="AZ4689">
            <v>0</v>
          </cell>
          <cell r="BA4689">
            <v>0</v>
          </cell>
          <cell r="BV4689">
            <v>0</v>
          </cell>
          <cell r="BW4689">
            <v>1</v>
          </cell>
          <cell r="BX4689">
            <v>0</v>
          </cell>
          <cell r="BY4689">
            <v>0</v>
          </cell>
          <cell r="BZ4689">
            <v>0</v>
          </cell>
          <cell r="CA4689">
            <v>0</v>
          </cell>
          <cell r="CB4689">
            <v>0</v>
          </cell>
          <cell r="CC4689">
            <v>0</v>
          </cell>
          <cell r="CD4689">
            <v>0</v>
          </cell>
          <cell r="CE4689">
            <v>0</v>
          </cell>
          <cell r="CF4689">
            <v>0</v>
          </cell>
          <cell r="CG4689">
            <v>0</v>
          </cell>
          <cell r="CH4689">
            <v>0</v>
          </cell>
          <cell r="CJ4689">
            <v>0</v>
          </cell>
          <cell r="CK4689">
            <v>0</v>
          </cell>
          <cell r="CL4689">
            <v>0</v>
          </cell>
          <cell r="CM4689">
            <v>0</v>
          </cell>
          <cell r="CN4689">
            <v>1</v>
          </cell>
        </row>
        <row r="4690">
          <cell r="AU4690">
            <v>198</v>
          </cell>
          <cell r="AX4690">
            <v>198</v>
          </cell>
          <cell r="AY4690">
            <v>0</v>
          </cell>
          <cell r="AZ4690">
            <v>0</v>
          </cell>
          <cell r="BA4690">
            <v>0</v>
          </cell>
          <cell r="BV4690">
            <v>0</v>
          </cell>
          <cell r="BW4690">
            <v>1</v>
          </cell>
          <cell r="BX4690">
            <v>0</v>
          </cell>
          <cell r="BY4690">
            <v>0</v>
          </cell>
          <cell r="BZ4690">
            <v>0</v>
          </cell>
          <cell r="CA4690">
            <v>0</v>
          </cell>
          <cell r="CB4690">
            <v>0</v>
          </cell>
          <cell r="CC4690">
            <v>0</v>
          </cell>
          <cell r="CD4690">
            <v>0</v>
          </cell>
          <cell r="CE4690">
            <v>0</v>
          </cell>
          <cell r="CF4690">
            <v>0</v>
          </cell>
          <cell r="CG4690">
            <v>0</v>
          </cell>
          <cell r="CH4690">
            <v>0</v>
          </cell>
          <cell r="CJ4690">
            <v>0</v>
          </cell>
          <cell r="CK4690">
            <v>0</v>
          </cell>
          <cell r="CL4690">
            <v>0</v>
          </cell>
          <cell r="CM4690">
            <v>0</v>
          </cell>
          <cell r="CN4690">
            <v>1</v>
          </cell>
        </row>
        <row r="4691">
          <cell r="AU4691">
            <v>114.55</v>
          </cell>
          <cell r="AX4691">
            <v>82.12</v>
          </cell>
          <cell r="AY4691">
            <v>32.43</v>
          </cell>
          <cell r="AZ4691">
            <v>-0.01</v>
          </cell>
          <cell r="BA4691">
            <v>72.62</v>
          </cell>
          <cell r="BV4691">
            <v>0</v>
          </cell>
          <cell r="BW4691">
            <v>0</v>
          </cell>
          <cell r="BX4691">
            <v>0.95</v>
          </cell>
          <cell r="BY4691">
            <v>0</v>
          </cell>
          <cell r="BZ4691">
            <v>0</v>
          </cell>
          <cell r="CA4691">
            <v>0</v>
          </cell>
          <cell r="CB4691">
            <v>0</v>
          </cell>
          <cell r="CC4691">
            <v>0</v>
          </cell>
          <cell r="CD4691">
            <v>0</v>
          </cell>
          <cell r="CE4691">
            <v>0</v>
          </cell>
          <cell r="CF4691">
            <v>0</v>
          </cell>
          <cell r="CG4691">
            <v>0</v>
          </cell>
          <cell r="CH4691">
            <v>0</v>
          </cell>
          <cell r="CJ4691">
            <v>0</v>
          </cell>
          <cell r="CK4691">
            <v>0</v>
          </cell>
          <cell r="CL4691">
            <v>0</v>
          </cell>
          <cell r="CM4691">
            <v>0</v>
          </cell>
          <cell r="CN4691">
            <v>1</v>
          </cell>
        </row>
        <row r="4692">
          <cell r="AU4692">
            <v>6330.58</v>
          </cell>
          <cell r="AX4692">
            <v>4538.2100000000009</v>
          </cell>
          <cell r="AY4692">
            <v>1792.37</v>
          </cell>
          <cell r="AZ4692">
            <v>1171.83</v>
          </cell>
          <cell r="BA4692">
            <v>2653.92</v>
          </cell>
          <cell r="BV4692">
            <v>0</v>
          </cell>
          <cell r="BW4692">
            <v>0</v>
          </cell>
          <cell r="BX4692">
            <v>0</v>
          </cell>
          <cell r="BY4692">
            <v>0</v>
          </cell>
          <cell r="BZ4692">
            <v>0</v>
          </cell>
          <cell r="CA4692">
            <v>0</v>
          </cell>
          <cell r="CB4692">
            <v>0</v>
          </cell>
          <cell r="CC4692">
            <v>0</v>
          </cell>
          <cell r="CD4692">
            <v>1</v>
          </cell>
          <cell r="CE4692">
            <v>0</v>
          </cell>
          <cell r="CF4692">
            <v>0</v>
          </cell>
          <cell r="CG4692">
            <v>0</v>
          </cell>
          <cell r="CH4692">
            <v>0</v>
          </cell>
          <cell r="CJ4692">
            <v>0</v>
          </cell>
          <cell r="CK4692">
            <v>0</v>
          </cell>
          <cell r="CL4692">
            <v>0</v>
          </cell>
          <cell r="CM4692">
            <v>0</v>
          </cell>
          <cell r="CN4692">
            <v>1</v>
          </cell>
        </row>
        <row r="4693">
          <cell r="AU4693">
            <v>2172.0100000000002</v>
          </cell>
          <cell r="AX4693">
            <v>1557</v>
          </cell>
          <cell r="AY4693">
            <v>615.01</v>
          </cell>
          <cell r="AZ4693">
            <v>1557</v>
          </cell>
          <cell r="BA4693">
            <v>0</v>
          </cell>
          <cell r="BV4693">
            <v>0</v>
          </cell>
          <cell r="BW4693">
            <v>0</v>
          </cell>
          <cell r="BX4693">
            <v>0</v>
          </cell>
          <cell r="BY4693">
            <v>0</v>
          </cell>
          <cell r="BZ4693">
            <v>0.34499999999999997</v>
          </cell>
          <cell r="CA4693">
            <v>0</v>
          </cell>
          <cell r="CB4693">
            <v>0.115</v>
          </cell>
          <cell r="CC4693">
            <v>0</v>
          </cell>
          <cell r="CD4693">
            <v>0</v>
          </cell>
          <cell r="CE4693">
            <v>0.54</v>
          </cell>
          <cell r="CF4693">
            <v>0</v>
          </cell>
          <cell r="CG4693">
            <v>0</v>
          </cell>
          <cell r="CH4693">
            <v>0</v>
          </cell>
          <cell r="CJ4693">
            <v>0</v>
          </cell>
          <cell r="CK4693">
            <v>0</v>
          </cell>
          <cell r="CL4693">
            <v>0</v>
          </cell>
          <cell r="CM4693">
            <v>0</v>
          </cell>
          <cell r="CN4693">
            <v>1</v>
          </cell>
        </row>
        <row r="4694">
          <cell r="AU4694">
            <v>1354.93</v>
          </cell>
          <cell r="AX4694">
            <v>971.29</v>
          </cell>
          <cell r="AY4694">
            <v>383.64</v>
          </cell>
          <cell r="AZ4694">
            <v>938.67</v>
          </cell>
          <cell r="BA4694">
            <v>28.85</v>
          </cell>
          <cell r="BV4694">
            <v>0</v>
          </cell>
          <cell r="BW4694">
            <v>0.77</v>
          </cell>
          <cell r="BX4694">
            <v>0</v>
          </cell>
          <cell r="BY4694">
            <v>0</v>
          </cell>
          <cell r="BZ4694">
            <v>0</v>
          </cell>
          <cell r="CA4694">
            <v>0</v>
          </cell>
          <cell r="CB4694">
            <v>0</v>
          </cell>
          <cell r="CC4694">
            <v>0</v>
          </cell>
          <cell r="CD4694">
            <v>0</v>
          </cell>
          <cell r="CE4694">
            <v>0.21</v>
          </cell>
          <cell r="CF4694">
            <v>0</v>
          </cell>
          <cell r="CG4694">
            <v>0</v>
          </cell>
          <cell r="CH4694">
            <v>0</v>
          </cell>
          <cell r="CJ4694">
            <v>0</v>
          </cell>
          <cell r="CK4694">
            <v>0</v>
          </cell>
          <cell r="CL4694">
            <v>0</v>
          </cell>
          <cell r="CM4694">
            <v>0</v>
          </cell>
          <cell r="CN4694">
            <v>1</v>
          </cell>
        </row>
        <row r="4695">
          <cell r="AU4695">
            <v>272.02</v>
          </cell>
          <cell r="AX4695">
            <v>195</v>
          </cell>
          <cell r="AY4695">
            <v>77.02</v>
          </cell>
          <cell r="AZ4695">
            <v>195</v>
          </cell>
          <cell r="BA4695">
            <v>0</v>
          </cell>
          <cell r="BV4695">
            <v>0</v>
          </cell>
          <cell r="BW4695">
            <v>0</v>
          </cell>
          <cell r="BX4695">
            <v>0</v>
          </cell>
          <cell r="BY4695">
            <v>0</v>
          </cell>
          <cell r="BZ4695">
            <v>0</v>
          </cell>
          <cell r="CA4695">
            <v>0</v>
          </cell>
          <cell r="CB4695">
            <v>0</v>
          </cell>
          <cell r="CC4695">
            <v>0</v>
          </cell>
          <cell r="CD4695">
            <v>0</v>
          </cell>
          <cell r="CE4695">
            <v>0</v>
          </cell>
          <cell r="CF4695">
            <v>0</v>
          </cell>
          <cell r="CG4695">
            <v>0</v>
          </cell>
          <cell r="CH4695">
            <v>0</v>
          </cell>
          <cell r="CJ4695">
            <v>0</v>
          </cell>
          <cell r="CK4695">
            <v>0</v>
          </cell>
          <cell r="CL4695">
            <v>0</v>
          </cell>
          <cell r="CM4695">
            <v>0</v>
          </cell>
          <cell r="CN4695">
            <v>1</v>
          </cell>
        </row>
        <row r="4696">
          <cell r="AU4696">
            <v>91.04</v>
          </cell>
          <cell r="AX4696">
            <v>65.27</v>
          </cell>
          <cell r="AY4696">
            <v>25.77</v>
          </cell>
          <cell r="AZ4696">
            <v>0</v>
          </cell>
          <cell r="BA4696">
            <v>57.71</v>
          </cell>
          <cell r="BV4696">
            <v>0</v>
          </cell>
          <cell r="BW4696">
            <v>0</v>
          </cell>
          <cell r="BX4696">
            <v>0.7</v>
          </cell>
          <cell r="BY4696">
            <v>0</v>
          </cell>
          <cell r="BZ4696">
            <v>0</v>
          </cell>
          <cell r="CA4696">
            <v>0</v>
          </cell>
          <cell r="CB4696">
            <v>0</v>
          </cell>
          <cell r="CC4696">
            <v>0</v>
          </cell>
          <cell r="CD4696">
            <v>0</v>
          </cell>
          <cell r="CE4696">
            <v>0</v>
          </cell>
          <cell r="CF4696">
            <v>0</v>
          </cell>
          <cell r="CG4696">
            <v>0</v>
          </cell>
          <cell r="CH4696">
            <v>0</v>
          </cell>
          <cell r="CJ4696">
            <v>0</v>
          </cell>
          <cell r="CK4696">
            <v>0</v>
          </cell>
          <cell r="CL4696">
            <v>0</v>
          </cell>
          <cell r="CM4696">
            <v>0</v>
          </cell>
          <cell r="CN4696">
            <v>1</v>
          </cell>
        </row>
        <row r="4697">
          <cell r="AU4697">
            <v>177</v>
          </cell>
          <cell r="AX4697">
            <v>177</v>
          </cell>
          <cell r="AY4697">
            <v>0</v>
          </cell>
          <cell r="AZ4697">
            <v>0</v>
          </cell>
          <cell r="BA4697">
            <v>0</v>
          </cell>
          <cell r="BV4697">
            <v>0</v>
          </cell>
          <cell r="BW4697">
            <v>0</v>
          </cell>
          <cell r="BX4697">
            <v>0</v>
          </cell>
          <cell r="BY4697">
            <v>0</v>
          </cell>
          <cell r="BZ4697">
            <v>0</v>
          </cell>
          <cell r="CA4697">
            <v>0</v>
          </cell>
          <cell r="CB4697">
            <v>0</v>
          </cell>
          <cell r="CC4697">
            <v>0</v>
          </cell>
          <cell r="CD4697">
            <v>1</v>
          </cell>
          <cell r="CE4697">
            <v>0</v>
          </cell>
          <cell r="CF4697">
            <v>0</v>
          </cell>
          <cell r="CG4697">
            <v>0</v>
          </cell>
          <cell r="CH4697">
            <v>0</v>
          </cell>
          <cell r="CJ4697">
            <v>0</v>
          </cell>
          <cell r="CK4697">
            <v>0</v>
          </cell>
          <cell r="CL4697">
            <v>0</v>
          </cell>
          <cell r="CM4697">
            <v>0</v>
          </cell>
          <cell r="CN4697">
            <v>1</v>
          </cell>
        </row>
        <row r="4698">
          <cell r="AU4698">
            <v>746226.07</v>
          </cell>
          <cell r="AX4698">
            <v>532775.82999999996</v>
          </cell>
          <cell r="AY4698">
            <v>213450.23999999999</v>
          </cell>
          <cell r="AZ4698">
            <v>234385.84</v>
          </cell>
          <cell r="BA4698">
            <v>110179.11</v>
          </cell>
          <cell r="BV4698">
            <v>0</v>
          </cell>
          <cell r="BW4698">
            <v>0</v>
          </cell>
          <cell r="BX4698">
            <v>0.16</v>
          </cell>
          <cell r="BY4698">
            <v>0</v>
          </cell>
          <cell r="BZ4698">
            <v>0.39750000000000002</v>
          </cell>
          <cell r="CA4698">
            <v>0.1</v>
          </cell>
          <cell r="CB4698">
            <v>0.13250000000000001</v>
          </cell>
          <cell r="CC4698">
            <v>0</v>
          </cell>
          <cell r="CD4698">
            <v>0.01</v>
          </cell>
          <cell r="CE4698">
            <v>0</v>
          </cell>
          <cell r="CF4698">
            <v>0</v>
          </cell>
          <cell r="CG4698">
            <v>0</v>
          </cell>
          <cell r="CH4698">
            <v>0</v>
          </cell>
          <cell r="CJ4698">
            <v>0.2</v>
          </cell>
          <cell r="CK4698">
            <v>0</v>
          </cell>
          <cell r="CL4698">
            <v>0</v>
          </cell>
          <cell r="CM4698">
            <v>0</v>
          </cell>
          <cell r="CN4698">
            <v>1</v>
          </cell>
        </row>
        <row r="4699">
          <cell r="AU4699">
            <v>4248.93</v>
          </cell>
          <cell r="AX4699">
            <v>3927.34</v>
          </cell>
          <cell r="AY4699">
            <v>321.58999999999997</v>
          </cell>
          <cell r="AZ4699">
            <v>0</v>
          </cell>
          <cell r="BA4699">
            <v>720.05</v>
          </cell>
          <cell r="BV4699">
            <v>0</v>
          </cell>
          <cell r="BW4699">
            <v>0</v>
          </cell>
          <cell r="BX4699">
            <v>1</v>
          </cell>
          <cell r="BY4699">
            <v>0</v>
          </cell>
          <cell r="BZ4699">
            <v>0</v>
          </cell>
          <cell r="CA4699">
            <v>0</v>
          </cell>
          <cell r="CB4699">
            <v>0</v>
          </cell>
          <cell r="CC4699">
            <v>0</v>
          </cell>
          <cell r="CD4699">
            <v>0</v>
          </cell>
          <cell r="CE4699">
            <v>0</v>
          </cell>
          <cell r="CF4699">
            <v>0</v>
          </cell>
          <cell r="CG4699">
            <v>0</v>
          </cell>
          <cell r="CH4699">
            <v>0</v>
          </cell>
          <cell r="CJ4699">
            <v>0</v>
          </cell>
          <cell r="CK4699">
            <v>0</v>
          </cell>
          <cell r="CL4699">
            <v>0</v>
          </cell>
          <cell r="CM4699">
            <v>0</v>
          </cell>
          <cell r="CN4699">
            <v>1</v>
          </cell>
        </row>
        <row r="4700">
          <cell r="AU4700">
            <v>302</v>
          </cell>
          <cell r="AX4700">
            <v>302</v>
          </cell>
          <cell r="AY4700">
            <v>0</v>
          </cell>
          <cell r="AZ4700">
            <v>0</v>
          </cell>
          <cell r="BA4700">
            <v>0</v>
          </cell>
          <cell r="BV4700">
            <v>0</v>
          </cell>
          <cell r="BW4700">
            <v>0</v>
          </cell>
          <cell r="BX4700">
            <v>0</v>
          </cell>
          <cell r="BY4700">
            <v>0</v>
          </cell>
          <cell r="BZ4700">
            <v>0</v>
          </cell>
          <cell r="CA4700">
            <v>0</v>
          </cell>
          <cell r="CB4700">
            <v>0</v>
          </cell>
          <cell r="CC4700">
            <v>0</v>
          </cell>
          <cell r="CD4700">
            <v>0</v>
          </cell>
          <cell r="CE4700">
            <v>0</v>
          </cell>
          <cell r="CF4700">
            <v>0</v>
          </cell>
          <cell r="CG4700">
            <v>0</v>
          </cell>
          <cell r="CH4700">
            <v>0</v>
          </cell>
          <cell r="CJ4700">
            <v>0</v>
          </cell>
          <cell r="CK4700">
            <v>0</v>
          </cell>
          <cell r="CL4700">
            <v>0</v>
          </cell>
          <cell r="CM4700">
            <v>0</v>
          </cell>
          <cell r="CN4700">
            <v>1</v>
          </cell>
        </row>
        <row r="4701">
          <cell r="AU4701">
            <v>163</v>
          </cell>
          <cell r="AX4701">
            <v>163</v>
          </cell>
          <cell r="AY4701">
            <v>0</v>
          </cell>
          <cell r="AZ4701">
            <v>0</v>
          </cell>
          <cell r="BA4701">
            <v>0</v>
          </cell>
          <cell r="BV4701">
            <v>0</v>
          </cell>
          <cell r="BW4701">
            <v>0</v>
          </cell>
          <cell r="BX4701">
            <v>1</v>
          </cell>
          <cell r="BY4701">
            <v>0</v>
          </cell>
          <cell r="BZ4701">
            <v>0</v>
          </cell>
          <cell r="CA4701">
            <v>0</v>
          </cell>
          <cell r="CB4701">
            <v>0</v>
          </cell>
          <cell r="CC4701">
            <v>0</v>
          </cell>
          <cell r="CD4701">
            <v>0</v>
          </cell>
          <cell r="CE4701">
            <v>0</v>
          </cell>
          <cell r="CF4701">
            <v>0</v>
          </cell>
          <cell r="CG4701">
            <v>0</v>
          </cell>
          <cell r="CH4701">
            <v>0</v>
          </cell>
          <cell r="CJ4701">
            <v>0</v>
          </cell>
          <cell r="CK4701">
            <v>0</v>
          </cell>
          <cell r="CL4701">
            <v>0</v>
          </cell>
          <cell r="CM4701">
            <v>0</v>
          </cell>
          <cell r="CN4701">
            <v>1</v>
          </cell>
        </row>
        <row r="4702">
          <cell r="AU4702">
            <v>0</v>
          </cell>
          <cell r="AX4702">
            <v>0</v>
          </cell>
          <cell r="AY4702">
            <v>0</v>
          </cell>
          <cell r="AZ4702">
            <v>0</v>
          </cell>
          <cell r="BA4702">
            <v>0</v>
          </cell>
          <cell r="BV4702">
            <v>0</v>
          </cell>
          <cell r="BW4702">
            <v>0</v>
          </cell>
          <cell r="BX4702">
            <v>0</v>
          </cell>
          <cell r="BY4702">
            <v>0</v>
          </cell>
          <cell r="BZ4702">
            <v>0</v>
          </cell>
          <cell r="CA4702">
            <v>0</v>
          </cell>
          <cell r="CB4702">
            <v>0</v>
          </cell>
          <cell r="CC4702">
            <v>0</v>
          </cell>
          <cell r="CD4702">
            <v>1</v>
          </cell>
          <cell r="CE4702">
            <v>0</v>
          </cell>
          <cell r="CF4702">
            <v>0</v>
          </cell>
          <cell r="CG4702">
            <v>0</v>
          </cell>
          <cell r="CH4702">
            <v>0</v>
          </cell>
          <cell r="CJ4702">
            <v>0</v>
          </cell>
          <cell r="CK4702">
            <v>0</v>
          </cell>
          <cell r="CL4702">
            <v>0</v>
          </cell>
          <cell r="CM4702">
            <v>0</v>
          </cell>
          <cell r="CN4702">
            <v>1</v>
          </cell>
        </row>
        <row r="4703">
          <cell r="AU4703">
            <v>10965.6</v>
          </cell>
          <cell r="AX4703">
            <v>7860.89</v>
          </cell>
          <cell r="AY4703">
            <v>3104.71</v>
          </cell>
          <cell r="AZ4703">
            <v>360</v>
          </cell>
          <cell r="BA4703">
            <v>5569.1</v>
          </cell>
          <cell r="BV4703">
            <v>0</v>
          </cell>
          <cell r="BW4703">
            <v>1</v>
          </cell>
          <cell r="BX4703">
            <v>0</v>
          </cell>
          <cell r="BY4703">
            <v>0</v>
          </cell>
          <cell r="BZ4703">
            <v>0</v>
          </cell>
          <cell r="CA4703">
            <v>0</v>
          </cell>
          <cell r="CB4703">
            <v>0</v>
          </cell>
          <cell r="CC4703">
            <v>0</v>
          </cell>
          <cell r="CD4703">
            <v>0</v>
          </cell>
          <cell r="CE4703">
            <v>0</v>
          </cell>
          <cell r="CF4703">
            <v>0</v>
          </cell>
          <cell r="CG4703">
            <v>0</v>
          </cell>
          <cell r="CH4703">
            <v>0</v>
          </cell>
          <cell r="CJ4703">
            <v>0</v>
          </cell>
          <cell r="CK4703">
            <v>0</v>
          </cell>
          <cell r="CL4703">
            <v>0</v>
          </cell>
          <cell r="CM4703">
            <v>0</v>
          </cell>
          <cell r="CN4703">
            <v>1</v>
          </cell>
        </row>
        <row r="4704">
          <cell r="AU4704">
            <v>0</v>
          </cell>
          <cell r="AX4704">
            <v>0</v>
          </cell>
          <cell r="AY4704">
            <v>0</v>
          </cell>
          <cell r="AZ4704">
            <v>0</v>
          </cell>
          <cell r="BA4704">
            <v>0</v>
          </cell>
          <cell r="BV4704">
            <v>0</v>
          </cell>
          <cell r="BW4704">
            <v>0</v>
          </cell>
          <cell r="BX4704">
            <v>0</v>
          </cell>
          <cell r="BY4704">
            <v>0</v>
          </cell>
          <cell r="BZ4704">
            <v>0</v>
          </cell>
          <cell r="CA4704">
            <v>0</v>
          </cell>
          <cell r="CB4704">
            <v>0</v>
          </cell>
          <cell r="CC4704">
            <v>0</v>
          </cell>
          <cell r="CD4704">
            <v>1</v>
          </cell>
          <cell r="CE4704">
            <v>0</v>
          </cell>
          <cell r="CF4704">
            <v>0</v>
          </cell>
          <cell r="CG4704">
            <v>0</v>
          </cell>
          <cell r="CH4704">
            <v>0</v>
          </cell>
          <cell r="CJ4704">
            <v>0</v>
          </cell>
          <cell r="CK4704">
            <v>0</v>
          </cell>
          <cell r="CL4704">
            <v>0</v>
          </cell>
          <cell r="CM4704">
            <v>0</v>
          </cell>
          <cell r="CN4704">
            <v>1</v>
          </cell>
        </row>
        <row r="4705">
          <cell r="AU4705">
            <v>422.95</v>
          </cell>
          <cell r="AX4705">
            <v>303.21000000000004</v>
          </cell>
          <cell r="AY4705">
            <v>119.74</v>
          </cell>
          <cell r="AZ4705">
            <v>0</v>
          </cell>
          <cell r="BA4705">
            <v>268.11</v>
          </cell>
          <cell r="BV4705">
            <v>0</v>
          </cell>
          <cell r="BW4705">
            <v>0</v>
          </cell>
          <cell r="BX4705">
            <v>0</v>
          </cell>
          <cell r="BY4705">
            <v>0</v>
          </cell>
          <cell r="BZ4705">
            <v>0</v>
          </cell>
          <cell r="CA4705">
            <v>0</v>
          </cell>
          <cell r="CB4705">
            <v>0</v>
          </cell>
          <cell r="CC4705">
            <v>0</v>
          </cell>
          <cell r="CD4705">
            <v>0</v>
          </cell>
          <cell r="CE4705">
            <v>0</v>
          </cell>
          <cell r="CF4705">
            <v>0</v>
          </cell>
          <cell r="CG4705">
            <v>0</v>
          </cell>
          <cell r="CH4705">
            <v>0</v>
          </cell>
          <cell r="CJ4705">
            <v>0</v>
          </cell>
          <cell r="CK4705">
            <v>0</v>
          </cell>
          <cell r="CL4705">
            <v>0</v>
          </cell>
          <cell r="CM4705">
            <v>0</v>
          </cell>
          <cell r="CN4705">
            <v>1</v>
          </cell>
        </row>
        <row r="4706">
          <cell r="AU4706">
            <v>274</v>
          </cell>
          <cell r="AX4706">
            <v>274</v>
          </cell>
          <cell r="AY4706">
            <v>0</v>
          </cell>
          <cell r="AZ4706">
            <v>0</v>
          </cell>
          <cell r="BA4706">
            <v>0</v>
          </cell>
          <cell r="BV4706">
            <v>0</v>
          </cell>
          <cell r="BW4706">
            <v>0</v>
          </cell>
          <cell r="BX4706">
            <v>0</v>
          </cell>
          <cell r="BY4706">
            <v>0</v>
          </cell>
          <cell r="BZ4706">
            <v>0</v>
          </cell>
          <cell r="CA4706">
            <v>0</v>
          </cell>
          <cell r="CB4706">
            <v>0</v>
          </cell>
          <cell r="CC4706">
            <v>0</v>
          </cell>
          <cell r="CD4706">
            <v>0</v>
          </cell>
          <cell r="CE4706">
            <v>0</v>
          </cell>
          <cell r="CF4706">
            <v>0</v>
          </cell>
          <cell r="CG4706">
            <v>0</v>
          </cell>
          <cell r="CH4706">
            <v>0</v>
          </cell>
          <cell r="CJ4706">
            <v>0</v>
          </cell>
          <cell r="CK4706">
            <v>0</v>
          </cell>
          <cell r="CL4706">
            <v>0</v>
          </cell>
          <cell r="CM4706">
            <v>0</v>
          </cell>
          <cell r="CN4706">
            <v>1</v>
          </cell>
        </row>
        <row r="4707">
          <cell r="AU4707">
            <v>5225.78</v>
          </cell>
          <cell r="AX4707">
            <v>3792.04</v>
          </cell>
          <cell r="AY4707">
            <v>1433.74</v>
          </cell>
          <cell r="AZ4707">
            <v>1430.5</v>
          </cell>
          <cell r="BA4707">
            <v>1944.81</v>
          </cell>
          <cell r="BV4707">
            <v>0</v>
          </cell>
          <cell r="BW4707">
            <v>0</v>
          </cell>
          <cell r="BX4707">
            <v>1</v>
          </cell>
          <cell r="BY4707">
            <v>0</v>
          </cell>
          <cell r="BZ4707">
            <v>0</v>
          </cell>
          <cell r="CA4707">
            <v>0</v>
          </cell>
          <cell r="CB4707">
            <v>0</v>
          </cell>
          <cell r="CC4707">
            <v>0</v>
          </cell>
          <cell r="CD4707">
            <v>0</v>
          </cell>
          <cell r="CE4707">
            <v>0</v>
          </cell>
          <cell r="CF4707">
            <v>0</v>
          </cell>
          <cell r="CG4707">
            <v>0</v>
          </cell>
          <cell r="CH4707">
            <v>0</v>
          </cell>
          <cell r="CJ4707">
            <v>0</v>
          </cell>
          <cell r="CK4707">
            <v>0</v>
          </cell>
          <cell r="CL4707">
            <v>0</v>
          </cell>
          <cell r="CM4707">
            <v>0</v>
          </cell>
          <cell r="CN4707">
            <v>1</v>
          </cell>
        </row>
        <row r="4708">
          <cell r="AU4708">
            <v>5853.35</v>
          </cell>
          <cell r="AX4708">
            <v>4239.1100000000006</v>
          </cell>
          <cell r="AY4708">
            <v>1614.24</v>
          </cell>
          <cell r="AZ4708">
            <v>1962.1</v>
          </cell>
          <cell r="BA4708">
            <v>1878.91</v>
          </cell>
          <cell r="BV4708">
            <v>0</v>
          </cell>
          <cell r="BW4708">
            <v>0.52</v>
          </cell>
          <cell r="BX4708">
            <v>0</v>
          </cell>
          <cell r="BY4708">
            <v>0.4</v>
          </cell>
          <cell r="BZ4708">
            <v>0</v>
          </cell>
          <cell r="CA4708">
            <v>0</v>
          </cell>
          <cell r="CB4708">
            <v>0</v>
          </cell>
          <cell r="CC4708">
            <v>0</v>
          </cell>
          <cell r="CD4708">
            <v>0</v>
          </cell>
          <cell r="CE4708">
            <v>7.0000000000000007E-2</v>
          </cell>
          <cell r="CF4708">
            <v>0</v>
          </cell>
          <cell r="CG4708">
            <v>0</v>
          </cell>
          <cell r="CH4708">
            <v>0</v>
          </cell>
          <cell r="CJ4708">
            <v>0</v>
          </cell>
          <cell r="CK4708">
            <v>0</v>
          </cell>
          <cell r="CL4708">
            <v>0</v>
          </cell>
          <cell r="CM4708">
            <v>0</v>
          </cell>
          <cell r="CN4708">
            <v>1</v>
          </cell>
        </row>
        <row r="4709">
          <cell r="AU4709">
            <v>0</v>
          </cell>
          <cell r="AX4709">
            <v>0</v>
          </cell>
          <cell r="AY4709">
            <v>0</v>
          </cell>
          <cell r="AZ4709">
            <v>0</v>
          </cell>
          <cell r="BA4709">
            <v>0</v>
          </cell>
          <cell r="BV4709">
            <v>0</v>
          </cell>
          <cell r="BW4709">
            <v>0.52</v>
          </cell>
          <cell r="BX4709">
            <v>0</v>
          </cell>
          <cell r="BY4709">
            <v>0.4</v>
          </cell>
          <cell r="BZ4709">
            <v>0</v>
          </cell>
          <cell r="CA4709">
            <v>0</v>
          </cell>
          <cell r="CB4709">
            <v>0</v>
          </cell>
          <cell r="CC4709">
            <v>0</v>
          </cell>
          <cell r="CD4709">
            <v>0</v>
          </cell>
          <cell r="CE4709">
            <v>7.0000000000000007E-2</v>
          </cell>
          <cell r="CF4709">
            <v>0</v>
          </cell>
          <cell r="CG4709">
            <v>0</v>
          </cell>
          <cell r="CH4709">
            <v>0</v>
          </cell>
          <cell r="CJ4709">
            <v>0</v>
          </cell>
          <cell r="CK4709">
            <v>0</v>
          </cell>
          <cell r="CL4709">
            <v>0</v>
          </cell>
          <cell r="CM4709">
            <v>0</v>
          </cell>
          <cell r="CN4709">
            <v>1</v>
          </cell>
        </row>
        <row r="4710">
          <cell r="AU4710">
            <v>5566.59</v>
          </cell>
          <cell r="AX4710">
            <v>3990.41</v>
          </cell>
          <cell r="AY4710">
            <v>1576.18</v>
          </cell>
          <cell r="AZ4710">
            <v>3957.79</v>
          </cell>
          <cell r="BA4710">
            <v>28.85</v>
          </cell>
          <cell r="BV4710">
            <v>0</v>
          </cell>
          <cell r="BW4710">
            <v>0</v>
          </cell>
          <cell r="BX4710">
            <v>0</v>
          </cell>
          <cell r="BY4710">
            <v>1</v>
          </cell>
          <cell r="BZ4710">
            <v>0</v>
          </cell>
          <cell r="CA4710">
            <v>0</v>
          </cell>
          <cell r="CB4710">
            <v>0</v>
          </cell>
          <cell r="CC4710">
            <v>0</v>
          </cell>
          <cell r="CD4710">
            <v>0</v>
          </cell>
          <cell r="CE4710">
            <v>0</v>
          </cell>
          <cell r="CF4710">
            <v>0</v>
          </cell>
          <cell r="CG4710">
            <v>0</v>
          </cell>
          <cell r="CH4710">
            <v>0</v>
          </cell>
          <cell r="CJ4710">
            <v>0</v>
          </cell>
          <cell r="CK4710">
            <v>0</v>
          </cell>
          <cell r="CL4710">
            <v>0</v>
          </cell>
          <cell r="CM4710">
            <v>0</v>
          </cell>
          <cell r="CN4710">
            <v>1</v>
          </cell>
        </row>
        <row r="4711">
          <cell r="AU4711">
            <v>1923.65</v>
          </cell>
          <cell r="AX4711">
            <v>1415.51</v>
          </cell>
          <cell r="AY4711">
            <v>508.14</v>
          </cell>
          <cell r="AZ4711">
            <v>823.18</v>
          </cell>
          <cell r="BA4711">
            <v>409.69</v>
          </cell>
          <cell r="BV4711">
            <v>0</v>
          </cell>
          <cell r="BW4711">
            <v>1</v>
          </cell>
          <cell r="BX4711">
            <v>0</v>
          </cell>
          <cell r="BY4711">
            <v>0</v>
          </cell>
          <cell r="BZ4711">
            <v>0</v>
          </cell>
          <cell r="CA4711">
            <v>0</v>
          </cell>
          <cell r="CB4711">
            <v>0</v>
          </cell>
          <cell r="CC4711">
            <v>0</v>
          </cell>
          <cell r="CD4711">
            <v>0</v>
          </cell>
          <cell r="CE4711">
            <v>0</v>
          </cell>
          <cell r="CF4711">
            <v>0</v>
          </cell>
          <cell r="CG4711">
            <v>0</v>
          </cell>
          <cell r="CH4711">
            <v>0</v>
          </cell>
          <cell r="CJ4711">
            <v>0</v>
          </cell>
          <cell r="CK4711">
            <v>0</v>
          </cell>
          <cell r="CL4711">
            <v>0</v>
          </cell>
          <cell r="CM4711">
            <v>0</v>
          </cell>
          <cell r="CN4711">
            <v>1</v>
          </cell>
        </row>
        <row r="4712">
          <cell r="AU4712">
            <v>192</v>
          </cell>
          <cell r="AX4712">
            <v>192</v>
          </cell>
          <cell r="AY4712">
            <v>0</v>
          </cell>
          <cell r="AZ4712">
            <v>0</v>
          </cell>
          <cell r="BA4712">
            <v>0</v>
          </cell>
          <cell r="BV4712">
            <v>0</v>
          </cell>
          <cell r="BW4712">
            <v>0</v>
          </cell>
          <cell r="BX4712">
            <v>0</v>
          </cell>
          <cell r="BY4712">
            <v>0</v>
          </cell>
          <cell r="BZ4712">
            <v>0</v>
          </cell>
          <cell r="CA4712">
            <v>0</v>
          </cell>
          <cell r="CB4712">
            <v>0</v>
          </cell>
          <cell r="CC4712">
            <v>0</v>
          </cell>
          <cell r="CD4712">
            <v>1</v>
          </cell>
          <cell r="CE4712">
            <v>0</v>
          </cell>
          <cell r="CF4712">
            <v>0</v>
          </cell>
          <cell r="CG4712">
            <v>0</v>
          </cell>
          <cell r="CH4712">
            <v>0</v>
          </cell>
          <cell r="CJ4712">
            <v>0</v>
          </cell>
          <cell r="CK4712">
            <v>0</v>
          </cell>
          <cell r="CL4712">
            <v>0</v>
          </cell>
          <cell r="CM4712">
            <v>0</v>
          </cell>
          <cell r="CN4712">
            <v>1</v>
          </cell>
        </row>
        <row r="4713">
          <cell r="AU4713">
            <v>4673.96</v>
          </cell>
          <cell r="AX4713">
            <v>3350.55</v>
          </cell>
          <cell r="AY4713">
            <v>1323.41</v>
          </cell>
          <cell r="AZ4713">
            <v>3024.2</v>
          </cell>
          <cell r="BA4713">
            <v>288.55</v>
          </cell>
          <cell r="BV4713">
            <v>0</v>
          </cell>
          <cell r="BW4713">
            <v>0</v>
          </cell>
          <cell r="BX4713">
            <v>0</v>
          </cell>
          <cell r="BY4713">
            <v>0</v>
          </cell>
          <cell r="BZ4713">
            <v>0</v>
          </cell>
          <cell r="CA4713">
            <v>0</v>
          </cell>
          <cell r="CB4713">
            <v>0</v>
          </cell>
          <cell r="CC4713">
            <v>0</v>
          </cell>
          <cell r="CD4713">
            <v>1</v>
          </cell>
          <cell r="CE4713">
            <v>0</v>
          </cell>
          <cell r="CF4713">
            <v>0</v>
          </cell>
          <cell r="CG4713">
            <v>0</v>
          </cell>
          <cell r="CH4713">
            <v>0</v>
          </cell>
          <cell r="CJ4713">
            <v>0</v>
          </cell>
          <cell r="CK4713">
            <v>0</v>
          </cell>
          <cell r="CL4713">
            <v>0</v>
          </cell>
          <cell r="CM4713">
            <v>0</v>
          </cell>
          <cell r="CN4713">
            <v>1</v>
          </cell>
        </row>
        <row r="4714">
          <cell r="AU4714">
            <v>2181.37</v>
          </cell>
          <cell r="AX4714">
            <v>1563.75</v>
          </cell>
          <cell r="AY4714">
            <v>617.62</v>
          </cell>
          <cell r="AZ4714">
            <v>0</v>
          </cell>
          <cell r="BA4714">
            <v>1209.8599999999999</v>
          </cell>
          <cell r="BV4714">
            <v>0</v>
          </cell>
          <cell r="BW4714">
            <v>1</v>
          </cell>
          <cell r="BX4714">
            <v>0</v>
          </cell>
          <cell r="BY4714">
            <v>0</v>
          </cell>
          <cell r="BZ4714">
            <v>0</v>
          </cell>
          <cell r="CA4714">
            <v>0</v>
          </cell>
          <cell r="CB4714">
            <v>0</v>
          </cell>
          <cell r="CC4714">
            <v>0</v>
          </cell>
          <cell r="CD4714">
            <v>0</v>
          </cell>
          <cell r="CE4714">
            <v>0</v>
          </cell>
          <cell r="CF4714">
            <v>0</v>
          </cell>
          <cell r="CG4714">
            <v>0</v>
          </cell>
          <cell r="CH4714">
            <v>0</v>
          </cell>
          <cell r="CJ4714">
            <v>0</v>
          </cell>
          <cell r="CK4714">
            <v>0</v>
          </cell>
          <cell r="CL4714">
            <v>0</v>
          </cell>
          <cell r="CM4714">
            <v>0</v>
          </cell>
          <cell r="CN4714">
            <v>1</v>
          </cell>
        </row>
        <row r="4715">
          <cell r="AU4715">
            <v>36616.879999999997</v>
          </cell>
          <cell r="AX4715">
            <v>25938.899999999998</v>
          </cell>
          <cell r="AY4715">
            <v>10677.98</v>
          </cell>
          <cell r="AZ4715">
            <v>24396.41</v>
          </cell>
          <cell r="BA4715">
            <v>1207.3900000000001</v>
          </cell>
          <cell r="BV4715">
            <v>0</v>
          </cell>
          <cell r="BW4715">
            <v>0</v>
          </cell>
          <cell r="BX4715">
            <v>0</v>
          </cell>
          <cell r="BY4715">
            <v>0</v>
          </cell>
          <cell r="BZ4715">
            <v>0</v>
          </cell>
          <cell r="CA4715">
            <v>0</v>
          </cell>
          <cell r="CB4715">
            <v>0</v>
          </cell>
          <cell r="CC4715">
            <v>0</v>
          </cell>
          <cell r="CD4715">
            <v>0</v>
          </cell>
          <cell r="CE4715">
            <v>0</v>
          </cell>
          <cell r="CF4715">
            <v>0</v>
          </cell>
          <cell r="CG4715">
            <v>0</v>
          </cell>
          <cell r="CH4715">
            <v>0</v>
          </cell>
          <cell r="CJ4715">
            <v>0</v>
          </cell>
          <cell r="CK4715">
            <v>1</v>
          </cell>
          <cell r="CL4715">
            <v>0</v>
          </cell>
          <cell r="CM4715">
            <v>0</v>
          </cell>
          <cell r="CN4715">
            <v>1</v>
          </cell>
        </row>
      </sheetData>
      <sheetData sheetId="13"/>
      <sheetData sheetId="14"/>
      <sheetData sheetId="15"/>
      <sheetData sheetId="16" refreshError="1"/>
      <sheetData sheetId="17">
        <row r="5">
          <cell r="C5">
            <v>15387657.613299988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creased Rev based on Meters"/>
      <sheetName val="PPS Graph Data"/>
      <sheetName val="GM Charts (excl OCOH) BvA"/>
      <sheetName val="GM Charts (excl OCOH) BvT2"/>
      <sheetName val="GM Chart (excl OCOH+MD+DES) BvA"/>
      <sheetName val="GM Chart (excl OCOH+MD+DES)BvT2"/>
      <sheetName val="GM Charts (incl OCOH) BvA"/>
      <sheetName val="GM Charts (incl OCOH) BvT2"/>
      <sheetName val="GM Chart (+OCOH-MD-DES) BvA"/>
      <sheetName val="GM Chart (+OCOH-MD-DES) BvT2"/>
      <sheetName val="IND Charts (excl MD&amp;DES) BvA"/>
      <sheetName val="IND Charts (excl MD&amp;DES) BvT2"/>
      <sheetName val="PPS P&amp;L (excl 8400)"/>
      <sheetName val="PPS P&amp;L (excl MD, DES &amp; 8400)"/>
      <sheetName val="MD P&amp;L"/>
      <sheetName val="DES P&amp;L"/>
      <sheetName val="CAPEX"/>
      <sheetName val="CAPEX ACT BY MTH"/>
      <sheetName val="1330"/>
      <sheetName val="DATA"/>
      <sheetName val="Lookups"/>
      <sheetName val="Allocations"/>
      <sheetName val="P&amp;L CHECK"/>
      <sheetName val="CAPEX Check"/>
      <sheetName val="Sheet1"/>
    </sheetNames>
    <sheetDataSet>
      <sheetData sheetId="0">
        <row r="6">
          <cell r="D6">
            <v>41030</v>
          </cell>
        </row>
      </sheetData>
      <sheetData sheetId="1"/>
      <sheetData sheetId="2"/>
      <sheetData sheetId="3">
        <row r="38">
          <cell r="B38" t="str">
            <v>YTD Budget 2011/12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98">
          <cell r="K98">
            <v>599052.05000000005</v>
          </cell>
        </row>
      </sheetData>
      <sheetData sheetId="14">
        <row r="406">
          <cell r="S406">
            <v>-1016652.0199999998</v>
          </cell>
        </row>
      </sheetData>
      <sheetData sheetId="15"/>
      <sheetData sheetId="16"/>
      <sheetData sheetId="17"/>
      <sheetData sheetId="18"/>
      <sheetData sheetId="19"/>
      <sheetData sheetId="20">
        <row r="1">
          <cell r="A1" t="str">
            <v>GRP CONCAT</v>
          </cell>
          <cell r="B1" t="str">
            <v>RC CONCAT</v>
          </cell>
          <cell r="C1" t="str">
            <v>NON REG IND</v>
          </cell>
          <cell r="D1" t="str">
            <v>GRP CHECK</v>
          </cell>
          <cell r="E1" t="str">
            <v>RC CHECK</v>
          </cell>
          <cell r="F1" t="str">
            <v>RC Div</v>
          </cell>
          <cell r="G1" t="str">
            <v>RC Group</v>
          </cell>
          <cell r="H1" t="str">
            <v>Resp Centre</v>
          </cell>
          <cell r="I1" t="str">
            <v>AC2</v>
          </cell>
          <cell r="J1" t="str">
            <v>AC7</v>
          </cell>
          <cell r="K1" t="str">
            <v>Activity</v>
          </cell>
          <cell r="L1" t="str">
            <v>ACT Code &amp; Desc</v>
          </cell>
          <cell r="M1" t="str">
            <v>PR3</v>
          </cell>
          <cell r="N1" t="str">
            <v>Prod/Mkt</v>
          </cell>
          <cell r="O1" t="str">
            <v>EE5</v>
          </cell>
          <cell r="P1" t="str">
            <v>ELE Code &amp; Desc</v>
          </cell>
          <cell r="Q1" t="str">
            <v>MTH ACT</v>
          </cell>
          <cell r="R1" t="str">
            <v>MTH BUD</v>
          </cell>
          <cell r="S1" t="str">
            <v>MTH VAR</v>
          </cell>
          <cell r="T1" t="str">
            <v>YTD ACT</v>
          </cell>
          <cell r="U1" t="str">
            <v>YTD BUD</v>
          </cell>
          <cell r="V1" t="str">
            <v>YTD VAR</v>
          </cell>
          <cell r="W1" t="str">
            <v>PRIOR YTD ACT$</v>
          </cell>
          <cell r="X1" t="str">
            <v>FY BUD</v>
          </cell>
          <cell r="Y1" t="str">
            <v>FY FCAST</v>
          </cell>
          <cell r="Z1" t="str">
            <v>Fcast T1</v>
          </cell>
          <cell r="AA1" t="str">
            <v>Fcast T2</v>
          </cell>
          <cell r="AB1" t="str">
            <v>FY PLAN</v>
          </cell>
          <cell r="AC1" t="str">
            <v>JUL ACT</v>
          </cell>
          <cell r="AD1" t="str">
            <v>AUG ACT</v>
          </cell>
          <cell r="AE1" t="str">
            <v>SEP ACT</v>
          </cell>
          <cell r="AF1" t="str">
            <v>OCT ACT</v>
          </cell>
          <cell r="AG1" t="str">
            <v>NOV ACT</v>
          </cell>
          <cell r="AH1" t="str">
            <v>DEC ACT</v>
          </cell>
          <cell r="AI1" t="str">
            <v>JAN ACT</v>
          </cell>
          <cell r="AJ1" t="str">
            <v>FEB ACT</v>
          </cell>
          <cell r="AK1" t="str">
            <v>MAR ACT</v>
          </cell>
          <cell r="AL1" t="str">
            <v>APR ACT</v>
          </cell>
          <cell r="AM1" t="str">
            <v>MAY ACT</v>
          </cell>
          <cell r="AN1" t="str">
            <v>JUN ACT</v>
          </cell>
          <cell r="AO1" t="str">
            <v>JUL BUD</v>
          </cell>
          <cell r="AP1" t="str">
            <v>AUG BUD</v>
          </cell>
          <cell r="AQ1" t="str">
            <v>SEP BUD</v>
          </cell>
          <cell r="AR1" t="str">
            <v>OCT BUD</v>
          </cell>
          <cell r="AS1" t="str">
            <v>NOV BUD</v>
          </cell>
          <cell r="AT1" t="str">
            <v>DEC BUD</v>
          </cell>
          <cell r="AU1" t="str">
            <v>JAN BUD</v>
          </cell>
          <cell r="AV1" t="str">
            <v>FEB BUD</v>
          </cell>
          <cell r="AW1" t="str">
            <v>MAR BUD</v>
          </cell>
          <cell r="AX1" t="str">
            <v>APR BUD</v>
          </cell>
          <cell r="AY1" t="str">
            <v>MAY BUD</v>
          </cell>
          <cell r="AZ1" t="str">
            <v>JUN BUD</v>
          </cell>
        </row>
        <row r="2">
          <cell r="A2" t="str">
            <v>8400.10100.P200</v>
          </cell>
          <cell r="B2" t="str">
            <v>8400.10100.P200</v>
          </cell>
          <cell r="O2" t="str">
            <v>Miscellaneous Revenue</v>
          </cell>
          <cell r="Q2">
            <v>-8280502.9699999997</v>
          </cell>
          <cell r="R2">
            <v>0</v>
          </cell>
          <cell r="T2">
            <v>-6626473.6799999997</v>
          </cell>
          <cell r="U2">
            <v>0</v>
          </cell>
          <cell r="X2">
            <v>0</v>
          </cell>
          <cell r="Z2">
            <v>0</v>
          </cell>
          <cell r="AA2">
            <v>0</v>
          </cell>
          <cell r="AB2">
            <v>0</v>
          </cell>
          <cell r="AC2">
            <v>-7136</v>
          </cell>
          <cell r="AD2">
            <v>-18570</v>
          </cell>
          <cell r="AE2">
            <v>-6389393.0199999996</v>
          </cell>
          <cell r="AF2">
            <v>8116001.4199999999</v>
          </cell>
          <cell r="AG2">
            <v>-510703.21</v>
          </cell>
          <cell r="AH2">
            <v>4154900.34</v>
          </cell>
          <cell r="AI2">
            <v>-4350330.62</v>
          </cell>
          <cell r="AJ2">
            <v>395192.81</v>
          </cell>
          <cell r="AK2">
            <v>254614.47</v>
          </cell>
          <cell r="AL2">
            <v>9453.1</v>
          </cell>
          <cell r="AM2">
            <v>-8280502.9699999997</v>
          </cell>
          <cell r="AN2">
            <v>-23595621.079999998</v>
          </cell>
        </row>
        <row r="3">
          <cell r="A3" t="str">
            <v>8400.10100.P200</v>
          </cell>
          <cell r="B3" t="str">
            <v>8400.10100.P200</v>
          </cell>
          <cell r="O3" t="str">
            <v>Miscellaneous Revenue</v>
          </cell>
          <cell r="Q3">
            <v>591506.89</v>
          </cell>
          <cell r="R3">
            <v>0</v>
          </cell>
          <cell r="T3">
            <v>585155.6</v>
          </cell>
          <cell r="U3">
            <v>0</v>
          </cell>
          <cell r="X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-18570</v>
          </cell>
          <cell r="AE3">
            <v>0</v>
          </cell>
          <cell r="AF3">
            <v>0</v>
          </cell>
          <cell r="AG3">
            <v>0</v>
          </cell>
          <cell r="AH3">
            <v>12218.71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591506.89</v>
          </cell>
          <cell r="AN3">
            <v>0</v>
          </cell>
        </row>
        <row r="4">
          <cell r="A4" t="str">
            <v>8400.10100.P200</v>
          </cell>
          <cell r="B4" t="str">
            <v>8400.10100.P200</v>
          </cell>
          <cell r="O4" t="str">
            <v>Miscellaneous Revenue</v>
          </cell>
          <cell r="Q4">
            <v>-1567385.24</v>
          </cell>
          <cell r="R4">
            <v>0</v>
          </cell>
          <cell r="T4">
            <v>-1231509.6399999999</v>
          </cell>
          <cell r="U4">
            <v>0</v>
          </cell>
          <cell r="X4">
            <v>0</v>
          </cell>
          <cell r="Z4">
            <v>0</v>
          </cell>
          <cell r="AA4">
            <v>0</v>
          </cell>
          <cell r="AB4">
            <v>0</v>
          </cell>
          <cell r="AC4">
            <v>-1454.66</v>
          </cell>
          <cell r="AD4">
            <v>-7570.91</v>
          </cell>
          <cell r="AE4">
            <v>-1302463.96</v>
          </cell>
          <cell r="AF4">
            <v>1654429.36</v>
          </cell>
          <cell r="AG4">
            <v>-104105.75</v>
          </cell>
          <cell r="AH4">
            <v>849458.22</v>
          </cell>
          <cell r="AI4">
            <v>-886805.5</v>
          </cell>
          <cell r="AJ4">
            <v>80559.199999999997</v>
          </cell>
          <cell r="AK4">
            <v>51902.61</v>
          </cell>
          <cell r="AL4">
            <v>1926.99</v>
          </cell>
          <cell r="AM4">
            <v>-1567385.24</v>
          </cell>
          <cell r="AN4">
            <v>1231509.6399999999</v>
          </cell>
        </row>
        <row r="5">
          <cell r="A5" t="str">
            <v>8400.10100.P200</v>
          </cell>
          <cell r="B5" t="str">
            <v>8400.10100.P200</v>
          </cell>
          <cell r="O5" t="str">
            <v>Miscellaneous Revenue</v>
          </cell>
          <cell r="Q5">
            <v>9256381.3200000003</v>
          </cell>
          <cell r="R5">
            <v>0</v>
          </cell>
          <cell r="T5">
            <v>7272827.7199999997</v>
          </cell>
          <cell r="U5">
            <v>0</v>
          </cell>
          <cell r="X5">
            <v>0</v>
          </cell>
          <cell r="Z5">
            <v>0</v>
          </cell>
          <cell r="AA5">
            <v>0</v>
          </cell>
          <cell r="AB5">
            <v>0</v>
          </cell>
          <cell r="AC5">
            <v>8590.66</v>
          </cell>
          <cell r="AD5">
            <v>44710.91</v>
          </cell>
          <cell r="AE5">
            <v>7691856.9800000004</v>
          </cell>
          <cell r="AF5">
            <v>-9770430.7799999993</v>
          </cell>
          <cell r="AG5">
            <v>614808.96</v>
          </cell>
          <cell r="AH5">
            <v>-5016577.2699999996</v>
          </cell>
          <cell r="AI5">
            <v>5237136.12</v>
          </cell>
          <cell r="AJ5">
            <v>-475752.01</v>
          </cell>
          <cell r="AK5">
            <v>-306517.08</v>
          </cell>
          <cell r="AL5">
            <v>-11380.09</v>
          </cell>
          <cell r="AM5">
            <v>9256381.3200000003</v>
          </cell>
          <cell r="AN5">
            <v>-7272827.7199999997</v>
          </cell>
        </row>
        <row r="6">
          <cell r="A6" t="str">
            <v>8400.20095.P002</v>
          </cell>
          <cell r="B6" t="str">
            <v>8400.20095.P002</v>
          </cell>
          <cell r="O6" t="str">
            <v>Miscellaneous Revenue</v>
          </cell>
          <cell r="Q6">
            <v>0</v>
          </cell>
          <cell r="R6">
            <v>0</v>
          </cell>
          <cell r="T6">
            <v>-9088.6299999999992</v>
          </cell>
          <cell r="U6">
            <v>0</v>
          </cell>
          <cell r="X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-9088.6299999999992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</row>
        <row r="7">
          <cell r="A7" t="str">
            <v>8400.20095.P051</v>
          </cell>
          <cell r="B7" t="str">
            <v>8400.20095.P051</v>
          </cell>
          <cell r="O7" t="str">
            <v>Miscellaneous Revenue</v>
          </cell>
          <cell r="Q7">
            <v>488093.04</v>
          </cell>
          <cell r="R7">
            <v>0</v>
          </cell>
          <cell r="T7">
            <v>-5063798.5</v>
          </cell>
          <cell r="U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-520651.84</v>
          </cell>
          <cell r="AD7">
            <v>-1513318.65</v>
          </cell>
          <cell r="AE7">
            <v>-329129.15000000002</v>
          </cell>
          <cell r="AF7">
            <v>-691649.54</v>
          </cell>
          <cell r="AG7">
            <v>-308281.78999999998</v>
          </cell>
          <cell r="AH7">
            <v>479572.05</v>
          </cell>
          <cell r="AI7">
            <v>-206608.28</v>
          </cell>
          <cell r="AJ7">
            <v>-1903344.26</v>
          </cell>
          <cell r="AK7">
            <v>-558480.07999999996</v>
          </cell>
          <cell r="AL7">
            <v>0</v>
          </cell>
          <cell r="AM7">
            <v>488093.04</v>
          </cell>
          <cell r="AN7">
            <v>0</v>
          </cell>
        </row>
        <row r="8">
          <cell r="A8" t="str">
            <v>8400.20095.P061</v>
          </cell>
          <cell r="B8" t="str">
            <v>8400.20095.P061</v>
          </cell>
          <cell r="O8" t="str">
            <v>Miscellaneous Revenue</v>
          </cell>
          <cell r="Q8">
            <v>0.01</v>
          </cell>
          <cell r="R8">
            <v>0</v>
          </cell>
          <cell r="T8">
            <v>0.01</v>
          </cell>
          <cell r="U8">
            <v>0</v>
          </cell>
          <cell r="X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0.01</v>
          </cell>
          <cell r="AN8">
            <v>0</v>
          </cell>
        </row>
        <row r="9">
          <cell r="A9" t="str">
            <v>8400.20100.P001</v>
          </cell>
          <cell r="B9" t="str">
            <v>8400.20100.P001</v>
          </cell>
          <cell r="O9" t="str">
            <v>Miscellaneous Revenue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X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20000</v>
          </cell>
          <cell r="AH9">
            <v>-20000</v>
          </cell>
          <cell r="AI9">
            <v>20000</v>
          </cell>
          <cell r="AJ9">
            <v>-20000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A10" t="str">
            <v>8400.20100.P051</v>
          </cell>
          <cell r="B10" t="str">
            <v>8400.20100.P051</v>
          </cell>
          <cell r="O10" t="str">
            <v>Miscellaneous Revenue</v>
          </cell>
          <cell r="Q10">
            <v>0</v>
          </cell>
          <cell r="R10">
            <v>0</v>
          </cell>
          <cell r="T10">
            <v>0</v>
          </cell>
          <cell r="U10">
            <v>0</v>
          </cell>
          <cell r="X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20000</v>
          </cell>
          <cell r="AK10">
            <v>-20000</v>
          </cell>
          <cell r="AL10">
            <v>0</v>
          </cell>
          <cell r="AM10">
            <v>0</v>
          </cell>
          <cell r="AN10">
            <v>0</v>
          </cell>
        </row>
        <row r="11">
          <cell r="A11" t="str">
            <v>8400.20100.P066</v>
          </cell>
          <cell r="B11" t="str">
            <v>8400.20100.P066</v>
          </cell>
          <cell r="O11" t="str">
            <v>Miscellaneous Revenue</v>
          </cell>
          <cell r="Q11">
            <v>0</v>
          </cell>
          <cell r="R11">
            <v>0</v>
          </cell>
          <cell r="T11">
            <v>20000</v>
          </cell>
          <cell r="U11">
            <v>0</v>
          </cell>
          <cell r="X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20000</v>
          </cell>
          <cell r="AL11">
            <v>0</v>
          </cell>
          <cell r="AM11">
            <v>0</v>
          </cell>
          <cell r="AN11">
            <v>0</v>
          </cell>
        </row>
        <row r="12">
          <cell r="A12" t="str">
            <v>8400.42100.P002</v>
          </cell>
          <cell r="B12" t="str">
            <v>8400.42100.P002</v>
          </cell>
          <cell r="O12" t="str">
            <v>Non Allocated Expenditure</v>
          </cell>
          <cell r="Q12">
            <v>0</v>
          </cell>
          <cell r="R12">
            <v>0</v>
          </cell>
          <cell r="T12">
            <v>-2411.1</v>
          </cell>
          <cell r="U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-2411.1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A13" t="str">
            <v>8400.42100.P006</v>
          </cell>
          <cell r="B13" t="str">
            <v>8400.42100.P006</v>
          </cell>
          <cell r="O13" t="str">
            <v>Non Allocated Expenditure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X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217.38</v>
          </cell>
        </row>
        <row r="14">
          <cell r="A14" t="str">
            <v>8400.42100.P051</v>
          </cell>
          <cell r="B14" t="str">
            <v>8400.42100.P051</v>
          </cell>
          <cell r="O14" t="str">
            <v>Non Allocated Expenditure</v>
          </cell>
          <cell r="Q14">
            <v>5299.31</v>
          </cell>
          <cell r="R14">
            <v>0</v>
          </cell>
          <cell r="T14">
            <v>915439.38</v>
          </cell>
          <cell r="U14">
            <v>0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187406.07</v>
          </cell>
          <cell r="AD14">
            <v>69245.38</v>
          </cell>
          <cell r="AE14">
            <v>125769.65</v>
          </cell>
          <cell r="AF14">
            <v>151746.26999999999</v>
          </cell>
          <cell r="AG14">
            <v>78210.679999999993</v>
          </cell>
          <cell r="AH14">
            <v>31159.68</v>
          </cell>
          <cell r="AI14">
            <v>169227.99</v>
          </cell>
          <cell r="AJ14">
            <v>42705.37</v>
          </cell>
          <cell r="AK14">
            <v>45148.07</v>
          </cell>
          <cell r="AL14">
            <v>9520.91</v>
          </cell>
          <cell r="AM14">
            <v>5299.31</v>
          </cell>
          <cell r="AN14">
            <v>32262.37</v>
          </cell>
        </row>
        <row r="15">
          <cell r="A15" t="str">
            <v>8400.42100.P051</v>
          </cell>
          <cell r="B15" t="str">
            <v>8400.42100.P051</v>
          </cell>
          <cell r="O15" t="str">
            <v>Non Allocated Expenditure</v>
          </cell>
          <cell r="Q15">
            <v>-1073.27</v>
          </cell>
          <cell r="R15">
            <v>0</v>
          </cell>
          <cell r="T15">
            <v>292860.40999999997</v>
          </cell>
          <cell r="U15">
            <v>0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C15">
            <v>83176.17</v>
          </cell>
          <cell r="AD15">
            <v>-2299.96</v>
          </cell>
          <cell r="AE15">
            <v>35029.9</v>
          </cell>
          <cell r="AF15">
            <v>31093.58</v>
          </cell>
          <cell r="AG15">
            <v>16964.43</v>
          </cell>
          <cell r="AH15">
            <v>9429.36</v>
          </cell>
          <cell r="AI15">
            <v>61657.51</v>
          </cell>
          <cell r="AJ15">
            <v>20051.12</v>
          </cell>
          <cell r="AK15">
            <v>10239.209999999999</v>
          </cell>
          <cell r="AL15">
            <v>28592.36</v>
          </cell>
          <cell r="AM15">
            <v>-1073.27</v>
          </cell>
          <cell r="AN15">
            <v>1842.54</v>
          </cell>
        </row>
        <row r="16">
          <cell r="A16" t="str">
            <v>8400.42100.P051</v>
          </cell>
          <cell r="B16" t="str">
            <v>8400.42100.P051</v>
          </cell>
          <cell r="O16" t="str">
            <v>Non Allocated Expenditure</v>
          </cell>
          <cell r="Q16">
            <v>0</v>
          </cell>
          <cell r="R16">
            <v>0</v>
          </cell>
          <cell r="T16">
            <v>80</v>
          </cell>
          <cell r="U16">
            <v>0</v>
          </cell>
          <cell r="X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30</v>
          </cell>
          <cell r="AG16">
            <v>30</v>
          </cell>
          <cell r="AH16">
            <v>0</v>
          </cell>
          <cell r="AI16">
            <v>20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A17" t="str">
            <v>8400.42100.P051</v>
          </cell>
          <cell r="B17" t="str">
            <v>8400.42100.P051</v>
          </cell>
          <cell r="O17" t="str">
            <v>Non Allocated Expenditure</v>
          </cell>
          <cell r="Q17">
            <v>951.79</v>
          </cell>
          <cell r="R17">
            <v>0</v>
          </cell>
          <cell r="T17">
            <v>1311868.46</v>
          </cell>
          <cell r="U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40426.82</v>
          </cell>
          <cell r="AD17">
            <v>670588.06999999995</v>
          </cell>
          <cell r="AE17">
            <v>173190.43</v>
          </cell>
          <cell r="AF17">
            <v>179078.1</v>
          </cell>
          <cell r="AG17">
            <v>57046.27</v>
          </cell>
          <cell r="AH17">
            <v>10763.95</v>
          </cell>
          <cell r="AI17">
            <v>179194.15</v>
          </cell>
          <cell r="AJ17">
            <v>-7504.52</v>
          </cell>
          <cell r="AK17">
            <v>6149.94</v>
          </cell>
          <cell r="AL17">
            <v>1983.46</v>
          </cell>
          <cell r="AM17">
            <v>951.79</v>
          </cell>
          <cell r="AN17">
            <v>0</v>
          </cell>
        </row>
        <row r="18">
          <cell r="A18" t="str">
            <v>8400.42100.P051</v>
          </cell>
          <cell r="B18" t="str">
            <v>8400.42100.P051</v>
          </cell>
          <cell r="O18" t="str">
            <v>Non Allocated Expenditure</v>
          </cell>
          <cell r="Q18">
            <v>0</v>
          </cell>
          <cell r="R18">
            <v>0</v>
          </cell>
          <cell r="T18">
            <v>808.39</v>
          </cell>
          <cell r="U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5.44</v>
          </cell>
          <cell r="AD18">
            <v>193.47</v>
          </cell>
          <cell r="AE18">
            <v>200.74</v>
          </cell>
          <cell r="AF18">
            <v>98.15</v>
          </cell>
          <cell r="AG18">
            <v>21.26</v>
          </cell>
          <cell r="AH18">
            <v>0</v>
          </cell>
          <cell r="AI18">
            <v>289.33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A19" t="str">
            <v>8400.42100.P051</v>
          </cell>
          <cell r="B19" t="str">
            <v>8400.42100.P051</v>
          </cell>
          <cell r="O19" t="str">
            <v>Non Allocated Expenditure</v>
          </cell>
          <cell r="Q19">
            <v>0</v>
          </cell>
          <cell r="R19">
            <v>0</v>
          </cell>
          <cell r="T19">
            <v>23.4</v>
          </cell>
          <cell r="U19">
            <v>0</v>
          </cell>
          <cell r="X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23.4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9.5</v>
          </cell>
        </row>
        <row r="20">
          <cell r="A20" t="str">
            <v>8400.42100.P051</v>
          </cell>
          <cell r="B20" t="str">
            <v>8400.42100.P051</v>
          </cell>
          <cell r="O20" t="str">
            <v>Non Allocated Expenditure</v>
          </cell>
          <cell r="Q20">
            <v>0</v>
          </cell>
          <cell r="R20">
            <v>0</v>
          </cell>
          <cell r="T20">
            <v>2020.5</v>
          </cell>
          <cell r="U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321.2</v>
          </cell>
          <cell r="AD20">
            <v>229.01</v>
          </cell>
          <cell r="AE20">
            <v>330.29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9.09</v>
          </cell>
          <cell r="AL20">
            <v>1130.9100000000001</v>
          </cell>
          <cell r="AM20">
            <v>0</v>
          </cell>
          <cell r="AN20">
            <v>0</v>
          </cell>
        </row>
        <row r="21">
          <cell r="A21" t="str">
            <v>8400.42100.P051</v>
          </cell>
          <cell r="B21" t="str">
            <v>8400.42100.P051</v>
          </cell>
          <cell r="O21" t="str">
            <v>Non Allocated Expenditure</v>
          </cell>
          <cell r="Q21">
            <v>0</v>
          </cell>
          <cell r="R21">
            <v>0</v>
          </cell>
          <cell r="T21">
            <v>142.09</v>
          </cell>
          <cell r="U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94.09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48</v>
          </cell>
          <cell r="AL21">
            <v>0</v>
          </cell>
          <cell r="AM21">
            <v>0</v>
          </cell>
          <cell r="AN21">
            <v>0</v>
          </cell>
        </row>
        <row r="22">
          <cell r="A22" t="str">
            <v>8400.42100.P051</v>
          </cell>
          <cell r="B22" t="str">
            <v>8400.42100.P051</v>
          </cell>
          <cell r="O22" t="str">
            <v>Non Allocated Expenditure</v>
          </cell>
          <cell r="Q22">
            <v>10607.85</v>
          </cell>
          <cell r="R22">
            <v>0</v>
          </cell>
          <cell r="T22">
            <v>581236.57999999996</v>
          </cell>
          <cell r="U22">
            <v>0</v>
          </cell>
          <cell r="X22">
            <v>0</v>
          </cell>
          <cell r="Z22">
            <v>0</v>
          </cell>
          <cell r="AA22">
            <v>0</v>
          </cell>
          <cell r="AB22">
            <v>0</v>
          </cell>
          <cell r="AC22">
            <v>371350.76</v>
          </cell>
          <cell r="AD22">
            <v>-260851.33</v>
          </cell>
          <cell r="AE22">
            <v>44953.919999999998</v>
          </cell>
          <cell r="AF22">
            <v>44324.89</v>
          </cell>
          <cell r="AG22">
            <v>13847.13</v>
          </cell>
          <cell r="AH22">
            <v>7603.51</v>
          </cell>
          <cell r="AI22">
            <v>54415.4</v>
          </cell>
          <cell r="AJ22">
            <v>244150.35</v>
          </cell>
          <cell r="AK22">
            <v>14443.54</v>
          </cell>
          <cell r="AL22">
            <v>36390.559999999998</v>
          </cell>
          <cell r="AM22">
            <v>10607.85</v>
          </cell>
          <cell r="AN22">
            <v>16039.48</v>
          </cell>
        </row>
        <row r="23">
          <cell r="A23" t="str">
            <v>8400.42100.P051</v>
          </cell>
          <cell r="B23" t="str">
            <v>8400.42100.P051</v>
          </cell>
          <cell r="O23" t="str">
            <v>Non Allocated Expenditure</v>
          </cell>
          <cell r="Q23">
            <v>0</v>
          </cell>
          <cell r="R23">
            <v>0</v>
          </cell>
          <cell r="T23">
            <v>2467.58</v>
          </cell>
          <cell r="U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1162.2</v>
          </cell>
          <cell r="AD23">
            <v>199.2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1106.18</v>
          </cell>
          <cell r="AK23">
            <v>0</v>
          </cell>
          <cell r="AL23">
            <v>0</v>
          </cell>
          <cell r="AM23">
            <v>0</v>
          </cell>
          <cell r="AN23">
            <v>99.84</v>
          </cell>
        </row>
        <row r="24">
          <cell r="A24" t="str">
            <v>8400.42100.P051</v>
          </cell>
          <cell r="B24" t="str">
            <v>8400.42100.P051</v>
          </cell>
          <cell r="O24" t="str">
            <v>Non Allocated Expenditure</v>
          </cell>
          <cell r="Q24">
            <v>429</v>
          </cell>
          <cell r="R24">
            <v>0</v>
          </cell>
          <cell r="T24">
            <v>2610.6</v>
          </cell>
          <cell r="U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882.4</v>
          </cell>
          <cell r="AH24">
            <v>0</v>
          </cell>
          <cell r="AI24">
            <v>441.2</v>
          </cell>
          <cell r="AJ24">
            <v>0</v>
          </cell>
          <cell r="AK24">
            <v>0</v>
          </cell>
          <cell r="AL24">
            <v>858</v>
          </cell>
          <cell r="AM24">
            <v>429</v>
          </cell>
          <cell r="AN24">
            <v>0</v>
          </cell>
        </row>
        <row r="25">
          <cell r="A25" t="str">
            <v>8400.42100.P051</v>
          </cell>
          <cell r="B25" t="str">
            <v>8400.42100.P051</v>
          </cell>
          <cell r="O25" t="str">
            <v>Non Allocated Expenditure</v>
          </cell>
          <cell r="Q25">
            <v>0</v>
          </cell>
          <cell r="R25">
            <v>0</v>
          </cell>
          <cell r="T25">
            <v>241.6</v>
          </cell>
          <cell r="U25">
            <v>0</v>
          </cell>
          <cell r="X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165.55</v>
          </cell>
          <cell r="AG25">
            <v>0</v>
          </cell>
          <cell r="AH25">
            <v>0</v>
          </cell>
          <cell r="AI25">
            <v>14.57</v>
          </cell>
          <cell r="AJ25">
            <v>0</v>
          </cell>
          <cell r="AK25">
            <v>47.03</v>
          </cell>
          <cell r="AL25">
            <v>14.45</v>
          </cell>
          <cell r="AM25">
            <v>0</v>
          </cell>
          <cell r="AN25">
            <v>0</v>
          </cell>
        </row>
        <row r="26">
          <cell r="A26" t="str">
            <v>8400.C1080</v>
          </cell>
          <cell r="B26" t="str">
            <v>8400.C1080</v>
          </cell>
          <cell r="O26" t="str">
            <v>Non Allocated Expenditure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A27" t="str">
            <v>8400.C2010</v>
          </cell>
          <cell r="B27" t="str">
            <v>8400.C2010</v>
          </cell>
          <cell r="O27" t="str">
            <v>Non Allocated Expenditure</v>
          </cell>
          <cell r="Q27">
            <v>-5093.07</v>
          </cell>
          <cell r="R27">
            <v>0</v>
          </cell>
          <cell r="T27">
            <v>-5515.19</v>
          </cell>
          <cell r="U27">
            <v>0</v>
          </cell>
          <cell r="X27">
            <v>0</v>
          </cell>
          <cell r="Z27">
            <v>0</v>
          </cell>
          <cell r="AA27">
            <v>0</v>
          </cell>
          <cell r="AB27">
            <v>0</v>
          </cell>
          <cell r="AC27">
            <v>6422.8</v>
          </cell>
          <cell r="AD27">
            <v>-11937.99</v>
          </cell>
          <cell r="AE27">
            <v>15693.48</v>
          </cell>
          <cell r="AF27">
            <v>-8054.96</v>
          </cell>
          <cell r="AG27">
            <v>-7638.52</v>
          </cell>
          <cell r="AH27">
            <v>10869.05</v>
          </cell>
          <cell r="AI27">
            <v>-10869.05</v>
          </cell>
          <cell r="AJ27">
            <v>0</v>
          </cell>
          <cell r="AK27">
            <v>21030.67</v>
          </cell>
          <cell r="AL27">
            <v>-15937.6</v>
          </cell>
          <cell r="AM27">
            <v>-5093.07</v>
          </cell>
          <cell r="AN27">
            <v>0</v>
          </cell>
        </row>
        <row r="28">
          <cell r="A28" t="str">
            <v>8400.C2010</v>
          </cell>
          <cell r="B28" t="str">
            <v>8400.C2010</v>
          </cell>
          <cell r="O28" t="str">
            <v>Non Allocated Expenditure</v>
          </cell>
          <cell r="Q28">
            <v>-3180.39</v>
          </cell>
          <cell r="R28">
            <v>0</v>
          </cell>
          <cell r="T28">
            <v>0</v>
          </cell>
          <cell r="U28">
            <v>0</v>
          </cell>
          <cell r="X28">
            <v>0</v>
          </cell>
          <cell r="Z28">
            <v>0</v>
          </cell>
          <cell r="AA28">
            <v>0</v>
          </cell>
          <cell r="AB28">
            <v>0</v>
          </cell>
          <cell r="AC28">
            <v>925.15</v>
          </cell>
          <cell r="AD28">
            <v>-925.15</v>
          </cell>
          <cell r="AE28">
            <v>0</v>
          </cell>
          <cell r="AF28">
            <v>525.63</v>
          </cell>
          <cell r="AG28">
            <v>-525.63</v>
          </cell>
          <cell r="AH28">
            <v>1189.93</v>
          </cell>
          <cell r="AI28">
            <v>-1189.93</v>
          </cell>
          <cell r="AJ28">
            <v>0</v>
          </cell>
          <cell r="AK28">
            <v>2744.79</v>
          </cell>
          <cell r="AL28">
            <v>435.6</v>
          </cell>
          <cell r="AM28">
            <v>-3180.39</v>
          </cell>
          <cell r="AN28">
            <v>0</v>
          </cell>
        </row>
        <row r="29">
          <cell r="A29" t="str">
            <v>8400.C2010</v>
          </cell>
          <cell r="B29" t="str">
            <v>8400.C2010</v>
          </cell>
          <cell r="O29" t="str">
            <v/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X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A30" t="str">
            <v>8400.C2010</v>
          </cell>
          <cell r="B30" t="str">
            <v>8400.C2010</v>
          </cell>
          <cell r="O30" t="str">
            <v/>
          </cell>
          <cell r="Q30">
            <v>0</v>
          </cell>
          <cell r="R30">
            <v>0</v>
          </cell>
          <cell r="T30">
            <v>0</v>
          </cell>
          <cell r="U30">
            <v>0</v>
          </cell>
          <cell r="X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A31" t="str">
            <v>8400.C2010</v>
          </cell>
          <cell r="B31" t="str">
            <v>8400.C2010</v>
          </cell>
          <cell r="O31" t="str">
            <v/>
          </cell>
          <cell r="Q31">
            <v>0</v>
          </cell>
          <cell r="R31">
            <v>0</v>
          </cell>
          <cell r="T31">
            <v>0</v>
          </cell>
          <cell r="U31">
            <v>0</v>
          </cell>
          <cell r="X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A32" t="str">
            <v>8400.C2010</v>
          </cell>
          <cell r="B32" t="str">
            <v>8400.C2010</v>
          </cell>
          <cell r="O32" t="str">
            <v/>
          </cell>
          <cell r="Q32">
            <v>0</v>
          </cell>
          <cell r="R32">
            <v>0</v>
          </cell>
          <cell r="T32">
            <v>0</v>
          </cell>
          <cell r="U32">
            <v>0</v>
          </cell>
          <cell r="X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A33" t="str">
            <v>8400.C2010</v>
          </cell>
          <cell r="B33" t="str">
            <v>8400.C2010</v>
          </cell>
          <cell r="O33" t="str">
            <v/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X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A34" t="str">
            <v>8400.C2010</v>
          </cell>
          <cell r="B34" t="str">
            <v>8400.C2010</v>
          </cell>
          <cell r="O34" t="str">
            <v/>
          </cell>
          <cell r="Q34">
            <v>0</v>
          </cell>
          <cell r="R34">
            <v>0</v>
          </cell>
          <cell r="T34">
            <v>0</v>
          </cell>
          <cell r="U34">
            <v>0</v>
          </cell>
          <cell r="X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A35" t="str">
            <v>8400.C2010</v>
          </cell>
          <cell r="B35" t="str">
            <v>8400.C2010</v>
          </cell>
          <cell r="O35" t="str">
            <v>Borrowing Costs</v>
          </cell>
          <cell r="Q35">
            <v>42013.120000000003</v>
          </cell>
          <cell r="R35">
            <v>48807</v>
          </cell>
          <cell r="T35">
            <v>504884.01</v>
          </cell>
          <cell r="U35">
            <v>536877</v>
          </cell>
          <cell r="X35">
            <v>585684</v>
          </cell>
          <cell r="Z35">
            <v>0</v>
          </cell>
          <cell r="AA35">
            <v>0</v>
          </cell>
          <cell r="AB35">
            <v>0</v>
          </cell>
          <cell r="AC35">
            <v>52462.86</v>
          </cell>
          <cell r="AD35">
            <v>53520.74</v>
          </cell>
          <cell r="AE35">
            <v>52248.07</v>
          </cell>
          <cell r="AF35">
            <v>41155.93</v>
          </cell>
          <cell r="AG35">
            <v>41787.269999999997</v>
          </cell>
          <cell r="AH35">
            <v>50743.25</v>
          </cell>
          <cell r="AI35">
            <v>53492.27</v>
          </cell>
          <cell r="AJ35">
            <v>51540.89</v>
          </cell>
          <cell r="AK35">
            <v>35785.129999999997</v>
          </cell>
          <cell r="AL35">
            <v>30134.48</v>
          </cell>
          <cell r="AM35">
            <v>42013.120000000003</v>
          </cell>
          <cell r="AN35">
            <v>0</v>
          </cell>
        </row>
        <row r="36">
          <cell r="A36" t="str">
            <v>8400.C2010</v>
          </cell>
          <cell r="B36" t="str">
            <v>8400.C2010</v>
          </cell>
          <cell r="O36" t="str">
            <v>Borrowing Costs</v>
          </cell>
          <cell r="Q36">
            <v>0</v>
          </cell>
          <cell r="R36">
            <v>0</v>
          </cell>
          <cell r="T36">
            <v>0</v>
          </cell>
          <cell r="U36">
            <v>0</v>
          </cell>
          <cell r="X36">
            <v>0</v>
          </cell>
          <cell r="Z36">
            <v>2711720.66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A37" t="str">
            <v>8400.C2010</v>
          </cell>
          <cell r="B37" t="str">
            <v>8400.C2010</v>
          </cell>
          <cell r="O37" t="str">
            <v>Non Allocated Expenditure</v>
          </cell>
          <cell r="Q37">
            <v>-414.2</v>
          </cell>
          <cell r="R37">
            <v>0</v>
          </cell>
          <cell r="T37">
            <v>-414.2</v>
          </cell>
          <cell r="U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-414.2</v>
          </cell>
          <cell r="AN37">
            <v>0</v>
          </cell>
        </row>
        <row r="38">
          <cell r="A38" t="str">
            <v>8400.C2010</v>
          </cell>
          <cell r="B38" t="str">
            <v>8400.C2010</v>
          </cell>
          <cell r="O38" t="str">
            <v>Non Allocated Expenditure</v>
          </cell>
          <cell r="Q38">
            <v>0</v>
          </cell>
          <cell r="R38">
            <v>0</v>
          </cell>
          <cell r="T38">
            <v>0</v>
          </cell>
          <cell r="U38">
            <v>0</v>
          </cell>
          <cell r="X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A39" t="str">
            <v>8400.C2010</v>
          </cell>
          <cell r="B39" t="str">
            <v>8400.C2010</v>
          </cell>
          <cell r="O39" t="str">
            <v>Non Allocated Expenditure</v>
          </cell>
          <cell r="Q39">
            <v>-31036.94</v>
          </cell>
          <cell r="R39">
            <v>546451.69999999995</v>
          </cell>
          <cell r="T39">
            <v>1337161.8500000001</v>
          </cell>
          <cell r="U39">
            <v>5243152.6100000003</v>
          </cell>
          <cell r="X39">
            <v>5626215.0099999998</v>
          </cell>
          <cell r="Z39">
            <v>6615776</v>
          </cell>
          <cell r="AA39">
            <v>0</v>
          </cell>
          <cell r="AB39">
            <v>0</v>
          </cell>
          <cell r="AC39">
            <v>39839.85</v>
          </cell>
          <cell r="AD39">
            <v>139378.73000000001</v>
          </cell>
          <cell r="AE39">
            <v>79543.100000000006</v>
          </cell>
          <cell r="AF39">
            <v>137401.76999999999</v>
          </cell>
          <cell r="AG39">
            <v>162672.31</v>
          </cell>
          <cell r="AH39">
            <v>232626.05</v>
          </cell>
          <cell r="AI39">
            <v>199266.56</v>
          </cell>
          <cell r="AJ39">
            <v>138862.53</v>
          </cell>
          <cell r="AK39">
            <v>107508.22</v>
          </cell>
          <cell r="AL39">
            <v>131099.67000000001</v>
          </cell>
          <cell r="AM39">
            <v>-31036.94</v>
          </cell>
          <cell r="AN39">
            <v>12962.55</v>
          </cell>
        </row>
        <row r="40">
          <cell r="A40" t="str">
            <v>8400.C2010</v>
          </cell>
          <cell r="B40" t="str">
            <v>8400.C2010</v>
          </cell>
          <cell r="O40" t="str">
            <v>Non Allocated Expenditure</v>
          </cell>
          <cell r="Q40">
            <v>0</v>
          </cell>
          <cell r="R40">
            <v>0</v>
          </cell>
          <cell r="T40">
            <v>0</v>
          </cell>
          <cell r="U40">
            <v>0</v>
          </cell>
          <cell r="X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A41" t="str">
            <v>8400.C2010</v>
          </cell>
          <cell r="B41" t="str">
            <v>8400.C2010</v>
          </cell>
          <cell r="O41" t="str">
            <v>Non Allocated Expenditure</v>
          </cell>
          <cell r="Q41">
            <v>29019.3</v>
          </cell>
          <cell r="R41">
            <v>0</v>
          </cell>
          <cell r="T41">
            <v>312570.81</v>
          </cell>
          <cell r="U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19248.689999999999</v>
          </cell>
          <cell r="AD41">
            <v>24065.18</v>
          </cell>
          <cell r="AE41">
            <v>6267.99</v>
          </cell>
          <cell r="AF41">
            <v>38050.980000000003</v>
          </cell>
          <cell r="AG41">
            <v>20590.66</v>
          </cell>
          <cell r="AH41">
            <v>25388.39</v>
          </cell>
          <cell r="AI41">
            <v>71106.66</v>
          </cell>
          <cell r="AJ41">
            <v>23857.96</v>
          </cell>
          <cell r="AK41">
            <v>37226.050000000003</v>
          </cell>
          <cell r="AL41">
            <v>17748.95</v>
          </cell>
          <cell r="AM41">
            <v>29019.3</v>
          </cell>
          <cell r="AN41">
            <v>447.56</v>
          </cell>
        </row>
        <row r="42">
          <cell r="A42" t="str">
            <v>8400.C2010</v>
          </cell>
          <cell r="B42" t="str">
            <v>8400.C2010</v>
          </cell>
          <cell r="O42" t="str">
            <v>Non Allocated Expenditure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A43" t="str">
            <v>8400.C2010</v>
          </cell>
          <cell r="B43" t="str">
            <v>8400.C2010</v>
          </cell>
          <cell r="O43" t="str">
            <v>Non Allocated Expenditure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A44" t="str">
            <v>8400.C2010</v>
          </cell>
          <cell r="B44" t="str">
            <v>8400.C2010</v>
          </cell>
          <cell r="O44" t="str">
            <v>Non Allocated Expenditure</v>
          </cell>
          <cell r="Q44">
            <v>0</v>
          </cell>
          <cell r="R44">
            <v>0</v>
          </cell>
          <cell r="T44">
            <v>0</v>
          </cell>
          <cell r="U44">
            <v>0</v>
          </cell>
          <cell r="X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A45" t="str">
            <v>8400.C2010</v>
          </cell>
          <cell r="B45" t="str">
            <v>8400.C2010</v>
          </cell>
          <cell r="O45" t="str">
            <v>Non Allocated Expenditure</v>
          </cell>
          <cell r="Q45">
            <v>0</v>
          </cell>
          <cell r="R45">
            <v>0</v>
          </cell>
          <cell r="T45">
            <v>0</v>
          </cell>
          <cell r="U45">
            <v>0</v>
          </cell>
          <cell r="X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A46" t="str">
            <v>8400.C2010</v>
          </cell>
          <cell r="B46" t="str">
            <v>8400.C2010</v>
          </cell>
          <cell r="O46" t="str">
            <v>Non Allocated Expenditure</v>
          </cell>
          <cell r="Q46">
            <v>0</v>
          </cell>
          <cell r="R46">
            <v>0</v>
          </cell>
          <cell r="T46">
            <v>0</v>
          </cell>
          <cell r="U46">
            <v>0</v>
          </cell>
          <cell r="X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A47" t="str">
            <v>8400.C2010</v>
          </cell>
          <cell r="B47" t="str">
            <v>8400.C2010</v>
          </cell>
          <cell r="O47" t="str">
            <v>Non Allocated Expenditure</v>
          </cell>
          <cell r="Q47">
            <v>0</v>
          </cell>
          <cell r="R47">
            <v>0</v>
          </cell>
          <cell r="T47">
            <v>0</v>
          </cell>
          <cell r="U47">
            <v>0</v>
          </cell>
          <cell r="X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A48" t="str">
            <v>8400.C2010</v>
          </cell>
          <cell r="B48" t="str">
            <v>8400.C2010</v>
          </cell>
          <cell r="O48" t="str">
            <v>Non Allocated Expenditure</v>
          </cell>
          <cell r="Q48">
            <v>116789.27</v>
          </cell>
          <cell r="R48">
            <v>2068553</v>
          </cell>
          <cell r="T48">
            <v>2282152.04</v>
          </cell>
          <cell r="U48">
            <v>17666639</v>
          </cell>
          <cell r="X48">
            <v>20167039</v>
          </cell>
          <cell r="Z48">
            <v>8137066</v>
          </cell>
          <cell r="AA48">
            <v>0</v>
          </cell>
          <cell r="AB48">
            <v>0</v>
          </cell>
          <cell r="AC48">
            <v>562287.31000000006</v>
          </cell>
          <cell r="AD48">
            <v>-257735.61</v>
          </cell>
          <cell r="AE48">
            <v>75342.880000000005</v>
          </cell>
          <cell r="AF48">
            <v>202595.41</v>
          </cell>
          <cell r="AG48">
            <v>539429.18000000005</v>
          </cell>
          <cell r="AH48">
            <v>395539.77</v>
          </cell>
          <cell r="AI48">
            <v>25700.5</v>
          </cell>
          <cell r="AJ48">
            <v>107257.77</v>
          </cell>
          <cell r="AK48">
            <v>59788.99</v>
          </cell>
          <cell r="AL48">
            <v>455156.57</v>
          </cell>
          <cell r="AM48">
            <v>116789.27</v>
          </cell>
          <cell r="AN48">
            <v>-416.35</v>
          </cell>
        </row>
        <row r="49">
          <cell r="A49" t="str">
            <v>8400.C2010</v>
          </cell>
          <cell r="B49" t="str">
            <v>8400.C2010</v>
          </cell>
          <cell r="O49" t="str">
            <v>Non Allocated Expenditure</v>
          </cell>
          <cell r="Q49">
            <v>0</v>
          </cell>
          <cell r="R49">
            <v>0</v>
          </cell>
          <cell r="T49">
            <v>540.52</v>
          </cell>
          <cell r="U49">
            <v>0</v>
          </cell>
          <cell r="X49">
            <v>0</v>
          </cell>
          <cell r="Z49">
            <v>0</v>
          </cell>
          <cell r="AA49">
            <v>0</v>
          </cell>
          <cell r="AB49">
            <v>0</v>
          </cell>
          <cell r="AC49">
            <v>-30.3</v>
          </cell>
          <cell r="AD49">
            <v>0</v>
          </cell>
          <cell r="AE49">
            <v>21.4</v>
          </cell>
          <cell r="AF49">
            <v>0</v>
          </cell>
          <cell r="AG49">
            <v>126.14</v>
          </cell>
          <cell r="AH49">
            <v>125.56</v>
          </cell>
          <cell r="AI49">
            <v>134.36000000000001</v>
          </cell>
          <cell r="AJ49">
            <v>53.11</v>
          </cell>
          <cell r="AK49">
            <v>95.7</v>
          </cell>
          <cell r="AL49">
            <v>14.55</v>
          </cell>
          <cell r="AM49">
            <v>0</v>
          </cell>
          <cell r="AN49">
            <v>0</v>
          </cell>
        </row>
        <row r="50">
          <cell r="A50" t="str">
            <v>8400.C2010</v>
          </cell>
          <cell r="B50" t="str">
            <v>8400.C2010</v>
          </cell>
          <cell r="O50" t="str">
            <v>Non Allocated Expenditure</v>
          </cell>
          <cell r="Q50">
            <v>0</v>
          </cell>
          <cell r="R50">
            <v>0</v>
          </cell>
          <cell r="T50">
            <v>150.18</v>
          </cell>
          <cell r="U50">
            <v>0</v>
          </cell>
          <cell r="X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19.75</v>
          </cell>
          <cell r="AF50">
            <v>15.81</v>
          </cell>
          <cell r="AG50">
            <v>23.49</v>
          </cell>
          <cell r="AH50">
            <v>15.88</v>
          </cell>
          <cell r="AI50">
            <v>75.25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A51" t="str">
            <v>8400.C2010</v>
          </cell>
          <cell r="B51" t="str">
            <v>8400.C2010</v>
          </cell>
          <cell r="O51" t="str">
            <v>Non Allocated Expenditure</v>
          </cell>
          <cell r="Q51">
            <v>2321.14</v>
          </cell>
          <cell r="R51">
            <v>0</v>
          </cell>
          <cell r="T51">
            <v>47306.37</v>
          </cell>
          <cell r="U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C51">
            <v>160.75</v>
          </cell>
          <cell r="AD51">
            <v>4618.74</v>
          </cell>
          <cell r="AE51">
            <v>5382.8</v>
          </cell>
          <cell r="AF51">
            <v>5308.17</v>
          </cell>
          <cell r="AG51">
            <v>8627.6299999999992</v>
          </cell>
          <cell r="AH51">
            <v>17198.830000000002</v>
          </cell>
          <cell r="AI51">
            <v>3153.11</v>
          </cell>
          <cell r="AJ51">
            <v>778</v>
          </cell>
          <cell r="AK51">
            <v>-493.7</v>
          </cell>
          <cell r="AL51">
            <v>250.9</v>
          </cell>
          <cell r="AM51">
            <v>2321.14</v>
          </cell>
          <cell r="AN51">
            <v>0</v>
          </cell>
        </row>
        <row r="52">
          <cell r="A52" t="str">
            <v>8400.C2010</v>
          </cell>
          <cell r="B52" t="str">
            <v>8400.C2010</v>
          </cell>
          <cell r="O52" t="str">
            <v>Non Allocated Expenditure</v>
          </cell>
          <cell r="Q52">
            <v>0</v>
          </cell>
          <cell r="R52">
            <v>0</v>
          </cell>
          <cell r="T52">
            <v>-3.03</v>
          </cell>
          <cell r="U52">
            <v>0</v>
          </cell>
          <cell r="X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-3.03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A53" t="str">
            <v>8400.C2010</v>
          </cell>
          <cell r="B53" t="str">
            <v>8400.C2010</v>
          </cell>
          <cell r="O53" t="str">
            <v>Non Allocated Expenditure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X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A54" t="str">
            <v>8400.C2010</v>
          </cell>
          <cell r="B54" t="str">
            <v>8400.C2010</v>
          </cell>
          <cell r="O54" t="str">
            <v>Non Allocated Expenditure</v>
          </cell>
          <cell r="Q54">
            <v>0</v>
          </cell>
          <cell r="R54">
            <v>0</v>
          </cell>
          <cell r="T54">
            <v>226781.97</v>
          </cell>
          <cell r="U54">
            <v>0</v>
          </cell>
          <cell r="X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226303.39</v>
          </cell>
          <cell r="AH54">
            <v>478.58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55" t="str">
            <v>8400.C2010</v>
          </cell>
          <cell r="B55" t="str">
            <v>8400.C2010</v>
          </cell>
          <cell r="O55" t="str">
            <v>Non Allocated Expenditure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X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A56" t="str">
            <v>8400.C2010</v>
          </cell>
          <cell r="B56" t="str">
            <v>8400.C2010</v>
          </cell>
          <cell r="O56" t="str">
            <v>Non Allocated Expenditure</v>
          </cell>
          <cell r="Q56">
            <v>0</v>
          </cell>
          <cell r="R56">
            <v>0</v>
          </cell>
          <cell r="T56">
            <v>0</v>
          </cell>
          <cell r="U56">
            <v>0</v>
          </cell>
          <cell r="X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A57" t="str">
            <v>8400.C2010</v>
          </cell>
          <cell r="B57" t="str">
            <v>8400.C2010</v>
          </cell>
          <cell r="O57" t="str">
            <v>Non Allocated Expenditure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X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A58" t="str">
            <v>8400.C2010</v>
          </cell>
          <cell r="B58" t="str">
            <v>8400.C2010</v>
          </cell>
          <cell r="O58" t="str">
            <v>Non Allocated Expenditure</v>
          </cell>
          <cell r="Q58">
            <v>0</v>
          </cell>
          <cell r="R58">
            <v>0</v>
          </cell>
          <cell r="T58">
            <v>68.41</v>
          </cell>
          <cell r="U58">
            <v>0</v>
          </cell>
          <cell r="X58">
            <v>0</v>
          </cell>
          <cell r="Z58">
            <v>0</v>
          </cell>
          <cell r="AA58">
            <v>0</v>
          </cell>
          <cell r="AB58">
            <v>0</v>
          </cell>
          <cell r="AC58">
            <v>7.27</v>
          </cell>
          <cell r="AD58">
            <v>31.41</v>
          </cell>
          <cell r="AE58">
            <v>0</v>
          </cell>
          <cell r="AF58">
            <v>10.91</v>
          </cell>
          <cell r="AG58">
            <v>0</v>
          </cell>
          <cell r="AH58">
            <v>9.73</v>
          </cell>
          <cell r="AI58">
            <v>0</v>
          </cell>
          <cell r="AJ58">
            <v>0</v>
          </cell>
          <cell r="AK58">
            <v>3.64</v>
          </cell>
          <cell r="AL58">
            <v>5.45</v>
          </cell>
          <cell r="AM58">
            <v>0</v>
          </cell>
          <cell r="AN58">
            <v>0</v>
          </cell>
        </row>
        <row r="59">
          <cell r="A59" t="str">
            <v>8400.C2010</v>
          </cell>
          <cell r="B59" t="str">
            <v>8400.C2010</v>
          </cell>
          <cell r="O59" t="str">
            <v>Non Allocated Expenditure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X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A60" t="str">
            <v>8400.C2010</v>
          </cell>
          <cell r="B60" t="str">
            <v>8400.C2010</v>
          </cell>
          <cell r="O60" t="str">
            <v>Non Allocated Expenditure</v>
          </cell>
          <cell r="Q60">
            <v>0</v>
          </cell>
          <cell r="R60">
            <v>0</v>
          </cell>
          <cell r="T60">
            <v>0</v>
          </cell>
          <cell r="U60">
            <v>0</v>
          </cell>
          <cell r="X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1">
          <cell r="A61" t="str">
            <v>8400.C2010</v>
          </cell>
          <cell r="B61" t="str">
            <v>8400.C2010</v>
          </cell>
          <cell r="O61" t="str">
            <v>Non Allocated Expenditure</v>
          </cell>
          <cell r="Q61">
            <v>265851.26</v>
          </cell>
          <cell r="R61">
            <v>634526</v>
          </cell>
          <cell r="T61">
            <v>1814575.14</v>
          </cell>
          <cell r="U61">
            <v>15805536</v>
          </cell>
          <cell r="X61">
            <v>16627558</v>
          </cell>
          <cell r="Z61">
            <v>5668562</v>
          </cell>
          <cell r="AA61">
            <v>0</v>
          </cell>
          <cell r="AB61">
            <v>0</v>
          </cell>
          <cell r="AC61">
            <v>25720.85</v>
          </cell>
          <cell r="AD61">
            <v>81443.62</v>
          </cell>
          <cell r="AE61">
            <v>99039.74</v>
          </cell>
          <cell r="AF61">
            <v>206813.8</v>
          </cell>
          <cell r="AG61">
            <v>192299.6</v>
          </cell>
          <cell r="AH61">
            <v>285673.43</v>
          </cell>
          <cell r="AI61">
            <v>154394.35</v>
          </cell>
          <cell r="AJ61">
            <v>66715.33</v>
          </cell>
          <cell r="AK61">
            <v>398900.58</v>
          </cell>
          <cell r="AL61">
            <v>37722.58</v>
          </cell>
          <cell r="AM61">
            <v>265851.26</v>
          </cell>
          <cell r="AN61">
            <v>0</v>
          </cell>
        </row>
        <row r="62">
          <cell r="A62" t="str">
            <v>8400.C2010</v>
          </cell>
          <cell r="B62" t="str">
            <v>8400.C2010</v>
          </cell>
          <cell r="O62" t="str">
            <v>Non Allocated Expenditure</v>
          </cell>
          <cell r="Q62">
            <v>0</v>
          </cell>
          <cell r="R62">
            <v>0</v>
          </cell>
          <cell r="T62">
            <v>0</v>
          </cell>
          <cell r="U62">
            <v>0</v>
          </cell>
          <cell r="X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</row>
        <row r="63">
          <cell r="A63" t="str">
            <v>8400.C2010</v>
          </cell>
          <cell r="B63" t="str">
            <v>8400.C2010</v>
          </cell>
          <cell r="O63" t="str">
            <v>Non Allocated Expenditure</v>
          </cell>
          <cell r="Q63">
            <v>17729.25</v>
          </cell>
          <cell r="R63">
            <v>0</v>
          </cell>
          <cell r="T63">
            <v>145759.93</v>
          </cell>
          <cell r="U63">
            <v>0</v>
          </cell>
          <cell r="X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1418.8</v>
          </cell>
          <cell r="AD63">
            <v>11823.42</v>
          </cell>
          <cell r="AE63">
            <v>-7986.12</v>
          </cell>
          <cell r="AF63">
            <v>10731.07</v>
          </cell>
          <cell r="AG63">
            <v>6557.61</v>
          </cell>
          <cell r="AH63">
            <v>16322.09</v>
          </cell>
          <cell r="AI63">
            <v>26090.99</v>
          </cell>
          <cell r="AJ63">
            <v>34893.47</v>
          </cell>
          <cell r="AK63">
            <v>18104.05</v>
          </cell>
          <cell r="AL63">
            <v>10075.299999999999</v>
          </cell>
          <cell r="AM63">
            <v>17729.25</v>
          </cell>
          <cell r="AN63">
            <v>3122.04</v>
          </cell>
        </row>
        <row r="64">
          <cell r="A64" t="str">
            <v>8400.C2010</v>
          </cell>
          <cell r="B64" t="str">
            <v>8400.C2010</v>
          </cell>
          <cell r="O64" t="str">
            <v>Non Allocated Expenditure</v>
          </cell>
          <cell r="Q64">
            <v>0</v>
          </cell>
          <cell r="R64">
            <v>0</v>
          </cell>
          <cell r="T64">
            <v>0</v>
          </cell>
          <cell r="U64">
            <v>0</v>
          </cell>
          <cell r="X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</row>
        <row r="65">
          <cell r="A65" t="str">
            <v>8400.C2010</v>
          </cell>
          <cell r="B65" t="str">
            <v>8400.C2010</v>
          </cell>
          <cell r="O65" t="str">
            <v>Non Allocated Expenditure</v>
          </cell>
          <cell r="Q65">
            <v>0</v>
          </cell>
          <cell r="R65">
            <v>0</v>
          </cell>
          <cell r="T65">
            <v>0</v>
          </cell>
          <cell r="U65">
            <v>0</v>
          </cell>
          <cell r="X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</row>
        <row r="66">
          <cell r="A66" t="str">
            <v>8400.C2010</v>
          </cell>
          <cell r="B66" t="str">
            <v>8400.C2010</v>
          </cell>
          <cell r="O66" t="str">
            <v>Non Allocated Expenditure</v>
          </cell>
          <cell r="Q66">
            <v>0</v>
          </cell>
          <cell r="R66">
            <v>0</v>
          </cell>
          <cell r="T66">
            <v>0</v>
          </cell>
          <cell r="U66">
            <v>0</v>
          </cell>
          <cell r="X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</row>
        <row r="67">
          <cell r="A67" t="str">
            <v>8400.C2010</v>
          </cell>
          <cell r="B67" t="str">
            <v>8400.C2010</v>
          </cell>
          <cell r="O67" t="str">
            <v>Non Allocated Expenditure</v>
          </cell>
          <cell r="Q67">
            <v>0</v>
          </cell>
          <cell r="R67">
            <v>0</v>
          </cell>
          <cell r="T67">
            <v>-12206.7</v>
          </cell>
          <cell r="U67">
            <v>0</v>
          </cell>
          <cell r="X67">
            <v>0</v>
          </cell>
          <cell r="Z67">
            <v>0</v>
          </cell>
          <cell r="AA67">
            <v>0</v>
          </cell>
          <cell r="AB67">
            <v>0</v>
          </cell>
          <cell r="AC67">
            <v>-12206.7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</row>
        <row r="68">
          <cell r="A68" t="str">
            <v>8400.C2010</v>
          </cell>
          <cell r="B68" t="str">
            <v>8400.C2010</v>
          </cell>
          <cell r="O68" t="str">
            <v>Non Allocated Expenditure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X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A69" t="str">
            <v>8400.C2010</v>
          </cell>
          <cell r="B69" t="str">
            <v>8400.C2010</v>
          </cell>
          <cell r="O69" t="str">
            <v>Non Allocated Expenditure</v>
          </cell>
          <cell r="Q69">
            <v>0</v>
          </cell>
          <cell r="R69">
            <v>0</v>
          </cell>
          <cell r="T69">
            <v>710.23</v>
          </cell>
          <cell r="U69">
            <v>0</v>
          </cell>
          <cell r="X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710.23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A70" t="str">
            <v>8400.C2010</v>
          </cell>
          <cell r="B70" t="str">
            <v>8400.C2010</v>
          </cell>
          <cell r="O70" t="str">
            <v>Non Allocated Expenditure</v>
          </cell>
          <cell r="Q70">
            <v>765</v>
          </cell>
          <cell r="R70">
            <v>0</v>
          </cell>
          <cell r="T70">
            <v>3025</v>
          </cell>
          <cell r="U70">
            <v>0</v>
          </cell>
          <cell r="X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565</v>
          </cell>
          <cell r="AI70">
            <v>0</v>
          </cell>
          <cell r="AJ70">
            <v>1695</v>
          </cell>
          <cell r="AK70">
            <v>0</v>
          </cell>
          <cell r="AL70">
            <v>0</v>
          </cell>
          <cell r="AM70">
            <v>765</v>
          </cell>
          <cell r="AN70">
            <v>0</v>
          </cell>
        </row>
        <row r="71">
          <cell r="A71" t="str">
            <v>8400.C2010</v>
          </cell>
          <cell r="B71" t="str">
            <v>8400.C2010</v>
          </cell>
          <cell r="O71" t="str">
            <v>Non Allocated Expenditure</v>
          </cell>
          <cell r="Q71">
            <v>0</v>
          </cell>
          <cell r="R71">
            <v>0</v>
          </cell>
          <cell r="T71">
            <v>0</v>
          </cell>
          <cell r="U71">
            <v>0</v>
          </cell>
          <cell r="X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A72" t="str">
            <v>8400.C2010</v>
          </cell>
          <cell r="B72" t="str">
            <v>8400.C2010</v>
          </cell>
          <cell r="O72" t="str">
            <v>Non Allocated Expenditure</v>
          </cell>
          <cell r="Q72">
            <v>0</v>
          </cell>
          <cell r="R72">
            <v>0</v>
          </cell>
          <cell r="T72">
            <v>0</v>
          </cell>
          <cell r="U72">
            <v>0</v>
          </cell>
          <cell r="X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A73" t="str">
            <v>8400.C2010</v>
          </cell>
          <cell r="B73" t="str">
            <v>8400.C2010</v>
          </cell>
          <cell r="O73" t="str">
            <v>Non Allocated Expenditure</v>
          </cell>
          <cell r="Q73">
            <v>0</v>
          </cell>
          <cell r="R73">
            <v>0</v>
          </cell>
          <cell r="T73">
            <v>0</v>
          </cell>
          <cell r="U73">
            <v>0</v>
          </cell>
          <cell r="X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A74" t="str">
            <v>8400.C2010</v>
          </cell>
          <cell r="B74" t="str">
            <v>8400.C2010</v>
          </cell>
          <cell r="O74" t="str">
            <v>Non Allocated Expenditure</v>
          </cell>
          <cell r="Q74">
            <v>0</v>
          </cell>
          <cell r="R74">
            <v>0</v>
          </cell>
          <cell r="T74">
            <v>0</v>
          </cell>
          <cell r="U74">
            <v>0</v>
          </cell>
          <cell r="X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A75" t="str">
            <v>8400.C2010</v>
          </cell>
          <cell r="B75" t="str">
            <v>8400.C2010</v>
          </cell>
          <cell r="O75" t="str">
            <v>Non Allocated Expenditure</v>
          </cell>
          <cell r="Q75">
            <v>0</v>
          </cell>
          <cell r="R75">
            <v>0</v>
          </cell>
          <cell r="T75">
            <v>310</v>
          </cell>
          <cell r="U75">
            <v>0</v>
          </cell>
          <cell r="X75">
            <v>0</v>
          </cell>
          <cell r="Z75">
            <v>0</v>
          </cell>
          <cell r="AA75">
            <v>0</v>
          </cell>
          <cell r="AB75">
            <v>0</v>
          </cell>
          <cell r="AC75">
            <v>310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A76" t="str">
            <v>8400.C2010</v>
          </cell>
          <cell r="B76" t="str">
            <v>8400.C2010</v>
          </cell>
          <cell r="O76" t="str">
            <v>Non Allocated Expenditure</v>
          </cell>
          <cell r="Q76">
            <v>0</v>
          </cell>
          <cell r="R76">
            <v>0</v>
          </cell>
          <cell r="T76">
            <v>-6730.9</v>
          </cell>
          <cell r="U76">
            <v>0</v>
          </cell>
          <cell r="X76">
            <v>0</v>
          </cell>
          <cell r="Z76">
            <v>0</v>
          </cell>
          <cell r="AA76">
            <v>0</v>
          </cell>
          <cell r="AB76">
            <v>0</v>
          </cell>
          <cell r="AC76">
            <v>40.9</v>
          </cell>
          <cell r="AD76">
            <v>-81.8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-6690</v>
          </cell>
          <cell r="AL76">
            <v>0</v>
          </cell>
          <cell r="AM76">
            <v>0</v>
          </cell>
          <cell r="AN76">
            <v>0</v>
          </cell>
        </row>
        <row r="77">
          <cell r="A77" t="str">
            <v>8400.C2010</v>
          </cell>
          <cell r="B77" t="str">
            <v>8400.C2010</v>
          </cell>
          <cell r="O77" t="str">
            <v>Non Allocated Expenditure</v>
          </cell>
          <cell r="Q77">
            <v>0</v>
          </cell>
          <cell r="R77">
            <v>0</v>
          </cell>
          <cell r="T77">
            <v>87.33</v>
          </cell>
          <cell r="U77">
            <v>0</v>
          </cell>
          <cell r="X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32.25</v>
          </cell>
          <cell r="AI77">
            <v>55.08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</row>
        <row r="78">
          <cell r="A78" t="str">
            <v>8400.C2010</v>
          </cell>
          <cell r="B78" t="str">
            <v>8400.C2010</v>
          </cell>
          <cell r="O78" t="str">
            <v>Non Allocated Expenditure</v>
          </cell>
          <cell r="Q78">
            <v>0</v>
          </cell>
          <cell r="R78">
            <v>0</v>
          </cell>
          <cell r="T78">
            <v>0</v>
          </cell>
          <cell r="U78">
            <v>0</v>
          </cell>
          <cell r="X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A79" t="str">
            <v>8400.C2010</v>
          </cell>
          <cell r="B79" t="str">
            <v>8400.C2010</v>
          </cell>
          <cell r="O79" t="str">
            <v>Non Allocated Expenditure</v>
          </cell>
          <cell r="Q79">
            <v>0</v>
          </cell>
          <cell r="R79">
            <v>0</v>
          </cell>
          <cell r="T79">
            <v>8.6999999999999993</v>
          </cell>
          <cell r="U79">
            <v>0</v>
          </cell>
          <cell r="X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8.6999999999999993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A80" t="str">
            <v>8400.C2010</v>
          </cell>
          <cell r="B80" t="str">
            <v>8400.C2010</v>
          </cell>
          <cell r="O80" t="str">
            <v>Non Allocated Expenditure</v>
          </cell>
          <cell r="Q80">
            <v>0</v>
          </cell>
          <cell r="R80">
            <v>0</v>
          </cell>
          <cell r="T80">
            <v>0</v>
          </cell>
          <cell r="U80">
            <v>0</v>
          </cell>
          <cell r="X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</row>
        <row r="81">
          <cell r="A81" t="str">
            <v>8400.C2010</v>
          </cell>
          <cell r="B81" t="str">
            <v>8400.C2010</v>
          </cell>
          <cell r="O81" t="str">
            <v>Non Allocated Expenditure</v>
          </cell>
          <cell r="Q81">
            <v>0</v>
          </cell>
          <cell r="R81">
            <v>0</v>
          </cell>
          <cell r="T81">
            <v>0</v>
          </cell>
          <cell r="U81">
            <v>0</v>
          </cell>
          <cell r="X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</row>
        <row r="82">
          <cell r="A82" t="str">
            <v>8400.C2010</v>
          </cell>
          <cell r="B82" t="str">
            <v>8400.C2010</v>
          </cell>
          <cell r="O82" t="str">
            <v>Non Allocated Expenditure</v>
          </cell>
          <cell r="Q82">
            <v>0</v>
          </cell>
          <cell r="R82">
            <v>0</v>
          </cell>
          <cell r="T82">
            <v>0</v>
          </cell>
          <cell r="U82">
            <v>0</v>
          </cell>
          <cell r="X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A83" t="str">
            <v>8400.C2010</v>
          </cell>
          <cell r="B83" t="str">
            <v>8400.C2010</v>
          </cell>
          <cell r="O83" t="str">
            <v>Non Allocated Expenditure</v>
          </cell>
          <cell r="Q83">
            <v>0</v>
          </cell>
          <cell r="R83">
            <v>0</v>
          </cell>
          <cell r="T83">
            <v>0</v>
          </cell>
          <cell r="U83">
            <v>0</v>
          </cell>
          <cell r="X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</row>
        <row r="84">
          <cell r="A84" t="str">
            <v>8400.C2020</v>
          </cell>
          <cell r="B84" t="str">
            <v>8400.C2020</v>
          </cell>
          <cell r="O84" t="str">
            <v>Non Allocated Expenditure</v>
          </cell>
          <cell r="Q84">
            <v>-124554.14</v>
          </cell>
          <cell r="R84">
            <v>0</v>
          </cell>
          <cell r="T84">
            <v>-257171.4</v>
          </cell>
          <cell r="U84">
            <v>0</v>
          </cell>
          <cell r="X84">
            <v>0</v>
          </cell>
          <cell r="Z84">
            <v>0</v>
          </cell>
          <cell r="AA84">
            <v>0</v>
          </cell>
          <cell r="AB84">
            <v>0</v>
          </cell>
          <cell r="AC84">
            <v>41199.97</v>
          </cell>
          <cell r="AD84">
            <v>-298371.37</v>
          </cell>
          <cell r="AE84">
            <v>235478.2</v>
          </cell>
          <cell r="AF84">
            <v>-22580.78</v>
          </cell>
          <cell r="AG84">
            <v>-212897.42</v>
          </cell>
          <cell r="AH84">
            <v>103777.26</v>
          </cell>
          <cell r="AI84">
            <v>-103777.26</v>
          </cell>
          <cell r="AJ84">
            <v>0</v>
          </cell>
          <cell r="AK84">
            <v>252846.21</v>
          </cell>
          <cell r="AL84">
            <v>-128292.07</v>
          </cell>
          <cell r="AM84">
            <v>-124554.14</v>
          </cell>
          <cell r="AN84">
            <v>0</v>
          </cell>
        </row>
        <row r="85">
          <cell r="A85" t="str">
            <v>8400.C2020</v>
          </cell>
          <cell r="B85" t="str">
            <v>8400.C2020</v>
          </cell>
          <cell r="O85" t="str">
            <v>Non Allocated Expenditure</v>
          </cell>
          <cell r="Q85">
            <v>-103094.66</v>
          </cell>
          <cell r="R85">
            <v>0</v>
          </cell>
          <cell r="T85">
            <v>-51918.7</v>
          </cell>
          <cell r="U85">
            <v>0</v>
          </cell>
          <cell r="X85">
            <v>0</v>
          </cell>
          <cell r="Z85">
            <v>0</v>
          </cell>
          <cell r="AA85">
            <v>0</v>
          </cell>
          <cell r="AB85">
            <v>0</v>
          </cell>
          <cell r="AC85">
            <v>27168.81</v>
          </cell>
          <cell r="AD85">
            <v>-79087.509999999995</v>
          </cell>
          <cell r="AE85">
            <v>52626.89</v>
          </cell>
          <cell r="AF85">
            <v>13519.54</v>
          </cell>
          <cell r="AG85">
            <v>-66146.429999999993</v>
          </cell>
          <cell r="AH85">
            <v>12358.41</v>
          </cell>
          <cell r="AI85">
            <v>-12358.41</v>
          </cell>
          <cell r="AJ85">
            <v>0</v>
          </cell>
          <cell r="AK85">
            <v>42598.45</v>
          </cell>
          <cell r="AL85">
            <v>60496.21</v>
          </cell>
          <cell r="AM85">
            <v>-103094.66</v>
          </cell>
          <cell r="AN85">
            <v>0</v>
          </cell>
        </row>
        <row r="86">
          <cell r="A86" t="str">
            <v>8400.C2020</v>
          </cell>
          <cell r="B86" t="str">
            <v>8400.C2020</v>
          </cell>
          <cell r="O86" t="str">
            <v>Non Allocated Expenditure</v>
          </cell>
          <cell r="Q86">
            <v>0</v>
          </cell>
          <cell r="R86">
            <v>0</v>
          </cell>
          <cell r="T86">
            <v>0</v>
          </cell>
          <cell r="U86">
            <v>0</v>
          </cell>
          <cell r="X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</row>
        <row r="87">
          <cell r="A87" t="str">
            <v>8400.C2020</v>
          </cell>
          <cell r="B87" t="str">
            <v>8400.C2020</v>
          </cell>
          <cell r="O87" t="str">
            <v>Non Allocated Expenditure</v>
          </cell>
          <cell r="Q87">
            <v>0</v>
          </cell>
          <cell r="R87">
            <v>0</v>
          </cell>
          <cell r="T87">
            <v>0</v>
          </cell>
          <cell r="U87">
            <v>0</v>
          </cell>
          <cell r="X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</row>
        <row r="88">
          <cell r="A88" t="str">
            <v>8400.C2020</v>
          </cell>
          <cell r="B88" t="str">
            <v>8400.C2020</v>
          </cell>
          <cell r="O88" t="str">
            <v>Non Allocated Expenditure</v>
          </cell>
          <cell r="Q88">
            <v>0</v>
          </cell>
          <cell r="R88">
            <v>0</v>
          </cell>
          <cell r="T88">
            <v>0</v>
          </cell>
          <cell r="U88">
            <v>0</v>
          </cell>
          <cell r="X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</row>
        <row r="89">
          <cell r="A89" t="str">
            <v>8400.C2020</v>
          </cell>
          <cell r="B89" t="str">
            <v>8400.C2020</v>
          </cell>
          <cell r="O89" t="str">
            <v/>
          </cell>
          <cell r="Q89">
            <v>0</v>
          </cell>
          <cell r="R89">
            <v>0</v>
          </cell>
          <cell r="T89">
            <v>0</v>
          </cell>
          <cell r="U89">
            <v>0</v>
          </cell>
          <cell r="X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A90" t="str">
            <v>8400.C2020</v>
          </cell>
          <cell r="B90" t="str">
            <v>8400.C2020</v>
          </cell>
          <cell r="O90" t="str">
            <v/>
          </cell>
          <cell r="Q90">
            <v>0</v>
          </cell>
          <cell r="R90">
            <v>0</v>
          </cell>
          <cell r="T90">
            <v>0</v>
          </cell>
          <cell r="U90">
            <v>0</v>
          </cell>
          <cell r="X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</row>
        <row r="91">
          <cell r="A91" t="str">
            <v>8400.C2020</v>
          </cell>
          <cell r="B91" t="str">
            <v>8400.C2020</v>
          </cell>
          <cell r="O91" t="str">
            <v/>
          </cell>
          <cell r="Q91">
            <v>0</v>
          </cell>
          <cell r="R91">
            <v>0</v>
          </cell>
          <cell r="T91">
            <v>0</v>
          </cell>
          <cell r="U91">
            <v>0</v>
          </cell>
          <cell r="X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</row>
        <row r="92">
          <cell r="A92" t="str">
            <v>8400.C2020</v>
          </cell>
          <cell r="B92" t="str">
            <v>8400.C2020</v>
          </cell>
          <cell r="O92" t="str">
            <v/>
          </cell>
          <cell r="Q92">
            <v>0</v>
          </cell>
          <cell r="R92">
            <v>0</v>
          </cell>
          <cell r="T92">
            <v>0</v>
          </cell>
          <cell r="U92">
            <v>0</v>
          </cell>
          <cell r="X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A93" t="str">
            <v>8400.C2020</v>
          </cell>
          <cell r="B93" t="str">
            <v>8400.C2020</v>
          </cell>
          <cell r="O93" t="str">
            <v/>
          </cell>
          <cell r="Q93">
            <v>0</v>
          </cell>
          <cell r="R93">
            <v>0</v>
          </cell>
          <cell r="T93">
            <v>0</v>
          </cell>
          <cell r="U93">
            <v>0</v>
          </cell>
          <cell r="X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A94" t="str">
            <v>8400.C2020</v>
          </cell>
          <cell r="B94" t="str">
            <v>8400.C2020</v>
          </cell>
          <cell r="O94" t="str">
            <v/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  <cell r="X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A95" t="str">
            <v>8400.C2020</v>
          </cell>
          <cell r="B95" t="str">
            <v>8400.C2020</v>
          </cell>
          <cell r="O95" t="str">
            <v/>
          </cell>
          <cell r="Q95">
            <v>0</v>
          </cell>
          <cell r="R95">
            <v>0</v>
          </cell>
          <cell r="T95">
            <v>0</v>
          </cell>
          <cell r="U95">
            <v>0</v>
          </cell>
          <cell r="X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</row>
        <row r="96">
          <cell r="A96" t="str">
            <v>8400.C2020</v>
          </cell>
          <cell r="B96" t="str">
            <v>8400.C2020</v>
          </cell>
          <cell r="O96" t="str">
            <v/>
          </cell>
          <cell r="Q96">
            <v>0</v>
          </cell>
          <cell r="R96">
            <v>0</v>
          </cell>
          <cell r="T96">
            <v>0</v>
          </cell>
          <cell r="U96">
            <v>0</v>
          </cell>
          <cell r="X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A97" t="str">
            <v>8400.C2020</v>
          </cell>
          <cell r="B97" t="str">
            <v>8400.C2020</v>
          </cell>
          <cell r="O97" t="str">
            <v>Borrowing Costs</v>
          </cell>
          <cell r="Q97">
            <v>1489496.6</v>
          </cell>
          <cell r="R97">
            <v>771796</v>
          </cell>
          <cell r="T97">
            <v>19317135.219999999</v>
          </cell>
          <cell r="U97">
            <v>8489756</v>
          </cell>
          <cell r="X97">
            <v>9261552</v>
          </cell>
          <cell r="Z97">
            <v>0</v>
          </cell>
          <cell r="AA97">
            <v>0</v>
          </cell>
          <cell r="AB97">
            <v>0</v>
          </cell>
          <cell r="AC97">
            <v>1868690.35</v>
          </cell>
          <cell r="AD97">
            <v>1909349.46</v>
          </cell>
          <cell r="AE97">
            <v>1934724.68</v>
          </cell>
          <cell r="AF97">
            <v>2049465.57</v>
          </cell>
          <cell r="AG97">
            <v>1977161.15</v>
          </cell>
          <cell r="AH97">
            <v>1788055.13</v>
          </cell>
          <cell r="AI97">
            <v>1753009.49</v>
          </cell>
          <cell r="AJ97">
            <v>1737168.42</v>
          </cell>
          <cell r="AK97">
            <v>1491420.18</v>
          </cell>
          <cell r="AL97">
            <v>1318594.19</v>
          </cell>
          <cell r="AM97">
            <v>1489496.6</v>
          </cell>
          <cell r="AN97">
            <v>0</v>
          </cell>
        </row>
        <row r="98">
          <cell r="A98" t="str">
            <v>8400.C2020</v>
          </cell>
          <cell r="B98" t="str">
            <v>8400.C2020</v>
          </cell>
          <cell r="O98" t="str">
            <v>Borrowing Costs</v>
          </cell>
          <cell r="Q98">
            <v>0</v>
          </cell>
          <cell r="R98">
            <v>0</v>
          </cell>
          <cell r="T98">
            <v>0</v>
          </cell>
          <cell r="U98">
            <v>0</v>
          </cell>
          <cell r="X98">
            <v>0</v>
          </cell>
          <cell r="Z98">
            <v>21459151.59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</row>
        <row r="99">
          <cell r="A99" t="str">
            <v>8400.C2020</v>
          </cell>
          <cell r="B99" t="str">
            <v>8400.C2020</v>
          </cell>
          <cell r="O99" t="str">
            <v>Non Allocated Expenditure</v>
          </cell>
          <cell r="Q99">
            <v>0</v>
          </cell>
          <cell r="R99">
            <v>0</v>
          </cell>
          <cell r="T99">
            <v>0</v>
          </cell>
          <cell r="U99">
            <v>0</v>
          </cell>
          <cell r="X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</row>
        <row r="100">
          <cell r="A100" t="str">
            <v>8400.C2020</v>
          </cell>
          <cell r="B100" t="str">
            <v>8400.C2020</v>
          </cell>
          <cell r="O100" t="str">
            <v>Non Allocated Expenditure</v>
          </cell>
          <cell r="Q100">
            <v>0</v>
          </cell>
          <cell r="R100">
            <v>0</v>
          </cell>
          <cell r="T100">
            <v>33749.18</v>
          </cell>
          <cell r="U100">
            <v>0</v>
          </cell>
          <cell r="X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4500</v>
          </cell>
          <cell r="AD100">
            <v>0</v>
          </cell>
          <cell r="AE100">
            <v>10318.18</v>
          </cell>
          <cell r="AF100">
            <v>1900</v>
          </cell>
          <cell r="AG100">
            <v>0</v>
          </cell>
          <cell r="AH100">
            <v>47650</v>
          </cell>
          <cell r="AI100">
            <v>7983</v>
          </cell>
          <cell r="AJ100">
            <v>-40602</v>
          </cell>
          <cell r="AK100">
            <v>2000</v>
          </cell>
          <cell r="AL100">
            <v>0</v>
          </cell>
          <cell r="AM100">
            <v>0</v>
          </cell>
          <cell r="AN100">
            <v>0</v>
          </cell>
        </row>
        <row r="101">
          <cell r="A101" t="str">
            <v>8400.C2020</v>
          </cell>
          <cell r="B101" t="str">
            <v>8400.C2020</v>
          </cell>
          <cell r="O101" t="str">
            <v>Non Allocated Expenditure</v>
          </cell>
          <cell r="Q101">
            <v>0</v>
          </cell>
          <cell r="R101">
            <v>0</v>
          </cell>
          <cell r="T101">
            <v>0</v>
          </cell>
          <cell r="U101">
            <v>0</v>
          </cell>
          <cell r="X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</row>
        <row r="102">
          <cell r="A102" t="str">
            <v>8400.C2020</v>
          </cell>
          <cell r="B102" t="str">
            <v>8400.C2020</v>
          </cell>
          <cell r="O102" t="str">
            <v>Non Allocated Expenditure</v>
          </cell>
          <cell r="Q102">
            <v>2377172.63</v>
          </cell>
          <cell r="R102">
            <v>3026916.01</v>
          </cell>
          <cell r="T102">
            <v>24506840.02</v>
          </cell>
          <cell r="U102">
            <v>35680960.450000003</v>
          </cell>
          <cell r="X102">
            <v>38384778.009999998</v>
          </cell>
          <cell r="Z102">
            <v>37112681</v>
          </cell>
          <cell r="AA102">
            <v>0</v>
          </cell>
          <cell r="AB102">
            <v>0</v>
          </cell>
          <cell r="AC102">
            <v>2010471.23</v>
          </cell>
          <cell r="AD102">
            <v>2656627.79</v>
          </cell>
          <cell r="AE102">
            <v>2694692.08</v>
          </cell>
          <cell r="AF102">
            <v>2422616.1800000002</v>
          </cell>
          <cell r="AG102">
            <v>2678736.14</v>
          </cell>
          <cell r="AH102">
            <v>2310294.0099999998</v>
          </cell>
          <cell r="AI102">
            <v>1761780.51</v>
          </cell>
          <cell r="AJ102">
            <v>1985907.34</v>
          </cell>
          <cell r="AK102">
            <v>1961592.43</v>
          </cell>
          <cell r="AL102">
            <v>1646949.68</v>
          </cell>
          <cell r="AM102">
            <v>2377172.63</v>
          </cell>
          <cell r="AN102">
            <v>183917.23</v>
          </cell>
        </row>
        <row r="103">
          <cell r="A103" t="str">
            <v>8400.C2020</v>
          </cell>
          <cell r="B103" t="str">
            <v>8400.C2020</v>
          </cell>
          <cell r="O103" t="str">
            <v>Non Allocated Expenditure</v>
          </cell>
          <cell r="Q103">
            <v>0</v>
          </cell>
          <cell r="R103">
            <v>0</v>
          </cell>
          <cell r="T103">
            <v>0</v>
          </cell>
          <cell r="U103">
            <v>0</v>
          </cell>
          <cell r="X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</row>
        <row r="104">
          <cell r="A104" t="str">
            <v>8400.C2020</v>
          </cell>
          <cell r="B104" t="str">
            <v>8400.C2020</v>
          </cell>
          <cell r="O104" t="str">
            <v>Non Allocated Expenditure</v>
          </cell>
          <cell r="Q104">
            <v>510268.89</v>
          </cell>
          <cell r="R104">
            <v>0</v>
          </cell>
          <cell r="T104">
            <v>4759323.68</v>
          </cell>
          <cell r="U104">
            <v>0</v>
          </cell>
          <cell r="X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377846.46</v>
          </cell>
          <cell r="AD104">
            <v>590989.07999999996</v>
          </cell>
          <cell r="AE104">
            <v>497452.52</v>
          </cell>
          <cell r="AF104">
            <v>551570.04</v>
          </cell>
          <cell r="AG104">
            <v>599668.52</v>
          </cell>
          <cell r="AH104">
            <v>428783.35999999999</v>
          </cell>
          <cell r="AI104">
            <v>221885.11</v>
          </cell>
          <cell r="AJ104">
            <v>346857.24</v>
          </cell>
          <cell r="AK104">
            <v>378884.31</v>
          </cell>
          <cell r="AL104">
            <v>255118.15</v>
          </cell>
          <cell r="AM104">
            <v>510268.89</v>
          </cell>
          <cell r="AN104">
            <v>19840.78</v>
          </cell>
        </row>
        <row r="105">
          <cell r="A105" t="str">
            <v>8400.C2020</v>
          </cell>
          <cell r="B105" t="str">
            <v>8400.C2020</v>
          </cell>
          <cell r="O105" t="str">
            <v>Non Allocated Expenditure</v>
          </cell>
          <cell r="Q105">
            <v>0</v>
          </cell>
          <cell r="R105">
            <v>0</v>
          </cell>
          <cell r="T105">
            <v>7635.96</v>
          </cell>
          <cell r="U105">
            <v>0</v>
          </cell>
          <cell r="X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325.45</v>
          </cell>
          <cell r="AF105">
            <v>3794.48</v>
          </cell>
          <cell r="AG105">
            <v>3516.03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</row>
        <row r="106">
          <cell r="A106" t="str">
            <v>8400.C2020</v>
          </cell>
          <cell r="B106" t="str">
            <v>8400.C2020</v>
          </cell>
          <cell r="O106" t="str">
            <v>Non Allocated Expenditure</v>
          </cell>
          <cell r="Q106">
            <v>0</v>
          </cell>
          <cell r="R106">
            <v>0</v>
          </cell>
          <cell r="T106">
            <v>0</v>
          </cell>
          <cell r="U106">
            <v>0</v>
          </cell>
          <cell r="X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</row>
        <row r="107">
          <cell r="A107" t="str">
            <v>8400.C2020</v>
          </cell>
          <cell r="B107" t="str">
            <v>8400.C2020</v>
          </cell>
          <cell r="O107" t="str">
            <v>Non Allocated Expenditure</v>
          </cell>
          <cell r="Q107">
            <v>0</v>
          </cell>
          <cell r="R107">
            <v>0</v>
          </cell>
          <cell r="T107">
            <v>2267.8200000000002</v>
          </cell>
          <cell r="U107">
            <v>0</v>
          </cell>
          <cell r="X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1100</v>
          </cell>
          <cell r="AF107">
            <v>0</v>
          </cell>
          <cell r="AG107">
            <v>0</v>
          </cell>
          <cell r="AH107">
            <v>682.82</v>
          </cell>
          <cell r="AI107">
            <v>0</v>
          </cell>
          <cell r="AJ107">
            <v>0</v>
          </cell>
          <cell r="AK107">
            <v>485</v>
          </cell>
          <cell r="AL107">
            <v>0</v>
          </cell>
          <cell r="AM107">
            <v>0</v>
          </cell>
          <cell r="AN107">
            <v>0</v>
          </cell>
        </row>
        <row r="108">
          <cell r="A108" t="str">
            <v>8400.C2020</v>
          </cell>
          <cell r="B108" t="str">
            <v>8400.C2020</v>
          </cell>
          <cell r="O108" t="str">
            <v>Non Allocated Expenditure</v>
          </cell>
          <cell r="Q108">
            <v>60.45</v>
          </cell>
          <cell r="R108">
            <v>0</v>
          </cell>
          <cell r="T108">
            <v>1200.07</v>
          </cell>
          <cell r="U108">
            <v>0</v>
          </cell>
          <cell r="X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9.9600000000000009</v>
          </cell>
          <cell r="AD108">
            <v>0</v>
          </cell>
          <cell r="AE108">
            <v>42.27</v>
          </cell>
          <cell r="AF108">
            <v>302.43</v>
          </cell>
          <cell r="AG108">
            <v>148.9</v>
          </cell>
          <cell r="AH108">
            <v>60.93</v>
          </cell>
          <cell r="AI108">
            <v>0</v>
          </cell>
          <cell r="AJ108">
            <v>21.15</v>
          </cell>
          <cell r="AK108">
            <v>511.34</v>
          </cell>
          <cell r="AL108">
            <v>42.64</v>
          </cell>
          <cell r="AM108">
            <v>60.45</v>
          </cell>
          <cell r="AN108">
            <v>0</v>
          </cell>
        </row>
        <row r="109">
          <cell r="A109" t="str">
            <v>8400.C2020</v>
          </cell>
          <cell r="B109" t="str">
            <v>8400.C2020</v>
          </cell>
          <cell r="O109" t="str">
            <v>Non Allocated Expenditure</v>
          </cell>
          <cell r="Q109">
            <v>0</v>
          </cell>
          <cell r="R109">
            <v>0</v>
          </cell>
          <cell r="T109">
            <v>243.51</v>
          </cell>
          <cell r="U109">
            <v>0</v>
          </cell>
          <cell r="X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144.88</v>
          </cell>
          <cell r="AI109">
            <v>0</v>
          </cell>
          <cell r="AJ109">
            <v>0</v>
          </cell>
          <cell r="AK109">
            <v>0</v>
          </cell>
          <cell r="AL109">
            <v>98.63</v>
          </cell>
          <cell r="AM109">
            <v>0</v>
          </cell>
          <cell r="AN109">
            <v>0</v>
          </cell>
        </row>
        <row r="110">
          <cell r="A110" t="str">
            <v>8400.C2020</v>
          </cell>
          <cell r="B110" t="str">
            <v>8400.C2020</v>
          </cell>
          <cell r="O110" t="str">
            <v>Non Allocated Expenditure</v>
          </cell>
          <cell r="Q110">
            <v>0</v>
          </cell>
          <cell r="R110">
            <v>0</v>
          </cell>
          <cell r="T110">
            <v>0</v>
          </cell>
          <cell r="U110">
            <v>0</v>
          </cell>
          <cell r="X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</row>
        <row r="111">
          <cell r="A111" t="str">
            <v>8400.C2020</v>
          </cell>
          <cell r="B111" t="str">
            <v>8400.C2020</v>
          </cell>
          <cell r="O111" t="str">
            <v>Non Allocated Expenditure</v>
          </cell>
          <cell r="Q111">
            <v>0</v>
          </cell>
          <cell r="R111">
            <v>0</v>
          </cell>
          <cell r="T111">
            <v>2874</v>
          </cell>
          <cell r="U111">
            <v>0</v>
          </cell>
          <cell r="X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95</v>
          </cell>
          <cell r="AD111">
            <v>0</v>
          </cell>
          <cell r="AE111">
            <v>0</v>
          </cell>
          <cell r="AF111">
            <v>0</v>
          </cell>
          <cell r="AG111">
            <v>100</v>
          </cell>
          <cell r="AH111">
            <v>427.5</v>
          </cell>
          <cell r="AI111">
            <v>95</v>
          </cell>
          <cell r="AJ111">
            <v>191.5</v>
          </cell>
          <cell r="AK111">
            <v>1870</v>
          </cell>
          <cell r="AL111">
            <v>95</v>
          </cell>
          <cell r="AM111">
            <v>0</v>
          </cell>
          <cell r="AN111">
            <v>0</v>
          </cell>
        </row>
        <row r="112">
          <cell r="A112" t="str">
            <v>8400.C2020</v>
          </cell>
          <cell r="B112" t="str">
            <v>8400.C2020</v>
          </cell>
          <cell r="O112" t="str">
            <v>Non Allocated Expenditure</v>
          </cell>
          <cell r="Q112">
            <v>0</v>
          </cell>
          <cell r="R112">
            <v>0</v>
          </cell>
          <cell r="T112">
            <v>0</v>
          </cell>
          <cell r="U112">
            <v>0</v>
          </cell>
          <cell r="X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</row>
        <row r="113">
          <cell r="A113" t="str">
            <v>8400.C2020</v>
          </cell>
          <cell r="B113" t="str">
            <v>8400.C2020</v>
          </cell>
          <cell r="O113" t="str">
            <v>Non Allocated Expenditure</v>
          </cell>
          <cell r="Q113">
            <v>0</v>
          </cell>
          <cell r="R113">
            <v>0</v>
          </cell>
          <cell r="T113">
            <v>-39.090000000000003</v>
          </cell>
          <cell r="U113">
            <v>0</v>
          </cell>
          <cell r="X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-39.090000000000003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</row>
        <row r="114">
          <cell r="A114" t="str">
            <v>8400.C2020</v>
          </cell>
          <cell r="B114" t="str">
            <v>8400.C2020</v>
          </cell>
          <cell r="O114" t="str">
            <v>Non Allocated Expenditure</v>
          </cell>
          <cell r="Q114">
            <v>1024.54</v>
          </cell>
          <cell r="R114">
            <v>0</v>
          </cell>
          <cell r="T114">
            <v>77773</v>
          </cell>
          <cell r="U114">
            <v>0</v>
          </cell>
          <cell r="X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1213.19</v>
          </cell>
          <cell r="AD114">
            <v>6165.03</v>
          </cell>
          <cell r="AE114">
            <v>3099.05</v>
          </cell>
          <cell r="AF114">
            <v>24151.27</v>
          </cell>
          <cell r="AG114">
            <v>20067.64</v>
          </cell>
          <cell r="AH114">
            <v>9686.41</v>
          </cell>
          <cell r="AI114">
            <v>1626.31</v>
          </cell>
          <cell r="AJ114">
            <v>1426.33</v>
          </cell>
          <cell r="AK114">
            <v>8093.77</v>
          </cell>
          <cell r="AL114">
            <v>1219.46</v>
          </cell>
          <cell r="AM114">
            <v>1024.54</v>
          </cell>
          <cell r="AN114">
            <v>0</v>
          </cell>
        </row>
        <row r="115">
          <cell r="A115" t="str">
            <v>8400.C2020</v>
          </cell>
          <cell r="B115" t="str">
            <v>8400.C2020</v>
          </cell>
          <cell r="O115" t="str">
            <v>Non Allocated Expenditure</v>
          </cell>
          <cell r="Q115">
            <v>0</v>
          </cell>
          <cell r="R115">
            <v>0</v>
          </cell>
          <cell r="T115">
            <v>0</v>
          </cell>
          <cell r="U115">
            <v>0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</row>
        <row r="116">
          <cell r="A116" t="str">
            <v>8400.C2020</v>
          </cell>
          <cell r="B116" t="str">
            <v>8400.C2020</v>
          </cell>
          <cell r="O116" t="str">
            <v>Non Allocated Expenditure</v>
          </cell>
          <cell r="Q116">
            <v>0</v>
          </cell>
          <cell r="R116">
            <v>0</v>
          </cell>
          <cell r="T116">
            <v>0</v>
          </cell>
          <cell r="U116">
            <v>0</v>
          </cell>
          <cell r="X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</row>
        <row r="117">
          <cell r="A117" t="str">
            <v>8400.C2020</v>
          </cell>
          <cell r="B117" t="str">
            <v>8400.C2020</v>
          </cell>
          <cell r="O117" t="str">
            <v>Non Allocated Expenditure</v>
          </cell>
          <cell r="Q117">
            <v>9073278.9900000002</v>
          </cell>
          <cell r="R117">
            <v>9970087</v>
          </cell>
          <cell r="T117">
            <v>58423639.350000001</v>
          </cell>
          <cell r="U117">
            <v>120400802</v>
          </cell>
          <cell r="X117">
            <v>128028637</v>
          </cell>
          <cell r="Z117">
            <v>68185051</v>
          </cell>
          <cell r="AA117">
            <v>0</v>
          </cell>
          <cell r="AB117">
            <v>0</v>
          </cell>
          <cell r="AC117">
            <v>4807044.8499999996</v>
          </cell>
          <cell r="AD117">
            <v>2878441.32</v>
          </cell>
          <cell r="AE117">
            <v>5585961.2199999997</v>
          </cell>
          <cell r="AF117">
            <v>6263011.4000000004</v>
          </cell>
          <cell r="AG117">
            <v>5419881.9199999999</v>
          </cell>
          <cell r="AH117">
            <v>6172250.5599999996</v>
          </cell>
          <cell r="AI117">
            <v>4229324.07</v>
          </cell>
          <cell r="AJ117">
            <v>6588702.3499999996</v>
          </cell>
          <cell r="AK117">
            <v>4673164.2699999996</v>
          </cell>
          <cell r="AL117">
            <v>2732578.4</v>
          </cell>
          <cell r="AM117">
            <v>9073278.9900000002</v>
          </cell>
          <cell r="AN117">
            <v>388324.06</v>
          </cell>
        </row>
        <row r="118">
          <cell r="A118" t="str">
            <v>8400.C2020</v>
          </cell>
          <cell r="B118" t="str">
            <v>8400.C2020</v>
          </cell>
          <cell r="O118" t="str">
            <v>Non Allocated Expenditure</v>
          </cell>
          <cell r="Q118">
            <v>1823.05</v>
          </cell>
          <cell r="R118">
            <v>0</v>
          </cell>
          <cell r="T118">
            <v>19757.28</v>
          </cell>
          <cell r="U118">
            <v>0</v>
          </cell>
          <cell r="X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1558</v>
          </cell>
          <cell r="AD118">
            <v>2235.15</v>
          </cell>
          <cell r="AE118">
            <v>2307.33</v>
          </cell>
          <cell r="AF118">
            <v>2414.2800000000002</v>
          </cell>
          <cell r="AG118">
            <v>2267.8200000000002</v>
          </cell>
          <cell r="AH118">
            <v>1515.39</v>
          </cell>
          <cell r="AI118">
            <v>901.32</v>
          </cell>
          <cell r="AJ118">
            <v>1821.24</v>
          </cell>
          <cell r="AK118">
            <v>1567.07</v>
          </cell>
          <cell r="AL118">
            <v>1346.63</v>
          </cell>
          <cell r="AM118">
            <v>1823.05</v>
          </cell>
          <cell r="AN118">
            <v>147.96</v>
          </cell>
        </row>
        <row r="119">
          <cell r="A119" t="str">
            <v>8400.C2020</v>
          </cell>
          <cell r="B119" t="str">
            <v>8400.C2020</v>
          </cell>
          <cell r="O119" t="str">
            <v>Non Allocated Expenditure</v>
          </cell>
          <cell r="Q119">
            <v>852.57</v>
          </cell>
          <cell r="R119">
            <v>0</v>
          </cell>
          <cell r="T119">
            <v>13347.9</v>
          </cell>
          <cell r="U119">
            <v>0</v>
          </cell>
          <cell r="X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1095.4100000000001</v>
          </cell>
          <cell r="AD119">
            <v>1993.27</v>
          </cell>
          <cell r="AE119">
            <v>2214.9</v>
          </cell>
          <cell r="AF119">
            <v>961.55</v>
          </cell>
          <cell r="AG119">
            <v>1804.98</v>
          </cell>
          <cell r="AH119">
            <v>1920.72</v>
          </cell>
          <cell r="AI119">
            <v>569.83000000000004</v>
          </cell>
          <cell r="AJ119">
            <v>1100.3399999999999</v>
          </cell>
          <cell r="AK119">
            <v>562.76</v>
          </cell>
          <cell r="AL119">
            <v>271.57</v>
          </cell>
          <cell r="AM119">
            <v>852.57</v>
          </cell>
          <cell r="AN119">
            <v>241.4</v>
          </cell>
        </row>
        <row r="120">
          <cell r="A120" t="str">
            <v>8400.C2020</v>
          </cell>
          <cell r="B120" t="str">
            <v>8400.C2020</v>
          </cell>
          <cell r="O120" t="str">
            <v>Non Allocated Expenditure</v>
          </cell>
          <cell r="Q120">
            <v>390741.32</v>
          </cell>
          <cell r="R120">
            <v>0</v>
          </cell>
          <cell r="T120">
            <v>4967117.34</v>
          </cell>
          <cell r="U120">
            <v>0</v>
          </cell>
          <cell r="X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-847834.34</v>
          </cell>
          <cell r="AD120">
            <v>248826.13</v>
          </cell>
          <cell r="AE120">
            <v>374739.37</v>
          </cell>
          <cell r="AF120">
            <v>1064119.47</v>
          </cell>
          <cell r="AG120">
            <v>1175629.3600000001</v>
          </cell>
          <cell r="AH120">
            <v>695143.42</v>
          </cell>
          <cell r="AI120">
            <v>547699.38</v>
          </cell>
          <cell r="AJ120">
            <v>374526.74</v>
          </cell>
          <cell r="AK120">
            <v>780965.16</v>
          </cell>
          <cell r="AL120">
            <v>162561.32999999999</v>
          </cell>
          <cell r="AM120">
            <v>390741.32</v>
          </cell>
          <cell r="AN120">
            <v>0</v>
          </cell>
        </row>
        <row r="121">
          <cell r="A121" t="str">
            <v>8400.C2020</v>
          </cell>
          <cell r="B121" t="str">
            <v>8400.C2020</v>
          </cell>
          <cell r="O121" t="str">
            <v>Non Allocated Expenditure</v>
          </cell>
          <cell r="Q121">
            <v>860</v>
          </cell>
          <cell r="R121">
            <v>0</v>
          </cell>
          <cell r="T121">
            <v>9241.18</v>
          </cell>
          <cell r="U121">
            <v>0</v>
          </cell>
          <cell r="X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3662.78</v>
          </cell>
          <cell r="AD121">
            <v>3856.55</v>
          </cell>
          <cell r="AE121">
            <v>162.51</v>
          </cell>
          <cell r="AF121">
            <v>0</v>
          </cell>
          <cell r="AG121">
            <v>38</v>
          </cell>
          <cell r="AH121">
            <v>-301.7</v>
          </cell>
          <cell r="AI121">
            <v>0</v>
          </cell>
          <cell r="AJ121">
            <v>805.4</v>
          </cell>
          <cell r="AK121">
            <v>0</v>
          </cell>
          <cell r="AL121">
            <v>157.63999999999999</v>
          </cell>
          <cell r="AM121">
            <v>860</v>
          </cell>
          <cell r="AN121">
            <v>0</v>
          </cell>
        </row>
        <row r="122">
          <cell r="A122" t="str">
            <v>8400.C2020</v>
          </cell>
          <cell r="B122" t="str">
            <v>8400.C2020</v>
          </cell>
          <cell r="O122" t="str">
            <v>Non Allocated Expenditure</v>
          </cell>
          <cell r="Q122">
            <v>0</v>
          </cell>
          <cell r="R122">
            <v>0</v>
          </cell>
          <cell r="T122">
            <v>-4680</v>
          </cell>
          <cell r="U122">
            <v>0</v>
          </cell>
          <cell r="X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-4680</v>
          </cell>
          <cell r="AM122">
            <v>0</v>
          </cell>
          <cell r="AN122">
            <v>0</v>
          </cell>
        </row>
        <row r="123">
          <cell r="A123" t="str">
            <v>8400.C2020</v>
          </cell>
          <cell r="B123" t="str">
            <v>8400.C2020</v>
          </cell>
          <cell r="O123" t="str">
            <v>Non Allocated Expenditure</v>
          </cell>
          <cell r="Q123">
            <v>2337.6999999999998</v>
          </cell>
          <cell r="R123">
            <v>0</v>
          </cell>
          <cell r="T123">
            <v>314459.64</v>
          </cell>
          <cell r="U123">
            <v>0</v>
          </cell>
          <cell r="X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19984.91</v>
          </cell>
          <cell r="AD123">
            <v>1807.79</v>
          </cell>
          <cell r="AE123">
            <v>19360.29</v>
          </cell>
          <cell r="AF123">
            <v>5235.2</v>
          </cell>
          <cell r="AG123">
            <v>79937.649999999994</v>
          </cell>
          <cell r="AH123">
            <v>117235.48</v>
          </cell>
          <cell r="AI123">
            <v>62952.73</v>
          </cell>
          <cell r="AJ123">
            <v>5333.98</v>
          </cell>
          <cell r="AK123">
            <v>42.08</v>
          </cell>
          <cell r="AL123">
            <v>231.83</v>
          </cell>
          <cell r="AM123">
            <v>2337.6999999999998</v>
          </cell>
          <cell r="AN123">
            <v>0</v>
          </cell>
        </row>
        <row r="124">
          <cell r="A124" t="str">
            <v>8400.C2020</v>
          </cell>
          <cell r="B124" t="str">
            <v>8400.C2020</v>
          </cell>
          <cell r="O124" t="str">
            <v>Non Allocated Expenditure</v>
          </cell>
          <cell r="Q124">
            <v>0</v>
          </cell>
          <cell r="R124">
            <v>0</v>
          </cell>
          <cell r="T124">
            <v>-119.5</v>
          </cell>
          <cell r="U124">
            <v>0</v>
          </cell>
          <cell r="X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-669.5</v>
          </cell>
          <cell r="AK124">
            <v>0</v>
          </cell>
          <cell r="AL124">
            <v>550</v>
          </cell>
          <cell r="AM124">
            <v>0</v>
          </cell>
          <cell r="AN124">
            <v>0</v>
          </cell>
        </row>
        <row r="125">
          <cell r="A125" t="str">
            <v>8400.C2020</v>
          </cell>
          <cell r="B125" t="str">
            <v>8400.C2020</v>
          </cell>
          <cell r="O125" t="str">
            <v>Non Allocated Expenditure</v>
          </cell>
          <cell r="Q125">
            <v>45.45</v>
          </cell>
          <cell r="R125">
            <v>0</v>
          </cell>
          <cell r="T125">
            <v>318.68</v>
          </cell>
          <cell r="U125">
            <v>0</v>
          </cell>
          <cell r="X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15.45</v>
          </cell>
          <cell r="AD125">
            <v>13.64</v>
          </cell>
          <cell r="AE125">
            <v>14.55</v>
          </cell>
          <cell r="AF125">
            <v>14.73</v>
          </cell>
          <cell r="AG125">
            <v>40.32</v>
          </cell>
          <cell r="AH125">
            <v>41.36</v>
          </cell>
          <cell r="AI125">
            <v>7.73</v>
          </cell>
          <cell r="AJ125">
            <v>49.09</v>
          </cell>
          <cell r="AK125">
            <v>30.91</v>
          </cell>
          <cell r="AL125">
            <v>45.45</v>
          </cell>
          <cell r="AM125">
            <v>45.45</v>
          </cell>
          <cell r="AN125">
            <v>0</v>
          </cell>
        </row>
        <row r="126">
          <cell r="A126" t="str">
            <v>8400.C2020</v>
          </cell>
          <cell r="B126" t="str">
            <v>8400.C2020</v>
          </cell>
          <cell r="O126" t="str">
            <v>Non Allocated Expenditure</v>
          </cell>
          <cell r="Q126">
            <v>3981.85</v>
          </cell>
          <cell r="R126">
            <v>0</v>
          </cell>
          <cell r="T126">
            <v>37803.440000000002</v>
          </cell>
          <cell r="U126">
            <v>0</v>
          </cell>
          <cell r="X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7230.95</v>
          </cell>
          <cell r="AD126">
            <v>1842.3</v>
          </cell>
          <cell r="AE126">
            <v>2342.3000000000002</v>
          </cell>
          <cell r="AF126">
            <v>2278.88</v>
          </cell>
          <cell r="AG126">
            <v>4918.22</v>
          </cell>
          <cell r="AH126">
            <v>1591</v>
          </cell>
          <cell r="AI126">
            <v>2780.63</v>
          </cell>
          <cell r="AJ126">
            <v>2090.88</v>
          </cell>
          <cell r="AK126">
            <v>4324.91</v>
          </cell>
          <cell r="AL126">
            <v>4421.5200000000004</v>
          </cell>
          <cell r="AM126">
            <v>3981.85</v>
          </cell>
          <cell r="AN126">
            <v>0</v>
          </cell>
        </row>
        <row r="127">
          <cell r="A127" t="str">
            <v>8400.C2020</v>
          </cell>
          <cell r="B127" t="str">
            <v>8400.C2020</v>
          </cell>
          <cell r="O127" t="str">
            <v>Non Allocated Expenditure</v>
          </cell>
          <cell r="Q127">
            <v>7.27</v>
          </cell>
          <cell r="R127">
            <v>0</v>
          </cell>
          <cell r="T127">
            <v>190.88</v>
          </cell>
          <cell r="U127">
            <v>0</v>
          </cell>
          <cell r="X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136.36000000000001</v>
          </cell>
          <cell r="AE127">
            <v>7.27</v>
          </cell>
          <cell r="AF127">
            <v>0</v>
          </cell>
          <cell r="AG127">
            <v>0</v>
          </cell>
          <cell r="AH127">
            <v>34.53</v>
          </cell>
          <cell r="AI127">
            <v>0</v>
          </cell>
          <cell r="AJ127">
            <v>5.45</v>
          </cell>
          <cell r="AK127">
            <v>0</v>
          </cell>
          <cell r="AL127">
            <v>0</v>
          </cell>
          <cell r="AM127">
            <v>7.27</v>
          </cell>
          <cell r="AN127">
            <v>0</v>
          </cell>
        </row>
        <row r="128">
          <cell r="A128" t="str">
            <v>8400.C2020</v>
          </cell>
          <cell r="B128" t="str">
            <v>8400.C2020</v>
          </cell>
          <cell r="O128" t="str">
            <v>Non Allocated Expenditure</v>
          </cell>
          <cell r="Q128">
            <v>0</v>
          </cell>
          <cell r="R128">
            <v>0</v>
          </cell>
          <cell r="T128">
            <v>2137.38</v>
          </cell>
          <cell r="U128">
            <v>0</v>
          </cell>
          <cell r="X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52.09</v>
          </cell>
          <cell r="AD128">
            <v>111.68</v>
          </cell>
          <cell r="AE128">
            <v>0</v>
          </cell>
          <cell r="AF128">
            <v>0</v>
          </cell>
          <cell r="AG128">
            <v>964.26</v>
          </cell>
          <cell r="AH128">
            <v>0</v>
          </cell>
          <cell r="AI128">
            <v>631.46</v>
          </cell>
          <cell r="AJ128">
            <v>435.79</v>
          </cell>
          <cell r="AK128">
            <v>-57.9</v>
          </cell>
          <cell r="AL128">
            <v>0</v>
          </cell>
          <cell r="AM128">
            <v>0</v>
          </cell>
          <cell r="AN128">
            <v>0</v>
          </cell>
        </row>
        <row r="129">
          <cell r="A129" t="str">
            <v>8400.C2020</v>
          </cell>
          <cell r="B129" t="str">
            <v>8400.C2020</v>
          </cell>
          <cell r="O129" t="str">
            <v>Non Allocated Expenditure</v>
          </cell>
          <cell r="Q129">
            <v>229</v>
          </cell>
          <cell r="R129">
            <v>0</v>
          </cell>
          <cell r="T129">
            <v>4329.82</v>
          </cell>
          <cell r="U129">
            <v>0</v>
          </cell>
          <cell r="X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1210</v>
          </cell>
          <cell r="AD129">
            <v>1280</v>
          </cell>
          <cell r="AE129">
            <v>0</v>
          </cell>
          <cell r="AF129">
            <v>340</v>
          </cell>
          <cell r="AG129">
            <v>0</v>
          </cell>
          <cell r="AH129">
            <v>0</v>
          </cell>
          <cell r="AI129">
            <v>708.18</v>
          </cell>
          <cell r="AJ129">
            <v>0</v>
          </cell>
          <cell r="AK129">
            <v>20</v>
          </cell>
          <cell r="AL129">
            <v>542.64</v>
          </cell>
          <cell r="AM129">
            <v>229</v>
          </cell>
          <cell r="AN129">
            <v>0</v>
          </cell>
        </row>
        <row r="130">
          <cell r="A130" t="str">
            <v>8400.C2020</v>
          </cell>
          <cell r="B130" t="str">
            <v>8400.C2020</v>
          </cell>
          <cell r="O130" t="str">
            <v>Non Allocated Expenditure</v>
          </cell>
          <cell r="Q130">
            <v>6971519.5700000003</v>
          </cell>
          <cell r="R130">
            <v>8456848</v>
          </cell>
          <cell r="T130">
            <v>57985623.960000001</v>
          </cell>
          <cell r="U130">
            <v>85880205</v>
          </cell>
          <cell r="X130">
            <v>92292190</v>
          </cell>
          <cell r="Z130">
            <v>67057919</v>
          </cell>
          <cell r="AA130">
            <v>0</v>
          </cell>
          <cell r="AB130">
            <v>0</v>
          </cell>
          <cell r="AC130">
            <v>4383728.1500000004</v>
          </cell>
          <cell r="AD130">
            <v>5363855.45</v>
          </cell>
          <cell r="AE130">
            <v>4800196.05</v>
          </cell>
          <cell r="AF130">
            <v>4765612.54</v>
          </cell>
          <cell r="AG130">
            <v>6740407.8200000003</v>
          </cell>
          <cell r="AH130">
            <v>6732597.8300000001</v>
          </cell>
          <cell r="AI130">
            <v>4341218.7300000004</v>
          </cell>
          <cell r="AJ130">
            <v>5349201.3</v>
          </cell>
          <cell r="AK130">
            <v>4651544.0999999996</v>
          </cell>
          <cell r="AL130">
            <v>3885742.42</v>
          </cell>
          <cell r="AM130">
            <v>6971519.5700000003</v>
          </cell>
          <cell r="AN130">
            <v>71842.06</v>
          </cell>
        </row>
        <row r="131">
          <cell r="A131" t="str">
            <v>8400.C2020</v>
          </cell>
          <cell r="B131" t="str">
            <v>8400.C2020</v>
          </cell>
          <cell r="O131" t="str">
            <v>Non Allocated Expenditure</v>
          </cell>
          <cell r="Q131">
            <v>2240</v>
          </cell>
          <cell r="R131">
            <v>0</v>
          </cell>
          <cell r="T131">
            <v>34571.440000000002</v>
          </cell>
          <cell r="U131">
            <v>0</v>
          </cell>
          <cell r="X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160</v>
          </cell>
          <cell r="AE131">
            <v>7777.5</v>
          </cell>
          <cell r="AF131">
            <v>0</v>
          </cell>
          <cell r="AG131">
            <v>5400</v>
          </cell>
          <cell r="AH131">
            <v>0</v>
          </cell>
          <cell r="AI131">
            <v>7254.2</v>
          </cell>
          <cell r="AJ131">
            <v>5260.92</v>
          </cell>
          <cell r="AK131">
            <v>6478.82</v>
          </cell>
          <cell r="AL131">
            <v>0</v>
          </cell>
          <cell r="AM131">
            <v>2240</v>
          </cell>
          <cell r="AN131">
            <v>0</v>
          </cell>
        </row>
        <row r="132">
          <cell r="A132" t="str">
            <v>8400.C2020</v>
          </cell>
          <cell r="B132" t="str">
            <v>8400.C2020</v>
          </cell>
          <cell r="O132" t="str">
            <v>Non Allocated Expenditure</v>
          </cell>
          <cell r="Q132">
            <v>914838.44</v>
          </cell>
          <cell r="R132">
            <v>0</v>
          </cell>
          <cell r="T132">
            <v>6401072.0599999996</v>
          </cell>
          <cell r="U132">
            <v>0</v>
          </cell>
          <cell r="X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379346.24</v>
          </cell>
          <cell r="AD132">
            <v>325208.31</v>
          </cell>
          <cell r="AE132">
            <v>576879.72</v>
          </cell>
          <cell r="AF132">
            <v>669709.06999999995</v>
          </cell>
          <cell r="AG132">
            <v>457956.55</v>
          </cell>
          <cell r="AH132">
            <v>289229.52</v>
          </cell>
          <cell r="AI132">
            <v>1366362</v>
          </cell>
          <cell r="AJ132">
            <v>390579.53</v>
          </cell>
          <cell r="AK132">
            <v>803872.23</v>
          </cell>
          <cell r="AL132">
            <v>227090.45</v>
          </cell>
          <cell r="AM132">
            <v>914838.44</v>
          </cell>
          <cell r="AN132">
            <v>25120.69</v>
          </cell>
        </row>
        <row r="133">
          <cell r="A133" t="str">
            <v>8400.C2020</v>
          </cell>
          <cell r="B133" t="str">
            <v>8400.C2020</v>
          </cell>
          <cell r="O133" t="str">
            <v>Non Allocated Expenditure</v>
          </cell>
          <cell r="Q133">
            <v>26114.71</v>
          </cell>
          <cell r="R133">
            <v>0</v>
          </cell>
          <cell r="T133">
            <v>119252.78</v>
          </cell>
          <cell r="U133">
            <v>0</v>
          </cell>
          <cell r="X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2796.18</v>
          </cell>
          <cell r="AD133">
            <v>3855.03</v>
          </cell>
          <cell r="AE133">
            <v>269.89999999999998</v>
          </cell>
          <cell r="AF133">
            <v>1760.82</v>
          </cell>
          <cell r="AG133">
            <v>5448.08</v>
          </cell>
          <cell r="AH133">
            <v>0</v>
          </cell>
          <cell r="AI133">
            <v>704.32</v>
          </cell>
          <cell r="AJ133">
            <v>13607.57</v>
          </cell>
          <cell r="AK133">
            <v>11627.08</v>
          </cell>
          <cell r="AL133">
            <v>53069.09</v>
          </cell>
          <cell r="AM133">
            <v>26114.71</v>
          </cell>
          <cell r="AN133">
            <v>0</v>
          </cell>
        </row>
        <row r="134">
          <cell r="A134" t="str">
            <v>8400.C2020</v>
          </cell>
          <cell r="B134" t="str">
            <v>8400.C2020</v>
          </cell>
          <cell r="O134" t="str">
            <v>Non Allocated Expenditure</v>
          </cell>
          <cell r="Q134">
            <v>0</v>
          </cell>
          <cell r="R134">
            <v>0</v>
          </cell>
          <cell r="T134">
            <v>6556.32</v>
          </cell>
          <cell r="U134">
            <v>0</v>
          </cell>
          <cell r="X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7070</v>
          </cell>
          <cell r="AL134">
            <v>-513.67999999999995</v>
          </cell>
          <cell r="AM134">
            <v>0</v>
          </cell>
          <cell r="AN134">
            <v>0</v>
          </cell>
        </row>
        <row r="135">
          <cell r="A135" t="str">
            <v>8400.C2020</v>
          </cell>
          <cell r="B135" t="str">
            <v>8400.C2020</v>
          </cell>
          <cell r="O135" t="str">
            <v>Non Allocated Expenditure</v>
          </cell>
          <cell r="Q135">
            <v>0</v>
          </cell>
          <cell r="R135">
            <v>0</v>
          </cell>
          <cell r="T135">
            <v>0</v>
          </cell>
          <cell r="U135">
            <v>0</v>
          </cell>
          <cell r="X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</row>
        <row r="136">
          <cell r="A136" t="str">
            <v>8400.C2020</v>
          </cell>
          <cell r="B136" t="str">
            <v>8400.C2020</v>
          </cell>
          <cell r="O136" t="str">
            <v>Non Allocated Expenditure</v>
          </cell>
          <cell r="Q136">
            <v>8950</v>
          </cell>
          <cell r="R136">
            <v>0</v>
          </cell>
          <cell r="T136">
            <v>9911</v>
          </cell>
          <cell r="U136">
            <v>0</v>
          </cell>
          <cell r="X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961</v>
          </cell>
          <cell r="AM136">
            <v>8950</v>
          </cell>
          <cell r="AN136">
            <v>0</v>
          </cell>
        </row>
        <row r="137">
          <cell r="A137" t="str">
            <v>8400.C2020</v>
          </cell>
          <cell r="B137" t="str">
            <v>8400.C2020</v>
          </cell>
          <cell r="O137" t="str">
            <v>Non Allocated Expenditure</v>
          </cell>
          <cell r="Q137">
            <v>0</v>
          </cell>
          <cell r="R137">
            <v>0</v>
          </cell>
          <cell r="T137">
            <v>0</v>
          </cell>
          <cell r="U137">
            <v>0</v>
          </cell>
          <cell r="X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</row>
        <row r="138">
          <cell r="A138" t="str">
            <v>8400.C2020</v>
          </cell>
          <cell r="B138" t="str">
            <v>8400.C2020</v>
          </cell>
          <cell r="O138" t="str">
            <v>Non Allocated Expenditure</v>
          </cell>
          <cell r="Q138">
            <v>1426.1</v>
          </cell>
          <cell r="R138">
            <v>0</v>
          </cell>
          <cell r="T138">
            <v>20926.91</v>
          </cell>
          <cell r="U138">
            <v>0</v>
          </cell>
          <cell r="X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3623.71</v>
          </cell>
          <cell r="AE138">
            <v>5700.94</v>
          </cell>
          <cell r="AF138">
            <v>1065.9100000000001</v>
          </cell>
          <cell r="AG138">
            <v>5767.17</v>
          </cell>
          <cell r="AH138">
            <v>662.48</v>
          </cell>
          <cell r="AI138">
            <v>0</v>
          </cell>
          <cell r="AJ138">
            <v>663.17</v>
          </cell>
          <cell r="AK138">
            <v>2017.43</v>
          </cell>
          <cell r="AL138">
            <v>0</v>
          </cell>
          <cell r="AM138">
            <v>1426.1</v>
          </cell>
          <cell r="AN138">
            <v>0</v>
          </cell>
        </row>
        <row r="139">
          <cell r="A139" t="str">
            <v>8400.C2020</v>
          </cell>
          <cell r="B139" t="str">
            <v>8400.C2020</v>
          </cell>
          <cell r="O139" t="str">
            <v>Non Allocated Expenditure</v>
          </cell>
          <cell r="Q139">
            <v>0</v>
          </cell>
          <cell r="R139">
            <v>0</v>
          </cell>
          <cell r="T139">
            <v>0</v>
          </cell>
          <cell r="U139">
            <v>0</v>
          </cell>
          <cell r="X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</row>
        <row r="140">
          <cell r="A140" t="str">
            <v>8400.C2020</v>
          </cell>
          <cell r="B140" t="str">
            <v>8400.C2020</v>
          </cell>
          <cell r="O140" t="str">
            <v>Non Allocated Expenditure</v>
          </cell>
          <cell r="Q140">
            <v>3700</v>
          </cell>
          <cell r="R140">
            <v>0</v>
          </cell>
          <cell r="T140">
            <v>63989.16</v>
          </cell>
          <cell r="U140">
            <v>0</v>
          </cell>
          <cell r="X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395</v>
          </cell>
          <cell r="AD140">
            <v>0</v>
          </cell>
          <cell r="AE140">
            <v>18885</v>
          </cell>
          <cell r="AF140">
            <v>5032.2700000000004</v>
          </cell>
          <cell r="AG140">
            <v>2735.8</v>
          </cell>
          <cell r="AH140">
            <v>7016.49</v>
          </cell>
          <cell r="AI140">
            <v>2423.6</v>
          </cell>
          <cell r="AJ140">
            <v>14900</v>
          </cell>
          <cell r="AK140">
            <v>2885</v>
          </cell>
          <cell r="AL140">
            <v>6016</v>
          </cell>
          <cell r="AM140">
            <v>3700</v>
          </cell>
          <cell r="AN140">
            <v>0</v>
          </cell>
        </row>
        <row r="141">
          <cell r="A141" t="str">
            <v>8400.C2020</v>
          </cell>
          <cell r="B141" t="str">
            <v>8400.C2020</v>
          </cell>
          <cell r="O141" t="str">
            <v>Non Allocated Expenditure</v>
          </cell>
          <cell r="Q141">
            <v>0</v>
          </cell>
          <cell r="R141">
            <v>0</v>
          </cell>
          <cell r="T141">
            <v>-100.75</v>
          </cell>
          <cell r="U141">
            <v>0</v>
          </cell>
          <cell r="X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90</v>
          </cell>
          <cell r="AE141">
            <v>0</v>
          </cell>
          <cell r="AF141">
            <v>7.5</v>
          </cell>
          <cell r="AG141">
            <v>446.75</v>
          </cell>
          <cell r="AH141">
            <v>0</v>
          </cell>
          <cell r="AI141">
            <v>0</v>
          </cell>
          <cell r="AJ141">
            <v>-645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</row>
        <row r="142">
          <cell r="A142" t="str">
            <v>8400.C2020</v>
          </cell>
          <cell r="B142" t="str">
            <v>8400.C2020</v>
          </cell>
          <cell r="O142" t="str">
            <v>Non Allocated Expenditure</v>
          </cell>
          <cell r="Q142">
            <v>0</v>
          </cell>
          <cell r="R142">
            <v>0</v>
          </cell>
          <cell r="T142">
            <v>47525</v>
          </cell>
          <cell r="U142">
            <v>0</v>
          </cell>
          <cell r="X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31800</v>
          </cell>
          <cell r="AG142">
            <v>0</v>
          </cell>
          <cell r="AH142">
            <v>0</v>
          </cell>
          <cell r="AI142">
            <v>0</v>
          </cell>
          <cell r="AJ142">
            <v>9725</v>
          </cell>
          <cell r="AK142">
            <v>6000</v>
          </cell>
          <cell r="AL142">
            <v>0</v>
          </cell>
          <cell r="AM142">
            <v>0</v>
          </cell>
          <cell r="AN142">
            <v>0</v>
          </cell>
        </row>
        <row r="143">
          <cell r="A143" t="str">
            <v>8400.C2020</v>
          </cell>
          <cell r="B143" t="str">
            <v>8400.C2020</v>
          </cell>
          <cell r="O143" t="str">
            <v>Non Allocated Expenditure</v>
          </cell>
          <cell r="Q143">
            <v>0</v>
          </cell>
          <cell r="R143">
            <v>0</v>
          </cell>
          <cell r="T143">
            <v>50.72</v>
          </cell>
          <cell r="U143">
            <v>0</v>
          </cell>
          <cell r="X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50.72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</row>
        <row r="144">
          <cell r="A144" t="str">
            <v>8400.C2020</v>
          </cell>
          <cell r="B144" t="str">
            <v>8400.C2020</v>
          </cell>
          <cell r="O144" t="str">
            <v>Non Allocated Expenditure</v>
          </cell>
          <cell r="Q144">
            <v>0</v>
          </cell>
          <cell r="R144">
            <v>0</v>
          </cell>
          <cell r="T144">
            <v>0</v>
          </cell>
          <cell r="U144">
            <v>0</v>
          </cell>
          <cell r="X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</row>
        <row r="145">
          <cell r="A145" t="str">
            <v>8400.C2020</v>
          </cell>
          <cell r="B145" t="str">
            <v>8400.C2020</v>
          </cell>
          <cell r="O145" t="str">
            <v>Non Allocated Expenditure</v>
          </cell>
          <cell r="Q145">
            <v>1139.99</v>
          </cell>
          <cell r="R145">
            <v>0</v>
          </cell>
          <cell r="T145">
            <v>15363.07</v>
          </cell>
          <cell r="U145">
            <v>0</v>
          </cell>
          <cell r="X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135.44999999999999</v>
          </cell>
          <cell r="AD145">
            <v>329.83</v>
          </cell>
          <cell r="AE145">
            <v>569.64</v>
          </cell>
          <cell r="AF145">
            <v>255.93</v>
          </cell>
          <cell r="AG145">
            <v>678.42</v>
          </cell>
          <cell r="AH145">
            <v>915.91</v>
          </cell>
          <cell r="AI145">
            <v>1764</v>
          </cell>
          <cell r="AJ145">
            <v>1776.79</v>
          </cell>
          <cell r="AK145">
            <v>381.82</v>
          </cell>
          <cell r="AL145">
            <v>7415.29</v>
          </cell>
          <cell r="AM145">
            <v>1139.99</v>
          </cell>
          <cell r="AN145">
            <v>0</v>
          </cell>
        </row>
        <row r="146">
          <cell r="A146" t="str">
            <v>8400.C2020</v>
          </cell>
          <cell r="B146" t="str">
            <v>8400.C2020</v>
          </cell>
          <cell r="O146" t="str">
            <v>Non Allocated Expenditure</v>
          </cell>
          <cell r="Q146">
            <v>0</v>
          </cell>
          <cell r="R146">
            <v>0</v>
          </cell>
          <cell r="T146">
            <v>0</v>
          </cell>
          <cell r="U146">
            <v>0</v>
          </cell>
          <cell r="X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</row>
        <row r="147">
          <cell r="A147" t="str">
            <v>8400.C2020</v>
          </cell>
          <cell r="B147" t="str">
            <v>8400.C2020</v>
          </cell>
          <cell r="O147" t="str">
            <v>Non Allocated Expenditure</v>
          </cell>
          <cell r="Q147">
            <v>0</v>
          </cell>
          <cell r="R147">
            <v>0</v>
          </cell>
          <cell r="T147">
            <v>0</v>
          </cell>
          <cell r="U147">
            <v>0</v>
          </cell>
          <cell r="X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</row>
        <row r="148">
          <cell r="A148" t="str">
            <v>8400.C2020</v>
          </cell>
          <cell r="B148" t="str">
            <v>8400.C2020</v>
          </cell>
          <cell r="O148" t="str">
            <v>Non Allocated Expenditure</v>
          </cell>
          <cell r="Q148">
            <v>3242.63</v>
          </cell>
          <cell r="R148">
            <v>0</v>
          </cell>
          <cell r="T148">
            <v>101001.4</v>
          </cell>
          <cell r="U148">
            <v>0</v>
          </cell>
          <cell r="X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7344.1</v>
          </cell>
          <cell r="AD148">
            <v>8803.85</v>
          </cell>
          <cell r="AE148">
            <v>9001.0300000000007</v>
          </cell>
          <cell r="AF148">
            <v>6802.06</v>
          </cell>
          <cell r="AG148">
            <v>5444.46</v>
          </cell>
          <cell r="AH148">
            <v>17499.23</v>
          </cell>
          <cell r="AI148">
            <v>5497.48</v>
          </cell>
          <cell r="AJ148">
            <v>10693.04</v>
          </cell>
          <cell r="AK148">
            <v>2613.38</v>
          </cell>
          <cell r="AL148">
            <v>24060.14</v>
          </cell>
          <cell r="AM148">
            <v>3242.63</v>
          </cell>
          <cell r="AN148">
            <v>-112</v>
          </cell>
        </row>
        <row r="149">
          <cell r="A149" t="str">
            <v>8400.C2020</v>
          </cell>
          <cell r="B149" t="str">
            <v>8400.C2020</v>
          </cell>
          <cell r="O149" t="str">
            <v>Non Allocated Expenditure</v>
          </cell>
          <cell r="Q149">
            <v>0</v>
          </cell>
          <cell r="R149">
            <v>0</v>
          </cell>
          <cell r="T149">
            <v>113057.07</v>
          </cell>
          <cell r="U149">
            <v>0</v>
          </cell>
          <cell r="X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2502.88</v>
          </cell>
          <cell r="AE149">
            <v>0</v>
          </cell>
          <cell r="AF149">
            <v>36222.720000000001</v>
          </cell>
          <cell r="AG149">
            <v>15651.53</v>
          </cell>
          <cell r="AH149">
            <v>0</v>
          </cell>
          <cell r="AI149">
            <v>51524.18</v>
          </cell>
          <cell r="AJ149">
            <v>7155.76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</row>
        <row r="150">
          <cell r="A150" t="str">
            <v>8400.C2020</v>
          </cell>
          <cell r="B150" t="str">
            <v>8400.C2020</v>
          </cell>
          <cell r="O150" t="str">
            <v>Non Allocated Expenditure</v>
          </cell>
          <cell r="Q150">
            <v>2752</v>
          </cell>
          <cell r="R150">
            <v>0</v>
          </cell>
          <cell r="T150">
            <v>22322.76</v>
          </cell>
          <cell r="U150">
            <v>0</v>
          </cell>
          <cell r="X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17414</v>
          </cell>
          <cell r="AD150">
            <v>429</v>
          </cell>
          <cell r="AE150">
            <v>110.45</v>
          </cell>
          <cell r="AF150">
            <v>300</v>
          </cell>
          <cell r="AG150">
            <v>1287</v>
          </cell>
          <cell r="AH150">
            <v>-2248.29</v>
          </cell>
          <cell r="AI150">
            <v>0</v>
          </cell>
          <cell r="AJ150">
            <v>220.6</v>
          </cell>
          <cell r="AK150">
            <v>2058</v>
          </cell>
          <cell r="AL150">
            <v>0</v>
          </cell>
          <cell r="AM150">
            <v>2752</v>
          </cell>
          <cell r="AN150">
            <v>0</v>
          </cell>
        </row>
        <row r="151">
          <cell r="A151" t="str">
            <v>8400.C2020</v>
          </cell>
          <cell r="B151" t="str">
            <v>8400.C2020</v>
          </cell>
          <cell r="O151" t="str">
            <v>Non Allocated Expenditure</v>
          </cell>
          <cell r="Q151">
            <v>0</v>
          </cell>
          <cell r="R151">
            <v>0</v>
          </cell>
          <cell r="T151">
            <v>0</v>
          </cell>
          <cell r="U151">
            <v>0</v>
          </cell>
          <cell r="X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</row>
        <row r="152">
          <cell r="A152" t="str">
            <v>8400.C2020</v>
          </cell>
          <cell r="B152" t="str">
            <v>8400.C2020</v>
          </cell>
          <cell r="O152" t="str">
            <v>Non Allocated Expenditure</v>
          </cell>
          <cell r="Q152">
            <v>0</v>
          </cell>
          <cell r="R152">
            <v>0</v>
          </cell>
          <cell r="T152">
            <v>17574.810000000001</v>
          </cell>
          <cell r="U152">
            <v>0</v>
          </cell>
          <cell r="X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16140.21</v>
          </cell>
          <cell r="AD152">
            <v>0</v>
          </cell>
          <cell r="AE152">
            <v>0</v>
          </cell>
          <cell r="AF152">
            <v>0</v>
          </cell>
          <cell r="AG152">
            <v>240</v>
          </cell>
          <cell r="AH152">
            <v>0</v>
          </cell>
          <cell r="AI152">
            <v>444.6</v>
          </cell>
          <cell r="AJ152">
            <v>0</v>
          </cell>
          <cell r="AK152">
            <v>0</v>
          </cell>
          <cell r="AL152">
            <v>750</v>
          </cell>
          <cell r="AM152">
            <v>0</v>
          </cell>
          <cell r="AN152">
            <v>0</v>
          </cell>
        </row>
        <row r="153">
          <cell r="A153" t="str">
            <v>8400.C2020</v>
          </cell>
          <cell r="B153" t="str">
            <v>8400.C2020</v>
          </cell>
          <cell r="O153" t="str">
            <v>Non Allocated Expenditure</v>
          </cell>
          <cell r="Q153">
            <v>34.729999999999997</v>
          </cell>
          <cell r="R153">
            <v>0</v>
          </cell>
          <cell r="T153">
            <v>1103.1300000000001</v>
          </cell>
          <cell r="U153">
            <v>0</v>
          </cell>
          <cell r="X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367.89</v>
          </cell>
          <cell r="AD153">
            <v>232.32</v>
          </cell>
          <cell r="AE153">
            <v>35.299999999999997</v>
          </cell>
          <cell r="AF153">
            <v>37</v>
          </cell>
          <cell r="AG153">
            <v>0</v>
          </cell>
          <cell r="AH153">
            <v>55.03</v>
          </cell>
          <cell r="AI153">
            <v>14.76</v>
          </cell>
          <cell r="AJ153">
            <v>89.26</v>
          </cell>
          <cell r="AK153">
            <v>236.84</v>
          </cell>
          <cell r="AL153">
            <v>0</v>
          </cell>
          <cell r="AM153">
            <v>34.729999999999997</v>
          </cell>
          <cell r="AN153">
            <v>0</v>
          </cell>
        </row>
        <row r="154">
          <cell r="A154" t="str">
            <v>8400.C2020</v>
          </cell>
          <cell r="B154" t="str">
            <v>8400.C2020</v>
          </cell>
          <cell r="O154" t="str">
            <v>Non Allocated Expenditure</v>
          </cell>
          <cell r="Q154">
            <v>142.77000000000001</v>
          </cell>
          <cell r="R154">
            <v>0</v>
          </cell>
          <cell r="T154">
            <v>32047.5</v>
          </cell>
          <cell r="U154">
            <v>0</v>
          </cell>
          <cell r="X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350</v>
          </cell>
          <cell r="AE154">
            <v>1175.45</v>
          </cell>
          <cell r="AF154">
            <v>0</v>
          </cell>
          <cell r="AG154">
            <v>4725</v>
          </cell>
          <cell r="AH154">
            <v>3000</v>
          </cell>
          <cell r="AI154">
            <v>5080.21</v>
          </cell>
          <cell r="AJ154">
            <v>2212.3200000000002</v>
          </cell>
          <cell r="AK154">
            <v>0</v>
          </cell>
          <cell r="AL154">
            <v>15361.75</v>
          </cell>
          <cell r="AM154">
            <v>142.77000000000001</v>
          </cell>
          <cell r="AN154">
            <v>0</v>
          </cell>
        </row>
        <row r="155">
          <cell r="A155" t="str">
            <v>8400.C2020</v>
          </cell>
          <cell r="B155" t="str">
            <v>8400.C2020</v>
          </cell>
          <cell r="O155" t="str">
            <v>Non Allocated Expenditure</v>
          </cell>
          <cell r="Q155">
            <v>0</v>
          </cell>
          <cell r="R155">
            <v>0</v>
          </cell>
          <cell r="T155">
            <v>591.72</v>
          </cell>
          <cell r="U155">
            <v>0</v>
          </cell>
          <cell r="X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184.88</v>
          </cell>
          <cell r="AG155">
            <v>80.290000000000006</v>
          </cell>
          <cell r="AH155">
            <v>80.28</v>
          </cell>
          <cell r="AI155">
            <v>65.650000000000006</v>
          </cell>
          <cell r="AJ155">
            <v>16.559999999999999</v>
          </cell>
          <cell r="AK155">
            <v>164.06</v>
          </cell>
          <cell r="AL155">
            <v>0</v>
          </cell>
          <cell r="AM155">
            <v>0</v>
          </cell>
          <cell r="AN155">
            <v>0</v>
          </cell>
        </row>
        <row r="156">
          <cell r="A156" t="str">
            <v>8400.C2020</v>
          </cell>
          <cell r="B156" t="str">
            <v>8400.C2020</v>
          </cell>
          <cell r="O156" t="str">
            <v>Non Allocated Expenditure</v>
          </cell>
          <cell r="Q156">
            <v>0</v>
          </cell>
          <cell r="R156">
            <v>0</v>
          </cell>
          <cell r="T156">
            <v>0</v>
          </cell>
          <cell r="U156">
            <v>0</v>
          </cell>
          <cell r="X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</row>
        <row r="157">
          <cell r="A157" t="str">
            <v>8400.C2020</v>
          </cell>
          <cell r="B157" t="str">
            <v>8400.C2020</v>
          </cell>
          <cell r="O157" t="str">
            <v>Non Allocated Expenditure</v>
          </cell>
          <cell r="Q157">
            <v>108.65</v>
          </cell>
          <cell r="R157">
            <v>0</v>
          </cell>
          <cell r="T157">
            <v>108.65</v>
          </cell>
          <cell r="U157">
            <v>0</v>
          </cell>
          <cell r="X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108.65</v>
          </cell>
          <cell r="AN157">
            <v>0</v>
          </cell>
        </row>
        <row r="158">
          <cell r="A158" t="str">
            <v>8400.C2020</v>
          </cell>
          <cell r="B158" t="str">
            <v>8400.C2020</v>
          </cell>
          <cell r="O158" t="str">
            <v>Non Allocated Expenditure</v>
          </cell>
          <cell r="Q158">
            <v>2752</v>
          </cell>
          <cell r="R158">
            <v>0</v>
          </cell>
          <cell r="T158">
            <v>2752</v>
          </cell>
          <cell r="U158">
            <v>0</v>
          </cell>
          <cell r="X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2752</v>
          </cell>
          <cell r="AN158">
            <v>0</v>
          </cell>
        </row>
        <row r="159">
          <cell r="A159" t="str">
            <v>8400.C2020</v>
          </cell>
          <cell r="B159" t="str">
            <v>8400.C2020</v>
          </cell>
          <cell r="O159" t="str">
            <v>Non Allocated Expenditure</v>
          </cell>
          <cell r="Q159">
            <v>0</v>
          </cell>
          <cell r="R159">
            <v>0</v>
          </cell>
          <cell r="T159">
            <v>14397.26</v>
          </cell>
          <cell r="U159">
            <v>0</v>
          </cell>
          <cell r="X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13636.36</v>
          </cell>
          <cell r="AI159">
            <v>0</v>
          </cell>
          <cell r="AJ159">
            <v>0</v>
          </cell>
          <cell r="AK159">
            <v>760.9</v>
          </cell>
          <cell r="AL159">
            <v>0</v>
          </cell>
          <cell r="AM159">
            <v>0</v>
          </cell>
          <cell r="AN159">
            <v>0</v>
          </cell>
        </row>
        <row r="160">
          <cell r="A160" t="str">
            <v>8400.C2020</v>
          </cell>
          <cell r="B160" t="str">
            <v>8400.C2020</v>
          </cell>
          <cell r="O160" t="str">
            <v>Non Allocated Expenditure</v>
          </cell>
          <cell r="Q160">
            <v>0</v>
          </cell>
          <cell r="R160">
            <v>0</v>
          </cell>
          <cell r="T160">
            <v>650</v>
          </cell>
          <cell r="U160">
            <v>0</v>
          </cell>
          <cell r="X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650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</row>
        <row r="161">
          <cell r="A161" t="str">
            <v>8400.C2020</v>
          </cell>
          <cell r="B161" t="str">
            <v>8400.C2020</v>
          </cell>
          <cell r="O161" t="str">
            <v>Non Allocated Expenditure</v>
          </cell>
          <cell r="Q161">
            <v>0</v>
          </cell>
          <cell r="R161">
            <v>0</v>
          </cell>
          <cell r="T161">
            <v>0</v>
          </cell>
          <cell r="U161">
            <v>0</v>
          </cell>
          <cell r="X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</row>
        <row r="162">
          <cell r="A162" t="str">
            <v>8400.C2020</v>
          </cell>
          <cell r="B162" t="str">
            <v>8400.C2020</v>
          </cell>
          <cell r="O162" t="str">
            <v>Non Allocated Expenditure</v>
          </cell>
          <cell r="Q162">
            <v>0</v>
          </cell>
          <cell r="R162">
            <v>0</v>
          </cell>
          <cell r="T162">
            <v>0</v>
          </cell>
          <cell r="U162">
            <v>0</v>
          </cell>
          <cell r="X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</row>
        <row r="163">
          <cell r="A163" t="str">
            <v>8400.C2020</v>
          </cell>
          <cell r="B163" t="str">
            <v>8400.C2020</v>
          </cell>
          <cell r="O163" t="str">
            <v>Non Allocated Expenditure</v>
          </cell>
          <cell r="Q163">
            <v>0</v>
          </cell>
          <cell r="R163">
            <v>0</v>
          </cell>
          <cell r="T163">
            <v>0</v>
          </cell>
          <cell r="U163">
            <v>0</v>
          </cell>
          <cell r="X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</row>
        <row r="164">
          <cell r="A164" t="str">
            <v>8400.C2020</v>
          </cell>
          <cell r="B164" t="str">
            <v>8400.C2020</v>
          </cell>
          <cell r="O164" t="str">
            <v>Non Allocated Expenditure</v>
          </cell>
          <cell r="Q164">
            <v>0</v>
          </cell>
          <cell r="R164">
            <v>0</v>
          </cell>
          <cell r="T164">
            <v>-1344</v>
          </cell>
          <cell r="U164">
            <v>0</v>
          </cell>
          <cell r="X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-1344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</row>
        <row r="165">
          <cell r="A165" t="str">
            <v>8400.C2030</v>
          </cell>
          <cell r="B165" t="str">
            <v>8400.C2030</v>
          </cell>
          <cell r="O165" t="str">
            <v>Non Allocated Expenditure</v>
          </cell>
          <cell r="Q165">
            <v>-121740</v>
          </cell>
          <cell r="R165">
            <v>0</v>
          </cell>
          <cell r="T165">
            <v>-79248.72</v>
          </cell>
          <cell r="U165">
            <v>0</v>
          </cell>
          <cell r="X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-18985.490000000002</v>
          </cell>
          <cell r="AD165">
            <v>-60263.23</v>
          </cell>
          <cell r="AE165">
            <v>113248.02</v>
          </cell>
          <cell r="AF165">
            <v>-13966.59</v>
          </cell>
          <cell r="AG165">
            <v>-99281.43</v>
          </cell>
          <cell r="AH165">
            <v>21045.79</v>
          </cell>
          <cell r="AI165">
            <v>-21045.79</v>
          </cell>
          <cell r="AJ165">
            <v>0</v>
          </cell>
          <cell r="AK165">
            <v>78738.210000000006</v>
          </cell>
          <cell r="AL165">
            <v>43001.79</v>
          </cell>
          <cell r="AM165">
            <v>-121740</v>
          </cell>
          <cell r="AN165">
            <v>0</v>
          </cell>
        </row>
        <row r="166">
          <cell r="A166" t="str">
            <v>8400.C2030</v>
          </cell>
          <cell r="B166" t="str">
            <v>8400.C2030</v>
          </cell>
          <cell r="O166" t="str">
            <v>Non Allocated Expenditure</v>
          </cell>
          <cell r="Q166">
            <v>-24349.27</v>
          </cell>
          <cell r="R166">
            <v>0</v>
          </cell>
          <cell r="T166">
            <v>-11581.07</v>
          </cell>
          <cell r="U166">
            <v>0</v>
          </cell>
          <cell r="X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-5297.38</v>
          </cell>
          <cell r="AD166">
            <v>-6283.69</v>
          </cell>
          <cell r="AE166">
            <v>11574.38</v>
          </cell>
          <cell r="AF166">
            <v>9041.09</v>
          </cell>
          <cell r="AG166">
            <v>-20615.47</v>
          </cell>
          <cell r="AH166">
            <v>804.91</v>
          </cell>
          <cell r="AI166">
            <v>-804.91</v>
          </cell>
          <cell r="AJ166">
            <v>0</v>
          </cell>
          <cell r="AK166">
            <v>11207.88</v>
          </cell>
          <cell r="AL166">
            <v>13141.39</v>
          </cell>
          <cell r="AM166">
            <v>-24349.27</v>
          </cell>
          <cell r="AN166">
            <v>0</v>
          </cell>
        </row>
        <row r="167">
          <cell r="A167" t="str">
            <v>8400.C2030</v>
          </cell>
          <cell r="B167" t="str">
            <v>8400.C2030</v>
          </cell>
          <cell r="O167" t="str">
            <v>Non Allocated Expenditure</v>
          </cell>
          <cell r="Q167">
            <v>0</v>
          </cell>
          <cell r="R167">
            <v>0</v>
          </cell>
          <cell r="T167">
            <v>0</v>
          </cell>
          <cell r="U167">
            <v>0</v>
          </cell>
          <cell r="X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</row>
        <row r="168">
          <cell r="A168" t="str">
            <v>8400.C2030</v>
          </cell>
          <cell r="B168" t="str">
            <v>8400.C2030</v>
          </cell>
          <cell r="O168" t="str">
            <v/>
          </cell>
          <cell r="Q168">
            <v>0</v>
          </cell>
          <cell r="R168">
            <v>0</v>
          </cell>
          <cell r="T168">
            <v>0</v>
          </cell>
          <cell r="U168">
            <v>0</v>
          </cell>
          <cell r="X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</row>
        <row r="169">
          <cell r="A169" t="str">
            <v>8400.C2030</v>
          </cell>
          <cell r="B169" t="str">
            <v>8400.C2030</v>
          </cell>
          <cell r="O169" t="str">
            <v/>
          </cell>
          <cell r="Q169">
            <v>0</v>
          </cell>
          <cell r="R169">
            <v>0</v>
          </cell>
          <cell r="T169">
            <v>0</v>
          </cell>
          <cell r="U169">
            <v>0</v>
          </cell>
          <cell r="X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</row>
        <row r="170">
          <cell r="A170" t="str">
            <v>8400.C2030</v>
          </cell>
          <cell r="B170" t="str">
            <v>8400.C2030</v>
          </cell>
          <cell r="O170" t="str">
            <v/>
          </cell>
          <cell r="Q170">
            <v>0</v>
          </cell>
          <cell r="R170">
            <v>0</v>
          </cell>
          <cell r="T170">
            <v>0</v>
          </cell>
          <cell r="U170">
            <v>0</v>
          </cell>
          <cell r="X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</row>
        <row r="171">
          <cell r="A171" t="str">
            <v>8400.C2030</v>
          </cell>
          <cell r="B171" t="str">
            <v>8400.C2030</v>
          </cell>
          <cell r="O171" t="str">
            <v/>
          </cell>
          <cell r="Q171">
            <v>0</v>
          </cell>
          <cell r="R171">
            <v>0</v>
          </cell>
          <cell r="T171">
            <v>0</v>
          </cell>
          <cell r="U171">
            <v>0</v>
          </cell>
          <cell r="X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</row>
        <row r="172">
          <cell r="A172" t="str">
            <v>8400.C2030</v>
          </cell>
          <cell r="B172" t="str">
            <v>8400.C2030</v>
          </cell>
          <cell r="O172" t="str">
            <v/>
          </cell>
          <cell r="Q172">
            <v>0</v>
          </cell>
          <cell r="R172">
            <v>0</v>
          </cell>
          <cell r="T172">
            <v>0</v>
          </cell>
          <cell r="U172">
            <v>0</v>
          </cell>
          <cell r="X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</row>
        <row r="173">
          <cell r="A173" t="str">
            <v>8400.C2030</v>
          </cell>
          <cell r="B173" t="str">
            <v>8400.C2030</v>
          </cell>
          <cell r="O173" t="str">
            <v/>
          </cell>
          <cell r="Q173">
            <v>0</v>
          </cell>
          <cell r="R173">
            <v>0</v>
          </cell>
          <cell r="T173">
            <v>0</v>
          </cell>
          <cell r="U173">
            <v>0</v>
          </cell>
          <cell r="X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</row>
        <row r="174">
          <cell r="A174" t="str">
            <v>8400.C2030</v>
          </cell>
          <cell r="B174" t="str">
            <v>8400.C2030</v>
          </cell>
          <cell r="O174" t="str">
            <v/>
          </cell>
          <cell r="Q174">
            <v>0</v>
          </cell>
          <cell r="R174">
            <v>0</v>
          </cell>
          <cell r="T174">
            <v>0</v>
          </cell>
          <cell r="U174">
            <v>0</v>
          </cell>
          <cell r="X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</row>
        <row r="175">
          <cell r="A175" t="str">
            <v>8400.C2030</v>
          </cell>
          <cell r="B175" t="str">
            <v>8400.C2030</v>
          </cell>
          <cell r="O175" t="str">
            <v>Borrowing Costs</v>
          </cell>
          <cell r="Q175">
            <v>186539.06</v>
          </cell>
          <cell r="R175">
            <v>124553</v>
          </cell>
          <cell r="T175">
            <v>2123647.59</v>
          </cell>
          <cell r="U175">
            <v>1370083</v>
          </cell>
          <cell r="X175">
            <v>1494636</v>
          </cell>
          <cell r="Z175">
            <v>0</v>
          </cell>
          <cell r="AA175">
            <v>0</v>
          </cell>
          <cell r="AB175">
            <v>0</v>
          </cell>
          <cell r="AC175">
            <v>191875.46</v>
          </cell>
          <cell r="AD175">
            <v>213865.42</v>
          </cell>
          <cell r="AE175">
            <v>194142.37</v>
          </cell>
          <cell r="AF175">
            <v>194925.29</v>
          </cell>
          <cell r="AG175">
            <v>208778.42</v>
          </cell>
          <cell r="AH175">
            <v>218346.16</v>
          </cell>
          <cell r="AI175">
            <v>143428.85</v>
          </cell>
          <cell r="AJ175">
            <v>191316.08</v>
          </cell>
          <cell r="AK175">
            <v>207021.41</v>
          </cell>
          <cell r="AL175">
            <v>173409.07</v>
          </cell>
          <cell r="AM175">
            <v>186539.06</v>
          </cell>
          <cell r="AN175">
            <v>0</v>
          </cell>
        </row>
        <row r="176">
          <cell r="A176" t="str">
            <v>8400.C2030</v>
          </cell>
          <cell r="B176" t="str">
            <v>8400.C2030</v>
          </cell>
          <cell r="O176" t="str">
            <v>Borrowing Costs</v>
          </cell>
          <cell r="Q176">
            <v>0</v>
          </cell>
          <cell r="R176">
            <v>0</v>
          </cell>
          <cell r="T176">
            <v>0</v>
          </cell>
          <cell r="U176">
            <v>0</v>
          </cell>
          <cell r="X176">
            <v>0</v>
          </cell>
          <cell r="Z176">
            <v>2275790.4300000002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</row>
        <row r="177">
          <cell r="A177" t="str">
            <v>8400.C2030</v>
          </cell>
          <cell r="B177" t="str">
            <v>8400.C2030</v>
          </cell>
          <cell r="O177" t="str">
            <v>Non Allocated Expenditure</v>
          </cell>
          <cell r="Q177">
            <v>0</v>
          </cell>
          <cell r="R177">
            <v>0</v>
          </cell>
          <cell r="T177">
            <v>0</v>
          </cell>
          <cell r="U177">
            <v>0</v>
          </cell>
          <cell r="X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</row>
        <row r="178">
          <cell r="A178" t="str">
            <v>8400.C2030</v>
          </cell>
          <cell r="B178" t="str">
            <v>8400.C2030</v>
          </cell>
          <cell r="O178" t="str">
            <v>Non Allocated Expenditure</v>
          </cell>
          <cell r="Q178">
            <v>0</v>
          </cell>
          <cell r="R178">
            <v>0</v>
          </cell>
          <cell r="T178">
            <v>-1686.96</v>
          </cell>
          <cell r="U178">
            <v>0</v>
          </cell>
          <cell r="X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-1686.96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</row>
        <row r="179">
          <cell r="A179" t="str">
            <v>8400.C2030</v>
          </cell>
          <cell r="B179" t="str">
            <v>8400.C2030</v>
          </cell>
          <cell r="O179" t="str">
            <v>Non Allocated Expenditure</v>
          </cell>
          <cell r="Q179">
            <v>1063027.5900000001</v>
          </cell>
          <cell r="R179">
            <v>1589420.94</v>
          </cell>
          <cell r="T179">
            <v>8421945.7799999993</v>
          </cell>
          <cell r="U179">
            <v>15806587.74</v>
          </cell>
          <cell r="X179">
            <v>17181165.989999998</v>
          </cell>
          <cell r="Z179">
            <v>9188806</v>
          </cell>
          <cell r="AA179">
            <v>0</v>
          </cell>
          <cell r="AB179">
            <v>0</v>
          </cell>
          <cell r="AC179">
            <v>690155.89</v>
          </cell>
          <cell r="AD179">
            <v>734339.1</v>
          </cell>
          <cell r="AE179">
            <v>699876.7</v>
          </cell>
          <cell r="AF179">
            <v>749819.66</v>
          </cell>
          <cell r="AG179">
            <v>866600.69</v>
          </cell>
          <cell r="AH179">
            <v>748899.14</v>
          </cell>
          <cell r="AI179">
            <v>519380.87</v>
          </cell>
          <cell r="AJ179">
            <v>768385.38</v>
          </cell>
          <cell r="AK179">
            <v>927363.33</v>
          </cell>
          <cell r="AL179">
            <v>654097.43000000005</v>
          </cell>
          <cell r="AM179">
            <v>1063027.5900000001</v>
          </cell>
          <cell r="AN179">
            <v>47080.59</v>
          </cell>
        </row>
        <row r="180">
          <cell r="A180" t="str">
            <v>8400.C2030</v>
          </cell>
          <cell r="B180" t="str">
            <v>8400.C2030</v>
          </cell>
          <cell r="O180" t="str">
            <v>Non Allocated Expenditure</v>
          </cell>
          <cell r="Q180">
            <v>0</v>
          </cell>
          <cell r="R180">
            <v>0</v>
          </cell>
          <cell r="T180">
            <v>0</v>
          </cell>
          <cell r="U180">
            <v>0</v>
          </cell>
          <cell r="X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</row>
        <row r="181">
          <cell r="A181" t="str">
            <v>8400.C2030</v>
          </cell>
          <cell r="B181" t="str">
            <v>8400.C2030</v>
          </cell>
          <cell r="O181" t="str">
            <v>Non Allocated Expenditure</v>
          </cell>
          <cell r="Q181">
            <v>228903.51</v>
          </cell>
          <cell r="R181">
            <v>0</v>
          </cell>
          <cell r="T181">
            <v>1287331.04</v>
          </cell>
          <cell r="U181">
            <v>0</v>
          </cell>
          <cell r="X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79809.19</v>
          </cell>
          <cell r="AD181">
            <v>63052.43</v>
          </cell>
          <cell r="AE181">
            <v>79526.33</v>
          </cell>
          <cell r="AF181">
            <v>83498.679999999993</v>
          </cell>
          <cell r="AG181">
            <v>112765.67</v>
          </cell>
          <cell r="AH181">
            <v>101384.75</v>
          </cell>
          <cell r="AI181">
            <v>73724.070000000007</v>
          </cell>
          <cell r="AJ181">
            <v>140387.59</v>
          </cell>
          <cell r="AK181">
            <v>211344.61</v>
          </cell>
          <cell r="AL181">
            <v>112934.21</v>
          </cell>
          <cell r="AM181">
            <v>228903.51</v>
          </cell>
          <cell r="AN181">
            <v>4953.43</v>
          </cell>
        </row>
        <row r="182">
          <cell r="A182" t="str">
            <v>8400.C2030</v>
          </cell>
          <cell r="B182" t="str">
            <v>8400.C2030</v>
          </cell>
          <cell r="O182" t="str">
            <v>Non Allocated Expenditure</v>
          </cell>
          <cell r="Q182">
            <v>0</v>
          </cell>
          <cell r="R182">
            <v>0</v>
          </cell>
          <cell r="T182">
            <v>-25.19</v>
          </cell>
          <cell r="U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-25.19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</row>
        <row r="183">
          <cell r="A183" t="str">
            <v>8400.C2030</v>
          </cell>
          <cell r="B183" t="str">
            <v>8400.C2030</v>
          </cell>
          <cell r="O183" t="str">
            <v>Non Allocated Expenditure</v>
          </cell>
          <cell r="Q183">
            <v>0</v>
          </cell>
          <cell r="R183">
            <v>0</v>
          </cell>
          <cell r="T183">
            <v>0</v>
          </cell>
          <cell r="U183">
            <v>0</v>
          </cell>
          <cell r="X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</row>
        <row r="184">
          <cell r="A184" t="str">
            <v>8400.C2030</v>
          </cell>
          <cell r="B184" t="str">
            <v>8400.C2030</v>
          </cell>
          <cell r="O184" t="str">
            <v>Non Allocated Expenditure</v>
          </cell>
          <cell r="Q184">
            <v>0</v>
          </cell>
          <cell r="R184">
            <v>0</v>
          </cell>
          <cell r="T184">
            <v>0</v>
          </cell>
          <cell r="U184">
            <v>0</v>
          </cell>
          <cell r="X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</row>
        <row r="185">
          <cell r="A185" t="str">
            <v>8400.C2030</v>
          </cell>
          <cell r="B185" t="str">
            <v>8400.C2030</v>
          </cell>
          <cell r="O185" t="str">
            <v>Non Allocated Expenditure</v>
          </cell>
          <cell r="Q185">
            <v>0</v>
          </cell>
          <cell r="R185">
            <v>0</v>
          </cell>
          <cell r="T185">
            <v>0</v>
          </cell>
          <cell r="U185">
            <v>0</v>
          </cell>
          <cell r="X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</row>
        <row r="186">
          <cell r="A186" t="str">
            <v>8400.C2030</v>
          </cell>
          <cell r="B186" t="str">
            <v>8400.C2030</v>
          </cell>
          <cell r="O186" t="str">
            <v>Non Allocated Expenditure</v>
          </cell>
          <cell r="Q186">
            <v>0</v>
          </cell>
          <cell r="R186">
            <v>0</v>
          </cell>
          <cell r="T186">
            <v>0</v>
          </cell>
          <cell r="U186">
            <v>0</v>
          </cell>
          <cell r="X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</row>
        <row r="187">
          <cell r="A187" t="str">
            <v>8400.C2030</v>
          </cell>
          <cell r="B187" t="str">
            <v>8400.C2030</v>
          </cell>
          <cell r="O187" t="str">
            <v>Non Allocated Expenditure</v>
          </cell>
          <cell r="Q187">
            <v>0</v>
          </cell>
          <cell r="R187">
            <v>0</v>
          </cell>
          <cell r="T187">
            <v>3818.41</v>
          </cell>
          <cell r="U187">
            <v>0</v>
          </cell>
          <cell r="X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64.84</v>
          </cell>
          <cell r="AD187">
            <v>600</v>
          </cell>
          <cell r="AE187">
            <v>566.80999999999995</v>
          </cell>
          <cell r="AF187">
            <v>1318.2</v>
          </cell>
          <cell r="AG187">
            <v>600</v>
          </cell>
          <cell r="AH187">
            <v>-1049.6300000000001</v>
          </cell>
          <cell r="AI187">
            <v>0</v>
          </cell>
          <cell r="AJ187">
            <v>1718.19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</row>
        <row r="188">
          <cell r="A188" t="str">
            <v>8400.C2030</v>
          </cell>
          <cell r="B188" t="str">
            <v>8400.C2030</v>
          </cell>
          <cell r="O188" t="str">
            <v>Non Allocated Expenditure</v>
          </cell>
          <cell r="Q188">
            <v>1449150.4</v>
          </cell>
          <cell r="R188">
            <v>2269444</v>
          </cell>
          <cell r="T188">
            <v>10130879.58</v>
          </cell>
          <cell r="U188">
            <v>17607776</v>
          </cell>
          <cell r="X188">
            <v>19095116</v>
          </cell>
          <cell r="Z188">
            <v>10954688</v>
          </cell>
          <cell r="AA188">
            <v>0</v>
          </cell>
          <cell r="AB188">
            <v>0</v>
          </cell>
          <cell r="AC188">
            <v>767236.48</v>
          </cell>
          <cell r="AD188">
            <v>743084.11</v>
          </cell>
          <cell r="AE188">
            <v>1550879.32</v>
          </cell>
          <cell r="AF188">
            <v>647572.01</v>
          </cell>
          <cell r="AG188">
            <v>800909.46</v>
          </cell>
          <cell r="AH188">
            <v>417342.16</v>
          </cell>
          <cell r="AI188">
            <v>949135.7</v>
          </cell>
          <cell r="AJ188">
            <v>888967.09</v>
          </cell>
          <cell r="AK188">
            <v>655360.89</v>
          </cell>
          <cell r="AL188">
            <v>1261241.96</v>
          </cell>
          <cell r="AM188">
            <v>1449150.4</v>
          </cell>
          <cell r="AN188">
            <v>114992.03</v>
          </cell>
        </row>
        <row r="189">
          <cell r="A189" t="str">
            <v>8400.C2030</v>
          </cell>
          <cell r="B189" t="str">
            <v>8400.C2030</v>
          </cell>
          <cell r="O189" t="str">
            <v>Non Allocated Expenditure</v>
          </cell>
          <cell r="Q189">
            <v>983.17</v>
          </cell>
          <cell r="R189">
            <v>0</v>
          </cell>
          <cell r="T189">
            <v>6027.47</v>
          </cell>
          <cell r="U189">
            <v>0</v>
          </cell>
          <cell r="X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517.72</v>
          </cell>
          <cell r="AD189">
            <v>228.78</v>
          </cell>
          <cell r="AE189">
            <v>343.06</v>
          </cell>
          <cell r="AF189">
            <v>399.24</v>
          </cell>
          <cell r="AG189">
            <v>484.54</v>
          </cell>
          <cell r="AH189">
            <v>459.08</v>
          </cell>
          <cell r="AI189">
            <v>520.38</v>
          </cell>
          <cell r="AJ189">
            <v>735.43</v>
          </cell>
          <cell r="AK189">
            <v>562.55999999999995</v>
          </cell>
          <cell r="AL189">
            <v>793.51</v>
          </cell>
          <cell r="AM189">
            <v>983.17</v>
          </cell>
          <cell r="AN189">
            <v>16.079999999999998</v>
          </cell>
        </row>
        <row r="190">
          <cell r="A190" t="str">
            <v>8400.C2030</v>
          </cell>
          <cell r="B190" t="str">
            <v>8400.C2030</v>
          </cell>
          <cell r="O190" t="str">
            <v>Non Allocated Expenditure</v>
          </cell>
          <cell r="Q190">
            <v>968.81</v>
          </cell>
          <cell r="R190">
            <v>0</v>
          </cell>
          <cell r="T190">
            <v>6119.76</v>
          </cell>
          <cell r="U190">
            <v>0</v>
          </cell>
          <cell r="X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765.78</v>
          </cell>
          <cell r="AD190">
            <v>215.42</v>
          </cell>
          <cell r="AE190">
            <v>23.82</v>
          </cell>
          <cell r="AF190">
            <v>92.28</v>
          </cell>
          <cell r="AG190">
            <v>508.32</v>
          </cell>
          <cell r="AH190">
            <v>474.5</v>
          </cell>
          <cell r="AI190">
            <v>23.4</v>
          </cell>
          <cell r="AJ190">
            <v>570.38</v>
          </cell>
          <cell r="AK190">
            <v>528.29999999999995</v>
          </cell>
          <cell r="AL190">
            <v>1948.75</v>
          </cell>
          <cell r="AM190">
            <v>968.81</v>
          </cell>
          <cell r="AN190">
            <v>0</v>
          </cell>
        </row>
        <row r="191">
          <cell r="A191" t="str">
            <v>8400.C2030</v>
          </cell>
          <cell r="B191" t="str">
            <v>8400.C2030</v>
          </cell>
          <cell r="O191" t="str">
            <v>Non Allocated Expenditure</v>
          </cell>
          <cell r="Q191">
            <v>22838.98</v>
          </cell>
          <cell r="R191">
            <v>0</v>
          </cell>
          <cell r="T191">
            <v>265120.28999999998</v>
          </cell>
          <cell r="U191">
            <v>0</v>
          </cell>
          <cell r="X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26663.66</v>
          </cell>
          <cell r="AD191">
            <v>37985.07</v>
          </cell>
          <cell r="AE191">
            <v>8998.94</v>
          </cell>
          <cell r="AF191">
            <v>9381.7900000000009</v>
          </cell>
          <cell r="AG191">
            <v>23049.98</v>
          </cell>
          <cell r="AH191">
            <v>38853.26</v>
          </cell>
          <cell r="AI191">
            <v>36610.199999999997</v>
          </cell>
          <cell r="AJ191">
            <v>30476.12</v>
          </cell>
          <cell r="AK191">
            <v>21031.97</v>
          </cell>
          <cell r="AL191">
            <v>9230.32</v>
          </cell>
          <cell r="AM191">
            <v>22838.98</v>
          </cell>
          <cell r="AN191">
            <v>0</v>
          </cell>
        </row>
        <row r="192">
          <cell r="A192" t="str">
            <v>8400.C2030</v>
          </cell>
          <cell r="B192" t="str">
            <v>8400.C2030</v>
          </cell>
          <cell r="O192" t="str">
            <v>Non Allocated Expenditure</v>
          </cell>
          <cell r="Q192">
            <v>0</v>
          </cell>
          <cell r="R192">
            <v>0</v>
          </cell>
          <cell r="T192">
            <v>3678.77</v>
          </cell>
          <cell r="U192">
            <v>0</v>
          </cell>
          <cell r="X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1088.9100000000001</v>
          </cell>
          <cell r="AD192">
            <v>1317.27</v>
          </cell>
          <cell r="AE192">
            <v>83.36</v>
          </cell>
          <cell r="AF192">
            <v>1122.6400000000001</v>
          </cell>
          <cell r="AG192">
            <v>0</v>
          </cell>
          <cell r="AH192">
            <v>66.59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</row>
        <row r="193">
          <cell r="A193" t="str">
            <v>8400.C2030</v>
          </cell>
          <cell r="B193" t="str">
            <v>8400.C2030</v>
          </cell>
          <cell r="O193" t="str">
            <v>Non Allocated Expenditure</v>
          </cell>
          <cell r="Q193">
            <v>0</v>
          </cell>
          <cell r="R193">
            <v>0</v>
          </cell>
          <cell r="T193">
            <v>0</v>
          </cell>
          <cell r="U193">
            <v>0</v>
          </cell>
          <cell r="X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</row>
        <row r="194">
          <cell r="A194" t="str">
            <v>8400.C2030</v>
          </cell>
          <cell r="B194" t="str">
            <v>8400.C2030</v>
          </cell>
          <cell r="O194" t="str">
            <v>Non Allocated Expenditure</v>
          </cell>
          <cell r="Q194">
            <v>0</v>
          </cell>
          <cell r="R194">
            <v>0</v>
          </cell>
          <cell r="T194">
            <v>0</v>
          </cell>
          <cell r="U194">
            <v>0</v>
          </cell>
          <cell r="X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</row>
        <row r="195">
          <cell r="A195" t="str">
            <v>8400.C2030</v>
          </cell>
          <cell r="B195" t="str">
            <v>8400.C2030</v>
          </cell>
          <cell r="O195" t="str">
            <v>Non Allocated Expenditure</v>
          </cell>
          <cell r="Q195">
            <v>0</v>
          </cell>
          <cell r="R195">
            <v>0</v>
          </cell>
          <cell r="T195">
            <v>0</v>
          </cell>
          <cell r="U195">
            <v>0</v>
          </cell>
          <cell r="X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</row>
        <row r="196">
          <cell r="A196" t="str">
            <v>8400.C2030</v>
          </cell>
          <cell r="B196" t="str">
            <v>8400.C2030</v>
          </cell>
          <cell r="O196" t="str">
            <v>Non Allocated Expenditure</v>
          </cell>
          <cell r="Q196">
            <v>0</v>
          </cell>
          <cell r="R196">
            <v>0</v>
          </cell>
          <cell r="T196">
            <v>0</v>
          </cell>
          <cell r="U196">
            <v>0</v>
          </cell>
          <cell r="X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</row>
        <row r="197">
          <cell r="A197" t="str">
            <v>8400.C2030</v>
          </cell>
          <cell r="B197" t="str">
            <v>8400.C2030</v>
          </cell>
          <cell r="O197" t="str">
            <v>Non Allocated Expenditure</v>
          </cell>
          <cell r="Q197">
            <v>0</v>
          </cell>
          <cell r="R197">
            <v>0</v>
          </cell>
          <cell r="T197">
            <v>1372.52</v>
          </cell>
          <cell r="U197">
            <v>0</v>
          </cell>
          <cell r="X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1314.94</v>
          </cell>
          <cell r="AG197">
            <v>0</v>
          </cell>
          <cell r="AH197">
            <v>57.58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</row>
        <row r="198">
          <cell r="A198" t="str">
            <v>8400.C2030</v>
          </cell>
          <cell r="B198" t="str">
            <v>8400.C2030</v>
          </cell>
          <cell r="O198" t="str">
            <v>Non Allocated Expenditure</v>
          </cell>
          <cell r="Q198">
            <v>0</v>
          </cell>
          <cell r="R198">
            <v>0</v>
          </cell>
          <cell r="T198">
            <v>99.09</v>
          </cell>
          <cell r="U198">
            <v>0</v>
          </cell>
          <cell r="X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99.09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</row>
        <row r="199">
          <cell r="A199" t="str">
            <v>8400.C2030</v>
          </cell>
          <cell r="B199" t="str">
            <v>8400.C2030</v>
          </cell>
          <cell r="O199" t="str">
            <v>Non Allocated Expenditure</v>
          </cell>
          <cell r="Q199">
            <v>198.18</v>
          </cell>
          <cell r="R199">
            <v>0</v>
          </cell>
          <cell r="T199">
            <v>7224.97</v>
          </cell>
          <cell r="U199">
            <v>0</v>
          </cell>
          <cell r="X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152.72999999999999</v>
          </cell>
          <cell r="AD199">
            <v>0</v>
          </cell>
          <cell r="AE199">
            <v>744.53</v>
          </cell>
          <cell r="AF199">
            <v>1810.03</v>
          </cell>
          <cell r="AG199">
            <v>1913.14</v>
          </cell>
          <cell r="AH199">
            <v>1254.54</v>
          </cell>
          <cell r="AI199">
            <v>251.82</v>
          </cell>
          <cell r="AJ199">
            <v>594.54</v>
          </cell>
          <cell r="AK199">
            <v>152.72999999999999</v>
          </cell>
          <cell r="AL199">
            <v>152.72999999999999</v>
          </cell>
          <cell r="AM199">
            <v>198.18</v>
          </cell>
          <cell r="AN199">
            <v>0</v>
          </cell>
        </row>
        <row r="200">
          <cell r="A200" t="str">
            <v>8400.C2030</v>
          </cell>
          <cell r="B200" t="str">
            <v>8400.C2030</v>
          </cell>
          <cell r="O200" t="str">
            <v>Non Allocated Expenditure</v>
          </cell>
          <cell r="Q200">
            <v>227.27</v>
          </cell>
          <cell r="R200">
            <v>0</v>
          </cell>
          <cell r="T200">
            <v>1379.08</v>
          </cell>
          <cell r="U200">
            <v>0</v>
          </cell>
          <cell r="X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400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656.36</v>
          </cell>
          <cell r="AK200">
            <v>0</v>
          </cell>
          <cell r="AL200">
            <v>95.45</v>
          </cell>
          <cell r="AM200">
            <v>227.27</v>
          </cell>
          <cell r="AN200">
            <v>0</v>
          </cell>
        </row>
        <row r="201">
          <cell r="A201" t="str">
            <v>8400.C2030</v>
          </cell>
          <cell r="B201" t="str">
            <v>8400.C2030</v>
          </cell>
          <cell r="O201" t="str">
            <v>Non Allocated Expenditure</v>
          </cell>
          <cell r="Q201">
            <v>1001625.79</v>
          </cell>
          <cell r="R201">
            <v>405907</v>
          </cell>
          <cell r="T201">
            <v>11892930.699999999</v>
          </cell>
          <cell r="U201">
            <v>9503978</v>
          </cell>
          <cell r="X201">
            <v>9833395</v>
          </cell>
          <cell r="Z201">
            <v>13545931</v>
          </cell>
          <cell r="AA201">
            <v>0</v>
          </cell>
          <cell r="AB201">
            <v>0</v>
          </cell>
          <cell r="AC201">
            <v>1533435.4</v>
          </cell>
          <cell r="AD201">
            <v>703107.77</v>
          </cell>
          <cell r="AE201">
            <v>1845904.47</v>
          </cell>
          <cell r="AF201">
            <v>478256.85</v>
          </cell>
          <cell r="AG201">
            <v>1072317.6000000001</v>
          </cell>
          <cell r="AH201">
            <v>780394.6</v>
          </cell>
          <cell r="AI201">
            <v>1415314.76</v>
          </cell>
          <cell r="AJ201">
            <v>1108306.9099999999</v>
          </cell>
          <cell r="AK201">
            <v>1279543.3</v>
          </cell>
          <cell r="AL201">
            <v>674723.25</v>
          </cell>
          <cell r="AM201">
            <v>1001625.79</v>
          </cell>
          <cell r="AN201">
            <v>-112160.69</v>
          </cell>
        </row>
        <row r="202">
          <cell r="A202" t="str">
            <v>8400.C2030</v>
          </cell>
          <cell r="B202" t="str">
            <v>8400.C2030</v>
          </cell>
          <cell r="O202" t="str">
            <v>Non Allocated Expenditure</v>
          </cell>
          <cell r="Q202">
            <v>0</v>
          </cell>
          <cell r="R202">
            <v>0</v>
          </cell>
          <cell r="T202">
            <v>140</v>
          </cell>
          <cell r="U202">
            <v>0</v>
          </cell>
          <cell r="X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140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</row>
        <row r="203">
          <cell r="A203" t="str">
            <v>8400.C2030</v>
          </cell>
          <cell r="B203" t="str">
            <v>8400.C2030</v>
          </cell>
          <cell r="O203" t="str">
            <v>Non Allocated Expenditure</v>
          </cell>
          <cell r="Q203">
            <v>74515.27</v>
          </cell>
          <cell r="R203">
            <v>0</v>
          </cell>
          <cell r="T203">
            <v>510786.88</v>
          </cell>
          <cell r="U203">
            <v>0</v>
          </cell>
          <cell r="X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41218.269999999997</v>
          </cell>
          <cell r="AD203">
            <v>51509.56</v>
          </cell>
          <cell r="AE203">
            <v>29416.93</v>
          </cell>
          <cell r="AF203">
            <v>35651.94</v>
          </cell>
          <cell r="AG203">
            <v>21581.94</v>
          </cell>
          <cell r="AH203">
            <v>51459.99</v>
          </cell>
          <cell r="AI203">
            <v>48982.23</v>
          </cell>
          <cell r="AJ203">
            <v>43513.120000000003</v>
          </cell>
          <cell r="AK203">
            <v>78938.28</v>
          </cell>
          <cell r="AL203">
            <v>33999.35</v>
          </cell>
          <cell r="AM203">
            <v>74515.27</v>
          </cell>
          <cell r="AN203">
            <v>7399.74</v>
          </cell>
        </row>
        <row r="204">
          <cell r="A204" t="str">
            <v>8400.C2030</v>
          </cell>
          <cell r="B204" t="str">
            <v>8400.C2030</v>
          </cell>
          <cell r="O204" t="str">
            <v>Non Allocated Expenditure</v>
          </cell>
          <cell r="Q204">
            <v>0</v>
          </cell>
          <cell r="R204">
            <v>0</v>
          </cell>
          <cell r="T204">
            <v>29134.79</v>
          </cell>
          <cell r="U204">
            <v>0</v>
          </cell>
          <cell r="X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2465.12</v>
          </cell>
          <cell r="AF204">
            <v>9743.2000000000007</v>
          </cell>
          <cell r="AG204">
            <v>10840.12</v>
          </cell>
          <cell r="AH204">
            <v>827.57</v>
          </cell>
          <cell r="AI204">
            <v>0</v>
          </cell>
          <cell r="AJ204">
            <v>2347.7600000000002</v>
          </cell>
          <cell r="AK204">
            <v>2911.02</v>
          </cell>
          <cell r="AL204">
            <v>0</v>
          </cell>
          <cell r="AM204">
            <v>0</v>
          </cell>
          <cell r="AN204">
            <v>0</v>
          </cell>
        </row>
        <row r="205">
          <cell r="A205" t="str">
            <v>8400.C2030</v>
          </cell>
          <cell r="B205" t="str">
            <v>8400.C2030</v>
          </cell>
          <cell r="O205" t="str">
            <v>Non Allocated Expenditure</v>
          </cell>
          <cell r="Q205">
            <v>0</v>
          </cell>
          <cell r="R205">
            <v>0</v>
          </cell>
          <cell r="T205">
            <v>0</v>
          </cell>
          <cell r="U205">
            <v>0</v>
          </cell>
          <cell r="X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</row>
        <row r="206">
          <cell r="A206" t="str">
            <v>8400.C2030</v>
          </cell>
          <cell r="B206" t="str">
            <v>8400.C2030</v>
          </cell>
          <cell r="O206" t="str">
            <v>Non Allocated Expenditure</v>
          </cell>
          <cell r="Q206">
            <v>0</v>
          </cell>
          <cell r="R206">
            <v>0</v>
          </cell>
          <cell r="T206">
            <v>0</v>
          </cell>
          <cell r="U206">
            <v>0</v>
          </cell>
          <cell r="X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</row>
        <row r="207">
          <cell r="A207" t="str">
            <v>8400.C2030</v>
          </cell>
          <cell r="B207" t="str">
            <v>8400.C2030</v>
          </cell>
          <cell r="O207" t="str">
            <v>Non Allocated Expenditure</v>
          </cell>
          <cell r="Q207">
            <v>0</v>
          </cell>
          <cell r="R207">
            <v>0</v>
          </cell>
          <cell r="T207">
            <v>0</v>
          </cell>
          <cell r="U207">
            <v>0</v>
          </cell>
          <cell r="X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</row>
        <row r="208">
          <cell r="A208" t="str">
            <v>8400.C2030</v>
          </cell>
          <cell r="B208" t="str">
            <v>8400.C2030</v>
          </cell>
          <cell r="O208" t="str">
            <v>Non Allocated Expenditure</v>
          </cell>
          <cell r="Q208">
            <v>1023.01</v>
          </cell>
          <cell r="R208">
            <v>0</v>
          </cell>
          <cell r="T208">
            <v>7407.36</v>
          </cell>
          <cell r="U208">
            <v>0</v>
          </cell>
          <cell r="X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2574.5500000000002</v>
          </cell>
          <cell r="AF208">
            <v>777.27</v>
          </cell>
          <cell r="AG208">
            <v>-644.07000000000005</v>
          </cell>
          <cell r="AH208">
            <v>0</v>
          </cell>
          <cell r="AI208">
            <v>0</v>
          </cell>
          <cell r="AJ208">
            <v>1038.72</v>
          </cell>
          <cell r="AK208">
            <v>1520.55</v>
          </cell>
          <cell r="AL208">
            <v>1117.33</v>
          </cell>
          <cell r="AM208">
            <v>1023.01</v>
          </cell>
          <cell r="AN208">
            <v>0</v>
          </cell>
        </row>
        <row r="209">
          <cell r="A209" t="str">
            <v>8400.C2030</v>
          </cell>
          <cell r="B209" t="str">
            <v>8400.C2030</v>
          </cell>
          <cell r="O209" t="str">
            <v>Non Allocated Expenditure</v>
          </cell>
          <cell r="Q209">
            <v>0</v>
          </cell>
          <cell r="R209">
            <v>0</v>
          </cell>
          <cell r="T209">
            <v>0</v>
          </cell>
          <cell r="U209">
            <v>0</v>
          </cell>
          <cell r="X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</row>
        <row r="210">
          <cell r="A210" t="str">
            <v>8400.C2030</v>
          </cell>
          <cell r="B210" t="str">
            <v>8400.C2030</v>
          </cell>
          <cell r="O210" t="str">
            <v>Non Allocated Expenditure</v>
          </cell>
          <cell r="Q210">
            <v>7993.64</v>
          </cell>
          <cell r="R210">
            <v>0</v>
          </cell>
          <cell r="T210">
            <v>26483.64</v>
          </cell>
          <cell r="U210">
            <v>0</v>
          </cell>
          <cell r="X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4690</v>
          </cell>
          <cell r="AF210">
            <v>2335</v>
          </cell>
          <cell r="AG210">
            <v>235</v>
          </cell>
          <cell r="AH210">
            <v>3060</v>
          </cell>
          <cell r="AI210">
            <v>0</v>
          </cell>
          <cell r="AJ210">
            <v>2780</v>
          </cell>
          <cell r="AK210">
            <v>1880</v>
          </cell>
          <cell r="AL210">
            <v>3510</v>
          </cell>
          <cell r="AM210">
            <v>7993.64</v>
          </cell>
          <cell r="AN210">
            <v>0</v>
          </cell>
        </row>
        <row r="211">
          <cell r="A211" t="str">
            <v>8400.C2030</v>
          </cell>
          <cell r="B211" t="str">
            <v>8400.C2030</v>
          </cell>
          <cell r="O211" t="str">
            <v>Non Allocated Expenditure</v>
          </cell>
          <cell r="Q211">
            <v>0</v>
          </cell>
          <cell r="R211">
            <v>0</v>
          </cell>
          <cell r="T211">
            <v>0</v>
          </cell>
          <cell r="U211">
            <v>0</v>
          </cell>
          <cell r="X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</row>
        <row r="212">
          <cell r="A212" t="str">
            <v>8400.C2030</v>
          </cell>
          <cell r="B212" t="str">
            <v>8400.C2030</v>
          </cell>
          <cell r="O212" t="str">
            <v>Non Allocated Expenditure</v>
          </cell>
          <cell r="Q212">
            <v>0</v>
          </cell>
          <cell r="R212">
            <v>0</v>
          </cell>
          <cell r="T212">
            <v>0</v>
          </cell>
          <cell r="U212">
            <v>0</v>
          </cell>
          <cell r="X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</row>
        <row r="213">
          <cell r="A213" t="str">
            <v>8400.C2030</v>
          </cell>
          <cell r="B213" t="str">
            <v>8400.C2030</v>
          </cell>
          <cell r="O213" t="str">
            <v>Non Allocated Expenditure</v>
          </cell>
          <cell r="Q213">
            <v>539.04</v>
          </cell>
          <cell r="R213">
            <v>0</v>
          </cell>
          <cell r="T213">
            <v>1115.52</v>
          </cell>
          <cell r="U213">
            <v>0</v>
          </cell>
          <cell r="X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118.02</v>
          </cell>
          <cell r="AI213">
            <v>0</v>
          </cell>
          <cell r="AJ213">
            <v>46.86</v>
          </cell>
          <cell r="AK213">
            <v>198.94</v>
          </cell>
          <cell r="AL213">
            <v>212.66</v>
          </cell>
          <cell r="AM213">
            <v>539.04</v>
          </cell>
          <cell r="AN213">
            <v>0</v>
          </cell>
        </row>
        <row r="214">
          <cell r="A214" t="str">
            <v>8400.C2030</v>
          </cell>
          <cell r="B214" t="str">
            <v>8400.C2030</v>
          </cell>
          <cell r="O214" t="str">
            <v>Non Allocated Expenditure</v>
          </cell>
          <cell r="Q214">
            <v>0</v>
          </cell>
          <cell r="R214">
            <v>0</v>
          </cell>
          <cell r="T214">
            <v>0</v>
          </cell>
          <cell r="U214">
            <v>0</v>
          </cell>
          <cell r="X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</row>
        <row r="215">
          <cell r="A215" t="str">
            <v>8400.C2030</v>
          </cell>
          <cell r="B215" t="str">
            <v>8400.C2030</v>
          </cell>
          <cell r="O215" t="str">
            <v>Non Allocated Expenditure</v>
          </cell>
          <cell r="Q215">
            <v>511.03</v>
          </cell>
          <cell r="R215">
            <v>0</v>
          </cell>
          <cell r="T215">
            <v>13290.01</v>
          </cell>
          <cell r="U215">
            <v>0</v>
          </cell>
          <cell r="X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125</v>
          </cell>
          <cell r="AD215">
            <v>1719</v>
          </cell>
          <cell r="AE215">
            <v>2922.95</v>
          </cell>
          <cell r="AF215">
            <v>1773.03</v>
          </cell>
          <cell r="AG215">
            <v>100</v>
          </cell>
          <cell r="AH215">
            <v>125</v>
          </cell>
          <cell r="AI215">
            <v>100</v>
          </cell>
          <cell r="AJ215">
            <v>324.67</v>
          </cell>
          <cell r="AK215">
            <v>1458.97</v>
          </cell>
          <cell r="AL215">
            <v>4130.3599999999997</v>
          </cell>
          <cell r="AM215">
            <v>511.03</v>
          </cell>
          <cell r="AN215">
            <v>0</v>
          </cell>
        </row>
        <row r="216">
          <cell r="A216" t="str">
            <v>8400.C2030</v>
          </cell>
          <cell r="B216" t="str">
            <v>8400.C2030</v>
          </cell>
          <cell r="O216" t="str">
            <v>Non Allocated Expenditure</v>
          </cell>
          <cell r="Q216">
            <v>0</v>
          </cell>
          <cell r="R216">
            <v>0</v>
          </cell>
          <cell r="T216">
            <v>0</v>
          </cell>
          <cell r="U216">
            <v>0</v>
          </cell>
          <cell r="X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</row>
        <row r="217">
          <cell r="A217" t="str">
            <v>8400.C2030</v>
          </cell>
          <cell r="B217" t="str">
            <v>8400.C2030</v>
          </cell>
          <cell r="O217" t="str">
            <v>Non Allocated Expenditure</v>
          </cell>
          <cell r="Q217">
            <v>0</v>
          </cell>
          <cell r="R217">
            <v>0</v>
          </cell>
          <cell r="T217">
            <v>5314.9</v>
          </cell>
          <cell r="U217">
            <v>0</v>
          </cell>
          <cell r="X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220.6</v>
          </cell>
          <cell r="AE217">
            <v>0</v>
          </cell>
          <cell r="AF217">
            <v>3496.5</v>
          </cell>
          <cell r="AG217">
            <v>0</v>
          </cell>
          <cell r="AH217">
            <v>1597.8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</row>
        <row r="218">
          <cell r="A218" t="str">
            <v>8400.C2030</v>
          </cell>
          <cell r="B218" t="str">
            <v>8400.C2030</v>
          </cell>
          <cell r="O218" t="str">
            <v>Non Allocated Expenditure</v>
          </cell>
          <cell r="Q218">
            <v>0</v>
          </cell>
          <cell r="R218">
            <v>0</v>
          </cell>
          <cell r="T218">
            <v>404.82</v>
          </cell>
          <cell r="U218">
            <v>0</v>
          </cell>
          <cell r="X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100.85</v>
          </cell>
          <cell r="AD218">
            <v>16.649999999999999</v>
          </cell>
          <cell r="AE218">
            <v>0</v>
          </cell>
          <cell r="AF218">
            <v>0</v>
          </cell>
          <cell r="AG218">
            <v>1.89</v>
          </cell>
          <cell r="AH218">
            <v>0</v>
          </cell>
          <cell r="AI218">
            <v>183.5</v>
          </cell>
          <cell r="AJ218">
            <v>63.58</v>
          </cell>
          <cell r="AK218">
            <v>36.54</v>
          </cell>
          <cell r="AL218">
            <v>1.81</v>
          </cell>
          <cell r="AM218">
            <v>0</v>
          </cell>
          <cell r="AN218">
            <v>0</v>
          </cell>
        </row>
        <row r="219">
          <cell r="A219" t="str">
            <v>8400.C2030</v>
          </cell>
          <cell r="B219" t="str">
            <v>8400.C2030</v>
          </cell>
          <cell r="O219" t="str">
            <v>Non Allocated Expenditure</v>
          </cell>
          <cell r="Q219">
            <v>0</v>
          </cell>
          <cell r="R219">
            <v>0</v>
          </cell>
          <cell r="T219">
            <v>487</v>
          </cell>
          <cell r="U219">
            <v>0</v>
          </cell>
          <cell r="X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487</v>
          </cell>
          <cell r="AL219">
            <v>0</v>
          </cell>
          <cell r="AM219">
            <v>0</v>
          </cell>
          <cell r="AN219">
            <v>0</v>
          </cell>
        </row>
        <row r="220">
          <cell r="A220" t="str">
            <v>8400.C2030</v>
          </cell>
          <cell r="B220" t="str">
            <v>8400.C2030</v>
          </cell>
          <cell r="O220" t="str">
            <v>Non Allocated Expenditure</v>
          </cell>
          <cell r="Q220">
            <v>15.36</v>
          </cell>
          <cell r="R220">
            <v>0</v>
          </cell>
          <cell r="T220">
            <v>177.88</v>
          </cell>
          <cell r="U220">
            <v>0</v>
          </cell>
          <cell r="X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98.32</v>
          </cell>
          <cell r="AD220">
            <v>0</v>
          </cell>
          <cell r="AE220">
            <v>0</v>
          </cell>
          <cell r="AF220">
            <v>49.02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15.18</v>
          </cell>
          <cell r="AL220">
            <v>0</v>
          </cell>
          <cell r="AM220">
            <v>15.36</v>
          </cell>
          <cell r="AN220">
            <v>0</v>
          </cell>
        </row>
        <row r="221">
          <cell r="A221" t="str">
            <v>8400.C2030</v>
          </cell>
          <cell r="B221" t="str">
            <v>8400.C2030</v>
          </cell>
          <cell r="O221" t="str">
            <v>Non Allocated Expenditure</v>
          </cell>
          <cell r="Q221">
            <v>0</v>
          </cell>
          <cell r="R221">
            <v>0</v>
          </cell>
          <cell r="T221">
            <v>0</v>
          </cell>
          <cell r="U221">
            <v>0</v>
          </cell>
          <cell r="X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</row>
        <row r="222">
          <cell r="A222" t="str">
            <v>8400.C2030</v>
          </cell>
          <cell r="B222" t="str">
            <v>8400.C2030</v>
          </cell>
          <cell r="O222" t="str">
            <v>Non Allocated Expenditure</v>
          </cell>
          <cell r="Q222">
            <v>0</v>
          </cell>
          <cell r="R222">
            <v>0</v>
          </cell>
          <cell r="T222">
            <v>2289</v>
          </cell>
          <cell r="U222">
            <v>0</v>
          </cell>
          <cell r="X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2289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</row>
        <row r="223">
          <cell r="A223" t="str">
            <v>8400.C2030</v>
          </cell>
          <cell r="B223" t="str">
            <v>8400.C2030</v>
          </cell>
          <cell r="O223" t="str">
            <v>Non Allocated Expenditure</v>
          </cell>
          <cell r="Q223">
            <v>0</v>
          </cell>
          <cell r="R223">
            <v>0</v>
          </cell>
          <cell r="T223">
            <v>650</v>
          </cell>
          <cell r="U223">
            <v>0</v>
          </cell>
          <cell r="X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650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</row>
        <row r="224">
          <cell r="A224" t="str">
            <v>8400.C2030</v>
          </cell>
          <cell r="B224" t="str">
            <v>8400.C2030</v>
          </cell>
          <cell r="O224" t="str">
            <v>Non Allocated Expenditure</v>
          </cell>
          <cell r="Q224">
            <v>0</v>
          </cell>
          <cell r="R224">
            <v>0</v>
          </cell>
          <cell r="T224">
            <v>0</v>
          </cell>
          <cell r="U224">
            <v>0</v>
          </cell>
          <cell r="X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</row>
        <row r="225">
          <cell r="A225" t="str">
            <v>8400.C2030</v>
          </cell>
          <cell r="B225" t="str">
            <v>8400.C2030</v>
          </cell>
          <cell r="O225" t="str">
            <v>Non Allocated Expenditure</v>
          </cell>
          <cell r="Q225">
            <v>0</v>
          </cell>
          <cell r="R225">
            <v>0</v>
          </cell>
          <cell r="T225">
            <v>0</v>
          </cell>
          <cell r="U225">
            <v>0</v>
          </cell>
          <cell r="X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</row>
        <row r="226">
          <cell r="A226" t="str">
            <v>8400.C2030</v>
          </cell>
          <cell r="B226" t="str">
            <v>8400.C2030</v>
          </cell>
          <cell r="O226" t="str">
            <v>Non Allocated Expenditure</v>
          </cell>
          <cell r="Q226">
            <v>0</v>
          </cell>
          <cell r="R226">
            <v>0</v>
          </cell>
          <cell r="T226">
            <v>0</v>
          </cell>
          <cell r="U226">
            <v>0</v>
          </cell>
          <cell r="X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</row>
        <row r="227">
          <cell r="A227" t="str">
            <v>8400.C2040</v>
          </cell>
          <cell r="B227" t="str">
            <v>8400.C2040</v>
          </cell>
          <cell r="O227" t="str">
            <v>Non Allocated Expenditure</v>
          </cell>
          <cell r="Q227">
            <v>-43345.91</v>
          </cell>
          <cell r="R227">
            <v>0</v>
          </cell>
          <cell r="T227">
            <v>-26492.36</v>
          </cell>
          <cell r="U227">
            <v>0</v>
          </cell>
          <cell r="X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29466.43</v>
          </cell>
          <cell r="AD227">
            <v>-55958.79</v>
          </cell>
          <cell r="AE227">
            <v>57835.68</v>
          </cell>
          <cell r="AF227">
            <v>-2868.44</v>
          </cell>
          <cell r="AG227">
            <v>-54967.24</v>
          </cell>
          <cell r="AH227">
            <v>9437.51</v>
          </cell>
          <cell r="AI227">
            <v>-9437.51</v>
          </cell>
          <cell r="AJ227">
            <v>0</v>
          </cell>
          <cell r="AK227">
            <v>97338.92</v>
          </cell>
          <cell r="AL227">
            <v>-53993.01</v>
          </cell>
          <cell r="AM227">
            <v>-43345.91</v>
          </cell>
          <cell r="AN227">
            <v>0</v>
          </cell>
        </row>
        <row r="228">
          <cell r="A228" t="str">
            <v>8400.C2040</v>
          </cell>
          <cell r="B228" t="str">
            <v>8400.C2040</v>
          </cell>
          <cell r="O228" t="str">
            <v>Non Allocated Expenditure</v>
          </cell>
          <cell r="Q228">
            <v>-12756.26</v>
          </cell>
          <cell r="R228">
            <v>0</v>
          </cell>
          <cell r="T228">
            <v>-232.48</v>
          </cell>
          <cell r="U228">
            <v>0</v>
          </cell>
          <cell r="X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3943.54</v>
          </cell>
          <cell r="AD228">
            <v>-4176.0200000000004</v>
          </cell>
          <cell r="AE228">
            <v>7247.61</v>
          </cell>
          <cell r="AF228">
            <v>-2887.16</v>
          </cell>
          <cell r="AG228">
            <v>-4360.45</v>
          </cell>
          <cell r="AH228">
            <v>1647.42</v>
          </cell>
          <cell r="AI228">
            <v>-1647.42</v>
          </cell>
          <cell r="AJ228">
            <v>0</v>
          </cell>
          <cell r="AK228">
            <v>11047.18</v>
          </cell>
          <cell r="AL228">
            <v>1709.08</v>
          </cell>
          <cell r="AM228">
            <v>-12756.26</v>
          </cell>
          <cell r="AN228">
            <v>0</v>
          </cell>
        </row>
        <row r="229">
          <cell r="A229" t="str">
            <v>8400.C2040</v>
          </cell>
          <cell r="B229" t="str">
            <v>8400.C2040</v>
          </cell>
          <cell r="O229" t="str">
            <v/>
          </cell>
          <cell r="Q229">
            <v>0</v>
          </cell>
          <cell r="R229">
            <v>0</v>
          </cell>
          <cell r="T229">
            <v>0</v>
          </cell>
          <cell r="U229">
            <v>0</v>
          </cell>
          <cell r="X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</row>
        <row r="230">
          <cell r="A230" t="str">
            <v>8400.C2040</v>
          </cell>
          <cell r="B230" t="str">
            <v>8400.C2040</v>
          </cell>
          <cell r="O230" t="str">
            <v/>
          </cell>
          <cell r="Q230">
            <v>0</v>
          </cell>
          <cell r="R230">
            <v>0</v>
          </cell>
          <cell r="T230">
            <v>0</v>
          </cell>
          <cell r="U230">
            <v>0</v>
          </cell>
          <cell r="X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</row>
        <row r="231">
          <cell r="A231" t="str">
            <v>8400.C2040</v>
          </cell>
          <cell r="B231" t="str">
            <v>8400.C2040</v>
          </cell>
          <cell r="O231" t="str">
            <v/>
          </cell>
          <cell r="Q231">
            <v>0</v>
          </cell>
          <cell r="R231">
            <v>0</v>
          </cell>
          <cell r="T231">
            <v>0</v>
          </cell>
          <cell r="U231">
            <v>0</v>
          </cell>
          <cell r="X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</row>
        <row r="232">
          <cell r="A232" t="str">
            <v>8400.C2040</v>
          </cell>
          <cell r="B232" t="str">
            <v>8400.C2040</v>
          </cell>
          <cell r="O232" t="str">
            <v/>
          </cell>
          <cell r="Q232">
            <v>0</v>
          </cell>
          <cell r="R232">
            <v>0</v>
          </cell>
          <cell r="T232">
            <v>0</v>
          </cell>
          <cell r="U232">
            <v>0</v>
          </cell>
          <cell r="X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</row>
        <row r="233">
          <cell r="A233" t="str">
            <v>8400.C2040</v>
          </cell>
          <cell r="B233" t="str">
            <v>8400.C2040</v>
          </cell>
          <cell r="O233" t="str">
            <v/>
          </cell>
          <cell r="Q233">
            <v>0</v>
          </cell>
          <cell r="R233">
            <v>0</v>
          </cell>
          <cell r="T233">
            <v>0</v>
          </cell>
          <cell r="U233">
            <v>0</v>
          </cell>
          <cell r="X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</row>
        <row r="234">
          <cell r="A234" t="str">
            <v>8400.C2040</v>
          </cell>
          <cell r="B234" t="str">
            <v>8400.C2040</v>
          </cell>
          <cell r="O234" t="str">
            <v/>
          </cell>
          <cell r="Q234">
            <v>0</v>
          </cell>
          <cell r="R234">
            <v>0</v>
          </cell>
          <cell r="T234">
            <v>0</v>
          </cell>
          <cell r="U234">
            <v>0</v>
          </cell>
          <cell r="X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</row>
        <row r="235">
          <cell r="A235" t="str">
            <v>8400.C2040</v>
          </cell>
          <cell r="B235" t="str">
            <v>8400.C2040</v>
          </cell>
          <cell r="O235" t="str">
            <v/>
          </cell>
          <cell r="Q235">
            <v>0</v>
          </cell>
          <cell r="R235">
            <v>0</v>
          </cell>
          <cell r="T235">
            <v>0</v>
          </cell>
          <cell r="U235">
            <v>0</v>
          </cell>
          <cell r="X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</row>
        <row r="236">
          <cell r="A236" t="str">
            <v>8400.C2040</v>
          </cell>
          <cell r="B236" t="str">
            <v>8400.C2040</v>
          </cell>
          <cell r="O236" t="str">
            <v/>
          </cell>
          <cell r="Q236">
            <v>0</v>
          </cell>
          <cell r="R236">
            <v>0</v>
          </cell>
          <cell r="T236">
            <v>0</v>
          </cell>
          <cell r="U236">
            <v>0</v>
          </cell>
          <cell r="X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</row>
        <row r="237">
          <cell r="A237" t="str">
            <v>8400.C2040</v>
          </cell>
          <cell r="B237" t="str">
            <v>8400.C2040</v>
          </cell>
          <cell r="O237" t="str">
            <v>Borrowing Costs</v>
          </cell>
          <cell r="Q237">
            <v>194760.18</v>
          </cell>
          <cell r="R237">
            <v>338421</v>
          </cell>
          <cell r="T237">
            <v>1570191.52</v>
          </cell>
          <cell r="U237">
            <v>3722631</v>
          </cell>
          <cell r="X237">
            <v>4061052</v>
          </cell>
          <cell r="Z237">
            <v>0</v>
          </cell>
          <cell r="AA237">
            <v>0</v>
          </cell>
          <cell r="AB237">
            <v>0</v>
          </cell>
          <cell r="AC237">
            <v>118953.15</v>
          </cell>
          <cell r="AD237">
            <v>123605.28</v>
          </cell>
          <cell r="AE237">
            <v>128931.18</v>
          </cell>
          <cell r="AF237">
            <v>139578.62</v>
          </cell>
          <cell r="AG237">
            <v>125949.52</v>
          </cell>
          <cell r="AH237">
            <v>95523.56</v>
          </cell>
          <cell r="AI237">
            <v>147970.72</v>
          </cell>
          <cell r="AJ237">
            <v>132419.31</v>
          </cell>
          <cell r="AK237">
            <v>175230.46</v>
          </cell>
          <cell r="AL237">
            <v>187269.54</v>
          </cell>
          <cell r="AM237">
            <v>194760.18</v>
          </cell>
          <cell r="AN237">
            <v>0</v>
          </cell>
        </row>
        <row r="238">
          <cell r="A238" t="str">
            <v>8400.C2040</v>
          </cell>
          <cell r="B238" t="str">
            <v>8400.C2040</v>
          </cell>
          <cell r="O238" t="str">
            <v>Borrowing Costs</v>
          </cell>
          <cell r="Q238">
            <v>0</v>
          </cell>
          <cell r="R238">
            <v>0</v>
          </cell>
          <cell r="T238">
            <v>0</v>
          </cell>
          <cell r="U238">
            <v>0</v>
          </cell>
          <cell r="X238">
            <v>0</v>
          </cell>
          <cell r="Z238">
            <v>2163997.52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</row>
        <row r="239">
          <cell r="A239" t="str">
            <v>8400.C2040</v>
          </cell>
          <cell r="B239" t="str">
            <v>8400.C2040</v>
          </cell>
          <cell r="O239" t="str">
            <v>Miscellaneous Revenue</v>
          </cell>
          <cell r="Q239">
            <v>0</v>
          </cell>
          <cell r="R239">
            <v>0</v>
          </cell>
          <cell r="T239">
            <v>0</v>
          </cell>
          <cell r="U239">
            <v>0</v>
          </cell>
          <cell r="X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-18570</v>
          </cell>
          <cell r="AI239">
            <v>18570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</row>
        <row r="240">
          <cell r="A240" t="str">
            <v>8400.C2040</v>
          </cell>
          <cell r="B240" t="str">
            <v>8400.C2040</v>
          </cell>
          <cell r="O240" t="str">
            <v>Non Allocated Expenditure</v>
          </cell>
          <cell r="Q240">
            <v>0</v>
          </cell>
          <cell r="R240">
            <v>0</v>
          </cell>
          <cell r="T240">
            <v>6000</v>
          </cell>
          <cell r="U240">
            <v>0</v>
          </cell>
          <cell r="X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2000</v>
          </cell>
          <cell r="AI240">
            <v>0</v>
          </cell>
          <cell r="AJ240">
            <v>0</v>
          </cell>
          <cell r="AK240">
            <v>0</v>
          </cell>
          <cell r="AL240">
            <v>4000</v>
          </cell>
          <cell r="AM240">
            <v>0</v>
          </cell>
          <cell r="AN240">
            <v>0</v>
          </cell>
        </row>
        <row r="241">
          <cell r="A241" t="str">
            <v>8400.C2040</v>
          </cell>
          <cell r="B241" t="str">
            <v>8400.C2040</v>
          </cell>
          <cell r="O241" t="str">
            <v>Non Allocated Expenditure</v>
          </cell>
          <cell r="Q241">
            <v>0</v>
          </cell>
          <cell r="R241">
            <v>0</v>
          </cell>
          <cell r="T241">
            <v>0</v>
          </cell>
          <cell r="U241">
            <v>0</v>
          </cell>
          <cell r="X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</row>
        <row r="242">
          <cell r="A242" t="str">
            <v>8400.C2040</v>
          </cell>
          <cell r="B242" t="str">
            <v>8400.C2040</v>
          </cell>
          <cell r="O242" t="str">
            <v>Non Allocated Expenditure</v>
          </cell>
          <cell r="Q242">
            <v>0</v>
          </cell>
          <cell r="R242">
            <v>0</v>
          </cell>
          <cell r="T242">
            <v>0</v>
          </cell>
          <cell r="U242">
            <v>0</v>
          </cell>
          <cell r="X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</row>
        <row r="243">
          <cell r="A243" t="str">
            <v>8400.C2040</v>
          </cell>
          <cell r="B243" t="str">
            <v>8400.C2040</v>
          </cell>
          <cell r="O243" t="str">
            <v>Non Allocated Expenditure</v>
          </cell>
          <cell r="Q243">
            <v>1112800.8500000001</v>
          </cell>
          <cell r="R243">
            <v>2419291.61</v>
          </cell>
          <cell r="T243">
            <v>8575225.4399999995</v>
          </cell>
          <cell r="U243">
            <v>19058293.859999999</v>
          </cell>
          <cell r="X243">
            <v>21266276.010000002</v>
          </cell>
          <cell r="Z243">
            <v>13487773</v>
          </cell>
          <cell r="AA243">
            <v>0</v>
          </cell>
          <cell r="AB243">
            <v>0</v>
          </cell>
          <cell r="AC243">
            <v>555174.22</v>
          </cell>
          <cell r="AD243">
            <v>631992.98</v>
          </cell>
          <cell r="AE243">
            <v>803955.49</v>
          </cell>
          <cell r="AF243">
            <v>874895.57</v>
          </cell>
          <cell r="AG243">
            <v>815447.21</v>
          </cell>
          <cell r="AH243">
            <v>607493.89</v>
          </cell>
          <cell r="AI243">
            <v>593525.41</v>
          </cell>
          <cell r="AJ243">
            <v>808742.25</v>
          </cell>
          <cell r="AK243">
            <v>959432.14</v>
          </cell>
          <cell r="AL243">
            <v>811765.43</v>
          </cell>
          <cell r="AM243">
            <v>1112800.8500000001</v>
          </cell>
          <cell r="AN243">
            <v>77503.47</v>
          </cell>
        </row>
        <row r="244">
          <cell r="A244" t="str">
            <v>8400.C2040</v>
          </cell>
          <cell r="B244" t="str">
            <v>8400.C2040</v>
          </cell>
          <cell r="O244" t="str">
            <v>Non Allocated Expenditure</v>
          </cell>
          <cell r="Q244">
            <v>0</v>
          </cell>
          <cell r="R244">
            <v>0</v>
          </cell>
          <cell r="T244">
            <v>0</v>
          </cell>
          <cell r="U244">
            <v>0</v>
          </cell>
          <cell r="X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</row>
        <row r="245">
          <cell r="A245" t="str">
            <v>8400.C2040</v>
          </cell>
          <cell r="B245" t="str">
            <v>8400.C2040</v>
          </cell>
          <cell r="O245" t="str">
            <v>Non Allocated Expenditure</v>
          </cell>
          <cell r="Q245">
            <v>0</v>
          </cell>
          <cell r="R245">
            <v>0</v>
          </cell>
          <cell r="T245">
            <v>0</v>
          </cell>
          <cell r="U245">
            <v>0</v>
          </cell>
          <cell r="X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</row>
        <row r="246">
          <cell r="A246" t="str">
            <v>8400.C2040</v>
          </cell>
          <cell r="B246" t="str">
            <v>8400.C2040</v>
          </cell>
          <cell r="O246" t="str">
            <v>Non Allocated Expenditure</v>
          </cell>
          <cell r="Q246">
            <v>147177.06</v>
          </cell>
          <cell r="R246">
            <v>0</v>
          </cell>
          <cell r="T246">
            <v>881394.15</v>
          </cell>
          <cell r="U246">
            <v>0</v>
          </cell>
          <cell r="X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52465.37</v>
          </cell>
          <cell r="AD246">
            <v>37979.53</v>
          </cell>
          <cell r="AE246">
            <v>76204.12</v>
          </cell>
          <cell r="AF246">
            <v>81097.289999999994</v>
          </cell>
          <cell r="AG246">
            <v>81075.839999999997</v>
          </cell>
          <cell r="AH246">
            <v>67705.070000000007</v>
          </cell>
          <cell r="AI246">
            <v>58405.77</v>
          </cell>
          <cell r="AJ246">
            <v>58915.53</v>
          </cell>
          <cell r="AK246">
            <v>104732.58</v>
          </cell>
          <cell r="AL246">
            <v>115635.99</v>
          </cell>
          <cell r="AM246">
            <v>147177.06</v>
          </cell>
          <cell r="AN246">
            <v>10831.39</v>
          </cell>
        </row>
        <row r="247">
          <cell r="A247" t="str">
            <v>8400.C2040</v>
          </cell>
          <cell r="B247" t="str">
            <v>8400.C2040</v>
          </cell>
          <cell r="O247" t="str">
            <v>Non Allocated Expenditure</v>
          </cell>
          <cell r="Q247">
            <v>0</v>
          </cell>
          <cell r="R247">
            <v>0</v>
          </cell>
          <cell r="T247">
            <v>7580.98</v>
          </cell>
          <cell r="U247">
            <v>0</v>
          </cell>
          <cell r="X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973.87</v>
          </cell>
          <cell r="AE247">
            <v>0</v>
          </cell>
          <cell r="AF247">
            <v>3493.12</v>
          </cell>
          <cell r="AG247">
            <v>2593.5100000000002</v>
          </cell>
          <cell r="AH247">
            <v>415.39</v>
          </cell>
          <cell r="AI247">
            <v>105.09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</row>
        <row r="248">
          <cell r="A248" t="str">
            <v>8400.C2040</v>
          </cell>
          <cell r="B248" t="str">
            <v>8400.C2040</v>
          </cell>
          <cell r="O248" t="str">
            <v>Non Allocated Expenditure</v>
          </cell>
          <cell r="Q248">
            <v>142.72</v>
          </cell>
          <cell r="R248">
            <v>0</v>
          </cell>
          <cell r="T248">
            <v>2760.02</v>
          </cell>
          <cell r="U248">
            <v>0</v>
          </cell>
          <cell r="X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94.55</v>
          </cell>
          <cell r="AD248">
            <v>644.39</v>
          </cell>
          <cell r="AE248">
            <v>824.09</v>
          </cell>
          <cell r="AF248">
            <v>25.45</v>
          </cell>
          <cell r="AG248">
            <v>724.1</v>
          </cell>
          <cell r="AH248">
            <v>2.27</v>
          </cell>
          <cell r="AI248">
            <v>0</v>
          </cell>
          <cell r="AJ248">
            <v>0</v>
          </cell>
          <cell r="AK248">
            <v>19.45</v>
          </cell>
          <cell r="AL248">
            <v>283</v>
          </cell>
          <cell r="AM248">
            <v>142.72</v>
          </cell>
          <cell r="AN248">
            <v>0</v>
          </cell>
        </row>
        <row r="249">
          <cell r="A249" t="str">
            <v>8400.C2040</v>
          </cell>
          <cell r="B249" t="str">
            <v>8400.C2040</v>
          </cell>
          <cell r="O249" t="str">
            <v>Non Allocated Expenditure</v>
          </cell>
          <cell r="Q249">
            <v>0</v>
          </cell>
          <cell r="R249">
            <v>0</v>
          </cell>
          <cell r="T249">
            <v>61674.400000000001</v>
          </cell>
          <cell r="U249">
            <v>0</v>
          </cell>
          <cell r="X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6077.3</v>
          </cell>
          <cell r="AE249">
            <v>25922.7</v>
          </cell>
          <cell r="AF249">
            <v>0</v>
          </cell>
          <cell r="AG249">
            <v>0</v>
          </cell>
          <cell r="AH249">
            <v>29674.400000000001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</row>
        <row r="250">
          <cell r="A250" t="str">
            <v>8400.C2040</v>
          </cell>
          <cell r="B250" t="str">
            <v>8400.C2040</v>
          </cell>
          <cell r="O250" t="str">
            <v>Non Allocated Expenditure</v>
          </cell>
          <cell r="Q250">
            <v>0</v>
          </cell>
          <cell r="R250">
            <v>0</v>
          </cell>
          <cell r="T250">
            <v>65.55</v>
          </cell>
          <cell r="U250">
            <v>0</v>
          </cell>
          <cell r="X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65.55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</row>
        <row r="251">
          <cell r="A251" t="str">
            <v>8400.C2040</v>
          </cell>
          <cell r="B251" t="str">
            <v>8400.C2040</v>
          </cell>
          <cell r="O251" t="str">
            <v>Non Allocated Expenditure</v>
          </cell>
          <cell r="Q251">
            <v>2545.4499999999998</v>
          </cell>
          <cell r="R251">
            <v>0</v>
          </cell>
          <cell r="T251">
            <v>2545.4499999999998</v>
          </cell>
          <cell r="U251">
            <v>0</v>
          </cell>
          <cell r="X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2545.4499999999998</v>
          </cell>
          <cell r="AN251">
            <v>0</v>
          </cell>
        </row>
        <row r="252">
          <cell r="A252" t="str">
            <v>8400.C2040</v>
          </cell>
          <cell r="B252" t="str">
            <v>8400.C2040</v>
          </cell>
          <cell r="O252" t="str">
            <v>Non Allocated Expenditure</v>
          </cell>
          <cell r="Q252">
            <v>0</v>
          </cell>
          <cell r="R252">
            <v>0</v>
          </cell>
          <cell r="T252">
            <v>0</v>
          </cell>
          <cell r="U252">
            <v>0</v>
          </cell>
          <cell r="X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</row>
        <row r="253">
          <cell r="A253" t="str">
            <v>8400.C2040</v>
          </cell>
          <cell r="B253" t="str">
            <v>8400.C2040</v>
          </cell>
          <cell r="O253" t="str">
            <v>Non Allocated Expenditure</v>
          </cell>
          <cell r="Q253">
            <v>0</v>
          </cell>
          <cell r="R253">
            <v>0</v>
          </cell>
          <cell r="T253">
            <v>99.41</v>
          </cell>
          <cell r="U253">
            <v>0</v>
          </cell>
          <cell r="X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99.41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</row>
        <row r="254">
          <cell r="A254" t="str">
            <v>8400.C2040</v>
          </cell>
          <cell r="B254" t="str">
            <v>8400.C2040</v>
          </cell>
          <cell r="O254" t="str">
            <v>Non Allocated Expenditure</v>
          </cell>
          <cell r="Q254">
            <v>2344.36</v>
          </cell>
          <cell r="R254">
            <v>0</v>
          </cell>
          <cell r="T254">
            <v>26494.400000000001</v>
          </cell>
          <cell r="U254">
            <v>0</v>
          </cell>
          <cell r="X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3466.39</v>
          </cell>
          <cell r="AD254">
            <v>5268.93</v>
          </cell>
          <cell r="AE254">
            <v>5391.08</v>
          </cell>
          <cell r="AF254">
            <v>2344.13</v>
          </cell>
          <cell r="AG254">
            <v>0</v>
          </cell>
          <cell r="AH254">
            <v>1201.57</v>
          </cell>
          <cell r="AI254">
            <v>835</v>
          </cell>
          <cell r="AJ254">
            <v>880.99</v>
          </cell>
          <cell r="AK254">
            <v>1829.69</v>
          </cell>
          <cell r="AL254">
            <v>2932.26</v>
          </cell>
          <cell r="AM254">
            <v>2344.36</v>
          </cell>
          <cell r="AN254">
            <v>0</v>
          </cell>
        </row>
        <row r="255">
          <cell r="A255" t="str">
            <v>8400.C2040</v>
          </cell>
          <cell r="B255" t="str">
            <v>8400.C2040</v>
          </cell>
          <cell r="O255" t="str">
            <v>Non Allocated Expenditure</v>
          </cell>
          <cell r="Q255">
            <v>1623222.74</v>
          </cell>
          <cell r="R255">
            <v>2620625</v>
          </cell>
          <cell r="T255">
            <v>7017924.9900000002</v>
          </cell>
          <cell r="U255">
            <v>18812741</v>
          </cell>
          <cell r="X255">
            <v>21919884</v>
          </cell>
          <cell r="Z255">
            <v>13996092</v>
          </cell>
          <cell r="AA255">
            <v>0</v>
          </cell>
          <cell r="AB255">
            <v>0</v>
          </cell>
          <cell r="AC255">
            <v>616288.44999999995</v>
          </cell>
          <cell r="AD255">
            <v>288030.65999999997</v>
          </cell>
          <cell r="AE255">
            <v>805468.69</v>
          </cell>
          <cell r="AF255">
            <v>278251.96999999997</v>
          </cell>
          <cell r="AG255">
            <v>240048.39</v>
          </cell>
          <cell r="AH255">
            <v>155319.65</v>
          </cell>
          <cell r="AI255">
            <v>585431.25</v>
          </cell>
          <cell r="AJ255">
            <v>733268.31</v>
          </cell>
          <cell r="AK255">
            <v>765431.37</v>
          </cell>
          <cell r="AL255">
            <v>927163.51</v>
          </cell>
          <cell r="AM255">
            <v>1623222.74</v>
          </cell>
          <cell r="AN255">
            <v>114277.81</v>
          </cell>
        </row>
        <row r="256">
          <cell r="A256" t="str">
            <v>8400.C2040</v>
          </cell>
          <cell r="B256" t="str">
            <v>8400.C2040</v>
          </cell>
          <cell r="O256" t="str">
            <v>Non Allocated Expenditure</v>
          </cell>
          <cell r="Q256">
            <v>890.85</v>
          </cell>
          <cell r="R256">
            <v>0</v>
          </cell>
          <cell r="T256">
            <v>3945.71</v>
          </cell>
          <cell r="U256">
            <v>0</v>
          </cell>
          <cell r="X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177.47</v>
          </cell>
          <cell r="AD256">
            <v>283.58999999999997</v>
          </cell>
          <cell r="AE256">
            <v>199.16</v>
          </cell>
          <cell r="AF256">
            <v>535.6</v>
          </cell>
          <cell r="AG256">
            <v>272.75</v>
          </cell>
          <cell r="AH256">
            <v>90.45</v>
          </cell>
          <cell r="AI256">
            <v>357.69</v>
          </cell>
          <cell r="AJ256">
            <v>442.64</v>
          </cell>
          <cell r="AK256">
            <v>287.02999999999997</v>
          </cell>
          <cell r="AL256">
            <v>408.48</v>
          </cell>
          <cell r="AM256">
            <v>890.85</v>
          </cell>
          <cell r="AN256">
            <v>44.94</v>
          </cell>
        </row>
        <row r="257">
          <cell r="A257" t="str">
            <v>8400.C2040</v>
          </cell>
          <cell r="B257" t="str">
            <v>8400.C2040</v>
          </cell>
          <cell r="O257" t="str">
            <v>Non Allocated Expenditure</v>
          </cell>
          <cell r="Q257">
            <v>468.46</v>
          </cell>
          <cell r="R257">
            <v>0</v>
          </cell>
          <cell r="T257">
            <v>2662.13</v>
          </cell>
          <cell r="U257">
            <v>0</v>
          </cell>
          <cell r="X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292.52</v>
          </cell>
          <cell r="AD257">
            <v>31.31</v>
          </cell>
          <cell r="AE257">
            <v>239.97</v>
          </cell>
          <cell r="AF257">
            <v>280.5</v>
          </cell>
          <cell r="AG257">
            <v>155.43</v>
          </cell>
          <cell r="AH257">
            <v>82.48</v>
          </cell>
          <cell r="AI257">
            <v>236.16</v>
          </cell>
          <cell r="AJ257">
            <v>86.96</v>
          </cell>
          <cell r="AK257">
            <v>149.59</v>
          </cell>
          <cell r="AL257">
            <v>638.75</v>
          </cell>
          <cell r="AM257">
            <v>468.46</v>
          </cell>
          <cell r="AN257">
            <v>0</v>
          </cell>
        </row>
        <row r="258">
          <cell r="A258" t="str">
            <v>8400.C2040</v>
          </cell>
          <cell r="B258" t="str">
            <v>8400.C2040</v>
          </cell>
          <cell r="O258" t="str">
            <v>Non Allocated Expenditure</v>
          </cell>
          <cell r="Q258">
            <v>421071.88</v>
          </cell>
          <cell r="R258">
            <v>0</v>
          </cell>
          <cell r="T258">
            <v>2447058.81</v>
          </cell>
          <cell r="U258">
            <v>0</v>
          </cell>
          <cell r="X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134223.32</v>
          </cell>
          <cell r="AD258">
            <v>1056890.74</v>
          </cell>
          <cell r="AE258">
            <v>18630.490000000002</v>
          </cell>
          <cell r="AF258">
            <v>44348.89</v>
          </cell>
          <cell r="AG258">
            <v>71860.94</v>
          </cell>
          <cell r="AH258">
            <v>91124.69</v>
          </cell>
          <cell r="AI258">
            <v>29718.65</v>
          </cell>
          <cell r="AJ258">
            <v>117224.43</v>
          </cell>
          <cell r="AK258">
            <v>250230.39</v>
          </cell>
          <cell r="AL258">
            <v>211734.39</v>
          </cell>
          <cell r="AM258">
            <v>421071.88</v>
          </cell>
          <cell r="AN258">
            <v>2.52</v>
          </cell>
        </row>
        <row r="259">
          <cell r="A259" t="str">
            <v>8400.C2040</v>
          </cell>
          <cell r="B259" t="str">
            <v>8400.C2040</v>
          </cell>
          <cell r="O259" t="str">
            <v>Non Allocated Expenditure</v>
          </cell>
          <cell r="Q259">
            <v>0</v>
          </cell>
          <cell r="R259">
            <v>0</v>
          </cell>
          <cell r="T259">
            <v>1158.08</v>
          </cell>
          <cell r="U259">
            <v>0</v>
          </cell>
          <cell r="X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405.87</v>
          </cell>
          <cell r="AD259">
            <v>731.96</v>
          </cell>
          <cell r="AE259">
            <v>0</v>
          </cell>
          <cell r="AF259">
            <v>0</v>
          </cell>
          <cell r="AG259">
            <v>0</v>
          </cell>
          <cell r="AH259">
            <v>-66.59</v>
          </cell>
          <cell r="AI259">
            <v>86.84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</row>
        <row r="260">
          <cell r="A260" t="str">
            <v>8400.C2040</v>
          </cell>
          <cell r="B260" t="str">
            <v>8400.C2040</v>
          </cell>
          <cell r="O260" t="str">
            <v>Non Allocated Expenditure</v>
          </cell>
          <cell r="Q260">
            <v>0</v>
          </cell>
          <cell r="R260">
            <v>0</v>
          </cell>
          <cell r="T260">
            <v>0</v>
          </cell>
          <cell r="U260">
            <v>0</v>
          </cell>
          <cell r="X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</row>
        <row r="261">
          <cell r="A261" t="str">
            <v>8400.C2040</v>
          </cell>
          <cell r="B261" t="str">
            <v>8400.C2040</v>
          </cell>
          <cell r="O261" t="str">
            <v>Non Allocated Expenditure</v>
          </cell>
          <cell r="Q261">
            <v>0</v>
          </cell>
          <cell r="R261">
            <v>0</v>
          </cell>
          <cell r="T261">
            <v>860.13</v>
          </cell>
          <cell r="U261">
            <v>0</v>
          </cell>
          <cell r="X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860.13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</row>
        <row r="262">
          <cell r="A262" t="str">
            <v>8400.C2040</v>
          </cell>
          <cell r="B262" t="str">
            <v>8400.C2040</v>
          </cell>
          <cell r="O262" t="str">
            <v>Non Allocated Expenditure</v>
          </cell>
          <cell r="Q262">
            <v>0</v>
          </cell>
          <cell r="R262">
            <v>0</v>
          </cell>
          <cell r="T262">
            <v>0</v>
          </cell>
          <cell r="U262">
            <v>0</v>
          </cell>
          <cell r="X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</row>
        <row r="263">
          <cell r="A263" t="str">
            <v>8400.C2040</v>
          </cell>
          <cell r="B263" t="str">
            <v>8400.C2040</v>
          </cell>
          <cell r="O263" t="str">
            <v>Non Allocated Expenditure</v>
          </cell>
          <cell r="Q263">
            <v>0</v>
          </cell>
          <cell r="R263">
            <v>0</v>
          </cell>
          <cell r="T263">
            <v>14.55</v>
          </cell>
          <cell r="U263">
            <v>0</v>
          </cell>
          <cell r="X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14.55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</row>
        <row r="264">
          <cell r="A264" t="str">
            <v>8400.C2040</v>
          </cell>
          <cell r="B264" t="str">
            <v>8400.C2040</v>
          </cell>
          <cell r="O264" t="str">
            <v>Non Allocated Expenditure</v>
          </cell>
          <cell r="Q264">
            <v>0</v>
          </cell>
          <cell r="R264">
            <v>0</v>
          </cell>
          <cell r="T264">
            <v>0</v>
          </cell>
          <cell r="U264">
            <v>0</v>
          </cell>
          <cell r="X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</row>
        <row r="265">
          <cell r="A265" t="str">
            <v>8400.C2040</v>
          </cell>
          <cell r="B265" t="str">
            <v>8400.C2040</v>
          </cell>
          <cell r="O265" t="str">
            <v>Non Allocated Expenditure</v>
          </cell>
          <cell r="Q265">
            <v>27.82</v>
          </cell>
          <cell r="R265">
            <v>0</v>
          </cell>
          <cell r="T265">
            <v>88.72</v>
          </cell>
          <cell r="U265">
            <v>0</v>
          </cell>
          <cell r="X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50</v>
          </cell>
          <cell r="AD265">
            <v>0</v>
          </cell>
          <cell r="AE265">
            <v>0</v>
          </cell>
          <cell r="AF265">
            <v>0</v>
          </cell>
          <cell r="AG265">
            <v>5.45</v>
          </cell>
          <cell r="AH265">
            <v>5.45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27.82</v>
          </cell>
          <cell r="AN265">
            <v>0</v>
          </cell>
        </row>
        <row r="266">
          <cell r="A266" t="str">
            <v>8400.C2040</v>
          </cell>
          <cell r="B266" t="str">
            <v>8400.C2040</v>
          </cell>
          <cell r="O266" t="str">
            <v>Non Allocated Expenditure</v>
          </cell>
          <cell r="Q266">
            <v>99.09</v>
          </cell>
          <cell r="R266">
            <v>0</v>
          </cell>
          <cell r="T266">
            <v>1455.45</v>
          </cell>
          <cell r="U266">
            <v>0</v>
          </cell>
          <cell r="X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245.45</v>
          </cell>
          <cell r="AD266">
            <v>0</v>
          </cell>
          <cell r="AE266">
            <v>0</v>
          </cell>
          <cell r="AF266">
            <v>122.73</v>
          </cell>
          <cell r="AG266">
            <v>0</v>
          </cell>
          <cell r="AH266">
            <v>0</v>
          </cell>
          <cell r="AI266">
            <v>245.46</v>
          </cell>
          <cell r="AJ266">
            <v>245.45</v>
          </cell>
          <cell r="AK266">
            <v>251.82</v>
          </cell>
          <cell r="AL266">
            <v>245.45</v>
          </cell>
          <cell r="AM266">
            <v>99.09</v>
          </cell>
          <cell r="AN266">
            <v>0</v>
          </cell>
        </row>
        <row r="267">
          <cell r="A267" t="str">
            <v>8400.C2040</v>
          </cell>
          <cell r="B267" t="str">
            <v>8400.C2040</v>
          </cell>
          <cell r="O267" t="str">
            <v>Non Allocated Expenditure</v>
          </cell>
          <cell r="Q267">
            <v>122.73</v>
          </cell>
          <cell r="R267">
            <v>0</v>
          </cell>
          <cell r="T267">
            <v>354.46</v>
          </cell>
          <cell r="U267">
            <v>0</v>
          </cell>
          <cell r="X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100</v>
          </cell>
          <cell r="AG267">
            <v>9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122.73</v>
          </cell>
          <cell r="AM267">
            <v>122.73</v>
          </cell>
          <cell r="AN267">
            <v>0</v>
          </cell>
        </row>
        <row r="268">
          <cell r="A268" t="str">
            <v>8400.C2040</v>
          </cell>
          <cell r="B268" t="str">
            <v>8400.C2040</v>
          </cell>
          <cell r="O268" t="str">
            <v>Non Allocated Expenditure</v>
          </cell>
          <cell r="Q268">
            <v>1740091.3</v>
          </cell>
          <cell r="R268">
            <v>2322232</v>
          </cell>
          <cell r="T268">
            <v>8629566.3699999992</v>
          </cell>
          <cell r="U268">
            <v>16840218</v>
          </cell>
          <cell r="X268">
            <v>18979063</v>
          </cell>
          <cell r="Z268">
            <v>12537284</v>
          </cell>
          <cell r="AA268">
            <v>0</v>
          </cell>
          <cell r="AB268">
            <v>0</v>
          </cell>
          <cell r="AC268">
            <v>543780.47</v>
          </cell>
          <cell r="AD268">
            <v>846827.04</v>
          </cell>
          <cell r="AE268">
            <v>567421.06999999995</v>
          </cell>
          <cell r="AF268">
            <v>405529.51</v>
          </cell>
          <cell r="AG268">
            <v>519676.18</v>
          </cell>
          <cell r="AH268">
            <v>419758.19</v>
          </cell>
          <cell r="AI268">
            <v>631124.65</v>
          </cell>
          <cell r="AJ268">
            <v>746458.67</v>
          </cell>
          <cell r="AK268">
            <v>1110362.48</v>
          </cell>
          <cell r="AL268">
            <v>1098536.81</v>
          </cell>
          <cell r="AM268">
            <v>1740091.3</v>
          </cell>
          <cell r="AN268">
            <v>121023.87</v>
          </cell>
        </row>
        <row r="269">
          <cell r="A269" t="str">
            <v>8400.C2040</v>
          </cell>
          <cell r="B269" t="str">
            <v>8400.C2040</v>
          </cell>
          <cell r="O269" t="str">
            <v>Non Allocated Expenditure</v>
          </cell>
          <cell r="Q269">
            <v>0</v>
          </cell>
          <cell r="R269">
            <v>0</v>
          </cell>
          <cell r="T269">
            <v>779.9</v>
          </cell>
          <cell r="U269">
            <v>0</v>
          </cell>
          <cell r="X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779.9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A270" t="str">
            <v>8400.C2040</v>
          </cell>
          <cell r="B270" t="str">
            <v>8400.C2040</v>
          </cell>
          <cell r="O270" t="str">
            <v>Non Allocated Expenditure</v>
          </cell>
          <cell r="Q270">
            <v>187427.36</v>
          </cell>
          <cell r="R270">
            <v>0</v>
          </cell>
          <cell r="T270">
            <v>1212013.6200000001</v>
          </cell>
          <cell r="U270">
            <v>0</v>
          </cell>
          <cell r="X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23035.54</v>
          </cell>
          <cell r="AD270">
            <v>121581.75</v>
          </cell>
          <cell r="AE270">
            <v>37086.160000000003</v>
          </cell>
          <cell r="AF270">
            <v>83189.09</v>
          </cell>
          <cell r="AG270">
            <v>108614.31</v>
          </cell>
          <cell r="AH270">
            <v>50175.39</v>
          </cell>
          <cell r="AI270">
            <v>86706.06</v>
          </cell>
          <cell r="AJ270">
            <v>137652.4</v>
          </cell>
          <cell r="AK270">
            <v>254075.89</v>
          </cell>
          <cell r="AL270">
            <v>122469.67</v>
          </cell>
          <cell r="AM270">
            <v>187427.36</v>
          </cell>
          <cell r="AN270">
            <v>31301.35</v>
          </cell>
        </row>
        <row r="271">
          <cell r="A271" t="str">
            <v>8400.C2040</v>
          </cell>
          <cell r="B271" t="str">
            <v>8400.C2040</v>
          </cell>
          <cell r="O271" t="str">
            <v>Non Allocated Expenditure</v>
          </cell>
          <cell r="Q271">
            <v>86402.65</v>
          </cell>
          <cell r="R271">
            <v>0</v>
          </cell>
          <cell r="T271">
            <v>676700.51</v>
          </cell>
          <cell r="U271">
            <v>0</v>
          </cell>
          <cell r="X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41084.53</v>
          </cell>
          <cell r="AD271">
            <v>124245.99</v>
          </cell>
          <cell r="AE271">
            <v>42844.9</v>
          </cell>
          <cell r="AF271">
            <v>123506.78</v>
          </cell>
          <cell r="AG271">
            <v>12188.44</v>
          </cell>
          <cell r="AH271">
            <v>9060.51</v>
          </cell>
          <cell r="AI271">
            <v>50788.77</v>
          </cell>
          <cell r="AJ271">
            <v>69040.34</v>
          </cell>
          <cell r="AK271">
            <v>68297</v>
          </cell>
          <cell r="AL271">
            <v>49240.6</v>
          </cell>
          <cell r="AM271">
            <v>86402.65</v>
          </cell>
          <cell r="AN271">
            <v>0</v>
          </cell>
        </row>
        <row r="272">
          <cell r="A272" t="str">
            <v>8400.C2040</v>
          </cell>
          <cell r="B272" t="str">
            <v>8400.C2040</v>
          </cell>
          <cell r="O272" t="str">
            <v>Non Allocated Expenditure</v>
          </cell>
          <cell r="Q272">
            <v>0</v>
          </cell>
          <cell r="R272">
            <v>0</v>
          </cell>
          <cell r="T272">
            <v>167.16</v>
          </cell>
          <cell r="U272">
            <v>0</v>
          </cell>
          <cell r="X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167.16</v>
          </cell>
          <cell r="AL272">
            <v>0</v>
          </cell>
          <cell r="AM272">
            <v>0</v>
          </cell>
          <cell r="AN272">
            <v>0</v>
          </cell>
        </row>
        <row r="273">
          <cell r="A273" t="str">
            <v>8400.C2040</v>
          </cell>
          <cell r="B273" t="str">
            <v>8400.C2040</v>
          </cell>
          <cell r="O273" t="str">
            <v>Non Allocated Expenditure</v>
          </cell>
          <cell r="Q273">
            <v>0</v>
          </cell>
          <cell r="R273">
            <v>0</v>
          </cell>
          <cell r="T273">
            <v>0</v>
          </cell>
          <cell r="U273">
            <v>0</v>
          </cell>
          <cell r="X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4">
          <cell r="A274" t="str">
            <v>8400.C2040</v>
          </cell>
          <cell r="B274" t="str">
            <v>8400.C2040</v>
          </cell>
          <cell r="O274" t="str">
            <v>Non Allocated Expenditure</v>
          </cell>
          <cell r="Q274">
            <v>0</v>
          </cell>
          <cell r="R274">
            <v>0</v>
          </cell>
          <cell r="T274">
            <v>0</v>
          </cell>
          <cell r="U274">
            <v>0</v>
          </cell>
          <cell r="X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</row>
        <row r="275">
          <cell r="A275" t="str">
            <v>8400.C2040</v>
          </cell>
          <cell r="B275" t="str">
            <v>8400.C2040</v>
          </cell>
          <cell r="O275" t="str">
            <v>Non Allocated Expenditure</v>
          </cell>
          <cell r="Q275">
            <v>0</v>
          </cell>
          <cell r="R275">
            <v>0</v>
          </cell>
          <cell r="T275">
            <v>0</v>
          </cell>
          <cell r="U275">
            <v>0</v>
          </cell>
          <cell r="X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6">
          <cell r="A276" t="str">
            <v>8400.C2040</v>
          </cell>
          <cell r="B276" t="str">
            <v>8400.C2040</v>
          </cell>
          <cell r="O276" t="str">
            <v>Non Allocated Expenditure</v>
          </cell>
          <cell r="Q276">
            <v>0</v>
          </cell>
          <cell r="R276">
            <v>0</v>
          </cell>
          <cell r="T276">
            <v>885.37</v>
          </cell>
          <cell r="U276">
            <v>0</v>
          </cell>
          <cell r="X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259.85000000000002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625.52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</row>
        <row r="277">
          <cell r="A277" t="str">
            <v>8400.C2040</v>
          </cell>
          <cell r="B277" t="str">
            <v>8400.C2040</v>
          </cell>
          <cell r="O277" t="str">
            <v>Non Allocated Expenditure</v>
          </cell>
          <cell r="Q277">
            <v>565</v>
          </cell>
          <cell r="R277">
            <v>0</v>
          </cell>
          <cell r="T277">
            <v>4470</v>
          </cell>
          <cell r="U277">
            <v>0</v>
          </cell>
          <cell r="X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395</v>
          </cell>
          <cell r="AF277">
            <v>0</v>
          </cell>
          <cell r="AG277">
            <v>0</v>
          </cell>
          <cell r="AH277">
            <v>0</v>
          </cell>
          <cell r="AI277">
            <v>1365</v>
          </cell>
          <cell r="AJ277">
            <v>965</v>
          </cell>
          <cell r="AK277">
            <v>415</v>
          </cell>
          <cell r="AL277">
            <v>765</v>
          </cell>
          <cell r="AM277">
            <v>565</v>
          </cell>
          <cell r="AN277">
            <v>0</v>
          </cell>
        </row>
        <row r="278">
          <cell r="A278" t="str">
            <v>8400.C2040</v>
          </cell>
          <cell r="B278" t="str">
            <v>8400.C2040</v>
          </cell>
          <cell r="O278" t="str">
            <v>Non Allocated Expenditure</v>
          </cell>
          <cell r="Q278">
            <v>0</v>
          </cell>
          <cell r="R278">
            <v>0</v>
          </cell>
          <cell r="T278">
            <v>0</v>
          </cell>
          <cell r="U278">
            <v>0</v>
          </cell>
          <cell r="X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</row>
        <row r="279">
          <cell r="A279" t="str">
            <v>8400.C2040</v>
          </cell>
          <cell r="B279" t="str">
            <v>8400.C2040</v>
          </cell>
          <cell r="O279" t="str">
            <v>Non Allocated Expenditure</v>
          </cell>
          <cell r="Q279">
            <v>0</v>
          </cell>
          <cell r="R279">
            <v>0</v>
          </cell>
          <cell r="T279">
            <v>-1113.8399999999999</v>
          </cell>
          <cell r="U279">
            <v>0</v>
          </cell>
          <cell r="X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-1113.8399999999999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</row>
        <row r="280">
          <cell r="A280" t="str">
            <v>8400.C2040</v>
          </cell>
          <cell r="B280" t="str">
            <v>8400.C2040</v>
          </cell>
          <cell r="O280" t="str">
            <v>Non Allocated Expenditure</v>
          </cell>
          <cell r="Q280">
            <v>0</v>
          </cell>
          <cell r="R280">
            <v>0</v>
          </cell>
          <cell r="T280">
            <v>0</v>
          </cell>
          <cell r="U280">
            <v>0</v>
          </cell>
          <cell r="X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A281" t="str">
            <v>8400.C2040</v>
          </cell>
          <cell r="B281" t="str">
            <v>8400.C2040</v>
          </cell>
          <cell r="O281" t="str">
            <v>Non Allocated Expenditure</v>
          </cell>
          <cell r="Q281">
            <v>887.58</v>
          </cell>
          <cell r="R281">
            <v>0</v>
          </cell>
          <cell r="T281">
            <v>18978.580000000002</v>
          </cell>
          <cell r="U281">
            <v>0</v>
          </cell>
          <cell r="X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1288.8399999999999</v>
          </cell>
          <cell r="AD281">
            <v>6642.4</v>
          </cell>
          <cell r="AE281">
            <v>2539.6</v>
          </cell>
          <cell r="AF281">
            <v>4329.04</v>
          </cell>
          <cell r="AG281">
            <v>380.5</v>
          </cell>
          <cell r="AH281">
            <v>0</v>
          </cell>
          <cell r="AI281">
            <v>0</v>
          </cell>
          <cell r="AJ281">
            <v>675.63</v>
          </cell>
          <cell r="AK281">
            <v>774.68</v>
          </cell>
          <cell r="AL281">
            <v>1460.31</v>
          </cell>
          <cell r="AM281">
            <v>887.58</v>
          </cell>
          <cell r="AN281">
            <v>78</v>
          </cell>
        </row>
        <row r="282">
          <cell r="A282" t="str">
            <v>8400.C2040</v>
          </cell>
          <cell r="B282" t="str">
            <v>8400.C2040</v>
          </cell>
          <cell r="O282" t="str">
            <v>Non Allocated Expenditure</v>
          </cell>
          <cell r="Q282">
            <v>0</v>
          </cell>
          <cell r="R282">
            <v>0</v>
          </cell>
          <cell r="T282">
            <v>46293.07</v>
          </cell>
          <cell r="U282">
            <v>0</v>
          </cell>
          <cell r="X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26737.02</v>
          </cell>
          <cell r="AG282">
            <v>0</v>
          </cell>
          <cell r="AH282">
            <v>0</v>
          </cell>
          <cell r="AI282">
            <v>16266.05</v>
          </cell>
          <cell r="AJ282">
            <v>0</v>
          </cell>
          <cell r="AK282">
            <v>3290</v>
          </cell>
          <cell r="AL282">
            <v>0</v>
          </cell>
          <cell r="AM282">
            <v>0</v>
          </cell>
          <cell r="AN282">
            <v>0</v>
          </cell>
        </row>
        <row r="283">
          <cell r="A283" t="str">
            <v>8400.C2040</v>
          </cell>
          <cell r="B283" t="str">
            <v>8400.C2040</v>
          </cell>
          <cell r="O283" t="str">
            <v>Non Allocated Expenditure</v>
          </cell>
          <cell r="Q283">
            <v>429</v>
          </cell>
          <cell r="R283">
            <v>0</v>
          </cell>
          <cell r="T283">
            <v>-656.3</v>
          </cell>
          <cell r="U283">
            <v>0</v>
          </cell>
          <cell r="X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-1085.3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429</v>
          </cell>
          <cell r="AN283">
            <v>0</v>
          </cell>
        </row>
        <row r="284">
          <cell r="A284" t="str">
            <v>8400.C2040</v>
          </cell>
          <cell r="B284" t="str">
            <v>8400.C2040</v>
          </cell>
          <cell r="O284" t="str">
            <v>Non Allocated Expenditure</v>
          </cell>
          <cell r="Q284">
            <v>0</v>
          </cell>
          <cell r="R284">
            <v>0</v>
          </cell>
          <cell r="T284">
            <v>1257.9000000000001</v>
          </cell>
          <cell r="U284">
            <v>0</v>
          </cell>
          <cell r="X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1257.9000000000001</v>
          </cell>
          <cell r="AM284">
            <v>0</v>
          </cell>
          <cell r="AN284">
            <v>0</v>
          </cell>
        </row>
        <row r="285">
          <cell r="A285" t="str">
            <v>8400.C2040</v>
          </cell>
          <cell r="B285" t="str">
            <v>8400.C2040</v>
          </cell>
          <cell r="O285" t="str">
            <v>Non Allocated Expenditure</v>
          </cell>
          <cell r="Q285">
            <v>43.78</v>
          </cell>
          <cell r="R285">
            <v>0</v>
          </cell>
          <cell r="T285">
            <v>137.04</v>
          </cell>
          <cell r="U285">
            <v>0</v>
          </cell>
          <cell r="X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32.25</v>
          </cell>
          <cell r="AG285">
            <v>0</v>
          </cell>
          <cell r="AH285">
            <v>0</v>
          </cell>
          <cell r="AI285">
            <v>25.53</v>
          </cell>
          <cell r="AJ285">
            <v>33</v>
          </cell>
          <cell r="AK285">
            <v>2.48</v>
          </cell>
          <cell r="AL285">
            <v>0</v>
          </cell>
          <cell r="AM285">
            <v>43.78</v>
          </cell>
          <cell r="AN285">
            <v>0</v>
          </cell>
        </row>
        <row r="286">
          <cell r="A286" t="str">
            <v>8400.C2040</v>
          </cell>
          <cell r="B286" t="str">
            <v>8400.C2040</v>
          </cell>
          <cell r="O286" t="str">
            <v>Non Allocated Expenditure</v>
          </cell>
          <cell r="Q286">
            <v>217.95</v>
          </cell>
          <cell r="R286">
            <v>0</v>
          </cell>
          <cell r="T286">
            <v>256.95</v>
          </cell>
          <cell r="U286">
            <v>0</v>
          </cell>
          <cell r="X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39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217.95</v>
          </cell>
          <cell r="AN286">
            <v>0</v>
          </cell>
        </row>
        <row r="287">
          <cell r="A287" t="str">
            <v>8400.C2040</v>
          </cell>
          <cell r="B287" t="str">
            <v>8400.C2040</v>
          </cell>
          <cell r="O287" t="str">
            <v>Non Allocated Expenditure</v>
          </cell>
          <cell r="Q287">
            <v>81.290000000000006</v>
          </cell>
          <cell r="R287">
            <v>0</v>
          </cell>
          <cell r="T287">
            <v>6797.41</v>
          </cell>
          <cell r="U287">
            <v>0</v>
          </cell>
          <cell r="X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14.17</v>
          </cell>
          <cell r="AG287">
            <v>0</v>
          </cell>
          <cell r="AH287">
            <v>6567.65</v>
          </cell>
          <cell r="AI287">
            <v>15.22</v>
          </cell>
          <cell r="AJ287">
            <v>56.29</v>
          </cell>
          <cell r="AK287">
            <v>0</v>
          </cell>
          <cell r="AL287">
            <v>62.79</v>
          </cell>
          <cell r="AM287">
            <v>81.290000000000006</v>
          </cell>
          <cell r="AN287">
            <v>0</v>
          </cell>
        </row>
        <row r="288">
          <cell r="A288" t="str">
            <v>8400.C2040</v>
          </cell>
          <cell r="B288" t="str">
            <v>8400.C2040</v>
          </cell>
          <cell r="O288" t="str">
            <v>Non Allocated Expenditure</v>
          </cell>
          <cell r="Q288">
            <v>0</v>
          </cell>
          <cell r="R288">
            <v>0</v>
          </cell>
          <cell r="T288">
            <v>0</v>
          </cell>
          <cell r="U288">
            <v>0</v>
          </cell>
          <cell r="X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</row>
        <row r="289">
          <cell r="A289" t="str">
            <v>8400.C2040</v>
          </cell>
          <cell r="B289" t="str">
            <v>8400.C2040</v>
          </cell>
          <cell r="O289" t="str">
            <v>Non Allocated Expenditure</v>
          </cell>
          <cell r="Q289">
            <v>0</v>
          </cell>
          <cell r="R289">
            <v>0</v>
          </cell>
          <cell r="T289">
            <v>0</v>
          </cell>
          <cell r="U289">
            <v>0</v>
          </cell>
          <cell r="X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</row>
        <row r="290">
          <cell r="A290" t="str">
            <v>8400.C2040</v>
          </cell>
          <cell r="B290" t="str">
            <v>8400.C2040</v>
          </cell>
          <cell r="O290" t="str">
            <v>Non Allocated Expenditure</v>
          </cell>
          <cell r="Q290">
            <v>0</v>
          </cell>
          <cell r="R290">
            <v>0</v>
          </cell>
          <cell r="T290">
            <v>9578</v>
          </cell>
          <cell r="U290">
            <v>0</v>
          </cell>
          <cell r="X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9578</v>
          </cell>
          <cell r="AL290">
            <v>0</v>
          </cell>
          <cell r="AM290">
            <v>0</v>
          </cell>
          <cell r="AN290">
            <v>0</v>
          </cell>
        </row>
        <row r="291">
          <cell r="A291" t="str">
            <v>8400.C2040</v>
          </cell>
          <cell r="B291" t="str">
            <v>8400.C2040</v>
          </cell>
          <cell r="O291" t="str">
            <v>Non Allocated Expenditure</v>
          </cell>
          <cell r="Q291">
            <v>0</v>
          </cell>
          <cell r="R291">
            <v>0</v>
          </cell>
          <cell r="T291">
            <v>0</v>
          </cell>
          <cell r="U291">
            <v>0</v>
          </cell>
          <cell r="X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</row>
        <row r="292">
          <cell r="A292" t="str">
            <v>8400.C2050</v>
          </cell>
          <cell r="B292" t="str">
            <v>8400.C2050</v>
          </cell>
          <cell r="O292" t="str">
            <v>Non Allocated Expenditure</v>
          </cell>
          <cell r="Q292">
            <v>-22710.93</v>
          </cell>
          <cell r="R292">
            <v>0</v>
          </cell>
          <cell r="T292">
            <v>-9808.56</v>
          </cell>
          <cell r="U292">
            <v>0</v>
          </cell>
          <cell r="X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20003.740000000002</v>
          </cell>
          <cell r="AD292">
            <v>-29812.3</v>
          </cell>
          <cell r="AE292">
            <v>11434.57</v>
          </cell>
          <cell r="AF292">
            <v>-1954.76</v>
          </cell>
          <cell r="AG292">
            <v>-9479.81</v>
          </cell>
          <cell r="AH292">
            <v>2570.21</v>
          </cell>
          <cell r="AI292">
            <v>-2570.21</v>
          </cell>
          <cell r="AJ292">
            <v>0</v>
          </cell>
          <cell r="AK292">
            <v>20744.169999999998</v>
          </cell>
          <cell r="AL292">
            <v>1966.76</v>
          </cell>
          <cell r="AM292">
            <v>-22710.93</v>
          </cell>
          <cell r="AN292">
            <v>0</v>
          </cell>
        </row>
        <row r="293">
          <cell r="A293" t="str">
            <v>8400.C2050</v>
          </cell>
          <cell r="B293" t="str">
            <v>8400.C2050</v>
          </cell>
          <cell r="O293" t="str">
            <v>Non Allocated Expenditure</v>
          </cell>
          <cell r="Q293">
            <v>-12424.99</v>
          </cell>
          <cell r="R293">
            <v>0</v>
          </cell>
          <cell r="T293">
            <v>-2900.81</v>
          </cell>
          <cell r="U293">
            <v>0</v>
          </cell>
          <cell r="X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21242.59</v>
          </cell>
          <cell r="AD293">
            <v>-24143.4</v>
          </cell>
          <cell r="AE293">
            <v>2971.24</v>
          </cell>
          <cell r="AF293">
            <v>3879.08</v>
          </cell>
          <cell r="AG293">
            <v>-6850.32</v>
          </cell>
          <cell r="AH293">
            <v>1183.18</v>
          </cell>
          <cell r="AI293">
            <v>-1183.18</v>
          </cell>
          <cell r="AJ293">
            <v>0</v>
          </cell>
          <cell r="AK293">
            <v>1472.21</v>
          </cell>
          <cell r="AL293">
            <v>10952.78</v>
          </cell>
          <cell r="AM293">
            <v>-12424.99</v>
          </cell>
          <cell r="AN293">
            <v>0</v>
          </cell>
        </row>
        <row r="294">
          <cell r="A294" t="str">
            <v>8400.C2050</v>
          </cell>
          <cell r="B294" t="str">
            <v>8400.C2050</v>
          </cell>
          <cell r="O294" t="str">
            <v/>
          </cell>
          <cell r="Q294">
            <v>0</v>
          </cell>
          <cell r="R294">
            <v>0</v>
          </cell>
          <cell r="T294">
            <v>0</v>
          </cell>
          <cell r="U294">
            <v>0</v>
          </cell>
          <cell r="X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</row>
        <row r="295">
          <cell r="A295" t="str">
            <v>8400.C2050</v>
          </cell>
          <cell r="B295" t="str">
            <v>8400.C2050</v>
          </cell>
          <cell r="O295" t="str">
            <v/>
          </cell>
          <cell r="Q295">
            <v>0</v>
          </cell>
          <cell r="R295">
            <v>0</v>
          </cell>
          <cell r="T295">
            <v>0</v>
          </cell>
          <cell r="U295">
            <v>0</v>
          </cell>
          <cell r="X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</row>
        <row r="296">
          <cell r="A296" t="str">
            <v>8400.C2050</v>
          </cell>
          <cell r="B296" t="str">
            <v>8400.C2050</v>
          </cell>
          <cell r="O296" t="str">
            <v/>
          </cell>
          <cell r="Q296">
            <v>0</v>
          </cell>
          <cell r="R296">
            <v>0</v>
          </cell>
          <cell r="T296">
            <v>0</v>
          </cell>
          <cell r="U296">
            <v>0</v>
          </cell>
          <cell r="X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</row>
        <row r="297">
          <cell r="A297" t="str">
            <v>8400.C2050</v>
          </cell>
          <cell r="B297" t="str">
            <v>8400.C2050</v>
          </cell>
          <cell r="O297" t="str">
            <v/>
          </cell>
          <cell r="Q297">
            <v>0</v>
          </cell>
          <cell r="R297">
            <v>0</v>
          </cell>
          <cell r="T297">
            <v>0</v>
          </cell>
          <cell r="U297">
            <v>0</v>
          </cell>
          <cell r="X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</row>
        <row r="298">
          <cell r="A298" t="str">
            <v>8400.C2050</v>
          </cell>
          <cell r="B298" t="str">
            <v>8400.C2050</v>
          </cell>
          <cell r="O298" t="str">
            <v/>
          </cell>
          <cell r="Q298">
            <v>0</v>
          </cell>
          <cell r="R298">
            <v>0</v>
          </cell>
          <cell r="T298">
            <v>0</v>
          </cell>
          <cell r="U298">
            <v>0</v>
          </cell>
          <cell r="X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</row>
        <row r="299">
          <cell r="A299" t="str">
            <v>8400.C2050</v>
          </cell>
          <cell r="B299" t="str">
            <v>8400.C2050</v>
          </cell>
          <cell r="O299" t="str">
            <v/>
          </cell>
          <cell r="Q299">
            <v>0</v>
          </cell>
          <cell r="R299">
            <v>0</v>
          </cell>
          <cell r="T299">
            <v>0</v>
          </cell>
          <cell r="U299">
            <v>0</v>
          </cell>
          <cell r="X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</row>
        <row r="300">
          <cell r="A300" t="str">
            <v>8400.C2050</v>
          </cell>
          <cell r="B300" t="str">
            <v>8400.C2050</v>
          </cell>
          <cell r="O300" t="str">
            <v>Borrowing Costs</v>
          </cell>
          <cell r="Q300">
            <v>109708.35</v>
          </cell>
          <cell r="R300">
            <v>66796</v>
          </cell>
          <cell r="T300">
            <v>1208437.22</v>
          </cell>
          <cell r="U300">
            <v>734756</v>
          </cell>
          <cell r="X300">
            <v>801552</v>
          </cell>
          <cell r="Z300">
            <v>0</v>
          </cell>
          <cell r="AA300">
            <v>0</v>
          </cell>
          <cell r="AB300">
            <v>0</v>
          </cell>
          <cell r="AC300">
            <v>109230.33</v>
          </cell>
          <cell r="AD300">
            <v>110549.85</v>
          </cell>
          <cell r="AE300">
            <v>122100.65</v>
          </cell>
          <cell r="AF300">
            <v>134422.63</v>
          </cell>
          <cell r="AG300">
            <v>121228.48</v>
          </cell>
          <cell r="AH300">
            <v>82460.31</v>
          </cell>
          <cell r="AI300">
            <v>85007.79</v>
          </cell>
          <cell r="AJ300">
            <v>101352.99</v>
          </cell>
          <cell r="AK300">
            <v>114148.73</v>
          </cell>
          <cell r="AL300">
            <v>118227.11</v>
          </cell>
          <cell r="AM300">
            <v>109708.35</v>
          </cell>
          <cell r="AN300">
            <v>0</v>
          </cell>
        </row>
        <row r="301">
          <cell r="A301" t="str">
            <v>8400.C2050</v>
          </cell>
          <cell r="B301" t="str">
            <v>8400.C2050</v>
          </cell>
          <cell r="O301" t="str">
            <v>Borrowing Costs</v>
          </cell>
          <cell r="Q301">
            <v>0</v>
          </cell>
          <cell r="R301">
            <v>0</v>
          </cell>
          <cell r="T301">
            <v>0</v>
          </cell>
          <cell r="U301">
            <v>0</v>
          </cell>
          <cell r="X301">
            <v>0</v>
          </cell>
          <cell r="Z301">
            <v>2122302.2799999998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</row>
        <row r="302">
          <cell r="A302" t="str">
            <v>8400.C2050</v>
          </cell>
          <cell r="B302" t="str">
            <v>8400.C2050</v>
          </cell>
          <cell r="O302" t="str">
            <v>Non Allocated Expenditure</v>
          </cell>
          <cell r="Q302">
            <v>0</v>
          </cell>
          <cell r="R302">
            <v>0</v>
          </cell>
          <cell r="T302">
            <v>36880</v>
          </cell>
          <cell r="U302">
            <v>0</v>
          </cell>
          <cell r="X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3500</v>
          </cell>
          <cell r="AK302">
            <v>2500</v>
          </cell>
          <cell r="AL302">
            <v>30880</v>
          </cell>
          <cell r="AM302">
            <v>0</v>
          </cell>
          <cell r="AN302">
            <v>0</v>
          </cell>
        </row>
        <row r="303">
          <cell r="A303" t="str">
            <v>8400.C2050</v>
          </cell>
          <cell r="B303" t="str">
            <v>8400.C2050</v>
          </cell>
          <cell r="O303" t="str">
            <v>Non Allocated Expenditure</v>
          </cell>
          <cell r="Q303">
            <v>0</v>
          </cell>
          <cell r="R303">
            <v>0</v>
          </cell>
          <cell r="T303">
            <v>0</v>
          </cell>
          <cell r="U303">
            <v>0</v>
          </cell>
          <cell r="X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</row>
        <row r="304">
          <cell r="A304" t="str">
            <v>8400.C2050</v>
          </cell>
          <cell r="B304" t="str">
            <v>8400.C2050</v>
          </cell>
          <cell r="O304" t="str">
            <v>Non Allocated Expenditure</v>
          </cell>
          <cell r="Q304">
            <v>358900.29</v>
          </cell>
          <cell r="R304">
            <v>985855.84</v>
          </cell>
          <cell r="T304">
            <v>2509396.5</v>
          </cell>
          <cell r="U304">
            <v>7355331.0899999999</v>
          </cell>
          <cell r="X304">
            <v>8059372</v>
          </cell>
          <cell r="Z304">
            <v>3930276</v>
          </cell>
          <cell r="AA304">
            <v>0</v>
          </cell>
          <cell r="AB304">
            <v>0</v>
          </cell>
          <cell r="AC304">
            <v>195451.7</v>
          </cell>
          <cell r="AD304">
            <v>196154.41</v>
          </cell>
          <cell r="AE304">
            <v>221805.33</v>
          </cell>
          <cell r="AF304">
            <v>140860.4</v>
          </cell>
          <cell r="AG304">
            <v>279696.84000000003</v>
          </cell>
          <cell r="AH304">
            <v>201371.16</v>
          </cell>
          <cell r="AI304">
            <v>172331.54</v>
          </cell>
          <cell r="AJ304">
            <v>253342.47</v>
          </cell>
          <cell r="AK304">
            <v>251450.12</v>
          </cell>
          <cell r="AL304">
            <v>238032.24</v>
          </cell>
          <cell r="AM304">
            <v>358900.29</v>
          </cell>
          <cell r="AN304">
            <v>15634.99</v>
          </cell>
        </row>
        <row r="305">
          <cell r="A305" t="str">
            <v>8400.C2050</v>
          </cell>
          <cell r="B305" t="str">
            <v>8400.C2050</v>
          </cell>
          <cell r="O305" t="str">
            <v>Non Allocated Expenditure</v>
          </cell>
          <cell r="Q305">
            <v>0</v>
          </cell>
          <cell r="R305">
            <v>0</v>
          </cell>
          <cell r="T305">
            <v>0</v>
          </cell>
          <cell r="U305">
            <v>0</v>
          </cell>
          <cell r="X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</row>
        <row r="306">
          <cell r="A306" t="str">
            <v>8400.C2050</v>
          </cell>
          <cell r="B306" t="str">
            <v>8400.C2050</v>
          </cell>
          <cell r="O306" t="str">
            <v>Non Allocated Expenditure</v>
          </cell>
          <cell r="Q306">
            <v>111042.13</v>
          </cell>
          <cell r="R306">
            <v>0</v>
          </cell>
          <cell r="T306">
            <v>465912.28</v>
          </cell>
          <cell r="U306">
            <v>0</v>
          </cell>
          <cell r="X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35645.46</v>
          </cell>
          <cell r="AD306">
            <v>43355.66</v>
          </cell>
          <cell r="AE306">
            <v>22088.86</v>
          </cell>
          <cell r="AF306">
            <v>23080.25</v>
          </cell>
          <cell r="AG306">
            <v>88705.75</v>
          </cell>
          <cell r="AH306">
            <v>37109.879999999997</v>
          </cell>
          <cell r="AI306">
            <v>15123.18</v>
          </cell>
          <cell r="AJ306">
            <v>25460.75</v>
          </cell>
          <cell r="AK306">
            <v>22737.81</v>
          </cell>
          <cell r="AL306">
            <v>41562.550000000003</v>
          </cell>
          <cell r="AM306">
            <v>111042.13</v>
          </cell>
          <cell r="AN306">
            <v>1435.3</v>
          </cell>
        </row>
        <row r="307">
          <cell r="A307" t="str">
            <v>8400.C2050</v>
          </cell>
          <cell r="B307" t="str">
            <v>8400.C2050</v>
          </cell>
          <cell r="O307" t="str">
            <v>Non Allocated Expenditure</v>
          </cell>
          <cell r="Q307">
            <v>200</v>
          </cell>
          <cell r="R307">
            <v>0</v>
          </cell>
          <cell r="T307">
            <v>200</v>
          </cell>
          <cell r="U307">
            <v>0</v>
          </cell>
          <cell r="X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200</v>
          </cell>
          <cell r="AN307">
            <v>0</v>
          </cell>
        </row>
        <row r="308">
          <cell r="A308" t="str">
            <v>8400.C2050</v>
          </cell>
          <cell r="B308" t="str">
            <v>8400.C2050</v>
          </cell>
          <cell r="O308" t="str">
            <v>Non Allocated Expenditure</v>
          </cell>
          <cell r="Q308">
            <v>0</v>
          </cell>
          <cell r="R308">
            <v>0</v>
          </cell>
          <cell r="T308">
            <v>0</v>
          </cell>
          <cell r="U308">
            <v>0</v>
          </cell>
          <cell r="X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</row>
        <row r="309">
          <cell r="A309" t="str">
            <v>8400.C2050</v>
          </cell>
          <cell r="B309" t="str">
            <v>8400.C2050</v>
          </cell>
          <cell r="O309" t="str">
            <v>Non Allocated Expenditure</v>
          </cell>
          <cell r="Q309">
            <v>0</v>
          </cell>
          <cell r="R309">
            <v>0</v>
          </cell>
          <cell r="T309">
            <v>20.36</v>
          </cell>
          <cell r="U309">
            <v>0</v>
          </cell>
          <cell r="X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20.36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</row>
        <row r="310">
          <cell r="A310" t="str">
            <v>8400.C2050</v>
          </cell>
          <cell r="B310" t="str">
            <v>8400.C2050</v>
          </cell>
          <cell r="O310" t="str">
            <v>Non Allocated Expenditure</v>
          </cell>
          <cell r="Q310">
            <v>0</v>
          </cell>
          <cell r="R310">
            <v>0</v>
          </cell>
          <cell r="T310">
            <v>0</v>
          </cell>
          <cell r="U310">
            <v>0</v>
          </cell>
          <cell r="X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</row>
        <row r="311">
          <cell r="A311" t="str">
            <v>8400.C2050</v>
          </cell>
          <cell r="B311" t="str">
            <v>8400.C2050</v>
          </cell>
          <cell r="O311" t="str">
            <v>Non Allocated Expenditure</v>
          </cell>
          <cell r="Q311">
            <v>0</v>
          </cell>
          <cell r="R311">
            <v>0</v>
          </cell>
          <cell r="T311">
            <v>0</v>
          </cell>
          <cell r="U311">
            <v>0</v>
          </cell>
          <cell r="X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</row>
        <row r="312">
          <cell r="A312" t="str">
            <v>8400.C2050</v>
          </cell>
          <cell r="B312" t="str">
            <v>8400.C2050</v>
          </cell>
          <cell r="O312" t="str">
            <v>Non Allocated Expenditure</v>
          </cell>
          <cell r="Q312">
            <v>0</v>
          </cell>
          <cell r="R312">
            <v>0</v>
          </cell>
          <cell r="T312">
            <v>0</v>
          </cell>
          <cell r="U312">
            <v>0</v>
          </cell>
          <cell r="X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</row>
        <row r="313">
          <cell r="A313" t="str">
            <v>8400.C2050</v>
          </cell>
          <cell r="B313" t="str">
            <v>8400.C2050</v>
          </cell>
          <cell r="O313" t="str">
            <v>Non Allocated Expenditure</v>
          </cell>
          <cell r="Q313">
            <v>0</v>
          </cell>
          <cell r="R313">
            <v>0</v>
          </cell>
          <cell r="T313">
            <v>39.090000000000003</v>
          </cell>
          <cell r="U313">
            <v>0</v>
          </cell>
          <cell r="X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39.090000000000003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</row>
        <row r="314">
          <cell r="A314" t="str">
            <v>8400.C2050</v>
          </cell>
          <cell r="B314" t="str">
            <v>8400.C2050</v>
          </cell>
          <cell r="O314" t="str">
            <v>Non Allocated Expenditure</v>
          </cell>
          <cell r="Q314">
            <v>819.38</v>
          </cell>
          <cell r="R314">
            <v>0</v>
          </cell>
          <cell r="T314">
            <v>2234.83</v>
          </cell>
          <cell r="U314">
            <v>0</v>
          </cell>
          <cell r="X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209.1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227.27</v>
          </cell>
          <cell r="AL314">
            <v>979.08</v>
          </cell>
          <cell r="AM314">
            <v>819.38</v>
          </cell>
          <cell r="AN314">
            <v>0</v>
          </cell>
        </row>
        <row r="315">
          <cell r="A315" t="str">
            <v>8400.C2050</v>
          </cell>
          <cell r="B315" t="str">
            <v>8400.C2050</v>
          </cell>
          <cell r="O315" t="str">
            <v>Non Allocated Expenditure</v>
          </cell>
          <cell r="Q315">
            <v>0</v>
          </cell>
          <cell r="R315">
            <v>0</v>
          </cell>
          <cell r="T315">
            <v>0</v>
          </cell>
          <cell r="U315">
            <v>0</v>
          </cell>
          <cell r="X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</row>
        <row r="316">
          <cell r="A316" t="str">
            <v>8400.C2050</v>
          </cell>
          <cell r="B316" t="str">
            <v>8400.C2050</v>
          </cell>
          <cell r="O316" t="str">
            <v>Non Allocated Expenditure</v>
          </cell>
          <cell r="Q316">
            <v>318103.15000000002</v>
          </cell>
          <cell r="R316">
            <v>1415006</v>
          </cell>
          <cell r="T316">
            <v>4508866.6399999997</v>
          </cell>
          <cell r="U316">
            <v>16177202</v>
          </cell>
          <cell r="X316">
            <v>17252044</v>
          </cell>
          <cell r="Z316">
            <v>8375209</v>
          </cell>
          <cell r="AA316">
            <v>0</v>
          </cell>
          <cell r="AB316">
            <v>0</v>
          </cell>
          <cell r="AC316">
            <v>209291.14</v>
          </cell>
          <cell r="AD316">
            <v>786889.28</v>
          </cell>
          <cell r="AE316">
            <v>492353.07</v>
          </cell>
          <cell r="AF316">
            <v>287583.78999999998</v>
          </cell>
          <cell r="AG316">
            <v>696851.07</v>
          </cell>
          <cell r="AH316">
            <v>-339734.4</v>
          </cell>
          <cell r="AI316">
            <v>204767.66</v>
          </cell>
          <cell r="AJ316">
            <v>1611753.65</v>
          </cell>
          <cell r="AK316">
            <v>-14126.76</v>
          </cell>
          <cell r="AL316">
            <v>255134.99</v>
          </cell>
          <cell r="AM316">
            <v>318103.15000000002</v>
          </cell>
          <cell r="AN316">
            <v>65.19</v>
          </cell>
        </row>
        <row r="317">
          <cell r="A317" t="str">
            <v>8400.C2050</v>
          </cell>
          <cell r="B317" t="str">
            <v>8400.C2050</v>
          </cell>
          <cell r="O317" t="str">
            <v>Non Allocated Expenditure</v>
          </cell>
          <cell r="Q317">
            <v>208.43</v>
          </cell>
          <cell r="R317">
            <v>0</v>
          </cell>
          <cell r="T317">
            <v>1125.48</v>
          </cell>
          <cell r="U317">
            <v>0</v>
          </cell>
          <cell r="X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15.09</v>
          </cell>
          <cell r="AD317">
            <v>28.93</v>
          </cell>
          <cell r="AE317">
            <v>139.29</v>
          </cell>
          <cell r="AF317">
            <v>0</v>
          </cell>
          <cell r="AG317">
            <v>252.64</v>
          </cell>
          <cell r="AH317">
            <v>24.01</v>
          </cell>
          <cell r="AI317">
            <v>79.819999999999993</v>
          </cell>
          <cell r="AJ317">
            <v>110.87</v>
          </cell>
          <cell r="AK317">
            <v>173.62</v>
          </cell>
          <cell r="AL317">
            <v>92.78</v>
          </cell>
          <cell r="AM317">
            <v>208.43</v>
          </cell>
          <cell r="AN317">
            <v>0</v>
          </cell>
        </row>
        <row r="318">
          <cell r="A318" t="str">
            <v>8400.C2050</v>
          </cell>
          <cell r="B318" t="str">
            <v>8400.C2050</v>
          </cell>
          <cell r="O318" t="str">
            <v>Non Allocated Expenditure</v>
          </cell>
          <cell r="Q318">
            <v>176.8</v>
          </cell>
          <cell r="R318">
            <v>0</v>
          </cell>
          <cell r="T318">
            <v>1029.1300000000001</v>
          </cell>
          <cell r="U318">
            <v>0</v>
          </cell>
          <cell r="X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19.75</v>
          </cell>
          <cell r="AD318">
            <v>0</v>
          </cell>
          <cell r="AE318">
            <v>93.44</v>
          </cell>
          <cell r="AF318">
            <v>0</v>
          </cell>
          <cell r="AG318">
            <v>82.29</v>
          </cell>
          <cell r="AH318">
            <v>79.430000000000007</v>
          </cell>
          <cell r="AI318">
            <v>267.72000000000003</v>
          </cell>
          <cell r="AJ318">
            <v>155.19999999999999</v>
          </cell>
          <cell r="AK318">
            <v>1.6</v>
          </cell>
          <cell r="AL318">
            <v>152.9</v>
          </cell>
          <cell r="AM318">
            <v>176.8</v>
          </cell>
          <cell r="AN318">
            <v>0</v>
          </cell>
        </row>
        <row r="319">
          <cell r="A319" t="str">
            <v>8400.C2050</v>
          </cell>
          <cell r="B319" t="str">
            <v>8400.C2050</v>
          </cell>
          <cell r="O319" t="str">
            <v>Non Allocated Expenditure</v>
          </cell>
          <cell r="Q319">
            <v>13416.64</v>
          </cell>
          <cell r="R319">
            <v>0</v>
          </cell>
          <cell r="T319">
            <v>159654.44</v>
          </cell>
          <cell r="U319">
            <v>0</v>
          </cell>
          <cell r="X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8331.19</v>
          </cell>
          <cell r="AD319">
            <v>16097.82</v>
          </cell>
          <cell r="AE319">
            <v>54768.83</v>
          </cell>
          <cell r="AF319">
            <v>15897.41</v>
          </cell>
          <cell r="AG319">
            <v>4371.59</v>
          </cell>
          <cell r="AH319">
            <v>15600.96</v>
          </cell>
          <cell r="AI319">
            <v>11060.2</v>
          </cell>
          <cell r="AJ319">
            <v>5045.2</v>
          </cell>
          <cell r="AK319">
            <v>13841.81</v>
          </cell>
          <cell r="AL319">
            <v>1222.79</v>
          </cell>
          <cell r="AM319">
            <v>13416.64</v>
          </cell>
          <cell r="AN319">
            <v>4077</v>
          </cell>
        </row>
        <row r="320">
          <cell r="A320" t="str">
            <v>8400.C2050</v>
          </cell>
          <cell r="B320" t="str">
            <v>8400.C2050</v>
          </cell>
          <cell r="O320" t="str">
            <v>Non Allocated Expenditure</v>
          </cell>
          <cell r="Q320">
            <v>0</v>
          </cell>
          <cell r="R320">
            <v>0</v>
          </cell>
          <cell r="T320">
            <v>175.86</v>
          </cell>
          <cell r="U320">
            <v>0</v>
          </cell>
          <cell r="X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66.7</v>
          </cell>
          <cell r="AD320">
            <v>20.85</v>
          </cell>
          <cell r="AE320">
            <v>92.65</v>
          </cell>
          <cell r="AF320">
            <v>0</v>
          </cell>
          <cell r="AG320">
            <v>0</v>
          </cell>
          <cell r="AH320">
            <v>-4.34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</row>
        <row r="321">
          <cell r="A321" t="str">
            <v>8400.C2050</v>
          </cell>
          <cell r="B321" t="str">
            <v>8400.C2050</v>
          </cell>
          <cell r="O321" t="str">
            <v>Non Allocated Expenditure</v>
          </cell>
          <cell r="Q321">
            <v>0</v>
          </cell>
          <cell r="R321">
            <v>0</v>
          </cell>
          <cell r="T321">
            <v>0</v>
          </cell>
          <cell r="U321">
            <v>0</v>
          </cell>
          <cell r="X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</row>
        <row r="322">
          <cell r="A322" t="str">
            <v>8400.C2050</v>
          </cell>
          <cell r="B322" t="str">
            <v>8400.C2050</v>
          </cell>
          <cell r="O322" t="str">
            <v>Non Allocated Expenditure</v>
          </cell>
          <cell r="Q322">
            <v>0</v>
          </cell>
          <cell r="R322">
            <v>0</v>
          </cell>
          <cell r="T322">
            <v>0</v>
          </cell>
          <cell r="U322">
            <v>0</v>
          </cell>
          <cell r="X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A323" t="str">
            <v>8400.C2050</v>
          </cell>
          <cell r="B323" t="str">
            <v>8400.C2050</v>
          </cell>
          <cell r="O323" t="str">
            <v>Non Allocated Expenditure</v>
          </cell>
          <cell r="Q323">
            <v>0</v>
          </cell>
          <cell r="R323">
            <v>0</v>
          </cell>
          <cell r="T323">
            <v>0</v>
          </cell>
          <cell r="U323">
            <v>0</v>
          </cell>
          <cell r="X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A324" t="str">
            <v>8400.C2050</v>
          </cell>
          <cell r="B324" t="str">
            <v>8400.C2050</v>
          </cell>
          <cell r="O324" t="str">
            <v>Non Allocated Expenditure</v>
          </cell>
          <cell r="Q324">
            <v>0</v>
          </cell>
          <cell r="R324">
            <v>0</v>
          </cell>
          <cell r="T324">
            <v>0</v>
          </cell>
          <cell r="U324">
            <v>0</v>
          </cell>
          <cell r="X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A325" t="str">
            <v>8400.C2050</v>
          </cell>
          <cell r="B325" t="str">
            <v>8400.C2050</v>
          </cell>
          <cell r="O325" t="str">
            <v>Non Allocated Expenditure</v>
          </cell>
          <cell r="Q325">
            <v>0</v>
          </cell>
          <cell r="R325">
            <v>0</v>
          </cell>
          <cell r="T325">
            <v>40.799999999999997</v>
          </cell>
          <cell r="U325">
            <v>0</v>
          </cell>
          <cell r="X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40.799999999999997</v>
          </cell>
          <cell r="AM325">
            <v>0</v>
          </cell>
          <cell r="AN325">
            <v>0</v>
          </cell>
        </row>
        <row r="326">
          <cell r="A326" t="str">
            <v>8400.C2050</v>
          </cell>
          <cell r="B326" t="str">
            <v>8400.C2050</v>
          </cell>
          <cell r="O326" t="str">
            <v>Non Allocated Expenditure</v>
          </cell>
          <cell r="Q326">
            <v>0</v>
          </cell>
          <cell r="R326">
            <v>0</v>
          </cell>
          <cell r="T326">
            <v>0</v>
          </cell>
          <cell r="U326">
            <v>0</v>
          </cell>
          <cell r="X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</row>
        <row r="327">
          <cell r="A327" t="str">
            <v>8400.C2050</v>
          </cell>
          <cell r="B327" t="str">
            <v>8400.C2050</v>
          </cell>
          <cell r="O327" t="str">
            <v>Non Allocated Expenditure</v>
          </cell>
          <cell r="Q327">
            <v>0</v>
          </cell>
          <cell r="R327">
            <v>0</v>
          </cell>
          <cell r="T327">
            <v>480</v>
          </cell>
          <cell r="U327">
            <v>0</v>
          </cell>
          <cell r="X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480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</row>
        <row r="328">
          <cell r="A328" t="str">
            <v>8400.C2050</v>
          </cell>
          <cell r="B328" t="str">
            <v>8400.C2050</v>
          </cell>
          <cell r="O328" t="str">
            <v>Non Allocated Expenditure</v>
          </cell>
          <cell r="Q328">
            <v>842048.27</v>
          </cell>
          <cell r="R328">
            <v>1734459</v>
          </cell>
          <cell r="T328">
            <v>7624346.3399999999</v>
          </cell>
          <cell r="U328">
            <v>12697385</v>
          </cell>
          <cell r="X328">
            <v>14437740</v>
          </cell>
          <cell r="Z328">
            <v>11612029</v>
          </cell>
          <cell r="AA328">
            <v>0</v>
          </cell>
          <cell r="AB328">
            <v>0</v>
          </cell>
          <cell r="AC328">
            <v>431964.56</v>
          </cell>
          <cell r="AD328">
            <v>103443.84</v>
          </cell>
          <cell r="AE328">
            <v>1117345.19</v>
          </cell>
          <cell r="AF328">
            <v>398084.53</v>
          </cell>
          <cell r="AG328">
            <v>757455</v>
          </cell>
          <cell r="AH328">
            <v>1056749.95</v>
          </cell>
          <cell r="AI328">
            <v>362175.83</v>
          </cell>
          <cell r="AJ328">
            <v>1216538.49</v>
          </cell>
          <cell r="AK328">
            <v>965217.47</v>
          </cell>
          <cell r="AL328">
            <v>373323.21</v>
          </cell>
          <cell r="AM328">
            <v>842048.27</v>
          </cell>
          <cell r="AN328">
            <v>2690.55</v>
          </cell>
        </row>
        <row r="329">
          <cell r="A329" t="str">
            <v>8400.C2050</v>
          </cell>
          <cell r="B329" t="str">
            <v>8400.C2050</v>
          </cell>
          <cell r="O329" t="str">
            <v>Non Allocated Expenditure</v>
          </cell>
          <cell r="Q329">
            <v>0</v>
          </cell>
          <cell r="R329">
            <v>0</v>
          </cell>
          <cell r="T329">
            <v>0</v>
          </cell>
          <cell r="U329">
            <v>0</v>
          </cell>
          <cell r="X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</row>
        <row r="330">
          <cell r="A330" t="str">
            <v>8400.C2050</v>
          </cell>
          <cell r="B330" t="str">
            <v>8400.C2050</v>
          </cell>
          <cell r="O330" t="str">
            <v>Non Allocated Expenditure</v>
          </cell>
          <cell r="Q330">
            <v>-52017.79</v>
          </cell>
          <cell r="R330">
            <v>0</v>
          </cell>
          <cell r="T330">
            <v>958661.27</v>
          </cell>
          <cell r="U330">
            <v>0</v>
          </cell>
          <cell r="X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84187.11</v>
          </cell>
          <cell r="AD330">
            <v>170883.36</v>
          </cell>
          <cell r="AE330">
            <v>130954.24000000001</v>
          </cell>
          <cell r="AF330">
            <v>167732.68</v>
          </cell>
          <cell r="AG330">
            <v>66422.179999999993</v>
          </cell>
          <cell r="AH330">
            <v>167731.66</v>
          </cell>
          <cell r="AI330">
            <v>22160.799999999999</v>
          </cell>
          <cell r="AJ330">
            <v>75506.34</v>
          </cell>
          <cell r="AK330">
            <v>101711.44</v>
          </cell>
          <cell r="AL330">
            <v>23389.25</v>
          </cell>
          <cell r="AM330">
            <v>-52017.79</v>
          </cell>
          <cell r="AN330">
            <v>3528.32</v>
          </cell>
        </row>
        <row r="331">
          <cell r="A331" t="str">
            <v>8400.C2050</v>
          </cell>
          <cell r="B331" t="str">
            <v>8400.C2050</v>
          </cell>
          <cell r="O331" t="str">
            <v>Non Allocated Expenditure</v>
          </cell>
          <cell r="Q331">
            <v>0</v>
          </cell>
          <cell r="R331">
            <v>0</v>
          </cell>
          <cell r="T331">
            <v>2102.36</v>
          </cell>
          <cell r="U331">
            <v>0</v>
          </cell>
          <cell r="X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657.88</v>
          </cell>
          <cell r="AG331">
            <v>740.16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704.32</v>
          </cell>
          <cell r="AM331">
            <v>0</v>
          </cell>
          <cell r="AN331">
            <v>0</v>
          </cell>
        </row>
        <row r="332">
          <cell r="A332" t="str">
            <v>8400.C2050</v>
          </cell>
          <cell r="B332" t="str">
            <v>8400.C2050</v>
          </cell>
          <cell r="O332" t="str">
            <v>Non Allocated Expenditure</v>
          </cell>
          <cell r="Q332">
            <v>0</v>
          </cell>
          <cell r="R332">
            <v>0</v>
          </cell>
          <cell r="T332">
            <v>0</v>
          </cell>
          <cell r="U332">
            <v>0</v>
          </cell>
          <cell r="X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</row>
        <row r="333">
          <cell r="A333" t="str">
            <v>8400.C2050</v>
          </cell>
          <cell r="B333" t="str">
            <v>8400.C2050</v>
          </cell>
          <cell r="O333" t="str">
            <v>Non Allocated Expenditure</v>
          </cell>
          <cell r="Q333">
            <v>0</v>
          </cell>
          <cell r="R333">
            <v>0</v>
          </cell>
          <cell r="T333">
            <v>0</v>
          </cell>
          <cell r="U333">
            <v>0</v>
          </cell>
          <cell r="X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</row>
        <row r="334">
          <cell r="A334" t="str">
            <v>8400.C2050</v>
          </cell>
          <cell r="B334" t="str">
            <v>8400.C2050</v>
          </cell>
          <cell r="O334" t="str">
            <v>Non Allocated Expenditure</v>
          </cell>
          <cell r="Q334">
            <v>0</v>
          </cell>
          <cell r="R334">
            <v>0</v>
          </cell>
          <cell r="T334">
            <v>2608.4</v>
          </cell>
          <cell r="U334">
            <v>0</v>
          </cell>
          <cell r="X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807.9</v>
          </cell>
          <cell r="AG334">
            <v>0</v>
          </cell>
          <cell r="AH334">
            <v>894.7</v>
          </cell>
          <cell r="AI334">
            <v>0</v>
          </cell>
          <cell r="AJ334">
            <v>0</v>
          </cell>
          <cell r="AK334">
            <v>905.8</v>
          </cell>
          <cell r="AL334">
            <v>0</v>
          </cell>
          <cell r="AM334">
            <v>0</v>
          </cell>
          <cell r="AN334">
            <v>0</v>
          </cell>
        </row>
        <row r="335">
          <cell r="A335" t="str">
            <v>8400.C2050</v>
          </cell>
          <cell r="B335" t="str">
            <v>8400.C2050</v>
          </cell>
          <cell r="O335" t="str">
            <v>Non Allocated Expenditure</v>
          </cell>
          <cell r="Q335">
            <v>0</v>
          </cell>
          <cell r="R335">
            <v>0</v>
          </cell>
          <cell r="T335">
            <v>0</v>
          </cell>
          <cell r="U335">
            <v>0</v>
          </cell>
          <cell r="X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</row>
        <row r="336">
          <cell r="A336" t="str">
            <v>8400.C2050</v>
          </cell>
          <cell r="B336" t="str">
            <v>8400.C2050</v>
          </cell>
          <cell r="O336" t="str">
            <v>Non Allocated Expenditure</v>
          </cell>
          <cell r="Q336">
            <v>0</v>
          </cell>
          <cell r="R336">
            <v>0</v>
          </cell>
          <cell r="T336">
            <v>2098.15</v>
          </cell>
          <cell r="U336">
            <v>0</v>
          </cell>
          <cell r="X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1448.97</v>
          </cell>
          <cell r="AE336">
            <v>234.81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414.37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</row>
        <row r="337">
          <cell r="A337" t="str">
            <v>8400.C2050</v>
          </cell>
          <cell r="B337" t="str">
            <v>8400.C2050</v>
          </cell>
          <cell r="O337" t="str">
            <v>Non Allocated Expenditure</v>
          </cell>
          <cell r="Q337">
            <v>0</v>
          </cell>
          <cell r="R337">
            <v>0</v>
          </cell>
          <cell r="T337">
            <v>0</v>
          </cell>
          <cell r="U337">
            <v>0</v>
          </cell>
          <cell r="X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</row>
        <row r="338">
          <cell r="A338" t="str">
            <v>8400.C2050</v>
          </cell>
          <cell r="B338" t="str">
            <v>8400.C2050</v>
          </cell>
          <cell r="O338" t="str">
            <v>Non Allocated Expenditure</v>
          </cell>
          <cell r="Q338">
            <v>0</v>
          </cell>
          <cell r="R338">
            <v>0</v>
          </cell>
          <cell r="T338">
            <v>0</v>
          </cell>
          <cell r="U338">
            <v>0</v>
          </cell>
          <cell r="X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</row>
        <row r="339">
          <cell r="A339" t="str">
            <v>8400.C2050</v>
          </cell>
          <cell r="B339" t="str">
            <v>8400.C2050</v>
          </cell>
          <cell r="O339" t="str">
            <v>Non Allocated Expenditure</v>
          </cell>
          <cell r="Q339">
            <v>585</v>
          </cell>
          <cell r="R339">
            <v>0</v>
          </cell>
          <cell r="T339">
            <v>4890</v>
          </cell>
          <cell r="U339">
            <v>0</v>
          </cell>
          <cell r="X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470</v>
          </cell>
          <cell r="AF339">
            <v>0</v>
          </cell>
          <cell r="AG339">
            <v>460</v>
          </cell>
          <cell r="AH339">
            <v>635</v>
          </cell>
          <cell r="AI339">
            <v>0</v>
          </cell>
          <cell r="AJ339">
            <v>420</v>
          </cell>
          <cell r="AK339">
            <v>510</v>
          </cell>
          <cell r="AL339">
            <v>1810</v>
          </cell>
          <cell r="AM339">
            <v>585</v>
          </cell>
          <cell r="AN339">
            <v>0</v>
          </cell>
        </row>
        <row r="340">
          <cell r="A340" t="str">
            <v>8400.C2050</v>
          </cell>
          <cell r="B340" t="str">
            <v>8400.C2050</v>
          </cell>
          <cell r="O340" t="str">
            <v>Non Allocated Expenditure</v>
          </cell>
          <cell r="Q340">
            <v>0</v>
          </cell>
          <cell r="R340">
            <v>0</v>
          </cell>
          <cell r="T340">
            <v>375</v>
          </cell>
          <cell r="U340">
            <v>0</v>
          </cell>
          <cell r="X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375</v>
          </cell>
          <cell r="AL340">
            <v>0</v>
          </cell>
          <cell r="AM340">
            <v>0</v>
          </cell>
          <cell r="AN340">
            <v>0</v>
          </cell>
        </row>
        <row r="341">
          <cell r="A341" t="str">
            <v>8400.C2050</v>
          </cell>
          <cell r="B341" t="str">
            <v>8400.C2050</v>
          </cell>
          <cell r="O341" t="str">
            <v>Non Allocated Expenditure</v>
          </cell>
          <cell r="Q341">
            <v>0</v>
          </cell>
          <cell r="R341">
            <v>0</v>
          </cell>
          <cell r="T341">
            <v>0</v>
          </cell>
          <cell r="U341">
            <v>0</v>
          </cell>
          <cell r="X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</row>
        <row r="342">
          <cell r="A342" t="str">
            <v>8400.C2050</v>
          </cell>
          <cell r="B342" t="str">
            <v>8400.C2050</v>
          </cell>
          <cell r="O342" t="str">
            <v>Non Allocated Expenditure</v>
          </cell>
          <cell r="Q342">
            <v>0</v>
          </cell>
          <cell r="R342">
            <v>0</v>
          </cell>
          <cell r="T342">
            <v>0</v>
          </cell>
          <cell r="U342">
            <v>0</v>
          </cell>
          <cell r="X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</row>
        <row r="343">
          <cell r="A343" t="str">
            <v>8400.C2050</v>
          </cell>
          <cell r="B343" t="str">
            <v>8400.C2050</v>
          </cell>
          <cell r="O343" t="str">
            <v>Non Allocated Expenditure</v>
          </cell>
          <cell r="Q343">
            <v>867.77</v>
          </cell>
          <cell r="R343">
            <v>0</v>
          </cell>
          <cell r="T343">
            <v>867.77</v>
          </cell>
          <cell r="U343">
            <v>0</v>
          </cell>
          <cell r="X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867.77</v>
          </cell>
          <cell r="AN343">
            <v>0</v>
          </cell>
        </row>
        <row r="344">
          <cell r="A344" t="str">
            <v>8400.C2050</v>
          </cell>
          <cell r="B344" t="str">
            <v>8400.C2050</v>
          </cell>
          <cell r="O344" t="str">
            <v>Non Allocated Expenditure</v>
          </cell>
          <cell r="Q344">
            <v>0</v>
          </cell>
          <cell r="R344">
            <v>0</v>
          </cell>
          <cell r="T344">
            <v>0</v>
          </cell>
          <cell r="U344">
            <v>0</v>
          </cell>
          <cell r="X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</row>
        <row r="345">
          <cell r="A345" t="str">
            <v>8400.C2050</v>
          </cell>
          <cell r="B345" t="str">
            <v>8400.C2050</v>
          </cell>
          <cell r="O345" t="str">
            <v>Non Allocated Expenditure</v>
          </cell>
          <cell r="Q345">
            <v>0</v>
          </cell>
          <cell r="R345">
            <v>0</v>
          </cell>
          <cell r="T345">
            <v>0</v>
          </cell>
          <cell r="U345">
            <v>0</v>
          </cell>
          <cell r="X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</row>
        <row r="346">
          <cell r="A346" t="str">
            <v>8400.C2050</v>
          </cell>
          <cell r="B346" t="str">
            <v>8400.C2050</v>
          </cell>
          <cell r="O346" t="str">
            <v>Non Allocated Expenditure</v>
          </cell>
          <cell r="Q346">
            <v>150</v>
          </cell>
          <cell r="R346">
            <v>0</v>
          </cell>
          <cell r="T346">
            <v>24948.66</v>
          </cell>
          <cell r="U346">
            <v>0</v>
          </cell>
          <cell r="X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400.45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245.45</v>
          </cell>
          <cell r="AI346">
            <v>0</v>
          </cell>
          <cell r="AJ346">
            <v>1183.4000000000001</v>
          </cell>
          <cell r="AK346">
            <v>145</v>
          </cell>
          <cell r="AL346">
            <v>22824.36</v>
          </cell>
          <cell r="AM346">
            <v>150</v>
          </cell>
          <cell r="AN346">
            <v>0</v>
          </cell>
        </row>
        <row r="347">
          <cell r="A347" t="str">
            <v>8400.C2050</v>
          </cell>
          <cell r="B347" t="str">
            <v>8400.C2050</v>
          </cell>
          <cell r="O347" t="str">
            <v>Non Allocated Expenditure</v>
          </cell>
          <cell r="Q347">
            <v>0</v>
          </cell>
          <cell r="R347">
            <v>0</v>
          </cell>
          <cell r="T347">
            <v>11011.45</v>
          </cell>
          <cell r="U347">
            <v>0</v>
          </cell>
          <cell r="X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2972.6</v>
          </cell>
          <cell r="AD347">
            <v>1706.9</v>
          </cell>
          <cell r="AE347">
            <v>0</v>
          </cell>
          <cell r="AF347">
            <v>0</v>
          </cell>
          <cell r="AG347">
            <v>1544.2</v>
          </cell>
          <cell r="AH347">
            <v>0</v>
          </cell>
          <cell r="AI347">
            <v>0</v>
          </cell>
          <cell r="AJ347">
            <v>782.65</v>
          </cell>
          <cell r="AK347">
            <v>2411.1</v>
          </cell>
          <cell r="AL347">
            <v>1594</v>
          </cell>
          <cell r="AM347">
            <v>0</v>
          </cell>
          <cell r="AN347">
            <v>0</v>
          </cell>
        </row>
        <row r="348">
          <cell r="A348" t="str">
            <v>8400.C2050</v>
          </cell>
          <cell r="B348" t="str">
            <v>8400.C2050</v>
          </cell>
          <cell r="O348" t="str">
            <v>Non Allocated Expenditure</v>
          </cell>
          <cell r="Q348">
            <v>0</v>
          </cell>
          <cell r="R348">
            <v>0</v>
          </cell>
          <cell r="T348">
            <v>2422.6799999999998</v>
          </cell>
          <cell r="U348">
            <v>0</v>
          </cell>
          <cell r="X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1795</v>
          </cell>
          <cell r="AH348">
            <v>487.32</v>
          </cell>
          <cell r="AI348">
            <v>140.36000000000001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</row>
        <row r="349">
          <cell r="A349" t="str">
            <v>8400.C2050</v>
          </cell>
          <cell r="B349" t="str">
            <v>8400.C2050</v>
          </cell>
          <cell r="O349" t="str">
            <v>Non Allocated Expenditure</v>
          </cell>
          <cell r="Q349">
            <v>0</v>
          </cell>
          <cell r="R349">
            <v>0</v>
          </cell>
          <cell r="T349">
            <v>1.89</v>
          </cell>
          <cell r="U349">
            <v>0</v>
          </cell>
          <cell r="X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1.89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</row>
        <row r="350">
          <cell r="A350" t="str">
            <v>8400.C2050</v>
          </cell>
          <cell r="B350" t="str">
            <v>8400.C2050</v>
          </cell>
          <cell r="O350" t="str">
            <v>Non Allocated Expenditure</v>
          </cell>
          <cell r="Q350">
            <v>0</v>
          </cell>
          <cell r="R350">
            <v>0</v>
          </cell>
          <cell r="T350">
            <v>0</v>
          </cell>
          <cell r="U350">
            <v>0</v>
          </cell>
          <cell r="X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</row>
        <row r="351">
          <cell r="A351" t="str">
            <v>8400.C2050</v>
          </cell>
          <cell r="B351" t="str">
            <v>8400.C2050</v>
          </cell>
          <cell r="O351" t="str">
            <v>Non Allocated Expenditure</v>
          </cell>
          <cell r="Q351">
            <v>0</v>
          </cell>
          <cell r="R351">
            <v>0</v>
          </cell>
          <cell r="T351">
            <v>201.33</v>
          </cell>
          <cell r="U351">
            <v>0</v>
          </cell>
          <cell r="X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15.02</v>
          </cell>
          <cell r="AG351">
            <v>30.58</v>
          </cell>
          <cell r="AH351">
            <v>93.53</v>
          </cell>
          <cell r="AI351">
            <v>0</v>
          </cell>
          <cell r="AJ351">
            <v>16.559999999999999</v>
          </cell>
          <cell r="AK351">
            <v>0</v>
          </cell>
          <cell r="AL351">
            <v>45.64</v>
          </cell>
          <cell r="AM351">
            <v>0</v>
          </cell>
          <cell r="AN351">
            <v>0</v>
          </cell>
        </row>
        <row r="352">
          <cell r="A352" t="str">
            <v>8400.C2050</v>
          </cell>
          <cell r="B352" t="str">
            <v>8400.C2050</v>
          </cell>
          <cell r="O352" t="str">
            <v>Non Allocated Expenditure</v>
          </cell>
          <cell r="Q352">
            <v>0</v>
          </cell>
          <cell r="R352">
            <v>0</v>
          </cell>
          <cell r="T352">
            <v>0</v>
          </cell>
          <cell r="U352">
            <v>0</v>
          </cell>
          <cell r="X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</row>
        <row r="353">
          <cell r="A353" t="str">
            <v>8400.C2050</v>
          </cell>
          <cell r="B353" t="str">
            <v>8400.C2050</v>
          </cell>
          <cell r="O353" t="str">
            <v>Non Allocated Expenditure</v>
          </cell>
          <cell r="Q353">
            <v>0</v>
          </cell>
          <cell r="R353">
            <v>0</v>
          </cell>
          <cell r="T353">
            <v>0</v>
          </cell>
          <cell r="U353">
            <v>0</v>
          </cell>
          <cell r="X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</row>
        <row r="354">
          <cell r="A354" t="str">
            <v>8400.C2050</v>
          </cell>
          <cell r="B354" t="str">
            <v>8400.C2050</v>
          </cell>
          <cell r="O354" t="str">
            <v>Non Allocated Expenditure</v>
          </cell>
          <cell r="Q354">
            <v>0</v>
          </cell>
          <cell r="R354">
            <v>0</v>
          </cell>
          <cell r="T354">
            <v>0</v>
          </cell>
          <cell r="U354">
            <v>0</v>
          </cell>
          <cell r="X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</row>
        <row r="355">
          <cell r="A355" t="str">
            <v>8400.C2050</v>
          </cell>
          <cell r="B355" t="str">
            <v>8400.C2050</v>
          </cell>
          <cell r="O355" t="str">
            <v>Non Allocated Expenditure</v>
          </cell>
          <cell r="Q355">
            <v>0</v>
          </cell>
          <cell r="R355">
            <v>0</v>
          </cell>
          <cell r="T355">
            <v>0</v>
          </cell>
          <cell r="U355">
            <v>0</v>
          </cell>
          <cell r="X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A356" t="str">
            <v>8400.C2060</v>
          </cell>
          <cell r="B356" t="str">
            <v>8400.C2060</v>
          </cell>
          <cell r="O356" t="str">
            <v>Non Allocated Expenditure</v>
          </cell>
          <cell r="Q356">
            <v>-18654.73</v>
          </cell>
          <cell r="R356">
            <v>0</v>
          </cell>
          <cell r="T356">
            <v>-33145.94</v>
          </cell>
          <cell r="U356">
            <v>0</v>
          </cell>
          <cell r="X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-702.05</v>
          </cell>
          <cell r="AD356">
            <v>-32443.89</v>
          </cell>
          <cell r="AE356">
            <v>14180.09</v>
          </cell>
          <cell r="AF356">
            <v>17712.900000000001</v>
          </cell>
          <cell r="AG356">
            <v>-31892.99</v>
          </cell>
          <cell r="AH356">
            <v>8726.0400000000009</v>
          </cell>
          <cell r="AI356">
            <v>-8726.0400000000009</v>
          </cell>
          <cell r="AJ356">
            <v>0</v>
          </cell>
          <cell r="AK356">
            <v>16700.12</v>
          </cell>
          <cell r="AL356">
            <v>1954.61</v>
          </cell>
          <cell r="AM356">
            <v>-18654.73</v>
          </cell>
          <cell r="AN356">
            <v>0</v>
          </cell>
        </row>
        <row r="357">
          <cell r="A357" t="str">
            <v>8400.C2060</v>
          </cell>
          <cell r="B357" t="str">
            <v>8400.C2060</v>
          </cell>
          <cell r="O357" t="str">
            <v>Non Allocated Expenditure</v>
          </cell>
          <cell r="Q357">
            <v>-4875.9799999999996</v>
          </cell>
          <cell r="R357">
            <v>0</v>
          </cell>
          <cell r="T357">
            <v>-1138.6099999999999</v>
          </cell>
          <cell r="U357">
            <v>0</v>
          </cell>
          <cell r="X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258.70999999999998</v>
          </cell>
          <cell r="AD357">
            <v>-1397.32</v>
          </cell>
          <cell r="AE357">
            <v>0</v>
          </cell>
          <cell r="AF357">
            <v>952.04</v>
          </cell>
          <cell r="AG357">
            <v>-952.04</v>
          </cell>
          <cell r="AH357">
            <v>263.31</v>
          </cell>
          <cell r="AI357">
            <v>-263.31</v>
          </cell>
          <cell r="AJ357">
            <v>0</v>
          </cell>
          <cell r="AK357">
            <v>7916.18</v>
          </cell>
          <cell r="AL357">
            <v>-3040.2</v>
          </cell>
          <cell r="AM357">
            <v>-4875.9799999999996</v>
          </cell>
          <cell r="AN357">
            <v>0</v>
          </cell>
        </row>
        <row r="358">
          <cell r="A358" t="str">
            <v>8400.C2060</v>
          </cell>
          <cell r="B358" t="str">
            <v>8400.C2060</v>
          </cell>
          <cell r="O358" t="str">
            <v/>
          </cell>
          <cell r="Q358">
            <v>0</v>
          </cell>
          <cell r="R358">
            <v>0</v>
          </cell>
          <cell r="T358">
            <v>0</v>
          </cell>
          <cell r="U358">
            <v>0</v>
          </cell>
          <cell r="X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A359" t="str">
            <v>8400.C2060</v>
          </cell>
          <cell r="B359" t="str">
            <v>8400.C2060</v>
          </cell>
          <cell r="O359" t="str">
            <v/>
          </cell>
          <cell r="Q359">
            <v>0</v>
          </cell>
          <cell r="R359">
            <v>0</v>
          </cell>
          <cell r="T359">
            <v>0</v>
          </cell>
          <cell r="U359">
            <v>0</v>
          </cell>
          <cell r="X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</row>
        <row r="360">
          <cell r="A360" t="str">
            <v>8400.C2060</v>
          </cell>
          <cell r="B360" t="str">
            <v>8400.C2060</v>
          </cell>
          <cell r="O360" t="str">
            <v/>
          </cell>
          <cell r="Q360">
            <v>0</v>
          </cell>
          <cell r="R360">
            <v>0</v>
          </cell>
          <cell r="T360">
            <v>0</v>
          </cell>
          <cell r="U360">
            <v>0</v>
          </cell>
          <cell r="X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A361" t="str">
            <v>8400.C2060</v>
          </cell>
          <cell r="B361" t="str">
            <v>8400.C2060</v>
          </cell>
          <cell r="O361" t="str">
            <v/>
          </cell>
          <cell r="Q361">
            <v>0</v>
          </cell>
          <cell r="R361">
            <v>0</v>
          </cell>
          <cell r="T361">
            <v>0</v>
          </cell>
          <cell r="U361">
            <v>0</v>
          </cell>
          <cell r="X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A362" t="str">
            <v>8400.C2060</v>
          </cell>
          <cell r="B362" t="str">
            <v>8400.C2060</v>
          </cell>
          <cell r="O362" t="str">
            <v>Borrowing Costs</v>
          </cell>
          <cell r="Q362">
            <v>5876.26</v>
          </cell>
          <cell r="R362">
            <v>7601</v>
          </cell>
          <cell r="T362">
            <v>531731.62</v>
          </cell>
          <cell r="U362">
            <v>83611</v>
          </cell>
          <cell r="X362">
            <v>91212</v>
          </cell>
          <cell r="Z362">
            <v>0</v>
          </cell>
          <cell r="AA362">
            <v>0</v>
          </cell>
          <cell r="AB362">
            <v>0</v>
          </cell>
          <cell r="AC362">
            <v>62536.98</v>
          </cell>
          <cell r="AD362">
            <v>66190.87</v>
          </cell>
          <cell r="AE362">
            <v>66192.45</v>
          </cell>
          <cell r="AF362">
            <v>83836.28</v>
          </cell>
          <cell r="AG362">
            <v>86430.26</v>
          </cell>
          <cell r="AH362">
            <v>30961.71</v>
          </cell>
          <cell r="AI362">
            <v>31311.79</v>
          </cell>
          <cell r="AJ362">
            <v>29822.76</v>
          </cell>
          <cell r="AK362">
            <v>33790.51</v>
          </cell>
          <cell r="AL362">
            <v>34781.75</v>
          </cell>
          <cell r="AM362">
            <v>5876.26</v>
          </cell>
          <cell r="AN362">
            <v>0</v>
          </cell>
        </row>
        <row r="363">
          <cell r="A363" t="str">
            <v>8400.C2060</v>
          </cell>
          <cell r="B363" t="str">
            <v>8400.C2060</v>
          </cell>
          <cell r="O363" t="str">
            <v>Borrowing Costs</v>
          </cell>
          <cell r="Q363">
            <v>0</v>
          </cell>
          <cell r="R363">
            <v>0</v>
          </cell>
          <cell r="T363">
            <v>0</v>
          </cell>
          <cell r="U363">
            <v>0</v>
          </cell>
          <cell r="X363">
            <v>0</v>
          </cell>
          <cell r="Z363">
            <v>468172.05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A364" t="str">
            <v>8400.C2060</v>
          </cell>
          <cell r="B364" t="str">
            <v>8400.C2060</v>
          </cell>
          <cell r="O364" t="str">
            <v>Non Allocated Expenditure</v>
          </cell>
          <cell r="Q364">
            <v>0</v>
          </cell>
          <cell r="R364">
            <v>0</v>
          </cell>
          <cell r="T364">
            <v>0</v>
          </cell>
          <cell r="U364">
            <v>0</v>
          </cell>
          <cell r="X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A365" t="str">
            <v>8400.C2060</v>
          </cell>
          <cell r="B365" t="str">
            <v>8400.C2060</v>
          </cell>
          <cell r="O365" t="str">
            <v>Non Allocated Expenditure</v>
          </cell>
          <cell r="Q365">
            <v>0</v>
          </cell>
          <cell r="R365">
            <v>0</v>
          </cell>
          <cell r="T365">
            <v>0</v>
          </cell>
          <cell r="U365">
            <v>0</v>
          </cell>
          <cell r="X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A366" t="str">
            <v>8400.C2060</v>
          </cell>
          <cell r="B366" t="str">
            <v>8400.C2060</v>
          </cell>
          <cell r="O366" t="str">
            <v>Non Allocated Expenditure</v>
          </cell>
          <cell r="Q366">
            <v>109597.27</v>
          </cell>
          <cell r="R366">
            <v>74590.38</v>
          </cell>
          <cell r="T366">
            <v>1701738.45</v>
          </cell>
          <cell r="U366">
            <v>1667233.24</v>
          </cell>
          <cell r="X366">
            <v>1734734</v>
          </cell>
          <cell r="Z366">
            <v>1395221</v>
          </cell>
          <cell r="AA366">
            <v>0</v>
          </cell>
          <cell r="AB366">
            <v>0</v>
          </cell>
          <cell r="AC366">
            <v>268219.90000000002</v>
          </cell>
          <cell r="AD366">
            <v>195795.98</v>
          </cell>
          <cell r="AE366">
            <v>142013.69</v>
          </cell>
          <cell r="AF366">
            <v>182016.32</v>
          </cell>
          <cell r="AG366">
            <v>264635.53999999998</v>
          </cell>
          <cell r="AH366">
            <v>159006.03</v>
          </cell>
          <cell r="AI366">
            <v>72488.53</v>
          </cell>
          <cell r="AJ366">
            <v>63272.59</v>
          </cell>
          <cell r="AK366">
            <v>121163.13</v>
          </cell>
          <cell r="AL366">
            <v>123529.47</v>
          </cell>
          <cell r="AM366">
            <v>109597.27</v>
          </cell>
          <cell r="AN366">
            <v>7008.42</v>
          </cell>
        </row>
        <row r="367">
          <cell r="A367" t="str">
            <v>8400.C2060</v>
          </cell>
          <cell r="B367" t="str">
            <v>8400.C2060</v>
          </cell>
          <cell r="O367" t="str">
            <v>Non Allocated Expenditure</v>
          </cell>
          <cell r="Q367">
            <v>15624.09</v>
          </cell>
          <cell r="R367">
            <v>0</v>
          </cell>
          <cell r="T367">
            <v>187168.83</v>
          </cell>
          <cell r="U367">
            <v>0</v>
          </cell>
          <cell r="X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22317.58</v>
          </cell>
          <cell r="AD367">
            <v>7422</v>
          </cell>
          <cell r="AE367">
            <v>7801.33</v>
          </cell>
          <cell r="AF367">
            <v>6569.59</v>
          </cell>
          <cell r="AG367">
            <v>35337.42</v>
          </cell>
          <cell r="AH367">
            <v>47206.92</v>
          </cell>
          <cell r="AI367">
            <v>1556.71</v>
          </cell>
          <cell r="AJ367">
            <v>4592.3500000000004</v>
          </cell>
          <cell r="AK367">
            <v>19224.650000000001</v>
          </cell>
          <cell r="AL367">
            <v>19516.189999999999</v>
          </cell>
          <cell r="AM367">
            <v>15624.09</v>
          </cell>
          <cell r="AN367">
            <v>812.34</v>
          </cell>
        </row>
        <row r="368">
          <cell r="A368" t="str">
            <v>8400.C2060</v>
          </cell>
          <cell r="B368" t="str">
            <v>8400.C2060</v>
          </cell>
          <cell r="O368" t="str">
            <v>Non Allocated Expenditure</v>
          </cell>
          <cell r="Q368">
            <v>0</v>
          </cell>
          <cell r="R368">
            <v>0</v>
          </cell>
          <cell r="T368">
            <v>18.5</v>
          </cell>
          <cell r="U368">
            <v>0</v>
          </cell>
          <cell r="X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18.5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A369" t="str">
            <v>8400.C2060</v>
          </cell>
          <cell r="B369" t="str">
            <v>8400.C2060</v>
          </cell>
          <cell r="O369" t="str">
            <v>Non Allocated Expenditure</v>
          </cell>
          <cell r="Q369">
            <v>0</v>
          </cell>
          <cell r="R369">
            <v>0</v>
          </cell>
          <cell r="T369">
            <v>0</v>
          </cell>
          <cell r="U369">
            <v>0</v>
          </cell>
          <cell r="X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A370" t="str">
            <v>8400.C2060</v>
          </cell>
          <cell r="B370" t="str">
            <v>8400.C2060</v>
          </cell>
          <cell r="O370" t="str">
            <v>Non Allocated Expenditure</v>
          </cell>
          <cell r="Q370">
            <v>0</v>
          </cell>
          <cell r="R370">
            <v>0</v>
          </cell>
          <cell r="T370">
            <v>0</v>
          </cell>
          <cell r="U370">
            <v>0</v>
          </cell>
          <cell r="X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</row>
        <row r="371">
          <cell r="A371" t="str">
            <v>8400.C2060</v>
          </cell>
          <cell r="B371" t="str">
            <v>8400.C2060</v>
          </cell>
          <cell r="O371" t="str">
            <v>Non Allocated Expenditure</v>
          </cell>
          <cell r="Q371">
            <v>0</v>
          </cell>
          <cell r="R371">
            <v>0</v>
          </cell>
          <cell r="T371">
            <v>0</v>
          </cell>
          <cell r="U371">
            <v>0</v>
          </cell>
          <cell r="X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A372" t="str">
            <v>8400.C2060</v>
          </cell>
          <cell r="B372" t="str">
            <v>8400.C2060</v>
          </cell>
          <cell r="O372" t="str">
            <v>Non Allocated Expenditure</v>
          </cell>
          <cell r="Q372">
            <v>0</v>
          </cell>
          <cell r="R372">
            <v>0</v>
          </cell>
          <cell r="T372">
            <v>980.98</v>
          </cell>
          <cell r="U372">
            <v>0</v>
          </cell>
          <cell r="X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442.25</v>
          </cell>
          <cell r="AE372">
            <v>538.73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A373" t="str">
            <v>8400.C2060</v>
          </cell>
          <cell r="B373" t="str">
            <v>8400.C2060</v>
          </cell>
          <cell r="O373" t="str">
            <v>Non Allocated Expenditure</v>
          </cell>
          <cell r="Q373">
            <v>-3538.57</v>
          </cell>
          <cell r="R373">
            <v>311201</v>
          </cell>
          <cell r="T373">
            <v>4339122.7699999996</v>
          </cell>
          <cell r="U373">
            <v>5068791</v>
          </cell>
          <cell r="X373">
            <v>5351701</v>
          </cell>
          <cell r="Z373">
            <v>6867421</v>
          </cell>
          <cell r="AA373">
            <v>0</v>
          </cell>
          <cell r="AB373">
            <v>0</v>
          </cell>
          <cell r="AC373">
            <v>2535779.2599999998</v>
          </cell>
          <cell r="AD373">
            <v>812.47</v>
          </cell>
          <cell r="AE373">
            <v>23885.52</v>
          </cell>
          <cell r="AF373">
            <v>1408032.19</v>
          </cell>
          <cell r="AG373">
            <v>105352.56</v>
          </cell>
          <cell r="AH373">
            <v>40613.839999999997</v>
          </cell>
          <cell r="AI373">
            <v>116969.04</v>
          </cell>
          <cell r="AJ373">
            <v>2152.15</v>
          </cell>
          <cell r="AK373">
            <v>76763.87</v>
          </cell>
          <cell r="AL373">
            <v>32300.44</v>
          </cell>
          <cell r="AM373">
            <v>-3538.57</v>
          </cell>
          <cell r="AN373">
            <v>161.44</v>
          </cell>
        </row>
        <row r="374">
          <cell r="A374" t="str">
            <v>8400.C2060</v>
          </cell>
          <cell r="B374" t="str">
            <v>8400.C2060</v>
          </cell>
          <cell r="O374" t="str">
            <v>Non Allocated Expenditure</v>
          </cell>
          <cell r="Q374">
            <v>21.25</v>
          </cell>
          <cell r="R374">
            <v>0</v>
          </cell>
          <cell r="T374">
            <v>2327.7199999999998</v>
          </cell>
          <cell r="U374">
            <v>0</v>
          </cell>
          <cell r="X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61.16</v>
          </cell>
          <cell r="AD374">
            <v>1075.17</v>
          </cell>
          <cell r="AE374">
            <v>174.52</v>
          </cell>
          <cell r="AF374">
            <v>108.19</v>
          </cell>
          <cell r="AG374">
            <v>155.4</v>
          </cell>
          <cell r="AH374">
            <v>76.569999999999993</v>
          </cell>
          <cell r="AI374">
            <v>11.05</v>
          </cell>
          <cell r="AJ374">
            <v>15.62</v>
          </cell>
          <cell r="AK374">
            <v>477.4</v>
          </cell>
          <cell r="AL374">
            <v>151.38999999999999</v>
          </cell>
          <cell r="AM374">
            <v>21.25</v>
          </cell>
          <cell r="AN374">
            <v>0</v>
          </cell>
        </row>
        <row r="375">
          <cell r="A375" t="str">
            <v>8400.C2060</v>
          </cell>
          <cell r="B375" t="str">
            <v>8400.C2060</v>
          </cell>
          <cell r="O375" t="str">
            <v>Non Allocated Expenditure</v>
          </cell>
          <cell r="Q375">
            <v>0</v>
          </cell>
          <cell r="R375">
            <v>0</v>
          </cell>
          <cell r="T375">
            <v>749.54</v>
          </cell>
          <cell r="U375">
            <v>0</v>
          </cell>
          <cell r="X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147.16999999999999</v>
          </cell>
          <cell r="AD375">
            <v>105.2</v>
          </cell>
          <cell r="AE375">
            <v>33.83</v>
          </cell>
          <cell r="AF375">
            <v>8.69</v>
          </cell>
          <cell r="AG375">
            <v>158.94999999999999</v>
          </cell>
          <cell r="AH375">
            <v>0</v>
          </cell>
          <cell r="AI375">
            <v>79.900000000000006</v>
          </cell>
          <cell r="AJ375">
            <v>10.9</v>
          </cell>
          <cell r="AK375">
            <v>73.069999999999993</v>
          </cell>
          <cell r="AL375">
            <v>131.83000000000001</v>
          </cell>
          <cell r="AM375">
            <v>0</v>
          </cell>
          <cell r="AN375">
            <v>0</v>
          </cell>
        </row>
        <row r="376">
          <cell r="A376" t="str">
            <v>8400.C2060</v>
          </cell>
          <cell r="B376" t="str">
            <v>8400.C2060</v>
          </cell>
          <cell r="O376" t="str">
            <v>Non Allocated Expenditure</v>
          </cell>
          <cell r="Q376">
            <v>15161.09</v>
          </cell>
          <cell r="R376">
            <v>0</v>
          </cell>
          <cell r="T376">
            <v>143971.4</v>
          </cell>
          <cell r="U376">
            <v>0</v>
          </cell>
          <cell r="X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14828.38</v>
          </cell>
          <cell r="AD376">
            <v>16910.560000000001</v>
          </cell>
          <cell r="AE376">
            <v>23054.240000000002</v>
          </cell>
          <cell r="AF376">
            <v>15285.56</v>
          </cell>
          <cell r="AG376">
            <v>11756.58</v>
          </cell>
          <cell r="AH376">
            <v>18032.27</v>
          </cell>
          <cell r="AI376">
            <v>11705.22</v>
          </cell>
          <cell r="AJ376">
            <v>1625.21</v>
          </cell>
          <cell r="AK376">
            <v>2145.5100000000002</v>
          </cell>
          <cell r="AL376">
            <v>13466.78</v>
          </cell>
          <cell r="AM376">
            <v>15161.09</v>
          </cell>
          <cell r="AN376">
            <v>0</v>
          </cell>
        </row>
        <row r="377">
          <cell r="A377" t="str">
            <v>8400.C2060</v>
          </cell>
          <cell r="B377" t="str">
            <v>8400.C2060</v>
          </cell>
          <cell r="O377" t="str">
            <v>Non Allocated Expenditure</v>
          </cell>
          <cell r="Q377">
            <v>0</v>
          </cell>
          <cell r="R377">
            <v>0</v>
          </cell>
          <cell r="T377">
            <v>1832.03</v>
          </cell>
          <cell r="U377">
            <v>0</v>
          </cell>
          <cell r="X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311.76</v>
          </cell>
          <cell r="AD377">
            <v>1520.27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A378" t="str">
            <v>8400.C2060</v>
          </cell>
          <cell r="B378" t="str">
            <v>8400.C2060</v>
          </cell>
          <cell r="O378" t="str">
            <v>Non Allocated Expenditure</v>
          </cell>
          <cell r="Q378">
            <v>0</v>
          </cell>
          <cell r="R378">
            <v>0</v>
          </cell>
          <cell r="T378">
            <v>26.78</v>
          </cell>
          <cell r="U378">
            <v>0</v>
          </cell>
          <cell r="X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26.78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A379" t="str">
            <v>8400.C2060</v>
          </cell>
          <cell r="B379" t="str">
            <v>8400.C2060</v>
          </cell>
          <cell r="O379" t="str">
            <v>Non Allocated Expenditure</v>
          </cell>
          <cell r="Q379">
            <v>0</v>
          </cell>
          <cell r="R379">
            <v>0</v>
          </cell>
          <cell r="T379">
            <v>0</v>
          </cell>
          <cell r="U379">
            <v>0</v>
          </cell>
          <cell r="X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A380" t="str">
            <v>8400.C2060</v>
          </cell>
          <cell r="B380" t="str">
            <v>8400.C2060</v>
          </cell>
          <cell r="O380" t="str">
            <v>Non Allocated Expenditure</v>
          </cell>
          <cell r="Q380">
            <v>0</v>
          </cell>
          <cell r="R380">
            <v>0</v>
          </cell>
          <cell r="T380">
            <v>829.07</v>
          </cell>
          <cell r="U380">
            <v>0</v>
          </cell>
          <cell r="X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829.07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A381" t="str">
            <v>8400.C2060</v>
          </cell>
          <cell r="B381" t="str">
            <v>8400.C2060</v>
          </cell>
          <cell r="O381" t="str">
            <v>Non Allocated Expenditure</v>
          </cell>
          <cell r="Q381">
            <v>0</v>
          </cell>
          <cell r="R381">
            <v>0</v>
          </cell>
          <cell r="T381">
            <v>0</v>
          </cell>
          <cell r="U381">
            <v>0</v>
          </cell>
          <cell r="X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A382" t="str">
            <v>8400.C2060</v>
          </cell>
          <cell r="B382" t="str">
            <v>8400.C2060</v>
          </cell>
          <cell r="O382" t="str">
            <v>Non Allocated Expenditure</v>
          </cell>
          <cell r="Q382">
            <v>0</v>
          </cell>
          <cell r="R382">
            <v>0</v>
          </cell>
          <cell r="T382">
            <v>0</v>
          </cell>
          <cell r="U382">
            <v>0</v>
          </cell>
          <cell r="X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A383" t="str">
            <v>8400.C2060</v>
          </cell>
          <cell r="B383" t="str">
            <v>8400.C2060</v>
          </cell>
          <cell r="O383" t="str">
            <v>Non Allocated Expenditure</v>
          </cell>
          <cell r="Q383">
            <v>98067.3</v>
          </cell>
          <cell r="R383">
            <v>160301</v>
          </cell>
          <cell r="T383">
            <v>1611752.11</v>
          </cell>
          <cell r="U383">
            <v>1671388</v>
          </cell>
          <cell r="X383">
            <v>1817116</v>
          </cell>
          <cell r="Z383">
            <v>1839084</v>
          </cell>
          <cell r="AA383">
            <v>0</v>
          </cell>
          <cell r="AB383">
            <v>0</v>
          </cell>
          <cell r="AC383">
            <v>218282.54</v>
          </cell>
          <cell r="AD383">
            <v>368169.07</v>
          </cell>
          <cell r="AE383">
            <v>130241.96</v>
          </cell>
          <cell r="AF383">
            <v>175513.75</v>
          </cell>
          <cell r="AG383">
            <v>232971.18</v>
          </cell>
          <cell r="AH383">
            <v>78272.399999999994</v>
          </cell>
          <cell r="AI383">
            <v>129761.14</v>
          </cell>
          <cell r="AJ383">
            <v>19452.310000000001</v>
          </cell>
          <cell r="AK383">
            <v>42369.67</v>
          </cell>
          <cell r="AL383">
            <v>118650.79</v>
          </cell>
          <cell r="AM383">
            <v>98067.3</v>
          </cell>
          <cell r="AN383">
            <v>-4160</v>
          </cell>
        </row>
        <row r="384">
          <cell r="A384" t="str">
            <v>8400.C2060</v>
          </cell>
          <cell r="B384" t="str">
            <v>8400.C2060</v>
          </cell>
          <cell r="O384" t="str">
            <v>Non Allocated Expenditure</v>
          </cell>
          <cell r="Q384">
            <v>0</v>
          </cell>
          <cell r="R384">
            <v>0</v>
          </cell>
          <cell r="T384">
            <v>16780.080000000002</v>
          </cell>
          <cell r="U384">
            <v>0</v>
          </cell>
          <cell r="X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16200</v>
          </cell>
          <cell r="AH384">
            <v>0</v>
          </cell>
          <cell r="AI384">
            <v>0</v>
          </cell>
          <cell r="AJ384">
            <v>0</v>
          </cell>
          <cell r="AK384">
            <v>580.08000000000004</v>
          </cell>
          <cell r="AL384">
            <v>0</v>
          </cell>
          <cell r="AM384">
            <v>0</v>
          </cell>
          <cell r="AN384">
            <v>0</v>
          </cell>
        </row>
        <row r="385">
          <cell r="A385" t="str">
            <v>8400.C2060</v>
          </cell>
          <cell r="B385" t="str">
            <v>8400.C2060</v>
          </cell>
          <cell r="O385" t="str">
            <v>Non Allocated Expenditure</v>
          </cell>
          <cell r="Q385">
            <v>16023.44</v>
          </cell>
          <cell r="R385">
            <v>0</v>
          </cell>
          <cell r="T385">
            <v>263707.38</v>
          </cell>
          <cell r="U385">
            <v>0</v>
          </cell>
          <cell r="X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5211.5200000000004</v>
          </cell>
          <cell r="AD385">
            <v>107225.51</v>
          </cell>
          <cell r="AE385">
            <v>2075.13</v>
          </cell>
          <cell r="AF385">
            <v>86334.6</v>
          </cell>
          <cell r="AG385">
            <v>1631.23</v>
          </cell>
          <cell r="AH385">
            <v>2558.4299999999998</v>
          </cell>
          <cell r="AI385">
            <v>8124.92</v>
          </cell>
          <cell r="AJ385">
            <v>12239.32</v>
          </cell>
          <cell r="AK385">
            <v>10826.12</v>
          </cell>
          <cell r="AL385">
            <v>11457.16</v>
          </cell>
          <cell r="AM385">
            <v>16023.44</v>
          </cell>
          <cell r="AN385">
            <v>6247.62</v>
          </cell>
        </row>
        <row r="386">
          <cell r="A386" t="str">
            <v>8400.C2060</v>
          </cell>
          <cell r="B386" t="str">
            <v>8400.C2060</v>
          </cell>
          <cell r="O386" t="str">
            <v>Non Allocated Expenditure</v>
          </cell>
          <cell r="Q386">
            <v>0</v>
          </cell>
          <cell r="R386">
            <v>0</v>
          </cell>
          <cell r="T386">
            <v>1963.72</v>
          </cell>
          <cell r="U386">
            <v>0</v>
          </cell>
          <cell r="X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1963.72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A387" t="str">
            <v>8400.C2060</v>
          </cell>
          <cell r="B387" t="str">
            <v>8400.C2060</v>
          </cell>
          <cell r="O387" t="str">
            <v>Non Allocated Expenditure</v>
          </cell>
          <cell r="Q387">
            <v>0</v>
          </cell>
          <cell r="R387">
            <v>0</v>
          </cell>
          <cell r="T387">
            <v>0</v>
          </cell>
          <cell r="U387">
            <v>0</v>
          </cell>
          <cell r="X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A388" t="str">
            <v>8400.C2060</v>
          </cell>
          <cell r="B388" t="str">
            <v>8400.C2060</v>
          </cell>
          <cell r="O388" t="str">
            <v>Non Allocated Expenditure</v>
          </cell>
          <cell r="Q388">
            <v>0</v>
          </cell>
          <cell r="R388">
            <v>0</v>
          </cell>
          <cell r="T388">
            <v>0</v>
          </cell>
          <cell r="U388">
            <v>0</v>
          </cell>
          <cell r="X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A389" t="str">
            <v>8400.C2060</v>
          </cell>
          <cell r="B389" t="str">
            <v>8400.C2060</v>
          </cell>
          <cell r="O389" t="str">
            <v>Non Allocated Expenditure</v>
          </cell>
          <cell r="Q389">
            <v>0</v>
          </cell>
          <cell r="R389">
            <v>0</v>
          </cell>
          <cell r="T389">
            <v>0</v>
          </cell>
          <cell r="U389">
            <v>0</v>
          </cell>
          <cell r="X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A390" t="str">
            <v>8400.C2060</v>
          </cell>
          <cell r="B390" t="str">
            <v>8400.C2060</v>
          </cell>
          <cell r="O390" t="str">
            <v>Non Allocated Expenditure</v>
          </cell>
          <cell r="Q390">
            <v>0</v>
          </cell>
          <cell r="R390">
            <v>0</v>
          </cell>
          <cell r="T390">
            <v>0</v>
          </cell>
          <cell r="U390">
            <v>0</v>
          </cell>
          <cell r="X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A391" t="str">
            <v>8400.C2060</v>
          </cell>
          <cell r="B391" t="str">
            <v>8400.C2060</v>
          </cell>
          <cell r="O391" t="str">
            <v>Non Allocated Expenditure</v>
          </cell>
          <cell r="Q391">
            <v>0</v>
          </cell>
          <cell r="R391">
            <v>0</v>
          </cell>
          <cell r="T391">
            <v>0</v>
          </cell>
          <cell r="U391">
            <v>0</v>
          </cell>
          <cell r="X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A392" t="str">
            <v>8400.C2060</v>
          </cell>
          <cell r="B392" t="str">
            <v>8400.C2060</v>
          </cell>
          <cell r="O392" t="str">
            <v>Non Allocated Expenditure</v>
          </cell>
          <cell r="Q392">
            <v>0</v>
          </cell>
          <cell r="R392">
            <v>0</v>
          </cell>
          <cell r="T392">
            <v>931.16</v>
          </cell>
          <cell r="U392">
            <v>0</v>
          </cell>
          <cell r="X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188.2</v>
          </cell>
          <cell r="AE392">
            <v>892.96</v>
          </cell>
          <cell r="AF392">
            <v>-150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A393" t="str">
            <v>8400.C2060</v>
          </cell>
          <cell r="B393" t="str">
            <v>8400.C2060</v>
          </cell>
          <cell r="O393" t="str">
            <v>Non Allocated Expenditure</v>
          </cell>
          <cell r="Q393">
            <v>0</v>
          </cell>
          <cell r="R393">
            <v>0</v>
          </cell>
          <cell r="T393">
            <v>0</v>
          </cell>
          <cell r="U393">
            <v>0</v>
          </cell>
          <cell r="X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A394" t="str">
            <v>8400.C2060</v>
          </cell>
          <cell r="B394" t="str">
            <v>8400.C2060</v>
          </cell>
          <cell r="O394" t="str">
            <v>Non Allocated Expenditure</v>
          </cell>
          <cell r="Q394">
            <v>3335.53</v>
          </cell>
          <cell r="R394">
            <v>0</v>
          </cell>
          <cell r="T394">
            <v>18983.669999999998</v>
          </cell>
          <cell r="U394">
            <v>0</v>
          </cell>
          <cell r="X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3444.69</v>
          </cell>
          <cell r="AD394">
            <v>2165.1</v>
          </cell>
          <cell r="AE394">
            <v>1115.9100000000001</v>
          </cell>
          <cell r="AF394">
            <v>1140.47</v>
          </cell>
          <cell r="AG394">
            <v>2878.73</v>
          </cell>
          <cell r="AH394">
            <v>2880.1</v>
          </cell>
          <cell r="AI394">
            <v>1698.14</v>
          </cell>
          <cell r="AJ394">
            <v>100</v>
          </cell>
          <cell r="AK394">
            <v>100</v>
          </cell>
          <cell r="AL394">
            <v>125</v>
          </cell>
          <cell r="AM394">
            <v>3335.53</v>
          </cell>
          <cell r="AN394">
            <v>0</v>
          </cell>
        </row>
        <row r="395">
          <cell r="A395" t="str">
            <v>8400.C2060</v>
          </cell>
          <cell r="B395" t="str">
            <v>8400.C2060</v>
          </cell>
          <cell r="O395" t="str">
            <v>Non Allocated Expenditure</v>
          </cell>
          <cell r="Q395">
            <v>5194</v>
          </cell>
          <cell r="R395">
            <v>0</v>
          </cell>
          <cell r="T395">
            <v>69940.740000000005</v>
          </cell>
          <cell r="U395">
            <v>0</v>
          </cell>
          <cell r="X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36222.720000000001</v>
          </cell>
          <cell r="AG395">
            <v>0</v>
          </cell>
          <cell r="AH395">
            <v>0</v>
          </cell>
          <cell r="AI395">
            <v>28524.02</v>
          </cell>
          <cell r="AJ395">
            <v>0</v>
          </cell>
          <cell r="AK395">
            <v>0</v>
          </cell>
          <cell r="AL395">
            <v>0</v>
          </cell>
          <cell r="AM395">
            <v>5194</v>
          </cell>
          <cell r="AN395">
            <v>0</v>
          </cell>
        </row>
        <row r="396">
          <cell r="A396" t="str">
            <v>8400.C2060</v>
          </cell>
          <cell r="B396" t="str">
            <v>8400.C2060</v>
          </cell>
          <cell r="O396" t="str">
            <v>Non Allocated Expenditure</v>
          </cell>
          <cell r="Q396">
            <v>0</v>
          </cell>
          <cell r="R396">
            <v>0</v>
          </cell>
          <cell r="T396">
            <v>0</v>
          </cell>
          <cell r="U396">
            <v>0</v>
          </cell>
          <cell r="X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A397" t="str">
            <v>8400.C2060</v>
          </cell>
          <cell r="B397" t="str">
            <v>8400.C2060</v>
          </cell>
          <cell r="O397" t="str">
            <v>Non Allocated Expenditure</v>
          </cell>
          <cell r="Q397">
            <v>0</v>
          </cell>
          <cell r="R397">
            <v>0</v>
          </cell>
          <cell r="T397">
            <v>231</v>
          </cell>
          <cell r="U397">
            <v>0</v>
          </cell>
          <cell r="X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198</v>
          </cell>
          <cell r="AL397">
            <v>33</v>
          </cell>
          <cell r="AM397">
            <v>0</v>
          </cell>
          <cell r="AN397">
            <v>0</v>
          </cell>
        </row>
        <row r="398">
          <cell r="A398" t="str">
            <v>8400.C2060</v>
          </cell>
          <cell r="B398" t="str">
            <v>8400.C2060</v>
          </cell>
          <cell r="O398" t="str">
            <v>Non Allocated Expenditure</v>
          </cell>
          <cell r="Q398">
            <v>0</v>
          </cell>
          <cell r="R398">
            <v>0</v>
          </cell>
          <cell r="T398">
            <v>0</v>
          </cell>
          <cell r="U398">
            <v>0</v>
          </cell>
          <cell r="X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A399" t="str">
            <v>8400.C2060</v>
          </cell>
          <cell r="B399" t="str">
            <v>8400.C2060</v>
          </cell>
          <cell r="O399" t="str">
            <v>Non Allocated Expenditure</v>
          </cell>
          <cell r="Q399">
            <v>65</v>
          </cell>
          <cell r="R399">
            <v>0</v>
          </cell>
          <cell r="T399">
            <v>80.39</v>
          </cell>
          <cell r="U399">
            <v>0</v>
          </cell>
          <cell r="X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15.39</v>
          </cell>
          <cell r="AL399">
            <v>0</v>
          </cell>
          <cell r="AM399">
            <v>65</v>
          </cell>
          <cell r="AN399">
            <v>0</v>
          </cell>
        </row>
        <row r="400">
          <cell r="A400" t="str">
            <v>8400.C2060</v>
          </cell>
          <cell r="B400" t="str">
            <v>8400.C2060</v>
          </cell>
          <cell r="O400" t="str">
            <v>Non Allocated Expenditure</v>
          </cell>
          <cell r="Q400">
            <v>0</v>
          </cell>
          <cell r="R400">
            <v>0</v>
          </cell>
          <cell r="T400">
            <v>0</v>
          </cell>
          <cell r="U400">
            <v>0</v>
          </cell>
          <cell r="X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</row>
        <row r="401">
          <cell r="A401" t="str">
            <v>8400.C2060</v>
          </cell>
          <cell r="B401" t="str">
            <v>8400.C2060</v>
          </cell>
          <cell r="O401" t="str">
            <v>Non Allocated Expenditure</v>
          </cell>
          <cell r="Q401">
            <v>0</v>
          </cell>
          <cell r="R401">
            <v>0</v>
          </cell>
          <cell r="T401">
            <v>0</v>
          </cell>
          <cell r="U401">
            <v>0</v>
          </cell>
          <cell r="X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</row>
        <row r="402">
          <cell r="A402" t="str">
            <v>8400.C2070</v>
          </cell>
          <cell r="B402" t="str">
            <v>8400.C2070</v>
          </cell>
          <cell r="O402" t="str">
            <v/>
          </cell>
          <cell r="Q402">
            <v>0</v>
          </cell>
          <cell r="R402">
            <v>0</v>
          </cell>
          <cell r="T402">
            <v>0</v>
          </cell>
          <cell r="U402">
            <v>0</v>
          </cell>
          <cell r="X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</row>
        <row r="403">
          <cell r="A403" t="str">
            <v>8400.C2070</v>
          </cell>
          <cell r="B403" t="str">
            <v>8400.C2070</v>
          </cell>
          <cell r="O403" t="str">
            <v/>
          </cell>
          <cell r="Q403">
            <v>0</v>
          </cell>
          <cell r="R403">
            <v>0</v>
          </cell>
          <cell r="T403">
            <v>0</v>
          </cell>
          <cell r="U403">
            <v>0</v>
          </cell>
          <cell r="X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A404" t="str">
            <v>8400.C2070</v>
          </cell>
          <cell r="B404" t="str">
            <v>8400.C2070</v>
          </cell>
          <cell r="O404" t="str">
            <v/>
          </cell>
          <cell r="Q404">
            <v>0</v>
          </cell>
          <cell r="R404">
            <v>0</v>
          </cell>
          <cell r="T404">
            <v>0</v>
          </cell>
          <cell r="U404">
            <v>0</v>
          </cell>
          <cell r="X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A405" t="str">
            <v>8400.C2070</v>
          </cell>
          <cell r="B405" t="str">
            <v>8400.C2070</v>
          </cell>
          <cell r="O405" t="str">
            <v>Borrowing Costs</v>
          </cell>
          <cell r="Q405">
            <v>0</v>
          </cell>
          <cell r="R405">
            <v>0</v>
          </cell>
          <cell r="T405">
            <v>0</v>
          </cell>
          <cell r="U405">
            <v>0</v>
          </cell>
          <cell r="X405">
            <v>0</v>
          </cell>
          <cell r="Z405">
            <v>13312.89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A406" t="str">
            <v>8400.C2070</v>
          </cell>
          <cell r="B406" t="str">
            <v>8400.C2070</v>
          </cell>
          <cell r="O406" t="str">
            <v>Non Allocated Expenditure</v>
          </cell>
          <cell r="Q406">
            <v>0</v>
          </cell>
          <cell r="R406">
            <v>0</v>
          </cell>
          <cell r="T406">
            <v>0</v>
          </cell>
          <cell r="U406">
            <v>0</v>
          </cell>
          <cell r="X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A407" t="str">
            <v>8400.C2070</v>
          </cell>
          <cell r="B407" t="str">
            <v>8400.C2070</v>
          </cell>
          <cell r="O407" t="str">
            <v>Non Allocated Expenditure</v>
          </cell>
          <cell r="Q407">
            <v>0</v>
          </cell>
          <cell r="R407">
            <v>0</v>
          </cell>
          <cell r="T407">
            <v>0</v>
          </cell>
          <cell r="U407">
            <v>0</v>
          </cell>
          <cell r="X407">
            <v>0</v>
          </cell>
          <cell r="Z407">
            <v>1306118.5900000001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A408" t="str">
            <v>8400.C2070</v>
          </cell>
          <cell r="B408" t="str">
            <v>8400.C2070</v>
          </cell>
          <cell r="O408" t="str">
            <v>Non Allocated Expenditure</v>
          </cell>
          <cell r="Q408">
            <v>0</v>
          </cell>
          <cell r="R408">
            <v>0</v>
          </cell>
          <cell r="T408">
            <v>0</v>
          </cell>
          <cell r="U408">
            <v>0</v>
          </cell>
          <cell r="X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A409" t="str">
            <v>8400.C2070</v>
          </cell>
          <cell r="B409" t="str">
            <v>8400.C2070</v>
          </cell>
          <cell r="O409" t="str">
            <v>Non Allocated Expenditure</v>
          </cell>
          <cell r="Q409">
            <v>0</v>
          </cell>
          <cell r="R409">
            <v>0</v>
          </cell>
          <cell r="T409">
            <v>0</v>
          </cell>
          <cell r="U409">
            <v>0</v>
          </cell>
          <cell r="X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A410" t="str">
            <v>8400.C2070</v>
          </cell>
          <cell r="B410" t="str">
            <v>8400.C2070</v>
          </cell>
          <cell r="O410" t="str">
            <v>Non Allocated Expenditure</v>
          </cell>
          <cell r="Q410">
            <v>0</v>
          </cell>
          <cell r="R410">
            <v>0</v>
          </cell>
          <cell r="T410">
            <v>0</v>
          </cell>
          <cell r="U410">
            <v>0</v>
          </cell>
          <cell r="X410">
            <v>0</v>
          </cell>
          <cell r="Z410">
            <v>749687.7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A411" t="str">
            <v>8400.C2070</v>
          </cell>
          <cell r="B411" t="str">
            <v>8400.C2070</v>
          </cell>
          <cell r="O411" t="str">
            <v>Non Allocated Expenditure</v>
          </cell>
          <cell r="Q411">
            <v>0</v>
          </cell>
          <cell r="R411">
            <v>0</v>
          </cell>
          <cell r="T411">
            <v>0</v>
          </cell>
          <cell r="U411">
            <v>0</v>
          </cell>
          <cell r="X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A412" t="str">
            <v>8400.C2070</v>
          </cell>
          <cell r="B412" t="str">
            <v>8400.C2070</v>
          </cell>
          <cell r="O412" t="str">
            <v>Non Allocated Expenditure</v>
          </cell>
          <cell r="Q412">
            <v>0</v>
          </cell>
          <cell r="R412">
            <v>0</v>
          </cell>
          <cell r="T412">
            <v>0</v>
          </cell>
          <cell r="U412">
            <v>0</v>
          </cell>
          <cell r="X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</row>
        <row r="413">
          <cell r="A413" t="str">
            <v>8400.C2070</v>
          </cell>
          <cell r="B413" t="str">
            <v>8400.C2070</v>
          </cell>
          <cell r="O413" t="str">
            <v>Non Allocated Expenditure</v>
          </cell>
          <cell r="Q413">
            <v>0</v>
          </cell>
          <cell r="R413">
            <v>0</v>
          </cell>
          <cell r="T413">
            <v>0</v>
          </cell>
          <cell r="U413">
            <v>0</v>
          </cell>
          <cell r="X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</row>
        <row r="414">
          <cell r="A414" t="str">
            <v>8400.C2070</v>
          </cell>
          <cell r="B414" t="str">
            <v>8400.C2070</v>
          </cell>
          <cell r="O414" t="str">
            <v>Non Allocated Expenditure</v>
          </cell>
          <cell r="Q414">
            <v>0</v>
          </cell>
          <cell r="R414">
            <v>1833333</v>
          </cell>
          <cell r="T414">
            <v>0</v>
          </cell>
          <cell r="U414">
            <v>20166663</v>
          </cell>
          <cell r="X414">
            <v>21999996</v>
          </cell>
          <cell r="Z414">
            <v>15339974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</row>
        <row r="415">
          <cell r="A415" t="str">
            <v>8400.C2070</v>
          </cell>
          <cell r="B415" t="str">
            <v>8400.C2070</v>
          </cell>
          <cell r="O415" t="str">
            <v>Non Allocated Expenditure</v>
          </cell>
          <cell r="Q415">
            <v>0</v>
          </cell>
          <cell r="R415">
            <v>0</v>
          </cell>
          <cell r="T415">
            <v>0</v>
          </cell>
          <cell r="U415">
            <v>0</v>
          </cell>
          <cell r="X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A416" t="str">
            <v>8400.C2075</v>
          </cell>
          <cell r="B416" t="str">
            <v>8400.C2075</v>
          </cell>
          <cell r="O416" t="str">
            <v>Non Allocated Expenditure</v>
          </cell>
          <cell r="Q416">
            <v>0</v>
          </cell>
          <cell r="R416">
            <v>0</v>
          </cell>
          <cell r="T416">
            <v>0</v>
          </cell>
          <cell r="U416">
            <v>0</v>
          </cell>
          <cell r="X416">
            <v>0</v>
          </cell>
          <cell r="Z416">
            <v>1590231.71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</row>
        <row r="417">
          <cell r="A417" t="str">
            <v>8400.C2075</v>
          </cell>
          <cell r="B417" t="str">
            <v>8400.C2075</v>
          </cell>
          <cell r="O417" t="str">
            <v>Non Allocated Expenditure</v>
          </cell>
          <cell r="Q417">
            <v>0</v>
          </cell>
          <cell r="R417">
            <v>0</v>
          </cell>
          <cell r="T417">
            <v>0</v>
          </cell>
          <cell r="U417">
            <v>0</v>
          </cell>
          <cell r="X417">
            <v>0</v>
          </cell>
          <cell r="Z417">
            <v>1481158.34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</row>
        <row r="418">
          <cell r="A418" t="str">
            <v>8400.C2075</v>
          </cell>
          <cell r="B418" t="str">
            <v>8400.C2075</v>
          </cell>
          <cell r="O418" t="str">
            <v>Non Allocated Expenditure</v>
          </cell>
          <cell r="Q418">
            <v>0</v>
          </cell>
          <cell r="R418">
            <v>916667</v>
          </cell>
          <cell r="T418">
            <v>0</v>
          </cell>
          <cell r="U418">
            <v>10083337</v>
          </cell>
          <cell r="X418">
            <v>11000004</v>
          </cell>
          <cell r="Z418">
            <v>387287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A419" t="str">
            <v>8400.C2075</v>
          </cell>
          <cell r="B419" t="str">
            <v>8400.C2075</v>
          </cell>
          <cell r="O419" t="str">
            <v>Non Allocated Expenditure</v>
          </cell>
          <cell r="Q419">
            <v>0</v>
          </cell>
          <cell r="R419">
            <v>0</v>
          </cell>
          <cell r="T419">
            <v>0</v>
          </cell>
          <cell r="U419">
            <v>0</v>
          </cell>
          <cell r="X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</row>
        <row r="420">
          <cell r="A420" t="str">
            <v>8400.C2080</v>
          </cell>
          <cell r="B420" t="str">
            <v>8400.C2080</v>
          </cell>
          <cell r="O420" t="str">
            <v/>
          </cell>
          <cell r="Q420">
            <v>0</v>
          </cell>
          <cell r="R420">
            <v>0</v>
          </cell>
          <cell r="T420">
            <v>0</v>
          </cell>
          <cell r="U420">
            <v>0</v>
          </cell>
          <cell r="X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</row>
        <row r="421">
          <cell r="A421" t="str">
            <v>8400.C2080</v>
          </cell>
          <cell r="B421" t="str">
            <v>8400.C2080</v>
          </cell>
          <cell r="O421" t="str">
            <v/>
          </cell>
          <cell r="Q421">
            <v>0</v>
          </cell>
          <cell r="R421">
            <v>0</v>
          </cell>
          <cell r="T421">
            <v>0</v>
          </cell>
          <cell r="U421">
            <v>0</v>
          </cell>
          <cell r="X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</row>
        <row r="422">
          <cell r="A422" t="str">
            <v>8400.C2080</v>
          </cell>
          <cell r="B422" t="str">
            <v>8400.C2080</v>
          </cell>
          <cell r="O422" t="str">
            <v/>
          </cell>
          <cell r="Q422">
            <v>0</v>
          </cell>
          <cell r="R422">
            <v>0</v>
          </cell>
          <cell r="T422">
            <v>0</v>
          </cell>
          <cell r="U422">
            <v>0</v>
          </cell>
          <cell r="X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</row>
        <row r="423">
          <cell r="A423" t="str">
            <v>8400.C2080</v>
          </cell>
          <cell r="B423" t="str">
            <v>8400.C2080</v>
          </cell>
          <cell r="O423" t="str">
            <v/>
          </cell>
          <cell r="Q423">
            <v>0</v>
          </cell>
          <cell r="R423">
            <v>0</v>
          </cell>
          <cell r="T423">
            <v>0</v>
          </cell>
          <cell r="U423">
            <v>0</v>
          </cell>
          <cell r="X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</row>
        <row r="424">
          <cell r="A424" t="str">
            <v>8400.C2080</v>
          </cell>
          <cell r="B424" t="str">
            <v>8400.C2080</v>
          </cell>
          <cell r="O424" t="str">
            <v/>
          </cell>
          <cell r="Q424">
            <v>0</v>
          </cell>
          <cell r="R424">
            <v>0</v>
          </cell>
          <cell r="T424">
            <v>0</v>
          </cell>
          <cell r="U424">
            <v>0</v>
          </cell>
          <cell r="X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</row>
        <row r="425">
          <cell r="A425" t="str">
            <v>8400.C2080</v>
          </cell>
          <cell r="B425" t="str">
            <v>8400.C2080</v>
          </cell>
          <cell r="O425" t="str">
            <v/>
          </cell>
          <cell r="Q425">
            <v>0</v>
          </cell>
          <cell r="R425">
            <v>0</v>
          </cell>
          <cell r="T425">
            <v>0</v>
          </cell>
          <cell r="U425">
            <v>0</v>
          </cell>
          <cell r="X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</row>
        <row r="426">
          <cell r="A426" t="str">
            <v>8400.C2080</v>
          </cell>
          <cell r="B426" t="str">
            <v>8400.C2080</v>
          </cell>
          <cell r="O426" t="str">
            <v>Borrowing Costs</v>
          </cell>
          <cell r="Q426">
            <v>0</v>
          </cell>
          <cell r="R426">
            <v>4797</v>
          </cell>
          <cell r="T426">
            <v>0</v>
          </cell>
          <cell r="U426">
            <v>52767</v>
          </cell>
          <cell r="X426">
            <v>57564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</row>
        <row r="427">
          <cell r="A427" t="str">
            <v>8400.C2080</v>
          </cell>
          <cell r="B427" t="str">
            <v>8400.C2080</v>
          </cell>
          <cell r="O427" t="str">
            <v>Borrowing Costs</v>
          </cell>
          <cell r="Q427">
            <v>0</v>
          </cell>
          <cell r="R427">
            <v>0</v>
          </cell>
          <cell r="T427">
            <v>0</v>
          </cell>
          <cell r="U427">
            <v>0</v>
          </cell>
          <cell r="X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A428" t="str">
            <v>8400.C2080</v>
          </cell>
          <cell r="B428" t="str">
            <v>8400.C2080</v>
          </cell>
          <cell r="O428" t="str">
            <v>Non Allocated Expenditure</v>
          </cell>
          <cell r="Q428">
            <v>0</v>
          </cell>
          <cell r="R428">
            <v>0</v>
          </cell>
          <cell r="T428">
            <v>15000</v>
          </cell>
          <cell r="U428">
            <v>0</v>
          </cell>
          <cell r="X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15000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A429" t="str">
            <v>8400.C2080</v>
          </cell>
          <cell r="B429" t="str">
            <v>8400.C2080</v>
          </cell>
          <cell r="O429" t="str">
            <v>Non Allocated Expenditure</v>
          </cell>
          <cell r="Q429">
            <v>0</v>
          </cell>
          <cell r="R429">
            <v>0</v>
          </cell>
          <cell r="T429">
            <v>0</v>
          </cell>
          <cell r="U429">
            <v>0</v>
          </cell>
          <cell r="X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A430" t="str">
            <v>8400.C2080</v>
          </cell>
          <cell r="B430" t="str">
            <v>8400.C2080</v>
          </cell>
          <cell r="O430" t="str">
            <v>Non Allocated Expenditure</v>
          </cell>
          <cell r="Q430">
            <v>0</v>
          </cell>
          <cell r="R430">
            <v>0</v>
          </cell>
          <cell r="T430">
            <v>-94511.33</v>
          </cell>
          <cell r="U430">
            <v>0</v>
          </cell>
          <cell r="X430">
            <v>0</v>
          </cell>
          <cell r="Z430">
            <v>-153153.72</v>
          </cell>
          <cell r="AA430">
            <v>0</v>
          </cell>
          <cell r="AB430">
            <v>0</v>
          </cell>
          <cell r="AC430">
            <v>-95539.25</v>
          </cell>
          <cell r="AD430">
            <v>224.12</v>
          </cell>
          <cell r="AE430">
            <v>224.12</v>
          </cell>
          <cell r="AF430">
            <v>0</v>
          </cell>
          <cell r="AG430">
            <v>579.67999999999995</v>
          </cell>
          <cell r="AH430">
            <v>0</v>
          </cell>
          <cell r="AI430">
            <v>0</v>
          </cell>
          <cell r="AJ430">
            <v>0</v>
          </cell>
          <cell r="AK430">
            <v>2719.64</v>
          </cell>
          <cell r="AL430">
            <v>-2719.64</v>
          </cell>
          <cell r="AM430">
            <v>0</v>
          </cell>
          <cell r="AN430">
            <v>0</v>
          </cell>
        </row>
        <row r="431">
          <cell r="A431" t="str">
            <v>8400.C2080</v>
          </cell>
          <cell r="B431" t="str">
            <v>8400.C2080</v>
          </cell>
          <cell r="O431" t="str">
            <v>Non Allocated Expenditure</v>
          </cell>
          <cell r="Q431">
            <v>0</v>
          </cell>
          <cell r="R431">
            <v>0</v>
          </cell>
          <cell r="T431">
            <v>0</v>
          </cell>
          <cell r="U431">
            <v>0</v>
          </cell>
          <cell r="X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</row>
        <row r="432">
          <cell r="A432" t="str">
            <v>8400.C2080</v>
          </cell>
          <cell r="B432" t="str">
            <v>8400.C2080</v>
          </cell>
          <cell r="O432" t="str">
            <v>Non Allocated Expenditure</v>
          </cell>
          <cell r="Q432">
            <v>0</v>
          </cell>
          <cell r="R432">
            <v>0</v>
          </cell>
          <cell r="T432">
            <v>-58062.71</v>
          </cell>
          <cell r="U432">
            <v>0</v>
          </cell>
          <cell r="X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-58062.71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659.52</v>
          </cell>
          <cell r="AL432">
            <v>-659.52</v>
          </cell>
          <cell r="AM432">
            <v>0</v>
          </cell>
          <cell r="AN432">
            <v>0</v>
          </cell>
        </row>
        <row r="433">
          <cell r="A433" t="str">
            <v>8400.C2080</v>
          </cell>
          <cell r="B433" t="str">
            <v>8400.C2080</v>
          </cell>
          <cell r="O433" t="str">
            <v>Non Allocated Expenditure</v>
          </cell>
          <cell r="Q433">
            <v>0</v>
          </cell>
          <cell r="R433">
            <v>0</v>
          </cell>
          <cell r="T433">
            <v>0</v>
          </cell>
          <cell r="U433">
            <v>0</v>
          </cell>
          <cell r="X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</row>
        <row r="434">
          <cell r="A434" t="str">
            <v>8400.C2080</v>
          </cell>
          <cell r="B434" t="str">
            <v>8400.C2080</v>
          </cell>
          <cell r="O434" t="str">
            <v>Non Allocated Expenditure</v>
          </cell>
          <cell r="Q434">
            <v>0</v>
          </cell>
          <cell r="R434">
            <v>0</v>
          </cell>
          <cell r="T434">
            <v>0</v>
          </cell>
          <cell r="U434">
            <v>0</v>
          </cell>
          <cell r="X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</row>
        <row r="435">
          <cell r="A435" t="str">
            <v>8400.C2080</v>
          </cell>
          <cell r="B435" t="str">
            <v>8400.C2080</v>
          </cell>
          <cell r="O435" t="str">
            <v>Non Allocated Expenditure</v>
          </cell>
          <cell r="Q435">
            <v>0</v>
          </cell>
          <cell r="R435">
            <v>0</v>
          </cell>
          <cell r="T435">
            <v>0</v>
          </cell>
          <cell r="U435">
            <v>0</v>
          </cell>
          <cell r="X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</row>
        <row r="436">
          <cell r="A436" t="str">
            <v>8400.C2080</v>
          </cell>
          <cell r="B436" t="str">
            <v>8400.C2080</v>
          </cell>
          <cell r="O436" t="str">
            <v>Non Allocated Expenditure</v>
          </cell>
          <cell r="Q436">
            <v>0</v>
          </cell>
          <cell r="R436">
            <v>0</v>
          </cell>
          <cell r="T436">
            <v>0</v>
          </cell>
          <cell r="U436">
            <v>0</v>
          </cell>
          <cell r="X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</row>
        <row r="437">
          <cell r="A437" t="str">
            <v>8400.C2080</v>
          </cell>
          <cell r="B437" t="str">
            <v>8400.C2080</v>
          </cell>
          <cell r="O437" t="str">
            <v>Non Allocated Expenditure</v>
          </cell>
          <cell r="Q437">
            <v>0</v>
          </cell>
          <cell r="R437">
            <v>0</v>
          </cell>
          <cell r="T437">
            <v>0</v>
          </cell>
          <cell r="U437">
            <v>0</v>
          </cell>
          <cell r="X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</row>
        <row r="438">
          <cell r="A438" t="str">
            <v>8400.C2080</v>
          </cell>
          <cell r="B438" t="str">
            <v>8400.C2080</v>
          </cell>
          <cell r="O438" t="str">
            <v>Non Allocated Expenditure</v>
          </cell>
          <cell r="Q438">
            <v>0</v>
          </cell>
          <cell r="R438">
            <v>0</v>
          </cell>
          <cell r="T438">
            <v>2703.67</v>
          </cell>
          <cell r="U438">
            <v>0</v>
          </cell>
          <cell r="X438">
            <v>0</v>
          </cell>
          <cell r="Z438">
            <v>37684.410000000003</v>
          </cell>
          <cell r="AA438">
            <v>0</v>
          </cell>
          <cell r="AB438">
            <v>0</v>
          </cell>
          <cell r="AC438">
            <v>0</v>
          </cell>
          <cell r="AD438">
            <v>2703.67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</row>
        <row r="439">
          <cell r="A439" t="str">
            <v>8400.C2080</v>
          </cell>
          <cell r="B439" t="str">
            <v>8400.C2080</v>
          </cell>
          <cell r="O439" t="str">
            <v>Non Allocated Expenditure</v>
          </cell>
          <cell r="Q439">
            <v>0</v>
          </cell>
          <cell r="R439">
            <v>0</v>
          </cell>
          <cell r="T439">
            <v>0</v>
          </cell>
          <cell r="U439">
            <v>0</v>
          </cell>
          <cell r="X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</row>
        <row r="440">
          <cell r="A440" t="str">
            <v>8400.C2080</v>
          </cell>
          <cell r="B440" t="str">
            <v>8400.C2080</v>
          </cell>
          <cell r="O440" t="str">
            <v>Non Allocated Expenditure</v>
          </cell>
          <cell r="Q440">
            <v>0</v>
          </cell>
          <cell r="R440">
            <v>0</v>
          </cell>
          <cell r="T440">
            <v>0</v>
          </cell>
          <cell r="U440">
            <v>0</v>
          </cell>
          <cell r="X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</row>
        <row r="441">
          <cell r="A441" t="str">
            <v>8400.C2080</v>
          </cell>
          <cell r="B441" t="str">
            <v>8400.C2080</v>
          </cell>
          <cell r="O441" t="str">
            <v>Non Allocated Expenditure</v>
          </cell>
          <cell r="Q441">
            <v>0</v>
          </cell>
          <cell r="R441">
            <v>0</v>
          </cell>
          <cell r="T441">
            <v>0</v>
          </cell>
          <cell r="U441">
            <v>0</v>
          </cell>
          <cell r="X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</row>
        <row r="442">
          <cell r="A442" t="str">
            <v>8400.C2080</v>
          </cell>
          <cell r="B442" t="str">
            <v>8400.C2080</v>
          </cell>
          <cell r="O442" t="str">
            <v>Non Allocated Expenditure</v>
          </cell>
          <cell r="Q442">
            <v>0</v>
          </cell>
          <cell r="R442">
            <v>0</v>
          </cell>
          <cell r="T442">
            <v>0</v>
          </cell>
          <cell r="U442">
            <v>0</v>
          </cell>
          <cell r="X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</row>
        <row r="443">
          <cell r="A443" t="str">
            <v>8400.C2080</v>
          </cell>
          <cell r="B443" t="str">
            <v>8400.C2080</v>
          </cell>
          <cell r="O443" t="str">
            <v>Non Allocated Expenditure</v>
          </cell>
          <cell r="Q443">
            <v>0</v>
          </cell>
          <cell r="R443">
            <v>0</v>
          </cell>
          <cell r="T443">
            <v>0</v>
          </cell>
          <cell r="U443">
            <v>0</v>
          </cell>
          <cell r="X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</row>
        <row r="444">
          <cell r="A444" t="str">
            <v>8400.C2080</v>
          </cell>
          <cell r="B444" t="str">
            <v>8400.C2080</v>
          </cell>
          <cell r="O444" t="str">
            <v>Non Allocated Expenditure</v>
          </cell>
          <cell r="Q444">
            <v>0</v>
          </cell>
          <cell r="R444">
            <v>0</v>
          </cell>
          <cell r="T444">
            <v>0</v>
          </cell>
          <cell r="U444">
            <v>0</v>
          </cell>
          <cell r="X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</row>
        <row r="445">
          <cell r="A445" t="str">
            <v>8400.C2080</v>
          </cell>
          <cell r="B445" t="str">
            <v>8400.C2080</v>
          </cell>
          <cell r="O445" t="str">
            <v>Non Allocated Expenditure</v>
          </cell>
          <cell r="Q445">
            <v>0</v>
          </cell>
          <cell r="R445">
            <v>0</v>
          </cell>
          <cell r="T445">
            <v>0</v>
          </cell>
          <cell r="U445">
            <v>0</v>
          </cell>
          <cell r="X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</row>
        <row r="446">
          <cell r="A446" t="str">
            <v>8400.C2080</v>
          </cell>
          <cell r="B446" t="str">
            <v>8400.C2080</v>
          </cell>
          <cell r="O446" t="str">
            <v>Non Allocated Expenditure</v>
          </cell>
          <cell r="Q446">
            <v>0</v>
          </cell>
          <cell r="R446">
            <v>0</v>
          </cell>
          <cell r="T446">
            <v>0</v>
          </cell>
          <cell r="U446">
            <v>0</v>
          </cell>
          <cell r="X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</row>
        <row r="447">
          <cell r="A447" t="str">
            <v>8400.C2080</v>
          </cell>
          <cell r="B447" t="str">
            <v>8400.C2080</v>
          </cell>
          <cell r="O447" t="str">
            <v>Non Allocated Expenditure</v>
          </cell>
          <cell r="Q447">
            <v>0</v>
          </cell>
          <cell r="R447">
            <v>0</v>
          </cell>
          <cell r="T447">
            <v>-297911</v>
          </cell>
          <cell r="U447">
            <v>0</v>
          </cell>
          <cell r="X447">
            <v>0</v>
          </cell>
          <cell r="Z447">
            <v>-297911</v>
          </cell>
          <cell r="AA447">
            <v>0</v>
          </cell>
          <cell r="AB447">
            <v>0</v>
          </cell>
          <cell r="AC447">
            <v>-297911</v>
          </cell>
          <cell r="AD447">
            <v>8315.16</v>
          </cell>
          <cell r="AE447">
            <v>-8315.16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</row>
        <row r="448">
          <cell r="A448" t="str">
            <v>8400.C2080</v>
          </cell>
          <cell r="B448" t="str">
            <v>8400.C2080</v>
          </cell>
          <cell r="O448" t="str">
            <v>Non Allocated Expenditure</v>
          </cell>
          <cell r="Q448">
            <v>0</v>
          </cell>
          <cell r="R448">
            <v>0</v>
          </cell>
          <cell r="T448">
            <v>0</v>
          </cell>
          <cell r="U448">
            <v>0</v>
          </cell>
          <cell r="X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</row>
        <row r="449">
          <cell r="A449" t="str">
            <v>8400.C2080</v>
          </cell>
          <cell r="B449" t="str">
            <v>8400.C2080</v>
          </cell>
          <cell r="O449" t="str">
            <v>Non Allocated Expenditure</v>
          </cell>
          <cell r="Q449">
            <v>0</v>
          </cell>
          <cell r="R449">
            <v>0</v>
          </cell>
          <cell r="T449">
            <v>0</v>
          </cell>
          <cell r="U449">
            <v>0</v>
          </cell>
          <cell r="X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</row>
        <row r="450">
          <cell r="A450" t="str">
            <v>8400.C2080</v>
          </cell>
          <cell r="B450" t="str">
            <v>8400.C2080</v>
          </cell>
          <cell r="O450" t="str">
            <v>Non Allocated Expenditure</v>
          </cell>
          <cell r="Q450">
            <v>0</v>
          </cell>
          <cell r="R450">
            <v>0</v>
          </cell>
          <cell r="T450">
            <v>0</v>
          </cell>
          <cell r="U450">
            <v>0</v>
          </cell>
          <cell r="X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</row>
        <row r="451">
          <cell r="A451" t="str">
            <v>8400.C2080</v>
          </cell>
          <cell r="B451" t="str">
            <v>8400.C2080</v>
          </cell>
          <cell r="O451" t="str">
            <v>Non Allocated Expenditure</v>
          </cell>
          <cell r="Q451">
            <v>0</v>
          </cell>
          <cell r="R451">
            <v>0</v>
          </cell>
          <cell r="T451">
            <v>0</v>
          </cell>
          <cell r="U451">
            <v>0</v>
          </cell>
          <cell r="X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</row>
        <row r="452">
          <cell r="A452" t="str">
            <v>8400.C2080</v>
          </cell>
          <cell r="B452" t="str">
            <v>8400.C2080</v>
          </cell>
          <cell r="O452" t="str">
            <v>Non Allocated Expenditure</v>
          </cell>
          <cell r="Q452">
            <v>0</v>
          </cell>
          <cell r="R452">
            <v>0</v>
          </cell>
          <cell r="T452">
            <v>0</v>
          </cell>
          <cell r="U452">
            <v>0</v>
          </cell>
          <cell r="X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</row>
        <row r="453">
          <cell r="A453" t="str">
            <v>8400.C2080</v>
          </cell>
          <cell r="B453" t="str">
            <v>8400.C2080</v>
          </cell>
          <cell r="O453" t="str">
            <v>Non Allocated Expenditure</v>
          </cell>
          <cell r="Q453">
            <v>0</v>
          </cell>
          <cell r="R453">
            <v>0</v>
          </cell>
          <cell r="T453">
            <v>0</v>
          </cell>
          <cell r="U453">
            <v>0</v>
          </cell>
          <cell r="X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</row>
        <row r="454">
          <cell r="A454" t="str">
            <v>8400.C2080</v>
          </cell>
          <cell r="B454" t="str">
            <v>8400.C2080</v>
          </cell>
          <cell r="O454" t="str">
            <v>Non Allocated Expenditure</v>
          </cell>
          <cell r="Q454">
            <v>0</v>
          </cell>
          <cell r="R454">
            <v>0</v>
          </cell>
          <cell r="T454">
            <v>0</v>
          </cell>
          <cell r="U454">
            <v>0</v>
          </cell>
          <cell r="X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</row>
        <row r="455">
          <cell r="A455" t="str">
            <v>8400.C2080</v>
          </cell>
          <cell r="B455" t="str">
            <v>8400.C2080</v>
          </cell>
          <cell r="O455" t="str">
            <v>Non Allocated Expenditure</v>
          </cell>
          <cell r="Q455">
            <v>0</v>
          </cell>
          <cell r="R455">
            <v>0</v>
          </cell>
          <cell r="T455">
            <v>0</v>
          </cell>
          <cell r="U455">
            <v>0</v>
          </cell>
          <cell r="X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</row>
        <row r="456">
          <cell r="A456" t="str">
            <v>8400.C2080</v>
          </cell>
          <cell r="B456" t="str">
            <v>8400.C2080</v>
          </cell>
          <cell r="O456" t="str">
            <v>Non Allocated Expenditure</v>
          </cell>
          <cell r="Q456">
            <v>0</v>
          </cell>
          <cell r="R456">
            <v>0</v>
          </cell>
          <cell r="T456">
            <v>937.7</v>
          </cell>
          <cell r="U456">
            <v>0</v>
          </cell>
          <cell r="X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937.7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</row>
        <row r="457">
          <cell r="A457" t="str">
            <v>8400.C2080</v>
          </cell>
          <cell r="B457" t="str">
            <v>8400.C2080</v>
          </cell>
          <cell r="O457" t="str">
            <v>Non Allocated Expenditure</v>
          </cell>
          <cell r="Q457">
            <v>0</v>
          </cell>
          <cell r="R457">
            <v>0</v>
          </cell>
          <cell r="T457">
            <v>0</v>
          </cell>
          <cell r="U457">
            <v>0</v>
          </cell>
          <cell r="X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</row>
        <row r="458">
          <cell r="A458" t="str">
            <v>8400.C2080</v>
          </cell>
          <cell r="B458" t="str">
            <v>8400.C2080</v>
          </cell>
          <cell r="O458" t="str">
            <v>Non Allocated Expenditure</v>
          </cell>
          <cell r="Q458">
            <v>0</v>
          </cell>
          <cell r="R458">
            <v>0</v>
          </cell>
          <cell r="T458">
            <v>0</v>
          </cell>
          <cell r="U458">
            <v>0</v>
          </cell>
          <cell r="X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</row>
        <row r="459">
          <cell r="A459" t="str">
            <v>8400.C2090</v>
          </cell>
          <cell r="B459" t="str">
            <v>8400.C2090</v>
          </cell>
          <cell r="O459" t="str">
            <v/>
          </cell>
          <cell r="Q459">
            <v>0</v>
          </cell>
          <cell r="R459">
            <v>0</v>
          </cell>
          <cell r="T459">
            <v>0</v>
          </cell>
          <cell r="U459">
            <v>0</v>
          </cell>
          <cell r="X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</row>
        <row r="460">
          <cell r="A460" t="str">
            <v>8400.C2090</v>
          </cell>
          <cell r="B460" t="str">
            <v>8400.C2090</v>
          </cell>
          <cell r="O460" t="str">
            <v/>
          </cell>
          <cell r="Q460">
            <v>0</v>
          </cell>
          <cell r="R460">
            <v>0</v>
          </cell>
          <cell r="T460">
            <v>0</v>
          </cell>
          <cell r="U460">
            <v>0</v>
          </cell>
          <cell r="X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</row>
        <row r="461">
          <cell r="A461" t="str">
            <v>8400.C2090</v>
          </cell>
          <cell r="B461" t="str">
            <v>8400.C2090</v>
          </cell>
          <cell r="O461" t="str">
            <v/>
          </cell>
          <cell r="Q461">
            <v>0</v>
          </cell>
          <cell r="R461">
            <v>0</v>
          </cell>
          <cell r="T461">
            <v>0</v>
          </cell>
          <cell r="U461">
            <v>0</v>
          </cell>
          <cell r="X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</row>
        <row r="462">
          <cell r="A462" t="str">
            <v>8400.C2090</v>
          </cell>
          <cell r="B462" t="str">
            <v>8400.C2090</v>
          </cell>
          <cell r="O462" t="str">
            <v>Non Allocated Expenditure</v>
          </cell>
          <cell r="Q462">
            <v>0</v>
          </cell>
          <cell r="R462">
            <v>0</v>
          </cell>
          <cell r="T462">
            <v>0</v>
          </cell>
          <cell r="U462">
            <v>0</v>
          </cell>
          <cell r="X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</row>
        <row r="463">
          <cell r="A463" t="str">
            <v>8400.C2090</v>
          </cell>
          <cell r="B463" t="str">
            <v>8400.C2090</v>
          </cell>
          <cell r="O463" t="str">
            <v>Non Allocated Expenditure</v>
          </cell>
          <cell r="Q463">
            <v>0</v>
          </cell>
          <cell r="R463">
            <v>0</v>
          </cell>
          <cell r="T463">
            <v>0</v>
          </cell>
          <cell r="U463">
            <v>0</v>
          </cell>
          <cell r="X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</row>
        <row r="464">
          <cell r="A464" t="str">
            <v>8400.C2090</v>
          </cell>
          <cell r="B464" t="str">
            <v>8400.C2090</v>
          </cell>
          <cell r="O464" t="str">
            <v>Non Allocated Expenditure</v>
          </cell>
          <cell r="Q464">
            <v>0</v>
          </cell>
          <cell r="R464">
            <v>0</v>
          </cell>
          <cell r="T464">
            <v>0</v>
          </cell>
          <cell r="U464">
            <v>0</v>
          </cell>
          <cell r="X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</row>
        <row r="465">
          <cell r="A465" t="str">
            <v>8400.C2090</v>
          </cell>
          <cell r="B465" t="str">
            <v>8400.C2090</v>
          </cell>
          <cell r="O465" t="str">
            <v>Non Allocated Expenditure</v>
          </cell>
          <cell r="Q465">
            <v>0</v>
          </cell>
          <cell r="R465">
            <v>0</v>
          </cell>
          <cell r="T465">
            <v>0</v>
          </cell>
          <cell r="U465">
            <v>0</v>
          </cell>
          <cell r="X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</row>
        <row r="466">
          <cell r="A466" t="str">
            <v>8400.C2090</v>
          </cell>
          <cell r="B466" t="str">
            <v>8400.C2090</v>
          </cell>
          <cell r="O466" t="str">
            <v>Non Allocated Expenditure</v>
          </cell>
          <cell r="Q466">
            <v>0</v>
          </cell>
          <cell r="R466">
            <v>0</v>
          </cell>
          <cell r="T466">
            <v>0</v>
          </cell>
          <cell r="U466">
            <v>0</v>
          </cell>
          <cell r="X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</row>
        <row r="467">
          <cell r="A467" t="str">
            <v>8400.C2090</v>
          </cell>
          <cell r="B467" t="str">
            <v>8400.C2090</v>
          </cell>
          <cell r="O467" t="str">
            <v>Non Allocated Expenditure</v>
          </cell>
          <cell r="Q467">
            <v>0</v>
          </cell>
          <cell r="R467">
            <v>0</v>
          </cell>
          <cell r="T467">
            <v>0</v>
          </cell>
          <cell r="U467">
            <v>0</v>
          </cell>
          <cell r="X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</row>
        <row r="468">
          <cell r="A468" t="str">
            <v>8400.C2090</v>
          </cell>
          <cell r="B468" t="str">
            <v>8400.C2090</v>
          </cell>
          <cell r="O468" t="str">
            <v>Non Allocated Expenditure</v>
          </cell>
          <cell r="Q468">
            <v>0</v>
          </cell>
          <cell r="R468">
            <v>0</v>
          </cell>
          <cell r="T468">
            <v>0</v>
          </cell>
          <cell r="U468">
            <v>0</v>
          </cell>
          <cell r="X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</row>
        <row r="469">
          <cell r="A469" t="str">
            <v>8400.C2095</v>
          </cell>
          <cell r="B469" t="str">
            <v>8400.C2095</v>
          </cell>
          <cell r="O469" t="str">
            <v>Non Allocated Expenditure</v>
          </cell>
          <cell r="Q469">
            <v>-7705.38</v>
          </cell>
          <cell r="R469">
            <v>0</v>
          </cell>
          <cell r="T469">
            <v>-6359.42</v>
          </cell>
          <cell r="U469">
            <v>0</v>
          </cell>
          <cell r="X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-418.45</v>
          </cell>
          <cell r="AD469">
            <v>-5940.97</v>
          </cell>
          <cell r="AE469">
            <v>5576.6</v>
          </cell>
          <cell r="AF469">
            <v>-4899.09</v>
          </cell>
          <cell r="AG469">
            <v>-677.51</v>
          </cell>
          <cell r="AH469">
            <v>1347.15</v>
          </cell>
          <cell r="AI469">
            <v>-1347.15</v>
          </cell>
          <cell r="AJ469">
            <v>0</v>
          </cell>
          <cell r="AK469">
            <v>9087.0499999999993</v>
          </cell>
          <cell r="AL469">
            <v>-1381.67</v>
          </cell>
          <cell r="AM469">
            <v>-7705.38</v>
          </cell>
          <cell r="AN469">
            <v>0</v>
          </cell>
        </row>
        <row r="470">
          <cell r="A470" t="str">
            <v>8400.C2095</v>
          </cell>
          <cell r="B470" t="str">
            <v>8400.C2095</v>
          </cell>
          <cell r="O470" t="str">
            <v>Non Allocated Expenditure</v>
          </cell>
          <cell r="Q470">
            <v>-405.39</v>
          </cell>
          <cell r="R470">
            <v>0</v>
          </cell>
          <cell r="T470">
            <v>-276.97000000000003</v>
          </cell>
          <cell r="U470">
            <v>0</v>
          </cell>
          <cell r="X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688.51</v>
          </cell>
          <cell r="AD470">
            <v>-965.48</v>
          </cell>
          <cell r="AE470">
            <v>492.03</v>
          </cell>
          <cell r="AF470">
            <v>-492.03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3520.78</v>
          </cell>
          <cell r="AL470">
            <v>-3115.39</v>
          </cell>
          <cell r="AM470">
            <v>-405.39</v>
          </cell>
          <cell r="AN470">
            <v>0</v>
          </cell>
        </row>
        <row r="471">
          <cell r="A471" t="str">
            <v>8400.C2095</v>
          </cell>
          <cell r="B471" t="str">
            <v>8400.C2095</v>
          </cell>
          <cell r="O471" t="str">
            <v>Borrowing Costs</v>
          </cell>
          <cell r="Q471">
            <v>0</v>
          </cell>
          <cell r="R471">
            <v>22752</v>
          </cell>
          <cell r="T471">
            <v>406198.29</v>
          </cell>
          <cell r="U471">
            <v>250272</v>
          </cell>
          <cell r="X471">
            <v>273024</v>
          </cell>
          <cell r="Z471">
            <v>0</v>
          </cell>
          <cell r="AA471">
            <v>0</v>
          </cell>
          <cell r="AB471">
            <v>0</v>
          </cell>
          <cell r="AC471">
            <v>97340.61</v>
          </cell>
          <cell r="AD471">
            <v>48897.99</v>
          </cell>
          <cell r="AE471">
            <v>50272.55</v>
          </cell>
          <cell r="AF471">
            <v>52717.89</v>
          </cell>
          <cell r="AG471">
            <v>37166.11</v>
          </cell>
          <cell r="AH471">
            <v>40208.26</v>
          </cell>
          <cell r="AI471">
            <v>40745.440000000002</v>
          </cell>
          <cell r="AJ471">
            <v>38849.440000000002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</row>
        <row r="472">
          <cell r="A472" t="str">
            <v>8400.C2095</v>
          </cell>
          <cell r="B472" t="str">
            <v>8400.C2095</v>
          </cell>
          <cell r="O472" t="str">
            <v>Borrowing Costs</v>
          </cell>
          <cell r="Q472">
            <v>0</v>
          </cell>
          <cell r="R472">
            <v>0</v>
          </cell>
          <cell r="T472">
            <v>0</v>
          </cell>
          <cell r="U472">
            <v>0</v>
          </cell>
          <cell r="X472">
            <v>0</v>
          </cell>
          <cell r="Z472">
            <v>908475.86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</row>
        <row r="473">
          <cell r="A473" t="str">
            <v>8400.C2095</v>
          </cell>
          <cell r="B473" t="str">
            <v>8400.C2095</v>
          </cell>
          <cell r="O473" t="str">
            <v>Non Allocated Expenditure</v>
          </cell>
          <cell r="Q473">
            <v>0</v>
          </cell>
          <cell r="R473">
            <v>0</v>
          </cell>
          <cell r="T473">
            <v>0</v>
          </cell>
          <cell r="U473">
            <v>0</v>
          </cell>
          <cell r="X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</row>
        <row r="474">
          <cell r="A474" t="str">
            <v>8400.C2095</v>
          </cell>
          <cell r="B474" t="str">
            <v>8400.C2095</v>
          </cell>
          <cell r="O474" t="str">
            <v>Non Allocated Expenditure</v>
          </cell>
          <cell r="Q474">
            <v>0</v>
          </cell>
          <cell r="R474">
            <v>0</v>
          </cell>
          <cell r="T474">
            <v>0</v>
          </cell>
          <cell r="U474">
            <v>0</v>
          </cell>
          <cell r="X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</row>
        <row r="475">
          <cell r="A475" t="str">
            <v>8400.C2095</v>
          </cell>
          <cell r="B475" t="str">
            <v>8400.C2095</v>
          </cell>
          <cell r="O475" t="str">
            <v>Non Allocated Expenditure</v>
          </cell>
          <cell r="Q475">
            <v>50044.83</v>
          </cell>
          <cell r="R475">
            <v>46971.07</v>
          </cell>
          <cell r="T475">
            <v>626155.30000000005</v>
          </cell>
          <cell r="U475">
            <v>251452.57</v>
          </cell>
          <cell r="X475">
            <v>254917</v>
          </cell>
          <cell r="Z475">
            <v>759160</v>
          </cell>
          <cell r="AA475">
            <v>0</v>
          </cell>
          <cell r="AB475">
            <v>0</v>
          </cell>
          <cell r="AC475">
            <v>70269.19</v>
          </cell>
          <cell r="AD475">
            <v>57741.61</v>
          </cell>
          <cell r="AE475">
            <v>51565.760000000002</v>
          </cell>
          <cell r="AF475">
            <v>29666.23</v>
          </cell>
          <cell r="AG475">
            <v>46166.67</v>
          </cell>
          <cell r="AH475">
            <v>35712.620000000003</v>
          </cell>
          <cell r="AI475">
            <v>41404.230000000003</v>
          </cell>
          <cell r="AJ475">
            <v>75146.179999999993</v>
          </cell>
          <cell r="AK475">
            <v>76941.05</v>
          </cell>
          <cell r="AL475">
            <v>91496.93</v>
          </cell>
          <cell r="AM475">
            <v>50044.83</v>
          </cell>
          <cell r="AN475">
            <v>846.04</v>
          </cell>
        </row>
        <row r="476">
          <cell r="A476" t="str">
            <v>8400.C2095</v>
          </cell>
          <cell r="B476" t="str">
            <v>8400.C2095</v>
          </cell>
          <cell r="O476" t="str">
            <v>Non Allocated Expenditure</v>
          </cell>
          <cell r="Q476">
            <v>14168</v>
          </cell>
          <cell r="R476">
            <v>0</v>
          </cell>
          <cell r="T476">
            <v>60987.13</v>
          </cell>
          <cell r="U476">
            <v>0</v>
          </cell>
          <cell r="X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1536.42</v>
          </cell>
          <cell r="AD476">
            <v>2638.81</v>
          </cell>
          <cell r="AE476">
            <v>-307.2</v>
          </cell>
          <cell r="AF476">
            <v>1114.22</v>
          </cell>
          <cell r="AG476">
            <v>6836.38</v>
          </cell>
          <cell r="AH476">
            <v>1566.54</v>
          </cell>
          <cell r="AI476">
            <v>1946.25</v>
          </cell>
          <cell r="AJ476">
            <v>4723.3</v>
          </cell>
          <cell r="AK476">
            <v>13604</v>
          </cell>
          <cell r="AL476">
            <v>13160.41</v>
          </cell>
          <cell r="AM476">
            <v>14168</v>
          </cell>
          <cell r="AN476">
            <v>0</v>
          </cell>
        </row>
        <row r="477">
          <cell r="A477" t="str">
            <v>8400.C2095</v>
          </cell>
          <cell r="B477" t="str">
            <v>8400.C2095</v>
          </cell>
          <cell r="O477" t="str">
            <v>Non Allocated Expenditure</v>
          </cell>
          <cell r="Q477">
            <v>0</v>
          </cell>
          <cell r="R477">
            <v>0</v>
          </cell>
          <cell r="T477">
            <v>0</v>
          </cell>
          <cell r="U477">
            <v>0</v>
          </cell>
          <cell r="X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</row>
        <row r="478">
          <cell r="A478" t="str">
            <v>8400.C2095</v>
          </cell>
          <cell r="B478" t="str">
            <v>8400.C2095</v>
          </cell>
          <cell r="O478" t="str">
            <v>Non Allocated Expenditure</v>
          </cell>
          <cell r="Q478">
            <v>0</v>
          </cell>
          <cell r="R478">
            <v>0</v>
          </cell>
          <cell r="T478">
            <v>0</v>
          </cell>
          <cell r="U478">
            <v>0</v>
          </cell>
          <cell r="X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</row>
        <row r="479">
          <cell r="A479" t="str">
            <v>8400.C2095</v>
          </cell>
          <cell r="B479" t="str">
            <v>8400.C2095</v>
          </cell>
          <cell r="O479" t="str">
            <v>Non Allocated Expenditure</v>
          </cell>
          <cell r="Q479">
            <v>0</v>
          </cell>
          <cell r="R479">
            <v>0</v>
          </cell>
          <cell r="T479">
            <v>0</v>
          </cell>
          <cell r="U479">
            <v>0</v>
          </cell>
          <cell r="X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</row>
        <row r="480">
          <cell r="A480" t="str">
            <v>8400.C2095</v>
          </cell>
          <cell r="B480" t="str">
            <v>8400.C2095</v>
          </cell>
          <cell r="O480" t="str">
            <v>Non Allocated Expenditure</v>
          </cell>
          <cell r="Q480">
            <v>0</v>
          </cell>
          <cell r="R480">
            <v>0</v>
          </cell>
          <cell r="T480">
            <v>0</v>
          </cell>
          <cell r="U480">
            <v>0</v>
          </cell>
          <cell r="X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</row>
        <row r="481">
          <cell r="A481" t="str">
            <v>8400.C2095</v>
          </cell>
          <cell r="B481" t="str">
            <v>8400.C2095</v>
          </cell>
          <cell r="O481" t="str">
            <v>Non Allocated Expenditure</v>
          </cell>
          <cell r="Q481">
            <v>-12724.57</v>
          </cell>
          <cell r="R481">
            <v>39724</v>
          </cell>
          <cell r="T481">
            <v>2604979.37</v>
          </cell>
          <cell r="U481">
            <v>1780560</v>
          </cell>
          <cell r="X481">
            <v>1780560</v>
          </cell>
          <cell r="Z481">
            <v>2454353</v>
          </cell>
          <cell r="AA481">
            <v>0</v>
          </cell>
          <cell r="AB481">
            <v>0</v>
          </cell>
          <cell r="AC481">
            <v>247942.89</v>
          </cell>
          <cell r="AD481">
            <v>179253.37</v>
          </cell>
          <cell r="AE481">
            <v>112800.15</v>
          </cell>
          <cell r="AF481">
            <v>104217.1</v>
          </cell>
          <cell r="AG481">
            <v>231129.03</v>
          </cell>
          <cell r="AH481">
            <v>112340.11</v>
          </cell>
          <cell r="AI481">
            <v>311076.71000000002</v>
          </cell>
          <cell r="AJ481">
            <v>718377.6</v>
          </cell>
          <cell r="AK481">
            <v>501777.74</v>
          </cell>
          <cell r="AL481">
            <v>98789.24</v>
          </cell>
          <cell r="AM481">
            <v>-12724.57</v>
          </cell>
          <cell r="AN481">
            <v>-8727.3700000000008</v>
          </cell>
        </row>
        <row r="482">
          <cell r="A482" t="str">
            <v>8400.C2095</v>
          </cell>
          <cell r="B482" t="str">
            <v>8400.C2095</v>
          </cell>
          <cell r="O482" t="str">
            <v>Non Allocated Expenditure</v>
          </cell>
          <cell r="Q482">
            <v>0</v>
          </cell>
          <cell r="R482">
            <v>0</v>
          </cell>
          <cell r="T482">
            <v>552.17999999999995</v>
          </cell>
          <cell r="U482">
            <v>0</v>
          </cell>
          <cell r="X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178.27</v>
          </cell>
          <cell r="AD482">
            <v>40.69</v>
          </cell>
          <cell r="AE482">
            <v>0</v>
          </cell>
          <cell r="AF482">
            <v>0</v>
          </cell>
          <cell r="AG482">
            <v>0</v>
          </cell>
          <cell r="AH482">
            <v>165.55</v>
          </cell>
          <cell r="AI482">
            <v>79.62</v>
          </cell>
          <cell r="AJ482">
            <v>41.68</v>
          </cell>
          <cell r="AK482">
            <v>39.97</v>
          </cell>
          <cell r="AL482">
            <v>6.4</v>
          </cell>
          <cell r="AM482">
            <v>0</v>
          </cell>
          <cell r="AN482">
            <v>0</v>
          </cell>
        </row>
        <row r="483">
          <cell r="A483" t="str">
            <v>8400.C2095</v>
          </cell>
          <cell r="B483" t="str">
            <v>8400.C2095</v>
          </cell>
          <cell r="O483" t="str">
            <v>Non Allocated Expenditure</v>
          </cell>
          <cell r="Q483">
            <v>0</v>
          </cell>
          <cell r="R483">
            <v>0</v>
          </cell>
          <cell r="T483">
            <v>332.19</v>
          </cell>
          <cell r="U483">
            <v>0</v>
          </cell>
          <cell r="X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197.29</v>
          </cell>
          <cell r="AD483">
            <v>42.7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92.2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</row>
        <row r="484">
          <cell r="A484" t="str">
            <v>8400.C2095</v>
          </cell>
          <cell r="B484" t="str">
            <v>8400.C2095</v>
          </cell>
          <cell r="O484" t="str">
            <v>Non Allocated Expenditure</v>
          </cell>
          <cell r="Q484">
            <v>95141.36</v>
          </cell>
          <cell r="R484">
            <v>0</v>
          </cell>
          <cell r="T484">
            <v>323239.45</v>
          </cell>
          <cell r="U484">
            <v>0</v>
          </cell>
          <cell r="X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23825.55</v>
          </cell>
          <cell r="AD484">
            <v>0</v>
          </cell>
          <cell r="AE484">
            <v>3243.94</v>
          </cell>
          <cell r="AF484">
            <v>1485</v>
          </cell>
          <cell r="AG484">
            <v>13152.02</v>
          </cell>
          <cell r="AH484">
            <v>4847.72</v>
          </cell>
          <cell r="AI484">
            <v>2113.54</v>
          </cell>
          <cell r="AJ484">
            <v>144712</v>
          </cell>
          <cell r="AK484">
            <v>22273.67</v>
          </cell>
          <cell r="AL484">
            <v>12444.65</v>
          </cell>
          <cell r="AM484">
            <v>95141.36</v>
          </cell>
          <cell r="AN484">
            <v>0</v>
          </cell>
        </row>
        <row r="485">
          <cell r="A485" t="str">
            <v>8400.C2095</v>
          </cell>
          <cell r="B485" t="str">
            <v>8400.C2095</v>
          </cell>
          <cell r="O485" t="str">
            <v>Non Allocated Expenditure</v>
          </cell>
          <cell r="Q485">
            <v>0</v>
          </cell>
          <cell r="R485">
            <v>0</v>
          </cell>
          <cell r="T485">
            <v>122.4</v>
          </cell>
          <cell r="U485">
            <v>0</v>
          </cell>
          <cell r="X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94.13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28.27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</row>
        <row r="486">
          <cell r="A486" t="str">
            <v>8400.C2095</v>
          </cell>
          <cell r="B486" t="str">
            <v>8400.C2095</v>
          </cell>
          <cell r="O486" t="str">
            <v>Non Allocated Expenditure</v>
          </cell>
          <cell r="Q486">
            <v>0</v>
          </cell>
          <cell r="R486">
            <v>0</v>
          </cell>
          <cell r="T486">
            <v>0</v>
          </cell>
          <cell r="U486">
            <v>0</v>
          </cell>
          <cell r="X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</row>
        <row r="487">
          <cell r="A487" t="str">
            <v>8400.C2095</v>
          </cell>
          <cell r="B487" t="str">
            <v>8400.C2095</v>
          </cell>
          <cell r="O487" t="str">
            <v>Non Allocated Expenditure</v>
          </cell>
          <cell r="Q487">
            <v>0</v>
          </cell>
          <cell r="R487">
            <v>0</v>
          </cell>
          <cell r="T487">
            <v>0</v>
          </cell>
          <cell r="U487">
            <v>0</v>
          </cell>
          <cell r="X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</row>
        <row r="488">
          <cell r="A488" t="str">
            <v>8400.C2095</v>
          </cell>
          <cell r="B488" t="str">
            <v>8400.C2095</v>
          </cell>
          <cell r="O488" t="str">
            <v>Non Allocated Expenditure</v>
          </cell>
          <cell r="Q488">
            <v>0</v>
          </cell>
          <cell r="R488">
            <v>0</v>
          </cell>
          <cell r="T488">
            <v>0</v>
          </cell>
          <cell r="U488">
            <v>0</v>
          </cell>
          <cell r="X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</row>
        <row r="489">
          <cell r="A489" t="str">
            <v>8400.C2095</v>
          </cell>
          <cell r="B489" t="str">
            <v>8400.C2095</v>
          </cell>
          <cell r="O489" t="str">
            <v>Non Allocated Expenditure</v>
          </cell>
          <cell r="Q489">
            <v>0</v>
          </cell>
          <cell r="R489">
            <v>0</v>
          </cell>
          <cell r="T489">
            <v>0</v>
          </cell>
          <cell r="U489">
            <v>0</v>
          </cell>
          <cell r="X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</row>
        <row r="490">
          <cell r="A490" t="str">
            <v>8400.C2095</v>
          </cell>
          <cell r="B490" t="str">
            <v>8400.C2095</v>
          </cell>
          <cell r="O490" t="str">
            <v>Non Allocated Expenditure</v>
          </cell>
          <cell r="Q490">
            <v>0</v>
          </cell>
          <cell r="R490">
            <v>0</v>
          </cell>
          <cell r="T490">
            <v>0</v>
          </cell>
          <cell r="U490">
            <v>0</v>
          </cell>
          <cell r="X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</row>
        <row r="491">
          <cell r="A491" t="str">
            <v>8400.C2095</v>
          </cell>
          <cell r="B491" t="str">
            <v>8400.C2095</v>
          </cell>
          <cell r="O491" t="str">
            <v>Non Allocated Expenditure</v>
          </cell>
          <cell r="Q491">
            <v>0</v>
          </cell>
          <cell r="R491">
            <v>0</v>
          </cell>
          <cell r="T491">
            <v>0</v>
          </cell>
          <cell r="U491">
            <v>0</v>
          </cell>
          <cell r="X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</row>
        <row r="492">
          <cell r="A492" t="str">
            <v>8400.C2095</v>
          </cell>
          <cell r="B492" t="str">
            <v>8400.C2095</v>
          </cell>
          <cell r="O492" t="str">
            <v>Non Allocated Expenditure</v>
          </cell>
          <cell r="Q492">
            <v>0</v>
          </cell>
          <cell r="R492">
            <v>0</v>
          </cell>
          <cell r="T492">
            <v>0</v>
          </cell>
          <cell r="U492">
            <v>0</v>
          </cell>
          <cell r="X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</row>
        <row r="493">
          <cell r="A493" t="str">
            <v>8400.C2095</v>
          </cell>
          <cell r="B493" t="str">
            <v>8400.C2095</v>
          </cell>
          <cell r="O493" t="str">
            <v>Non Allocated Expenditure</v>
          </cell>
          <cell r="Q493">
            <v>707532.65</v>
          </cell>
          <cell r="R493">
            <v>1687222</v>
          </cell>
          <cell r="T493">
            <v>6348277.0599999996</v>
          </cell>
          <cell r="U493">
            <v>17861670</v>
          </cell>
          <cell r="X493">
            <v>19389394</v>
          </cell>
          <cell r="Z493">
            <v>10476228</v>
          </cell>
          <cell r="AA493">
            <v>0</v>
          </cell>
          <cell r="AB493">
            <v>0</v>
          </cell>
          <cell r="AC493">
            <v>631348.38</v>
          </cell>
          <cell r="AD493">
            <v>930735.88</v>
          </cell>
          <cell r="AE493">
            <v>835842.27</v>
          </cell>
          <cell r="AF493">
            <v>470579.64</v>
          </cell>
          <cell r="AG493">
            <v>422125.08</v>
          </cell>
          <cell r="AH493">
            <v>505491.38</v>
          </cell>
          <cell r="AI493">
            <v>307562.77</v>
          </cell>
          <cell r="AJ493">
            <v>297858.8</v>
          </cell>
          <cell r="AK493">
            <v>789497.52</v>
          </cell>
          <cell r="AL493">
            <v>449702.69</v>
          </cell>
          <cell r="AM493">
            <v>707532.65</v>
          </cell>
          <cell r="AN493">
            <v>-24519.599999999999</v>
          </cell>
        </row>
        <row r="494">
          <cell r="A494" t="str">
            <v>8400.C2095</v>
          </cell>
          <cell r="B494" t="str">
            <v>8400.C2095</v>
          </cell>
          <cell r="O494" t="str">
            <v>Non Allocated Expenditure</v>
          </cell>
          <cell r="Q494">
            <v>0</v>
          </cell>
          <cell r="R494">
            <v>0</v>
          </cell>
          <cell r="T494">
            <v>0</v>
          </cell>
          <cell r="U494">
            <v>0</v>
          </cell>
          <cell r="X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</row>
        <row r="495">
          <cell r="A495" t="str">
            <v>8400.C2095</v>
          </cell>
          <cell r="B495" t="str">
            <v>8400.C2095</v>
          </cell>
          <cell r="O495" t="str">
            <v>Non Allocated Expenditure</v>
          </cell>
          <cell r="Q495">
            <v>18113.84</v>
          </cell>
          <cell r="R495">
            <v>0</v>
          </cell>
          <cell r="T495">
            <v>89552.03</v>
          </cell>
          <cell r="U495">
            <v>0</v>
          </cell>
          <cell r="X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485.63</v>
          </cell>
          <cell r="AD495">
            <v>2836.48</v>
          </cell>
          <cell r="AE495">
            <v>0</v>
          </cell>
          <cell r="AF495">
            <v>2194.36</v>
          </cell>
          <cell r="AG495">
            <v>10050.36</v>
          </cell>
          <cell r="AH495">
            <v>586.95000000000005</v>
          </cell>
          <cell r="AI495">
            <v>305.52</v>
          </cell>
          <cell r="AJ495">
            <v>23468.93</v>
          </cell>
          <cell r="AK495">
            <v>12785.27</v>
          </cell>
          <cell r="AL495">
            <v>18724.689999999999</v>
          </cell>
          <cell r="AM495">
            <v>18113.84</v>
          </cell>
          <cell r="AN495">
            <v>2975</v>
          </cell>
        </row>
        <row r="496">
          <cell r="A496" t="str">
            <v>8400.C2095</v>
          </cell>
          <cell r="B496" t="str">
            <v>8400.C2095</v>
          </cell>
          <cell r="O496" t="str">
            <v>Non Allocated Expenditure</v>
          </cell>
          <cell r="Q496">
            <v>0</v>
          </cell>
          <cell r="R496">
            <v>0</v>
          </cell>
          <cell r="T496">
            <v>0</v>
          </cell>
          <cell r="U496">
            <v>0</v>
          </cell>
          <cell r="X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</row>
        <row r="497">
          <cell r="A497" t="str">
            <v>8400.C2095</v>
          </cell>
          <cell r="B497" t="str">
            <v>8400.C2095</v>
          </cell>
          <cell r="O497" t="str">
            <v>Non Allocated Expenditure</v>
          </cell>
          <cell r="Q497">
            <v>0</v>
          </cell>
          <cell r="R497">
            <v>0</v>
          </cell>
          <cell r="T497">
            <v>0</v>
          </cell>
          <cell r="U497">
            <v>0</v>
          </cell>
          <cell r="X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</row>
        <row r="498">
          <cell r="A498" t="str">
            <v>8400.C2095</v>
          </cell>
          <cell r="B498" t="str">
            <v>8400.C2095</v>
          </cell>
          <cell r="O498" t="str">
            <v>Non Allocated Expenditure</v>
          </cell>
          <cell r="Q498">
            <v>0</v>
          </cell>
          <cell r="R498">
            <v>0</v>
          </cell>
          <cell r="T498">
            <v>0</v>
          </cell>
          <cell r="U498">
            <v>0</v>
          </cell>
          <cell r="X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</row>
        <row r="499">
          <cell r="A499" t="str">
            <v>8400.C2095</v>
          </cell>
          <cell r="B499" t="str">
            <v>8400.C2095</v>
          </cell>
          <cell r="O499" t="str">
            <v>Non Allocated Expenditure</v>
          </cell>
          <cell r="Q499">
            <v>0</v>
          </cell>
          <cell r="R499">
            <v>0</v>
          </cell>
          <cell r="T499">
            <v>433.51</v>
          </cell>
          <cell r="U499">
            <v>0</v>
          </cell>
          <cell r="X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433.51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</row>
        <row r="500">
          <cell r="A500" t="str">
            <v>8400.C2095</v>
          </cell>
          <cell r="B500" t="str">
            <v>8400.C2095</v>
          </cell>
          <cell r="O500" t="str">
            <v>Non Allocated Expenditure</v>
          </cell>
          <cell r="Q500">
            <v>0</v>
          </cell>
          <cell r="R500">
            <v>0</v>
          </cell>
          <cell r="T500">
            <v>615</v>
          </cell>
          <cell r="U500">
            <v>0</v>
          </cell>
          <cell r="X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615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</row>
        <row r="501">
          <cell r="A501" t="str">
            <v>8400.C2095</v>
          </cell>
          <cell r="B501" t="str">
            <v>8400.C2095</v>
          </cell>
          <cell r="O501" t="str">
            <v>Non Allocated Expenditure</v>
          </cell>
          <cell r="Q501">
            <v>0</v>
          </cell>
          <cell r="R501">
            <v>0</v>
          </cell>
          <cell r="T501">
            <v>0</v>
          </cell>
          <cell r="U501">
            <v>0</v>
          </cell>
          <cell r="X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</row>
        <row r="502">
          <cell r="A502" t="str">
            <v>8400.C2095</v>
          </cell>
          <cell r="B502" t="str">
            <v>8400.C2095</v>
          </cell>
          <cell r="O502" t="str">
            <v>Non Allocated Expenditure</v>
          </cell>
          <cell r="Q502">
            <v>0</v>
          </cell>
          <cell r="R502">
            <v>0</v>
          </cell>
          <cell r="T502">
            <v>0</v>
          </cell>
          <cell r="U502">
            <v>0</v>
          </cell>
          <cell r="X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</row>
        <row r="503">
          <cell r="A503" t="str">
            <v>8400.C2095</v>
          </cell>
          <cell r="B503" t="str">
            <v>8400.C2095</v>
          </cell>
          <cell r="O503" t="str">
            <v>Non Allocated Expenditure</v>
          </cell>
          <cell r="Q503">
            <v>0</v>
          </cell>
          <cell r="R503">
            <v>0</v>
          </cell>
          <cell r="T503">
            <v>24.27</v>
          </cell>
          <cell r="U503">
            <v>0</v>
          </cell>
          <cell r="X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9.51</v>
          </cell>
          <cell r="AL503">
            <v>14.76</v>
          </cell>
          <cell r="AM503">
            <v>0</v>
          </cell>
          <cell r="AN503">
            <v>0</v>
          </cell>
        </row>
        <row r="504">
          <cell r="A504" t="str">
            <v>8400.C2095</v>
          </cell>
          <cell r="B504" t="str">
            <v>8400.C2095</v>
          </cell>
          <cell r="O504" t="str">
            <v>Non Allocated Expenditure</v>
          </cell>
          <cell r="Q504">
            <v>0</v>
          </cell>
          <cell r="R504">
            <v>0</v>
          </cell>
          <cell r="T504">
            <v>0</v>
          </cell>
          <cell r="U504">
            <v>0</v>
          </cell>
          <cell r="X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</row>
        <row r="505">
          <cell r="A505" t="str">
            <v>8400.C2096</v>
          </cell>
          <cell r="B505" t="str">
            <v>8400.C2096</v>
          </cell>
          <cell r="O505" t="str">
            <v>Non Allocated Expenditure</v>
          </cell>
          <cell r="Q505">
            <v>-2404.41</v>
          </cell>
          <cell r="R505">
            <v>0</v>
          </cell>
          <cell r="T505">
            <v>0</v>
          </cell>
          <cell r="U505">
            <v>0</v>
          </cell>
          <cell r="X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434.76</v>
          </cell>
          <cell r="AD505">
            <v>-434.76</v>
          </cell>
          <cell r="AE505">
            <v>2218.6</v>
          </cell>
          <cell r="AF505">
            <v>-1374</v>
          </cell>
          <cell r="AG505">
            <v>-844.6</v>
          </cell>
          <cell r="AH505">
            <v>12189.8</v>
          </cell>
          <cell r="AI505">
            <v>-12189.8</v>
          </cell>
          <cell r="AJ505">
            <v>0</v>
          </cell>
          <cell r="AK505">
            <v>2523.41</v>
          </cell>
          <cell r="AL505">
            <v>-119</v>
          </cell>
          <cell r="AM505">
            <v>-2404.41</v>
          </cell>
          <cell r="AN505">
            <v>0</v>
          </cell>
        </row>
        <row r="506">
          <cell r="A506" t="str">
            <v>8400.C2096</v>
          </cell>
          <cell r="B506" t="str">
            <v>8400.C2096</v>
          </cell>
          <cell r="O506" t="str">
            <v>Non Allocated Expenditure</v>
          </cell>
          <cell r="Q506">
            <v>-87.77</v>
          </cell>
          <cell r="R506">
            <v>0</v>
          </cell>
          <cell r="T506">
            <v>0</v>
          </cell>
          <cell r="U506">
            <v>0</v>
          </cell>
          <cell r="X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789.93</v>
          </cell>
          <cell r="AL506">
            <v>-702.16</v>
          </cell>
          <cell r="AM506">
            <v>-87.77</v>
          </cell>
          <cell r="AN506">
            <v>0</v>
          </cell>
        </row>
        <row r="507">
          <cell r="A507" t="str">
            <v>8400.C2096</v>
          </cell>
          <cell r="B507" t="str">
            <v>8400.C2096</v>
          </cell>
          <cell r="O507" t="str">
            <v>Non Allocated Expenditure</v>
          </cell>
          <cell r="Q507">
            <v>42022.28</v>
          </cell>
          <cell r="R507">
            <v>0</v>
          </cell>
          <cell r="T507">
            <v>460105</v>
          </cell>
          <cell r="U507">
            <v>0</v>
          </cell>
          <cell r="X507">
            <v>0</v>
          </cell>
          <cell r="Z507">
            <v>359627.53</v>
          </cell>
          <cell r="AA507">
            <v>0</v>
          </cell>
          <cell r="AB507">
            <v>0</v>
          </cell>
          <cell r="AC507">
            <v>23994.53</v>
          </cell>
          <cell r="AD507">
            <v>36333.370000000003</v>
          </cell>
          <cell r="AE507">
            <v>19452.82</v>
          </cell>
          <cell r="AF507">
            <v>34296.54</v>
          </cell>
          <cell r="AG507">
            <v>38317.17</v>
          </cell>
          <cell r="AH507">
            <v>21391.42</v>
          </cell>
          <cell r="AI507">
            <v>51766.720000000001</v>
          </cell>
          <cell r="AJ507">
            <v>53707.71</v>
          </cell>
          <cell r="AK507">
            <v>68088.19</v>
          </cell>
          <cell r="AL507">
            <v>70734.25</v>
          </cell>
          <cell r="AM507">
            <v>42022.28</v>
          </cell>
          <cell r="AN507">
            <v>7140.57</v>
          </cell>
        </row>
        <row r="508">
          <cell r="A508" t="str">
            <v>8400.C2096</v>
          </cell>
          <cell r="B508" t="str">
            <v>8400.C2096</v>
          </cell>
          <cell r="O508" t="str">
            <v>Non Allocated Expenditure</v>
          </cell>
          <cell r="Q508">
            <v>6402.56</v>
          </cell>
          <cell r="R508">
            <v>0</v>
          </cell>
          <cell r="T508">
            <v>54881.5</v>
          </cell>
          <cell r="U508">
            <v>0</v>
          </cell>
          <cell r="X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314.97000000000003</v>
          </cell>
          <cell r="AD508">
            <v>102.57</v>
          </cell>
          <cell r="AE508">
            <v>1959.17</v>
          </cell>
          <cell r="AF508">
            <v>1332.19</v>
          </cell>
          <cell r="AG508">
            <v>907.04</v>
          </cell>
          <cell r="AH508">
            <v>1567.89</v>
          </cell>
          <cell r="AI508">
            <v>6378.65</v>
          </cell>
          <cell r="AJ508">
            <v>14459.03</v>
          </cell>
          <cell r="AK508">
            <v>4954.6499999999996</v>
          </cell>
          <cell r="AL508">
            <v>16502.78</v>
          </cell>
          <cell r="AM508">
            <v>6402.56</v>
          </cell>
          <cell r="AN508">
            <v>548.30999999999995</v>
          </cell>
        </row>
        <row r="509">
          <cell r="A509" t="str">
            <v>8400.C2096</v>
          </cell>
          <cell r="B509" t="str">
            <v>8400.C2096</v>
          </cell>
          <cell r="O509" t="str">
            <v>Non Allocated Expenditure</v>
          </cell>
          <cell r="Q509">
            <v>399046.73</v>
          </cell>
          <cell r="R509">
            <v>0</v>
          </cell>
          <cell r="T509">
            <v>649241.57999999996</v>
          </cell>
          <cell r="U509">
            <v>0</v>
          </cell>
          <cell r="X509">
            <v>0</v>
          </cell>
          <cell r="Z509">
            <v>8826.8700000000008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20643.11</v>
          </cell>
          <cell r="AI509">
            <v>39409.769999999997</v>
          </cell>
          <cell r="AJ509">
            <v>5636.72</v>
          </cell>
          <cell r="AK509">
            <v>88400.61</v>
          </cell>
          <cell r="AL509">
            <v>96104.639999999999</v>
          </cell>
          <cell r="AM509">
            <v>399046.73</v>
          </cell>
          <cell r="AN509">
            <v>8874.94</v>
          </cell>
        </row>
        <row r="510">
          <cell r="A510" t="str">
            <v>8400.C2096</v>
          </cell>
          <cell r="B510" t="str">
            <v>8400.C2096</v>
          </cell>
          <cell r="O510" t="str">
            <v>Non Allocated Expenditure</v>
          </cell>
          <cell r="Q510">
            <v>68.5</v>
          </cell>
          <cell r="R510">
            <v>0</v>
          </cell>
          <cell r="T510">
            <v>292.26</v>
          </cell>
          <cell r="U510">
            <v>0</v>
          </cell>
          <cell r="X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15</v>
          </cell>
          <cell r="AI510">
            <v>0</v>
          </cell>
          <cell r="AJ510">
            <v>40.340000000000003</v>
          </cell>
          <cell r="AK510">
            <v>9.09</v>
          </cell>
          <cell r="AL510">
            <v>159.33000000000001</v>
          </cell>
          <cell r="AM510">
            <v>68.5</v>
          </cell>
          <cell r="AN510">
            <v>0</v>
          </cell>
        </row>
        <row r="511">
          <cell r="A511" t="str">
            <v>8400.C2096</v>
          </cell>
          <cell r="B511" t="str">
            <v>8400.C2096</v>
          </cell>
          <cell r="O511" t="str">
            <v>Non Allocated Expenditure</v>
          </cell>
          <cell r="Q511">
            <v>55.32</v>
          </cell>
          <cell r="R511">
            <v>0</v>
          </cell>
          <cell r="T511">
            <v>202.14</v>
          </cell>
          <cell r="U511">
            <v>0</v>
          </cell>
          <cell r="X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146.82</v>
          </cell>
          <cell r="AM511">
            <v>55.32</v>
          </cell>
          <cell r="AN511">
            <v>0</v>
          </cell>
        </row>
        <row r="512">
          <cell r="A512" t="str">
            <v>8400.C2096</v>
          </cell>
          <cell r="B512" t="str">
            <v>8400.C2096</v>
          </cell>
          <cell r="O512" t="str">
            <v>Non Allocated Expenditure</v>
          </cell>
          <cell r="Q512">
            <v>52428.86</v>
          </cell>
          <cell r="R512">
            <v>0</v>
          </cell>
          <cell r="T512">
            <v>148403.79</v>
          </cell>
          <cell r="U512">
            <v>0</v>
          </cell>
          <cell r="X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1374.98</v>
          </cell>
          <cell r="AE512">
            <v>232.49</v>
          </cell>
          <cell r="AF512">
            <v>1304.26</v>
          </cell>
          <cell r="AG512">
            <v>835.1</v>
          </cell>
          <cell r="AH512">
            <v>3038.07</v>
          </cell>
          <cell r="AI512">
            <v>818.2</v>
          </cell>
          <cell r="AJ512">
            <v>7124.26</v>
          </cell>
          <cell r="AK512">
            <v>10247.57</v>
          </cell>
          <cell r="AL512">
            <v>71000</v>
          </cell>
          <cell r="AM512">
            <v>52428.86</v>
          </cell>
          <cell r="AN512">
            <v>0</v>
          </cell>
        </row>
        <row r="513">
          <cell r="A513" t="str">
            <v>8400.C2096</v>
          </cell>
          <cell r="B513" t="str">
            <v>8400.C2096</v>
          </cell>
          <cell r="O513" t="str">
            <v>Non Allocated Expenditure</v>
          </cell>
          <cell r="Q513">
            <v>146684.5</v>
          </cell>
          <cell r="R513">
            <v>0</v>
          </cell>
          <cell r="T513">
            <v>320530.15999999997</v>
          </cell>
          <cell r="U513">
            <v>0</v>
          </cell>
          <cell r="X513">
            <v>0</v>
          </cell>
          <cell r="Z513">
            <v>348975.92</v>
          </cell>
          <cell r="AA513">
            <v>0</v>
          </cell>
          <cell r="AB513">
            <v>0</v>
          </cell>
          <cell r="AC513">
            <v>17363.7</v>
          </cell>
          <cell r="AD513">
            <v>0</v>
          </cell>
          <cell r="AE513">
            <v>26552.79</v>
          </cell>
          <cell r="AF513">
            <v>46035.15</v>
          </cell>
          <cell r="AG513">
            <v>27830.6</v>
          </cell>
          <cell r="AH513">
            <v>13564.64</v>
          </cell>
          <cell r="AI513">
            <v>8550.5499999999993</v>
          </cell>
          <cell r="AJ513">
            <v>14284.99</v>
          </cell>
          <cell r="AK513">
            <v>3523.67</v>
          </cell>
          <cell r="AL513">
            <v>16139.57</v>
          </cell>
          <cell r="AM513">
            <v>146684.5</v>
          </cell>
          <cell r="AN513">
            <v>1648</v>
          </cell>
        </row>
        <row r="514">
          <cell r="A514" t="str">
            <v>8400.C2096</v>
          </cell>
          <cell r="B514" t="str">
            <v>8400.C2096</v>
          </cell>
          <cell r="O514" t="str">
            <v>Non Allocated Expenditure</v>
          </cell>
          <cell r="Q514">
            <v>14168.4</v>
          </cell>
          <cell r="R514">
            <v>0</v>
          </cell>
          <cell r="T514">
            <v>84377.52</v>
          </cell>
          <cell r="U514">
            <v>0</v>
          </cell>
          <cell r="X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1193.4000000000001</v>
          </cell>
          <cell r="AD514">
            <v>4522.1499999999996</v>
          </cell>
          <cell r="AE514">
            <v>2255</v>
          </cell>
          <cell r="AF514">
            <v>17194.91</v>
          </cell>
          <cell r="AG514">
            <v>8775.73</v>
          </cell>
          <cell r="AH514">
            <v>3662.35</v>
          </cell>
          <cell r="AI514">
            <v>5075.05</v>
          </cell>
          <cell r="AJ514">
            <v>5694.87</v>
          </cell>
          <cell r="AK514">
            <v>7000</v>
          </cell>
          <cell r="AL514">
            <v>14835.66</v>
          </cell>
          <cell r="AM514">
            <v>14168.4</v>
          </cell>
          <cell r="AN514">
            <v>0</v>
          </cell>
        </row>
        <row r="515">
          <cell r="A515" t="str">
            <v>8400.C2096</v>
          </cell>
          <cell r="B515" t="str">
            <v>8400.C2096</v>
          </cell>
          <cell r="O515" t="str">
            <v>Non Allocated Expenditure</v>
          </cell>
          <cell r="Q515">
            <v>115.05</v>
          </cell>
          <cell r="R515">
            <v>0</v>
          </cell>
          <cell r="T515">
            <v>115.05</v>
          </cell>
          <cell r="U515">
            <v>0</v>
          </cell>
          <cell r="X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115.05</v>
          </cell>
          <cell r="AN515">
            <v>0</v>
          </cell>
        </row>
        <row r="516">
          <cell r="A516" t="str">
            <v>8400.C2096</v>
          </cell>
          <cell r="B516" t="str">
            <v>8400.C2096</v>
          </cell>
          <cell r="O516" t="str">
            <v>Non Allocated Expenditure</v>
          </cell>
          <cell r="Q516">
            <v>0</v>
          </cell>
          <cell r="R516">
            <v>0</v>
          </cell>
          <cell r="T516">
            <v>143.22999999999999</v>
          </cell>
          <cell r="U516">
            <v>0</v>
          </cell>
          <cell r="X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29.75</v>
          </cell>
          <cell r="AK516">
            <v>113.48</v>
          </cell>
          <cell r="AL516">
            <v>0</v>
          </cell>
          <cell r="AM516">
            <v>0</v>
          </cell>
          <cell r="AN516">
            <v>0</v>
          </cell>
        </row>
        <row r="517">
          <cell r="A517" t="str">
            <v>8400.C2510</v>
          </cell>
          <cell r="B517" t="str">
            <v>8400.C2510</v>
          </cell>
          <cell r="O517" t="str">
            <v>Non Allocated Expenditure</v>
          </cell>
          <cell r="Q517">
            <v>0</v>
          </cell>
          <cell r="R517">
            <v>0</v>
          </cell>
          <cell r="T517">
            <v>0</v>
          </cell>
          <cell r="U517">
            <v>0</v>
          </cell>
          <cell r="X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</row>
        <row r="518">
          <cell r="A518" t="str">
            <v>8400.C2520</v>
          </cell>
          <cell r="B518" t="str">
            <v>8400.C2520</v>
          </cell>
          <cell r="O518" t="str">
            <v>Non Allocated Expenditure</v>
          </cell>
          <cell r="Q518">
            <v>0</v>
          </cell>
          <cell r="R518">
            <v>0</v>
          </cell>
          <cell r="T518">
            <v>-1651.68</v>
          </cell>
          <cell r="U518">
            <v>0</v>
          </cell>
          <cell r="X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-1651.68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</row>
        <row r="519">
          <cell r="A519" t="str">
            <v>8400.C2520</v>
          </cell>
          <cell r="B519" t="str">
            <v>8400.C2520</v>
          </cell>
          <cell r="O519" t="str">
            <v>Non Allocated Expenditure</v>
          </cell>
          <cell r="Q519">
            <v>0</v>
          </cell>
          <cell r="R519">
            <v>0</v>
          </cell>
          <cell r="T519">
            <v>0</v>
          </cell>
          <cell r="U519">
            <v>0</v>
          </cell>
          <cell r="X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</row>
        <row r="520">
          <cell r="A520" t="str">
            <v>8400.C2520</v>
          </cell>
          <cell r="B520" t="str">
            <v>8400.C2520</v>
          </cell>
          <cell r="O520" t="str">
            <v>Non Allocated Expenditure</v>
          </cell>
          <cell r="Q520">
            <v>0</v>
          </cell>
          <cell r="R520">
            <v>0</v>
          </cell>
          <cell r="T520">
            <v>0</v>
          </cell>
          <cell r="U520">
            <v>0</v>
          </cell>
          <cell r="X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</row>
        <row r="521">
          <cell r="A521" t="str">
            <v>8400.C2520</v>
          </cell>
          <cell r="B521" t="str">
            <v>8400.C2520</v>
          </cell>
          <cell r="O521" t="str">
            <v>Non Allocated Expenditure</v>
          </cell>
          <cell r="Q521">
            <v>0</v>
          </cell>
          <cell r="R521">
            <v>0</v>
          </cell>
          <cell r="T521">
            <v>0</v>
          </cell>
          <cell r="U521">
            <v>0</v>
          </cell>
          <cell r="X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</row>
        <row r="522">
          <cell r="A522" t="str">
            <v>8400.C2540</v>
          </cell>
          <cell r="B522" t="str">
            <v>8400.C2540</v>
          </cell>
          <cell r="O522" t="str">
            <v>Non Allocated Expenditure</v>
          </cell>
          <cell r="Q522">
            <v>0</v>
          </cell>
          <cell r="R522">
            <v>0</v>
          </cell>
          <cell r="T522">
            <v>0</v>
          </cell>
          <cell r="U522">
            <v>0</v>
          </cell>
          <cell r="X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</row>
        <row r="523">
          <cell r="A523" t="str">
            <v>8400.C2540</v>
          </cell>
          <cell r="B523" t="str">
            <v>8400.C2540</v>
          </cell>
          <cell r="O523" t="str">
            <v>Non Allocated Expenditure</v>
          </cell>
          <cell r="Q523">
            <v>0</v>
          </cell>
          <cell r="R523">
            <v>0</v>
          </cell>
          <cell r="T523">
            <v>0</v>
          </cell>
          <cell r="U523">
            <v>0</v>
          </cell>
          <cell r="X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</row>
        <row r="524">
          <cell r="A524" t="str">
            <v>8400.C2545</v>
          </cell>
          <cell r="B524" t="str">
            <v>8400.C2545</v>
          </cell>
          <cell r="O524" t="str">
            <v>Non Allocated Expenditure</v>
          </cell>
          <cell r="Q524">
            <v>0</v>
          </cell>
          <cell r="R524">
            <v>0</v>
          </cell>
          <cell r="T524">
            <v>0</v>
          </cell>
          <cell r="U524">
            <v>0</v>
          </cell>
          <cell r="X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</row>
        <row r="525">
          <cell r="A525" t="str">
            <v>8400.C2545</v>
          </cell>
          <cell r="B525" t="str">
            <v>8400.C2545</v>
          </cell>
          <cell r="O525" t="str">
            <v>Non Allocated Expenditure</v>
          </cell>
          <cell r="Q525">
            <v>0</v>
          </cell>
          <cell r="R525">
            <v>0</v>
          </cell>
          <cell r="T525">
            <v>0</v>
          </cell>
          <cell r="U525">
            <v>0</v>
          </cell>
          <cell r="X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-1851.34</v>
          </cell>
          <cell r="AI525">
            <v>0</v>
          </cell>
          <cell r="AJ525">
            <v>0</v>
          </cell>
          <cell r="AK525">
            <v>1851.34</v>
          </cell>
          <cell r="AL525">
            <v>0</v>
          </cell>
          <cell r="AM525">
            <v>0</v>
          </cell>
          <cell r="AN525">
            <v>0</v>
          </cell>
        </row>
        <row r="526">
          <cell r="A526" t="str">
            <v>8400.C2545</v>
          </cell>
          <cell r="B526" t="str">
            <v>8400.C2545</v>
          </cell>
          <cell r="O526" t="str">
            <v>Non Allocated Expenditure</v>
          </cell>
          <cell r="Q526">
            <v>0</v>
          </cell>
          <cell r="R526">
            <v>0</v>
          </cell>
          <cell r="T526">
            <v>0</v>
          </cell>
          <cell r="U526">
            <v>0</v>
          </cell>
          <cell r="X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</row>
        <row r="527">
          <cell r="A527" t="str">
            <v>8400.C2545</v>
          </cell>
          <cell r="B527" t="str">
            <v>8400.C2545</v>
          </cell>
          <cell r="O527" t="str">
            <v>Non Allocated Expenditure</v>
          </cell>
          <cell r="Q527">
            <v>0</v>
          </cell>
          <cell r="R527">
            <v>0</v>
          </cell>
          <cell r="T527">
            <v>0</v>
          </cell>
          <cell r="U527">
            <v>0</v>
          </cell>
          <cell r="X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</row>
        <row r="528">
          <cell r="A528" t="str">
            <v>8400.C2545</v>
          </cell>
          <cell r="B528" t="str">
            <v>8400.C2545</v>
          </cell>
          <cell r="O528" t="str">
            <v>Non Allocated Expenditure</v>
          </cell>
          <cell r="Q528">
            <v>0</v>
          </cell>
          <cell r="R528">
            <v>0</v>
          </cell>
          <cell r="T528">
            <v>0</v>
          </cell>
          <cell r="U528">
            <v>0</v>
          </cell>
          <cell r="X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</row>
        <row r="529">
          <cell r="A529" t="str">
            <v>8400.C2550</v>
          </cell>
          <cell r="B529" t="str">
            <v>8400.C2550</v>
          </cell>
          <cell r="O529" t="str">
            <v>Non Allocated Expenditure</v>
          </cell>
          <cell r="Q529">
            <v>0</v>
          </cell>
          <cell r="R529">
            <v>0</v>
          </cell>
          <cell r="T529">
            <v>0</v>
          </cell>
          <cell r="U529">
            <v>0</v>
          </cell>
          <cell r="X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-906.76</v>
          </cell>
          <cell r="AI529">
            <v>0</v>
          </cell>
          <cell r="AJ529">
            <v>0</v>
          </cell>
          <cell r="AK529">
            <v>906.76</v>
          </cell>
          <cell r="AL529">
            <v>0</v>
          </cell>
          <cell r="AM529">
            <v>0</v>
          </cell>
          <cell r="AN529">
            <v>0</v>
          </cell>
        </row>
        <row r="530">
          <cell r="A530" t="str">
            <v>8400.C2550</v>
          </cell>
          <cell r="B530" t="str">
            <v>8400.C2550</v>
          </cell>
          <cell r="O530" t="str">
            <v>Non Allocated Expenditure</v>
          </cell>
          <cell r="Q530">
            <v>0</v>
          </cell>
          <cell r="R530">
            <v>0</v>
          </cell>
          <cell r="T530">
            <v>0</v>
          </cell>
          <cell r="U530">
            <v>0</v>
          </cell>
          <cell r="X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</row>
        <row r="531">
          <cell r="A531" t="str">
            <v>8400.C2550</v>
          </cell>
          <cell r="B531" t="str">
            <v>8400.C2550</v>
          </cell>
          <cell r="O531" t="str">
            <v>Non Allocated Expenditure</v>
          </cell>
          <cell r="Q531">
            <v>0</v>
          </cell>
          <cell r="R531">
            <v>0</v>
          </cell>
          <cell r="T531">
            <v>0</v>
          </cell>
          <cell r="U531">
            <v>0</v>
          </cell>
          <cell r="X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</row>
        <row r="532">
          <cell r="A532" t="str">
            <v>8400.C2550</v>
          </cell>
          <cell r="B532" t="str">
            <v>8400.C2550</v>
          </cell>
          <cell r="O532" t="str">
            <v>Non Allocated Expenditure</v>
          </cell>
          <cell r="Q532">
            <v>0</v>
          </cell>
          <cell r="R532">
            <v>0</v>
          </cell>
          <cell r="T532">
            <v>0</v>
          </cell>
          <cell r="U532">
            <v>0</v>
          </cell>
          <cell r="X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</row>
        <row r="533">
          <cell r="A533" t="str">
            <v>8400.C2565</v>
          </cell>
          <cell r="B533" t="str">
            <v>8400.C2565</v>
          </cell>
          <cell r="O533" t="str">
            <v>Non Allocated Expenditure</v>
          </cell>
          <cell r="Q533">
            <v>0</v>
          </cell>
          <cell r="R533">
            <v>0</v>
          </cell>
          <cell r="T533">
            <v>0</v>
          </cell>
          <cell r="U533">
            <v>0</v>
          </cell>
          <cell r="X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</row>
        <row r="534">
          <cell r="A534" t="str">
            <v>8400.C2565</v>
          </cell>
          <cell r="B534" t="str">
            <v>8400.C2565</v>
          </cell>
          <cell r="O534" t="str">
            <v>Non Allocated Expenditure</v>
          </cell>
          <cell r="Q534">
            <v>0</v>
          </cell>
          <cell r="R534">
            <v>0</v>
          </cell>
          <cell r="T534">
            <v>0</v>
          </cell>
          <cell r="U534">
            <v>0</v>
          </cell>
          <cell r="X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</row>
        <row r="535">
          <cell r="A535" t="str">
            <v>8400.C2570</v>
          </cell>
          <cell r="B535" t="str">
            <v>8400.C2570</v>
          </cell>
          <cell r="O535" t="str">
            <v>Non Allocated Expenditure</v>
          </cell>
          <cell r="Q535">
            <v>0</v>
          </cell>
          <cell r="R535">
            <v>0</v>
          </cell>
          <cell r="T535">
            <v>0</v>
          </cell>
          <cell r="U535">
            <v>0</v>
          </cell>
          <cell r="X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</row>
        <row r="536">
          <cell r="A536" t="str">
            <v>8400.C2570</v>
          </cell>
          <cell r="B536" t="str">
            <v>8400.C2570</v>
          </cell>
          <cell r="O536" t="str">
            <v>Non Allocated Expenditure</v>
          </cell>
          <cell r="Q536">
            <v>0</v>
          </cell>
          <cell r="R536">
            <v>0</v>
          </cell>
          <cell r="T536">
            <v>0</v>
          </cell>
          <cell r="U536">
            <v>0</v>
          </cell>
          <cell r="X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</row>
        <row r="537">
          <cell r="A537" t="str">
            <v>8400.C2570</v>
          </cell>
          <cell r="B537" t="str">
            <v>8400.C2570</v>
          </cell>
          <cell r="O537" t="str">
            <v>Non Allocated Expenditure</v>
          </cell>
          <cell r="Q537">
            <v>0</v>
          </cell>
          <cell r="R537">
            <v>0</v>
          </cell>
          <cell r="T537">
            <v>0</v>
          </cell>
          <cell r="U537">
            <v>0</v>
          </cell>
          <cell r="X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</row>
        <row r="538">
          <cell r="A538" t="str">
            <v>8400.C2595</v>
          </cell>
          <cell r="B538" t="str">
            <v>8400.C2595</v>
          </cell>
          <cell r="O538" t="str">
            <v>Non Allocated Expenditure</v>
          </cell>
          <cell r="Q538">
            <v>0</v>
          </cell>
          <cell r="R538">
            <v>0</v>
          </cell>
          <cell r="T538">
            <v>0</v>
          </cell>
          <cell r="U538">
            <v>0</v>
          </cell>
          <cell r="X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</row>
        <row r="539">
          <cell r="A539" t="str">
            <v>8400.C3015</v>
          </cell>
          <cell r="B539" t="str">
            <v>8400.C3015</v>
          </cell>
          <cell r="O539" t="str">
            <v>Non Allocated Expenditure</v>
          </cell>
          <cell r="Q539">
            <v>5470.95</v>
          </cell>
          <cell r="R539">
            <v>0</v>
          </cell>
          <cell r="T539">
            <v>17462.37</v>
          </cell>
          <cell r="U539">
            <v>0</v>
          </cell>
          <cell r="X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1746.3</v>
          </cell>
          <cell r="AK539">
            <v>5978.02</v>
          </cell>
          <cell r="AL539">
            <v>4267.1000000000004</v>
          </cell>
          <cell r="AM539">
            <v>5470.95</v>
          </cell>
          <cell r="AN539">
            <v>180.3</v>
          </cell>
        </row>
        <row r="540">
          <cell r="A540" t="str">
            <v>8400.C3015</v>
          </cell>
          <cell r="B540" t="str">
            <v>8400.C3015</v>
          </cell>
          <cell r="O540" t="str">
            <v>Non Allocated Expenditure</v>
          </cell>
          <cell r="Q540">
            <v>1203.26</v>
          </cell>
          <cell r="R540">
            <v>0</v>
          </cell>
          <cell r="T540">
            <v>2027.69</v>
          </cell>
          <cell r="U540">
            <v>0</v>
          </cell>
          <cell r="X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119.46</v>
          </cell>
          <cell r="AK540">
            <v>0</v>
          </cell>
          <cell r="AL540">
            <v>704.97</v>
          </cell>
          <cell r="AM540">
            <v>1203.26</v>
          </cell>
          <cell r="AN540">
            <v>0</v>
          </cell>
        </row>
        <row r="541">
          <cell r="A541" t="str">
            <v>8400.C3015</v>
          </cell>
          <cell r="B541" t="str">
            <v>8400.C3015</v>
          </cell>
          <cell r="O541" t="str">
            <v>Non Allocated Expenditure</v>
          </cell>
          <cell r="Q541">
            <v>3500</v>
          </cell>
          <cell r="R541">
            <v>0</v>
          </cell>
          <cell r="T541">
            <v>22399.16</v>
          </cell>
          <cell r="U541">
            <v>0</v>
          </cell>
          <cell r="X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11199.16</v>
          </cell>
          <cell r="AK541">
            <v>5600</v>
          </cell>
          <cell r="AL541">
            <v>2100</v>
          </cell>
          <cell r="AM541">
            <v>3500</v>
          </cell>
          <cell r="AN541">
            <v>0</v>
          </cell>
        </row>
        <row r="542">
          <cell r="A542" t="str">
            <v>8400.C3041</v>
          </cell>
          <cell r="B542" t="str">
            <v>8400.C3041</v>
          </cell>
          <cell r="O542" t="str">
            <v>Non Allocated Expenditure</v>
          </cell>
          <cell r="Q542">
            <v>0</v>
          </cell>
          <cell r="R542">
            <v>0</v>
          </cell>
          <cell r="T542">
            <v>0</v>
          </cell>
          <cell r="U542">
            <v>0</v>
          </cell>
          <cell r="X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</row>
        <row r="543">
          <cell r="A543" t="str">
            <v>8400.C3510</v>
          </cell>
          <cell r="B543" t="str">
            <v>8400.C3510</v>
          </cell>
          <cell r="O543" t="str">
            <v>Non Allocated Expenditure</v>
          </cell>
          <cell r="Q543">
            <v>192.58</v>
          </cell>
          <cell r="R543">
            <v>0</v>
          </cell>
          <cell r="T543">
            <v>72169.72</v>
          </cell>
          <cell r="U543">
            <v>0</v>
          </cell>
          <cell r="X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49840.98</v>
          </cell>
          <cell r="AF543">
            <v>2339.4</v>
          </cell>
          <cell r="AG543">
            <v>9554.23</v>
          </cell>
          <cell r="AH543">
            <v>8627.8799999999992</v>
          </cell>
          <cell r="AI543">
            <v>0</v>
          </cell>
          <cell r="AJ543">
            <v>0</v>
          </cell>
          <cell r="AK543">
            <v>964.84</v>
          </cell>
          <cell r="AL543">
            <v>649.80999999999995</v>
          </cell>
          <cell r="AM543">
            <v>192.58</v>
          </cell>
          <cell r="AN543">
            <v>0</v>
          </cell>
        </row>
        <row r="544">
          <cell r="A544" t="str">
            <v>8400.C3510</v>
          </cell>
          <cell r="B544" t="str">
            <v>8400.C3510</v>
          </cell>
          <cell r="O544" t="str">
            <v>Non Allocated Expenditure</v>
          </cell>
          <cell r="Q544">
            <v>0</v>
          </cell>
          <cell r="R544">
            <v>0</v>
          </cell>
          <cell r="T544">
            <v>4986.22</v>
          </cell>
          <cell r="U544">
            <v>0</v>
          </cell>
          <cell r="X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3052.38</v>
          </cell>
          <cell r="AF544">
            <v>0</v>
          </cell>
          <cell r="AG544">
            <v>792.82</v>
          </cell>
          <cell r="AH544">
            <v>0</v>
          </cell>
          <cell r="AI544">
            <v>0</v>
          </cell>
          <cell r="AJ544">
            <v>0</v>
          </cell>
          <cell r="AK544">
            <v>614.4</v>
          </cell>
          <cell r="AL544">
            <v>526.62</v>
          </cell>
          <cell r="AM544">
            <v>0</v>
          </cell>
          <cell r="AN544">
            <v>0</v>
          </cell>
        </row>
        <row r="545">
          <cell r="A545" t="str">
            <v>8400.C3510</v>
          </cell>
          <cell r="B545" t="str">
            <v>8400.C3510</v>
          </cell>
          <cell r="O545" t="str">
            <v>Non Allocated Expenditure</v>
          </cell>
          <cell r="Q545">
            <v>67515.41</v>
          </cell>
          <cell r="R545">
            <v>0</v>
          </cell>
          <cell r="T545">
            <v>252179.72</v>
          </cell>
          <cell r="U545">
            <v>0</v>
          </cell>
          <cell r="X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433.19</v>
          </cell>
          <cell r="AI545">
            <v>998.23</v>
          </cell>
          <cell r="AJ545">
            <v>-1</v>
          </cell>
          <cell r="AK545">
            <v>92078.720000000001</v>
          </cell>
          <cell r="AL545">
            <v>91155.17</v>
          </cell>
          <cell r="AM545">
            <v>67515.41</v>
          </cell>
          <cell r="AN545">
            <v>23.92</v>
          </cell>
        </row>
        <row r="546">
          <cell r="A546" t="str">
            <v>8400.C3510</v>
          </cell>
          <cell r="B546" t="str">
            <v>8400.C3510</v>
          </cell>
          <cell r="O546" t="str">
            <v>Non Allocated Expenditure</v>
          </cell>
          <cell r="Q546">
            <v>0</v>
          </cell>
          <cell r="R546">
            <v>0</v>
          </cell>
          <cell r="T546">
            <v>21.25</v>
          </cell>
          <cell r="U546">
            <v>0</v>
          </cell>
          <cell r="X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21.25</v>
          </cell>
          <cell r="AM546">
            <v>0</v>
          </cell>
          <cell r="AN546">
            <v>0</v>
          </cell>
        </row>
        <row r="547">
          <cell r="A547" t="str">
            <v>8400.C3510</v>
          </cell>
          <cell r="B547" t="str">
            <v>8400.C3510</v>
          </cell>
          <cell r="O547" t="str">
            <v>Non Allocated Expenditure</v>
          </cell>
          <cell r="Q547">
            <v>39.5</v>
          </cell>
          <cell r="R547">
            <v>0</v>
          </cell>
          <cell r="T547">
            <v>55.44</v>
          </cell>
          <cell r="U547">
            <v>0</v>
          </cell>
          <cell r="X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15.94</v>
          </cell>
          <cell r="AM547">
            <v>39.5</v>
          </cell>
          <cell r="AN547">
            <v>0</v>
          </cell>
        </row>
        <row r="548">
          <cell r="A548" t="str">
            <v>8400.C3510</v>
          </cell>
          <cell r="B548" t="str">
            <v>8400.C3510</v>
          </cell>
          <cell r="O548" t="str">
            <v>Non Allocated Expenditure</v>
          </cell>
          <cell r="Q548">
            <v>0</v>
          </cell>
          <cell r="R548">
            <v>0</v>
          </cell>
          <cell r="T548">
            <v>6016</v>
          </cell>
          <cell r="U548">
            <v>0</v>
          </cell>
          <cell r="X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5160.8</v>
          </cell>
          <cell r="AI548">
            <v>0</v>
          </cell>
          <cell r="AJ548">
            <v>855.2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A549" t="str">
            <v>8400.C3510</v>
          </cell>
          <cell r="B549" t="str">
            <v>8400.C3510</v>
          </cell>
          <cell r="O549" t="str">
            <v>Non Allocated Expenditure</v>
          </cell>
          <cell r="Q549">
            <v>0</v>
          </cell>
          <cell r="R549">
            <v>0</v>
          </cell>
          <cell r="T549">
            <v>3</v>
          </cell>
          <cell r="U549">
            <v>0</v>
          </cell>
          <cell r="X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3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A550" t="str">
            <v>8400.C3510</v>
          </cell>
          <cell r="B550" t="str">
            <v>8400.C3510</v>
          </cell>
          <cell r="O550" t="str">
            <v>Non Allocated Expenditure</v>
          </cell>
          <cell r="Q550">
            <v>302539.86</v>
          </cell>
          <cell r="R550">
            <v>0</v>
          </cell>
          <cell r="T550">
            <v>352379.91</v>
          </cell>
          <cell r="U550">
            <v>0</v>
          </cell>
          <cell r="X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7550</v>
          </cell>
          <cell r="AF550">
            <v>0</v>
          </cell>
          <cell r="AG550">
            <v>10220.75</v>
          </cell>
          <cell r="AH550">
            <v>15853.75</v>
          </cell>
          <cell r="AI550">
            <v>0</v>
          </cell>
          <cell r="AJ550">
            <v>6156.81</v>
          </cell>
          <cell r="AK550">
            <v>9965.1200000000008</v>
          </cell>
          <cell r="AL550">
            <v>93.62</v>
          </cell>
          <cell r="AM550">
            <v>302539.86</v>
          </cell>
          <cell r="AN550">
            <v>0</v>
          </cell>
        </row>
        <row r="551">
          <cell r="A551" t="str">
            <v>8400.C3510</v>
          </cell>
          <cell r="B551" t="str">
            <v>8400.C3510</v>
          </cell>
          <cell r="O551" t="str">
            <v>Non Allocated Expenditure</v>
          </cell>
          <cell r="Q551">
            <v>0</v>
          </cell>
          <cell r="R551">
            <v>0</v>
          </cell>
          <cell r="T551">
            <v>37774.89</v>
          </cell>
          <cell r="U551">
            <v>0</v>
          </cell>
          <cell r="X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12343.08</v>
          </cell>
          <cell r="AF551">
            <v>3937.54</v>
          </cell>
          <cell r="AG551">
            <v>2275.31</v>
          </cell>
          <cell r="AH551">
            <v>938.78</v>
          </cell>
          <cell r="AI551">
            <v>2180.1799999999998</v>
          </cell>
          <cell r="AJ551">
            <v>6300</v>
          </cell>
          <cell r="AK551">
            <v>4200</v>
          </cell>
          <cell r="AL551">
            <v>5600</v>
          </cell>
          <cell r="AM551">
            <v>0</v>
          </cell>
          <cell r="AN551">
            <v>0</v>
          </cell>
        </row>
        <row r="552">
          <cell r="A552" t="str">
            <v>8400.C3510</v>
          </cell>
          <cell r="B552" t="str">
            <v>8400.C3510</v>
          </cell>
          <cell r="O552" t="str">
            <v>Non Allocated Expenditure</v>
          </cell>
          <cell r="Q552">
            <v>0</v>
          </cell>
          <cell r="R552">
            <v>0</v>
          </cell>
          <cell r="T552">
            <v>101.53</v>
          </cell>
          <cell r="U552">
            <v>0</v>
          </cell>
          <cell r="X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101.53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A553" t="str">
            <v>8400.C9990</v>
          </cell>
          <cell r="B553" t="str">
            <v>8400.C9990</v>
          </cell>
          <cell r="O553" t="str">
            <v>Non Allocated Expenditure</v>
          </cell>
          <cell r="Q553">
            <v>0</v>
          </cell>
          <cell r="R553">
            <v>0</v>
          </cell>
          <cell r="T553">
            <v>0</v>
          </cell>
          <cell r="U553">
            <v>0</v>
          </cell>
          <cell r="X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A554" t="str">
            <v>8400.IND.3301</v>
          </cell>
          <cell r="B554" t="str">
            <v>8400.IND.3301</v>
          </cell>
          <cell r="O554" t="str">
            <v>Non Allocated Expenditure</v>
          </cell>
          <cell r="Q554">
            <v>0</v>
          </cell>
          <cell r="R554">
            <v>0</v>
          </cell>
          <cell r="T554">
            <v>0</v>
          </cell>
          <cell r="U554">
            <v>0</v>
          </cell>
          <cell r="X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15588.4</v>
          </cell>
          <cell r="AD554">
            <v>-15588.4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A555" t="str">
            <v>8400.IND.4500</v>
          </cell>
          <cell r="B555" t="str">
            <v>8400.IND.4500</v>
          </cell>
          <cell r="O555" t="str">
            <v>Non Allocated Expenditure</v>
          </cell>
          <cell r="Q555">
            <v>0</v>
          </cell>
          <cell r="R555">
            <v>0</v>
          </cell>
          <cell r="T555">
            <v>67.099999999999994</v>
          </cell>
          <cell r="U555">
            <v>0</v>
          </cell>
          <cell r="X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67.099999999999994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A556" t="str">
            <v>8400.IND.8820</v>
          </cell>
          <cell r="B556" t="str">
            <v>8400.IND.8820</v>
          </cell>
          <cell r="O556" t="str">
            <v>Non Allocated Expenditure</v>
          </cell>
          <cell r="Q556">
            <v>956.7</v>
          </cell>
          <cell r="R556">
            <v>0</v>
          </cell>
          <cell r="T556">
            <v>10799.85</v>
          </cell>
          <cell r="U556">
            <v>0</v>
          </cell>
          <cell r="X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1005.51</v>
          </cell>
          <cell r="AD556">
            <v>1005.55</v>
          </cell>
          <cell r="AE556">
            <v>973.23</v>
          </cell>
          <cell r="AF556">
            <v>1005.52</v>
          </cell>
          <cell r="AG556">
            <v>973.15</v>
          </cell>
          <cell r="AH556">
            <v>1005.55</v>
          </cell>
          <cell r="AI556">
            <v>1005.51</v>
          </cell>
          <cell r="AJ556">
            <v>940.74</v>
          </cell>
          <cell r="AK556">
            <v>1002.41</v>
          </cell>
          <cell r="AL556">
            <v>925.98</v>
          </cell>
          <cell r="AM556">
            <v>956.7</v>
          </cell>
          <cell r="AN556">
            <v>0</v>
          </cell>
        </row>
        <row r="557">
          <cell r="A557" t="str">
            <v>8400.OCOH.42100.P002</v>
          </cell>
          <cell r="B557" t="str">
            <v>8400.OCOH.42100.P002</v>
          </cell>
          <cell r="O557" t="str">
            <v>Allocated Expenditure</v>
          </cell>
          <cell r="Q557">
            <v>-544.54999999999995</v>
          </cell>
          <cell r="R557">
            <v>0</v>
          </cell>
          <cell r="T557">
            <v>-799.38</v>
          </cell>
          <cell r="U557">
            <v>0</v>
          </cell>
          <cell r="X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-254.83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-544.54999999999995</v>
          </cell>
          <cell r="AN557">
            <v>0</v>
          </cell>
        </row>
        <row r="558">
          <cell r="A558" t="str">
            <v>8400.OCOH.42100.P002</v>
          </cell>
          <cell r="B558" t="str">
            <v>8400.OCOH.42100.P002</v>
          </cell>
          <cell r="O558" t="str">
            <v>Allocated Expenditure</v>
          </cell>
          <cell r="Q558">
            <v>544.54999999999995</v>
          </cell>
          <cell r="R558">
            <v>0</v>
          </cell>
          <cell r="T558">
            <v>-438.65</v>
          </cell>
          <cell r="U558">
            <v>0</v>
          </cell>
          <cell r="X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-983.2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544.54999999999995</v>
          </cell>
          <cell r="AN558">
            <v>-1963.29</v>
          </cell>
        </row>
        <row r="559">
          <cell r="A559" t="str">
            <v>8400.OCOH.42100.P006</v>
          </cell>
          <cell r="B559" t="str">
            <v>8400.OCOH.42100.P006</v>
          </cell>
          <cell r="O559" t="str">
            <v>Allocated Expenditure</v>
          </cell>
          <cell r="Q559">
            <v>0</v>
          </cell>
          <cell r="R559">
            <v>0</v>
          </cell>
          <cell r="T559">
            <v>0</v>
          </cell>
          <cell r="U559">
            <v>0</v>
          </cell>
          <cell r="X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26.93</v>
          </cell>
        </row>
        <row r="560">
          <cell r="A560" t="str">
            <v>8400.OCOH.42100.P006</v>
          </cell>
          <cell r="B560" t="str">
            <v>8400.OCOH.42100.P006</v>
          </cell>
          <cell r="O560" t="str">
            <v>Allocated Expenditure</v>
          </cell>
          <cell r="Q560">
            <v>0</v>
          </cell>
          <cell r="R560">
            <v>0</v>
          </cell>
          <cell r="T560">
            <v>0</v>
          </cell>
          <cell r="U560">
            <v>0</v>
          </cell>
          <cell r="X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137.38</v>
          </cell>
        </row>
        <row r="561">
          <cell r="A561" t="str">
            <v>8400.OCOH.42100.P051</v>
          </cell>
          <cell r="B561" t="str">
            <v>8400.OCOH.42100.P051</v>
          </cell>
          <cell r="O561" t="str">
            <v>Allocated Expenditure</v>
          </cell>
          <cell r="Q561">
            <v>0</v>
          </cell>
          <cell r="R561">
            <v>0</v>
          </cell>
          <cell r="T561">
            <v>0</v>
          </cell>
          <cell r="U561">
            <v>0</v>
          </cell>
          <cell r="X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476.43</v>
          </cell>
          <cell r="AJ561">
            <v>-476.43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A562" t="str">
            <v>8400.OCOH.42100.P051</v>
          </cell>
          <cell r="B562" t="str">
            <v>8400.OCOH.42100.P051</v>
          </cell>
          <cell r="O562" t="str">
            <v>Allocated Expenditure</v>
          </cell>
          <cell r="Q562">
            <v>0</v>
          </cell>
          <cell r="R562">
            <v>0</v>
          </cell>
          <cell r="T562">
            <v>0</v>
          </cell>
          <cell r="U562">
            <v>0</v>
          </cell>
          <cell r="X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-7008</v>
          </cell>
          <cell r="AF562">
            <v>0</v>
          </cell>
          <cell r="AG562">
            <v>0</v>
          </cell>
          <cell r="AH562">
            <v>2009.05</v>
          </cell>
          <cell r="AI562">
            <v>2652.12</v>
          </cell>
          <cell r="AJ562">
            <v>2346.83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A563" t="str">
            <v>8400.OCOH.42100.P051</v>
          </cell>
          <cell r="B563" t="str">
            <v>8400.OCOH.42100.P051</v>
          </cell>
          <cell r="O563" t="str">
            <v>Allocated Expenditure</v>
          </cell>
          <cell r="Q563">
            <v>751.78</v>
          </cell>
          <cell r="R563">
            <v>0</v>
          </cell>
          <cell r="T563">
            <v>131188.37</v>
          </cell>
          <cell r="U563">
            <v>0</v>
          </cell>
          <cell r="X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33843.64</v>
          </cell>
          <cell r="AD563">
            <v>3202.98</v>
          </cell>
          <cell r="AE563">
            <v>17672.150000000001</v>
          </cell>
          <cell r="AF563">
            <v>19323.14</v>
          </cell>
          <cell r="AG563">
            <v>10058.09</v>
          </cell>
          <cell r="AH563">
            <v>4335.6000000000004</v>
          </cell>
          <cell r="AI563">
            <v>24707.86</v>
          </cell>
          <cell r="AJ563">
            <v>6726.55</v>
          </cell>
          <cell r="AK563">
            <v>6073.13</v>
          </cell>
          <cell r="AL563">
            <v>4493.45</v>
          </cell>
          <cell r="AM563">
            <v>751.78</v>
          </cell>
          <cell r="AN563">
            <v>3574.53</v>
          </cell>
        </row>
        <row r="564">
          <cell r="A564" t="str">
            <v>8400.OCOH.42100.P051</v>
          </cell>
          <cell r="B564" t="str">
            <v>8400.OCOH.42100.P051</v>
          </cell>
          <cell r="O564" t="str">
            <v>Allocated Expenditure</v>
          </cell>
          <cell r="Q564">
            <v>32.78</v>
          </cell>
          <cell r="R564">
            <v>0</v>
          </cell>
          <cell r="T564">
            <v>38708.36</v>
          </cell>
          <cell r="U564">
            <v>0</v>
          </cell>
          <cell r="X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1144.77</v>
          </cell>
          <cell r="AD564">
            <v>19755.45</v>
          </cell>
          <cell r="AE564">
            <v>5088.32</v>
          </cell>
          <cell r="AF564">
            <v>5263.58</v>
          </cell>
          <cell r="AG564">
            <v>1677.29</v>
          </cell>
          <cell r="AH564">
            <v>467.47</v>
          </cell>
          <cell r="AI564">
            <v>5247.72</v>
          </cell>
          <cell r="AJ564">
            <v>-344.19</v>
          </cell>
          <cell r="AK564">
            <v>250.32</v>
          </cell>
          <cell r="AL564">
            <v>124.85</v>
          </cell>
          <cell r="AM564">
            <v>32.78</v>
          </cell>
          <cell r="AN564">
            <v>12.59</v>
          </cell>
        </row>
        <row r="565">
          <cell r="A565" t="str">
            <v>8400.OCOH.42100.P051</v>
          </cell>
          <cell r="B565" t="str">
            <v>8400.OCOH.42100.P051</v>
          </cell>
          <cell r="O565" t="str">
            <v>Allocated Expenditure</v>
          </cell>
          <cell r="Q565">
            <v>11522.54</v>
          </cell>
          <cell r="R565">
            <v>0</v>
          </cell>
          <cell r="T565">
            <v>1813767.83</v>
          </cell>
          <cell r="U565">
            <v>0</v>
          </cell>
          <cell r="X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286593.01</v>
          </cell>
          <cell r="AD565">
            <v>163054.24</v>
          </cell>
          <cell r="AE565">
            <v>150625.79999999999</v>
          </cell>
          <cell r="AF565">
            <v>158882.87</v>
          </cell>
          <cell r="AG565">
            <v>66282.8</v>
          </cell>
          <cell r="AH565">
            <v>391047.92</v>
          </cell>
          <cell r="AI565">
            <v>232526.25</v>
          </cell>
          <cell r="AJ565">
            <v>132880.01</v>
          </cell>
          <cell r="AK565">
            <v>37014.06</v>
          </cell>
          <cell r="AL565">
            <v>183338.33</v>
          </cell>
          <cell r="AM565">
            <v>11522.54</v>
          </cell>
          <cell r="AN565">
            <v>26227.69</v>
          </cell>
        </row>
        <row r="566">
          <cell r="A566" t="str">
            <v>8400.OCOH.42100.P061</v>
          </cell>
          <cell r="B566" t="str">
            <v>8400.OCOH.42100.P061</v>
          </cell>
          <cell r="O566" t="str">
            <v>Allocated Expenditure</v>
          </cell>
          <cell r="Q566">
            <v>0</v>
          </cell>
          <cell r="R566">
            <v>0</v>
          </cell>
          <cell r="T566">
            <v>103.01</v>
          </cell>
          <cell r="U566">
            <v>0</v>
          </cell>
          <cell r="X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103.01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</row>
        <row r="567">
          <cell r="A567" t="str">
            <v>8400.OCOH.42100.P061</v>
          </cell>
          <cell r="B567" t="str">
            <v>8400.OCOH.42100.P061</v>
          </cell>
          <cell r="O567" t="str">
            <v>Allocated Expenditure</v>
          </cell>
          <cell r="Q567">
            <v>0</v>
          </cell>
          <cell r="R567">
            <v>0</v>
          </cell>
          <cell r="T567">
            <v>351.18</v>
          </cell>
          <cell r="U567">
            <v>0</v>
          </cell>
          <cell r="X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-0.09</v>
          </cell>
          <cell r="AD567">
            <v>0</v>
          </cell>
          <cell r="AE567">
            <v>351.27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</row>
        <row r="568">
          <cell r="A568" t="str">
            <v>8400.OCOH.C2010</v>
          </cell>
          <cell r="B568" t="str">
            <v>8400.OCOH.C2010</v>
          </cell>
          <cell r="O568" t="str">
            <v>Allocated Expenditure</v>
          </cell>
          <cell r="Q568">
            <v>-1025.03</v>
          </cell>
          <cell r="R568">
            <v>0</v>
          </cell>
          <cell r="T568">
            <v>81414.81</v>
          </cell>
          <cell r="U568">
            <v>0</v>
          </cell>
          <cell r="X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82774.399999999994</v>
          </cell>
          <cell r="AD568">
            <v>-1359.59</v>
          </cell>
          <cell r="AE568">
            <v>1658.76</v>
          </cell>
          <cell r="AF568">
            <v>-795.84</v>
          </cell>
          <cell r="AG568">
            <v>-862.92</v>
          </cell>
          <cell r="AH568">
            <v>1292.7</v>
          </cell>
          <cell r="AI568">
            <v>-1292.7</v>
          </cell>
          <cell r="AJ568">
            <v>0</v>
          </cell>
          <cell r="AK568">
            <v>2945.69</v>
          </cell>
          <cell r="AL568">
            <v>-1920.66</v>
          </cell>
          <cell r="AM568">
            <v>-1025.03</v>
          </cell>
          <cell r="AN568">
            <v>0</v>
          </cell>
        </row>
        <row r="569">
          <cell r="A569" t="str">
            <v>8400.OCOH.C2010</v>
          </cell>
          <cell r="B569" t="str">
            <v>8400.OCOH.C2010</v>
          </cell>
          <cell r="O569" t="str">
            <v>Allocated Expenditure</v>
          </cell>
          <cell r="Q569">
            <v>0</v>
          </cell>
          <cell r="R569">
            <v>0</v>
          </cell>
          <cell r="T569">
            <v>-26160.92</v>
          </cell>
          <cell r="U569">
            <v>0</v>
          </cell>
          <cell r="X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-26160.92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</row>
        <row r="570">
          <cell r="A570" t="str">
            <v>8400.OCOH.C2010</v>
          </cell>
          <cell r="B570" t="str">
            <v>8400.OCOH.C2010</v>
          </cell>
          <cell r="O570" t="str">
            <v>Allocated Expenditure</v>
          </cell>
          <cell r="Q570">
            <v>-5228.78</v>
          </cell>
          <cell r="R570">
            <v>0</v>
          </cell>
          <cell r="T570">
            <v>-9354.8799999999992</v>
          </cell>
          <cell r="U570">
            <v>0</v>
          </cell>
          <cell r="X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-4109.32</v>
          </cell>
          <cell r="AD570">
            <v>-5245.56</v>
          </cell>
          <cell r="AE570">
            <v>6399.77</v>
          </cell>
          <cell r="AF570">
            <v>-3070.46</v>
          </cell>
          <cell r="AG570">
            <v>-3329.31</v>
          </cell>
          <cell r="AH570">
            <v>5838.92</v>
          </cell>
          <cell r="AI570">
            <v>-5838.92</v>
          </cell>
          <cell r="AJ570">
            <v>0</v>
          </cell>
          <cell r="AK570">
            <v>15025.99</v>
          </cell>
          <cell r="AL570">
            <v>-9797.2099999999991</v>
          </cell>
          <cell r="AM570">
            <v>-5228.78</v>
          </cell>
          <cell r="AN570">
            <v>0</v>
          </cell>
        </row>
        <row r="571">
          <cell r="A571" t="str">
            <v>8400.OCOH.C2010</v>
          </cell>
          <cell r="B571" t="str">
            <v>8400.OCOH.C2010</v>
          </cell>
          <cell r="O571" t="str">
            <v>Allocated Expenditure</v>
          </cell>
          <cell r="Q571">
            <v>0</v>
          </cell>
          <cell r="R571">
            <v>0</v>
          </cell>
          <cell r="T571">
            <v>0</v>
          </cell>
          <cell r="U571">
            <v>0</v>
          </cell>
          <cell r="X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-6775.24</v>
          </cell>
          <cell r="AD571">
            <v>4350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2425.2399999999998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</row>
        <row r="572">
          <cell r="A572" t="str">
            <v>8400.OCOH.C2010</v>
          </cell>
          <cell r="B572" t="str">
            <v>8400.OCOH.C2010</v>
          </cell>
          <cell r="O572" t="str">
            <v>Allocated Expenditure</v>
          </cell>
          <cell r="Q572">
            <v>0</v>
          </cell>
          <cell r="R572">
            <v>0</v>
          </cell>
          <cell r="T572">
            <v>0</v>
          </cell>
          <cell r="U572">
            <v>0</v>
          </cell>
          <cell r="X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-36321.19</v>
          </cell>
          <cell r="AD572">
            <v>-584.79999999999995</v>
          </cell>
          <cell r="AE572">
            <v>2176.08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34729.910000000003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</row>
        <row r="573">
          <cell r="A573" t="str">
            <v>8400.OCOH.C2010</v>
          </cell>
          <cell r="B573" t="str">
            <v>8400.OCOH.C2010</v>
          </cell>
          <cell r="O573" t="str">
            <v>Allocated Expenditure</v>
          </cell>
          <cell r="Q573">
            <v>5441.41</v>
          </cell>
          <cell r="R573">
            <v>55890.67</v>
          </cell>
          <cell r="T573">
            <v>107205.88</v>
          </cell>
          <cell r="U573">
            <v>572773.57999999996</v>
          </cell>
          <cell r="X573">
            <v>616297</v>
          </cell>
          <cell r="Z573">
            <v>709211.19</v>
          </cell>
          <cell r="AA573">
            <v>0</v>
          </cell>
          <cell r="AB573">
            <v>0</v>
          </cell>
          <cell r="AC573">
            <v>-79513.460000000006</v>
          </cell>
          <cell r="AD573">
            <v>21259.83</v>
          </cell>
          <cell r="AE573">
            <v>9068.8799999999992</v>
          </cell>
          <cell r="AF573">
            <v>18316.02</v>
          </cell>
          <cell r="AG573">
            <v>19368.75</v>
          </cell>
          <cell r="AH573">
            <v>27509.14</v>
          </cell>
          <cell r="AI573">
            <v>29073.45</v>
          </cell>
          <cell r="AJ573">
            <v>17441.95</v>
          </cell>
          <cell r="AK573">
            <v>19740.86</v>
          </cell>
          <cell r="AL573">
            <v>19499.05</v>
          </cell>
          <cell r="AM573">
            <v>5441.41</v>
          </cell>
          <cell r="AN573">
            <v>1661.39</v>
          </cell>
        </row>
        <row r="574">
          <cell r="A574" t="str">
            <v>8400.OCOH.C2010</v>
          </cell>
          <cell r="B574" t="str">
            <v>8400.OCOH.C2010</v>
          </cell>
          <cell r="O574" t="str">
            <v>Allocated Expenditure</v>
          </cell>
          <cell r="Q574">
            <v>7357.14</v>
          </cell>
          <cell r="R574">
            <v>59517.18</v>
          </cell>
          <cell r="T574">
            <v>122653.21</v>
          </cell>
          <cell r="U574">
            <v>522711.36</v>
          </cell>
          <cell r="X574">
            <v>598868.96</v>
          </cell>
          <cell r="Z574">
            <v>373491.33</v>
          </cell>
          <cell r="AA574">
            <v>0</v>
          </cell>
          <cell r="AB574">
            <v>0</v>
          </cell>
          <cell r="AC574">
            <v>42693.760000000002</v>
          </cell>
          <cell r="AD574">
            <v>-7103.93</v>
          </cell>
          <cell r="AE574">
            <v>2214.94</v>
          </cell>
          <cell r="AF574">
            <v>5955.04</v>
          </cell>
          <cell r="AG574">
            <v>15857.04</v>
          </cell>
          <cell r="AH574">
            <v>18141.009999999998</v>
          </cell>
          <cell r="AI574">
            <v>1178.5899999999999</v>
          </cell>
          <cell r="AJ574">
            <v>4922.38</v>
          </cell>
          <cell r="AK574">
            <v>2763.63</v>
          </cell>
          <cell r="AL574">
            <v>28673.61</v>
          </cell>
          <cell r="AM574">
            <v>7357.14</v>
          </cell>
          <cell r="AN574">
            <v>-26.23</v>
          </cell>
        </row>
        <row r="575">
          <cell r="A575" t="str">
            <v>8400.OCOH.C2010</v>
          </cell>
          <cell r="B575" t="str">
            <v>8400.OCOH.C2010</v>
          </cell>
          <cell r="O575" t="str">
            <v>Allocated Expenditure</v>
          </cell>
          <cell r="Q575">
            <v>250497.72</v>
          </cell>
          <cell r="R575">
            <v>1212966.45</v>
          </cell>
          <cell r="T575">
            <v>3292697.23</v>
          </cell>
          <cell r="U575">
            <v>14639623.550000001</v>
          </cell>
          <cell r="X575">
            <v>16096080.82</v>
          </cell>
          <cell r="Z575">
            <v>10515848.560000001</v>
          </cell>
          <cell r="AA575">
            <v>0</v>
          </cell>
          <cell r="AB575">
            <v>0</v>
          </cell>
          <cell r="AC575">
            <v>237544.73</v>
          </cell>
          <cell r="AD575">
            <v>35643.550000000003</v>
          </cell>
          <cell r="AE575">
            <v>99158.13</v>
          </cell>
          <cell r="AF575">
            <v>228744.09</v>
          </cell>
          <cell r="AG575">
            <v>356017.77</v>
          </cell>
          <cell r="AH575">
            <v>843145.2</v>
          </cell>
          <cell r="AI575">
            <v>223464.69</v>
          </cell>
          <cell r="AJ575">
            <v>135464.82</v>
          </cell>
          <cell r="AK575">
            <v>280275.94</v>
          </cell>
          <cell r="AL575">
            <v>602740.59</v>
          </cell>
          <cell r="AM575">
            <v>250497.72</v>
          </cell>
          <cell r="AN575">
            <v>9981.61</v>
          </cell>
        </row>
        <row r="576">
          <cell r="A576" t="str">
            <v>8400.OCOH.C2020</v>
          </cell>
          <cell r="B576" t="str">
            <v>8400.OCOH.C2020</v>
          </cell>
          <cell r="O576" t="str">
            <v>Allocated Expenditure</v>
          </cell>
          <cell r="Q576">
            <v>-28205.03</v>
          </cell>
          <cell r="R576">
            <v>0</v>
          </cell>
          <cell r="T576">
            <v>895947.06</v>
          </cell>
          <cell r="U576">
            <v>0</v>
          </cell>
          <cell r="X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935843.54</v>
          </cell>
          <cell r="AD576">
            <v>-39896.480000000003</v>
          </cell>
          <cell r="AE576">
            <v>30451.93</v>
          </cell>
          <cell r="AF576">
            <v>-957.57</v>
          </cell>
          <cell r="AG576">
            <v>-29494.36</v>
          </cell>
          <cell r="AH576">
            <v>12449.35</v>
          </cell>
          <cell r="AI576">
            <v>-12449.35</v>
          </cell>
          <cell r="AJ576">
            <v>0</v>
          </cell>
          <cell r="AK576">
            <v>36604.75</v>
          </cell>
          <cell r="AL576">
            <v>-8399.7199999999993</v>
          </cell>
          <cell r="AM576">
            <v>-28205.03</v>
          </cell>
          <cell r="AN576">
            <v>0</v>
          </cell>
        </row>
        <row r="577">
          <cell r="A577" t="str">
            <v>8400.OCOH.C2020</v>
          </cell>
          <cell r="B577" t="str">
            <v>8400.OCOH.C2020</v>
          </cell>
          <cell r="O577" t="str">
            <v>Allocated Expenditure</v>
          </cell>
          <cell r="Q577">
            <v>0</v>
          </cell>
          <cell r="R577">
            <v>0</v>
          </cell>
          <cell r="T577">
            <v>-692292.15</v>
          </cell>
          <cell r="U577">
            <v>0</v>
          </cell>
          <cell r="X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-692292.15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</row>
        <row r="578">
          <cell r="A578" t="str">
            <v>8400.OCOH.C2020</v>
          </cell>
          <cell r="B578" t="str">
            <v>8400.OCOH.C2020</v>
          </cell>
          <cell r="O578" t="str">
            <v>Allocated Expenditure</v>
          </cell>
          <cell r="Q578">
            <v>-143873.32999999999</v>
          </cell>
          <cell r="R578">
            <v>0</v>
          </cell>
          <cell r="T578">
            <v>-267321.64</v>
          </cell>
          <cell r="U578">
            <v>0</v>
          </cell>
          <cell r="X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-113394.75</v>
          </cell>
          <cell r="AD578">
            <v>-153926.89000000001</v>
          </cell>
          <cell r="AE578">
            <v>117488.49</v>
          </cell>
          <cell r="AF578">
            <v>-3695.01</v>
          </cell>
          <cell r="AG578">
            <v>-113793.48</v>
          </cell>
          <cell r="AH578">
            <v>56232.44</v>
          </cell>
          <cell r="AI578">
            <v>-56232.44</v>
          </cell>
          <cell r="AJ578">
            <v>0</v>
          </cell>
          <cell r="AK578">
            <v>186720.02</v>
          </cell>
          <cell r="AL578">
            <v>-42846.69</v>
          </cell>
          <cell r="AM578">
            <v>-143873.32999999999</v>
          </cell>
          <cell r="AN578">
            <v>0</v>
          </cell>
        </row>
        <row r="579">
          <cell r="A579" t="str">
            <v>8400.OCOH.C2020</v>
          </cell>
          <cell r="B579" t="str">
            <v>8400.OCOH.C2020</v>
          </cell>
          <cell r="O579" t="str">
            <v>Allocated Expenditure</v>
          </cell>
          <cell r="Q579">
            <v>0</v>
          </cell>
          <cell r="R579">
            <v>0</v>
          </cell>
          <cell r="T579">
            <v>0</v>
          </cell>
          <cell r="U579">
            <v>0</v>
          </cell>
          <cell r="X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10794.61</v>
          </cell>
          <cell r="AH579">
            <v>-41858.1</v>
          </cell>
          <cell r="AI579">
            <v>354.38</v>
          </cell>
          <cell r="AJ579">
            <v>-6537.53</v>
          </cell>
          <cell r="AK579">
            <v>37246.639999999999</v>
          </cell>
          <cell r="AL579">
            <v>0</v>
          </cell>
          <cell r="AM579">
            <v>0</v>
          </cell>
          <cell r="AN579">
            <v>0</v>
          </cell>
        </row>
        <row r="580">
          <cell r="A580" t="str">
            <v>8400.OCOH.C2020</v>
          </cell>
          <cell r="B580" t="str">
            <v>8400.OCOH.C2020</v>
          </cell>
          <cell r="O580" t="str">
            <v>Allocated Expenditure</v>
          </cell>
          <cell r="Q580">
            <v>0</v>
          </cell>
          <cell r="R580">
            <v>0</v>
          </cell>
          <cell r="T580">
            <v>0</v>
          </cell>
          <cell r="U580">
            <v>0</v>
          </cell>
          <cell r="X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-8194.9699999999993</v>
          </cell>
          <cell r="AE580">
            <v>-694.66</v>
          </cell>
          <cell r="AF580">
            <v>4296.05</v>
          </cell>
          <cell r="AG580">
            <v>-46293.81</v>
          </cell>
          <cell r="AH580">
            <v>-34405.22</v>
          </cell>
          <cell r="AI580">
            <v>0</v>
          </cell>
          <cell r="AJ580">
            <v>27244.01</v>
          </cell>
          <cell r="AK580">
            <v>58048.6</v>
          </cell>
          <cell r="AL580">
            <v>0</v>
          </cell>
          <cell r="AM580">
            <v>0</v>
          </cell>
          <cell r="AN580">
            <v>0</v>
          </cell>
        </row>
        <row r="581">
          <cell r="A581" t="str">
            <v>8400.OCOH.C2020</v>
          </cell>
          <cell r="B581" t="str">
            <v>8400.OCOH.C2020</v>
          </cell>
          <cell r="O581" t="str">
            <v>Allocated Expenditure</v>
          </cell>
          <cell r="Q581">
            <v>387421.54</v>
          </cell>
          <cell r="R581">
            <v>315890.37</v>
          </cell>
          <cell r="T581">
            <v>2320187.66</v>
          </cell>
          <cell r="U581">
            <v>3994682.6</v>
          </cell>
          <cell r="X581">
            <v>4308137.0599999996</v>
          </cell>
          <cell r="Z581">
            <v>3978479.4</v>
          </cell>
          <cell r="AA581">
            <v>0</v>
          </cell>
          <cell r="AB581">
            <v>0</v>
          </cell>
          <cell r="AC581">
            <v>-676853.2</v>
          </cell>
          <cell r="AD581">
            <v>343986.93</v>
          </cell>
          <cell r="AE581">
            <v>337195.61</v>
          </cell>
          <cell r="AF581">
            <v>314403.78999999998</v>
          </cell>
          <cell r="AG581">
            <v>352238</v>
          </cell>
          <cell r="AH581">
            <v>298306.07</v>
          </cell>
          <cell r="AI581">
            <v>213420.21</v>
          </cell>
          <cell r="AJ581">
            <v>256839.33</v>
          </cell>
          <cell r="AK581">
            <v>246434.59</v>
          </cell>
          <cell r="AL581">
            <v>246794.79</v>
          </cell>
          <cell r="AM581">
            <v>387421.54</v>
          </cell>
          <cell r="AN581">
            <v>25243.7</v>
          </cell>
        </row>
        <row r="582">
          <cell r="A582" t="str">
            <v>8400.OCOH.C2020</v>
          </cell>
          <cell r="B582" t="str">
            <v>8400.OCOH.C2020</v>
          </cell>
          <cell r="O582" t="str">
            <v>Allocated Expenditure</v>
          </cell>
          <cell r="Q582">
            <v>573889.35</v>
          </cell>
          <cell r="R582">
            <v>286863.07</v>
          </cell>
          <cell r="T582">
            <v>3134083.53</v>
          </cell>
          <cell r="U582">
            <v>3638866.83</v>
          </cell>
          <cell r="X582">
            <v>3871196.69</v>
          </cell>
          <cell r="Z582">
            <v>3129693.84</v>
          </cell>
          <cell r="AA582">
            <v>0</v>
          </cell>
          <cell r="AB582">
            <v>0</v>
          </cell>
          <cell r="AC582">
            <v>833645.93</v>
          </cell>
          <cell r="AD582">
            <v>84607.32</v>
          </cell>
          <cell r="AE582">
            <v>164196.26999999999</v>
          </cell>
          <cell r="AF582">
            <v>184117.17</v>
          </cell>
          <cell r="AG582">
            <v>161729.78</v>
          </cell>
          <cell r="AH582">
            <v>324017.14</v>
          </cell>
          <cell r="AI582">
            <v>128482.31</v>
          </cell>
          <cell r="AJ582">
            <v>302412.63</v>
          </cell>
          <cell r="AK582">
            <v>231241.01</v>
          </cell>
          <cell r="AL582">
            <v>145744.62</v>
          </cell>
          <cell r="AM582">
            <v>573889.35</v>
          </cell>
          <cell r="AN582">
            <v>24463.59</v>
          </cell>
        </row>
        <row r="583">
          <cell r="A583" t="str">
            <v>8400.OCOH.C2020</v>
          </cell>
          <cell r="B583" t="str">
            <v>8400.OCOH.C2020</v>
          </cell>
          <cell r="O583" t="str">
            <v>Allocated Expenditure</v>
          </cell>
          <cell r="Q583">
            <v>12367623.699999999</v>
          </cell>
          <cell r="R583">
            <v>7972018.0899999999</v>
          </cell>
          <cell r="T583">
            <v>88707393.189999998</v>
          </cell>
          <cell r="U583">
            <v>92950875.069999993</v>
          </cell>
          <cell r="X583">
            <v>99556970.620000005</v>
          </cell>
          <cell r="Z583">
            <v>87760651.469999999</v>
          </cell>
          <cell r="AA583">
            <v>0</v>
          </cell>
          <cell r="AB583">
            <v>0</v>
          </cell>
          <cell r="AC583">
            <v>4383677.05</v>
          </cell>
          <cell r="AD583">
            <v>4611053.51</v>
          </cell>
          <cell r="AE583">
            <v>5546268.5</v>
          </cell>
          <cell r="AF583">
            <v>5988177.25</v>
          </cell>
          <cell r="AG583">
            <v>6533687.6200000001</v>
          </cell>
          <cell r="AH583">
            <v>20810523.399999999</v>
          </cell>
          <cell r="AI583">
            <v>4866620.4000000004</v>
          </cell>
          <cell r="AJ583">
            <v>6778977.4900000002</v>
          </cell>
          <cell r="AK583">
            <v>6053257.5800000001</v>
          </cell>
          <cell r="AL583">
            <v>10767526.689999999</v>
          </cell>
          <cell r="AM583">
            <v>12367623.699999999</v>
          </cell>
          <cell r="AN583">
            <v>415394.62</v>
          </cell>
        </row>
        <row r="584">
          <cell r="A584" t="str">
            <v>8400.OCOH.C2020</v>
          </cell>
          <cell r="B584" t="str">
            <v>8400.OCOH.C2020</v>
          </cell>
          <cell r="O584" t="str">
            <v>Allocated Expenditure</v>
          </cell>
          <cell r="Q584">
            <v>0</v>
          </cell>
          <cell r="R584">
            <v>0</v>
          </cell>
          <cell r="T584">
            <v>446.47</v>
          </cell>
          <cell r="U584">
            <v>0</v>
          </cell>
          <cell r="X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446.47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</row>
        <row r="585">
          <cell r="A585" t="str">
            <v>8400.OCOH.C2020</v>
          </cell>
          <cell r="B585" t="str">
            <v>8400.OCOH.C2020</v>
          </cell>
          <cell r="O585" t="str">
            <v>Allocated Expenditure</v>
          </cell>
          <cell r="Q585">
            <v>459.94</v>
          </cell>
          <cell r="R585">
            <v>0</v>
          </cell>
          <cell r="T585">
            <v>191.13</v>
          </cell>
          <cell r="U585">
            <v>0</v>
          </cell>
          <cell r="X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686.79</v>
          </cell>
          <cell r="AD585">
            <v>0</v>
          </cell>
          <cell r="AE585">
            <v>0</v>
          </cell>
          <cell r="AF585">
            <v>0</v>
          </cell>
          <cell r="AG585">
            <v>-495.66</v>
          </cell>
          <cell r="AH585">
            <v>0</v>
          </cell>
          <cell r="AI585">
            <v>0</v>
          </cell>
          <cell r="AJ585">
            <v>0</v>
          </cell>
          <cell r="AK585">
            <v>-459.94</v>
          </cell>
          <cell r="AL585">
            <v>0</v>
          </cell>
          <cell r="AM585">
            <v>459.94</v>
          </cell>
          <cell r="AN585">
            <v>0</v>
          </cell>
        </row>
        <row r="586">
          <cell r="A586" t="str">
            <v>8400.OCOH.C2030</v>
          </cell>
          <cell r="B586" t="str">
            <v>8400.OCOH.C2030</v>
          </cell>
          <cell r="O586" t="str">
            <v>Allocated Expenditure</v>
          </cell>
          <cell r="Q586">
            <v>0</v>
          </cell>
          <cell r="R586">
            <v>0</v>
          </cell>
          <cell r="T586">
            <v>0</v>
          </cell>
          <cell r="U586">
            <v>0</v>
          </cell>
          <cell r="X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</row>
        <row r="587">
          <cell r="A587" t="str">
            <v>8400.OCOH.C2030</v>
          </cell>
          <cell r="B587" t="str">
            <v>8400.OCOH.C2030</v>
          </cell>
          <cell r="O587" t="str">
            <v>Allocated Expenditure</v>
          </cell>
          <cell r="Q587">
            <v>-18100.04</v>
          </cell>
          <cell r="R587">
            <v>0</v>
          </cell>
          <cell r="T587">
            <v>195820.94</v>
          </cell>
          <cell r="U587">
            <v>0</v>
          </cell>
          <cell r="X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202854.69</v>
          </cell>
          <cell r="AD587">
            <v>-7033.75</v>
          </cell>
          <cell r="AE587">
            <v>13193.4</v>
          </cell>
          <cell r="AF587">
            <v>-520.57000000000005</v>
          </cell>
          <cell r="AG587">
            <v>-12672.83</v>
          </cell>
          <cell r="AH587">
            <v>2342.31</v>
          </cell>
          <cell r="AI587">
            <v>-2342.31</v>
          </cell>
          <cell r="AJ587">
            <v>0</v>
          </cell>
          <cell r="AK587">
            <v>11143.96</v>
          </cell>
          <cell r="AL587">
            <v>6956.08</v>
          </cell>
          <cell r="AM587">
            <v>-18100.04</v>
          </cell>
          <cell r="AN587">
            <v>0</v>
          </cell>
        </row>
        <row r="588">
          <cell r="A588" t="str">
            <v>8400.OCOH.C2030</v>
          </cell>
          <cell r="B588" t="str">
            <v>8400.OCOH.C2030</v>
          </cell>
          <cell r="O588" t="str">
            <v>Allocated Expenditure</v>
          </cell>
          <cell r="Q588">
            <v>0</v>
          </cell>
          <cell r="R588">
            <v>0</v>
          </cell>
          <cell r="T588">
            <v>-60716.66</v>
          </cell>
          <cell r="U588">
            <v>0</v>
          </cell>
          <cell r="X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-60716.66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</row>
        <row r="589">
          <cell r="A589" t="str">
            <v>8400.OCOH.C2030</v>
          </cell>
          <cell r="B589" t="str">
            <v>8400.OCOH.C2030</v>
          </cell>
          <cell r="O589" t="str">
            <v>Allocated Expenditure</v>
          </cell>
          <cell r="Q589">
            <v>-92328.03</v>
          </cell>
          <cell r="R589">
            <v>0</v>
          </cell>
          <cell r="T589">
            <v>-52087.66</v>
          </cell>
          <cell r="U589">
            <v>0</v>
          </cell>
          <cell r="X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-24950.02</v>
          </cell>
          <cell r="AD589">
            <v>-27137.64</v>
          </cell>
          <cell r="AE589">
            <v>50902.3</v>
          </cell>
          <cell r="AF589">
            <v>-2008.58</v>
          </cell>
          <cell r="AG589">
            <v>-48893.72</v>
          </cell>
          <cell r="AH589">
            <v>10580</v>
          </cell>
          <cell r="AI589">
            <v>-10580</v>
          </cell>
          <cell r="AJ589">
            <v>0</v>
          </cell>
          <cell r="AK589">
            <v>56845.57</v>
          </cell>
          <cell r="AL589">
            <v>35482.46</v>
          </cell>
          <cell r="AM589">
            <v>-92328.03</v>
          </cell>
          <cell r="AN589">
            <v>0</v>
          </cell>
        </row>
        <row r="590">
          <cell r="A590" t="str">
            <v>8400.OCOH.C2030</v>
          </cell>
          <cell r="B590" t="str">
            <v>8400.OCOH.C2030</v>
          </cell>
          <cell r="O590" t="str">
            <v>Allocated Expenditure</v>
          </cell>
          <cell r="Q590">
            <v>0</v>
          </cell>
          <cell r="R590">
            <v>0</v>
          </cell>
          <cell r="T590">
            <v>0</v>
          </cell>
          <cell r="U590">
            <v>0</v>
          </cell>
          <cell r="X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16888.03</v>
          </cell>
          <cell r="AI590">
            <v>0</v>
          </cell>
          <cell r="AJ590">
            <v>-16888.03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</row>
        <row r="591">
          <cell r="A591" t="str">
            <v>8400.OCOH.C2030</v>
          </cell>
          <cell r="B591" t="str">
            <v>8400.OCOH.C2030</v>
          </cell>
          <cell r="O591" t="str">
            <v>Allocated Expenditure</v>
          </cell>
          <cell r="Q591">
            <v>0</v>
          </cell>
          <cell r="R591">
            <v>0</v>
          </cell>
          <cell r="T591">
            <v>0</v>
          </cell>
          <cell r="U591">
            <v>0</v>
          </cell>
          <cell r="X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-4480.38</v>
          </cell>
          <cell r="AH591">
            <v>869.36</v>
          </cell>
          <cell r="AI591">
            <v>0</v>
          </cell>
          <cell r="AJ591">
            <v>3611.02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</row>
        <row r="592">
          <cell r="A592" t="str">
            <v>8400.OCOH.C2030</v>
          </cell>
          <cell r="B592" t="str">
            <v>8400.OCOH.C2030</v>
          </cell>
          <cell r="O592" t="str">
            <v>Allocated Expenditure</v>
          </cell>
          <cell r="Q592">
            <v>166050.65</v>
          </cell>
          <cell r="R592">
            <v>156842.60999999999</v>
          </cell>
          <cell r="T592">
            <v>860816.68</v>
          </cell>
          <cell r="U592">
            <v>1682968.37</v>
          </cell>
          <cell r="X592">
            <v>1833642.76</v>
          </cell>
          <cell r="Z592">
            <v>985040</v>
          </cell>
          <cell r="AA592">
            <v>0</v>
          </cell>
          <cell r="AB592">
            <v>0</v>
          </cell>
          <cell r="AC592">
            <v>-123889.53</v>
          </cell>
          <cell r="AD592">
            <v>84273.67</v>
          </cell>
          <cell r="AE592">
            <v>82372.460000000006</v>
          </cell>
          <cell r="AF592">
            <v>88106.69</v>
          </cell>
          <cell r="AG592">
            <v>103401.64</v>
          </cell>
          <cell r="AH592">
            <v>84067.48</v>
          </cell>
          <cell r="AI592">
            <v>63535.97</v>
          </cell>
          <cell r="AJ592">
            <v>97343.28</v>
          </cell>
          <cell r="AK592">
            <v>119671.69</v>
          </cell>
          <cell r="AL592">
            <v>95882.68</v>
          </cell>
          <cell r="AM592">
            <v>166050.65</v>
          </cell>
          <cell r="AN592">
            <v>6446.39</v>
          </cell>
        </row>
        <row r="593">
          <cell r="A593" t="str">
            <v>8400.OCOH.C2030</v>
          </cell>
          <cell r="B593" t="str">
            <v>8400.OCOH.C2030</v>
          </cell>
          <cell r="O593" t="str">
            <v>Allocated Expenditure</v>
          </cell>
          <cell r="Q593">
            <v>81454.61</v>
          </cell>
          <cell r="R593">
            <v>65297.29</v>
          </cell>
          <cell r="T593">
            <v>505719.14</v>
          </cell>
          <cell r="U593">
            <v>572067.98</v>
          </cell>
          <cell r="X593">
            <v>617369.63</v>
          </cell>
          <cell r="Z593">
            <v>502820.18</v>
          </cell>
          <cell r="AA593">
            <v>0</v>
          </cell>
          <cell r="AB593">
            <v>0</v>
          </cell>
          <cell r="AC593">
            <v>83271.8</v>
          </cell>
          <cell r="AD593">
            <v>21840.97</v>
          </cell>
          <cell r="AE593">
            <v>45581.120000000003</v>
          </cell>
          <cell r="AF593">
            <v>19030.79</v>
          </cell>
          <cell r="AG593">
            <v>23544.71</v>
          </cell>
          <cell r="AH593">
            <v>8457.85</v>
          </cell>
          <cell r="AI593">
            <v>61425.32</v>
          </cell>
          <cell r="AJ593">
            <v>40788.589999999997</v>
          </cell>
          <cell r="AK593">
            <v>16033.07</v>
          </cell>
          <cell r="AL593">
            <v>104290.31</v>
          </cell>
          <cell r="AM593">
            <v>81454.61</v>
          </cell>
          <cell r="AN593">
            <v>7244.19</v>
          </cell>
        </row>
        <row r="594">
          <cell r="A594" t="str">
            <v>8400.OCOH.C2030</v>
          </cell>
          <cell r="B594" t="str">
            <v>8400.OCOH.C2030</v>
          </cell>
          <cell r="O594" t="str">
            <v>Allocated Expenditure</v>
          </cell>
          <cell r="Q594">
            <v>2180474.56</v>
          </cell>
          <cell r="R594">
            <v>1598815.55</v>
          </cell>
          <cell r="T594">
            <v>18205095.920000002</v>
          </cell>
          <cell r="U594">
            <v>16867276.100000001</v>
          </cell>
          <cell r="X594">
            <v>18140604.489999998</v>
          </cell>
          <cell r="Z594">
            <v>17202249.41</v>
          </cell>
          <cell r="AA594">
            <v>0</v>
          </cell>
          <cell r="AB594">
            <v>0</v>
          </cell>
          <cell r="AC594">
            <v>1211059.76</v>
          </cell>
          <cell r="AD594">
            <v>899544.95</v>
          </cell>
          <cell r="AE594">
            <v>1602374.46</v>
          </cell>
          <cell r="AF594">
            <v>782377.64</v>
          </cell>
          <cell r="AG594">
            <v>1121237.75</v>
          </cell>
          <cell r="AH594">
            <v>3158906.55</v>
          </cell>
          <cell r="AI594">
            <v>1553784.25</v>
          </cell>
          <cell r="AJ594">
            <v>1377959.75</v>
          </cell>
          <cell r="AK594">
            <v>1304033.1399999999</v>
          </cell>
          <cell r="AL594">
            <v>3013343.11</v>
          </cell>
          <cell r="AM594">
            <v>2180474.56</v>
          </cell>
          <cell r="AN594">
            <v>42707.72</v>
          </cell>
        </row>
        <row r="595">
          <cell r="A595" t="str">
            <v>8400.OCOH.C2030</v>
          </cell>
          <cell r="B595" t="str">
            <v>8400.OCOH.C2030</v>
          </cell>
          <cell r="O595" t="str">
            <v>Allocated Expenditure</v>
          </cell>
          <cell r="Q595">
            <v>0</v>
          </cell>
          <cell r="R595">
            <v>0</v>
          </cell>
          <cell r="T595">
            <v>0</v>
          </cell>
          <cell r="U595">
            <v>0</v>
          </cell>
          <cell r="X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</row>
        <row r="596">
          <cell r="A596" t="str">
            <v>8400.OCOH.C2030</v>
          </cell>
          <cell r="B596" t="str">
            <v>8400.OCOH.C2030</v>
          </cell>
          <cell r="O596" t="str">
            <v>Allocated Expenditure</v>
          </cell>
          <cell r="Q596">
            <v>0</v>
          </cell>
          <cell r="R596">
            <v>0</v>
          </cell>
          <cell r="T596">
            <v>0</v>
          </cell>
          <cell r="U596">
            <v>0</v>
          </cell>
          <cell r="X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</row>
        <row r="597">
          <cell r="A597" t="str">
            <v>8400.OCOH.C2030</v>
          </cell>
          <cell r="B597" t="str">
            <v>8400.OCOH.C2030</v>
          </cell>
          <cell r="O597" t="str">
            <v>Allocated Expenditure</v>
          </cell>
          <cell r="Q597">
            <v>0</v>
          </cell>
          <cell r="R597">
            <v>0</v>
          </cell>
          <cell r="T597">
            <v>-156.57</v>
          </cell>
          <cell r="U597">
            <v>0</v>
          </cell>
          <cell r="X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-156.57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</row>
        <row r="598">
          <cell r="A598" t="str">
            <v>8400.OCOH.C2030</v>
          </cell>
          <cell r="B598" t="str">
            <v>8400.OCOH.C2030</v>
          </cell>
          <cell r="O598" t="str">
            <v>Allocated Expenditure</v>
          </cell>
          <cell r="Q598">
            <v>0</v>
          </cell>
          <cell r="R598">
            <v>0</v>
          </cell>
          <cell r="T598">
            <v>217.62</v>
          </cell>
          <cell r="U598">
            <v>0</v>
          </cell>
          <cell r="X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217.62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</row>
        <row r="599">
          <cell r="A599" t="str">
            <v>8400.OCOH.C2040</v>
          </cell>
          <cell r="B599" t="str">
            <v>8400.OCOH.C2040</v>
          </cell>
          <cell r="O599" t="str">
            <v>Allocated Expenditure</v>
          </cell>
          <cell r="Q599">
            <v>-6950.86</v>
          </cell>
          <cell r="R599">
            <v>0</v>
          </cell>
          <cell r="T599">
            <v>171391.14</v>
          </cell>
          <cell r="U599">
            <v>0</v>
          </cell>
          <cell r="X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177747.14</v>
          </cell>
          <cell r="AD599">
            <v>-6356</v>
          </cell>
          <cell r="AE599">
            <v>6879.17</v>
          </cell>
          <cell r="AF599">
            <v>-608.4</v>
          </cell>
          <cell r="AG599">
            <v>-6270.77</v>
          </cell>
          <cell r="AH599">
            <v>1188.23</v>
          </cell>
          <cell r="AI599">
            <v>-1188.23</v>
          </cell>
          <cell r="AJ599">
            <v>0</v>
          </cell>
          <cell r="AK599">
            <v>13428.73</v>
          </cell>
          <cell r="AL599">
            <v>-6477.87</v>
          </cell>
          <cell r="AM599">
            <v>-6950.86</v>
          </cell>
          <cell r="AN599">
            <v>0</v>
          </cell>
        </row>
        <row r="600">
          <cell r="A600" t="str">
            <v>8400.OCOH.C2040</v>
          </cell>
          <cell r="B600" t="str">
            <v>8400.OCOH.C2040</v>
          </cell>
          <cell r="O600" t="str">
            <v>Allocated Expenditure</v>
          </cell>
          <cell r="Q600">
            <v>0</v>
          </cell>
          <cell r="R600">
            <v>0</v>
          </cell>
          <cell r="T600">
            <v>-35813.019999999997</v>
          </cell>
          <cell r="U600">
            <v>0</v>
          </cell>
          <cell r="X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-35813.019999999997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</row>
        <row r="601">
          <cell r="A601" t="str">
            <v>8400.OCOH.C2040</v>
          </cell>
          <cell r="B601" t="str">
            <v>8400.OCOH.C2040</v>
          </cell>
          <cell r="O601" t="str">
            <v>Allocated Expenditure</v>
          </cell>
          <cell r="Q601">
            <v>-35456.33</v>
          </cell>
          <cell r="R601">
            <v>0</v>
          </cell>
          <cell r="T601">
            <v>-23470.48</v>
          </cell>
          <cell r="U601">
            <v>0</v>
          </cell>
          <cell r="X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1052.3</v>
          </cell>
          <cell r="AD601">
            <v>-24522.78</v>
          </cell>
          <cell r="AE601">
            <v>26540.83</v>
          </cell>
          <cell r="AF601">
            <v>-2347.17</v>
          </cell>
          <cell r="AG601">
            <v>-24193.66</v>
          </cell>
          <cell r="AH601">
            <v>5367.24</v>
          </cell>
          <cell r="AI601">
            <v>-5367.24</v>
          </cell>
          <cell r="AJ601">
            <v>0</v>
          </cell>
          <cell r="AK601">
            <v>68499.67</v>
          </cell>
          <cell r="AL601">
            <v>-33043.339999999997</v>
          </cell>
          <cell r="AM601">
            <v>-35456.33</v>
          </cell>
          <cell r="AN601">
            <v>0</v>
          </cell>
        </row>
        <row r="602">
          <cell r="A602" t="str">
            <v>8400.OCOH.C2040</v>
          </cell>
          <cell r="B602" t="str">
            <v>8400.OCOH.C2040</v>
          </cell>
          <cell r="O602" t="str">
            <v>Allocated Expenditure</v>
          </cell>
          <cell r="Q602">
            <v>0</v>
          </cell>
          <cell r="R602">
            <v>0</v>
          </cell>
          <cell r="T602">
            <v>0</v>
          </cell>
          <cell r="U602">
            <v>0</v>
          </cell>
          <cell r="X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13978.52</v>
          </cell>
          <cell r="AD602">
            <v>-502.19</v>
          </cell>
          <cell r="AE602">
            <v>0</v>
          </cell>
          <cell r="AF602">
            <v>0</v>
          </cell>
          <cell r="AG602">
            <v>0</v>
          </cell>
          <cell r="AH602">
            <v>-52978.54</v>
          </cell>
          <cell r="AI602">
            <v>0</v>
          </cell>
          <cell r="AJ602">
            <v>39502.21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</row>
        <row r="603">
          <cell r="A603" t="str">
            <v>8400.OCOH.C2040</v>
          </cell>
          <cell r="B603" t="str">
            <v>8400.OCOH.C2040</v>
          </cell>
          <cell r="O603" t="str">
            <v>Allocated Expenditure</v>
          </cell>
          <cell r="Q603">
            <v>0</v>
          </cell>
          <cell r="R603">
            <v>0</v>
          </cell>
          <cell r="T603">
            <v>0</v>
          </cell>
          <cell r="U603">
            <v>0</v>
          </cell>
          <cell r="X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20604.830000000002</v>
          </cell>
          <cell r="AD603">
            <v>-7218.72</v>
          </cell>
          <cell r="AE603">
            <v>-2357.42</v>
          </cell>
          <cell r="AF603">
            <v>0</v>
          </cell>
          <cell r="AG603">
            <v>-35538.19</v>
          </cell>
          <cell r="AH603">
            <v>-32887.51</v>
          </cell>
          <cell r="AI603">
            <v>-2426.67</v>
          </cell>
          <cell r="AJ603">
            <v>59823.68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</row>
        <row r="604">
          <cell r="A604" t="str">
            <v>8400.OCOH.C2040</v>
          </cell>
          <cell r="B604" t="str">
            <v>8400.OCOH.C2040</v>
          </cell>
          <cell r="O604" t="str">
            <v>Allocated Expenditure</v>
          </cell>
          <cell r="Q604">
            <v>156786.99</v>
          </cell>
          <cell r="R604">
            <v>237862.77</v>
          </cell>
          <cell r="T604">
            <v>881187.63</v>
          </cell>
          <cell r="U604">
            <v>2039183.79</v>
          </cell>
          <cell r="X604">
            <v>2280335</v>
          </cell>
          <cell r="Z604">
            <v>1445889.27</v>
          </cell>
          <cell r="AA604">
            <v>0</v>
          </cell>
          <cell r="AB604">
            <v>0</v>
          </cell>
          <cell r="AC604">
            <v>-109906.78</v>
          </cell>
          <cell r="AD604">
            <v>70837.56</v>
          </cell>
          <cell r="AE604">
            <v>93071.05</v>
          </cell>
          <cell r="AF604">
            <v>101037.87</v>
          </cell>
          <cell r="AG604">
            <v>94546.07</v>
          </cell>
          <cell r="AH604">
            <v>78818.33</v>
          </cell>
          <cell r="AI604">
            <v>69648.89</v>
          </cell>
          <cell r="AJ604">
            <v>85368.68</v>
          </cell>
          <cell r="AK604">
            <v>126703.8</v>
          </cell>
          <cell r="AL604">
            <v>114275.17</v>
          </cell>
          <cell r="AM604">
            <v>156786.99</v>
          </cell>
          <cell r="AN604">
            <v>10943.9</v>
          </cell>
        </row>
        <row r="605">
          <cell r="A605" t="str">
            <v>8400.OCOH.C2040</v>
          </cell>
          <cell r="B605" t="str">
            <v>8400.OCOH.C2040</v>
          </cell>
          <cell r="O605" t="str">
            <v>Allocated Expenditure</v>
          </cell>
          <cell r="Q605">
            <v>102410.43</v>
          </cell>
          <cell r="R605">
            <v>75401.600000000006</v>
          </cell>
          <cell r="T605">
            <v>364868.97</v>
          </cell>
          <cell r="U605">
            <v>614217.36</v>
          </cell>
          <cell r="X605">
            <v>708855.24</v>
          </cell>
          <cell r="Z605">
            <v>642420.62</v>
          </cell>
          <cell r="AA605">
            <v>0</v>
          </cell>
          <cell r="AB605">
            <v>0</v>
          </cell>
          <cell r="AC605">
            <v>53937.33</v>
          </cell>
          <cell r="AD605">
            <v>8465.6200000000008</v>
          </cell>
          <cell r="AE605">
            <v>23677.34</v>
          </cell>
          <cell r="AF605">
            <v>8177.28</v>
          </cell>
          <cell r="AG605">
            <v>7054.96</v>
          </cell>
          <cell r="AH605">
            <v>7231.48</v>
          </cell>
          <cell r="AI605">
            <v>26821.200000000001</v>
          </cell>
          <cell r="AJ605">
            <v>33653</v>
          </cell>
          <cell r="AK605">
            <v>35031.18</v>
          </cell>
          <cell r="AL605">
            <v>58409.15</v>
          </cell>
          <cell r="AM605">
            <v>102410.43</v>
          </cell>
          <cell r="AN605">
            <v>7198.53</v>
          </cell>
        </row>
        <row r="606">
          <cell r="A606" t="str">
            <v>8400.OCOH.C2040</v>
          </cell>
          <cell r="B606" t="str">
            <v>8400.OCOH.C2040</v>
          </cell>
          <cell r="O606" t="str">
            <v>Allocated Expenditure</v>
          </cell>
          <cell r="Q606">
            <v>3155807.48</v>
          </cell>
          <cell r="R606">
            <v>2735125.92</v>
          </cell>
          <cell r="T606">
            <v>16546375.130000001</v>
          </cell>
          <cell r="U606">
            <v>21533902.620000001</v>
          </cell>
          <cell r="X606">
            <v>24470106.550000001</v>
          </cell>
          <cell r="Z606">
            <v>20592192.109999999</v>
          </cell>
          <cell r="AA606">
            <v>0</v>
          </cell>
          <cell r="AB606">
            <v>0</v>
          </cell>
          <cell r="AC606">
            <v>767089.27</v>
          </cell>
          <cell r="AD606">
            <v>1174844.94</v>
          </cell>
          <cell r="AE606">
            <v>910060.52</v>
          </cell>
          <cell r="AF606">
            <v>737606.76</v>
          </cell>
          <cell r="AG606">
            <v>721842.67</v>
          </cell>
          <cell r="AH606">
            <v>2443506.39</v>
          </cell>
          <cell r="AI606">
            <v>1051360.93</v>
          </cell>
          <cell r="AJ606">
            <v>977968.48</v>
          </cell>
          <cell r="AK606">
            <v>1721643.57</v>
          </cell>
          <cell r="AL606">
            <v>2884644.12</v>
          </cell>
          <cell r="AM606">
            <v>3155807.48</v>
          </cell>
          <cell r="AN606">
            <v>209783.02</v>
          </cell>
        </row>
        <row r="607">
          <cell r="A607" t="str">
            <v>8400.OCOH.C2050</v>
          </cell>
          <cell r="B607" t="str">
            <v>8400.OCOH.C2050</v>
          </cell>
          <cell r="O607" t="str">
            <v>Allocated Expenditure</v>
          </cell>
          <cell r="Q607">
            <v>-4353.26</v>
          </cell>
          <cell r="R607">
            <v>0</v>
          </cell>
          <cell r="T607">
            <v>102995.28</v>
          </cell>
          <cell r="U607">
            <v>0</v>
          </cell>
          <cell r="X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108698.3</v>
          </cell>
          <cell r="AD607">
            <v>-5703.02</v>
          </cell>
          <cell r="AE607">
            <v>1522.61</v>
          </cell>
          <cell r="AF607">
            <v>203.45</v>
          </cell>
          <cell r="AG607">
            <v>-1726.06</v>
          </cell>
          <cell r="AH607">
            <v>402.35</v>
          </cell>
          <cell r="AI607">
            <v>-402.35</v>
          </cell>
          <cell r="AJ607">
            <v>0</v>
          </cell>
          <cell r="AK607">
            <v>2752.51</v>
          </cell>
          <cell r="AL607">
            <v>1600.75</v>
          </cell>
          <cell r="AM607">
            <v>-4353.26</v>
          </cell>
          <cell r="AN607">
            <v>0</v>
          </cell>
        </row>
        <row r="608">
          <cell r="A608" t="str">
            <v>8400.OCOH.C2050</v>
          </cell>
          <cell r="B608" t="str">
            <v>8400.OCOH.C2050</v>
          </cell>
          <cell r="O608" t="str">
            <v>Allocated Expenditure</v>
          </cell>
          <cell r="Q608">
            <v>0</v>
          </cell>
          <cell r="R608">
            <v>0</v>
          </cell>
          <cell r="T608">
            <v>-48958.47</v>
          </cell>
          <cell r="U608">
            <v>0</v>
          </cell>
          <cell r="X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-48958.47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</row>
        <row r="609">
          <cell r="A609" t="str">
            <v>8400.OCOH.C2050</v>
          </cell>
          <cell r="B609" t="str">
            <v>8400.OCOH.C2050</v>
          </cell>
          <cell r="O609" t="str">
            <v>Allocated Expenditure</v>
          </cell>
          <cell r="Q609">
            <v>-22205.8</v>
          </cell>
          <cell r="R609">
            <v>0</v>
          </cell>
          <cell r="T609">
            <v>-15470.96</v>
          </cell>
          <cell r="U609">
            <v>0</v>
          </cell>
          <cell r="X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6532.1</v>
          </cell>
          <cell r="AD609">
            <v>-22003.06</v>
          </cell>
          <cell r="AE609">
            <v>5874.6</v>
          </cell>
          <cell r="AF609">
            <v>784.77</v>
          </cell>
          <cell r="AG609">
            <v>-6659.37</v>
          </cell>
          <cell r="AH609">
            <v>1817.38</v>
          </cell>
          <cell r="AI609">
            <v>-1817.38</v>
          </cell>
          <cell r="AJ609">
            <v>0</v>
          </cell>
          <cell r="AK609">
            <v>14040.68</v>
          </cell>
          <cell r="AL609">
            <v>8165.12</v>
          </cell>
          <cell r="AM609">
            <v>-22205.8</v>
          </cell>
          <cell r="AN609">
            <v>0</v>
          </cell>
        </row>
        <row r="610">
          <cell r="A610" t="str">
            <v>8400.OCOH.C2050</v>
          </cell>
          <cell r="B610" t="str">
            <v>8400.OCOH.C2050</v>
          </cell>
          <cell r="O610" t="str">
            <v>Allocated Expenditure</v>
          </cell>
          <cell r="Q610">
            <v>0</v>
          </cell>
          <cell r="R610">
            <v>0</v>
          </cell>
          <cell r="T610">
            <v>0</v>
          </cell>
          <cell r="U610">
            <v>0</v>
          </cell>
          <cell r="X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14975.66</v>
          </cell>
          <cell r="AI610">
            <v>0</v>
          </cell>
          <cell r="AJ610">
            <v>-14975.66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A611" t="str">
            <v>8400.OCOH.C2050</v>
          </cell>
          <cell r="B611" t="str">
            <v>8400.OCOH.C2050</v>
          </cell>
          <cell r="O611" t="str">
            <v>Allocated Expenditure</v>
          </cell>
          <cell r="Q611">
            <v>0</v>
          </cell>
          <cell r="R611">
            <v>0</v>
          </cell>
          <cell r="T611">
            <v>0</v>
          </cell>
          <cell r="U611">
            <v>0</v>
          </cell>
          <cell r="X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-7689.19</v>
          </cell>
          <cell r="AG611">
            <v>0</v>
          </cell>
          <cell r="AH611">
            <v>24348.32</v>
          </cell>
          <cell r="AI611">
            <v>-9748.1200000000008</v>
          </cell>
          <cell r="AJ611">
            <v>-6911.01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A612" t="str">
            <v>8400.OCOH.C2050</v>
          </cell>
          <cell r="B612" t="str">
            <v>8400.OCOH.C2050</v>
          </cell>
          <cell r="O612" t="str">
            <v>Allocated Expenditure</v>
          </cell>
          <cell r="Q612">
            <v>57899.7</v>
          </cell>
          <cell r="R612">
            <v>99190.04</v>
          </cell>
          <cell r="T612">
            <v>224545.6</v>
          </cell>
          <cell r="U612">
            <v>805726.23</v>
          </cell>
          <cell r="X612">
            <v>884415.26</v>
          </cell>
          <cell r="Z612">
            <v>421325.59</v>
          </cell>
          <cell r="AA612">
            <v>0</v>
          </cell>
          <cell r="AB612">
            <v>0</v>
          </cell>
          <cell r="AC612">
            <v>-79972.77</v>
          </cell>
          <cell r="AD612">
            <v>25313.05</v>
          </cell>
          <cell r="AE612">
            <v>25777.03</v>
          </cell>
          <cell r="AF612">
            <v>17326.27</v>
          </cell>
          <cell r="AG612">
            <v>38935.33</v>
          </cell>
          <cell r="AH612">
            <v>25562.32</v>
          </cell>
          <cell r="AI612">
            <v>19865.79</v>
          </cell>
          <cell r="AJ612">
            <v>29884.15</v>
          </cell>
          <cell r="AK612">
            <v>29164.79</v>
          </cell>
          <cell r="AL612">
            <v>34789.94</v>
          </cell>
          <cell r="AM612">
            <v>57899.7</v>
          </cell>
          <cell r="AN612">
            <v>2114.8200000000002</v>
          </cell>
        </row>
        <row r="613">
          <cell r="A613" t="str">
            <v>8400.OCOH.C2050</v>
          </cell>
          <cell r="B613" t="str">
            <v>8400.OCOH.C2050</v>
          </cell>
          <cell r="O613" t="str">
            <v>Allocated Expenditure</v>
          </cell>
          <cell r="Q613">
            <v>33656.28</v>
          </cell>
          <cell r="R613">
            <v>40713.08</v>
          </cell>
          <cell r="T613">
            <v>255394.76</v>
          </cell>
          <cell r="U613">
            <v>496764.95</v>
          </cell>
          <cell r="X613">
            <v>529502.67000000004</v>
          </cell>
          <cell r="Z613">
            <v>384422.09</v>
          </cell>
          <cell r="AA613">
            <v>0</v>
          </cell>
          <cell r="AB613">
            <v>0</v>
          </cell>
          <cell r="AC613">
            <v>55112.83</v>
          </cell>
          <cell r="AD613">
            <v>23132.86</v>
          </cell>
          <cell r="AE613">
            <v>14474.52</v>
          </cell>
          <cell r="AF613">
            <v>8453.9599999999991</v>
          </cell>
          <cell r="AG613">
            <v>20486.080000000002</v>
          </cell>
          <cell r="AH613">
            <v>-45820.5</v>
          </cell>
          <cell r="AI613">
            <v>57040.95</v>
          </cell>
          <cell r="AJ613">
            <v>73978.59</v>
          </cell>
          <cell r="AK613">
            <v>-2507.19</v>
          </cell>
          <cell r="AL613">
            <v>17386.38</v>
          </cell>
          <cell r="AM613">
            <v>33656.28</v>
          </cell>
          <cell r="AN613">
            <v>4.09</v>
          </cell>
        </row>
        <row r="614">
          <cell r="A614" t="str">
            <v>8400.OCOH.C2050</v>
          </cell>
          <cell r="B614" t="str">
            <v>8400.OCOH.C2050</v>
          </cell>
          <cell r="O614" t="str">
            <v>Allocated Expenditure</v>
          </cell>
          <cell r="Q614">
            <v>972357.46</v>
          </cell>
          <cell r="R614">
            <v>1535848.56</v>
          </cell>
          <cell r="T614">
            <v>9064897.5700000003</v>
          </cell>
          <cell r="U614">
            <v>14035836.880000001</v>
          </cell>
          <cell r="X614">
            <v>15414544.380000001</v>
          </cell>
          <cell r="Z614">
            <v>12090066.4</v>
          </cell>
          <cell r="AA614">
            <v>0</v>
          </cell>
          <cell r="AB614">
            <v>0</v>
          </cell>
          <cell r="AC614">
            <v>377399.99</v>
          </cell>
          <cell r="AD614">
            <v>503478.45</v>
          </cell>
          <cell r="AE614">
            <v>766925.08</v>
          </cell>
          <cell r="AF614">
            <v>391094.8</v>
          </cell>
          <cell r="AG614">
            <v>720618.5</v>
          </cell>
          <cell r="AH614">
            <v>1268482.05</v>
          </cell>
          <cell r="AI614">
            <v>829462.12</v>
          </cell>
          <cell r="AJ614">
            <v>1461311.42</v>
          </cell>
          <cell r="AK614">
            <v>553962.96</v>
          </cell>
          <cell r="AL614">
            <v>1219804.74</v>
          </cell>
          <cell r="AM614">
            <v>972357.46</v>
          </cell>
          <cell r="AN614">
            <v>16616.419999999998</v>
          </cell>
        </row>
        <row r="615">
          <cell r="A615" t="str">
            <v>8400.OCOH.C2060</v>
          </cell>
          <cell r="B615" t="str">
            <v>8400.OCOH.C2060</v>
          </cell>
          <cell r="O615" t="str">
            <v>Allocated Expenditure</v>
          </cell>
          <cell r="Q615">
            <v>-2915.39</v>
          </cell>
          <cell r="R615">
            <v>0</v>
          </cell>
          <cell r="T615">
            <v>57559.49</v>
          </cell>
          <cell r="U615">
            <v>0</v>
          </cell>
          <cell r="X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61136.44</v>
          </cell>
          <cell r="AD615">
            <v>-3576.95</v>
          </cell>
          <cell r="AE615">
            <v>1498.79</v>
          </cell>
          <cell r="AF615">
            <v>1972.89</v>
          </cell>
          <cell r="AG615">
            <v>-3471.68</v>
          </cell>
          <cell r="AH615">
            <v>963.64</v>
          </cell>
          <cell r="AI615">
            <v>-963.64</v>
          </cell>
          <cell r="AJ615">
            <v>0</v>
          </cell>
          <cell r="AK615">
            <v>3049.88</v>
          </cell>
          <cell r="AL615">
            <v>-134.49</v>
          </cell>
          <cell r="AM615">
            <v>-2915.39</v>
          </cell>
          <cell r="AN615">
            <v>0</v>
          </cell>
        </row>
        <row r="616">
          <cell r="A616" t="str">
            <v>8400.OCOH.C2060</v>
          </cell>
          <cell r="B616" t="str">
            <v>8400.OCOH.C2060</v>
          </cell>
          <cell r="O616" t="str">
            <v>Allocated Expenditure</v>
          </cell>
          <cell r="Q616">
            <v>0</v>
          </cell>
          <cell r="R616">
            <v>0</v>
          </cell>
          <cell r="T616">
            <v>-33427.93</v>
          </cell>
          <cell r="U616">
            <v>0</v>
          </cell>
          <cell r="X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-33427.93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A617" t="str">
            <v>8400.OCOH.C2060</v>
          </cell>
          <cell r="B617" t="str">
            <v>8400.OCOH.C2060</v>
          </cell>
          <cell r="O617" t="str">
            <v>Allocated Expenditure</v>
          </cell>
          <cell r="Q617">
            <v>-14871.33</v>
          </cell>
          <cell r="R617">
            <v>0</v>
          </cell>
          <cell r="T617">
            <v>-20910.650000000001</v>
          </cell>
          <cell r="U617">
            <v>0</v>
          </cell>
          <cell r="X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-7110.26</v>
          </cell>
          <cell r="AD617">
            <v>-13800.39</v>
          </cell>
          <cell r="AE617">
            <v>5782.61</v>
          </cell>
          <cell r="AF617">
            <v>7611.55</v>
          </cell>
          <cell r="AG617">
            <v>-13394.16</v>
          </cell>
          <cell r="AH617">
            <v>4352.62</v>
          </cell>
          <cell r="AI617">
            <v>-4352.62</v>
          </cell>
          <cell r="AJ617">
            <v>0</v>
          </cell>
          <cell r="AK617">
            <v>15557.45</v>
          </cell>
          <cell r="AL617">
            <v>-686.12</v>
          </cell>
          <cell r="AM617">
            <v>-14871.33</v>
          </cell>
          <cell r="AN617">
            <v>0</v>
          </cell>
        </row>
        <row r="618">
          <cell r="A618" t="str">
            <v>8400.OCOH.C2060</v>
          </cell>
          <cell r="B618" t="str">
            <v>8400.OCOH.C2060</v>
          </cell>
          <cell r="O618" t="str">
            <v>Allocated Expenditure</v>
          </cell>
          <cell r="Q618">
            <v>0</v>
          </cell>
          <cell r="R618">
            <v>0</v>
          </cell>
          <cell r="T618">
            <v>0</v>
          </cell>
          <cell r="U618">
            <v>0</v>
          </cell>
          <cell r="X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-2983.11</v>
          </cell>
          <cell r="AI618">
            <v>0</v>
          </cell>
          <cell r="AJ618">
            <v>2983.11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A619" t="str">
            <v>8400.OCOH.C2060</v>
          </cell>
          <cell r="B619" t="str">
            <v>8400.OCOH.C2060</v>
          </cell>
          <cell r="O619" t="str">
            <v>Allocated Expenditure</v>
          </cell>
          <cell r="Q619">
            <v>0</v>
          </cell>
          <cell r="R619">
            <v>0</v>
          </cell>
          <cell r="T619">
            <v>0</v>
          </cell>
          <cell r="U619">
            <v>0</v>
          </cell>
          <cell r="X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-584</v>
          </cell>
          <cell r="AI619">
            <v>0</v>
          </cell>
          <cell r="AJ619">
            <v>584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A620" t="str">
            <v>8400.OCOH.C2060</v>
          </cell>
          <cell r="B620" t="str">
            <v>8400.OCOH.C2060</v>
          </cell>
          <cell r="O620" t="str">
            <v>Allocated Expenditure</v>
          </cell>
          <cell r="Q620">
            <v>15643.53</v>
          </cell>
          <cell r="R620">
            <v>7796.25</v>
          </cell>
          <cell r="T620">
            <v>144250.19</v>
          </cell>
          <cell r="U620">
            <v>186586.98</v>
          </cell>
          <cell r="X620">
            <v>194422.79</v>
          </cell>
          <cell r="Z620">
            <v>149567.69</v>
          </cell>
          <cell r="AA620">
            <v>0</v>
          </cell>
          <cell r="AB620">
            <v>0</v>
          </cell>
          <cell r="AC620">
            <v>-30406.49</v>
          </cell>
          <cell r="AD620">
            <v>21477.42</v>
          </cell>
          <cell r="AE620">
            <v>15833.46</v>
          </cell>
          <cell r="AF620">
            <v>19930.98</v>
          </cell>
          <cell r="AG620">
            <v>31703.21</v>
          </cell>
          <cell r="AH620">
            <v>22104.35</v>
          </cell>
          <cell r="AI620">
            <v>7937.07</v>
          </cell>
          <cell r="AJ620">
            <v>7274.5</v>
          </cell>
          <cell r="AK620">
            <v>15020.95</v>
          </cell>
          <cell r="AL620">
            <v>17731.21</v>
          </cell>
          <cell r="AM620">
            <v>15643.53</v>
          </cell>
          <cell r="AN620">
            <v>968.89</v>
          </cell>
        </row>
        <row r="621">
          <cell r="A621" t="str">
            <v>8400.OCOH.C2060</v>
          </cell>
          <cell r="B621" t="str">
            <v>8400.OCOH.C2060</v>
          </cell>
          <cell r="O621" t="str">
            <v>Allocated Expenditure</v>
          </cell>
          <cell r="Q621">
            <v>-223.18</v>
          </cell>
          <cell r="R621">
            <v>8953.99</v>
          </cell>
          <cell r="T621">
            <v>165759.70000000001</v>
          </cell>
          <cell r="U621">
            <v>178539.18</v>
          </cell>
          <cell r="X621">
            <v>187156.1</v>
          </cell>
          <cell r="Z621">
            <v>315214.62</v>
          </cell>
          <cell r="AA621">
            <v>0</v>
          </cell>
          <cell r="AB621">
            <v>0</v>
          </cell>
          <cell r="AC621">
            <v>107980.05</v>
          </cell>
          <cell r="AD621">
            <v>23.3</v>
          </cell>
          <cell r="AE621">
            <v>701.66</v>
          </cell>
          <cell r="AF621">
            <v>41395.25</v>
          </cell>
          <cell r="AG621">
            <v>3096.72</v>
          </cell>
          <cell r="AH621">
            <v>1606.83</v>
          </cell>
          <cell r="AI621">
            <v>6184.55</v>
          </cell>
          <cell r="AJ621">
            <v>98.71</v>
          </cell>
          <cell r="AK621">
            <v>2603.81</v>
          </cell>
          <cell r="AL621">
            <v>2292</v>
          </cell>
          <cell r="AM621">
            <v>-223.18</v>
          </cell>
          <cell r="AN621">
            <v>10.16</v>
          </cell>
        </row>
        <row r="622">
          <cell r="A622" t="str">
            <v>8400.OCOH.C2060</v>
          </cell>
          <cell r="B622" t="str">
            <v>8400.OCOH.C2060</v>
          </cell>
          <cell r="O622" t="str">
            <v>Allocated Expenditure</v>
          </cell>
          <cell r="Q622">
            <v>148436.16</v>
          </cell>
          <cell r="R622">
            <v>203448.43</v>
          </cell>
          <cell r="T622">
            <v>4891548.2300000004</v>
          </cell>
          <cell r="U622">
            <v>3318512.04</v>
          </cell>
          <cell r="X622">
            <v>3514278.17</v>
          </cell>
          <cell r="Z622">
            <v>5167189.8600000003</v>
          </cell>
          <cell r="AA622">
            <v>0</v>
          </cell>
          <cell r="AB622">
            <v>0</v>
          </cell>
          <cell r="AC622">
            <v>1176603.25</v>
          </cell>
          <cell r="AD622">
            <v>264739.34000000003</v>
          </cell>
          <cell r="AE622">
            <v>127459.62</v>
          </cell>
          <cell r="AF622">
            <v>713597.5</v>
          </cell>
          <cell r="AG622">
            <v>259147.89</v>
          </cell>
          <cell r="AH622">
            <v>1299798.3600000001</v>
          </cell>
          <cell r="AI622">
            <v>165311.38</v>
          </cell>
          <cell r="AJ622">
            <v>44846.080000000002</v>
          </cell>
          <cell r="AK622">
            <v>127883.08</v>
          </cell>
          <cell r="AL622">
            <v>563725.56999999995</v>
          </cell>
          <cell r="AM622">
            <v>148436.16</v>
          </cell>
          <cell r="AN622">
            <v>6212.97</v>
          </cell>
        </row>
        <row r="623">
          <cell r="A623" t="str">
            <v>8400.OCOH.C2070</v>
          </cell>
          <cell r="B623" t="str">
            <v>8400.OCOH.C2070</v>
          </cell>
          <cell r="O623" t="str">
            <v>Allocated Expenditure</v>
          </cell>
          <cell r="Q623">
            <v>0</v>
          </cell>
          <cell r="R623">
            <v>0</v>
          </cell>
          <cell r="T623">
            <v>0</v>
          </cell>
          <cell r="U623">
            <v>0</v>
          </cell>
          <cell r="X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A624" t="str">
            <v>8400.OCOH.C2070</v>
          </cell>
          <cell r="B624" t="str">
            <v>8400.OCOH.C2070</v>
          </cell>
          <cell r="O624" t="str">
            <v>Allocated Expenditure</v>
          </cell>
          <cell r="Q624">
            <v>0</v>
          </cell>
          <cell r="R624">
            <v>0</v>
          </cell>
          <cell r="T624">
            <v>0</v>
          </cell>
          <cell r="U624">
            <v>0</v>
          </cell>
          <cell r="X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A625" t="str">
            <v>8400.OCOH.C2070</v>
          </cell>
          <cell r="B625" t="str">
            <v>8400.OCOH.C2070</v>
          </cell>
          <cell r="O625" t="str">
            <v>Allocated Expenditure</v>
          </cell>
          <cell r="Q625">
            <v>0</v>
          </cell>
          <cell r="R625">
            <v>0</v>
          </cell>
          <cell r="T625">
            <v>-231.99</v>
          </cell>
          <cell r="U625">
            <v>0</v>
          </cell>
          <cell r="X625">
            <v>0</v>
          </cell>
          <cell r="Z625">
            <v>140015.87</v>
          </cell>
          <cell r="AA625">
            <v>0</v>
          </cell>
          <cell r="AB625">
            <v>0</v>
          </cell>
          <cell r="AC625">
            <v>-404.38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950.51</v>
          </cell>
          <cell r="AK625">
            <v>-778.12</v>
          </cell>
          <cell r="AL625">
            <v>0</v>
          </cell>
          <cell r="AM625">
            <v>0</v>
          </cell>
          <cell r="AN625">
            <v>0</v>
          </cell>
        </row>
        <row r="626">
          <cell r="A626" t="str">
            <v>8400.OCOH.C2070</v>
          </cell>
          <cell r="B626" t="str">
            <v>8400.OCOH.C2070</v>
          </cell>
          <cell r="O626" t="str">
            <v>Allocated Expenditure</v>
          </cell>
          <cell r="Q626">
            <v>0</v>
          </cell>
          <cell r="R626">
            <v>0</v>
          </cell>
          <cell r="T626">
            <v>-1560.16</v>
          </cell>
          <cell r="U626">
            <v>0</v>
          </cell>
          <cell r="X626">
            <v>0</v>
          </cell>
          <cell r="Z626">
            <v>1316629.68</v>
          </cell>
          <cell r="AA626">
            <v>0</v>
          </cell>
          <cell r="AB626">
            <v>0</v>
          </cell>
          <cell r="AC626">
            <v>-1560.16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3527.65</v>
          </cell>
          <cell r="AK626">
            <v>-1821.5</v>
          </cell>
          <cell r="AL626">
            <v>-1706.15</v>
          </cell>
          <cell r="AM626">
            <v>0</v>
          </cell>
          <cell r="AN626">
            <v>0</v>
          </cell>
        </row>
        <row r="627">
          <cell r="A627" t="str">
            <v>8400.OCOH.C2075</v>
          </cell>
          <cell r="B627" t="str">
            <v>8400.OCOH.C2075</v>
          </cell>
          <cell r="O627" t="str">
            <v>Allocated Expenditure</v>
          </cell>
          <cell r="Q627">
            <v>0</v>
          </cell>
          <cell r="R627">
            <v>0</v>
          </cell>
          <cell r="T627">
            <v>0</v>
          </cell>
          <cell r="U627">
            <v>0</v>
          </cell>
          <cell r="X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A628" t="str">
            <v>8400.OCOH.C2075</v>
          </cell>
          <cell r="B628" t="str">
            <v>8400.OCOH.C2075</v>
          </cell>
          <cell r="O628" t="str">
            <v>Allocated Expenditure</v>
          </cell>
          <cell r="Q628">
            <v>0</v>
          </cell>
          <cell r="R628">
            <v>0</v>
          </cell>
          <cell r="T628">
            <v>0</v>
          </cell>
          <cell r="U628">
            <v>0</v>
          </cell>
          <cell r="X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A629" t="str">
            <v>8400.OCOH.C2080</v>
          </cell>
          <cell r="B629" t="str">
            <v>8400.OCOH.C2080</v>
          </cell>
          <cell r="O629" t="str">
            <v>Allocated Expenditure</v>
          </cell>
          <cell r="Q629">
            <v>0</v>
          </cell>
          <cell r="R629">
            <v>0</v>
          </cell>
          <cell r="T629">
            <v>10784.7</v>
          </cell>
          <cell r="U629">
            <v>0</v>
          </cell>
          <cell r="X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10784.7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A630" t="str">
            <v>8400.OCOH.C2080</v>
          </cell>
          <cell r="B630" t="str">
            <v>8400.OCOH.C2080</v>
          </cell>
          <cell r="O630" t="str">
            <v>Allocated Expenditure</v>
          </cell>
          <cell r="Q630">
            <v>0</v>
          </cell>
          <cell r="R630">
            <v>0</v>
          </cell>
          <cell r="T630">
            <v>-1145.1300000000001</v>
          </cell>
          <cell r="U630">
            <v>0</v>
          </cell>
          <cell r="X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-1145.1300000000001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A631" t="str">
            <v>8400.OCOH.C2080</v>
          </cell>
          <cell r="B631" t="str">
            <v>8400.OCOH.C2080</v>
          </cell>
          <cell r="O631" t="str">
            <v>Allocated Expenditure</v>
          </cell>
          <cell r="Q631">
            <v>0</v>
          </cell>
          <cell r="R631">
            <v>0</v>
          </cell>
          <cell r="T631">
            <v>-1692.25</v>
          </cell>
          <cell r="U631">
            <v>0</v>
          </cell>
          <cell r="X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-1692.25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A632" t="str">
            <v>8400.OCOH.C2080</v>
          </cell>
          <cell r="B632" t="str">
            <v>8400.OCOH.C2080</v>
          </cell>
          <cell r="O632" t="str">
            <v>Allocated Expenditure</v>
          </cell>
          <cell r="Q632">
            <v>0</v>
          </cell>
          <cell r="R632">
            <v>0</v>
          </cell>
          <cell r="T632">
            <v>0</v>
          </cell>
          <cell r="U632">
            <v>0</v>
          </cell>
          <cell r="X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A633" t="str">
            <v>8400.OCOH.C2080</v>
          </cell>
          <cell r="B633" t="str">
            <v>8400.OCOH.C2080</v>
          </cell>
          <cell r="O633" t="str">
            <v>Allocated Expenditure</v>
          </cell>
          <cell r="Q633">
            <v>0</v>
          </cell>
          <cell r="R633">
            <v>0</v>
          </cell>
          <cell r="T633">
            <v>0</v>
          </cell>
          <cell r="U633">
            <v>0</v>
          </cell>
          <cell r="X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A634" t="str">
            <v>8400.OCOH.C2080</v>
          </cell>
          <cell r="B634" t="str">
            <v>8400.OCOH.C2080</v>
          </cell>
          <cell r="O634" t="str">
            <v>Allocated Expenditure</v>
          </cell>
          <cell r="Q634">
            <v>837.34</v>
          </cell>
          <cell r="R634">
            <v>0</v>
          </cell>
          <cell r="T634">
            <v>-30387.57</v>
          </cell>
          <cell r="U634">
            <v>0</v>
          </cell>
          <cell r="X634">
            <v>0</v>
          </cell>
          <cell r="Z634">
            <v>-16418.189999999999</v>
          </cell>
          <cell r="AA634">
            <v>0</v>
          </cell>
          <cell r="AB634">
            <v>0</v>
          </cell>
          <cell r="AC634">
            <v>-30914.86</v>
          </cell>
          <cell r="AD634">
            <v>23.68</v>
          </cell>
          <cell r="AE634">
            <v>23.68</v>
          </cell>
          <cell r="AF634">
            <v>0</v>
          </cell>
          <cell r="AG634">
            <v>61.26</v>
          </cell>
          <cell r="AH634">
            <v>0</v>
          </cell>
          <cell r="AI634">
            <v>0</v>
          </cell>
          <cell r="AJ634">
            <v>0</v>
          </cell>
          <cell r="AK634">
            <v>362.24</v>
          </cell>
          <cell r="AL634">
            <v>-780.91</v>
          </cell>
          <cell r="AM634">
            <v>837.34</v>
          </cell>
          <cell r="AN634">
            <v>0</v>
          </cell>
        </row>
        <row r="635">
          <cell r="A635" t="str">
            <v>8400.OCOH.C2080</v>
          </cell>
          <cell r="B635" t="str">
            <v>8400.OCOH.C2080</v>
          </cell>
          <cell r="O635" t="str">
            <v>Allocated Expenditure</v>
          </cell>
          <cell r="Q635">
            <v>0</v>
          </cell>
          <cell r="R635">
            <v>0</v>
          </cell>
          <cell r="T635">
            <v>1224.68</v>
          </cell>
          <cell r="U635">
            <v>0</v>
          </cell>
          <cell r="X635">
            <v>0</v>
          </cell>
          <cell r="Z635">
            <v>1729.41</v>
          </cell>
          <cell r="AA635">
            <v>0</v>
          </cell>
          <cell r="AB635">
            <v>0</v>
          </cell>
          <cell r="AC635">
            <v>1145.21</v>
          </cell>
          <cell r="AD635">
            <v>79.47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A636" t="str">
            <v>8400.OCOH.C2080</v>
          </cell>
          <cell r="B636" t="str">
            <v>8400.OCOH.C2080</v>
          </cell>
          <cell r="O636" t="str">
            <v>Allocated Expenditure</v>
          </cell>
          <cell r="Q636">
            <v>4271.24</v>
          </cell>
          <cell r="R636">
            <v>0</v>
          </cell>
          <cell r="T636">
            <v>-189062.92</v>
          </cell>
          <cell r="U636">
            <v>0</v>
          </cell>
          <cell r="X636">
            <v>0</v>
          </cell>
          <cell r="Z636">
            <v>-209333.12</v>
          </cell>
          <cell r="AA636">
            <v>0</v>
          </cell>
          <cell r="AB636">
            <v>0</v>
          </cell>
          <cell r="AC636">
            <v>-192644.01</v>
          </cell>
          <cell r="AD636">
            <v>4184.33</v>
          </cell>
          <cell r="AE636">
            <v>-2975.24</v>
          </cell>
          <cell r="AF636">
            <v>0</v>
          </cell>
          <cell r="AG636">
            <v>236.38</v>
          </cell>
          <cell r="AH636">
            <v>0</v>
          </cell>
          <cell r="AI636">
            <v>0</v>
          </cell>
          <cell r="AJ636">
            <v>0</v>
          </cell>
          <cell r="AK636">
            <v>5433.83</v>
          </cell>
          <cell r="AL636">
            <v>-7569.45</v>
          </cell>
          <cell r="AM636">
            <v>4271.24</v>
          </cell>
          <cell r="AN636">
            <v>0</v>
          </cell>
        </row>
        <row r="637">
          <cell r="A637" t="str">
            <v>8400.OCOH.C2090</v>
          </cell>
          <cell r="B637" t="str">
            <v>8400.OCOH.C2090</v>
          </cell>
          <cell r="O637" t="str">
            <v>Allocated Expenditure</v>
          </cell>
          <cell r="Q637">
            <v>0</v>
          </cell>
          <cell r="R637">
            <v>0</v>
          </cell>
          <cell r="T637">
            <v>0</v>
          </cell>
          <cell r="U637">
            <v>0</v>
          </cell>
          <cell r="X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A638" t="str">
            <v>8400.OCOH.C2095</v>
          </cell>
          <cell r="B638" t="str">
            <v>8400.OCOH.C2095</v>
          </cell>
          <cell r="O638" t="str">
            <v>Allocated Expenditure</v>
          </cell>
          <cell r="Q638">
            <v>-1004.88</v>
          </cell>
          <cell r="R638">
            <v>0</v>
          </cell>
          <cell r="T638">
            <v>24509.119999999999</v>
          </cell>
          <cell r="U638">
            <v>0</v>
          </cell>
          <cell r="X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25239.1</v>
          </cell>
          <cell r="AD638">
            <v>-729.98</v>
          </cell>
          <cell r="AE638">
            <v>641.42999999999995</v>
          </cell>
          <cell r="AF638">
            <v>-569.82000000000005</v>
          </cell>
          <cell r="AG638">
            <v>-71.61</v>
          </cell>
          <cell r="AH638">
            <v>144.41</v>
          </cell>
          <cell r="AI638">
            <v>-144.41</v>
          </cell>
          <cell r="AJ638">
            <v>0</v>
          </cell>
          <cell r="AK638">
            <v>1561.99</v>
          </cell>
          <cell r="AL638">
            <v>-557.11</v>
          </cell>
          <cell r="AM638">
            <v>-1004.88</v>
          </cell>
          <cell r="AN638">
            <v>0</v>
          </cell>
        </row>
        <row r="639">
          <cell r="A639" t="str">
            <v>8400.OCOH.C2095</v>
          </cell>
          <cell r="B639" t="str">
            <v>8400.OCOH.C2095</v>
          </cell>
          <cell r="O639" t="str">
            <v>Allocated Expenditure</v>
          </cell>
          <cell r="Q639">
            <v>0</v>
          </cell>
          <cell r="R639">
            <v>0</v>
          </cell>
          <cell r="T639">
            <v>-26396.17</v>
          </cell>
          <cell r="U639">
            <v>0</v>
          </cell>
          <cell r="X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-26396.17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A640" t="str">
            <v>8400.OCOH.C2095</v>
          </cell>
          <cell r="B640" t="str">
            <v>8400.OCOH.C2095</v>
          </cell>
          <cell r="O640" t="str">
            <v>Allocated Expenditure</v>
          </cell>
          <cell r="Q640">
            <v>-5125.97</v>
          </cell>
          <cell r="R640">
            <v>0</v>
          </cell>
          <cell r="T640">
            <v>-13775.57</v>
          </cell>
          <cell r="U640">
            <v>0</v>
          </cell>
          <cell r="X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-10959.17</v>
          </cell>
          <cell r="AD640">
            <v>-2816.4</v>
          </cell>
          <cell r="AE640">
            <v>2474.7600000000002</v>
          </cell>
          <cell r="AF640">
            <v>-2198.48</v>
          </cell>
          <cell r="AG640">
            <v>-276.27999999999997</v>
          </cell>
          <cell r="AH640">
            <v>652.28</v>
          </cell>
          <cell r="AI640">
            <v>-652.28</v>
          </cell>
          <cell r="AJ640">
            <v>0</v>
          </cell>
          <cell r="AK640">
            <v>7968.05</v>
          </cell>
          <cell r="AL640">
            <v>-2842.08</v>
          </cell>
          <cell r="AM640">
            <v>-5125.97</v>
          </cell>
          <cell r="AN640">
            <v>0</v>
          </cell>
        </row>
        <row r="641">
          <cell r="A641" t="str">
            <v>8400.OCOH.C2095</v>
          </cell>
          <cell r="B641" t="str">
            <v>8400.OCOH.C2095</v>
          </cell>
          <cell r="O641" t="str">
            <v>Allocated Expenditure</v>
          </cell>
          <cell r="Q641">
            <v>0</v>
          </cell>
          <cell r="R641">
            <v>0</v>
          </cell>
          <cell r="T641">
            <v>0</v>
          </cell>
          <cell r="U641">
            <v>0</v>
          </cell>
          <cell r="X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17.22</v>
          </cell>
          <cell r="AG641">
            <v>0</v>
          </cell>
          <cell r="AH641">
            <v>0</v>
          </cell>
          <cell r="AI641">
            <v>0</v>
          </cell>
          <cell r="AJ641">
            <v>-17.22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A642" t="str">
            <v>8400.OCOH.C2095</v>
          </cell>
          <cell r="B642" t="str">
            <v>8400.OCOH.C2095</v>
          </cell>
          <cell r="O642" t="str">
            <v>Allocated Expenditure</v>
          </cell>
          <cell r="Q642">
            <v>0</v>
          </cell>
          <cell r="R642">
            <v>0</v>
          </cell>
          <cell r="T642">
            <v>0</v>
          </cell>
          <cell r="U642">
            <v>0</v>
          </cell>
          <cell r="X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634.69000000000005</v>
          </cell>
          <cell r="AG642">
            <v>0</v>
          </cell>
          <cell r="AH642">
            <v>0</v>
          </cell>
          <cell r="AI642">
            <v>0</v>
          </cell>
          <cell r="AJ642">
            <v>-634.69000000000005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A643" t="str">
            <v>8400.OCOH.C2095</v>
          </cell>
          <cell r="B643" t="str">
            <v>8400.OCOH.C2095</v>
          </cell>
          <cell r="O643" t="str">
            <v>Allocated Expenditure</v>
          </cell>
          <cell r="Q643">
            <v>7955.07</v>
          </cell>
          <cell r="R643">
            <v>7777.84</v>
          </cell>
          <cell r="T643">
            <v>51049.08</v>
          </cell>
          <cell r="U643">
            <v>44456.04</v>
          </cell>
          <cell r="X643">
            <v>45093.31</v>
          </cell>
          <cell r="Z643">
            <v>81381.95</v>
          </cell>
          <cell r="AA643">
            <v>0</v>
          </cell>
          <cell r="AB643">
            <v>0</v>
          </cell>
          <cell r="AC643">
            <v>-17635.73</v>
          </cell>
          <cell r="AD643">
            <v>6381.24</v>
          </cell>
          <cell r="AE643">
            <v>5417.34</v>
          </cell>
          <cell r="AF643">
            <v>3253.19</v>
          </cell>
          <cell r="AG643">
            <v>5601.8</v>
          </cell>
          <cell r="AH643">
            <v>3995.67</v>
          </cell>
          <cell r="AI643">
            <v>4859.51</v>
          </cell>
          <cell r="AJ643">
            <v>8560.51</v>
          </cell>
          <cell r="AK643">
            <v>9705.2099999999991</v>
          </cell>
          <cell r="AL643">
            <v>12955.27</v>
          </cell>
          <cell r="AM643">
            <v>7955.07</v>
          </cell>
          <cell r="AN643">
            <v>104.81</v>
          </cell>
        </row>
        <row r="644">
          <cell r="A644" t="str">
            <v>8400.OCOH.C2095</v>
          </cell>
          <cell r="B644" t="str">
            <v>8400.OCOH.C2095</v>
          </cell>
          <cell r="O644" t="str">
            <v>Allocated Expenditure</v>
          </cell>
          <cell r="Q644">
            <v>-801.9</v>
          </cell>
          <cell r="R644">
            <v>1142.95</v>
          </cell>
          <cell r="T644">
            <v>132974.84</v>
          </cell>
          <cell r="U644">
            <v>56108.37</v>
          </cell>
          <cell r="X644">
            <v>56108.37</v>
          </cell>
          <cell r="Z644">
            <v>112654.8</v>
          </cell>
          <cell r="AA644">
            <v>0</v>
          </cell>
          <cell r="AB644">
            <v>0</v>
          </cell>
          <cell r="AC644">
            <v>33685.47</v>
          </cell>
          <cell r="AD644">
            <v>5269.53</v>
          </cell>
          <cell r="AE644">
            <v>3315.91</v>
          </cell>
          <cell r="AF644">
            <v>3063.64</v>
          </cell>
          <cell r="AG644">
            <v>6794.88</v>
          </cell>
          <cell r="AH644">
            <v>5179.8100000000004</v>
          </cell>
          <cell r="AI644">
            <v>14239.76</v>
          </cell>
          <cell r="AJ644">
            <v>32973.160000000003</v>
          </cell>
          <cell r="AK644">
            <v>23031.21</v>
          </cell>
          <cell r="AL644">
            <v>6223.37</v>
          </cell>
          <cell r="AM644">
            <v>-801.9</v>
          </cell>
          <cell r="AN644">
            <v>-549.82000000000005</v>
          </cell>
        </row>
        <row r="645">
          <cell r="A645" t="str">
            <v>8400.OCOH.C2095</v>
          </cell>
          <cell r="B645" t="str">
            <v>8400.OCOH.C2095</v>
          </cell>
          <cell r="O645" t="str">
            <v>Allocated Expenditure</v>
          </cell>
          <cell r="Q645">
            <v>494504.57</v>
          </cell>
          <cell r="R645">
            <v>652721.11</v>
          </cell>
          <cell r="T645">
            <v>5729995.7300000004</v>
          </cell>
          <cell r="U645">
            <v>7570217.9900000002</v>
          </cell>
          <cell r="X645">
            <v>8153983.75</v>
          </cell>
          <cell r="Z645">
            <v>6789387.1399999997</v>
          </cell>
          <cell r="AA645">
            <v>0</v>
          </cell>
          <cell r="AB645">
            <v>0</v>
          </cell>
          <cell r="AC645">
            <v>376275.84</v>
          </cell>
          <cell r="AD645">
            <v>436967.3</v>
          </cell>
          <cell r="AE645">
            <v>373175.75</v>
          </cell>
          <cell r="AF645">
            <v>227018.93</v>
          </cell>
          <cell r="AG645">
            <v>274695.18</v>
          </cell>
          <cell r="AH645">
            <v>1187699.53</v>
          </cell>
          <cell r="AI645">
            <v>296982.13</v>
          </cell>
          <cell r="AJ645">
            <v>571707.63</v>
          </cell>
          <cell r="AK645">
            <v>666503.6</v>
          </cell>
          <cell r="AL645">
            <v>824465.27</v>
          </cell>
          <cell r="AM645">
            <v>494504.57</v>
          </cell>
          <cell r="AN645">
            <v>-16796.18</v>
          </cell>
        </row>
        <row r="646">
          <cell r="A646" t="str">
            <v>8400.OCOH.C2096</v>
          </cell>
          <cell r="B646" t="str">
            <v>8400.OCOH.C2096</v>
          </cell>
          <cell r="O646" t="str">
            <v>Allocated Expenditure</v>
          </cell>
          <cell r="Q646">
            <v>-308.76</v>
          </cell>
          <cell r="R646">
            <v>0</v>
          </cell>
          <cell r="T646">
            <v>1369.74</v>
          </cell>
          <cell r="U646">
            <v>0</v>
          </cell>
          <cell r="X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1415.69</v>
          </cell>
          <cell r="AD646">
            <v>-45.95</v>
          </cell>
          <cell r="AE646">
            <v>234.5</v>
          </cell>
          <cell r="AF646">
            <v>-145.22999999999999</v>
          </cell>
          <cell r="AG646">
            <v>-89.27</v>
          </cell>
          <cell r="AH646">
            <v>1306.74</v>
          </cell>
          <cell r="AI646">
            <v>-1306.74</v>
          </cell>
          <cell r="AJ646">
            <v>0</v>
          </cell>
          <cell r="AK646">
            <v>410.51</v>
          </cell>
          <cell r="AL646">
            <v>-101.75</v>
          </cell>
          <cell r="AM646">
            <v>-308.76</v>
          </cell>
          <cell r="AN646">
            <v>0</v>
          </cell>
        </row>
        <row r="647">
          <cell r="A647" t="str">
            <v>8400.OCOH.C2096</v>
          </cell>
          <cell r="B647" t="str">
            <v>8400.OCOH.C2096</v>
          </cell>
          <cell r="O647" t="str">
            <v>Allocated Expenditure</v>
          </cell>
          <cell r="Q647">
            <v>-1575.04</v>
          </cell>
          <cell r="R647">
            <v>0</v>
          </cell>
          <cell r="T647">
            <v>-24.81</v>
          </cell>
          <cell r="U647">
            <v>0</v>
          </cell>
          <cell r="X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152.47999999999999</v>
          </cell>
          <cell r="AD647">
            <v>-177.29</v>
          </cell>
          <cell r="AE647">
            <v>904.73</v>
          </cell>
          <cell r="AF647">
            <v>-560.30999999999995</v>
          </cell>
          <cell r="AG647">
            <v>-344.42</v>
          </cell>
          <cell r="AH647">
            <v>5902.29</v>
          </cell>
          <cell r="AI647">
            <v>-5902.29</v>
          </cell>
          <cell r="AJ647">
            <v>0</v>
          </cell>
          <cell r="AK647">
            <v>2094.0100000000002</v>
          </cell>
          <cell r="AL647">
            <v>-518.97</v>
          </cell>
          <cell r="AM647">
            <v>-1575.04</v>
          </cell>
          <cell r="AN647">
            <v>0</v>
          </cell>
        </row>
        <row r="648">
          <cell r="A648" t="str">
            <v>8400.OCOH.C2096</v>
          </cell>
          <cell r="B648" t="str">
            <v>8400.OCOH.C2096</v>
          </cell>
          <cell r="O648" t="str">
            <v>Allocated Expenditure</v>
          </cell>
          <cell r="Q648">
            <v>5999.34</v>
          </cell>
          <cell r="R648">
            <v>0</v>
          </cell>
          <cell r="T648">
            <v>55860.36</v>
          </cell>
          <cell r="U648">
            <v>0</v>
          </cell>
          <cell r="X648">
            <v>0</v>
          </cell>
          <cell r="Z648">
            <v>38552.19</v>
          </cell>
          <cell r="AA648">
            <v>0</v>
          </cell>
          <cell r="AB648">
            <v>0</v>
          </cell>
          <cell r="AC648">
            <v>1198.77</v>
          </cell>
          <cell r="AD648">
            <v>3851.03</v>
          </cell>
          <cell r="AE648">
            <v>2262.9699999999998</v>
          </cell>
          <cell r="AF648">
            <v>3765.73</v>
          </cell>
          <cell r="AG648">
            <v>4145.62</v>
          </cell>
          <cell r="AH648">
            <v>2460.86</v>
          </cell>
          <cell r="AI648">
            <v>6232.46</v>
          </cell>
          <cell r="AJ648">
            <v>7306.61</v>
          </cell>
          <cell r="AK648">
            <v>7829.39</v>
          </cell>
          <cell r="AL648">
            <v>10807.58</v>
          </cell>
          <cell r="AM648">
            <v>5999.34</v>
          </cell>
          <cell r="AN648">
            <v>952.59</v>
          </cell>
        </row>
        <row r="649">
          <cell r="A649" t="str">
            <v>8400.OCOH.C2096</v>
          </cell>
          <cell r="B649" t="str">
            <v>8400.OCOH.C2096</v>
          </cell>
          <cell r="O649" t="str">
            <v>Allocated Expenditure</v>
          </cell>
          <cell r="Q649">
            <v>25139.49</v>
          </cell>
          <cell r="R649">
            <v>0</v>
          </cell>
          <cell r="T649">
            <v>38264.11</v>
          </cell>
          <cell r="U649">
            <v>0</v>
          </cell>
          <cell r="X649">
            <v>0</v>
          </cell>
          <cell r="Z649">
            <v>405.31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947.01</v>
          </cell>
          <cell r="AI649">
            <v>1807.93</v>
          </cell>
          <cell r="AJ649">
            <v>258.56</v>
          </cell>
          <cell r="AK649">
            <v>4056.87</v>
          </cell>
          <cell r="AL649">
            <v>6054.25</v>
          </cell>
          <cell r="AM649">
            <v>25139.49</v>
          </cell>
          <cell r="AN649">
            <v>559.09</v>
          </cell>
        </row>
        <row r="650">
          <cell r="A650" t="str">
            <v>8400.OCOH.C2096</v>
          </cell>
          <cell r="B650" t="str">
            <v>8400.OCOH.C2096</v>
          </cell>
          <cell r="O650" t="str">
            <v>Allocated Expenditure</v>
          </cell>
          <cell r="Q650">
            <v>389041.84</v>
          </cell>
          <cell r="R650">
            <v>0</v>
          </cell>
          <cell r="T650">
            <v>963447.87</v>
          </cell>
          <cell r="U650">
            <v>0</v>
          </cell>
          <cell r="X650">
            <v>0</v>
          </cell>
          <cell r="Z650">
            <v>369885.58</v>
          </cell>
          <cell r="AA650">
            <v>0</v>
          </cell>
          <cell r="AB650">
            <v>0</v>
          </cell>
          <cell r="AC650">
            <v>17352.8</v>
          </cell>
          <cell r="AD650">
            <v>17033</v>
          </cell>
          <cell r="AE650">
            <v>19441.59</v>
          </cell>
          <cell r="AF650">
            <v>38329.160000000003</v>
          </cell>
          <cell r="AG650">
            <v>29803.51</v>
          </cell>
          <cell r="AH650">
            <v>66223.14</v>
          </cell>
          <cell r="AI650">
            <v>52494.49</v>
          </cell>
          <cell r="AJ650">
            <v>47435.96</v>
          </cell>
          <cell r="AK650">
            <v>84883.11</v>
          </cell>
          <cell r="AL650">
            <v>201409.27</v>
          </cell>
          <cell r="AM650">
            <v>389041.84</v>
          </cell>
          <cell r="AN650">
            <v>11090.43</v>
          </cell>
        </row>
        <row r="651">
          <cell r="A651" t="str">
            <v>8400.OCOH.C2520</v>
          </cell>
          <cell r="B651" t="str">
            <v>8400.OCOH.C2520</v>
          </cell>
          <cell r="O651" t="str">
            <v>Allocated Expenditure</v>
          </cell>
          <cell r="Q651">
            <v>0</v>
          </cell>
          <cell r="R651">
            <v>0</v>
          </cell>
          <cell r="T651">
            <v>0</v>
          </cell>
          <cell r="U651">
            <v>0</v>
          </cell>
          <cell r="X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A652" t="str">
            <v>8400.OCOH.C2520</v>
          </cell>
          <cell r="B652" t="str">
            <v>8400.OCOH.C2520</v>
          </cell>
          <cell r="O652" t="str">
            <v>Allocated Expenditure</v>
          </cell>
          <cell r="Q652">
            <v>0</v>
          </cell>
          <cell r="R652">
            <v>0</v>
          </cell>
          <cell r="T652">
            <v>0</v>
          </cell>
          <cell r="U652">
            <v>0</v>
          </cell>
          <cell r="X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-2176.08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2176.08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A653" t="str">
            <v>8400.OCOH.C2520</v>
          </cell>
          <cell r="B653" t="str">
            <v>8400.OCOH.C2520</v>
          </cell>
          <cell r="O653" t="str">
            <v>Allocated Expenditure</v>
          </cell>
          <cell r="Q653">
            <v>0</v>
          </cell>
          <cell r="R653">
            <v>0</v>
          </cell>
          <cell r="T653">
            <v>-174.58</v>
          </cell>
          <cell r="U653">
            <v>0</v>
          </cell>
          <cell r="X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-174.58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A654" t="str">
            <v>8400.OCOH.C2520</v>
          </cell>
          <cell r="B654" t="str">
            <v>8400.OCOH.C2520</v>
          </cell>
          <cell r="O654" t="str">
            <v>Allocated Expenditure</v>
          </cell>
          <cell r="Q654">
            <v>0</v>
          </cell>
          <cell r="R654">
            <v>0</v>
          </cell>
          <cell r="T654">
            <v>-2849.63</v>
          </cell>
          <cell r="U654">
            <v>0</v>
          </cell>
          <cell r="X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-673.55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-2176.08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A655" t="str">
            <v>8400.OCOH.C2545</v>
          </cell>
          <cell r="B655" t="str">
            <v>8400.OCOH.C2545</v>
          </cell>
          <cell r="O655" t="str">
            <v>Allocated Expenditure</v>
          </cell>
          <cell r="Q655">
            <v>0</v>
          </cell>
          <cell r="R655">
            <v>0</v>
          </cell>
          <cell r="T655">
            <v>0</v>
          </cell>
          <cell r="U655">
            <v>0</v>
          </cell>
          <cell r="X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A656" t="str">
            <v>8400.OCOH.C2545</v>
          </cell>
          <cell r="B656" t="str">
            <v>8400.OCOH.C2545</v>
          </cell>
          <cell r="O656" t="str">
            <v>Allocated Expenditure</v>
          </cell>
          <cell r="Q656">
            <v>0</v>
          </cell>
          <cell r="R656">
            <v>0</v>
          </cell>
          <cell r="T656">
            <v>0</v>
          </cell>
          <cell r="U656">
            <v>0</v>
          </cell>
          <cell r="X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A657" t="str">
            <v>8400.OCOH.C2545</v>
          </cell>
          <cell r="B657" t="str">
            <v>8400.OCOH.C2545</v>
          </cell>
          <cell r="O657" t="str">
            <v>Allocated Expenditure</v>
          </cell>
          <cell r="Q657">
            <v>-198.46</v>
          </cell>
          <cell r="R657">
            <v>0</v>
          </cell>
          <cell r="T657">
            <v>0</v>
          </cell>
          <cell r="U657">
            <v>0</v>
          </cell>
          <cell r="X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-440.98</v>
          </cell>
          <cell r="AI657">
            <v>0</v>
          </cell>
          <cell r="AJ657">
            <v>0</v>
          </cell>
          <cell r="AK657">
            <v>639.44000000000005</v>
          </cell>
          <cell r="AL657">
            <v>0</v>
          </cell>
          <cell r="AM657">
            <v>-198.46</v>
          </cell>
          <cell r="AN657">
            <v>0</v>
          </cell>
        </row>
        <row r="658">
          <cell r="A658" t="str">
            <v>8400.OCOH.C2545</v>
          </cell>
          <cell r="B658" t="str">
            <v>8400.OCOH.C2545</v>
          </cell>
          <cell r="O658" t="str">
            <v>Allocated Expenditure</v>
          </cell>
          <cell r="Q658">
            <v>-896.41</v>
          </cell>
          <cell r="R658">
            <v>0</v>
          </cell>
          <cell r="T658">
            <v>0</v>
          </cell>
          <cell r="U658">
            <v>0</v>
          </cell>
          <cell r="X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-1723.4</v>
          </cell>
          <cell r="AI658">
            <v>0</v>
          </cell>
          <cell r="AJ658">
            <v>0</v>
          </cell>
          <cell r="AK658">
            <v>2619.81</v>
          </cell>
          <cell r="AL658">
            <v>0</v>
          </cell>
          <cell r="AM658">
            <v>-896.41</v>
          </cell>
          <cell r="AN658">
            <v>0</v>
          </cell>
        </row>
        <row r="659">
          <cell r="A659" t="str">
            <v>8400.OCOH.C2550</v>
          </cell>
          <cell r="B659" t="str">
            <v>8400.OCOH.C2550</v>
          </cell>
          <cell r="O659" t="str">
            <v>Allocated Expenditure</v>
          </cell>
          <cell r="Q659">
            <v>0</v>
          </cell>
          <cell r="R659">
            <v>0</v>
          </cell>
          <cell r="T659">
            <v>0</v>
          </cell>
          <cell r="U659">
            <v>0</v>
          </cell>
          <cell r="X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A660" t="str">
            <v>8400.OCOH.C2550</v>
          </cell>
          <cell r="B660" t="str">
            <v>8400.OCOH.C2550</v>
          </cell>
          <cell r="O660" t="str">
            <v>Allocated Expenditure</v>
          </cell>
          <cell r="Q660">
            <v>0</v>
          </cell>
          <cell r="R660">
            <v>0</v>
          </cell>
          <cell r="T660">
            <v>0</v>
          </cell>
          <cell r="U660">
            <v>0</v>
          </cell>
          <cell r="X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584</v>
          </cell>
          <cell r="AI660">
            <v>0</v>
          </cell>
          <cell r="AJ660">
            <v>-584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A661" t="str">
            <v>8400.OCOH.C2550</v>
          </cell>
          <cell r="B661" t="str">
            <v>8400.OCOH.C2550</v>
          </cell>
          <cell r="O661" t="str">
            <v>Allocated Expenditure</v>
          </cell>
          <cell r="Q661">
            <v>-97.2</v>
          </cell>
          <cell r="R661">
            <v>0</v>
          </cell>
          <cell r="T661">
            <v>0</v>
          </cell>
          <cell r="U661">
            <v>0</v>
          </cell>
          <cell r="X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-346.57</v>
          </cell>
          <cell r="AI661">
            <v>0</v>
          </cell>
          <cell r="AJ661">
            <v>0</v>
          </cell>
          <cell r="AK661">
            <v>443.77</v>
          </cell>
          <cell r="AL661">
            <v>0</v>
          </cell>
          <cell r="AM661">
            <v>-97.2</v>
          </cell>
          <cell r="AN661">
            <v>0</v>
          </cell>
        </row>
        <row r="662">
          <cell r="A662" t="str">
            <v>8400.OCOH.C2550</v>
          </cell>
          <cell r="B662" t="str">
            <v>8400.OCOH.C2550</v>
          </cell>
          <cell r="O662" t="str">
            <v>Allocated Expenditure</v>
          </cell>
          <cell r="Q662">
            <v>-439.06</v>
          </cell>
          <cell r="R662">
            <v>0</v>
          </cell>
          <cell r="T662">
            <v>0</v>
          </cell>
          <cell r="U662">
            <v>0</v>
          </cell>
          <cell r="X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-1289.4100000000001</v>
          </cell>
          <cell r="AI662">
            <v>0</v>
          </cell>
          <cell r="AJ662">
            <v>584</v>
          </cell>
          <cell r="AK662">
            <v>1144.47</v>
          </cell>
          <cell r="AL662">
            <v>0</v>
          </cell>
          <cell r="AM662">
            <v>-439.06</v>
          </cell>
          <cell r="AN662">
            <v>0</v>
          </cell>
        </row>
        <row r="663">
          <cell r="A663" t="str">
            <v>8400.OCOH.C2565</v>
          </cell>
          <cell r="B663" t="str">
            <v>8400.OCOH.C2565</v>
          </cell>
          <cell r="O663" t="str">
            <v>Allocated Expenditure</v>
          </cell>
          <cell r="Q663">
            <v>0</v>
          </cell>
          <cell r="R663">
            <v>0</v>
          </cell>
          <cell r="T663">
            <v>0</v>
          </cell>
          <cell r="U663">
            <v>0</v>
          </cell>
          <cell r="X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A664" t="str">
            <v>8400.OCOH.C2565</v>
          </cell>
          <cell r="B664" t="str">
            <v>8400.OCOH.C2565</v>
          </cell>
          <cell r="O664" t="str">
            <v>Allocated Expenditure</v>
          </cell>
          <cell r="Q664">
            <v>0</v>
          </cell>
          <cell r="R664">
            <v>0</v>
          </cell>
          <cell r="T664">
            <v>0</v>
          </cell>
          <cell r="U664">
            <v>0</v>
          </cell>
          <cell r="X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A665" t="str">
            <v>8400.OCOH.C2570</v>
          </cell>
          <cell r="B665" t="str">
            <v>8400.OCOH.C2570</v>
          </cell>
          <cell r="O665" t="str">
            <v>Allocated Expenditure</v>
          </cell>
          <cell r="Q665">
            <v>0</v>
          </cell>
          <cell r="R665">
            <v>0</v>
          </cell>
          <cell r="T665">
            <v>0</v>
          </cell>
          <cell r="U665">
            <v>0</v>
          </cell>
          <cell r="X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A666" t="str">
            <v>8400.OCOH.C2570</v>
          </cell>
          <cell r="B666" t="str">
            <v>8400.OCOH.C2570</v>
          </cell>
          <cell r="O666" t="str">
            <v>Allocated Expenditure</v>
          </cell>
          <cell r="Q666">
            <v>0</v>
          </cell>
          <cell r="R666">
            <v>0</v>
          </cell>
          <cell r="T666">
            <v>0</v>
          </cell>
          <cell r="U666">
            <v>0</v>
          </cell>
          <cell r="X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A667" t="str">
            <v>8400.OCOH.C3015</v>
          </cell>
          <cell r="B667" t="str">
            <v>8400.OCOH.C3015</v>
          </cell>
          <cell r="O667" t="str">
            <v>Allocated Expenditure</v>
          </cell>
          <cell r="Q667">
            <v>5720.88</v>
          </cell>
          <cell r="R667">
            <v>0</v>
          </cell>
          <cell r="T667">
            <v>21200.52</v>
          </cell>
          <cell r="U667">
            <v>0</v>
          </cell>
          <cell r="X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5713.2</v>
          </cell>
          <cell r="AK667">
            <v>5063.01</v>
          </cell>
          <cell r="AL667">
            <v>4703.43</v>
          </cell>
          <cell r="AM667">
            <v>5720.88</v>
          </cell>
          <cell r="AN667">
            <v>101.38</v>
          </cell>
        </row>
        <row r="668">
          <cell r="A668" t="str">
            <v>8400.OCOH.C3510</v>
          </cell>
          <cell r="B668" t="str">
            <v>8400.OCOH.C3510</v>
          </cell>
          <cell r="O668" t="str">
            <v>Allocated Expenditure</v>
          </cell>
          <cell r="Q668">
            <v>23.86</v>
          </cell>
          <cell r="R668">
            <v>0</v>
          </cell>
          <cell r="T668">
            <v>8184.59</v>
          </cell>
          <cell r="U668">
            <v>0</v>
          </cell>
          <cell r="X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5590.58</v>
          </cell>
          <cell r="AF668">
            <v>247.25</v>
          </cell>
          <cell r="AG668">
            <v>1093.57</v>
          </cell>
          <cell r="AH668">
            <v>1092.56</v>
          </cell>
          <cell r="AI668">
            <v>0</v>
          </cell>
          <cell r="AJ668">
            <v>0</v>
          </cell>
          <cell r="AK668">
            <v>89.5</v>
          </cell>
          <cell r="AL668">
            <v>47.27</v>
          </cell>
          <cell r="AM668">
            <v>23.86</v>
          </cell>
          <cell r="AN668">
            <v>0</v>
          </cell>
        </row>
        <row r="669">
          <cell r="A669" t="str">
            <v>8400.OCOH.C3510</v>
          </cell>
          <cell r="B669" t="str">
            <v>8400.OCOH.C3510</v>
          </cell>
          <cell r="O669" t="str">
            <v>Allocated Expenditure</v>
          </cell>
          <cell r="Q669">
            <v>4253.3599999999997</v>
          </cell>
          <cell r="R669">
            <v>0</v>
          </cell>
          <cell r="T669">
            <v>14280.71</v>
          </cell>
          <cell r="U669">
            <v>0</v>
          </cell>
          <cell r="X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32.590000000000003</v>
          </cell>
          <cell r="AI669">
            <v>45.7</v>
          </cell>
          <cell r="AJ669">
            <v>-0.04</v>
          </cell>
          <cell r="AK669">
            <v>4206.37</v>
          </cell>
          <cell r="AL669">
            <v>5742.73</v>
          </cell>
          <cell r="AM669">
            <v>4253.3599999999997</v>
          </cell>
          <cell r="AN669">
            <v>1.5</v>
          </cell>
        </row>
        <row r="670">
          <cell r="A670" t="str">
            <v>8400.OCOH.C3510</v>
          </cell>
          <cell r="B670" t="str">
            <v>8400.OCOH.C3510</v>
          </cell>
          <cell r="O670" t="str">
            <v>Allocated Expenditure</v>
          </cell>
          <cell r="Q670">
            <v>210593.68</v>
          </cell>
          <cell r="R670">
            <v>0</v>
          </cell>
          <cell r="T670">
            <v>403033.17</v>
          </cell>
          <cell r="U670">
            <v>0</v>
          </cell>
          <cell r="X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28906.19</v>
          </cell>
          <cell r="AF670">
            <v>2406.14</v>
          </cell>
          <cell r="AG670">
            <v>8827.92</v>
          </cell>
          <cell r="AH670">
            <v>30614.18</v>
          </cell>
          <cell r="AI670">
            <v>1409.89</v>
          </cell>
          <cell r="AJ670">
            <v>5820.86</v>
          </cell>
          <cell r="AK670">
            <v>42617.86</v>
          </cell>
          <cell r="AL670">
            <v>71836.45</v>
          </cell>
          <cell r="AM670">
            <v>210593.68</v>
          </cell>
          <cell r="AN670">
            <v>14.29</v>
          </cell>
        </row>
        <row r="671">
          <cell r="A671" t="str">
            <v>CC.20160.P012</v>
          </cell>
          <cell r="B671" t="str">
            <v>8510.20160.P012</v>
          </cell>
          <cell r="O671" t="str">
            <v>Miscellaneous Revenue</v>
          </cell>
          <cell r="Q671">
            <v>-599052.05000000005</v>
          </cell>
          <cell r="R671">
            <v>-666666.67000000004</v>
          </cell>
          <cell r="T671">
            <v>-6771368.4299999997</v>
          </cell>
          <cell r="U671">
            <v>-7333333.3700000001</v>
          </cell>
          <cell r="X671">
            <v>-8000000.04</v>
          </cell>
          <cell r="Z671">
            <v>-7500000.04</v>
          </cell>
          <cell r="AA671">
            <v>-7500000.04</v>
          </cell>
          <cell r="AB671">
            <v>0</v>
          </cell>
          <cell r="AC671">
            <v>-599898</v>
          </cell>
          <cell r="AD671">
            <v>-584878.94999999995</v>
          </cell>
          <cell r="AE671">
            <v>-592524.38</v>
          </cell>
          <cell r="AF671">
            <v>-625614.36</v>
          </cell>
          <cell r="AG671">
            <v>-746238.27</v>
          </cell>
          <cell r="AH671">
            <v>-592784.97</v>
          </cell>
          <cell r="AI671">
            <v>-600684.43999999994</v>
          </cell>
          <cell r="AJ671">
            <v>-637475.75</v>
          </cell>
          <cell r="AK671">
            <v>-593464.16</v>
          </cell>
          <cell r="AL671">
            <v>-598753.1</v>
          </cell>
          <cell r="AM671">
            <v>-599052.05000000005</v>
          </cell>
          <cell r="AN671">
            <v>-1126811.3899999999</v>
          </cell>
        </row>
        <row r="672">
          <cell r="A672" t="str">
            <v>CC.41910.P000</v>
          </cell>
          <cell r="B672" t="str">
            <v>8520.41910.P000</v>
          </cell>
          <cell r="O672" t="str">
            <v>Non Allocated Expenditure</v>
          </cell>
          <cell r="Q672">
            <v>0</v>
          </cell>
          <cell r="R672">
            <v>0</v>
          </cell>
          <cell r="T672">
            <v>0</v>
          </cell>
          <cell r="U672">
            <v>0</v>
          </cell>
          <cell r="X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116.04</v>
          </cell>
          <cell r="AI672">
            <v>-116.04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A673" t="str">
            <v>CC.45250.P012</v>
          </cell>
          <cell r="B673" t="str">
            <v>8510.45250.P012</v>
          </cell>
          <cell r="O673" t="str">
            <v>Non Allocated Expenditure</v>
          </cell>
          <cell r="Q673">
            <v>19933.5</v>
          </cell>
          <cell r="R673">
            <v>35858.82</v>
          </cell>
          <cell r="T673">
            <v>229079.06</v>
          </cell>
          <cell r="U673">
            <v>375024.21</v>
          </cell>
          <cell r="X673">
            <v>407364.94</v>
          </cell>
          <cell r="Z673">
            <v>342000</v>
          </cell>
          <cell r="AA673">
            <v>299554.06</v>
          </cell>
          <cell r="AB673">
            <v>0</v>
          </cell>
          <cell r="AC673">
            <v>25223.919999999998</v>
          </cell>
          <cell r="AD673">
            <v>0</v>
          </cell>
          <cell r="AE673">
            <v>46711.46</v>
          </cell>
          <cell r="AF673">
            <v>22566.12</v>
          </cell>
          <cell r="AG673">
            <v>20923.32</v>
          </cell>
          <cell r="AH673">
            <v>22566.12</v>
          </cell>
          <cell r="AI673">
            <v>12031.72</v>
          </cell>
          <cell r="AJ673">
            <v>23629.24</v>
          </cell>
          <cell r="AK673">
            <v>26191.360000000001</v>
          </cell>
          <cell r="AL673">
            <v>9302.2999999999993</v>
          </cell>
          <cell r="AM673">
            <v>19933.5</v>
          </cell>
          <cell r="AN673">
            <v>5049.82</v>
          </cell>
        </row>
        <row r="674">
          <cell r="A674" t="str">
            <v>CC.45250.P012</v>
          </cell>
          <cell r="B674" t="str">
            <v>8510.45250.P012</v>
          </cell>
          <cell r="O674" t="str">
            <v>Non Allocated Expenditure</v>
          </cell>
          <cell r="Q674">
            <v>14697.5</v>
          </cell>
          <cell r="R674">
            <v>0</v>
          </cell>
          <cell r="T674">
            <v>-19883.82</v>
          </cell>
          <cell r="U674">
            <v>0</v>
          </cell>
          <cell r="X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8562.9</v>
          </cell>
          <cell r="AF674">
            <v>0</v>
          </cell>
          <cell r="AG674">
            <v>7746.8</v>
          </cell>
          <cell r="AH674">
            <v>3815</v>
          </cell>
          <cell r="AI674">
            <v>0</v>
          </cell>
          <cell r="AJ674">
            <v>0</v>
          </cell>
          <cell r="AK674">
            <v>4079.3</v>
          </cell>
          <cell r="AL674">
            <v>-58785.32</v>
          </cell>
          <cell r="AM674">
            <v>14697.5</v>
          </cell>
          <cell r="AN674">
            <v>0</v>
          </cell>
        </row>
        <row r="675">
          <cell r="A675" t="str">
            <v>CC.C3041</v>
          </cell>
          <cell r="B675" t="str">
            <v>8510.C3041</v>
          </cell>
          <cell r="O675" t="str">
            <v>Non Allocated Expenditure</v>
          </cell>
          <cell r="Q675">
            <v>0</v>
          </cell>
          <cell r="R675">
            <v>0</v>
          </cell>
          <cell r="T675">
            <v>0</v>
          </cell>
          <cell r="U675">
            <v>0</v>
          </cell>
          <cell r="X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A676" t="str">
            <v>CC.IND.3301</v>
          </cell>
          <cell r="B676" t="str">
            <v>8510.IND.3301</v>
          </cell>
          <cell r="O676" t="str">
            <v>Non Allocated Expenditure</v>
          </cell>
          <cell r="Q676">
            <v>-12003.42</v>
          </cell>
          <cell r="R676">
            <v>90852.42</v>
          </cell>
          <cell r="T676">
            <v>230891.48</v>
          </cell>
          <cell r="U676">
            <v>950173.01</v>
          </cell>
          <cell r="X676">
            <v>1032101.8</v>
          </cell>
          <cell r="Z676">
            <v>960000</v>
          </cell>
          <cell r="AA676">
            <v>906000</v>
          </cell>
          <cell r="AB676">
            <v>0</v>
          </cell>
          <cell r="AC676">
            <v>8671.07</v>
          </cell>
          <cell r="AD676">
            <v>19057.39</v>
          </cell>
          <cell r="AE676">
            <v>16860.689999999999</v>
          </cell>
          <cell r="AF676">
            <v>13424.54</v>
          </cell>
          <cell r="AG676">
            <v>33833.9</v>
          </cell>
          <cell r="AH676">
            <v>29444.29</v>
          </cell>
          <cell r="AI676">
            <v>10524.45</v>
          </cell>
          <cell r="AJ676">
            <v>32449.599999999999</v>
          </cell>
          <cell r="AK676">
            <v>31235.87</v>
          </cell>
          <cell r="AL676">
            <v>47393.1</v>
          </cell>
          <cell r="AM676">
            <v>-12003.42</v>
          </cell>
          <cell r="AN676">
            <v>-27486.720000000001</v>
          </cell>
        </row>
        <row r="677">
          <cell r="A677" t="str">
            <v>CC.IND.3301</v>
          </cell>
          <cell r="B677" t="str">
            <v>8510.IND.3301</v>
          </cell>
          <cell r="O677" t="str">
            <v>Non Allocated Expenditure</v>
          </cell>
          <cell r="Q677">
            <v>70248.990000000005</v>
          </cell>
          <cell r="R677">
            <v>0</v>
          </cell>
          <cell r="T677">
            <v>674084.02</v>
          </cell>
          <cell r="U677">
            <v>0</v>
          </cell>
          <cell r="X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76565.919999999998</v>
          </cell>
          <cell r="AD677">
            <v>61308.42</v>
          </cell>
          <cell r="AE677">
            <v>54675.02</v>
          </cell>
          <cell r="AF677">
            <v>55409.81</v>
          </cell>
          <cell r="AG677">
            <v>64517.65</v>
          </cell>
          <cell r="AH677">
            <v>59618.36</v>
          </cell>
          <cell r="AI677">
            <v>50188.02</v>
          </cell>
          <cell r="AJ677">
            <v>62732.87</v>
          </cell>
          <cell r="AK677">
            <v>65893.820000000007</v>
          </cell>
          <cell r="AL677">
            <v>52925.14</v>
          </cell>
          <cell r="AM677">
            <v>70248.990000000005</v>
          </cell>
          <cell r="AN677">
            <v>-26000.880000000001</v>
          </cell>
        </row>
        <row r="678">
          <cell r="A678" t="str">
            <v>CC.IND.3301</v>
          </cell>
          <cell r="B678" t="str">
            <v>8520.IND.3301</v>
          </cell>
          <cell r="O678" t="str">
            <v>Non Allocated Expenditure</v>
          </cell>
          <cell r="Q678">
            <v>29156.16</v>
          </cell>
          <cell r="R678">
            <v>72341.8</v>
          </cell>
          <cell r="T678">
            <v>410048.42</v>
          </cell>
          <cell r="U678">
            <v>674308.8</v>
          </cell>
          <cell r="X678">
            <v>739549.23</v>
          </cell>
          <cell r="Z678">
            <v>713000</v>
          </cell>
          <cell r="AA678">
            <v>610000</v>
          </cell>
          <cell r="AB678">
            <v>0</v>
          </cell>
          <cell r="AC678">
            <v>26685.91</v>
          </cell>
          <cell r="AD678">
            <v>43664.56</v>
          </cell>
          <cell r="AE678">
            <v>34075.050000000003</v>
          </cell>
          <cell r="AF678">
            <v>48380.160000000003</v>
          </cell>
          <cell r="AG678">
            <v>46848.46</v>
          </cell>
          <cell r="AH678">
            <v>36789.31</v>
          </cell>
          <cell r="AI678">
            <v>35701.65</v>
          </cell>
          <cell r="AJ678">
            <v>41050.550000000003</v>
          </cell>
          <cell r="AK678">
            <v>48929.25</v>
          </cell>
          <cell r="AL678">
            <v>18767.36</v>
          </cell>
          <cell r="AM678">
            <v>29156.16</v>
          </cell>
          <cell r="AN678">
            <v>-12169.45</v>
          </cell>
        </row>
        <row r="679">
          <cell r="A679" t="str">
            <v>CC.IND.3301</v>
          </cell>
          <cell r="B679" t="str">
            <v>8521.IND.3301</v>
          </cell>
          <cell r="O679" t="str">
            <v>Non Allocated Expenditure</v>
          </cell>
          <cell r="Q679">
            <v>14735.09</v>
          </cell>
          <cell r="R679">
            <v>0</v>
          </cell>
          <cell r="T679">
            <v>89499.36</v>
          </cell>
          <cell r="U679">
            <v>0</v>
          </cell>
          <cell r="X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11976.65</v>
          </cell>
          <cell r="AE679">
            <v>11868.07</v>
          </cell>
          <cell r="AF679">
            <v>6467.47</v>
          </cell>
          <cell r="AG679">
            <v>-3527.71</v>
          </cell>
          <cell r="AH679">
            <v>0</v>
          </cell>
          <cell r="AI679">
            <v>9132.85</v>
          </cell>
          <cell r="AJ679">
            <v>13731.95</v>
          </cell>
          <cell r="AK679">
            <v>14372.16</v>
          </cell>
          <cell r="AL679">
            <v>10742.83</v>
          </cell>
          <cell r="AM679">
            <v>14735.09</v>
          </cell>
          <cell r="AN679">
            <v>-5879.52</v>
          </cell>
        </row>
        <row r="680">
          <cell r="A680" t="str">
            <v>CC.IND.3301</v>
          </cell>
          <cell r="B680" t="str">
            <v>8521.IND.3301</v>
          </cell>
          <cell r="O680" t="str">
            <v>Non Allocated Expenditure</v>
          </cell>
          <cell r="Q680">
            <v>47142.33</v>
          </cell>
          <cell r="R680">
            <v>55300.27</v>
          </cell>
          <cell r="T680">
            <v>451525.48</v>
          </cell>
          <cell r="U680">
            <v>583637.03</v>
          </cell>
          <cell r="X680">
            <v>634190.34</v>
          </cell>
          <cell r="Z680">
            <v>634190.34</v>
          </cell>
          <cell r="AA680">
            <v>570000</v>
          </cell>
          <cell r="AB680">
            <v>0</v>
          </cell>
          <cell r="AC680">
            <v>45478.84</v>
          </cell>
          <cell r="AD680">
            <v>41160.550000000003</v>
          </cell>
          <cell r="AE680">
            <v>41418.519999999997</v>
          </cell>
          <cell r="AF680">
            <v>40827.96</v>
          </cell>
          <cell r="AG680">
            <v>36120.379999999997</v>
          </cell>
          <cell r="AH680">
            <v>34887.1</v>
          </cell>
          <cell r="AI680">
            <v>34780.83</v>
          </cell>
          <cell r="AJ680">
            <v>44945.75</v>
          </cell>
          <cell r="AK680">
            <v>48895.01</v>
          </cell>
          <cell r="AL680">
            <v>35868.21</v>
          </cell>
          <cell r="AM680">
            <v>47142.33</v>
          </cell>
          <cell r="AN680">
            <v>-18813.38</v>
          </cell>
        </row>
        <row r="681">
          <cell r="A681" t="str">
            <v>CC.IND.3303</v>
          </cell>
          <cell r="B681" t="str">
            <v>8510.IND.3303</v>
          </cell>
          <cell r="O681" t="str">
            <v>Non Allocated Expenditure</v>
          </cell>
          <cell r="Q681">
            <v>15760.38</v>
          </cell>
          <cell r="R681">
            <v>-33589.949999999997</v>
          </cell>
          <cell r="T681">
            <v>0</v>
          </cell>
          <cell r="U681">
            <v>-351295.6</v>
          </cell>
          <cell r="X681">
            <v>-381590.06</v>
          </cell>
          <cell r="Z681">
            <v>-310000</v>
          </cell>
          <cell r="AA681">
            <v>-261000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-15760.38</v>
          </cell>
          <cell r="AL681">
            <v>0</v>
          </cell>
          <cell r="AM681">
            <v>15760.38</v>
          </cell>
          <cell r="AN681">
            <v>0</v>
          </cell>
        </row>
        <row r="682">
          <cell r="A682" t="str">
            <v>CC.IND.3303</v>
          </cell>
          <cell r="B682" t="str">
            <v>8510.IND.3303</v>
          </cell>
          <cell r="O682" t="str">
            <v>Non Allocated Expenditure</v>
          </cell>
          <cell r="Q682">
            <v>-19933.5</v>
          </cell>
          <cell r="R682">
            <v>0</v>
          </cell>
          <cell r="T682">
            <v>-205746.94</v>
          </cell>
          <cell r="U682">
            <v>0</v>
          </cell>
          <cell r="X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-22325.52</v>
          </cell>
          <cell r="AD682">
            <v>0</v>
          </cell>
          <cell r="AE682">
            <v>-39900.22</v>
          </cell>
          <cell r="AF682">
            <v>-19667.72</v>
          </cell>
          <cell r="AG682">
            <v>-18604.599999999999</v>
          </cell>
          <cell r="AH682">
            <v>-19667.72</v>
          </cell>
          <cell r="AI682">
            <v>-9568.08</v>
          </cell>
          <cell r="AJ682">
            <v>-20730.84</v>
          </cell>
          <cell r="AK682">
            <v>-26046.44</v>
          </cell>
          <cell r="AL682">
            <v>-9302.2999999999993</v>
          </cell>
          <cell r="AM682">
            <v>-19933.5</v>
          </cell>
          <cell r="AN682">
            <v>-5049.82</v>
          </cell>
        </row>
        <row r="683">
          <cell r="A683" t="str">
            <v>CC.IND.3610</v>
          </cell>
          <cell r="B683" t="str">
            <v>8510.IND.3610</v>
          </cell>
          <cell r="O683" t="str">
            <v>Non Allocated Expenditure</v>
          </cell>
          <cell r="Q683">
            <v>0</v>
          </cell>
          <cell r="R683">
            <v>0</v>
          </cell>
          <cell r="T683">
            <v>-765.32</v>
          </cell>
          <cell r="U683">
            <v>0</v>
          </cell>
          <cell r="X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-31.34</v>
          </cell>
          <cell r="AD683">
            <v>-102.48</v>
          </cell>
          <cell r="AE683">
            <v>0</v>
          </cell>
          <cell r="AF683">
            <v>-58.49</v>
          </cell>
          <cell r="AG683">
            <v>-23.24</v>
          </cell>
          <cell r="AH683">
            <v>-15.71</v>
          </cell>
          <cell r="AI683">
            <v>-73.25</v>
          </cell>
          <cell r="AJ683">
            <v>-31.1</v>
          </cell>
          <cell r="AK683">
            <v>-27.57</v>
          </cell>
          <cell r="AL683">
            <v>-402.14</v>
          </cell>
          <cell r="AM683">
            <v>0</v>
          </cell>
          <cell r="AN683">
            <v>0</v>
          </cell>
        </row>
        <row r="684">
          <cell r="A684" t="str">
            <v>CC.IND.3610</v>
          </cell>
          <cell r="B684" t="str">
            <v>8520.IND.3610</v>
          </cell>
          <cell r="O684" t="str">
            <v>Non Allocated Expenditure</v>
          </cell>
          <cell r="Q684">
            <v>0</v>
          </cell>
          <cell r="R684">
            <v>0</v>
          </cell>
          <cell r="T684">
            <v>-238.82</v>
          </cell>
          <cell r="U684">
            <v>0</v>
          </cell>
          <cell r="X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-34.409999999999997</v>
          </cell>
          <cell r="AF684">
            <v>0</v>
          </cell>
          <cell r="AG684">
            <v>0</v>
          </cell>
          <cell r="AH684">
            <v>-25.63</v>
          </cell>
          <cell r="AI684">
            <v>-44.21</v>
          </cell>
          <cell r="AJ684">
            <v>-39.270000000000003</v>
          </cell>
          <cell r="AK684">
            <v>0</v>
          </cell>
          <cell r="AL684">
            <v>-95.3</v>
          </cell>
          <cell r="AM684">
            <v>0</v>
          </cell>
          <cell r="AN684">
            <v>0</v>
          </cell>
        </row>
        <row r="685">
          <cell r="A685" t="str">
            <v>CC.IND.3610</v>
          </cell>
          <cell r="B685" t="str">
            <v>8521.IND.3610</v>
          </cell>
          <cell r="O685" t="str">
            <v>Non Allocated Expenditure</v>
          </cell>
          <cell r="Q685">
            <v>0</v>
          </cell>
          <cell r="R685">
            <v>0</v>
          </cell>
          <cell r="T685">
            <v>-211.83</v>
          </cell>
          <cell r="U685">
            <v>0</v>
          </cell>
          <cell r="X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-42.18</v>
          </cell>
          <cell r="AD685">
            <v>-40.99</v>
          </cell>
          <cell r="AE685">
            <v>0</v>
          </cell>
          <cell r="AF685">
            <v>-40.44</v>
          </cell>
          <cell r="AG685">
            <v>-40.42</v>
          </cell>
          <cell r="AH685">
            <v>0</v>
          </cell>
          <cell r="AI685">
            <v>0</v>
          </cell>
          <cell r="AJ685">
            <v>-19.86</v>
          </cell>
          <cell r="AK685">
            <v>-27.94</v>
          </cell>
          <cell r="AL685">
            <v>0</v>
          </cell>
          <cell r="AM685">
            <v>0</v>
          </cell>
          <cell r="AN685">
            <v>0</v>
          </cell>
        </row>
        <row r="686">
          <cell r="A686" t="str">
            <v>CC.IND.3700</v>
          </cell>
          <cell r="B686" t="str">
            <v>8510.IND.3700</v>
          </cell>
          <cell r="O686" t="str">
            <v>Non Allocated Expenditure</v>
          </cell>
          <cell r="Q686">
            <v>0</v>
          </cell>
          <cell r="R686">
            <v>426.88</v>
          </cell>
          <cell r="T686">
            <v>0</v>
          </cell>
          <cell r="U686">
            <v>4695.68</v>
          </cell>
          <cell r="X686">
            <v>5122.5600000000004</v>
          </cell>
          <cell r="Z686">
            <v>5122.5600000000004</v>
          </cell>
          <cell r="AA686">
            <v>5122.5600000000004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A687" t="str">
            <v>CC.IND.3840</v>
          </cell>
          <cell r="B687" t="str">
            <v>8510.IND.3840</v>
          </cell>
          <cell r="O687" t="str">
            <v>Non Allocated Expenditure</v>
          </cell>
          <cell r="Q687">
            <v>520</v>
          </cell>
          <cell r="R687">
            <v>2500</v>
          </cell>
          <cell r="T687">
            <v>3193.63</v>
          </cell>
          <cell r="U687">
            <v>27500</v>
          </cell>
          <cell r="X687">
            <v>30000</v>
          </cell>
          <cell r="Z687">
            <v>30000</v>
          </cell>
          <cell r="AA687">
            <v>20000</v>
          </cell>
          <cell r="AB687">
            <v>0</v>
          </cell>
          <cell r="AC687">
            <v>0</v>
          </cell>
          <cell r="AD687">
            <v>40</v>
          </cell>
          <cell r="AE687">
            <v>0</v>
          </cell>
          <cell r="AF687">
            <v>0</v>
          </cell>
          <cell r="AG687">
            <v>1698.18</v>
          </cell>
          <cell r="AH687">
            <v>0</v>
          </cell>
          <cell r="AI687">
            <v>0</v>
          </cell>
          <cell r="AJ687">
            <v>0</v>
          </cell>
          <cell r="AK687">
            <v>935.45</v>
          </cell>
          <cell r="AL687">
            <v>0</v>
          </cell>
          <cell r="AM687">
            <v>520</v>
          </cell>
          <cell r="AN687">
            <v>0</v>
          </cell>
        </row>
        <row r="688">
          <cell r="A688" t="str">
            <v>CC.IND.3840</v>
          </cell>
          <cell r="B688" t="str">
            <v>8520.IND.3840</v>
          </cell>
          <cell r="O688" t="str">
            <v>Non Allocated Expenditure</v>
          </cell>
          <cell r="Q688">
            <v>0</v>
          </cell>
          <cell r="R688">
            <v>0</v>
          </cell>
          <cell r="T688">
            <v>1419.09</v>
          </cell>
          <cell r="U688">
            <v>0</v>
          </cell>
          <cell r="X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520</v>
          </cell>
          <cell r="AG688">
            <v>899.09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A689" t="str">
            <v>CC.IND.3910</v>
          </cell>
          <cell r="B689" t="str">
            <v>8510.IND.3910</v>
          </cell>
          <cell r="O689" t="str">
            <v>Non Allocated Expenditure</v>
          </cell>
          <cell r="Q689">
            <v>75.91</v>
          </cell>
          <cell r="R689">
            <v>166.67</v>
          </cell>
          <cell r="T689">
            <v>1059.48</v>
          </cell>
          <cell r="U689">
            <v>1833.37</v>
          </cell>
          <cell r="X689">
            <v>2000.04</v>
          </cell>
          <cell r="Z689">
            <v>2000.04</v>
          </cell>
          <cell r="AA689">
            <v>2000.04</v>
          </cell>
          <cell r="AB689">
            <v>0</v>
          </cell>
          <cell r="AC689">
            <v>0</v>
          </cell>
          <cell r="AD689">
            <v>143.44999999999999</v>
          </cell>
          <cell r="AE689">
            <v>0</v>
          </cell>
          <cell r="AF689">
            <v>0</v>
          </cell>
          <cell r="AG689">
            <v>296.11</v>
          </cell>
          <cell r="AH689">
            <v>56.18</v>
          </cell>
          <cell r="AI689">
            <v>53.64</v>
          </cell>
          <cell r="AJ689">
            <v>0</v>
          </cell>
          <cell r="AK689">
            <v>63.64</v>
          </cell>
          <cell r="AL689">
            <v>370.55</v>
          </cell>
          <cell r="AM689">
            <v>75.91</v>
          </cell>
          <cell r="AN689">
            <v>0</v>
          </cell>
        </row>
        <row r="690">
          <cell r="A690" t="str">
            <v>CC.IND.3910</v>
          </cell>
          <cell r="B690" t="str">
            <v>8510.IND.3910</v>
          </cell>
          <cell r="O690" t="str">
            <v>Non Allocated Expenditure</v>
          </cell>
          <cell r="Q690">
            <v>58.29</v>
          </cell>
          <cell r="R690">
            <v>0</v>
          </cell>
          <cell r="T690">
            <v>1305.5999999999999</v>
          </cell>
          <cell r="U690">
            <v>0</v>
          </cell>
          <cell r="X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99.93</v>
          </cell>
          <cell r="AD690">
            <v>90.91</v>
          </cell>
          <cell r="AE690">
            <v>265.45</v>
          </cell>
          <cell r="AF690">
            <v>225.09</v>
          </cell>
          <cell r="AG690">
            <v>180.54</v>
          </cell>
          <cell r="AH690">
            <v>0</v>
          </cell>
          <cell r="AI690">
            <v>141.82</v>
          </cell>
          <cell r="AJ690">
            <v>60.39</v>
          </cell>
          <cell r="AK690">
            <v>183.18</v>
          </cell>
          <cell r="AL690">
            <v>0</v>
          </cell>
          <cell r="AM690">
            <v>58.29</v>
          </cell>
          <cell r="AN690">
            <v>0</v>
          </cell>
        </row>
        <row r="691">
          <cell r="A691" t="str">
            <v>CC.IND.3910</v>
          </cell>
          <cell r="B691" t="str">
            <v>8510.IND.3910</v>
          </cell>
          <cell r="O691" t="str">
            <v>Non Allocated Expenditure</v>
          </cell>
          <cell r="Q691">
            <v>0</v>
          </cell>
          <cell r="R691">
            <v>0</v>
          </cell>
          <cell r="T691">
            <v>71.819999999999993</v>
          </cell>
          <cell r="U691">
            <v>0</v>
          </cell>
          <cell r="X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71.819999999999993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A692" t="str">
            <v>CC.IND.3980</v>
          </cell>
          <cell r="B692" t="str">
            <v>8520.IND.3980</v>
          </cell>
          <cell r="O692" t="str">
            <v>Non Allocated Expenditure</v>
          </cell>
          <cell r="Q692">
            <v>2207.36</v>
          </cell>
          <cell r="R692">
            <v>0</v>
          </cell>
          <cell r="T692">
            <v>2207.36</v>
          </cell>
          <cell r="U692">
            <v>0</v>
          </cell>
          <cell r="X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2207.36</v>
          </cell>
          <cell r="AN692">
            <v>0</v>
          </cell>
        </row>
        <row r="693">
          <cell r="A693" t="str">
            <v>CC.IND.3990</v>
          </cell>
          <cell r="B693" t="str">
            <v>8510.IND.3990</v>
          </cell>
          <cell r="O693" t="str">
            <v>Non Allocated Expenditure</v>
          </cell>
          <cell r="Q693">
            <v>0</v>
          </cell>
          <cell r="R693">
            <v>0</v>
          </cell>
          <cell r="T693">
            <v>120.46</v>
          </cell>
          <cell r="U693">
            <v>0</v>
          </cell>
          <cell r="X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12.68</v>
          </cell>
          <cell r="AE693">
            <v>12.68</v>
          </cell>
          <cell r="AF693">
            <v>12.68</v>
          </cell>
          <cell r="AG693">
            <v>12.68</v>
          </cell>
          <cell r="AH693">
            <v>12.68</v>
          </cell>
          <cell r="AI693">
            <v>12.68</v>
          </cell>
          <cell r="AJ693">
            <v>19.02</v>
          </cell>
          <cell r="AK693">
            <v>12.68</v>
          </cell>
          <cell r="AL693">
            <v>12.68</v>
          </cell>
          <cell r="AM693">
            <v>0</v>
          </cell>
          <cell r="AN693">
            <v>0</v>
          </cell>
        </row>
        <row r="694">
          <cell r="A694" t="str">
            <v>CC.IND.3990</v>
          </cell>
          <cell r="B694" t="str">
            <v>8510.IND.3990</v>
          </cell>
          <cell r="O694" t="str">
            <v>Non Allocated Expenditure</v>
          </cell>
          <cell r="Q694">
            <v>32.32</v>
          </cell>
          <cell r="R694">
            <v>0</v>
          </cell>
          <cell r="T694">
            <v>261.04000000000002</v>
          </cell>
          <cell r="U694">
            <v>0</v>
          </cell>
          <cell r="X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25.98</v>
          </cell>
          <cell r="AD694">
            <v>29.46</v>
          </cell>
          <cell r="AE694">
            <v>19.64</v>
          </cell>
          <cell r="AF694">
            <v>25.98</v>
          </cell>
          <cell r="AG694">
            <v>19.64</v>
          </cell>
          <cell r="AH694">
            <v>19.64</v>
          </cell>
          <cell r="AI694">
            <v>19.64</v>
          </cell>
          <cell r="AJ694">
            <v>29.46</v>
          </cell>
          <cell r="AK694">
            <v>19.64</v>
          </cell>
          <cell r="AL694">
            <v>19.64</v>
          </cell>
          <cell r="AM694">
            <v>32.32</v>
          </cell>
          <cell r="AN694">
            <v>0</v>
          </cell>
        </row>
        <row r="695">
          <cell r="A695" t="str">
            <v>CC.IND.3990</v>
          </cell>
          <cell r="B695" t="str">
            <v>8520.IND.3990</v>
          </cell>
          <cell r="O695" t="str">
            <v>Non Allocated Expenditure</v>
          </cell>
          <cell r="Q695">
            <v>12.68</v>
          </cell>
          <cell r="R695">
            <v>0</v>
          </cell>
          <cell r="T695">
            <v>152.16</v>
          </cell>
          <cell r="U695">
            <v>0</v>
          </cell>
          <cell r="X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12.68</v>
          </cell>
          <cell r="AD695">
            <v>19.02</v>
          </cell>
          <cell r="AE695">
            <v>12.68</v>
          </cell>
          <cell r="AF695">
            <v>12.68</v>
          </cell>
          <cell r="AG695">
            <v>12.68</v>
          </cell>
          <cell r="AH695">
            <v>12.68</v>
          </cell>
          <cell r="AI695">
            <v>12.68</v>
          </cell>
          <cell r="AJ695">
            <v>19.02</v>
          </cell>
          <cell r="AK695">
            <v>12.68</v>
          </cell>
          <cell r="AL695">
            <v>12.68</v>
          </cell>
          <cell r="AM695">
            <v>12.68</v>
          </cell>
          <cell r="AN695">
            <v>0</v>
          </cell>
        </row>
        <row r="696">
          <cell r="A696" t="str">
            <v>CC.IND.3990</v>
          </cell>
          <cell r="B696" t="str">
            <v>8521.IND.3990</v>
          </cell>
          <cell r="O696" t="str">
            <v>Non Allocated Expenditure</v>
          </cell>
          <cell r="Q696">
            <v>12.68</v>
          </cell>
          <cell r="R696">
            <v>0</v>
          </cell>
          <cell r="T696">
            <v>126.8</v>
          </cell>
          <cell r="U696">
            <v>0</v>
          </cell>
          <cell r="X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12.68</v>
          </cell>
          <cell r="AE696">
            <v>12.68</v>
          </cell>
          <cell r="AF696">
            <v>6.34</v>
          </cell>
          <cell r="AG696">
            <v>12.68</v>
          </cell>
          <cell r="AH696">
            <v>12.68</v>
          </cell>
          <cell r="AI696">
            <v>12.68</v>
          </cell>
          <cell r="AJ696">
            <v>19.02</v>
          </cell>
          <cell r="AK696">
            <v>12.68</v>
          </cell>
          <cell r="AL696">
            <v>12.68</v>
          </cell>
          <cell r="AM696">
            <v>12.68</v>
          </cell>
          <cell r="AN696">
            <v>0</v>
          </cell>
        </row>
        <row r="697">
          <cell r="A697" t="str">
            <v>CC.IND.4100</v>
          </cell>
          <cell r="B697" t="str">
            <v>8510.IND.4100</v>
          </cell>
          <cell r="O697" t="str">
            <v>Non Allocated Expenditure</v>
          </cell>
          <cell r="Q697">
            <v>0</v>
          </cell>
          <cell r="R697">
            <v>0</v>
          </cell>
          <cell r="T697">
            <v>3040.72</v>
          </cell>
          <cell r="U697">
            <v>0</v>
          </cell>
          <cell r="X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557.45000000000005</v>
          </cell>
          <cell r="AI697">
            <v>0</v>
          </cell>
          <cell r="AJ697">
            <v>0</v>
          </cell>
          <cell r="AK697">
            <v>1018.18</v>
          </cell>
          <cell r="AL697">
            <v>1465.09</v>
          </cell>
          <cell r="AM697">
            <v>0</v>
          </cell>
          <cell r="AN697">
            <v>0</v>
          </cell>
        </row>
        <row r="698">
          <cell r="A698" t="str">
            <v>CC.IND.4120</v>
          </cell>
          <cell r="B698" t="str">
            <v>8510.IND.4120</v>
          </cell>
          <cell r="O698" t="str">
            <v>Non Allocated Expenditure</v>
          </cell>
          <cell r="Q698">
            <v>0</v>
          </cell>
          <cell r="R698">
            <v>341.5</v>
          </cell>
          <cell r="T698">
            <v>14.55</v>
          </cell>
          <cell r="U698">
            <v>3756.5</v>
          </cell>
          <cell r="X698">
            <v>4098</v>
          </cell>
          <cell r="Z698">
            <v>4098</v>
          </cell>
          <cell r="AA698">
            <v>4098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14.55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A699" t="str">
            <v>CC.IND.4180</v>
          </cell>
          <cell r="B699" t="str">
            <v>8510.IND.4180</v>
          </cell>
          <cell r="O699" t="str">
            <v>Non Allocated Expenditure</v>
          </cell>
          <cell r="Q699">
            <v>0</v>
          </cell>
          <cell r="R699">
            <v>0</v>
          </cell>
          <cell r="T699">
            <v>930.23</v>
          </cell>
          <cell r="U699">
            <v>0</v>
          </cell>
          <cell r="X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95</v>
          </cell>
          <cell r="AD699">
            <v>0</v>
          </cell>
          <cell r="AE699">
            <v>712.5</v>
          </cell>
          <cell r="AF699">
            <v>0</v>
          </cell>
          <cell r="AG699">
            <v>122.73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A700" t="str">
            <v>CC.IND.4300</v>
          </cell>
          <cell r="B700" t="str">
            <v>8510.IND.4300</v>
          </cell>
          <cell r="O700" t="str">
            <v>Non Allocated Expenditure</v>
          </cell>
          <cell r="Q700">
            <v>0</v>
          </cell>
          <cell r="R700">
            <v>666.67</v>
          </cell>
          <cell r="T700">
            <v>1161.95</v>
          </cell>
          <cell r="U700">
            <v>7333.37</v>
          </cell>
          <cell r="X700">
            <v>8000.04</v>
          </cell>
          <cell r="Z700">
            <v>8000.04</v>
          </cell>
          <cell r="AA700">
            <v>8000.04</v>
          </cell>
          <cell r="AB700">
            <v>0</v>
          </cell>
          <cell r="AC700">
            <v>0</v>
          </cell>
          <cell r="AD700">
            <v>326.58</v>
          </cell>
          <cell r="AE700">
            <v>0</v>
          </cell>
          <cell r="AF700">
            <v>474.16</v>
          </cell>
          <cell r="AG700">
            <v>361.21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A701" t="str">
            <v>CC.IND.4420</v>
          </cell>
          <cell r="B701" t="str">
            <v>8510.IND.4420</v>
          </cell>
          <cell r="O701" t="str">
            <v>Non Allocated Expenditure</v>
          </cell>
          <cell r="Q701">
            <v>8.35</v>
          </cell>
          <cell r="R701">
            <v>0</v>
          </cell>
          <cell r="T701">
            <v>291.83999999999997</v>
          </cell>
          <cell r="U701">
            <v>0</v>
          </cell>
          <cell r="X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128.24</v>
          </cell>
          <cell r="AD701">
            <v>30.19</v>
          </cell>
          <cell r="AE701">
            <v>0</v>
          </cell>
          <cell r="AF701">
            <v>35.950000000000003</v>
          </cell>
          <cell r="AG701">
            <v>0</v>
          </cell>
          <cell r="AH701">
            <v>0</v>
          </cell>
          <cell r="AI701">
            <v>82.15</v>
          </cell>
          <cell r="AJ701">
            <v>6.96</v>
          </cell>
          <cell r="AK701">
            <v>0</v>
          </cell>
          <cell r="AL701">
            <v>0</v>
          </cell>
          <cell r="AM701">
            <v>8.35</v>
          </cell>
          <cell r="AN701">
            <v>0</v>
          </cell>
        </row>
        <row r="702">
          <cell r="A702" t="str">
            <v>CC.IND.4420</v>
          </cell>
          <cell r="B702" t="str">
            <v>8520.IND.4420</v>
          </cell>
          <cell r="O702" t="str">
            <v>Non Allocated Expenditure</v>
          </cell>
          <cell r="Q702">
            <v>0</v>
          </cell>
          <cell r="R702">
            <v>0</v>
          </cell>
          <cell r="T702">
            <v>2.7</v>
          </cell>
          <cell r="U702">
            <v>0</v>
          </cell>
          <cell r="X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2.7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A703" t="str">
            <v>CC.IND.4425</v>
          </cell>
          <cell r="B703" t="str">
            <v>8510.IND.4425</v>
          </cell>
          <cell r="O703" t="str">
            <v>Non Allocated Expenditure</v>
          </cell>
          <cell r="Q703">
            <v>0</v>
          </cell>
          <cell r="R703">
            <v>0</v>
          </cell>
          <cell r="T703">
            <v>458.97</v>
          </cell>
          <cell r="U703">
            <v>0</v>
          </cell>
          <cell r="X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198.91</v>
          </cell>
          <cell r="AD703">
            <v>0</v>
          </cell>
          <cell r="AE703">
            <v>56.07</v>
          </cell>
          <cell r="AF703">
            <v>0</v>
          </cell>
          <cell r="AG703">
            <v>0</v>
          </cell>
          <cell r="AH703">
            <v>49</v>
          </cell>
          <cell r="AI703">
            <v>12.59</v>
          </cell>
          <cell r="AJ703">
            <v>142.4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A704" t="str">
            <v>CC.IND.4700</v>
          </cell>
          <cell r="B704" t="str">
            <v>8510.IND.4700</v>
          </cell>
          <cell r="O704" t="str">
            <v>Non Allocated Expenditure</v>
          </cell>
          <cell r="Q704">
            <v>0</v>
          </cell>
          <cell r="R704">
            <v>0</v>
          </cell>
          <cell r="T704">
            <v>231.21</v>
          </cell>
          <cell r="U704">
            <v>0</v>
          </cell>
          <cell r="X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166.71</v>
          </cell>
          <cell r="AD704">
            <v>0</v>
          </cell>
          <cell r="AE704">
            <v>64.5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A705" t="str">
            <v>CC.IND.4720</v>
          </cell>
          <cell r="B705" t="str">
            <v>8510.IND.4720</v>
          </cell>
          <cell r="O705" t="str">
            <v>Non Allocated Expenditure</v>
          </cell>
          <cell r="Q705">
            <v>0</v>
          </cell>
          <cell r="R705">
            <v>0</v>
          </cell>
          <cell r="T705">
            <v>27.28</v>
          </cell>
          <cell r="U705">
            <v>0</v>
          </cell>
          <cell r="X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13.64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13.64</v>
          </cell>
          <cell r="AL705">
            <v>0</v>
          </cell>
          <cell r="AM705">
            <v>0</v>
          </cell>
          <cell r="AN705">
            <v>0</v>
          </cell>
        </row>
        <row r="706">
          <cell r="A706" t="str">
            <v>CC.IND.4780</v>
          </cell>
          <cell r="B706" t="str">
            <v>8510.IND.4780</v>
          </cell>
          <cell r="O706" t="str">
            <v>Non Allocated Expenditure</v>
          </cell>
          <cell r="Q706">
            <v>0</v>
          </cell>
          <cell r="R706">
            <v>42.69</v>
          </cell>
          <cell r="T706">
            <v>252.28</v>
          </cell>
          <cell r="U706">
            <v>469.59</v>
          </cell>
          <cell r="X706">
            <v>512.28</v>
          </cell>
          <cell r="Z706">
            <v>512.28</v>
          </cell>
          <cell r="AA706">
            <v>512.28</v>
          </cell>
          <cell r="AB706">
            <v>0</v>
          </cell>
          <cell r="AC706">
            <v>0</v>
          </cell>
          <cell r="AD706">
            <v>36.159999999999997</v>
          </cell>
          <cell r="AE706">
            <v>0</v>
          </cell>
          <cell r="AF706">
            <v>3</v>
          </cell>
          <cell r="AG706">
            <v>0</v>
          </cell>
          <cell r="AH706">
            <v>18.18</v>
          </cell>
          <cell r="AI706">
            <v>0</v>
          </cell>
          <cell r="AJ706">
            <v>62.73</v>
          </cell>
          <cell r="AK706">
            <v>132.21</v>
          </cell>
          <cell r="AL706">
            <v>0</v>
          </cell>
          <cell r="AM706">
            <v>0</v>
          </cell>
          <cell r="AN706">
            <v>0</v>
          </cell>
        </row>
        <row r="707">
          <cell r="A707" t="str">
            <v>CC.IND.4810</v>
          </cell>
          <cell r="B707" t="str">
            <v>8510.IND.4810</v>
          </cell>
          <cell r="O707" t="str">
            <v>Non Allocated Expenditure</v>
          </cell>
          <cell r="Q707">
            <v>0</v>
          </cell>
          <cell r="R707">
            <v>0</v>
          </cell>
          <cell r="T707">
            <v>-153.04</v>
          </cell>
          <cell r="U707">
            <v>0</v>
          </cell>
          <cell r="X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-21.58</v>
          </cell>
          <cell r="AF707">
            <v>-16.649999999999999</v>
          </cell>
          <cell r="AG707">
            <v>-23.31</v>
          </cell>
          <cell r="AH707">
            <v>-18.75</v>
          </cell>
          <cell r="AI707">
            <v>-54.8</v>
          </cell>
          <cell r="AJ707">
            <v>-17.95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A708" t="str">
            <v>CC.IND.4820</v>
          </cell>
          <cell r="B708" t="str">
            <v>8510.IND.4820</v>
          </cell>
          <cell r="O708" t="str">
            <v>Non Allocated Expenditure</v>
          </cell>
          <cell r="Q708">
            <v>0</v>
          </cell>
          <cell r="R708">
            <v>166.67</v>
          </cell>
          <cell r="T708">
            <v>11.36</v>
          </cell>
          <cell r="U708">
            <v>1833.37</v>
          </cell>
          <cell r="X708">
            <v>2000.04</v>
          </cell>
          <cell r="Z708">
            <v>2000.04</v>
          </cell>
          <cell r="AA708">
            <v>2000.04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11.36</v>
          </cell>
          <cell r="AM708">
            <v>0</v>
          </cell>
          <cell r="AN708">
            <v>0</v>
          </cell>
        </row>
        <row r="709">
          <cell r="A709" t="str">
            <v>CC.IND.4820</v>
          </cell>
          <cell r="B709" t="str">
            <v>8510.IND.4820</v>
          </cell>
          <cell r="O709" t="str">
            <v>Non Allocated Expenditure</v>
          </cell>
          <cell r="Q709">
            <v>0</v>
          </cell>
          <cell r="R709">
            <v>0</v>
          </cell>
          <cell r="T709">
            <v>1369.54</v>
          </cell>
          <cell r="U709">
            <v>0</v>
          </cell>
          <cell r="X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338.81</v>
          </cell>
          <cell r="AD709">
            <v>169.09</v>
          </cell>
          <cell r="AE709">
            <v>136.83000000000001</v>
          </cell>
          <cell r="AF709">
            <v>142.01</v>
          </cell>
          <cell r="AG709">
            <v>102.37</v>
          </cell>
          <cell r="AH709">
            <v>0</v>
          </cell>
          <cell r="AI709">
            <v>107.17</v>
          </cell>
          <cell r="AJ709">
            <v>191.1</v>
          </cell>
          <cell r="AK709">
            <v>153.35</v>
          </cell>
          <cell r="AL709">
            <v>28.81</v>
          </cell>
          <cell r="AM709">
            <v>0</v>
          </cell>
          <cell r="AN709">
            <v>0</v>
          </cell>
        </row>
        <row r="710">
          <cell r="A710" t="str">
            <v>CC.IND.4900</v>
          </cell>
          <cell r="B710" t="str">
            <v>8510.IND.4900</v>
          </cell>
          <cell r="O710" t="str">
            <v>Non Allocated Expenditure</v>
          </cell>
          <cell r="Q710">
            <v>0</v>
          </cell>
          <cell r="R710">
            <v>12500</v>
          </cell>
          <cell r="T710">
            <v>15000</v>
          </cell>
          <cell r="U710">
            <v>137500</v>
          </cell>
          <cell r="X710">
            <v>150000</v>
          </cell>
          <cell r="Z710">
            <v>125000</v>
          </cell>
          <cell r="AA710">
            <v>65000</v>
          </cell>
          <cell r="AB710">
            <v>0</v>
          </cell>
          <cell r="AC710">
            <v>0</v>
          </cell>
          <cell r="AD710">
            <v>60000</v>
          </cell>
          <cell r="AE710">
            <v>-45000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A711" t="str">
            <v>CC.IND.4910</v>
          </cell>
          <cell r="B711" t="str">
            <v>8510.IND.4910</v>
          </cell>
          <cell r="O711" t="str">
            <v>Non Allocated Expenditure</v>
          </cell>
          <cell r="Q711">
            <v>39495</v>
          </cell>
          <cell r="R711">
            <v>0</v>
          </cell>
          <cell r="T711">
            <v>39495</v>
          </cell>
          <cell r="U711">
            <v>0</v>
          </cell>
          <cell r="X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39495</v>
          </cell>
          <cell r="AN711">
            <v>0</v>
          </cell>
        </row>
        <row r="712">
          <cell r="A712" t="str">
            <v>CC.IND.4920</v>
          </cell>
          <cell r="B712" t="str">
            <v>8520.IND.4920</v>
          </cell>
          <cell r="O712" t="str">
            <v>Non Allocated Expenditure</v>
          </cell>
          <cell r="Q712">
            <v>0</v>
          </cell>
          <cell r="R712">
            <v>0</v>
          </cell>
          <cell r="T712">
            <v>1522.5</v>
          </cell>
          <cell r="U712">
            <v>0</v>
          </cell>
          <cell r="X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1522.5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</row>
        <row r="713">
          <cell r="A713" t="str">
            <v>CC.IND.6030</v>
          </cell>
          <cell r="B713" t="str">
            <v>8510.IND.6030</v>
          </cell>
          <cell r="O713" t="str">
            <v>Non Allocated Expenditure</v>
          </cell>
          <cell r="Q713">
            <v>0</v>
          </cell>
          <cell r="R713">
            <v>333.33</v>
          </cell>
          <cell r="T713">
            <v>0</v>
          </cell>
          <cell r="U713">
            <v>3666.63</v>
          </cell>
          <cell r="X713">
            <v>3999.96</v>
          </cell>
          <cell r="Z713">
            <v>3999.96</v>
          </cell>
          <cell r="AA713">
            <v>3999.96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</row>
        <row r="714">
          <cell r="A714" t="str">
            <v>CC.IND.6030</v>
          </cell>
          <cell r="B714" t="str">
            <v>8510.IND.6030</v>
          </cell>
          <cell r="O714" t="str">
            <v>Non Allocated Expenditure</v>
          </cell>
          <cell r="Q714">
            <v>196.14</v>
          </cell>
          <cell r="R714">
            <v>0</v>
          </cell>
          <cell r="T714">
            <v>3618.64</v>
          </cell>
          <cell r="U714">
            <v>0</v>
          </cell>
          <cell r="X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480.62</v>
          </cell>
          <cell r="AD714">
            <v>317.12</v>
          </cell>
          <cell r="AE714">
            <v>175.52</v>
          </cell>
          <cell r="AF714">
            <v>665.1</v>
          </cell>
          <cell r="AG714">
            <v>203.91</v>
          </cell>
          <cell r="AH714">
            <v>177.24</v>
          </cell>
          <cell r="AI714">
            <v>49.11</v>
          </cell>
          <cell r="AJ714">
            <v>1002.01</v>
          </cell>
          <cell r="AK714">
            <v>155.94</v>
          </cell>
          <cell r="AL714">
            <v>195.93</v>
          </cell>
          <cell r="AM714">
            <v>196.14</v>
          </cell>
          <cell r="AN714">
            <v>0</v>
          </cell>
        </row>
        <row r="715">
          <cell r="A715" t="str">
            <v>CC.IND.6070</v>
          </cell>
          <cell r="B715" t="str">
            <v>8510.IND.6070</v>
          </cell>
          <cell r="O715" t="str">
            <v>Non Allocated Expenditure</v>
          </cell>
          <cell r="Q715">
            <v>0</v>
          </cell>
          <cell r="R715">
            <v>85.37</v>
          </cell>
          <cell r="T715">
            <v>0</v>
          </cell>
          <cell r="U715">
            <v>939.07</v>
          </cell>
          <cell r="X715">
            <v>1024.44</v>
          </cell>
          <cell r="Z715">
            <v>1024.44</v>
          </cell>
          <cell r="AA715">
            <v>1024.44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</row>
        <row r="716">
          <cell r="A716" t="str">
            <v>CC.IND.6260</v>
          </cell>
          <cell r="B716" t="str">
            <v>8510.IND.6260</v>
          </cell>
          <cell r="O716" t="str">
            <v>Non Allocated Expenditure</v>
          </cell>
          <cell r="Q716">
            <v>716.91</v>
          </cell>
          <cell r="R716">
            <v>0</v>
          </cell>
          <cell r="T716">
            <v>2257.91</v>
          </cell>
          <cell r="U716">
            <v>0</v>
          </cell>
          <cell r="X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900</v>
          </cell>
          <cell r="AE716">
            <v>-897.27</v>
          </cell>
          <cell r="AF716">
            <v>2956.36</v>
          </cell>
          <cell r="AG716">
            <v>-2910.09</v>
          </cell>
          <cell r="AH716">
            <v>-49</v>
          </cell>
          <cell r="AI716">
            <v>1892.41</v>
          </cell>
          <cell r="AJ716">
            <v>-1825.65</v>
          </cell>
          <cell r="AK716">
            <v>1468.88</v>
          </cell>
          <cell r="AL716">
            <v>5.36</v>
          </cell>
          <cell r="AM716">
            <v>716.91</v>
          </cell>
          <cell r="AN716">
            <v>-2257.91</v>
          </cell>
        </row>
        <row r="717">
          <cell r="A717" t="str">
            <v>CC.OCOH.45250.P012</v>
          </cell>
          <cell r="B717" t="str">
            <v>8510.OCOH.45250.P012</v>
          </cell>
          <cell r="O717" t="str">
            <v>Allocated Expenditure</v>
          </cell>
          <cell r="Q717">
            <v>2469.75</v>
          </cell>
          <cell r="R717">
            <v>3648</v>
          </cell>
          <cell r="T717">
            <v>24870.53</v>
          </cell>
          <cell r="U717">
            <v>41168.199999999997</v>
          </cell>
          <cell r="X717">
            <v>44823.040000000001</v>
          </cell>
          <cell r="Z717">
            <v>36662.400000000001</v>
          </cell>
          <cell r="AA717">
            <v>34538.58</v>
          </cell>
          <cell r="AB717">
            <v>0</v>
          </cell>
          <cell r="AC717">
            <v>2665.97</v>
          </cell>
          <cell r="AD717">
            <v>0</v>
          </cell>
          <cell r="AE717">
            <v>4936.93</v>
          </cell>
          <cell r="AF717">
            <v>2385.0300000000002</v>
          </cell>
          <cell r="AG717">
            <v>2211.42</v>
          </cell>
          <cell r="AH717">
            <v>2418.86</v>
          </cell>
          <cell r="AI717">
            <v>1289.6500000000001</v>
          </cell>
          <cell r="AJ717">
            <v>2532.8200000000002</v>
          </cell>
          <cell r="AK717">
            <v>2807.55</v>
          </cell>
          <cell r="AL717">
            <v>1152.55</v>
          </cell>
          <cell r="AM717">
            <v>2469.75</v>
          </cell>
          <cell r="AN717">
            <v>625.66999999999996</v>
          </cell>
        </row>
        <row r="718">
          <cell r="A718" t="str">
            <v>DES.28200.P000</v>
          </cell>
          <cell r="B718" t="str">
            <v>7510.28200.P000</v>
          </cell>
          <cell r="O718" t="str">
            <v>Miscellaneous Revenue</v>
          </cell>
          <cell r="Q718">
            <v>-19.82</v>
          </cell>
          <cell r="R718">
            <v>0</v>
          </cell>
          <cell r="T718">
            <v>-3310.25</v>
          </cell>
          <cell r="U718">
            <v>0</v>
          </cell>
          <cell r="X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-14.27</v>
          </cell>
          <cell r="AD718">
            <v>335.71</v>
          </cell>
          <cell r="AE718">
            <v>-44.44</v>
          </cell>
          <cell r="AF718">
            <v>-11.34</v>
          </cell>
          <cell r="AG718">
            <v>-557.01</v>
          </cell>
          <cell r="AH718">
            <v>-592.27</v>
          </cell>
          <cell r="AI718">
            <v>-1190.51</v>
          </cell>
          <cell r="AJ718">
            <v>-296.90999999999997</v>
          </cell>
          <cell r="AK718">
            <v>-564.02</v>
          </cell>
          <cell r="AL718">
            <v>-355.37</v>
          </cell>
          <cell r="AM718">
            <v>-19.82</v>
          </cell>
          <cell r="AN718">
            <v>4279.25</v>
          </cell>
        </row>
        <row r="719">
          <cell r="A719" t="str">
            <v>DES.28200.P015</v>
          </cell>
          <cell r="B719" t="str">
            <v>7515.28200.P015</v>
          </cell>
          <cell r="O719" t="str">
            <v>Miscellaneous Revenue</v>
          </cell>
          <cell r="Q719">
            <v>-14598.51</v>
          </cell>
          <cell r="R719">
            <v>-25000</v>
          </cell>
          <cell r="T719">
            <v>-175363.04</v>
          </cell>
          <cell r="U719">
            <v>-275000</v>
          </cell>
          <cell r="X719">
            <v>-300000</v>
          </cell>
          <cell r="Z719">
            <v>-300000</v>
          </cell>
          <cell r="AA719">
            <v>-300000</v>
          </cell>
          <cell r="AB719">
            <v>0</v>
          </cell>
          <cell r="AC719">
            <v>-9535.02</v>
          </cell>
          <cell r="AD719">
            <v>-29336.47</v>
          </cell>
          <cell r="AE719">
            <v>-13114.43</v>
          </cell>
          <cell r="AF719">
            <v>-9004.14</v>
          </cell>
          <cell r="AG719">
            <v>-17583.95</v>
          </cell>
          <cell r="AH719">
            <v>-18768.64</v>
          </cell>
          <cell r="AI719">
            <v>-20000.23</v>
          </cell>
          <cell r="AJ719">
            <v>-21028.58</v>
          </cell>
          <cell r="AK719">
            <v>-10032.24</v>
          </cell>
          <cell r="AL719">
            <v>-12360.83</v>
          </cell>
          <cell r="AM719">
            <v>-14598.51</v>
          </cell>
          <cell r="AN719">
            <v>0</v>
          </cell>
        </row>
        <row r="720">
          <cell r="A720" t="str">
            <v>DES.28200.P662</v>
          </cell>
          <cell r="B720" t="str">
            <v>7510.28200.P662</v>
          </cell>
          <cell r="O720" t="str">
            <v>Miscellaneous Revenue</v>
          </cell>
          <cell r="Q720">
            <v>0</v>
          </cell>
          <cell r="R720">
            <v>0</v>
          </cell>
          <cell r="T720">
            <v>0</v>
          </cell>
          <cell r="U720">
            <v>0</v>
          </cell>
          <cell r="X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-95400</v>
          </cell>
          <cell r="AE720">
            <v>95400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</row>
        <row r="721">
          <cell r="A721" t="str">
            <v>DES.28200.P663</v>
          </cell>
          <cell r="B721" t="str">
            <v>7510.28200.P663</v>
          </cell>
          <cell r="O721" t="str">
            <v>Miscellaneous Revenue</v>
          </cell>
          <cell r="Q721">
            <v>-126978.62000000001</v>
          </cell>
          <cell r="R721">
            <v>-238630</v>
          </cell>
          <cell r="T721">
            <v>-3247792.13</v>
          </cell>
          <cell r="U721">
            <v>-3365074</v>
          </cell>
          <cell r="X721">
            <v>-3603704</v>
          </cell>
          <cell r="Z721">
            <v>-2723500</v>
          </cell>
          <cell r="AA721">
            <v>-3089000</v>
          </cell>
          <cell r="AB721">
            <v>0</v>
          </cell>
          <cell r="AC721">
            <v>-300613.05</v>
          </cell>
          <cell r="AD721">
            <v>-127590.57</v>
          </cell>
          <cell r="AE721">
            <v>-349964.32999999996</v>
          </cell>
          <cell r="AF721">
            <v>-447962.65</v>
          </cell>
          <cell r="AG721">
            <v>-265981.25</v>
          </cell>
          <cell r="AH721">
            <v>-300227.46999999997</v>
          </cell>
          <cell r="AI721">
            <v>-294639.49</v>
          </cell>
          <cell r="AJ721">
            <v>-488309.76000000001</v>
          </cell>
          <cell r="AK721">
            <v>-239436.68</v>
          </cell>
          <cell r="AL721">
            <v>-306088.26</v>
          </cell>
          <cell r="AM721">
            <v>-126978.62000000001</v>
          </cell>
          <cell r="AN721">
            <v>646732.01</v>
          </cell>
        </row>
        <row r="722">
          <cell r="A722" t="str">
            <v>DES.28200.P664</v>
          </cell>
          <cell r="B722" t="str">
            <v>7510.28200.P664</v>
          </cell>
          <cell r="O722" t="str">
            <v>Miscellaneous Revenue</v>
          </cell>
          <cell r="Q722">
            <v>-72215.899999999994</v>
          </cell>
          <cell r="R722">
            <v>-80425</v>
          </cell>
          <cell r="T722">
            <v>-1409330.8</v>
          </cell>
          <cell r="U722">
            <v>-1918611</v>
          </cell>
          <cell r="X722">
            <v>-1999036</v>
          </cell>
          <cell r="Z722">
            <v>-2281963</v>
          </cell>
          <cell r="AA722">
            <v>-2281963</v>
          </cell>
          <cell r="AB722">
            <v>0</v>
          </cell>
          <cell r="AC722">
            <v>-33559.050000000003</v>
          </cell>
          <cell r="AD722">
            <v>-214974.73</v>
          </cell>
          <cell r="AE722">
            <v>-44533.88</v>
          </cell>
          <cell r="AF722">
            <v>4273.26</v>
          </cell>
          <cell r="AG722">
            <v>-46376.57</v>
          </cell>
          <cell r="AH722">
            <v>-229465.18</v>
          </cell>
          <cell r="AI722">
            <v>-268785.02</v>
          </cell>
          <cell r="AJ722">
            <v>-551498.75</v>
          </cell>
          <cell r="AK722">
            <v>145952.18</v>
          </cell>
          <cell r="AL722">
            <v>-98147.16</v>
          </cell>
          <cell r="AM722">
            <v>-72215.899999999994</v>
          </cell>
          <cell r="AN722">
            <v>188366.1</v>
          </cell>
        </row>
        <row r="723">
          <cell r="A723" t="str">
            <v>DES.28200.P664</v>
          </cell>
          <cell r="B723" t="str">
            <v>7515.28200.P664</v>
          </cell>
          <cell r="O723" t="str">
            <v>Miscellaneous Revenue</v>
          </cell>
          <cell r="Q723">
            <v>0</v>
          </cell>
          <cell r="R723">
            <v>0</v>
          </cell>
          <cell r="T723">
            <v>-685.43</v>
          </cell>
          <cell r="U723">
            <v>0</v>
          </cell>
          <cell r="X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-685.43</v>
          </cell>
          <cell r="AE723">
            <v>-648</v>
          </cell>
          <cell r="AF723">
            <v>1333.43</v>
          </cell>
          <cell r="AG723">
            <v>0</v>
          </cell>
          <cell r="AH723">
            <v>0</v>
          </cell>
          <cell r="AI723">
            <v>-685.43</v>
          </cell>
          <cell r="AJ723">
            <v>685.43</v>
          </cell>
          <cell r="AK723">
            <v>0</v>
          </cell>
          <cell r="AL723">
            <v>-685.43</v>
          </cell>
          <cell r="AM723">
            <v>0</v>
          </cell>
          <cell r="AN723">
            <v>0</v>
          </cell>
        </row>
        <row r="724">
          <cell r="A724" t="str">
            <v>DES.45260.P015</v>
          </cell>
          <cell r="B724" t="str">
            <v>7515.45260.P015</v>
          </cell>
          <cell r="O724" t="str">
            <v>Non Allocated Expenditure</v>
          </cell>
          <cell r="Q724">
            <v>1669.47</v>
          </cell>
          <cell r="R724">
            <v>0</v>
          </cell>
          <cell r="T724">
            <v>13776.37</v>
          </cell>
          <cell r="U724">
            <v>0</v>
          </cell>
          <cell r="X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1198.03</v>
          </cell>
          <cell r="AD724">
            <v>197.13</v>
          </cell>
          <cell r="AE724">
            <v>0</v>
          </cell>
          <cell r="AF724">
            <v>2034.35</v>
          </cell>
          <cell r="AG724">
            <v>1001.36</v>
          </cell>
          <cell r="AH724">
            <v>19.68</v>
          </cell>
          <cell r="AI724">
            <v>0</v>
          </cell>
          <cell r="AJ724">
            <v>3080.51</v>
          </cell>
          <cell r="AK724">
            <v>653.17999999999995</v>
          </cell>
          <cell r="AL724">
            <v>3922.66</v>
          </cell>
          <cell r="AM724">
            <v>1669.47</v>
          </cell>
          <cell r="AN724">
            <v>0</v>
          </cell>
        </row>
        <row r="725">
          <cell r="A725" t="str">
            <v>DES.45280.P000</v>
          </cell>
          <cell r="B725" t="str">
            <v>7510.45280.P000</v>
          </cell>
          <cell r="O725" t="str">
            <v>Non Allocated Expenditure</v>
          </cell>
          <cell r="Q725">
            <v>0</v>
          </cell>
          <cell r="R725">
            <v>0</v>
          </cell>
          <cell r="T725">
            <v>0</v>
          </cell>
          <cell r="U725">
            <v>0</v>
          </cell>
          <cell r="X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437625</v>
          </cell>
        </row>
        <row r="726">
          <cell r="A726" t="str">
            <v>DES.45280.P000</v>
          </cell>
          <cell r="B726" t="str">
            <v>7510.45280.P000</v>
          </cell>
          <cell r="O726" t="str">
            <v>Non Allocated Expenditure</v>
          </cell>
          <cell r="Q726">
            <v>-99.55</v>
          </cell>
          <cell r="R726">
            <v>0</v>
          </cell>
          <cell r="T726">
            <v>-181400.4</v>
          </cell>
          <cell r="U726">
            <v>0</v>
          </cell>
          <cell r="X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-167</v>
          </cell>
          <cell r="AD726">
            <v>-4383</v>
          </cell>
          <cell r="AE726">
            <v>0</v>
          </cell>
          <cell r="AF726">
            <v>-4427.6400000000003</v>
          </cell>
          <cell r="AG726">
            <v>-2150.88</v>
          </cell>
          <cell r="AH726">
            <v>-10385.58</v>
          </cell>
          <cell r="AI726">
            <v>-46132.05</v>
          </cell>
          <cell r="AJ726">
            <v>0</v>
          </cell>
          <cell r="AK726">
            <v>-52226.54</v>
          </cell>
          <cell r="AL726">
            <v>-61428.160000000003</v>
          </cell>
          <cell r="AM726">
            <v>-99.55</v>
          </cell>
          <cell r="AN726">
            <v>0</v>
          </cell>
        </row>
        <row r="727">
          <cell r="A727" t="str">
            <v>DES.45280.P000</v>
          </cell>
          <cell r="B727" t="str">
            <v>7515.45280.P000</v>
          </cell>
          <cell r="O727" t="str">
            <v>Non Allocated Expenditure</v>
          </cell>
          <cell r="Q727">
            <v>0</v>
          </cell>
          <cell r="R727">
            <v>4282.78</v>
          </cell>
          <cell r="T727">
            <v>0</v>
          </cell>
          <cell r="U727">
            <v>46471.67</v>
          </cell>
          <cell r="X727">
            <v>50551.33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</row>
        <row r="728">
          <cell r="A728" t="str">
            <v>DES.45280.P000</v>
          </cell>
          <cell r="B728" t="str">
            <v>7515.45280.P000</v>
          </cell>
          <cell r="O728" t="str">
            <v>Non Allocated Expenditure</v>
          </cell>
          <cell r="Q728">
            <v>0</v>
          </cell>
          <cell r="R728">
            <v>1020.4</v>
          </cell>
          <cell r="T728">
            <v>0</v>
          </cell>
          <cell r="U728">
            <v>11115.27</v>
          </cell>
          <cell r="X728">
            <v>12092.84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</row>
        <row r="729">
          <cell r="A729" t="str">
            <v>DES.45280.P015</v>
          </cell>
          <cell r="B729" t="str">
            <v>7510.45280.P015</v>
          </cell>
          <cell r="O729" t="str">
            <v>Non Allocated Expenditure</v>
          </cell>
          <cell r="Q729">
            <v>0</v>
          </cell>
          <cell r="R729">
            <v>0</v>
          </cell>
          <cell r="T729">
            <v>0</v>
          </cell>
          <cell r="U729">
            <v>0</v>
          </cell>
          <cell r="X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653.17999999999995</v>
          </cell>
          <cell r="AK729">
            <v>-653.17999999999995</v>
          </cell>
          <cell r="AL729">
            <v>0</v>
          </cell>
          <cell r="AM729">
            <v>0</v>
          </cell>
          <cell r="AN729">
            <v>0</v>
          </cell>
        </row>
        <row r="730">
          <cell r="A730" t="str">
            <v>DES.45280.P015</v>
          </cell>
          <cell r="B730" t="str">
            <v>7510.45280.P015</v>
          </cell>
          <cell r="O730" t="str">
            <v>Non Allocated Expenditure</v>
          </cell>
          <cell r="Q730">
            <v>0</v>
          </cell>
          <cell r="R730">
            <v>0</v>
          </cell>
          <cell r="T730">
            <v>0</v>
          </cell>
          <cell r="U730">
            <v>0</v>
          </cell>
          <cell r="X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30</v>
          </cell>
          <cell r="AK730">
            <v>-30</v>
          </cell>
          <cell r="AL730">
            <v>0</v>
          </cell>
          <cell r="AM730">
            <v>0</v>
          </cell>
          <cell r="AN730">
            <v>0</v>
          </cell>
        </row>
        <row r="731">
          <cell r="A731" t="str">
            <v>DES.45280.P015</v>
          </cell>
          <cell r="B731" t="str">
            <v>7515.45280.P015</v>
          </cell>
          <cell r="O731" t="str">
            <v>Non Allocated Expenditure</v>
          </cell>
          <cell r="Q731">
            <v>7347.28</v>
          </cell>
          <cell r="R731">
            <v>0</v>
          </cell>
          <cell r="T731">
            <v>53412.28</v>
          </cell>
          <cell r="U731">
            <v>0</v>
          </cell>
          <cell r="X731">
            <v>0</v>
          </cell>
          <cell r="Z731">
            <v>45551.33</v>
          </cell>
          <cell r="AA731">
            <v>50551.33</v>
          </cell>
          <cell r="AB731">
            <v>0</v>
          </cell>
          <cell r="AC731">
            <v>5292.37</v>
          </cell>
          <cell r="AD731">
            <v>7409.3</v>
          </cell>
          <cell r="AE731">
            <v>1988.65</v>
          </cell>
          <cell r="AF731">
            <v>3015.04</v>
          </cell>
          <cell r="AG731">
            <v>5356.52</v>
          </cell>
          <cell r="AH731">
            <v>3271.65</v>
          </cell>
          <cell r="AI731">
            <v>4362.1899999999996</v>
          </cell>
          <cell r="AJ731">
            <v>4939.55</v>
          </cell>
          <cell r="AK731">
            <v>4014.74</v>
          </cell>
          <cell r="AL731">
            <v>6414.99</v>
          </cell>
          <cell r="AM731">
            <v>7347.28</v>
          </cell>
          <cell r="AN731">
            <v>0</v>
          </cell>
        </row>
        <row r="732">
          <cell r="A732" t="str">
            <v>DES.45280.P015</v>
          </cell>
          <cell r="B732" t="str">
            <v>7515.45280.P015</v>
          </cell>
          <cell r="O732" t="str">
            <v>Non Allocated Expenditure</v>
          </cell>
          <cell r="Q732">
            <v>2512.21</v>
          </cell>
          <cell r="R732">
            <v>0</v>
          </cell>
          <cell r="T732">
            <v>16935.09</v>
          </cell>
          <cell r="U732">
            <v>0</v>
          </cell>
          <cell r="X732">
            <v>0</v>
          </cell>
          <cell r="Z732">
            <v>11092.84</v>
          </cell>
          <cell r="AA732">
            <v>12092.84</v>
          </cell>
          <cell r="AB732">
            <v>0</v>
          </cell>
          <cell r="AC732">
            <v>2545.3000000000002</v>
          </cell>
          <cell r="AD732">
            <v>2018.7</v>
          </cell>
          <cell r="AE732">
            <v>789.93</v>
          </cell>
          <cell r="AF732">
            <v>921.55</v>
          </cell>
          <cell r="AG732">
            <v>1189.1600000000001</v>
          </cell>
          <cell r="AH732">
            <v>2676.98</v>
          </cell>
          <cell r="AI732">
            <v>1272.6300000000001</v>
          </cell>
          <cell r="AJ732">
            <v>482.73</v>
          </cell>
          <cell r="AK732">
            <v>1209.3499999999999</v>
          </cell>
          <cell r="AL732">
            <v>1316.55</v>
          </cell>
          <cell r="AM732">
            <v>2512.21</v>
          </cell>
          <cell r="AN732">
            <v>0</v>
          </cell>
        </row>
        <row r="733">
          <cell r="A733" t="str">
            <v>DES.45280.P015</v>
          </cell>
          <cell r="B733" t="str">
            <v>7515.45280.P015</v>
          </cell>
          <cell r="O733" t="str">
            <v>Non Allocated Expenditure</v>
          </cell>
          <cell r="Q733">
            <v>0</v>
          </cell>
          <cell r="R733">
            <v>0</v>
          </cell>
          <cell r="T733">
            <v>1729.21</v>
          </cell>
          <cell r="U733">
            <v>0</v>
          </cell>
          <cell r="X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1407.82</v>
          </cell>
          <cell r="AD733">
            <v>0</v>
          </cell>
          <cell r="AE733">
            <v>321.39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</row>
        <row r="734">
          <cell r="A734" t="str">
            <v>DES.45280.P015</v>
          </cell>
          <cell r="B734" t="str">
            <v>7515.45280.P015</v>
          </cell>
          <cell r="O734" t="str">
            <v>Non Allocated Expenditure</v>
          </cell>
          <cell r="Q734">
            <v>0</v>
          </cell>
          <cell r="R734">
            <v>0</v>
          </cell>
          <cell r="T734">
            <v>1293.0999999999999</v>
          </cell>
          <cell r="U734">
            <v>0</v>
          </cell>
          <cell r="X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121.72</v>
          </cell>
          <cell r="AF734">
            <v>0</v>
          </cell>
          <cell r="AG734">
            <v>324.69</v>
          </cell>
          <cell r="AH734">
            <v>387.22</v>
          </cell>
          <cell r="AI734">
            <v>0</v>
          </cell>
          <cell r="AJ734">
            <v>0</v>
          </cell>
          <cell r="AK734">
            <v>0</v>
          </cell>
          <cell r="AL734">
            <v>459.47</v>
          </cell>
          <cell r="AM734">
            <v>0</v>
          </cell>
          <cell r="AN734">
            <v>0</v>
          </cell>
        </row>
        <row r="735">
          <cell r="A735" t="str">
            <v>DES.45280.P015</v>
          </cell>
          <cell r="B735" t="str">
            <v>7515.45280.P015</v>
          </cell>
          <cell r="O735" t="str">
            <v>Non Allocated Expenditure</v>
          </cell>
          <cell r="Q735">
            <v>0</v>
          </cell>
          <cell r="R735">
            <v>0</v>
          </cell>
          <cell r="T735">
            <v>250.93</v>
          </cell>
          <cell r="U735">
            <v>0</v>
          </cell>
          <cell r="X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198.49</v>
          </cell>
          <cell r="AD735">
            <v>52.44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</row>
        <row r="736">
          <cell r="A736" t="str">
            <v>DES.45280.P015</v>
          </cell>
          <cell r="B736" t="str">
            <v>7515.45280.P015</v>
          </cell>
          <cell r="O736" t="str">
            <v>Non Allocated Expenditure</v>
          </cell>
          <cell r="Q736">
            <v>5776.11</v>
          </cell>
          <cell r="R736">
            <v>0</v>
          </cell>
          <cell r="T736">
            <v>38394.800000000003</v>
          </cell>
          <cell r="U736">
            <v>0</v>
          </cell>
          <cell r="X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3670</v>
          </cell>
          <cell r="AD736">
            <v>3534</v>
          </cell>
          <cell r="AE736">
            <v>2400.5</v>
          </cell>
          <cell r="AF736">
            <v>240</v>
          </cell>
          <cell r="AG736">
            <v>4185</v>
          </cell>
          <cell r="AH736">
            <v>6128.5</v>
          </cell>
          <cell r="AI736">
            <v>1830</v>
          </cell>
          <cell r="AJ736">
            <v>6664.5</v>
          </cell>
          <cell r="AK736">
            <v>1686.19</v>
          </cell>
          <cell r="AL736">
            <v>2280</v>
          </cell>
          <cell r="AM736">
            <v>5776.11</v>
          </cell>
          <cell r="AN736">
            <v>0</v>
          </cell>
        </row>
        <row r="737">
          <cell r="A737" t="str">
            <v>DES.45280.P015</v>
          </cell>
          <cell r="B737" t="str">
            <v>7515.45280.P015</v>
          </cell>
          <cell r="O737" t="str">
            <v>Non Allocated Expenditure</v>
          </cell>
          <cell r="Q737">
            <v>0</v>
          </cell>
          <cell r="R737">
            <v>0</v>
          </cell>
          <cell r="T737">
            <v>40.450000000000003</v>
          </cell>
          <cell r="U737">
            <v>0</v>
          </cell>
          <cell r="X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10.45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30</v>
          </cell>
          <cell r="AL737">
            <v>0</v>
          </cell>
          <cell r="AM737">
            <v>0</v>
          </cell>
          <cell r="AN737">
            <v>0</v>
          </cell>
        </row>
        <row r="738">
          <cell r="A738" t="str">
            <v>DES.45280.P015</v>
          </cell>
          <cell r="B738" t="str">
            <v>7515.45280.P015</v>
          </cell>
          <cell r="O738" t="str">
            <v>Non Allocated Expenditure</v>
          </cell>
          <cell r="Q738">
            <v>85.35</v>
          </cell>
          <cell r="R738">
            <v>0</v>
          </cell>
          <cell r="T738">
            <v>925.25</v>
          </cell>
          <cell r="U738">
            <v>0</v>
          </cell>
          <cell r="X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85.35</v>
          </cell>
          <cell r="AD738">
            <v>85.36</v>
          </cell>
          <cell r="AE738">
            <v>82.61</v>
          </cell>
          <cell r="AF738">
            <v>88.2</v>
          </cell>
          <cell r="AG738">
            <v>82.61</v>
          </cell>
          <cell r="AH738">
            <v>85.35</v>
          </cell>
          <cell r="AI738">
            <v>82.6</v>
          </cell>
          <cell r="AJ738">
            <v>79.849999999999994</v>
          </cell>
          <cell r="AK738">
            <v>85.36</v>
          </cell>
          <cell r="AL738">
            <v>82.61</v>
          </cell>
          <cell r="AM738">
            <v>85.35</v>
          </cell>
          <cell r="AN738">
            <v>0</v>
          </cell>
        </row>
        <row r="739">
          <cell r="A739" t="str">
            <v>DES.45280.P015</v>
          </cell>
          <cell r="B739" t="str">
            <v>7515.45280.P015</v>
          </cell>
          <cell r="O739" t="str">
            <v>Non Allocated Expenditure</v>
          </cell>
          <cell r="Q739">
            <v>0</v>
          </cell>
          <cell r="R739">
            <v>0</v>
          </cell>
          <cell r="T739">
            <v>0</v>
          </cell>
          <cell r="U739">
            <v>0</v>
          </cell>
          <cell r="X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3500</v>
          </cell>
          <cell r="AL739">
            <v>-3500</v>
          </cell>
          <cell r="AM739">
            <v>0</v>
          </cell>
          <cell r="AN739">
            <v>0</v>
          </cell>
        </row>
        <row r="740">
          <cell r="A740" t="str">
            <v>DES.45280.P657</v>
          </cell>
          <cell r="B740" t="str">
            <v>7510.45280.P657</v>
          </cell>
          <cell r="O740" t="str">
            <v>Non Allocated Expenditure</v>
          </cell>
          <cell r="Q740">
            <v>0</v>
          </cell>
          <cell r="R740">
            <v>0</v>
          </cell>
          <cell r="T740">
            <v>0</v>
          </cell>
          <cell r="U740">
            <v>0</v>
          </cell>
          <cell r="X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-895</v>
          </cell>
          <cell r="AI740">
            <v>0</v>
          </cell>
          <cell r="AJ740">
            <v>0</v>
          </cell>
          <cell r="AK740">
            <v>0</v>
          </cell>
          <cell r="AL740">
            <v>895</v>
          </cell>
          <cell r="AM740">
            <v>0</v>
          </cell>
          <cell r="AN740">
            <v>0</v>
          </cell>
        </row>
        <row r="741">
          <cell r="A741" t="str">
            <v>DES.45280.P657</v>
          </cell>
          <cell r="B741" t="str">
            <v>7510.45280.P657</v>
          </cell>
          <cell r="O741" t="str">
            <v>Non Allocated Expenditure</v>
          </cell>
          <cell r="Q741">
            <v>40.799999999999997</v>
          </cell>
          <cell r="R741">
            <v>0</v>
          </cell>
          <cell r="T741">
            <v>40.799999999999997</v>
          </cell>
          <cell r="U741">
            <v>0</v>
          </cell>
          <cell r="X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40.799999999999997</v>
          </cell>
          <cell r="AN741">
            <v>0</v>
          </cell>
        </row>
        <row r="742">
          <cell r="A742" t="str">
            <v>DES.45280.P658</v>
          </cell>
          <cell r="B742" t="str">
            <v>7510.45280.P658</v>
          </cell>
          <cell r="O742" t="str">
            <v>Non Allocated Expenditure</v>
          </cell>
          <cell r="Q742">
            <v>0</v>
          </cell>
          <cell r="R742">
            <v>0</v>
          </cell>
          <cell r="T742">
            <v>0</v>
          </cell>
          <cell r="U742">
            <v>0</v>
          </cell>
          <cell r="X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1767</v>
          </cell>
          <cell r="AF742">
            <v>-1767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</row>
        <row r="743">
          <cell r="A743" t="str">
            <v>DES.45280.P658</v>
          </cell>
          <cell r="B743" t="str">
            <v>7510.45280.P658</v>
          </cell>
          <cell r="O743" t="str">
            <v>Non Allocated Expenditure</v>
          </cell>
          <cell r="Q743">
            <v>0</v>
          </cell>
          <cell r="R743">
            <v>0</v>
          </cell>
          <cell r="T743">
            <v>0</v>
          </cell>
          <cell r="U743">
            <v>0</v>
          </cell>
          <cell r="X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2410</v>
          </cell>
          <cell r="AF743">
            <v>-2410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</row>
        <row r="744">
          <cell r="A744" t="str">
            <v>DES.45280.P663</v>
          </cell>
          <cell r="B744" t="str">
            <v>7510.45280.P663</v>
          </cell>
          <cell r="O744" t="str">
            <v>Non Allocated Expenditure</v>
          </cell>
          <cell r="Q744">
            <v>0</v>
          </cell>
          <cell r="R744">
            <v>8040</v>
          </cell>
          <cell r="T744">
            <v>-141004.82999999999</v>
          </cell>
          <cell r="U744">
            <v>88440</v>
          </cell>
          <cell r="X744">
            <v>96480</v>
          </cell>
          <cell r="Z744">
            <v>96480</v>
          </cell>
          <cell r="AA744">
            <v>-69874</v>
          </cell>
          <cell r="AB744">
            <v>0</v>
          </cell>
          <cell r="AC744">
            <v>0</v>
          </cell>
          <cell r="AD744">
            <v>12231.65</v>
          </cell>
          <cell r="AE744">
            <v>6102.72</v>
          </cell>
          <cell r="AF744">
            <v>0</v>
          </cell>
          <cell r="AG744">
            <v>6506.56</v>
          </cell>
          <cell r="AH744">
            <v>-166353.85999999999</v>
          </cell>
          <cell r="AI744">
            <v>0</v>
          </cell>
          <cell r="AJ744">
            <v>508.1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</row>
        <row r="745">
          <cell r="A745" t="str">
            <v>DES.45280.P663</v>
          </cell>
          <cell r="B745" t="str">
            <v>7510.45280.P663</v>
          </cell>
          <cell r="O745" t="str">
            <v>Non Allocated Expenditure</v>
          </cell>
          <cell r="Q745">
            <v>15592.99</v>
          </cell>
          <cell r="R745">
            <v>47210.99</v>
          </cell>
          <cell r="T745">
            <v>294481.91999999998</v>
          </cell>
          <cell r="U745">
            <v>510145.77</v>
          </cell>
          <cell r="X745">
            <v>554842.35</v>
          </cell>
          <cell r="Z745">
            <v>398920.35</v>
          </cell>
          <cell r="AA745">
            <v>227358</v>
          </cell>
          <cell r="AB745">
            <v>0</v>
          </cell>
          <cell r="AC745">
            <v>8252.8700000000008</v>
          </cell>
          <cell r="AD745">
            <v>3498.5</v>
          </cell>
          <cell r="AE745">
            <v>23435.599999999999</v>
          </cell>
          <cell r="AF745">
            <v>9884.92</v>
          </cell>
          <cell r="AG745">
            <v>33678.730000000003</v>
          </cell>
          <cell r="AH745">
            <v>56811.11</v>
          </cell>
          <cell r="AI745">
            <v>78416.679999999993</v>
          </cell>
          <cell r="AJ745">
            <v>22957.77</v>
          </cell>
          <cell r="AK745">
            <v>7286.48</v>
          </cell>
          <cell r="AL745">
            <v>34666.269999999997</v>
          </cell>
          <cell r="AM745">
            <v>15592.99</v>
          </cell>
          <cell r="AN745">
            <v>0</v>
          </cell>
        </row>
        <row r="746">
          <cell r="A746" t="str">
            <v>DES.45280.P663</v>
          </cell>
          <cell r="B746" t="str">
            <v>7510.45280.P663</v>
          </cell>
          <cell r="O746" t="str">
            <v>Non Allocated Expenditure</v>
          </cell>
          <cell r="Q746">
            <v>131.66</v>
          </cell>
          <cell r="R746">
            <v>13274.84</v>
          </cell>
          <cell r="T746">
            <v>13962.43</v>
          </cell>
          <cell r="U746">
            <v>144755.71</v>
          </cell>
          <cell r="X746">
            <v>157493.01999999999</v>
          </cell>
          <cell r="Z746">
            <v>59149.02</v>
          </cell>
          <cell r="AA746">
            <v>72583</v>
          </cell>
          <cell r="AB746">
            <v>0</v>
          </cell>
          <cell r="AC746">
            <v>4829.4799999999996</v>
          </cell>
          <cell r="AD746">
            <v>680.21</v>
          </cell>
          <cell r="AE746">
            <v>921.57</v>
          </cell>
          <cell r="AF746">
            <v>0</v>
          </cell>
          <cell r="AG746">
            <v>482.73</v>
          </cell>
          <cell r="AH746">
            <v>0</v>
          </cell>
          <cell r="AI746">
            <v>482.73</v>
          </cell>
          <cell r="AJ746">
            <v>574.07000000000005</v>
          </cell>
          <cell r="AK746">
            <v>4022.58</v>
          </cell>
          <cell r="AL746">
            <v>1837.4</v>
          </cell>
          <cell r="AM746">
            <v>131.66</v>
          </cell>
          <cell r="AN746">
            <v>0</v>
          </cell>
        </row>
        <row r="747">
          <cell r="A747" t="str">
            <v>DES.45280.P663</v>
          </cell>
          <cell r="B747" t="str">
            <v>7510.45280.P663</v>
          </cell>
          <cell r="O747" t="str">
            <v>Non Allocated Expenditure</v>
          </cell>
          <cell r="Q747">
            <v>-44604.81</v>
          </cell>
          <cell r="R747">
            <v>17838</v>
          </cell>
          <cell r="T747">
            <v>3255.77</v>
          </cell>
          <cell r="U747">
            <v>196218</v>
          </cell>
          <cell r="X747">
            <v>214056</v>
          </cell>
          <cell r="Z747">
            <v>173888</v>
          </cell>
          <cell r="AA747">
            <v>173889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622.96</v>
          </cell>
          <cell r="AG747">
            <v>1404.69</v>
          </cell>
          <cell r="AH747">
            <v>0</v>
          </cell>
          <cell r="AI747">
            <v>41497</v>
          </cell>
          <cell r="AJ747">
            <v>1703.12</v>
          </cell>
          <cell r="AK747">
            <v>1803.62</v>
          </cell>
          <cell r="AL747">
            <v>829.19</v>
          </cell>
          <cell r="AM747">
            <v>-44604.81</v>
          </cell>
          <cell r="AN747">
            <v>0</v>
          </cell>
        </row>
        <row r="748">
          <cell r="A748" t="str">
            <v>DES.45280.P663</v>
          </cell>
          <cell r="B748" t="str">
            <v>7510.45280.P663</v>
          </cell>
          <cell r="O748" t="str">
            <v>Non Allocated Expenditure</v>
          </cell>
          <cell r="Q748">
            <v>-21293.22</v>
          </cell>
          <cell r="R748">
            <v>0</v>
          </cell>
          <cell r="T748">
            <v>62815.06</v>
          </cell>
          <cell r="U748">
            <v>0</v>
          </cell>
          <cell r="X748">
            <v>0</v>
          </cell>
          <cell r="Z748">
            <v>9500</v>
          </cell>
          <cell r="AA748">
            <v>0</v>
          </cell>
          <cell r="AB748">
            <v>0</v>
          </cell>
          <cell r="AC748">
            <v>1309.04</v>
          </cell>
          <cell r="AD748">
            <v>0</v>
          </cell>
          <cell r="AE748">
            <v>0</v>
          </cell>
          <cell r="AF748">
            <v>8214.5499999999993</v>
          </cell>
          <cell r="AG748">
            <v>0</v>
          </cell>
          <cell r="AH748">
            <v>24845.77</v>
          </cell>
          <cell r="AI748">
            <v>3826.83</v>
          </cell>
          <cell r="AJ748">
            <v>15510.57</v>
          </cell>
          <cell r="AK748">
            <v>0</v>
          </cell>
          <cell r="AL748">
            <v>30401.52</v>
          </cell>
          <cell r="AM748">
            <v>-21293.22</v>
          </cell>
          <cell r="AN748">
            <v>0</v>
          </cell>
        </row>
        <row r="749">
          <cell r="A749" t="str">
            <v>DES.45280.P663</v>
          </cell>
          <cell r="B749" t="str">
            <v>7510.45280.P663</v>
          </cell>
          <cell r="O749" t="str">
            <v>Non Allocated Expenditure</v>
          </cell>
          <cell r="Q749">
            <v>-0.09</v>
          </cell>
          <cell r="R749">
            <v>0</v>
          </cell>
          <cell r="T749">
            <v>1155</v>
          </cell>
          <cell r="U749">
            <v>0</v>
          </cell>
          <cell r="X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0.09</v>
          </cell>
          <cell r="AH749">
            <v>0</v>
          </cell>
          <cell r="AI749">
            <v>0</v>
          </cell>
          <cell r="AJ749">
            <v>1155</v>
          </cell>
          <cell r="AK749">
            <v>0</v>
          </cell>
          <cell r="AL749">
            <v>0</v>
          </cell>
          <cell r="AM749">
            <v>-0.09</v>
          </cell>
          <cell r="AN749">
            <v>0</v>
          </cell>
        </row>
        <row r="750">
          <cell r="A750" t="str">
            <v>DES.45280.P663</v>
          </cell>
          <cell r="B750" t="str">
            <v>7510.45280.P663</v>
          </cell>
          <cell r="O750" t="str">
            <v>Non Allocated Expenditure</v>
          </cell>
          <cell r="Q750">
            <v>12520.63</v>
          </cell>
          <cell r="R750">
            <v>-7655</v>
          </cell>
          <cell r="T750">
            <v>486317.63</v>
          </cell>
          <cell r="U750">
            <v>-80823</v>
          </cell>
          <cell r="X750">
            <v>-88478</v>
          </cell>
          <cell r="Z750">
            <v>-91182</v>
          </cell>
          <cell r="AA750">
            <v>-58400</v>
          </cell>
          <cell r="AB750">
            <v>0</v>
          </cell>
          <cell r="AC750">
            <v>33930.39</v>
          </cell>
          <cell r="AD750">
            <v>4776.51</v>
          </cell>
          <cell r="AE750">
            <v>20198.14</v>
          </cell>
          <cell r="AF750">
            <v>1767</v>
          </cell>
          <cell r="AG750">
            <v>40693.269999999997</v>
          </cell>
          <cell r="AH750">
            <v>1181.32</v>
          </cell>
          <cell r="AI750">
            <v>-47714</v>
          </cell>
          <cell r="AJ750">
            <v>32106.17</v>
          </cell>
          <cell r="AK750">
            <v>317347.58</v>
          </cell>
          <cell r="AL750">
            <v>69510.62</v>
          </cell>
          <cell r="AM750">
            <v>12520.63</v>
          </cell>
          <cell r="AN750">
            <v>2638.57</v>
          </cell>
        </row>
        <row r="751">
          <cell r="A751" t="str">
            <v>DES.45280.P663</v>
          </cell>
          <cell r="B751" t="str">
            <v>7510.45280.P663</v>
          </cell>
          <cell r="O751" t="str">
            <v>Non Allocated Expenditure</v>
          </cell>
          <cell r="Q751">
            <v>0</v>
          </cell>
          <cell r="R751">
            <v>0</v>
          </cell>
          <cell r="T751">
            <v>95.45</v>
          </cell>
          <cell r="U751">
            <v>0</v>
          </cell>
          <cell r="X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95.45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</row>
        <row r="752">
          <cell r="A752" t="str">
            <v>DES.45280.P663</v>
          </cell>
          <cell r="B752" t="str">
            <v>7510.45280.P663</v>
          </cell>
          <cell r="O752" t="str">
            <v>Non Allocated Expenditure</v>
          </cell>
          <cell r="Q752">
            <v>-4465.13</v>
          </cell>
          <cell r="R752">
            <v>1688</v>
          </cell>
          <cell r="T752">
            <v>233190.32</v>
          </cell>
          <cell r="U752">
            <v>129785</v>
          </cell>
          <cell r="X752">
            <v>131473</v>
          </cell>
          <cell r="Z752">
            <v>36534</v>
          </cell>
          <cell r="AA752">
            <v>166476</v>
          </cell>
          <cell r="AB752">
            <v>0</v>
          </cell>
          <cell r="AC752">
            <v>0</v>
          </cell>
          <cell r="AD752">
            <v>440</v>
          </cell>
          <cell r="AE752">
            <v>3347.15</v>
          </cell>
          <cell r="AF752">
            <v>88084.33</v>
          </cell>
          <cell r="AG752">
            <v>53981.47</v>
          </cell>
          <cell r="AH752">
            <v>40203.15</v>
          </cell>
          <cell r="AI752">
            <v>24015.08</v>
          </cell>
          <cell r="AJ752">
            <v>13814.08</v>
          </cell>
          <cell r="AK752">
            <v>5048.4399999999996</v>
          </cell>
          <cell r="AL752">
            <v>8721.75</v>
          </cell>
          <cell r="AM752">
            <v>-4465.13</v>
          </cell>
          <cell r="AN752">
            <v>0</v>
          </cell>
        </row>
        <row r="753">
          <cell r="A753" t="str">
            <v>DES.45280.P663</v>
          </cell>
          <cell r="B753" t="str">
            <v>7510.45280.P663</v>
          </cell>
          <cell r="O753" t="str">
            <v>Non Allocated Expenditure</v>
          </cell>
          <cell r="Q753">
            <v>0</v>
          </cell>
          <cell r="R753">
            <v>5499</v>
          </cell>
          <cell r="T753">
            <v>36589.64</v>
          </cell>
          <cell r="U753">
            <v>60489</v>
          </cell>
          <cell r="X753">
            <v>65988</v>
          </cell>
          <cell r="Z753">
            <v>65988</v>
          </cell>
          <cell r="AA753">
            <v>65988</v>
          </cell>
          <cell r="AB753">
            <v>0</v>
          </cell>
          <cell r="AC753">
            <v>3581.25</v>
          </cell>
          <cell r="AD753">
            <v>3581.25</v>
          </cell>
          <cell r="AE753">
            <v>3581.25</v>
          </cell>
          <cell r="AF753">
            <v>3692.27</v>
          </cell>
          <cell r="AG753">
            <v>3692.27</v>
          </cell>
          <cell r="AH753">
            <v>3692.27</v>
          </cell>
          <cell r="AI753">
            <v>3692.27</v>
          </cell>
          <cell r="AJ753">
            <v>3692.27</v>
          </cell>
          <cell r="AK753">
            <v>3692.27</v>
          </cell>
          <cell r="AL753">
            <v>3692.27</v>
          </cell>
          <cell r="AM753">
            <v>0</v>
          </cell>
          <cell r="AN753">
            <v>0</v>
          </cell>
        </row>
        <row r="754">
          <cell r="A754" t="str">
            <v>DES.45280.P663</v>
          </cell>
          <cell r="B754" t="str">
            <v>7510.45280.P663</v>
          </cell>
          <cell r="O754" t="str">
            <v>Non Allocated Expenditure</v>
          </cell>
          <cell r="Q754">
            <v>-7436.08</v>
          </cell>
          <cell r="R754">
            <v>0</v>
          </cell>
          <cell r="T754">
            <v>260774</v>
          </cell>
          <cell r="U754">
            <v>280832</v>
          </cell>
          <cell r="X754">
            <v>280832</v>
          </cell>
          <cell r="Z754">
            <v>0</v>
          </cell>
          <cell r="AA754">
            <v>91413</v>
          </cell>
          <cell r="AB754">
            <v>0</v>
          </cell>
          <cell r="AC754">
            <v>51585.919999999998</v>
          </cell>
          <cell r="AD754">
            <v>15421.84</v>
          </cell>
          <cell r="AE754">
            <v>15529.17</v>
          </cell>
          <cell r="AF754">
            <v>9602.92</v>
          </cell>
          <cell r="AG754">
            <v>-24372.080000000002</v>
          </cell>
          <cell r="AH754">
            <v>46872.92</v>
          </cell>
          <cell r="AI754">
            <v>37409.599999999999</v>
          </cell>
          <cell r="AJ754">
            <v>33722.69</v>
          </cell>
          <cell r="AK754">
            <v>47012.6</v>
          </cell>
          <cell r="AL754">
            <v>35424.5</v>
          </cell>
          <cell r="AM754">
            <v>-7436.08</v>
          </cell>
          <cell r="AN754">
            <v>-36183</v>
          </cell>
        </row>
        <row r="755">
          <cell r="A755" t="str">
            <v>DES.45280.P663</v>
          </cell>
          <cell r="B755" t="str">
            <v>7510.45280.P663</v>
          </cell>
          <cell r="O755" t="str">
            <v>Non Allocated Expenditure</v>
          </cell>
          <cell r="Q755">
            <v>-493</v>
          </cell>
          <cell r="R755">
            <v>3596</v>
          </cell>
          <cell r="T755">
            <v>16658.400000000001</v>
          </cell>
          <cell r="U755">
            <v>40756</v>
          </cell>
          <cell r="X755">
            <v>44352</v>
          </cell>
          <cell r="Z755">
            <v>33152</v>
          </cell>
          <cell r="AA755">
            <v>33152</v>
          </cell>
          <cell r="AB755">
            <v>0</v>
          </cell>
          <cell r="AC755">
            <v>493</v>
          </cell>
          <cell r="AD755">
            <v>440</v>
          </cell>
          <cell r="AE755">
            <v>0</v>
          </cell>
          <cell r="AF755">
            <v>0</v>
          </cell>
          <cell r="AG755">
            <v>16218.4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-493</v>
          </cell>
          <cell r="AN755">
            <v>0</v>
          </cell>
        </row>
        <row r="756">
          <cell r="A756" t="str">
            <v>DES.45280.P663</v>
          </cell>
          <cell r="B756" t="str">
            <v>7510.45280.P663</v>
          </cell>
          <cell r="O756" t="str">
            <v>Non Allocated Expenditure</v>
          </cell>
          <cell r="Q756">
            <v>0</v>
          </cell>
          <cell r="R756">
            <v>0</v>
          </cell>
          <cell r="T756">
            <v>60</v>
          </cell>
          <cell r="U756">
            <v>0</v>
          </cell>
          <cell r="X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60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</row>
        <row r="757">
          <cell r="A757" t="str">
            <v>DES.45280.P663</v>
          </cell>
          <cell r="B757" t="str">
            <v>7510.45280.P663</v>
          </cell>
          <cell r="O757" t="str">
            <v>Non Allocated Expenditure</v>
          </cell>
          <cell r="Q757">
            <v>2064.1999999999998</v>
          </cell>
          <cell r="R757">
            <v>1522</v>
          </cell>
          <cell r="T757">
            <v>20432.5</v>
          </cell>
          <cell r="U757">
            <v>19748</v>
          </cell>
          <cell r="X757">
            <v>21270</v>
          </cell>
          <cell r="Z757">
            <v>13141</v>
          </cell>
          <cell r="AA757">
            <v>14485</v>
          </cell>
          <cell r="AB757">
            <v>0</v>
          </cell>
          <cell r="AC757">
            <v>1732.99</v>
          </cell>
          <cell r="AD757">
            <v>1790.8</v>
          </cell>
          <cell r="AE757">
            <v>1790.8</v>
          </cell>
          <cell r="AF757">
            <v>1790.8</v>
          </cell>
          <cell r="AG757">
            <v>1620.94</v>
          </cell>
          <cell r="AH757">
            <v>1535.56</v>
          </cell>
          <cell r="AI757">
            <v>1535.56</v>
          </cell>
          <cell r="AJ757">
            <v>1706.29</v>
          </cell>
          <cell r="AK757">
            <v>2560.7600000000002</v>
          </cell>
          <cell r="AL757">
            <v>2303.8000000000002</v>
          </cell>
          <cell r="AM757">
            <v>2064.1999999999998</v>
          </cell>
          <cell r="AN757">
            <v>0</v>
          </cell>
        </row>
        <row r="758">
          <cell r="A758" t="str">
            <v>DES.45280.P664</v>
          </cell>
          <cell r="B758" t="str">
            <v>7510.45280.P664</v>
          </cell>
          <cell r="O758" t="str">
            <v>Non Allocated Expenditure</v>
          </cell>
          <cell r="Q758">
            <v>0</v>
          </cell>
          <cell r="R758">
            <v>0</v>
          </cell>
          <cell r="T758">
            <v>0.03</v>
          </cell>
          <cell r="U758">
            <v>0</v>
          </cell>
          <cell r="X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0.03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</row>
        <row r="759">
          <cell r="A759" t="str">
            <v>DES.45280.P664</v>
          </cell>
          <cell r="B759" t="str">
            <v>7510.45280.P664</v>
          </cell>
          <cell r="O759" t="str">
            <v>Non Allocated Expenditure</v>
          </cell>
          <cell r="Q759">
            <v>0</v>
          </cell>
          <cell r="R759">
            <v>17884.09</v>
          </cell>
          <cell r="T759">
            <v>52023.91</v>
          </cell>
          <cell r="U759">
            <v>189621.14</v>
          </cell>
          <cell r="X759">
            <v>206084.2</v>
          </cell>
          <cell r="Z759">
            <v>158286.20000000001</v>
          </cell>
          <cell r="AA759">
            <v>290331</v>
          </cell>
          <cell r="AB759">
            <v>0</v>
          </cell>
          <cell r="AC759">
            <v>641.62</v>
          </cell>
          <cell r="AD759">
            <v>0</v>
          </cell>
          <cell r="AE759">
            <v>3081.28</v>
          </cell>
          <cell r="AF759">
            <v>1026.4000000000001</v>
          </cell>
          <cell r="AG759">
            <v>11561.08</v>
          </cell>
          <cell r="AH759">
            <v>30241.88</v>
          </cell>
          <cell r="AI759">
            <v>4894.3</v>
          </cell>
          <cell r="AJ759">
            <v>577.35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</row>
        <row r="760">
          <cell r="A760" t="str">
            <v>DES.45280.P664</v>
          </cell>
          <cell r="B760" t="str">
            <v>7510.45280.P664</v>
          </cell>
          <cell r="O760" t="str">
            <v>Non Allocated Expenditure</v>
          </cell>
          <cell r="Q760">
            <v>0</v>
          </cell>
          <cell r="R760">
            <v>581.39</v>
          </cell>
          <cell r="T760">
            <v>219.42</v>
          </cell>
          <cell r="U760">
            <v>6364.38</v>
          </cell>
          <cell r="X760">
            <v>6925.41</v>
          </cell>
          <cell r="Z760">
            <v>6925.41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219.42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</row>
        <row r="761">
          <cell r="A761" t="str">
            <v>DES.45280.P664</v>
          </cell>
          <cell r="B761" t="str">
            <v>7510.45280.P664</v>
          </cell>
          <cell r="O761" t="str">
            <v>Non Allocated Expenditure</v>
          </cell>
          <cell r="Q761">
            <v>0</v>
          </cell>
          <cell r="R761">
            <v>0</v>
          </cell>
          <cell r="T761">
            <v>480</v>
          </cell>
          <cell r="U761">
            <v>0</v>
          </cell>
          <cell r="X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480</v>
          </cell>
          <cell r="AL761">
            <v>0</v>
          </cell>
          <cell r="AM761">
            <v>0</v>
          </cell>
          <cell r="AN761">
            <v>0</v>
          </cell>
        </row>
        <row r="762">
          <cell r="A762" t="str">
            <v>DES.45280.P664</v>
          </cell>
          <cell r="B762" t="str">
            <v>7510.45280.P664</v>
          </cell>
          <cell r="O762" t="str">
            <v>Non Allocated Expenditure</v>
          </cell>
          <cell r="Q762">
            <v>0</v>
          </cell>
          <cell r="R762">
            <v>0</v>
          </cell>
          <cell r="T762">
            <v>-9532.2800000000007</v>
          </cell>
          <cell r="U762">
            <v>0</v>
          </cell>
          <cell r="X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13455.92</v>
          </cell>
          <cell r="AJ762">
            <v>5485</v>
          </cell>
          <cell r="AK762">
            <v>0</v>
          </cell>
          <cell r="AL762">
            <v>-28473.200000000001</v>
          </cell>
          <cell r="AM762">
            <v>0</v>
          </cell>
          <cell r="AN762">
            <v>0</v>
          </cell>
        </row>
        <row r="763">
          <cell r="A763" t="str">
            <v>DES.45280.P664</v>
          </cell>
          <cell r="B763" t="str">
            <v>7510.45280.P664</v>
          </cell>
          <cell r="O763" t="str">
            <v>Non Allocated Expenditure</v>
          </cell>
          <cell r="Q763">
            <v>51449.98</v>
          </cell>
          <cell r="R763">
            <v>0</v>
          </cell>
          <cell r="T763">
            <v>217769.19</v>
          </cell>
          <cell r="U763">
            <v>0</v>
          </cell>
          <cell r="X763">
            <v>0</v>
          </cell>
          <cell r="Z763">
            <v>2345.87</v>
          </cell>
          <cell r="AA763">
            <v>0</v>
          </cell>
          <cell r="AB763">
            <v>0</v>
          </cell>
          <cell r="AC763">
            <v>21400.27</v>
          </cell>
          <cell r="AD763">
            <v>20006</v>
          </cell>
          <cell r="AE763">
            <v>951.6</v>
          </cell>
          <cell r="AF763">
            <v>-20006</v>
          </cell>
          <cell r="AG763">
            <v>16203.34</v>
          </cell>
          <cell r="AH763">
            <v>36431</v>
          </cell>
          <cell r="AI763">
            <v>15635</v>
          </cell>
          <cell r="AJ763">
            <v>-6612</v>
          </cell>
          <cell r="AK763">
            <v>35545</v>
          </cell>
          <cell r="AL763">
            <v>46765</v>
          </cell>
          <cell r="AM763">
            <v>51449.98</v>
          </cell>
          <cell r="AN763">
            <v>-32850</v>
          </cell>
        </row>
        <row r="764">
          <cell r="A764" t="str">
            <v>DES.45280.P664</v>
          </cell>
          <cell r="B764" t="str">
            <v>7510.45280.P664</v>
          </cell>
          <cell r="O764" t="str">
            <v>Non Allocated Expenditure</v>
          </cell>
          <cell r="Q764">
            <v>24530.99</v>
          </cell>
          <cell r="R764">
            <v>53914</v>
          </cell>
          <cell r="T764">
            <v>634020.94999999995</v>
          </cell>
          <cell r="U764">
            <v>1320058</v>
          </cell>
          <cell r="X764">
            <v>1373972</v>
          </cell>
          <cell r="Z764">
            <v>1439953</v>
          </cell>
          <cell r="AA764">
            <v>1439953</v>
          </cell>
          <cell r="AB764">
            <v>0</v>
          </cell>
          <cell r="AC764">
            <v>0</v>
          </cell>
          <cell r="AD764">
            <v>5166</v>
          </cell>
          <cell r="AE764">
            <v>7216</v>
          </cell>
          <cell r="AF764">
            <v>19890.28</v>
          </cell>
          <cell r="AG764">
            <v>4303.67</v>
          </cell>
          <cell r="AH764">
            <v>188501</v>
          </cell>
          <cell r="AI764">
            <v>56073.87</v>
          </cell>
          <cell r="AJ764">
            <v>211854</v>
          </cell>
          <cell r="AK764">
            <v>152629.99</v>
          </cell>
          <cell r="AL764">
            <v>-36144.85</v>
          </cell>
          <cell r="AM764">
            <v>24530.99</v>
          </cell>
          <cell r="AN764">
            <v>0</v>
          </cell>
        </row>
        <row r="765">
          <cell r="A765" t="str">
            <v>DES.45280.P664</v>
          </cell>
          <cell r="B765" t="str">
            <v>7510.45280.P664</v>
          </cell>
          <cell r="O765" t="str">
            <v>Non Allocated Expenditure</v>
          </cell>
          <cell r="Q765">
            <v>5485</v>
          </cell>
          <cell r="R765">
            <v>0</v>
          </cell>
          <cell r="T765">
            <v>10970</v>
          </cell>
          <cell r="U765">
            <v>0</v>
          </cell>
          <cell r="X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5485</v>
          </cell>
          <cell r="AM765">
            <v>5485</v>
          </cell>
          <cell r="AN765">
            <v>0</v>
          </cell>
        </row>
        <row r="766">
          <cell r="A766" t="str">
            <v>DES.45280.P664</v>
          </cell>
          <cell r="B766" t="str">
            <v>7510.45280.P664</v>
          </cell>
          <cell r="O766" t="str">
            <v>Non Allocated Expenditure</v>
          </cell>
          <cell r="Q766">
            <v>165.2</v>
          </cell>
          <cell r="R766">
            <v>0</v>
          </cell>
          <cell r="T766">
            <v>165.2</v>
          </cell>
          <cell r="U766">
            <v>0</v>
          </cell>
          <cell r="X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165.2</v>
          </cell>
          <cell r="AN766">
            <v>0</v>
          </cell>
        </row>
        <row r="767">
          <cell r="A767" t="str">
            <v>DES.45280.P664</v>
          </cell>
          <cell r="B767" t="str">
            <v>7515.45280.P664</v>
          </cell>
          <cell r="O767" t="str">
            <v>Non Allocated Expenditure</v>
          </cell>
          <cell r="Q767">
            <v>513.20000000000005</v>
          </cell>
          <cell r="R767">
            <v>0</v>
          </cell>
          <cell r="T767">
            <v>705.65</v>
          </cell>
          <cell r="U767">
            <v>0</v>
          </cell>
          <cell r="X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192.45</v>
          </cell>
          <cell r="AM767">
            <v>513.20000000000005</v>
          </cell>
          <cell r="AN767">
            <v>0</v>
          </cell>
        </row>
        <row r="768">
          <cell r="A768" t="str">
            <v>DES.45280.P664</v>
          </cell>
          <cell r="B768" t="str">
            <v>7515.45280.P664</v>
          </cell>
          <cell r="O768" t="str">
            <v>Non Allocated Expenditure</v>
          </cell>
          <cell r="Q768">
            <v>0</v>
          </cell>
          <cell r="R768">
            <v>0</v>
          </cell>
          <cell r="T768">
            <v>0</v>
          </cell>
          <cell r="U768">
            <v>0</v>
          </cell>
          <cell r="X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45.45</v>
          </cell>
          <cell r="AJ768">
            <v>-45.45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</row>
        <row r="769">
          <cell r="A769" t="str">
            <v>DES.45280.P664</v>
          </cell>
          <cell r="B769" t="str">
            <v>7515.45280.P664</v>
          </cell>
          <cell r="O769" t="str">
            <v>Non Allocated Expenditure</v>
          </cell>
          <cell r="Q769">
            <v>341.41</v>
          </cell>
          <cell r="R769">
            <v>0</v>
          </cell>
          <cell r="T769">
            <v>341.41</v>
          </cell>
          <cell r="U769">
            <v>0</v>
          </cell>
          <cell r="X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341.41</v>
          </cell>
          <cell r="AN769">
            <v>0</v>
          </cell>
        </row>
        <row r="770">
          <cell r="A770" t="str">
            <v>DES.C1080</v>
          </cell>
          <cell r="B770" t="str">
            <v>7505.C1080</v>
          </cell>
          <cell r="O770" t="str">
            <v>Non Allocated Expenditure</v>
          </cell>
          <cell r="Q770">
            <v>0</v>
          </cell>
          <cell r="R770">
            <v>0</v>
          </cell>
          <cell r="T770">
            <v>0</v>
          </cell>
          <cell r="U770">
            <v>0</v>
          </cell>
          <cell r="X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</row>
        <row r="771">
          <cell r="A771" t="str">
            <v>DES.C2530</v>
          </cell>
          <cell r="B771" t="str">
            <v>7505.C2530</v>
          </cell>
          <cell r="O771" t="str">
            <v>Non Allocated Expenditure</v>
          </cell>
          <cell r="Q771">
            <v>0</v>
          </cell>
          <cell r="R771">
            <v>0</v>
          </cell>
          <cell r="T771">
            <v>0</v>
          </cell>
          <cell r="U771">
            <v>0</v>
          </cell>
          <cell r="X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</row>
        <row r="772">
          <cell r="A772" t="str">
            <v>DES.C2530</v>
          </cell>
          <cell r="B772" t="str">
            <v>7505.C2530</v>
          </cell>
          <cell r="O772" t="str">
            <v>Non Allocated Expenditure</v>
          </cell>
          <cell r="Q772">
            <v>0</v>
          </cell>
          <cell r="R772">
            <v>0</v>
          </cell>
          <cell r="T772">
            <v>0</v>
          </cell>
          <cell r="U772">
            <v>0</v>
          </cell>
          <cell r="X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</row>
        <row r="773">
          <cell r="A773" t="str">
            <v>DES.C2530</v>
          </cell>
          <cell r="B773" t="str">
            <v>7505.C2530</v>
          </cell>
          <cell r="O773" t="str">
            <v>Non Allocated Expenditure</v>
          </cell>
          <cell r="Q773">
            <v>0</v>
          </cell>
          <cell r="R773">
            <v>0</v>
          </cell>
          <cell r="T773">
            <v>0</v>
          </cell>
          <cell r="U773">
            <v>0</v>
          </cell>
          <cell r="X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</row>
        <row r="774">
          <cell r="A774" t="str">
            <v>DES.C2530</v>
          </cell>
          <cell r="B774" t="str">
            <v>7505.C2530</v>
          </cell>
          <cell r="O774" t="str">
            <v>Non Allocated Expenditure</v>
          </cell>
          <cell r="Q774">
            <v>0</v>
          </cell>
          <cell r="R774">
            <v>0</v>
          </cell>
          <cell r="T774">
            <v>0</v>
          </cell>
          <cell r="U774">
            <v>0</v>
          </cell>
          <cell r="X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</row>
        <row r="775">
          <cell r="A775" t="str">
            <v>DES.C2530</v>
          </cell>
          <cell r="B775" t="str">
            <v>7505.C2530</v>
          </cell>
          <cell r="O775" t="str">
            <v>Non Allocated Expenditure</v>
          </cell>
          <cell r="Q775">
            <v>0</v>
          </cell>
          <cell r="R775">
            <v>0</v>
          </cell>
          <cell r="T775">
            <v>0</v>
          </cell>
          <cell r="U775">
            <v>0</v>
          </cell>
          <cell r="X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</row>
        <row r="776">
          <cell r="A776" t="str">
            <v>DES.C2530</v>
          </cell>
          <cell r="B776" t="str">
            <v>7505.C2530</v>
          </cell>
          <cell r="O776" t="str">
            <v>Non Allocated Expenditure</v>
          </cell>
          <cell r="Q776">
            <v>0</v>
          </cell>
          <cell r="R776">
            <v>0</v>
          </cell>
          <cell r="T776">
            <v>0</v>
          </cell>
          <cell r="U776">
            <v>0</v>
          </cell>
          <cell r="X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</row>
        <row r="777">
          <cell r="A777" t="str">
            <v>DES.C2530</v>
          </cell>
          <cell r="B777" t="str">
            <v>7505.C2530</v>
          </cell>
          <cell r="O777" t="str">
            <v>Non Allocated Expenditure</v>
          </cell>
          <cell r="Q777">
            <v>0</v>
          </cell>
          <cell r="R777">
            <v>0</v>
          </cell>
          <cell r="T777">
            <v>0</v>
          </cell>
          <cell r="U777">
            <v>0</v>
          </cell>
          <cell r="X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</row>
        <row r="778">
          <cell r="A778" t="str">
            <v>DES.C2530</v>
          </cell>
          <cell r="B778" t="str">
            <v>7505.C2530</v>
          </cell>
          <cell r="O778" t="str">
            <v>Non Allocated Expenditure</v>
          </cell>
          <cell r="Q778">
            <v>0</v>
          </cell>
          <cell r="R778">
            <v>0</v>
          </cell>
          <cell r="T778">
            <v>0</v>
          </cell>
          <cell r="U778">
            <v>0</v>
          </cell>
          <cell r="X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</row>
        <row r="779">
          <cell r="A779" t="str">
            <v>DES.C2530</v>
          </cell>
          <cell r="B779" t="str">
            <v>7505.C2530</v>
          </cell>
          <cell r="O779" t="str">
            <v>Non Allocated Expenditure</v>
          </cell>
          <cell r="Q779">
            <v>0</v>
          </cell>
          <cell r="R779">
            <v>0</v>
          </cell>
          <cell r="T779">
            <v>0</v>
          </cell>
          <cell r="U779">
            <v>0</v>
          </cell>
          <cell r="X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</row>
        <row r="780">
          <cell r="A780" t="str">
            <v>DES.C2530</v>
          </cell>
          <cell r="B780" t="str">
            <v>7505.C2530</v>
          </cell>
          <cell r="O780" t="str">
            <v>Non Allocated Expenditure</v>
          </cell>
          <cell r="Q780">
            <v>0</v>
          </cell>
          <cell r="R780">
            <v>0</v>
          </cell>
          <cell r="T780">
            <v>0</v>
          </cell>
          <cell r="U780">
            <v>0</v>
          </cell>
          <cell r="X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</row>
        <row r="781">
          <cell r="A781" t="str">
            <v>DES.C2530</v>
          </cell>
          <cell r="B781" t="str">
            <v>7505.C2530</v>
          </cell>
          <cell r="O781" t="str">
            <v>Non Allocated Expenditure</v>
          </cell>
          <cell r="Q781">
            <v>0</v>
          </cell>
          <cell r="R781">
            <v>0</v>
          </cell>
          <cell r="T781">
            <v>0</v>
          </cell>
          <cell r="U781">
            <v>0</v>
          </cell>
          <cell r="X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</row>
        <row r="782">
          <cell r="A782" t="str">
            <v>DES.C2530</v>
          </cell>
          <cell r="B782" t="str">
            <v>7505.C2530</v>
          </cell>
          <cell r="O782" t="str">
            <v>Non Allocated Expenditure</v>
          </cell>
          <cell r="Q782">
            <v>0</v>
          </cell>
          <cell r="R782">
            <v>0</v>
          </cell>
          <cell r="T782">
            <v>0</v>
          </cell>
          <cell r="U782">
            <v>0</v>
          </cell>
          <cell r="X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</row>
        <row r="783">
          <cell r="A783" t="str">
            <v>DES.C2530</v>
          </cell>
          <cell r="B783" t="str">
            <v>7505.C2530</v>
          </cell>
          <cell r="O783" t="str">
            <v>Non Allocated Expenditure</v>
          </cell>
          <cell r="Q783">
            <v>0</v>
          </cell>
          <cell r="R783">
            <v>0</v>
          </cell>
          <cell r="T783">
            <v>0</v>
          </cell>
          <cell r="U783">
            <v>0</v>
          </cell>
          <cell r="X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</row>
        <row r="784">
          <cell r="A784" t="str">
            <v>DES.C2530</v>
          </cell>
          <cell r="B784" t="str">
            <v>7505.C2530</v>
          </cell>
          <cell r="O784" t="str">
            <v>Non Allocated Expenditure</v>
          </cell>
          <cell r="Q784">
            <v>0</v>
          </cell>
          <cell r="R784">
            <v>0</v>
          </cell>
          <cell r="T784">
            <v>0</v>
          </cell>
          <cell r="U784">
            <v>0</v>
          </cell>
          <cell r="X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</row>
        <row r="785">
          <cell r="A785" t="str">
            <v>DES.C2530</v>
          </cell>
          <cell r="B785" t="str">
            <v>7505.C2530</v>
          </cell>
          <cell r="O785" t="str">
            <v>Non Allocated Expenditure</v>
          </cell>
          <cell r="Q785">
            <v>0</v>
          </cell>
          <cell r="R785">
            <v>0</v>
          </cell>
          <cell r="T785">
            <v>0</v>
          </cell>
          <cell r="U785">
            <v>0</v>
          </cell>
          <cell r="X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</row>
        <row r="786">
          <cell r="A786" t="str">
            <v>DES.C2530</v>
          </cell>
          <cell r="B786" t="str">
            <v>7505.C2530</v>
          </cell>
          <cell r="O786" t="str">
            <v>Non Allocated Expenditure</v>
          </cell>
          <cell r="Q786">
            <v>0</v>
          </cell>
          <cell r="R786">
            <v>0</v>
          </cell>
          <cell r="T786">
            <v>0</v>
          </cell>
          <cell r="U786">
            <v>0</v>
          </cell>
          <cell r="X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</row>
        <row r="787">
          <cell r="A787" t="str">
            <v>DES.C2530</v>
          </cell>
          <cell r="B787" t="str">
            <v>7510.C2530</v>
          </cell>
          <cell r="O787" t="str">
            <v>Non Allocated Expenditure</v>
          </cell>
          <cell r="Q787">
            <v>0</v>
          </cell>
          <cell r="R787">
            <v>0</v>
          </cell>
          <cell r="T787">
            <v>0</v>
          </cell>
          <cell r="U787">
            <v>0</v>
          </cell>
          <cell r="X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</row>
        <row r="788">
          <cell r="A788" t="str">
            <v>DES.C2530</v>
          </cell>
          <cell r="B788" t="str">
            <v>7510.C2530</v>
          </cell>
          <cell r="O788" t="str">
            <v>Non Allocated Expenditure</v>
          </cell>
          <cell r="Q788">
            <v>0</v>
          </cell>
          <cell r="R788">
            <v>0</v>
          </cell>
          <cell r="T788">
            <v>0</v>
          </cell>
          <cell r="U788">
            <v>0</v>
          </cell>
          <cell r="X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</row>
        <row r="789">
          <cell r="A789" t="str">
            <v>DES.C2530</v>
          </cell>
          <cell r="B789" t="str">
            <v>7510.C2530</v>
          </cell>
          <cell r="O789" t="str">
            <v>Non Allocated Expenditure</v>
          </cell>
          <cell r="Q789">
            <v>0</v>
          </cell>
          <cell r="R789">
            <v>0</v>
          </cell>
          <cell r="T789">
            <v>0</v>
          </cell>
          <cell r="U789">
            <v>0</v>
          </cell>
          <cell r="X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</row>
        <row r="790">
          <cell r="A790" t="str">
            <v>DES.C2530</v>
          </cell>
          <cell r="B790" t="str">
            <v>7510.C2530</v>
          </cell>
          <cell r="O790" t="str">
            <v>Non Allocated Expenditure</v>
          </cell>
          <cell r="Q790">
            <v>0</v>
          </cell>
          <cell r="R790">
            <v>0</v>
          </cell>
          <cell r="T790">
            <v>0</v>
          </cell>
          <cell r="U790">
            <v>0</v>
          </cell>
          <cell r="X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</row>
        <row r="791">
          <cell r="A791" t="str">
            <v>DES.C2530</v>
          </cell>
          <cell r="B791" t="str">
            <v>7510.C2530</v>
          </cell>
          <cell r="O791" t="str">
            <v>Non Allocated Expenditure</v>
          </cell>
          <cell r="Q791">
            <v>0</v>
          </cell>
          <cell r="R791">
            <v>0</v>
          </cell>
          <cell r="T791">
            <v>0</v>
          </cell>
          <cell r="U791">
            <v>0</v>
          </cell>
          <cell r="X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</row>
        <row r="792">
          <cell r="A792" t="str">
            <v>DES.C2530</v>
          </cell>
          <cell r="B792" t="str">
            <v>7510.C2530</v>
          </cell>
          <cell r="O792" t="str">
            <v>Non Allocated Expenditure</v>
          </cell>
          <cell r="Q792">
            <v>0</v>
          </cell>
          <cell r="R792">
            <v>0</v>
          </cell>
          <cell r="T792">
            <v>0</v>
          </cell>
          <cell r="U792">
            <v>0</v>
          </cell>
          <cell r="X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</row>
        <row r="793">
          <cell r="A793" t="str">
            <v>DES.C2530</v>
          </cell>
          <cell r="B793" t="str">
            <v>7510.C2530</v>
          </cell>
          <cell r="O793" t="str">
            <v>Non Allocated Expenditure</v>
          </cell>
          <cell r="Q793">
            <v>0</v>
          </cell>
          <cell r="R793">
            <v>0</v>
          </cell>
          <cell r="T793">
            <v>0</v>
          </cell>
          <cell r="U793">
            <v>0</v>
          </cell>
          <cell r="X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</row>
        <row r="794">
          <cell r="A794" t="str">
            <v>DES.C2530</v>
          </cell>
          <cell r="B794" t="str">
            <v>7510.C2530</v>
          </cell>
          <cell r="O794" t="str">
            <v>Non Allocated Expenditure</v>
          </cell>
          <cell r="Q794">
            <v>0</v>
          </cell>
          <cell r="R794">
            <v>0</v>
          </cell>
          <cell r="T794">
            <v>0</v>
          </cell>
          <cell r="U794">
            <v>0</v>
          </cell>
          <cell r="X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</row>
        <row r="795">
          <cell r="A795" t="str">
            <v>DES.C2530</v>
          </cell>
          <cell r="B795" t="str">
            <v>7510.C2530</v>
          </cell>
          <cell r="O795" t="str">
            <v>Non Allocated Expenditure</v>
          </cell>
          <cell r="Q795">
            <v>0</v>
          </cell>
          <cell r="R795">
            <v>0</v>
          </cell>
          <cell r="T795">
            <v>0</v>
          </cell>
          <cell r="U795">
            <v>0</v>
          </cell>
          <cell r="X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</row>
        <row r="796">
          <cell r="A796" t="str">
            <v>DES.C2530</v>
          </cell>
          <cell r="B796" t="str">
            <v>7510.C2530</v>
          </cell>
          <cell r="O796" t="str">
            <v>Non Allocated Expenditure</v>
          </cell>
          <cell r="Q796">
            <v>0</v>
          </cell>
          <cell r="R796">
            <v>0</v>
          </cell>
          <cell r="T796">
            <v>0</v>
          </cell>
          <cell r="U796">
            <v>0</v>
          </cell>
          <cell r="X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</row>
        <row r="797">
          <cell r="A797" t="str">
            <v>DES.C2530</v>
          </cell>
          <cell r="B797" t="str">
            <v>7510.C2530</v>
          </cell>
          <cell r="O797" t="str">
            <v>Non Allocated Expenditure</v>
          </cell>
          <cell r="Q797">
            <v>0</v>
          </cell>
          <cell r="R797">
            <v>0</v>
          </cell>
          <cell r="T797">
            <v>0</v>
          </cell>
          <cell r="U797">
            <v>0</v>
          </cell>
          <cell r="X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</row>
        <row r="798">
          <cell r="A798" t="str">
            <v>DES.C2530</v>
          </cell>
          <cell r="B798" t="str">
            <v>7510.C2530</v>
          </cell>
          <cell r="O798" t="str">
            <v>Non Allocated Expenditure</v>
          </cell>
          <cell r="Q798">
            <v>0</v>
          </cell>
          <cell r="R798">
            <v>0</v>
          </cell>
          <cell r="T798">
            <v>0</v>
          </cell>
          <cell r="U798">
            <v>0</v>
          </cell>
          <cell r="X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</row>
        <row r="799">
          <cell r="A799" t="str">
            <v>DES.C2530</v>
          </cell>
          <cell r="B799" t="str">
            <v>7510.C2530</v>
          </cell>
          <cell r="O799" t="str">
            <v>Non Allocated Expenditure</v>
          </cell>
          <cell r="Q799">
            <v>0</v>
          </cell>
          <cell r="R799">
            <v>0</v>
          </cell>
          <cell r="T799">
            <v>0</v>
          </cell>
          <cell r="U799">
            <v>0</v>
          </cell>
          <cell r="X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</row>
        <row r="800">
          <cell r="A800" t="str">
            <v>DES.C2530</v>
          </cell>
          <cell r="B800" t="str">
            <v>7510.C2530</v>
          </cell>
          <cell r="O800" t="str">
            <v>Non Allocated Expenditure</v>
          </cell>
          <cell r="Q800">
            <v>0</v>
          </cell>
          <cell r="R800">
            <v>0</v>
          </cell>
          <cell r="T800">
            <v>0</v>
          </cell>
          <cell r="U800">
            <v>0</v>
          </cell>
          <cell r="X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</row>
        <row r="801">
          <cell r="A801" t="str">
            <v>DES.C2530</v>
          </cell>
          <cell r="B801" t="str">
            <v>7510.C2530</v>
          </cell>
          <cell r="O801" t="str">
            <v>Non Allocated Expenditure</v>
          </cell>
          <cell r="Q801">
            <v>0</v>
          </cell>
          <cell r="R801">
            <v>0</v>
          </cell>
          <cell r="T801">
            <v>0</v>
          </cell>
          <cell r="U801">
            <v>0</v>
          </cell>
          <cell r="X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</row>
        <row r="802">
          <cell r="A802" t="str">
            <v>DES.C2530</v>
          </cell>
          <cell r="B802" t="str">
            <v>7510.C2530</v>
          </cell>
          <cell r="O802" t="str">
            <v>Non Allocated Expenditure</v>
          </cell>
          <cell r="Q802">
            <v>0</v>
          </cell>
          <cell r="R802">
            <v>0</v>
          </cell>
          <cell r="T802">
            <v>0</v>
          </cell>
          <cell r="U802">
            <v>0</v>
          </cell>
          <cell r="X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</row>
        <row r="803">
          <cell r="A803" t="str">
            <v>DES.C2530</v>
          </cell>
          <cell r="B803" t="str">
            <v>7510.C2530</v>
          </cell>
          <cell r="O803" t="str">
            <v>Non Allocated Expenditure</v>
          </cell>
          <cell r="Q803">
            <v>0</v>
          </cell>
          <cell r="R803">
            <v>0</v>
          </cell>
          <cell r="T803">
            <v>0</v>
          </cell>
          <cell r="U803">
            <v>0</v>
          </cell>
          <cell r="X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</row>
        <row r="804">
          <cell r="A804" t="str">
            <v>DES.C2530</v>
          </cell>
          <cell r="B804" t="str">
            <v>7510.C2530</v>
          </cell>
          <cell r="O804" t="str">
            <v>Non Allocated Expenditure</v>
          </cell>
          <cell r="Q804">
            <v>0</v>
          </cell>
          <cell r="R804">
            <v>0</v>
          </cell>
          <cell r="T804">
            <v>0</v>
          </cell>
          <cell r="U804">
            <v>0</v>
          </cell>
          <cell r="X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</row>
        <row r="805">
          <cell r="A805" t="str">
            <v>DES.C4020</v>
          </cell>
          <cell r="B805" t="str">
            <v>7510.C4020</v>
          </cell>
          <cell r="O805" t="str">
            <v>Non Allocated Expenditure</v>
          </cell>
          <cell r="Q805">
            <v>9211.5400000000009</v>
          </cell>
          <cell r="R805">
            <v>0</v>
          </cell>
          <cell r="T805">
            <v>19275.13</v>
          </cell>
          <cell r="U805">
            <v>0</v>
          </cell>
          <cell r="X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289.83999999999997</v>
          </cell>
          <cell r="AD805">
            <v>0</v>
          </cell>
          <cell r="AE805">
            <v>0</v>
          </cell>
          <cell r="AF805">
            <v>0</v>
          </cell>
          <cell r="AG805">
            <v>664.45</v>
          </cell>
          <cell r="AH805">
            <v>4875.3999999999996</v>
          </cell>
          <cell r="AI805">
            <v>3015.05</v>
          </cell>
          <cell r="AJ805">
            <v>962.25</v>
          </cell>
          <cell r="AK805">
            <v>0</v>
          </cell>
          <cell r="AL805">
            <v>256.60000000000002</v>
          </cell>
          <cell r="AM805">
            <v>9211.5400000000009</v>
          </cell>
          <cell r="AN805">
            <v>0</v>
          </cell>
        </row>
        <row r="806">
          <cell r="A806" t="str">
            <v>DES.C4020</v>
          </cell>
          <cell r="B806" t="str">
            <v>7510.C4020</v>
          </cell>
          <cell r="O806" t="str">
            <v>Non Allocated Expenditure</v>
          </cell>
          <cell r="Q806">
            <v>0</v>
          </cell>
          <cell r="R806">
            <v>0</v>
          </cell>
          <cell r="T806">
            <v>4489.8</v>
          </cell>
          <cell r="U806">
            <v>0</v>
          </cell>
          <cell r="X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1210.73</v>
          </cell>
          <cell r="AI806">
            <v>2050.3000000000002</v>
          </cell>
          <cell r="AJ806">
            <v>1228.77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</row>
        <row r="807">
          <cell r="A807" t="str">
            <v>DES.C4020</v>
          </cell>
          <cell r="B807" t="str">
            <v>7510.C4020</v>
          </cell>
          <cell r="O807" t="str">
            <v>Non Allocated Expenditure</v>
          </cell>
          <cell r="Q807">
            <v>44604.81</v>
          </cell>
          <cell r="R807">
            <v>0</v>
          </cell>
          <cell r="T807">
            <v>45666.01</v>
          </cell>
          <cell r="U807">
            <v>0</v>
          </cell>
          <cell r="X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221.2</v>
          </cell>
          <cell r="AI807">
            <v>0</v>
          </cell>
          <cell r="AJ807">
            <v>0</v>
          </cell>
          <cell r="AK807">
            <v>0</v>
          </cell>
          <cell r="AL807">
            <v>840</v>
          </cell>
          <cell r="AM807">
            <v>44604.81</v>
          </cell>
          <cell r="AN807">
            <v>0</v>
          </cell>
        </row>
        <row r="808">
          <cell r="A808" t="str">
            <v>DES.C4020</v>
          </cell>
          <cell r="B808" t="str">
            <v>7510.C4020</v>
          </cell>
          <cell r="O808" t="str">
            <v>Non Allocated Expenditure</v>
          </cell>
          <cell r="Q808">
            <v>94467.14</v>
          </cell>
          <cell r="R808">
            <v>48750</v>
          </cell>
          <cell r="T808">
            <v>96541.63</v>
          </cell>
          <cell r="U808">
            <v>536250</v>
          </cell>
          <cell r="X808">
            <v>585000</v>
          </cell>
          <cell r="Z808">
            <v>585000</v>
          </cell>
          <cell r="AA808">
            <v>585000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1071.26</v>
          </cell>
          <cell r="AI808">
            <v>499.51</v>
          </cell>
          <cell r="AJ808">
            <v>503.72</v>
          </cell>
          <cell r="AK808">
            <v>0</v>
          </cell>
          <cell r="AL808">
            <v>0</v>
          </cell>
          <cell r="AM808">
            <v>94467.14</v>
          </cell>
          <cell r="AN808">
            <v>0</v>
          </cell>
        </row>
        <row r="809">
          <cell r="A809" t="str">
            <v>DES.C4420</v>
          </cell>
          <cell r="B809" t="str">
            <v>7510.C4420</v>
          </cell>
          <cell r="O809" t="str">
            <v>Non Allocated Expenditure</v>
          </cell>
          <cell r="Q809">
            <v>0</v>
          </cell>
          <cell r="R809">
            <v>0</v>
          </cell>
          <cell r="T809">
            <v>7285.74</v>
          </cell>
          <cell r="U809">
            <v>0</v>
          </cell>
          <cell r="X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614.64</v>
          </cell>
          <cell r="AD809">
            <v>217.38</v>
          </cell>
          <cell r="AE809">
            <v>0</v>
          </cell>
          <cell r="AF809">
            <v>0</v>
          </cell>
          <cell r="AG809">
            <v>0</v>
          </cell>
          <cell r="AH809">
            <v>5531.76</v>
          </cell>
          <cell r="AI809">
            <v>921.96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</row>
        <row r="810">
          <cell r="A810" t="str">
            <v>DES.C4420</v>
          </cell>
          <cell r="B810" t="str">
            <v>7510.C4420</v>
          </cell>
          <cell r="O810" t="str">
            <v>Non Allocated Expenditure</v>
          </cell>
          <cell r="Q810">
            <v>0</v>
          </cell>
          <cell r="R810">
            <v>0</v>
          </cell>
          <cell r="T810">
            <v>0</v>
          </cell>
          <cell r="U810">
            <v>0</v>
          </cell>
          <cell r="X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</row>
        <row r="811">
          <cell r="A811" t="str">
            <v>DES.C4420</v>
          </cell>
          <cell r="B811" t="str">
            <v>7510.C4420</v>
          </cell>
          <cell r="O811" t="str">
            <v>Non Allocated Expenditure</v>
          </cell>
          <cell r="Q811">
            <v>0</v>
          </cell>
          <cell r="R811">
            <v>0</v>
          </cell>
          <cell r="T811">
            <v>0</v>
          </cell>
          <cell r="U811">
            <v>0</v>
          </cell>
          <cell r="X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</row>
        <row r="812">
          <cell r="A812" t="str">
            <v>DES.C4420</v>
          </cell>
          <cell r="B812" t="str">
            <v>7510.C4420</v>
          </cell>
          <cell r="O812" t="str">
            <v>Non Allocated Expenditure</v>
          </cell>
          <cell r="Q812">
            <v>0</v>
          </cell>
          <cell r="R812">
            <v>0</v>
          </cell>
          <cell r="T812">
            <v>365.64</v>
          </cell>
          <cell r="U812">
            <v>0</v>
          </cell>
          <cell r="X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365.64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</row>
        <row r="813">
          <cell r="A813" t="str">
            <v>DES.C4420</v>
          </cell>
          <cell r="B813" t="str">
            <v>7510.C4420</v>
          </cell>
          <cell r="O813" t="str">
            <v>Non Allocated Expenditure</v>
          </cell>
          <cell r="Q813">
            <v>0</v>
          </cell>
          <cell r="R813">
            <v>0</v>
          </cell>
          <cell r="T813">
            <v>13.64</v>
          </cell>
          <cell r="U813">
            <v>0</v>
          </cell>
          <cell r="X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13.64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</row>
        <row r="814">
          <cell r="A814" t="str">
            <v>DES.C4420</v>
          </cell>
          <cell r="B814" t="str">
            <v>7510.C4420</v>
          </cell>
          <cell r="O814" t="str">
            <v>Non Allocated Expenditure</v>
          </cell>
          <cell r="Q814">
            <v>0</v>
          </cell>
          <cell r="R814">
            <v>0</v>
          </cell>
          <cell r="T814">
            <v>48903.31</v>
          </cell>
          <cell r="U814">
            <v>0</v>
          </cell>
          <cell r="X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27962.54</v>
          </cell>
          <cell r="AF814">
            <v>0</v>
          </cell>
          <cell r="AG814">
            <v>0</v>
          </cell>
          <cell r="AH814">
            <v>20940.77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</row>
        <row r="815">
          <cell r="A815" t="str">
            <v>DES.IND.3301</v>
          </cell>
          <cell r="B815" t="str">
            <v>7510.IND.3301</v>
          </cell>
          <cell r="O815" t="str">
            <v>Non Allocated Expenditure</v>
          </cell>
          <cell r="Q815">
            <v>87654.03</v>
          </cell>
          <cell r="R815">
            <v>69221.460000000006</v>
          </cell>
          <cell r="T815">
            <v>785514.72</v>
          </cell>
          <cell r="U815">
            <v>729227.37</v>
          </cell>
          <cell r="X815">
            <v>792340.03</v>
          </cell>
          <cell r="Z815">
            <v>792940.03</v>
          </cell>
          <cell r="AA815">
            <v>792340</v>
          </cell>
          <cell r="AB815">
            <v>0</v>
          </cell>
          <cell r="AC815">
            <v>61035.68</v>
          </cell>
          <cell r="AD815">
            <v>65460.99</v>
          </cell>
          <cell r="AE815">
            <v>81288.59</v>
          </cell>
          <cell r="AF815">
            <v>62685.2</v>
          </cell>
          <cell r="AG815">
            <v>84003.16</v>
          </cell>
          <cell r="AH815">
            <v>77427.08</v>
          </cell>
          <cell r="AI815">
            <v>57277.73</v>
          </cell>
          <cell r="AJ815">
            <v>77878.42</v>
          </cell>
          <cell r="AK815">
            <v>83861.649999999994</v>
          </cell>
          <cell r="AL815">
            <v>46942.19</v>
          </cell>
          <cell r="AM815">
            <v>87654.03</v>
          </cell>
          <cell r="AN815">
            <v>-33304.480000000003</v>
          </cell>
        </row>
        <row r="816">
          <cell r="A816" t="str">
            <v>DES.IND.3303</v>
          </cell>
          <cell r="B816" t="str">
            <v>7510.IND.3303</v>
          </cell>
          <cell r="O816" t="str">
            <v>Non Allocated Expenditure</v>
          </cell>
          <cell r="Q816">
            <v>0</v>
          </cell>
          <cell r="R816">
            <v>-33274.81</v>
          </cell>
          <cell r="T816">
            <v>-133890.26999999999</v>
          </cell>
          <cell r="U816">
            <v>-351434.85</v>
          </cell>
          <cell r="X816">
            <v>-381888.7</v>
          </cell>
          <cell r="Z816">
            <v>-333908.75</v>
          </cell>
          <cell r="AA816">
            <v>-290331</v>
          </cell>
          <cell r="AB816">
            <v>0</v>
          </cell>
          <cell r="AC816">
            <v>-5531.88</v>
          </cell>
          <cell r="AD816">
            <v>0</v>
          </cell>
          <cell r="AE816">
            <v>-19061.919999999998</v>
          </cell>
          <cell r="AF816">
            <v>0</v>
          </cell>
          <cell r="AG816">
            <v>-20192.650000000001</v>
          </cell>
          <cell r="AH816">
            <v>-77728.94</v>
          </cell>
          <cell r="AI816">
            <v>-11374.88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</row>
        <row r="817">
          <cell r="A817" t="str">
            <v>DES.IND.3610</v>
          </cell>
          <cell r="B817" t="str">
            <v>7510.IND.3610</v>
          </cell>
          <cell r="O817" t="str">
            <v>Non Allocated Expenditure</v>
          </cell>
          <cell r="Q817">
            <v>-42.52</v>
          </cell>
          <cell r="R817">
            <v>0</v>
          </cell>
          <cell r="T817">
            <v>-370.06</v>
          </cell>
          <cell r="U817">
            <v>0</v>
          </cell>
          <cell r="X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-33</v>
          </cell>
          <cell r="AE817">
            <v>0</v>
          </cell>
          <cell r="AF817">
            <v>0</v>
          </cell>
          <cell r="AG817">
            <v>-31.97</v>
          </cell>
          <cell r="AH817">
            <v>0</v>
          </cell>
          <cell r="AI817">
            <v>-8.66</v>
          </cell>
          <cell r="AJ817">
            <v>0</v>
          </cell>
          <cell r="AK817">
            <v>-107.98</v>
          </cell>
          <cell r="AL817">
            <v>-145.93</v>
          </cell>
          <cell r="AM817">
            <v>-42.52</v>
          </cell>
          <cell r="AN817">
            <v>0</v>
          </cell>
        </row>
        <row r="818">
          <cell r="A818" t="str">
            <v>DES.IND.3840</v>
          </cell>
          <cell r="B818" t="str">
            <v>7510.IND.3840</v>
          </cell>
          <cell r="O818" t="str">
            <v>Non Allocated Expenditure</v>
          </cell>
          <cell r="Q818">
            <v>0</v>
          </cell>
          <cell r="R818">
            <v>427</v>
          </cell>
          <cell r="T818">
            <v>0</v>
          </cell>
          <cell r="U818">
            <v>4697</v>
          </cell>
          <cell r="X818">
            <v>5124</v>
          </cell>
          <cell r="Z818">
            <v>5124</v>
          </cell>
          <cell r="AA818">
            <v>5124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895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-895</v>
          </cell>
          <cell r="AM818">
            <v>0</v>
          </cell>
          <cell r="AN818">
            <v>0</v>
          </cell>
        </row>
        <row r="819">
          <cell r="A819" t="str">
            <v>DES.IND.3910</v>
          </cell>
          <cell r="B819" t="str">
            <v>7510.IND.3910</v>
          </cell>
          <cell r="O819" t="str">
            <v>Non Allocated Expenditure</v>
          </cell>
          <cell r="Q819">
            <v>0</v>
          </cell>
          <cell r="R819">
            <v>0</v>
          </cell>
          <cell r="T819">
            <v>215</v>
          </cell>
          <cell r="U819">
            <v>0</v>
          </cell>
          <cell r="X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215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</row>
        <row r="820">
          <cell r="A820" t="str">
            <v>DES.IND.3980</v>
          </cell>
          <cell r="B820" t="str">
            <v>7510.IND.3980</v>
          </cell>
          <cell r="O820" t="str">
            <v>Non Allocated Expenditure</v>
          </cell>
          <cell r="Q820">
            <v>0</v>
          </cell>
          <cell r="R820">
            <v>0</v>
          </cell>
          <cell r="T820">
            <v>12980.01</v>
          </cell>
          <cell r="U820">
            <v>0</v>
          </cell>
          <cell r="X820">
            <v>0</v>
          </cell>
          <cell r="Z820">
            <v>12980.01</v>
          </cell>
          <cell r="AA820">
            <v>12980.01</v>
          </cell>
          <cell r="AB820">
            <v>0</v>
          </cell>
          <cell r="AC820">
            <v>0</v>
          </cell>
          <cell r="AD820">
            <v>0</v>
          </cell>
          <cell r="AE820">
            <v>12980.01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</row>
        <row r="821">
          <cell r="A821" t="str">
            <v>DES.IND.3990</v>
          </cell>
          <cell r="B821" t="str">
            <v>7510.IND.3990</v>
          </cell>
          <cell r="O821" t="str">
            <v>Non Allocated Expenditure</v>
          </cell>
          <cell r="Q821">
            <v>0</v>
          </cell>
          <cell r="R821">
            <v>0</v>
          </cell>
          <cell r="T821">
            <v>49.1</v>
          </cell>
          <cell r="U821">
            <v>0</v>
          </cell>
          <cell r="X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19.64</v>
          </cell>
          <cell r="AD821">
            <v>29.46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</row>
        <row r="822">
          <cell r="A822" t="str">
            <v>DES.IND.4100</v>
          </cell>
          <cell r="B822" t="str">
            <v>7510.IND.4100</v>
          </cell>
          <cell r="O822" t="str">
            <v>Non Allocated Expenditure</v>
          </cell>
          <cell r="Q822">
            <v>0</v>
          </cell>
          <cell r="R822">
            <v>0</v>
          </cell>
          <cell r="T822">
            <v>34.909999999999997</v>
          </cell>
          <cell r="U822">
            <v>0</v>
          </cell>
          <cell r="X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34.909999999999997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</row>
        <row r="823">
          <cell r="A823" t="str">
            <v>DES.IND.4300</v>
          </cell>
          <cell r="B823" t="str">
            <v>7510.IND.4300</v>
          </cell>
          <cell r="O823" t="str">
            <v>Non Allocated Expenditure</v>
          </cell>
          <cell r="Q823">
            <v>0</v>
          </cell>
          <cell r="R823">
            <v>1074</v>
          </cell>
          <cell r="T823">
            <v>0</v>
          </cell>
          <cell r="U823">
            <v>11814</v>
          </cell>
          <cell r="X823">
            <v>12888</v>
          </cell>
          <cell r="Z823">
            <v>12888</v>
          </cell>
          <cell r="AA823">
            <v>6442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</row>
        <row r="824">
          <cell r="A824" t="str">
            <v>DES.IND.4425</v>
          </cell>
          <cell r="B824" t="str">
            <v>7510.IND.4425</v>
          </cell>
          <cell r="O824" t="str">
            <v>Non Allocated Expenditure</v>
          </cell>
          <cell r="Q824">
            <v>91</v>
          </cell>
          <cell r="R824">
            <v>0</v>
          </cell>
          <cell r="T824">
            <v>1062.21</v>
          </cell>
          <cell r="U824">
            <v>0</v>
          </cell>
          <cell r="X824">
            <v>0</v>
          </cell>
          <cell r="Z824">
            <v>1000</v>
          </cell>
          <cell r="AA824">
            <v>613</v>
          </cell>
          <cell r="AB824">
            <v>0</v>
          </cell>
          <cell r="AC824">
            <v>0</v>
          </cell>
          <cell r="AD824">
            <v>0</v>
          </cell>
          <cell r="AE824">
            <v>22.91</v>
          </cell>
          <cell r="AF824">
            <v>450.54</v>
          </cell>
          <cell r="AG824">
            <v>140.01</v>
          </cell>
          <cell r="AH824">
            <v>0</v>
          </cell>
          <cell r="AI824">
            <v>0</v>
          </cell>
          <cell r="AJ824">
            <v>0</v>
          </cell>
          <cell r="AK824">
            <v>276.43</v>
          </cell>
          <cell r="AL824">
            <v>81.319999999999993</v>
          </cell>
          <cell r="AM824">
            <v>91</v>
          </cell>
          <cell r="AN824">
            <v>0</v>
          </cell>
        </row>
        <row r="825">
          <cell r="A825" t="str">
            <v>DES.IND.4500</v>
          </cell>
          <cell r="B825" t="str">
            <v>7515.IND.4500</v>
          </cell>
          <cell r="O825" t="str">
            <v>Non Allocated Expenditure</v>
          </cell>
          <cell r="Q825">
            <v>0</v>
          </cell>
          <cell r="R825">
            <v>0</v>
          </cell>
          <cell r="T825">
            <v>1004.16</v>
          </cell>
          <cell r="U825">
            <v>0</v>
          </cell>
          <cell r="X825">
            <v>0</v>
          </cell>
          <cell r="Z825">
            <v>3000</v>
          </cell>
          <cell r="AA825">
            <v>1004.16</v>
          </cell>
          <cell r="AB825">
            <v>0</v>
          </cell>
          <cell r="AC825">
            <v>184.39</v>
          </cell>
          <cell r="AD825">
            <v>601.19000000000005</v>
          </cell>
          <cell r="AE825">
            <v>218.58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</row>
        <row r="826">
          <cell r="A826" t="str">
            <v>DES.IND.4760</v>
          </cell>
          <cell r="B826" t="str">
            <v>7510.IND.4760</v>
          </cell>
          <cell r="O826" t="str">
            <v>Non Allocated Expenditure</v>
          </cell>
          <cell r="Q826">
            <v>0</v>
          </cell>
          <cell r="R826">
            <v>215</v>
          </cell>
          <cell r="T826">
            <v>0</v>
          </cell>
          <cell r="U826">
            <v>2365</v>
          </cell>
          <cell r="X826">
            <v>2580</v>
          </cell>
          <cell r="Z826">
            <v>0</v>
          </cell>
          <cell r="AA826">
            <v>2580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</row>
        <row r="827">
          <cell r="A827" t="str">
            <v>DES.IND.4780</v>
          </cell>
          <cell r="B827" t="str">
            <v>7510.IND.4780</v>
          </cell>
          <cell r="O827" t="str">
            <v>Non Allocated Expenditure</v>
          </cell>
          <cell r="Q827">
            <v>40.799999999999997</v>
          </cell>
          <cell r="R827">
            <v>64</v>
          </cell>
          <cell r="T827">
            <v>40.799999999999997</v>
          </cell>
          <cell r="U827">
            <v>704</v>
          </cell>
          <cell r="X827">
            <v>768</v>
          </cell>
          <cell r="Z827">
            <v>0</v>
          </cell>
          <cell r="AA827">
            <v>768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40.799999999999997</v>
          </cell>
          <cell r="AN827">
            <v>0</v>
          </cell>
        </row>
        <row r="828">
          <cell r="A828" t="str">
            <v>DES.IND.4810</v>
          </cell>
          <cell r="B828" t="str">
            <v>7510.IND.4810</v>
          </cell>
          <cell r="O828" t="str">
            <v>Non Allocated Expenditure</v>
          </cell>
          <cell r="Q828">
            <v>0</v>
          </cell>
          <cell r="R828">
            <v>0</v>
          </cell>
          <cell r="T828">
            <v>-160.38999999999999</v>
          </cell>
          <cell r="U828">
            <v>0</v>
          </cell>
          <cell r="X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-3.5</v>
          </cell>
          <cell r="AE828">
            <v>-35.799999999999997</v>
          </cell>
          <cell r="AF828">
            <v>39.26</v>
          </cell>
          <cell r="AG828">
            <v>-31.47</v>
          </cell>
          <cell r="AH828">
            <v>-66.09</v>
          </cell>
          <cell r="AI828">
            <v>-31.09</v>
          </cell>
          <cell r="AJ828">
            <v>-18.75</v>
          </cell>
          <cell r="AK828">
            <v>-12.95</v>
          </cell>
          <cell r="AL828">
            <v>0</v>
          </cell>
          <cell r="AM828">
            <v>0</v>
          </cell>
          <cell r="AN828">
            <v>0</v>
          </cell>
        </row>
        <row r="829">
          <cell r="A829" t="str">
            <v>DES.IND.4820</v>
          </cell>
          <cell r="B829" t="str">
            <v>7510.IND.4820</v>
          </cell>
          <cell r="O829" t="str">
            <v>Non Allocated Expenditure</v>
          </cell>
          <cell r="Q829">
            <v>0</v>
          </cell>
          <cell r="R829">
            <v>64</v>
          </cell>
          <cell r="T829">
            <v>0</v>
          </cell>
          <cell r="U829">
            <v>704</v>
          </cell>
          <cell r="X829">
            <v>768</v>
          </cell>
          <cell r="Z829">
            <v>0</v>
          </cell>
          <cell r="AA829">
            <v>768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</row>
        <row r="830">
          <cell r="A830" t="str">
            <v>DES.IND.4900</v>
          </cell>
          <cell r="B830" t="str">
            <v>7510.IND.4900</v>
          </cell>
          <cell r="O830" t="str">
            <v>Non Allocated Expenditure</v>
          </cell>
          <cell r="Q830">
            <v>0</v>
          </cell>
          <cell r="R830">
            <v>875</v>
          </cell>
          <cell r="T830">
            <v>951.6</v>
          </cell>
          <cell r="U830">
            <v>9625</v>
          </cell>
          <cell r="X830">
            <v>10500</v>
          </cell>
          <cell r="Z830">
            <v>10500</v>
          </cell>
          <cell r="AA830">
            <v>5500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951.6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</row>
        <row r="831">
          <cell r="A831" t="str">
            <v>DES.IND.4910</v>
          </cell>
          <cell r="B831" t="str">
            <v>7510.IND.4910</v>
          </cell>
          <cell r="O831" t="str">
            <v>Non Allocated Expenditure</v>
          </cell>
          <cell r="Q831">
            <v>0</v>
          </cell>
          <cell r="R831">
            <v>0</v>
          </cell>
          <cell r="T831">
            <v>0</v>
          </cell>
          <cell r="U831">
            <v>0</v>
          </cell>
          <cell r="X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1692</v>
          </cell>
          <cell r="AF831">
            <v>-1692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</row>
        <row r="832">
          <cell r="A832" t="str">
            <v>DES.IND.4910</v>
          </cell>
          <cell r="B832" t="str">
            <v>7510.IND.4910</v>
          </cell>
          <cell r="O832" t="str">
            <v>Non Allocated Expenditure</v>
          </cell>
          <cell r="Q832">
            <v>0</v>
          </cell>
          <cell r="R832">
            <v>0</v>
          </cell>
          <cell r="T832">
            <v>1692</v>
          </cell>
          <cell r="U832">
            <v>0</v>
          </cell>
          <cell r="X832">
            <v>0</v>
          </cell>
          <cell r="Z832">
            <v>1692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1692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</row>
        <row r="833">
          <cell r="A833" t="str">
            <v>DES.IND.4920</v>
          </cell>
          <cell r="B833" t="str">
            <v>7510.IND.4920</v>
          </cell>
          <cell r="O833" t="str">
            <v>Non Allocated Expenditure</v>
          </cell>
          <cell r="Q833">
            <v>0</v>
          </cell>
          <cell r="R833">
            <v>875</v>
          </cell>
          <cell r="T833">
            <v>0</v>
          </cell>
          <cell r="U833">
            <v>9625</v>
          </cell>
          <cell r="X833">
            <v>10500</v>
          </cell>
          <cell r="Z833">
            <v>10500</v>
          </cell>
          <cell r="AA833">
            <v>5500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</row>
        <row r="834">
          <cell r="A834" t="str">
            <v>DES.IND.5330</v>
          </cell>
          <cell r="B834" t="str">
            <v>7510.IND.5330</v>
          </cell>
          <cell r="O834" t="str">
            <v>Non Allocated Expenditure</v>
          </cell>
          <cell r="Q834">
            <v>184.2</v>
          </cell>
          <cell r="R834">
            <v>0</v>
          </cell>
          <cell r="T834">
            <v>1924.48</v>
          </cell>
          <cell r="U834">
            <v>0</v>
          </cell>
          <cell r="X834">
            <v>0</v>
          </cell>
          <cell r="Z834">
            <v>1000</v>
          </cell>
          <cell r="AA834">
            <v>2036</v>
          </cell>
          <cell r="AB834">
            <v>0</v>
          </cell>
          <cell r="AC834">
            <v>163.85</v>
          </cell>
          <cell r="AD834">
            <v>163.85</v>
          </cell>
          <cell r="AE834">
            <v>163.85</v>
          </cell>
          <cell r="AF834">
            <v>163.85</v>
          </cell>
          <cell r="AG834">
            <v>163.88</v>
          </cell>
          <cell r="AH834">
            <v>184.2</v>
          </cell>
          <cell r="AI834">
            <v>184.2</v>
          </cell>
          <cell r="AJ834">
            <v>184.2</v>
          </cell>
          <cell r="AK834">
            <v>184.2</v>
          </cell>
          <cell r="AL834">
            <v>184.2</v>
          </cell>
          <cell r="AM834">
            <v>184.2</v>
          </cell>
          <cell r="AN834">
            <v>0</v>
          </cell>
        </row>
        <row r="835">
          <cell r="A835" t="str">
            <v>DES.IND.5970</v>
          </cell>
          <cell r="B835" t="str">
            <v>7510.IND.5970</v>
          </cell>
          <cell r="O835" t="str">
            <v>Non Allocated Expenditure</v>
          </cell>
          <cell r="Q835">
            <v>2232.7399999999998</v>
          </cell>
          <cell r="R835">
            <v>2215</v>
          </cell>
          <cell r="T835">
            <v>23331.34</v>
          </cell>
          <cell r="U835">
            <v>23225</v>
          </cell>
          <cell r="X835">
            <v>25440</v>
          </cell>
          <cell r="Z835">
            <v>25440</v>
          </cell>
          <cell r="AA835">
            <v>25440</v>
          </cell>
          <cell r="AB835">
            <v>0</v>
          </cell>
          <cell r="AC835">
            <v>1986.97</v>
          </cell>
          <cell r="AD835">
            <v>1986.97</v>
          </cell>
          <cell r="AE835">
            <v>1986.97</v>
          </cell>
          <cell r="AF835">
            <v>1986.97</v>
          </cell>
          <cell r="AG835">
            <v>1987.02</v>
          </cell>
          <cell r="AH835">
            <v>2232.7399999999998</v>
          </cell>
          <cell r="AI835">
            <v>2232.7399999999998</v>
          </cell>
          <cell r="AJ835">
            <v>2232.7399999999998</v>
          </cell>
          <cell r="AK835">
            <v>2232.7399999999998</v>
          </cell>
          <cell r="AL835">
            <v>2232.7399999999998</v>
          </cell>
          <cell r="AM835">
            <v>2232.7399999999998</v>
          </cell>
          <cell r="AN835">
            <v>0</v>
          </cell>
        </row>
        <row r="836">
          <cell r="A836" t="str">
            <v>DES.IND.6070</v>
          </cell>
          <cell r="B836" t="str">
            <v>7510.IND.6070</v>
          </cell>
          <cell r="O836" t="str">
            <v>Non Allocated Expenditure</v>
          </cell>
          <cell r="Q836">
            <v>178.9</v>
          </cell>
          <cell r="R836">
            <v>256</v>
          </cell>
          <cell r="T836">
            <v>178.9</v>
          </cell>
          <cell r="U836">
            <v>2816</v>
          </cell>
          <cell r="X836">
            <v>3072</v>
          </cell>
          <cell r="Z836">
            <v>3072</v>
          </cell>
          <cell r="AA836">
            <v>3072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178.9</v>
          </cell>
          <cell r="AN836">
            <v>0</v>
          </cell>
        </row>
        <row r="837">
          <cell r="A837" t="str">
            <v>DES.IND.6260</v>
          </cell>
          <cell r="B837" t="str">
            <v>7510.IND.6260</v>
          </cell>
          <cell r="O837" t="str">
            <v>Non Allocated Expenditure</v>
          </cell>
          <cell r="Q837">
            <v>-18.18</v>
          </cell>
          <cell r="R837">
            <v>34</v>
          </cell>
          <cell r="T837">
            <v>0.01</v>
          </cell>
          <cell r="U837">
            <v>374</v>
          </cell>
          <cell r="X837">
            <v>408</v>
          </cell>
          <cell r="Z837">
            <v>408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49</v>
          </cell>
          <cell r="AF837">
            <v>-46.09</v>
          </cell>
          <cell r="AG837">
            <v>467.63</v>
          </cell>
          <cell r="AH837">
            <v>-653.58000000000004</v>
          </cell>
          <cell r="AI837">
            <v>213.95</v>
          </cell>
          <cell r="AJ837">
            <v>134.27000000000001</v>
          </cell>
          <cell r="AK837">
            <v>-90.72</v>
          </cell>
          <cell r="AL837">
            <v>-56.27</v>
          </cell>
          <cell r="AM837">
            <v>-18.18</v>
          </cell>
          <cell r="AN837">
            <v>0</v>
          </cell>
        </row>
        <row r="838">
          <cell r="A838" t="str">
            <v>DES.IND.8820</v>
          </cell>
          <cell r="B838" t="str">
            <v>7505.IND.8820</v>
          </cell>
          <cell r="O838" t="str">
            <v>Non Allocated Expenditure</v>
          </cell>
          <cell r="Q838">
            <v>72.709999999999994</v>
          </cell>
          <cell r="R838">
            <v>-7.0000000000000007E-2</v>
          </cell>
          <cell r="T838">
            <v>788.01</v>
          </cell>
          <cell r="U838">
            <v>-0.34</v>
          </cell>
          <cell r="X838">
            <v>-0.41</v>
          </cell>
          <cell r="Z838">
            <v>-0.41</v>
          </cell>
          <cell r="AA838">
            <v>0</v>
          </cell>
          <cell r="AB838">
            <v>0</v>
          </cell>
          <cell r="AC838">
            <v>72.7</v>
          </cell>
          <cell r="AD838">
            <v>72.72</v>
          </cell>
          <cell r="AE838">
            <v>70.349999999999994</v>
          </cell>
          <cell r="AF838">
            <v>72.69</v>
          </cell>
          <cell r="AG838">
            <v>70.349999999999994</v>
          </cell>
          <cell r="AH838">
            <v>72.709999999999994</v>
          </cell>
          <cell r="AI838">
            <v>72.709999999999994</v>
          </cell>
          <cell r="AJ838">
            <v>68.010000000000005</v>
          </cell>
          <cell r="AK838">
            <v>72.709999999999994</v>
          </cell>
          <cell r="AL838">
            <v>70.349999999999994</v>
          </cell>
          <cell r="AM838">
            <v>72.709999999999994</v>
          </cell>
          <cell r="AN838">
            <v>0</v>
          </cell>
        </row>
        <row r="839">
          <cell r="A839" t="str">
            <v>DES.IND.8820</v>
          </cell>
          <cell r="B839" t="str">
            <v>7510.IND.8820</v>
          </cell>
          <cell r="O839" t="str">
            <v>Non Allocated Expenditure</v>
          </cell>
          <cell r="Q839">
            <v>64933.61</v>
          </cell>
          <cell r="R839">
            <v>84133.23</v>
          </cell>
          <cell r="T839">
            <v>703796.58</v>
          </cell>
          <cell r="U839">
            <v>798666.34</v>
          </cell>
          <cell r="X839">
            <v>880569.22</v>
          </cell>
          <cell r="Z839">
            <v>880569.22</v>
          </cell>
          <cell r="AA839">
            <v>832420</v>
          </cell>
          <cell r="AB839">
            <v>0</v>
          </cell>
          <cell r="AC839">
            <v>64933.61</v>
          </cell>
          <cell r="AD839">
            <v>64933.62</v>
          </cell>
          <cell r="AE839">
            <v>62838.96</v>
          </cell>
          <cell r="AF839">
            <v>64933.62</v>
          </cell>
          <cell r="AG839">
            <v>62838.96</v>
          </cell>
          <cell r="AH839">
            <v>64933.62</v>
          </cell>
          <cell r="AI839">
            <v>64933.61</v>
          </cell>
          <cell r="AJ839">
            <v>60744.39</v>
          </cell>
          <cell r="AK839">
            <v>64933.61</v>
          </cell>
          <cell r="AL839">
            <v>62838.97</v>
          </cell>
          <cell r="AM839">
            <v>64933.61</v>
          </cell>
          <cell r="AN839">
            <v>0</v>
          </cell>
        </row>
        <row r="840">
          <cell r="A840" t="str">
            <v>DES.IND.8920</v>
          </cell>
          <cell r="B840" t="str">
            <v>7510.IND.8920</v>
          </cell>
          <cell r="O840" t="str">
            <v>Non Allocated Expenditure</v>
          </cell>
          <cell r="Q840">
            <v>0</v>
          </cell>
          <cell r="R840">
            <v>2322.23</v>
          </cell>
          <cell r="T840">
            <v>0</v>
          </cell>
          <cell r="U840">
            <v>25169.97</v>
          </cell>
          <cell r="X840">
            <v>27417.29</v>
          </cell>
          <cell r="Z840">
            <v>27417.29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</row>
        <row r="841">
          <cell r="A841" t="str">
            <v>DES.OCOH.45280.P015</v>
          </cell>
          <cell r="B841" t="str">
            <v>7515.OCOH.45280.P015</v>
          </cell>
          <cell r="O841" t="str">
            <v>Allocated Expenditure</v>
          </cell>
          <cell r="Q841">
            <v>1221.3499999999999</v>
          </cell>
          <cell r="R841">
            <v>0</v>
          </cell>
          <cell r="T841">
            <v>7849.32</v>
          </cell>
          <cell r="U841">
            <v>0</v>
          </cell>
          <cell r="X841">
            <v>0</v>
          </cell>
          <cell r="Z841">
            <v>6072.26</v>
          </cell>
          <cell r="AA841">
            <v>7222.87</v>
          </cell>
          <cell r="AB841">
            <v>0</v>
          </cell>
          <cell r="AC841">
            <v>848.67</v>
          </cell>
          <cell r="AD841">
            <v>996.38</v>
          </cell>
          <cell r="AE841">
            <v>293.64999999999998</v>
          </cell>
          <cell r="AF841">
            <v>416.02</v>
          </cell>
          <cell r="AG841">
            <v>691.73</v>
          </cell>
          <cell r="AH841">
            <v>637.54</v>
          </cell>
          <cell r="AI841">
            <v>741.17</v>
          </cell>
          <cell r="AJ841">
            <v>464.29</v>
          </cell>
          <cell r="AK841">
            <v>580.79</v>
          </cell>
          <cell r="AL841">
            <v>957.73</v>
          </cell>
          <cell r="AM841">
            <v>1221.3499999999999</v>
          </cell>
          <cell r="AN841">
            <v>0</v>
          </cell>
        </row>
        <row r="842">
          <cell r="A842" t="str">
            <v>DES.OCOH.45280.P663</v>
          </cell>
          <cell r="B842" t="str">
            <v>7510.OCOH.45280.P663</v>
          </cell>
          <cell r="O842" t="str">
            <v>Allocated Expenditure</v>
          </cell>
          <cell r="Q842">
            <v>968.92</v>
          </cell>
          <cell r="R842">
            <v>6153.36</v>
          </cell>
          <cell r="T842">
            <v>32826.449999999997</v>
          </cell>
          <cell r="U842">
            <v>71939.67</v>
          </cell>
          <cell r="X842">
            <v>78430.31</v>
          </cell>
          <cell r="Z842">
            <v>49105.04</v>
          </cell>
          <cell r="AA842">
            <v>34583.199999999997</v>
          </cell>
          <cell r="AB842">
            <v>0</v>
          </cell>
          <cell r="AC842">
            <v>1382.68</v>
          </cell>
          <cell r="AD842">
            <v>441.61</v>
          </cell>
          <cell r="AE842">
            <v>2574.27</v>
          </cell>
          <cell r="AF842">
            <v>1044.73</v>
          </cell>
          <cell r="AG842">
            <v>3610.67</v>
          </cell>
          <cell r="AH842">
            <v>6089.47</v>
          </cell>
          <cell r="AI842">
            <v>8457.44</v>
          </cell>
          <cell r="AJ842">
            <v>2522.3000000000002</v>
          </cell>
          <cell r="AK842">
            <v>1212.08</v>
          </cell>
          <cell r="AL842">
            <v>4522.28</v>
          </cell>
          <cell r="AM842">
            <v>968.92</v>
          </cell>
          <cell r="AN842">
            <v>0</v>
          </cell>
        </row>
        <row r="843">
          <cell r="A843" t="str">
            <v>DES.OCOH.45280.P663</v>
          </cell>
          <cell r="B843" t="str">
            <v>7510.OCOH.45280.P663</v>
          </cell>
          <cell r="O843" t="str">
            <v>Allocated Expenditure</v>
          </cell>
          <cell r="Q843">
            <v>-4834.2</v>
          </cell>
          <cell r="R843">
            <v>513.24</v>
          </cell>
          <cell r="T843">
            <v>-2656.76</v>
          </cell>
          <cell r="U843">
            <v>6254.02</v>
          </cell>
          <cell r="X843">
            <v>6797.33</v>
          </cell>
          <cell r="Z843">
            <v>7981.46</v>
          </cell>
          <cell r="AA843">
            <v>9720.4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18.309999999999999</v>
          </cell>
          <cell r="AG843">
            <v>41.25</v>
          </cell>
          <cell r="AH843">
            <v>0</v>
          </cell>
          <cell r="AI843">
            <v>1904.71</v>
          </cell>
          <cell r="AJ843">
            <v>78.17</v>
          </cell>
          <cell r="AK843">
            <v>82.77</v>
          </cell>
          <cell r="AL843">
            <v>52.23</v>
          </cell>
          <cell r="AM843">
            <v>-4834.2</v>
          </cell>
          <cell r="AN843">
            <v>0</v>
          </cell>
        </row>
        <row r="844">
          <cell r="A844" t="str">
            <v>DES.OCOH.45280.P664</v>
          </cell>
          <cell r="B844" t="str">
            <v>7510.OCOH.45280.P664</v>
          </cell>
          <cell r="O844" t="str">
            <v>Allocated Expenditure</v>
          </cell>
          <cell r="Q844">
            <v>0</v>
          </cell>
          <cell r="R844">
            <v>1878.53</v>
          </cell>
          <cell r="T844">
            <v>5534.61</v>
          </cell>
          <cell r="U844">
            <v>21520.42</v>
          </cell>
          <cell r="X844">
            <v>23444.32</v>
          </cell>
          <cell r="Z844">
            <v>17710.68</v>
          </cell>
          <cell r="AA844">
            <v>33475.160000000003</v>
          </cell>
          <cell r="AB844">
            <v>0</v>
          </cell>
          <cell r="AC844">
            <v>47.34</v>
          </cell>
          <cell r="AD844">
            <v>0</v>
          </cell>
          <cell r="AE844">
            <v>325.68</v>
          </cell>
          <cell r="AF844">
            <v>108.49</v>
          </cell>
          <cell r="AG844">
            <v>1221.92</v>
          </cell>
          <cell r="AH844">
            <v>3265.04</v>
          </cell>
          <cell r="AI844">
            <v>504.25</v>
          </cell>
          <cell r="AJ844">
            <v>61.89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</row>
        <row r="845">
          <cell r="A845" t="str">
            <v>DES.OCOH.45280.P664</v>
          </cell>
          <cell r="B845" t="str">
            <v>7515.OCOH.45280.P664</v>
          </cell>
          <cell r="O845" t="str">
            <v>Allocated Expenditure</v>
          </cell>
          <cell r="Q845">
            <v>63.58</v>
          </cell>
          <cell r="R845">
            <v>0</v>
          </cell>
          <cell r="T845">
            <v>87.42</v>
          </cell>
          <cell r="U845">
            <v>0</v>
          </cell>
          <cell r="X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-116.89</v>
          </cell>
          <cell r="AJ845">
            <v>116.89</v>
          </cell>
          <cell r="AK845">
            <v>0</v>
          </cell>
          <cell r="AL845">
            <v>23.84</v>
          </cell>
          <cell r="AM845">
            <v>63.58</v>
          </cell>
          <cell r="AN845">
            <v>0</v>
          </cell>
        </row>
        <row r="846">
          <cell r="A846" t="str">
            <v>DES.OCOH.C2530</v>
          </cell>
          <cell r="B846" t="str">
            <v>7505.OCOH.C2530</v>
          </cell>
          <cell r="O846" t="str">
            <v>Allocated Expenditure</v>
          </cell>
          <cell r="Q846">
            <v>0</v>
          </cell>
          <cell r="R846">
            <v>0</v>
          </cell>
          <cell r="T846">
            <v>0</v>
          </cell>
          <cell r="U846">
            <v>0</v>
          </cell>
          <cell r="X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</row>
        <row r="847">
          <cell r="A847" t="str">
            <v>DES.OCOH.C2530</v>
          </cell>
          <cell r="B847" t="str">
            <v>7505.OCOH.C2530</v>
          </cell>
          <cell r="O847" t="str">
            <v>Allocated Expenditure</v>
          </cell>
          <cell r="Q847">
            <v>0</v>
          </cell>
          <cell r="R847">
            <v>0</v>
          </cell>
          <cell r="T847">
            <v>0</v>
          </cell>
          <cell r="U847">
            <v>0</v>
          </cell>
          <cell r="X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</row>
        <row r="848">
          <cell r="A848" t="str">
            <v>DES.OCOH.C2530</v>
          </cell>
          <cell r="B848" t="str">
            <v>7510.OCOH.C2530</v>
          </cell>
          <cell r="O848" t="str">
            <v>Allocated Expenditure</v>
          </cell>
          <cell r="Q848">
            <v>0</v>
          </cell>
          <cell r="R848">
            <v>0</v>
          </cell>
          <cell r="T848">
            <v>0</v>
          </cell>
          <cell r="U848">
            <v>0</v>
          </cell>
          <cell r="X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</row>
        <row r="849">
          <cell r="A849" t="str">
            <v>DES.OCOH.C2530</v>
          </cell>
          <cell r="B849" t="str">
            <v>7510.OCOH.C2530</v>
          </cell>
          <cell r="O849" t="str">
            <v>Allocated Expenditure</v>
          </cell>
          <cell r="Q849">
            <v>0</v>
          </cell>
          <cell r="R849">
            <v>0</v>
          </cell>
          <cell r="T849">
            <v>0</v>
          </cell>
          <cell r="U849">
            <v>0</v>
          </cell>
          <cell r="X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</row>
        <row r="850">
          <cell r="A850" t="str">
            <v>DES.OCOH.C4020</v>
          </cell>
          <cell r="B850" t="str">
            <v>7510.OCOH.C4020</v>
          </cell>
          <cell r="O850" t="str">
            <v>Allocated Expenditure</v>
          </cell>
          <cell r="Q850">
            <v>2120.34</v>
          </cell>
          <cell r="R850">
            <v>0</v>
          </cell>
          <cell r="T850">
            <v>3683.1</v>
          </cell>
          <cell r="U850">
            <v>0</v>
          </cell>
          <cell r="X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30.63</v>
          </cell>
          <cell r="AD850">
            <v>0</v>
          </cell>
          <cell r="AE850">
            <v>0</v>
          </cell>
          <cell r="AF850">
            <v>0</v>
          </cell>
          <cell r="AG850">
            <v>70.22</v>
          </cell>
          <cell r="AH850">
            <v>652.35</v>
          </cell>
          <cell r="AI850">
            <v>542.91999999999996</v>
          </cell>
          <cell r="AJ850">
            <v>234.85</v>
          </cell>
          <cell r="AK850">
            <v>0</v>
          </cell>
          <cell r="AL850">
            <v>31.79</v>
          </cell>
          <cell r="AM850">
            <v>2120.34</v>
          </cell>
          <cell r="AN850">
            <v>0</v>
          </cell>
        </row>
        <row r="851">
          <cell r="A851" t="str">
            <v>DES.OCOH.C4020</v>
          </cell>
          <cell r="B851" t="str">
            <v>7510.OCOH.C4020</v>
          </cell>
          <cell r="O851" t="str">
            <v>Allocated Expenditure</v>
          </cell>
          <cell r="Q851">
            <v>4834.2</v>
          </cell>
          <cell r="R851">
            <v>0</v>
          </cell>
          <cell r="T851">
            <v>4897.2299999999996</v>
          </cell>
          <cell r="U851">
            <v>0</v>
          </cell>
          <cell r="X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10.11</v>
          </cell>
          <cell r="AI851">
            <v>0</v>
          </cell>
          <cell r="AJ851">
            <v>0</v>
          </cell>
          <cell r="AK851">
            <v>0</v>
          </cell>
          <cell r="AL851">
            <v>52.92</v>
          </cell>
          <cell r="AM851">
            <v>4834.2</v>
          </cell>
          <cell r="AN851">
            <v>0</v>
          </cell>
        </row>
        <row r="852">
          <cell r="A852" t="str">
            <v>DES.OCOH.C4420</v>
          </cell>
          <cell r="B852" t="str">
            <v>7510.OCOH.C4420</v>
          </cell>
          <cell r="O852" t="str">
            <v>Allocated Expenditure</v>
          </cell>
          <cell r="Q852">
            <v>0</v>
          </cell>
          <cell r="R852">
            <v>0</v>
          </cell>
          <cell r="T852">
            <v>779.67</v>
          </cell>
          <cell r="U852">
            <v>0</v>
          </cell>
          <cell r="X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64.959999999999994</v>
          </cell>
          <cell r="AD852">
            <v>22.97</v>
          </cell>
          <cell r="AE852">
            <v>0</v>
          </cell>
          <cell r="AF852">
            <v>0</v>
          </cell>
          <cell r="AG852">
            <v>0</v>
          </cell>
          <cell r="AH852">
            <v>592.91999999999996</v>
          </cell>
          <cell r="AI852">
            <v>98.82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</row>
        <row r="853">
          <cell r="A853" t="str">
            <v>DES.OCOH.C4420</v>
          </cell>
          <cell r="B853" t="str">
            <v>7510.OCOH.C4420</v>
          </cell>
          <cell r="O853" t="str">
            <v>Allocated Expenditure</v>
          </cell>
          <cell r="Q853">
            <v>0</v>
          </cell>
          <cell r="R853">
            <v>0</v>
          </cell>
          <cell r="T853">
            <v>10.73</v>
          </cell>
          <cell r="U853">
            <v>0</v>
          </cell>
          <cell r="X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10.73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</row>
        <row r="854">
          <cell r="A854" t="str">
            <v>FSG.10200.P205</v>
          </cell>
          <cell r="B854" t="str">
            <v>8635.10200.P205</v>
          </cell>
          <cell r="O854" t="str">
            <v>Miscellaneous Revenue</v>
          </cell>
          <cell r="Q854">
            <v>-51929.79</v>
          </cell>
          <cell r="R854">
            <v>-70833.33</v>
          </cell>
          <cell r="T854">
            <v>-987658.44</v>
          </cell>
          <cell r="U854">
            <v>-779166.63</v>
          </cell>
          <cell r="X854">
            <v>-849999.96</v>
          </cell>
          <cell r="Z854">
            <v>-849999.96</v>
          </cell>
          <cell r="AA854">
            <v>-849999.96</v>
          </cell>
          <cell r="AB854">
            <v>0</v>
          </cell>
          <cell r="AC854">
            <v>-32328.28</v>
          </cell>
          <cell r="AD854">
            <v>-189554.82</v>
          </cell>
          <cell r="AE854">
            <v>-24723.71</v>
          </cell>
          <cell r="AF854">
            <v>-215777.75</v>
          </cell>
          <cell r="AG854">
            <v>0</v>
          </cell>
          <cell r="AH854">
            <v>0</v>
          </cell>
          <cell r="AI854">
            <v>-176164.25</v>
          </cell>
          <cell r="AJ854">
            <v>-283496.69</v>
          </cell>
          <cell r="AK854">
            <v>-13683.15</v>
          </cell>
          <cell r="AL854">
            <v>0</v>
          </cell>
          <cell r="AM854">
            <v>-51929.79</v>
          </cell>
          <cell r="AN854">
            <v>51929.79</v>
          </cell>
        </row>
        <row r="855">
          <cell r="A855" t="str">
            <v>FSG.20110.P022</v>
          </cell>
          <cell r="B855" t="str">
            <v>8631.20110.P022</v>
          </cell>
          <cell r="O855" t="str">
            <v>Miscellaneous Revenue</v>
          </cell>
          <cell r="Q855">
            <v>-1841716.2</v>
          </cell>
          <cell r="R855">
            <v>-666666.67000000004</v>
          </cell>
          <cell r="T855">
            <v>-9125858.7300000004</v>
          </cell>
          <cell r="U855">
            <v>-7333333.3700000001</v>
          </cell>
          <cell r="X855">
            <v>-8000000.04</v>
          </cell>
          <cell r="Z855">
            <v>-8000000.04</v>
          </cell>
          <cell r="AA855">
            <v>-9000000.0399999991</v>
          </cell>
          <cell r="AB855">
            <v>0</v>
          </cell>
          <cell r="AC855">
            <v>-620845.88</v>
          </cell>
          <cell r="AD855">
            <v>-639783.86</v>
          </cell>
          <cell r="AE855">
            <v>-459043.23</v>
          </cell>
          <cell r="AF855">
            <v>-1291048.49</v>
          </cell>
          <cell r="AG855">
            <v>-677585.68</v>
          </cell>
          <cell r="AH855">
            <v>-996559.06</v>
          </cell>
          <cell r="AI855">
            <v>-574338.73</v>
          </cell>
          <cell r="AJ855">
            <v>-758357.71</v>
          </cell>
          <cell r="AK855">
            <v>-761671.98</v>
          </cell>
          <cell r="AL855">
            <v>-504907.91</v>
          </cell>
          <cell r="AM855">
            <v>-1841716.2</v>
          </cell>
          <cell r="AN855">
            <v>0</v>
          </cell>
        </row>
        <row r="856">
          <cell r="A856" t="str">
            <v>FSG.28000.P000</v>
          </cell>
          <cell r="B856" t="str">
            <v>8637.28000.P000</v>
          </cell>
          <cell r="O856" t="str">
            <v>Miscellaneous Revenue</v>
          </cell>
          <cell r="Q856">
            <v>0</v>
          </cell>
          <cell r="R856">
            <v>0</v>
          </cell>
          <cell r="T856">
            <v>-150</v>
          </cell>
          <cell r="U856">
            <v>0</v>
          </cell>
          <cell r="X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-150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</row>
        <row r="857">
          <cell r="A857" t="str">
            <v>FSG.28000.P021</v>
          </cell>
          <cell r="B857" t="str">
            <v>8635.28000.P021</v>
          </cell>
          <cell r="O857" t="str">
            <v>Miscellaneous Revenue</v>
          </cell>
          <cell r="Q857">
            <v>-85870</v>
          </cell>
          <cell r="R857">
            <v>-66666.67</v>
          </cell>
          <cell r="T857">
            <v>-865908.36</v>
          </cell>
          <cell r="U857">
            <v>-733333.37</v>
          </cell>
          <cell r="X857">
            <v>-800000.04</v>
          </cell>
          <cell r="Z857">
            <v>-880000.04</v>
          </cell>
          <cell r="AA857">
            <v>-880000</v>
          </cell>
          <cell r="AB857">
            <v>0</v>
          </cell>
          <cell r="AC857">
            <v>-61147</v>
          </cell>
          <cell r="AD857">
            <v>-31130.55</v>
          </cell>
          <cell r="AE857">
            <v>-45430</v>
          </cell>
          <cell r="AF857">
            <v>-110565</v>
          </cell>
          <cell r="AG857">
            <v>-118226.73</v>
          </cell>
          <cell r="AH857">
            <v>-139911.99</v>
          </cell>
          <cell r="AI857">
            <v>-31330.05</v>
          </cell>
          <cell r="AJ857">
            <v>-51525</v>
          </cell>
          <cell r="AK857">
            <v>-52285.45</v>
          </cell>
          <cell r="AL857">
            <v>-138486.59</v>
          </cell>
          <cell r="AM857">
            <v>-85870</v>
          </cell>
          <cell r="AN857">
            <v>-3965</v>
          </cell>
        </row>
        <row r="858">
          <cell r="A858" t="str">
            <v>FSG.28000.P028</v>
          </cell>
          <cell r="B858" t="str">
            <v>8639.28000.P028</v>
          </cell>
          <cell r="O858" t="str">
            <v>Miscellaneous Revenue</v>
          </cell>
          <cell r="Q858">
            <v>-15252</v>
          </cell>
          <cell r="R858">
            <v>0</v>
          </cell>
          <cell r="T858">
            <v>-34563</v>
          </cell>
          <cell r="U858">
            <v>0</v>
          </cell>
          <cell r="X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-4926</v>
          </cell>
          <cell r="AD858">
            <v>0</v>
          </cell>
          <cell r="AE858">
            <v>-4320</v>
          </cell>
          <cell r="AF858">
            <v>0</v>
          </cell>
          <cell r="AG858">
            <v>-4270</v>
          </cell>
          <cell r="AH858">
            <v>-5091</v>
          </cell>
          <cell r="AI858">
            <v>0</v>
          </cell>
          <cell r="AJ858">
            <v>-704</v>
          </cell>
          <cell r="AK858">
            <v>0</v>
          </cell>
          <cell r="AL858">
            <v>0</v>
          </cell>
          <cell r="AM858">
            <v>-15252</v>
          </cell>
          <cell r="AN858">
            <v>0</v>
          </cell>
        </row>
        <row r="859">
          <cell r="A859" t="str">
            <v>FSG.28000.P029</v>
          </cell>
          <cell r="B859" t="str">
            <v>8637.28000.P029</v>
          </cell>
          <cell r="O859" t="str">
            <v>Miscellaneous Revenue</v>
          </cell>
          <cell r="Q859">
            <v>-38970</v>
          </cell>
          <cell r="R859">
            <v>-79166.67</v>
          </cell>
          <cell r="T859">
            <v>-657776.91</v>
          </cell>
          <cell r="U859">
            <v>-870833.37</v>
          </cell>
          <cell r="X859">
            <v>-950000.04</v>
          </cell>
          <cell r="Z859">
            <v>-900000.04</v>
          </cell>
          <cell r="AA859">
            <v>-760000</v>
          </cell>
          <cell r="AB859">
            <v>0</v>
          </cell>
          <cell r="AC859">
            <v>-41470</v>
          </cell>
          <cell r="AD859">
            <v>-83210</v>
          </cell>
          <cell r="AE859">
            <v>-32270</v>
          </cell>
          <cell r="AF859">
            <v>-85493.91</v>
          </cell>
          <cell r="AG859">
            <v>-88880</v>
          </cell>
          <cell r="AH859">
            <v>-48355</v>
          </cell>
          <cell r="AI859">
            <v>-42625</v>
          </cell>
          <cell r="AJ859">
            <v>-68793</v>
          </cell>
          <cell r="AK859">
            <v>-47935</v>
          </cell>
          <cell r="AL859">
            <v>-79775</v>
          </cell>
          <cell r="AM859">
            <v>-38970</v>
          </cell>
          <cell r="AN859">
            <v>-2350</v>
          </cell>
        </row>
        <row r="860">
          <cell r="A860" t="str">
            <v>FSG.28000.P029</v>
          </cell>
          <cell r="B860" t="str">
            <v>8639.28000.P029</v>
          </cell>
          <cell r="O860" t="str">
            <v>Miscellaneous Revenue</v>
          </cell>
          <cell r="Q860">
            <v>-124724.93</v>
          </cell>
          <cell r="R860">
            <v>-62500</v>
          </cell>
          <cell r="T860">
            <v>-785155.05</v>
          </cell>
          <cell r="U860">
            <v>-687500</v>
          </cell>
          <cell r="X860">
            <v>-750000</v>
          </cell>
          <cell r="Z860">
            <v>-825000</v>
          </cell>
          <cell r="AA860">
            <v>-850000</v>
          </cell>
          <cell r="AB860">
            <v>0</v>
          </cell>
          <cell r="AC860">
            <v>-18133.330000000002</v>
          </cell>
          <cell r="AD860">
            <v>-213131.56</v>
          </cell>
          <cell r="AE860">
            <v>-28608.33</v>
          </cell>
          <cell r="AF860">
            <v>-16070.22</v>
          </cell>
          <cell r="AG860">
            <v>-7306</v>
          </cell>
          <cell r="AH860">
            <v>-134465.18</v>
          </cell>
          <cell r="AI860">
            <v>-5588.28</v>
          </cell>
          <cell r="AJ860">
            <v>-191031.66</v>
          </cell>
          <cell r="AK860">
            <v>-49558.9</v>
          </cell>
          <cell r="AL860">
            <v>3463.34</v>
          </cell>
          <cell r="AM860">
            <v>-124724.93</v>
          </cell>
          <cell r="AN860">
            <v>0</v>
          </cell>
        </row>
        <row r="861">
          <cell r="A861" t="str">
            <v>FSG.28000.P043</v>
          </cell>
          <cell r="B861" t="str">
            <v>8633.28000.P043</v>
          </cell>
          <cell r="O861" t="str">
            <v>Miscellaneous Revenue</v>
          </cell>
          <cell r="Q861">
            <v>-5377.96</v>
          </cell>
          <cell r="R861">
            <v>-8541.67</v>
          </cell>
          <cell r="T861">
            <v>-210515.43</v>
          </cell>
          <cell r="U861">
            <v>-93958.37</v>
          </cell>
          <cell r="X861">
            <v>-102500.04</v>
          </cell>
          <cell r="Z861">
            <v>-110000</v>
          </cell>
          <cell r="AA861">
            <v>-200000</v>
          </cell>
          <cell r="AB861">
            <v>0</v>
          </cell>
          <cell r="AC861">
            <v>447.25</v>
          </cell>
          <cell r="AD861">
            <v>-12554.92</v>
          </cell>
          <cell r="AE861">
            <v>-24435.96</v>
          </cell>
          <cell r="AF861">
            <v>-9732.1200000000008</v>
          </cell>
          <cell r="AG861">
            <v>-3894.61</v>
          </cell>
          <cell r="AH861">
            <v>-27547.97</v>
          </cell>
          <cell r="AI861">
            <v>-38074.870000000003</v>
          </cell>
          <cell r="AJ861">
            <v>-42912.7</v>
          </cell>
          <cell r="AK861">
            <v>-24943.62</v>
          </cell>
          <cell r="AL861">
            <v>-21487.95</v>
          </cell>
          <cell r="AM861">
            <v>-5377.96</v>
          </cell>
          <cell r="AN861">
            <v>0</v>
          </cell>
        </row>
        <row r="862">
          <cell r="A862" t="str">
            <v>FSG.28000.P043</v>
          </cell>
          <cell r="B862" t="str">
            <v>8634.28000.P043</v>
          </cell>
          <cell r="O862" t="str">
            <v>Miscellaneous Revenue</v>
          </cell>
          <cell r="Q862">
            <v>-52350.73</v>
          </cell>
          <cell r="R862">
            <v>-52166.67</v>
          </cell>
          <cell r="T862">
            <v>-601862.31999999995</v>
          </cell>
          <cell r="U862">
            <v>-573833.37</v>
          </cell>
          <cell r="X862">
            <v>-626000.04</v>
          </cell>
          <cell r="Z862">
            <v>-650000</v>
          </cell>
          <cell r="AA862">
            <v>-650000</v>
          </cell>
          <cell r="AB862">
            <v>0</v>
          </cell>
          <cell r="AC862">
            <v>-52173.120000000003</v>
          </cell>
          <cell r="AD862">
            <v>-60989.08</v>
          </cell>
          <cell r="AE862">
            <v>-52173.08</v>
          </cell>
          <cell r="AF862">
            <v>-52581.98</v>
          </cell>
          <cell r="AG862">
            <v>-52173.08</v>
          </cell>
          <cell r="AH862">
            <v>-58707.08</v>
          </cell>
          <cell r="AI862">
            <v>-64078.04</v>
          </cell>
          <cell r="AJ862">
            <v>-52173.120000000003</v>
          </cell>
          <cell r="AK862">
            <v>-52289.89</v>
          </cell>
          <cell r="AL862">
            <v>-52173.120000000003</v>
          </cell>
          <cell r="AM862">
            <v>-52350.73</v>
          </cell>
          <cell r="AN862">
            <v>0</v>
          </cell>
        </row>
        <row r="863">
          <cell r="A863" t="str">
            <v>FSG.45000.P022</v>
          </cell>
          <cell r="B863" t="str">
            <v>8631.45000.P022</v>
          </cell>
          <cell r="O863" t="str">
            <v>Non Allocated Expenditure</v>
          </cell>
          <cell r="Q863">
            <v>-235793.92000000001</v>
          </cell>
          <cell r="R863">
            <v>652083.32999999996</v>
          </cell>
          <cell r="T863">
            <v>-1360572.52</v>
          </cell>
          <cell r="U863">
            <v>7172916.6299999999</v>
          </cell>
          <cell r="X863">
            <v>7824999.96</v>
          </cell>
          <cell r="Z863">
            <v>6500000</v>
          </cell>
          <cell r="AA863">
            <v>7900000</v>
          </cell>
          <cell r="AB863">
            <v>0</v>
          </cell>
          <cell r="AC863">
            <v>-165114.79999999999</v>
          </cell>
          <cell r="AD863">
            <v>-129188.94</v>
          </cell>
          <cell r="AE863">
            <v>-137295.17000000001</v>
          </cell>
          <cell r="AF863">
            <v>-36847.43</v>
          </cell>
          <cell r="AG863">
            <v>-50685.56</v>
          </cell>
          <cell r="AH863">
            <v>-205074.23</v>
          </cell>
          <cell r="AI863">
            <v>-77677.11</v>
          </cell>
          <cell r="AJ863">
            <v>-83136.81</v>
          </cell>
          <cell r="AK863">
            <v>-125490.59</v>
          </cell>
          <cell r="AL863">
            <v>-114267.96</v>
          </cell>
          <cell r="AM863">
            <v>-235793.92000000001</v>
          </cell>
          <cell r="AN863">
            <v>0</v>
          </cell>
        </row>
        <row r="864">
          <cell r="A864" t="str">
            <v>FSG.45000.P022</v>
          </cell>
          <cell r="B864" t="str">
            <v>8631.45000.P022</v>
          </cell>
          <cell r="O864" t="str">
            <v>Non Allocated Expenditure</v>
          </cell>
          <cell r="Q864">
            <v>1913289.51</v>
          </cell>
          <cell r="R864">
            <v>0</v>
          </cell>
          <cell r="T864">
            <v>9053146.6699999999</v>
          </cell>
          <cell r="U864">
            <v>0</v>
          </cell>
          <cell r="X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589328.19999999995</v>
          </cell>
          <cell r="AD864">
            <v>639783.89</v>
          </cell>
          <cell r="AE864">
            <v>459033.22</v>
          </cell>
          <cell r="AF864">
            <v>875552.4</v>
          </cell>
          <cell r="AG864">
            <v>1091979.27</v>
          </cell>
          <cell r="AH864">
            <v>997671.38</v>
          </cell>
          <cell r="AI864">
            <v>575511.59</v>
          </cell>
          <cell r="AJ864">
            <v>757185.03</v>
          </cell>
          <cell r="AK864">
            <v>648904.27</v>
          </cell>
          <cell r="AL864">
            <v>504907.91</v>
          </cell>
          <cell r="AM864">
            <v>1913289.51</v>
          </cell>
          <cell r="AN864">
            <v>0</v>
          </cell>
        </row>
        <row r="865">
          <cell r="A865" t="str">
            <v>FSG.45000.P022</v>
          </cell>
          <cell r="B865" t="str">
            <v>8634.45000.P022</v>
          </cell>
          <cell r="O865" t="str">
            <v>Non Allocated Expenditure</v>
          </cell>
          <cell r="Q865">
            <v>7238.15</v>
          </cell>
          <cell r="R865">
            <v>7833.33</v>
          </cell>
          <cell r="T865">
            <v>38073.82</v>
          </cell>
          <cell r="U865">
            <v>86166.63</v>
          </cell>
          <cell r="X865">
            <v>93999.96</v>
          </cell>
          <cell r="Z865">
            <v>76000</v>
          </cell>
          <cell r="AA865">
            <v>70000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16020.47</v>
          </cell>
          <cell r="AI865">
            <v>0</v>
          </cell>
          <cell r="AJ865">
            <v>0</v>
          </cell>
          <cell r="AK865">
            <v>14815.2</v>
          </cell>
          <cell r="AL865">
            <v>0</v>
          </cell>
          <cell r="AM865">
            <v>7238.15</v>
          </cell>
          <cell r="AN865">
            <v>0</v>
          </cell>
        </row>
        <row r="866">
          <cell r="A866" t="str">
            <v>FSG.45000.P022</v>
          </cell>
          <cell r="B866" t="str">
            <v>8634.45000.P022</v>
          </cell>
          <cell r="O866" t="str">
            <v>Non Allocated Expenditure</v>
          </cell>
          <cell r="Q866">
            <v>0</v>
          </cell>
          <cell r="R866">
            <v>0</v>
          </cell>
          <cell r="T866">
            <v>9591.2000000000007</v>
          </cell>
          <cell r="U866">
            <v>0</v>
          </cell>
          <cell r="X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9591.2000000000007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</row>
        <row r="867">
          <cell r="A867" t="str">
            <v>FSG.45000.P022</v>
          </cell>
          <cell r="B867" t="str">
            <v>8634.45000.P022</v>
          </cell>
          <cell r="O867" t="str">
            <v>Non Allocated Expenditure</v>
          </cell>
          <cell r="Q867">
            <v>0</v>
          </cell>
          <cell r="R867">
            <v>0</v>
          </cell>
          <cell r="T867">
            <v>-10016.299999999999</v>
          </cell>
          <cell r="U867">
            <v>0</v>
          </cell>
          <cell r="X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-10016.299999999999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</row>
        <row r="868">
          <cell r="A868" t="str">
            <v>FSG.45260.P021</v>
          </cell>
          <cell r="B868" t="str">
            <v>8635.45260.P021</v>
          </cell>
          <cell r="O868" t="str">
            <v>Non Allocated Expenditure</v>
          </cell>
          <cell r="Q868">
            <v>19199.16</v>
          </cell>
          <cell r="R868">
            <v>28781.11</v>
          </cell>
          <cell r="T868">
            <v>211357.56</v>
          </cell>
          <cell r="U868">
            <v>303622.84999999998</v>
          </cell>
          <cell r="X868">
            <v>329926.23</v>
          </cell>
          <cell r="Z868">
            <v>329926.23</v>
          </cell>
          <cell r="AA868">
            <v>353722.15</v>
          </cell>
          <cell r="AB868">
            <v>0</v>
          </cell>
          <cell r="AC868">
            <v>17163.03</v>
          </cell>
          <cell r="AD868">
            <v>21146.78</v>
          </cell>
          <cell r="AE868">
            <v>23252.53</v>
          </cell>
          <cell r="AF868">
            <v>30975.34</v>
          </cell>
          <cell r="AG868">
            <v>13168.37</v>
          </cell>
          <cell r="AH868">
            <v>24912.14</v>
          </cell>
          <cell r="AI868">
            <v>13728.79</v>
          </cell>
          <cell r="AJ868">
            <v>11007.96</v>
          </cell>
          <cell r="AK868">
            <v>18781.75</v>
          </cell>
          <cell r="AL868">
            <v>18021.71</v>
          </cell>
          <cell r="AM868">
            <v>19199.16</v>
          </cell>
          <cell r="AN868">
            <v>307.32</v>
          </cell>
        </row>
        <row r="869">
          <cell r="A869" t="str">
            <v>FSG.45260.P021</v>
          </cell>
          <cell r="B869" t="str">
            <v>8635.45260.P021</v>
          </cell>
          <cell r="O869" t="str">
            <v>Non Allocated Expenditure</v>
          </cell>
          <cell r="Q869">
            <v>0</v>
          </cell>
          <cell r="R869">
            <v>0</v>
          </cell>
          <cell r="T869">
            <v>3615.59</v>
          </cell>
          <cell r="U869">
            <v>0</v>
          </cell>
          <cell r="X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3615.59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</row>
        <row r="870">
          <cell r="A870" t="str">
            <v>FSG.45260.P021</v>
          </cell>
          <cell r="B870" t="str">
            <v>8635.45260.P021</v>
          </cell>
          <cell r="O870" t="str">
            <v>Non Allocated Expenditure</v>
          </cell>
          <cell r="Q870">
            <v>0</v>
          </cell>
          <cell r="R870">
            <v>0</v>
          </cell>
          <cell r="T870">
            <v>2974.53</v>
          </cell>
          <cell r="U870">
            <v>0</v>
          </cell>
          <cell r="X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923.13</v>
          </cell>
          <cell r="AF870">
            <v>2051.4</v>
          </cell>
          <cell r="AG870">
            <v>0</v>
          </cell>
          <cell r="AH870">
            <v>0</v>
          </cell>
          <cell r="AI870">
            <v>153.84</v>
          </cell>
          <cell r="AJ870">
            <v>-153.84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</row>
        <row r="871">
          <cell r="A871" t="str">
            <v>FSG.45260.P021</v>
          </cell>
          <cell r="B871" t="str">
            <v>8635.45260.P021</v>
          </cell>
          <cell r="O871" t="str">
            <v>Non Allocated Expenditure</v>
          </cell>
          <cell r="Q871">
            <v>0</v>
          </cell>
          <cell r="R871">
            <v>0</v>
          </cell>
          <cell r="T871">
            <v>141.25</v>
          </cell>
          <cell r="U871">
            <v>0</v>
          </cell>
          <cell r="X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141.25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</row>
        <row r="872">
          <cell r="A872" t="str">
            <v>FSG.45260.P021</v>
          </cell>
          <cell r="B872" t="str">
            <v>8635.45260.P021</v>
          </cell>
          <cell r="O872" t="str">
            <v>Non Allocated Expenditure</v>
          </cell>
          <cell r="Q872">
            <v>0</v>
          </cell>
          <cell r="R872">
            <v>0</v>
          </cell>
          <cell r="T872">
            <v>5608.91</v>
          </cell>
          <cell r="U872">
            <v>0</v>
          </cell>
          <cell r="X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5608.91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</row>
        <row r="873">
          <cell r="A873" t="str">
            <v>FSG.45260.P021</v>
          </cell>
          <cell r="B873" t="str">
            <v>8635.45260.P021</v>
          </cell>
          <cell r="O873" t="str">
            <v>Non Allocated Expenditure</v>
          </cell>
          <cell r="Q873">
            <v>0</v>
          </cell>
          <cell r="R873">
            <v>0</v>
          </cell>
          <cell r="T873">
            <v>3555.6</v>
          </cell>
          <cell r="U873">
            <v>0</v>
          </cell>
          <cell r="X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3555.6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</row>
        <row r="874">
          <cell r="A874" t="str">
            <v>FSG.45260.P021</v>
          </cell>
          <cell r="B874" t="str">
            <v>8635.45260.P021</v>
          </cell>
          <cell r="O874" t="str">
            <v>Non Allocated Expenditure</v>
          </cell>
          <cell r="Q874">
            <v>0</v>
          </cell>
          <cell r="R874">
            <v>0</v>
          </cell>
          <cell r="T874">
            <v>48019.06</v>
          </cell>
          <cell r="U874">
            <v>0</v>
          </cell>
          <cell r="X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1186.54</v>
          </cell>
          <cell r="AD874">
            <v>900.68</v>
          </cell>
          <cell r="AE874">
            <v>1447.63</v>
          </cell>
          <cell r="AF874">
            <v>5308.48</v>
          </cell>
          <cell r="AG874">
            <v>910.07</v>
          </cell>
          <cell r="AH874">
            <v>52</v>
          </cell>
          <cell r="AI874">
            <v>38055.94</v>
          </cell>
          <cell r="AJ874">
            <v>109.09</v>
          </cell>
          <cell r="AK874">
            <v>0</v>
          </cell>
          <cell r="AL874">
            <v>48.63</v>
          </cell>
          <cell r="AM874">
            <v>0</v>
          </cell>
          <cell r="AN874">
            <v>0</v>
          </cell>
        </row>
        <row r="875">
          <cell r="A875" t="str">
            <v>FSG.45260.P021</v>
          </cell>
          <cell r="B875" t="str">
            <v>8635.45260.P021</v>
          </cell>
          <cell r="O875" t="str">
            <v>Non Allocated Expenditure</v>
          </cell>
          <cell r="Q875">
            <v>0</v>
          </cell>
          <cell r="R875">
            <v>0</v>
          </cell>
          <cell r="T875">
            <v>844.6</v>
          </cell>
          <cell r="U875">
            <v>0</v>
          </cell>
          <cell r="X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108.5</v>
          </cell>
          <cell r="AG875">
            <v>604.64</v>
          </cell>
          <cell r="AH875">
            <v>131.46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</row>
        <row r="876">
          <cell r="A876" t="str">
            <v>FSG.45260.P021</v>
          </cell>
          <cell r="B876" t="str">
            <v>8635.45260.P021</v>
          </cell>
          <cell r="O876" t="str">
            <v>Non Allocated Expenditure</v>
          </cell>
          <cell r="Q876">
            <v>0</v>
          </cell>
          <cell r="R876">
            <v>0</v>
          </cell>
          <cell r="T876">
            <v>71.430000000000007</v>
          </cell>
          <cell r="U876">
            <v>0</v>
          </cell>
          <cell r="X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71.430000000000007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</row>
        <row r="877">
          <cell r="A877" t="str">
            <v>FSG.45260.P021</v>
          </cell>
          <cell r="B877" t="str">
            <v>8635.45260.P021</v>
          </cell>
          <cell r="O877" t="str">
            <v>Non Allocated Expenditure</v>
          </cell>
          <cell r="Q877">
            <v>0</v>
          </cell>
          <cell r="R877">
            <v>0</v>
          </cell>
          <cell r="T877">
            <v>6278.61</v>
          </cell>
          <cell r="U877">
            <v>0</v>
          </cell>
          <cell r="X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153.75</v>
          </cell>
          <cell r="AG877">
            <v>298.3</v>
          </cell>
          <cell r="AH877">
            <v>5826.56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</row>
        <row r="878">
          <cell r="A878" t="str">
            <v>FSG.45260.P021</v>
          </cell>
          <cell r="B878" t="str">
            <v>8635.45260.P021</v>
          </cell>
          <cell r="O878" t="str">
            <v>Non Allocated Expenditure</v>
          </cell>
          <cell r="Q878">
            <v>0</v>
          </cell>
          <cell r="R878">
            <v>0</v>
          </cell>
          <cell r="T878">
            <v>1016.78</v>
          </cell>
          <cell r="U878">
            <v>0</v>
          </cell>
          <cell r="X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4.7300000000000004</v>
          </cell>
          <cell r="AD878">
            <v>0</v>
          </cell>
          <cell r="AE878">
            <v>0</v>
          </cell>
          <cell r="AF878">
            <v>0</v>
          </cell>
          <cell r="AG878">
            <v>68.05</v>
          </cell>
          <cell r="AH878">
            <v>944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</row>
        <row r="879">
          <cell r="A879" t="str">
            <v>FSG.45260.P021</v>
          </cell>
          <cell r="B879" t="str">
            <v>8635.45260.P021</v>
          </cell>
          <cell r="O879" t="str">
            <v>Non Allocated Expenditure</v>
          </cell>
          <cell r="Q879">
            <v>0</v>
          </cell>
          <cell r="R879">
            <v>0</v>
          </cell>
          <cell r="T879">
            <v>794</v>
          </cell>
          <cell r="U879">
            <v>0</v>
          </cell>
          <cell r="X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67.989999999999995</v>
          </cell>
          <cell r="AD879">
            <v>0</v>
          </cell>
          <cell r="AE879">
            <v>0</v>
          </cell>
          <cell r="AF879">
            <v>0</v>
          </cell>
          <cell r="AG879">
            <v>20.95</v>
          </cell>
          <cell r="AH879">
            <v>705.06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</row>
        <row r="880">
          <cell r="A880" t="str">
            <v>FSG.45260.P021</v>
          </cell>
          <cell r="B880" t="str">
            <v>8635.45260.P021</v>
          </cell>
          <cell r="O880" t="str">
            <v>Non Allocated Expenditure</v>
          </cell>
          <cell r="Q880">
            <v>0</v>
          </cell>
          <cell r="R880">
            <v>0</v>
          </cell>
          <cell r="T880">
            <v>3936.37</v>
          </cell>
          <cell r="U880">
            <v>0</v>
          </cell>
          <cell r="X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4610.82</v>
          </cell>
          <cell r="AH880">
            <v>-674.45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</row>
        <row r="881">
          <cell r="A881" t="str">
            <v>FSG.45260.P021</v>
          </cell>
          <cell r="B881" t="str">
            <v>8635.45260.P021</v>
          </cell>
          <cell r="O881" t="str">
            <v>Non Allocated Expenditure</v>
          </cell>
          <cell r="Q881">
            <v>0</v>
          </cell>
          <cell r="R881">
            <v>0</v>
          </cell>
          <cell r="T881">
            <v>122.65</v>
          </cell>
          <cell r="U881">
            <v>0</v>
          </cell>
          <cell r="X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96.28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26.37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</row>
        <row r="882">
          <cell r="A882" t="str">
            <v>FSG.45260.P021</v>
          </cell>
          <cell r="B882" t="str">
            <v>8635.45260.P021</v>
          </cell>
          <cell r="O882" t="str">
            <v>Non Allocated Expenditure</v>
          </cell>
          <cell r="Q882">
            <v>0</v>
          </cell>
          <cell r="R882">
            <v>0</v>
          </cell>
          <cell r="T882">
            <v>65.739999999999995</v>
          </cell>
          <cell r="U882">
            <v>0</v>
          </cell>
          <cell r="X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65.739999999999995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</row>
        <row r="883">
          <cell r="A883" t="str">
            <v>FSG.45260.P021</v>
          </cell>
          <cell r="B883" t="str">
            <v>8635.45260.P021</v>
          </cell>
          <cell r="O883" t="str">
            <v>Non Allocated Expenditure</v>
          </cell>
          <cell r="Q883">
            <v>0</v>
          </cell>
          <cell r="R883">
            <v>0</v>
          </cell>
          <cell r="T883">
            <v>23994.14</v>
          </cell>
          <cell r="U883">
            <v>0</v>
          </cell>
          <cell r="X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2760</v>
          </cell>
          <cell r="AD883">
            <v>0</v>
          </cell>
          <cell r="AE883">
            <v>4777.5</v>
          </cell>
          <cell r="AF883">
            <v>7318.44</v>
          </cell>
          <cell r="AG883">
            <v>17234.16</v>
          </cell>
          <cell r="AH883">
            <v>29945.57</v>
          </cell>
          <cell r="AI883">
            <v>-38039.730000000003</v>
          </cell>
          <cell r="AJ883">
            <v>-1.8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</row>
        <row r="884">
          <cell r="A884" t="str">
            <v>FSG.45260.P021</v>
          </cell>
          <cell r="B884" t="str">
            <v>8635.45260.P021</v>
          </cell>
          <cell r="O884" t="str">
            <v>Non Allocated Expenditure</v>
          </cell>
          <cell r="Q884">
            <v>1096.96</v>
          </cell>
          <cell r="R884">
            <v>0</v>
          </cell>
          <cell r="T884">
            <v>5759.04</v>
          </cell>
          <cell r="U884">
            <v>0</v>
          </cell>
          <cell r="X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4662.08</v>
          </cell>
          <cell r="AM884">
            <v>1096.96</v>
          </cell>
          <cell r="AN884">
            <v>0</v>
          </cell>
        </row>
        <row r="885">
          <cell r="A885" t="str">
            <v>FSG.45260.P021</v>
          </cell>
          <cell r="B885" t="str">
            <v>8635.45260.P021</v>
          </cell>
          <cell r="O885" t="str">
            <v>Non Allocated Expenditure</v>
          </cell>
          <cell r="Q885">
            <v>0</v>
          </cell>
          <cell r="R885">
            <v>1666.67</v>
          </cell>
          <cell r="T885">
            <v>0</v>
          </cell>
          <cell r="U885">
            <v>18333.37</v>
          </cell>
          <cell r="X885">
            <v>20000.04</v>
          </cell>
          <cell r="Z885">
            <v>20000.04</v>
          </cell>
          <cell r="AA885">
            <v>21442.54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</row>
        <row r="886">
          <cell r="A886" t="str">
            <v>FSG.45260.P021</v>
          </cell>
          <cell r="B886" t="str">
            <v>8635.45260.P021</v>
          </cell>
          <cell r="O886" t="str">
            <v>Non Allocated Expenditure</v>
          </cell>
          <cell r="Q886">
            <v>0</v>
          </cell>
          <cell r="R886">
            <v>2916.67</v>
          </cell>
          <cell r="T886">
            <v>2760.5</v>
          </cell>
          <cell r="U886">
            <v>32083.37</v>
          </cell>
          <cell r="X886">
            <v>35000.04</v>
          </cell>
          <cell r="Z886">
            <v>35000.04</v>
          </cell>
          <cell r="AA886">
            <v>37524.42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1331</v>
          </cell>
          <cell r="AH886">
            <v>630</v>
          </cell>
          <cell r="AI886">
            <v>0</v>
          </cell>
          <cell r="AJ886">
            <v>0</v>
          </cell>
          <cell r="AK886">
            <v>0</v>
          </cell>
          <cell r="AL886">
            <v>799.5</v>
          </cell>
          <cell r="AM886">
            <v>0</v>
          </cell>
          <cell r="AN886">
            <v>0</v>
          </cell>
        </row>
        <row r="887">
          <cell r="A887" t="str">
            <v>FSG.45260.P021</v>
          </cell>
          <cell r="B887" t="str">
            <v>8635.45260.P021</v>
          </cell>
          <cell r="O887" t="str">
            <v>Non Allocated Expenditure</v>
          </cell>
          <cell r="Q887">
            <v>0</v>
          </cell>
          <cell r="R887">
            <v>0</v>
          </cell>
          <cell r="T887">
            <v>25.61</v>
          </cell>
          <cell r="U887">
            <v>0</v>
          </cell>
          <cell r="X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25.61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</row>
        <row r="888">
          <cell r="A888" t="str">
            <v>FSG.45260.P021</v>
          </cell>
          <cell r="B888" t="str">
            <v>8635.45260.P021</v>
          </cell>
          <cell r="O888" t="str">
            <v>Non Allocated Expenditure</v>
          </cell>
          <cell r="Q888">
            <v>0</v>
          </cell>
          <cell r="R888">
            <v>0</v>
          </cell>
          <cell r="T888">
            <v>73.16</v>
          </cell>
          <cell r="U888">
            <v>0</v>
          </cell>
          <cell r="X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73.16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</row>
        <row r="889">
          <cell r="A889" t="str">
            <v>FSG.45260.P029</v>
          </cell>
          <cell r="B889" t="str">
            <v>8637.45260.P029</v>
          </cell>
          <cell r="O889" t="str">
            <v>Non Allocated Expenditure</v>
          </cell>
          <cell r="Q889">
            <v>18865.34</v>
          </cell>
          <cell r="R889">
            <v>37678.78</v>
          </cell>
          <cell r="T889">
            <v>230456.85</v>
          </cell>
          <cell r="U889">
            <v>411356.01</v>
          </cell>
          <cell r="X889">
            <v>447571.99</v>
          </cell>
          <cell r="Z889">
            <v>415800</v>
          </cell>
          <cell r="AA889">
            <v>358242</v>
          </cell>
          <cell r="AB889">
            <v>0</v>
          </cell>
          <cell r="AC889">
            <v>20515.02</v>
          </cell>
          <cell r="AD889">
            <v>25572.22</v>
          </cell>
          <cell r="AE889">
            <v>21713.52</v>
          </cell>
          <cell r="AF889">
            <v>37830.92</v>
          </cell>
          <cell r="AG889">
            <v>25463.34</v>
          </cell>
          <cell r="AH889">
            <v>-4367.13</v>
          </cell>
          <cell r="AI889">
            <v>15492.66</v>
          </cell>
          <cell r="AJ889">
            <v>25032.65</v>
          </cell>
          <cell r="AK889">
            <v>29623.119999999999</v>
          </cell>
          <cell r="AL889">
            <v>14715.19</v>
          </cell>
          <cell r="AM889">
            <v>18865.34</v>
          </cell>
          <cell r="AN889">
            <v>5224.6400000000003</v>
          </cell>
        </row>
        <row r="890">
          <cell r="A890" t="str">
            <v>FSG.45260.P029</v>
          </cell>
          <cell r="B890" t="str">
            <v>8637.45260.P029</v>
          </cell>
          <cell r="O890" t="str">
            <v>Non Allocated Expenditure</v>
          </cell>
          <cell r="Q890">
            <v>0</v>
          </cell>
          <cell r="R890">
            <v>6284.48</v>
          </cell>
          <cell r="T890">
            <v>15574.13</v>
          </cell>
          <cell r="U890">
            <v>68605.240000000005</v>
          </cell>
          <cell r="X890">
            <v>74645.070000000007</v>
          </cell>
          <cell r="Z890">
            <v>64800</v>
          </cell>
          <cell r="AA890">
            <v>63220.03</v>
          </cell>
          <cell r="AB890">
            <v>0</v>
          </cell>
          <cell r="AC890">
            <v>1473.85</v>
          </cell>
          <cell r="AD890">
            <v>485.49</v>
          </cell>
          <cell r="AE890">
            <v>1141</v>
          </cell>
          <cell r="AF890">
            <v>7017.99</v>
          </cell>
          <cell r="AG890">
            <v>5455.8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</row>
        <row r="891">
          <cell r="A891" t="str">
            <v>FSG.45260.P029</v>
          </cell>
          <cell r="B891" t="str">
            <v>8637.45260.P029</v>
          </cell>
          <cell r="O891" t="str">
            <v>Non Allocated Expenditure</v>
          </cell>
          <cell r="Q891">
            <v>0</v>
          </cell>
          <cell r="R891">
            <v>0</v>
          </cell>
          <cell r="T891">
            <v>548.64</v>
          </cell>
          <cell r="U891">
            <v>0</v>
          </cell>
          <cell r="X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93.64</v>
          </cell>
          <cell r="AH891">
            <v>0</v>
          </cell>
          <cell r="AI891">
            <v>0</v>
          </cell>
          <cell r="AJ891">
            <v>0</v>
          </cell>
          <cell r="AK891">
            <v>455</v>
          </cell>
          <cell r="AL891">
            <v>0</v>
          </cell>
          <cell r="AM891">
            <v>0</v>
          </cell>
          <cell r="AN891">
            <v>0</v>
          </cell>
        </row>
        <row r="892">
          <cell r="A892" t="str">
            <v>FSG.45260.P029</v>
          </cell>
          <cell r="B892" t="str">
            <v>8637.45260.P029</v>
          </cell>
          <cell r="O892" t="str">
            <v>Non Allocated Expenditure</v>
          </cell>
          <cell r="Q892">
            <v>0</v>
          </cell>
          <cell r="R892">
            <v>0</v>
          </cell>
          <cell r="T892">
            <v>241.82</v>
          </cell>
          <cell r="U892">
            <v>0</v>
          </cell>
          <cell r="X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241.82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A893" t="str">
            <v>FSG.45260.P029</v>
          </cell>
          <cell r="B893" t="str">
            <v>8637.45260.P029</v>
          </cell>
          <cell r="O893" t="str">
            <v>Non Allocated Expenditure</v>
          </cell>
          <cell r="Q893">
            <v>0</v>
          </cell>
          <cell r="R893">
            <v>0</v>
          </cell>
          <cell r="T893">
            <v>9350.6</v>
          </cell>
          <cell r="U893">
            <v>0</v>
          </cell>
          <cell r="X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7431.69</v>
          </cell>
          <cell r="AG893">
            <v>1918.91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A894" t="str">
            <v>FSG.45260.P029</v>
          </cell>
          <cell r="B894" t="str">
            <v>8637.45260.P029</v>
          </cell>
          <cell r="O894" t="str">
            <v>Non Allocated Expenditure</v>
          </cell>
          <cell r="Q894">
            <v>0</v>
          </cell>
          <cell r="R894">
            <v>0</v>
          </cell>
          <cell r="T894">
            <v>1276.1600000000001</v>
          </cell>
          <cell r="U894">
            <v>0</v>
          </cell>
          <cell r="X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371.31</v>
          </cell>
          <cell r="AJ894">
            <v>783.47</v>
          </cell>
          <cell r="AK894">
            <v>121.38</v>
          </cell>
          <cell r="AL894">
            <v>0</v>
          </cell>
          <cell r="AM894">
            <v>0</v>
          </cell>
          <cell r="AN894">
            <v>0</v>
          </cell>
        </row>
        <row r="895">
          <cell r="A895" t="str">
            <v>FSG.45260.P029</v>
          </cell>
          <cell r="B895" t="str">
            <v>8637.45260.P029</v>
          </cell>
          <cell r="O895" t="str">
            <v>Non Allocated Expenditure</v>
          </cell>
          <cell r="Q895">
            <v>31.94</v>
          </cell>
          <cell r="R895">
            <v>0</v>
          </cell>
          <cell r="T895">
            <v>170.57</v>
          </cell>
          <cell r="U895">
            <v>0</v>
          </cell>
          <cell r="X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74.23</v>
          </cell>
          <cell r="AE895">
            <v>0</v>
          </cell>
          <cell r="AF895">
            <v>0</v>
          </cell>
          <cell r="AG895">
            <v>21.96</v>
          </cell>
          <cell r="AH895">
            <v>0</v>
          </cell>
          <cell r="AI895">
            <v>0</v>
          </cell>
          <cell r="AJ895">
            <v>0</v>
          </cell>
          <cell r="AK895">
            <v>42.44</v>
          </cell>
          <cell r="AL895">
            <v>0</v>
          </cell>
          <cell r="AM895">
            <v>31.94</v>
          </cell>
          <cell r="AN895">
            <v>0</v>
          </cell>
        </row>
        <row r="896">
          <cell r="A896" t="str">
            <v>FSG.45260.P029</v>
          </cell>
          <cell r="B896" t="str">
            <v>8637.45260.P029</v>
          </cell>
          <cell r="O896" t="str">
            <v>Non Allocated Expenditure</v>
          </cell>
          <cell r="Q896">
            <v>9.1199999999999992</v>
          </cell>
          <cell r="R896">
            <v>0</v>
          </cell>
          <cell r="T896">
            <v>153.24</v>
          </cell>
          <cell r="U896">
            <v>0</v>
          </cell>
          <cell r="X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115.29</v>
          </cell>
          <cell r="AE896">
            <v>0</v>
          </cell>
          <cell r="AF896">
            <v>0</v>
          </cell>
          <cell r="AG896">
            <v>6.08</v>
          </cell>
          <cell r="AH896">
            <v>0</v>
          </cell>
          <cell r="AI896">
            <v>0</v>
          </cell>
          <cell r="AJ896">
            <v>15.47</v>
          </cell>
          <cell r="AK896">
            <v>7.28</v>
          </cell>
          <cell r="AL896">
            <v>0</v>
          </cell>
          <cell r="AM896">
            <v>9.1199999999999992</v>
          </cell>
          <cell r="AN896">
            <v>0</v>
          </cell>
        </row>
        <row r="897">
          <cell r="A897" t="str">
            <v>FSG.45260.P029</v>
          </cell>
          <cell r="B897" t="str">
            <v>8637.45260.P029</v>
          </cell>
          <cell r="O897" t="str">
            <v>Non Allocated Expenditure</v>
          </cell>
          <cell r="Q897">
            <v>0</v>
          </cell>
          <cell r="R897">
            <v>0</v>
          </cell>
          <cell r="T897">
            <v>788.18</v>
          </cell>
          <cell r="U897">
            <v>0</v>
          </cell>
          <cell r="X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110.38</v>
          </cell>
          <cell r="AE897">
            <v>163.6</v>
          </cell>
          <cell r="AF897">
            <v>0</v>
          </cell>
          <cell r="AG897">
            <v>130.1</v>
          </cell>
          <cell r="AH897">
            <v>130.1</v>
          </cell>
          <cell r="AI897">
            <v>0</v>
          </cell>
          <cell r="AJ897">
            <v>0</v>
          </cell>
          <cell r="AK897">
            <v>0</v>
          </cell>
          <cell r="AL897">
            <v>254</v>
          </cell>
          <cell r="AM897">
            <v>0</v>
          </cell>
          <cell r="AN897">
            <v>0</v>
          </cell>
        </row>
        <row r="898">
          <cell r="A898" t="str">
            <v>FSG.45260.P029</v>
          </cell>
          <cell r="B898" t="str">
            <v>8637.45260.P029</v>
          </cell>
          <cell r="O898" t="str">
            <v>Non Allocated Expenditure</v>
          </cell>
          <cell r="Q898">
            <v>129.4</v>
          </cell>
          <cell r="R898">
            <v>0</v>
          </cell>
          <cell r="T898">
            <v>7329.45</v>
          </cell>
          <cell r="U898">
            <v>0</v>
          </cell>
          <cell r="X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904.25</v>
          </cell>
          <cell r="AD898">
            <v>289.47000000000003</v>
          </cell>
          <cell r="AE898">
            <v>28.88</v>
          </cell>
          <cell r="AF898">
            <v>1024.8399999999999</v>
          </cell>
          <cell r="AG898">
            <v>1416</v>
          </cell>
          <cell r="AH898">
            <v>340.18</v>
          </cell>
          <cell r="AI898">
            <v>1611.29</v>
          </cell>
          <cell r="AJ898">
            <v>125.51</v>
          </cell>
          <cell r="AK898">
            <v>377.74</v>
          </cell>
          <cell r="AL898">
            <v>1081.8900000000001</v>
          </cell>
          <cell r="AM898">
            <v>129.4</v>
          </cell>
          <cell r="AN898">
            <v>0</v>
          </cell>
        </row>
        <row r="899">
          <cell r="A899" t="str">
            <v>FSG.45260.P029</v>
          </cell>
          <cell r="B899" t="str">
            <v>8637.45260.P029</v>
          </cell>
          <cell r="O899" t="str">
            <v>Non Allocated Expenditure</v>
          </cell>
          <cell r="Q899">
            <v>0</v>
          </cell>
          <cell r="R899">
            <v>0</v>
          </cell>
          <cell r="T899">
            <v>2.33</v>
          </cell>
          <cell r="U899">
            <v>0</v>
          </cell>
          <cell r="X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2.33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</row>
        <row r="900">
          <cell r="A900" t="str">
            <v>FSG.45260.P029</v>
          </cell>
          <cell r="B900" t="str">
            <v>8637.45260.P029</v>
          </cell>
          <cell r="O900" t="str">
            <v>Non Allocated Expenditure</v>
          </cell>
          <cell r="Q900">
            <v>0</v>
          </cell>
          <cell r="R900">
            <v>0</v>
          </cell>
          <cell r="T900">
            <v>147.80000000000001</v>
          </cell>
          <cell r="U900">
            <v>0</v>
          </cell>
          <cell r="X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71.3</v>
          </cell>
          <cell r="AG900">
            <v>76.5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</row>
        <row r="901">
          <cell r="A901" t="str">
            <v>FSG.45260.P029</v>
          </cell>
          <cell r="B901" t="str">
            <v>8637.45260.P029</v>
          </cell>
          <cell r="O901" t="str">
            <v>Non Allocated Expenditure</v>
          </cell>
          <cell r="Q901">
            <v>0</v>
          </cell>
          <cell r="R901">
            <v>0</v>
          </cell>
          <cell r="T901">
            <v>1464.99</v>
          </cell>
          <cell r="U901">
            <v>0</v>
          </cell>
          <cell r="X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1464.99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</row>
        <row r="902">
          <cell r="A902" t="str">
            <v>FSG.45260.P029</v>
          </cell>
          <cell r="B902" t="str">
            <v>8637.45260.P029</v>
          </cell>
          <cell r="O902" t="str">
            <v>Non Allocated Expenditure</v>
          </cell>
          <cell r="Q902">
            <v>240.45</v>
          </cell>
          <cell r="R902">
            <v>0</v>
          </cell>
          <cell r="T902">
            <v>2161.7199999999998</v>
          </cell>
          <cell r="U902">
            <v>0</v>
          </cell>
          <cell r="X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182.09</v>
          </cell>
          <cell r="AF902">
            <v>678.55</v>
          </cell>
          <cell r="AG902">
            <v>299.18</v>
          </cell>
          <cell r="AH902">
            <v>0</v>
          </cell>
          <cell r="AI902">
            <v>180.55</v>
          </cell>
          <cell r="AJ902">
            <v>97.27</v>
          </cell>
          <cell r="AK902">
            <v>247.72</v>
          </cell>
          <cell r="AL902">
            <v>235.91</v>
          </cell>
          <cell r="AM902">
            <v>240.45</v>
          </cell>
          <cell r="AN902">
            <v>0</v>
          </cell>
        </row>
        <row r="903">
          <cell r="A903" t="str">
            <v>FSG.45260.P029</v>
          </cell>
          <cell r="B903" t="str">
            <v>8637.45260.P029</v>
          </cell>
          <cell r="O903" t="str">
            <v>Non Allocated Expenditure</v>
          </cell>
          <cell r="Q903">
            <v>0</v>
          </cell>
          <cell r="R903">
            <v>0</v>
          </cell>
          <cell r="T903">
            <v>4999.2299999999996</v>
          </cell>
          <cell r="U903">
            <v>0</v>
          </cell>
          <cell r="X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1001.89</v>
          </cell>
          <cell r="AI903">
            <v>627.27</v>
          </cell>
          <cell r="AJ903">
            <v>2474.12</v>
          </cell>
          <cell r="AK903">
            <v>895.95</v>
          </cell>
          <cell r="AL903">
            <v>0</v>
          </cell>
          <cell r="AM903">
            <v>0</v>
          </cell>
          <cell r="AN903">
            <v>0</v>
          </cell>
        </row>
        <row r="904">
          <cell r="A904" t="str">
            <v>FSG.45260.P029</v>
          </cell>
          <cell r="B904" t="str">
            <v>8637.45260.P029</v>
          </cell>
          <cell r="O904" t="str">
            <v>Non Allocated Expenditure</v>
          </cell>
          <cell r="Q904">
            <v>0</v>
          </cell>
          <cell r="R904">
            <v>0</v>
          </cell>
          <cell r="T904">
            <v>641.77</v>
          </cell>
          <cell r="U904">
            <v>0</v>
          </cell>
          <cell r="X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641.77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</row>
        <row r="905">
          <cell r="A905" t="str">
            <v>FSG.45260.P029</v>
          </cell>
          <cell r="B905" t="str">
            <v>8637.45260.P029</v>
          </cell>
          <cell r="O905" t="str">
            <v>Non Allocated Expenditure</v>
          </cell>
          <cell r="Q905">
            <v>63.5</v>
          </cell>
          <cell r="R905">
            <v>0</v>
          </cell>
          <cell r="T905">
            <v>63.5</v>
          </cell>
          <cell r="U905">
            <v>0</v>
          </cell>
          <cell r="X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63.5</v>
          </cell>
          <cell r="AN905">
            <v>0</v>
          </cell>
        </row>
        <row r="906">
          <cell r="A906" t="str">
            <v>FSG.45260.P029</v>
          </cell>
          <cell r="B906" t="str">
            <v>8637.45260.P029</v>
          </cell>
          <cell r="O906" t="str">
            <v>Non Allocated Expenditure</v>
          </cell>
          <cell r="Q906">
            <v>0</v>
          </cell>
          <cell r="R906">
            <v>0</v>
          </cell>
          <cell r="T906">
            <v>568.84</v>
          </cell>
          <cell r="U906">
            <v>0</v>
          </cell>
          <cell r="X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568.84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</row>
        <row r="907">
          <cell r="A907" t="str">
            <v>FSG.45260.P029</v>
          </cell>
          <cell r="B907" t="str">
            <v>8637.45260.P029</v>
          </cell>
          <cell r="O907" t="str">
            <v>Non Allocated Expenditure</v>
          </cell>
          <cell r="Q907">
            <v>81.040000000000006</v>
          </cell>
          <cell r="R907">
            <v>0</v>
          </cell>
          <cell r="T907">
            <v>81.040000000000006</v>
          </cell>
          <cell r="U907">
            <v>0</v>
          </cell>
          <cell r="X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81.040000000000006</v>
          </cell>
          <cell r="AN907">
            <v>0</v>
          </cell>
        </row>
        <row r="908">
          <cell r="A908" t="str">
            <v>FSG.45260.P029</v>
          </cell>
          <cell r="B908" t="str">
            <v>8637.45260.P029</v>
          </cell>
          <cell r="O908" t="str">
            <v>Non Allocated Expenditure</v>
          </cell>
          <cell r="Q908">
            <v>0</v>
          </cell>
          <cell r="R908">
            <v>0</v>
          </cell>
          <cell r="T908">
            <v>420.12</v>
          </cell>
          <cell r="U908">
            <v>0</v>
          </cell>
          <cell r="X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420.12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</row>
        <row r="909">
          <cell r="A909" t="str">
            <v>FSG.45260.P029</v>
          </cell>
          <cell r="B909" t="str">
            <v>8639.45260.P029</v>
          </cell>
          <cell r="O909" t="str">
            <v>Non Allocated Expenditure</v>
          </cell>
          <cell r="Q909">
            <v>32388.62</v>
          </cell>
          <cell r="R909">
            <v>21852.98</v>
          </cell>
          <cell r="T909">
            <v>216277.2</v>
          </cell>
          <cell r="U909">
            <v>237174.48</v>
          </cell>
          <cell r="X909">
            <v>257997.72</v>
          </cell>
          <cell r="Z909">
            <v>282080</v>
          </cell>
          <cell r="AA909">
            <v>341329</v>
          </cell>
          <cell r="AB909">
            <v>0</v>
          </cell>
          <cell r="AC909">
            <v>26755.14</v>
          </cell>
          <cell r="AD909">
            <v>43195.88</v>
          </cell>
          <cell r="AE909">
            <v>3275.09</v>
          </cell>
          <cell r="AF909">
            <v>4503.57</v>
          </cell>
          <cell r="AG909">
            <v>23406.32</v>
          </cell>
          <cell r="AH909">
            <v>14771.14</v>
          </cell>
          <cell r="AI909">
            <v>7722.92</v>
          </cell>
          <cell r="AJ909">
            <v>50002.57</v>
          </cell>
          <cell r="AK909">
            <v>3674.6</v>
          </cell>
          <cell r="AL909">
            <v>6581.35</v>
          </cell>
          <cell r="AM909">
            <v>32388.62</v>
          </cell>
          <cell r="AN909">
            <v>1667.9</v>
          </cell>
        </row>
        <row r="910">
          <cell r="A910" t="str">
            <v>FSG.45260.P029</v>
          </cell>
          <cell r="B910" t="str">
            <v>8639.45260.P029</v>
          </cell>
          <cell r="O910" t="str">
            <v>Non Allocated Expenditure</v>
          </cell>
          <cell r="Q910">
            <v>18891.14</v>
          </cell>
          <cell r="R910">
            <v>2058.7600000000002</v>
          </cell>
          <cell r="T910">
            <v>74962.679999999993</v>
          </cell>
          <cell r="U910">
            <v>22384.54</v>
          </cell>
          <cell r="X910">
            <v>24351.51</v>
          </cell>
          <cell r="Z910">
            <v>24080</v>
          </cell>
          <cell r="AA910">
            <v>32217.68</v>
          </cell>
          <cell r="AB910">
            <v>0</v>
          </cell>
          <cell r="AC910">
            <v>4251.33</v>
          </cell>
          <cell r="AD910">
            <v>10403.99</v>
          </cell>
          <cell r="AE910">
            <v>2556.0100000000002</v>
          </cell>
          <cell r="AF910">
            <v>3449.76</v>
          </cell>
          <cell r="AG910">
            <v>15798.77</v>
          </cell>
          <cell r="AH910">
            <v>3807.11</v>
          </cell>
          <cell r="AI910">
            <v>2588.61</v>
          </cell>
          <cell r="AJ910">
            <v>10086.74</v>
          </cell>
          <cell r="AK910">
            <v>743.09</v>
          </cell>
          <cell r="AL910">
            <v>2386.13</v>
          </cell>
          <cell r="AM910">
            <v>18891.14</v>
          </cell>
          <cell r="AN910">
            <v>351.08</v>
          </cell>
        </row>
        <row r="911">
          <cell r="A911" t="str">
            <v>FSG.45260.P029</v>
          </cell>
          <cell r="B911" t="str">
            <v>8639.45260.P029</v>
          </cell>
          <cell r="O911" t="str">
            <v>Non Allocated Expenditure</v>
          </cell>
          <cell r="Q911">
            <v>0</v>
          </cell>
          <cell r="R911">
            <v>0</v>
          </cell>
          <cell r="T911">
            <v>2078.1799999999998</v>
          </cell>
          <cell r="U911">
            <v>0</v>
          </cell>
          <cell r="X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2078.1799999999998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</row>
        <row r="912">
          <cell r="A912" t="str">
            <v>FSG.45260.P029</v>
          </cell>
          <cell r="B912" t="str">
            <v>8639.45260.P029</v>
          </cell>
          <cell r="O912" t="str">
            <v>Non Allocated Expenditure</v>
          </cell>
          <cell r="Q912">
            <v>9280.7000000000007</v>
          </cell>
          <cell r="R912">
            <v>0</v>
          </cell>
          <cell r="T912">
            <v>28510.89</v>
          </cell>
          <cell r="U912">
            <v>0</v>
          </cell>
          <cell r="X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2024.88</v>
          </cell>
          <cell r="AD912">
            <v>0</v>
          </cell>
          <cell r="AE912">
            <v>0</v>
          </cell>
          <cell r="AF912">
            <v>0</v>
          </cell>
          <cell r="AG912">
            <v>3646.53</v>
          </cell>
          <cell r="AH912">
            <v>0</v>
          </cell>
          <cell r="AI912">
            <v>0</v>
          </cell>
          <cell r="AJ912">
            <v>1378.84</v>
          </cell>
          <cell r="AK912">
            <v>12179.94</v>
          </cell>
          <cell r="AL912">
            <v>0</v>
          </cell>
          <cell r="AM912">
            <v>9280.7000000000007</v>
          </cell>
          <cell r="AN912">
            <v>0</v>
          </cell>
        </row>
        <row r="913">
          <cell r="A913" t="str">
            <v>FSG.45260.P029</v>
          </cell>
          <cell r="B913" t="str">
            <v>8639.45260.P029</v>
          </cell>
          <cell r="O913" t="str">
            <v>Non Allocated Expenditure</v>
          </cell>
          <cell r="Q913">
            <v>0</v>
          </cell>
          <cell r="R913">
            <v>0</v>
          </cell>
          <cell r="T913">
            <v>60.9</v>
          </cell>
          <cell r="U913">
            <v>0</v>
          </cell>
          <cell r="X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60.9</v>
          </cell>
          <cell r="AM913">
            <v>0</v>
          </cell>
          <cell r="AN913">
            <v>0</v>
          </cell>
        </row>
        <row r="914">
          <cell r="A914" t="str">
            <v>FSG.45260.P029</v>
          </cell>
          <cell r="B914" t="str">
            <v>8639.45260.P029</v>
          </cell>
          <cell r="O914" t="str">
            <v>Non Allocated Expenditure</v>
          </cell>
          <cell r="Q914">
            <v>0</v>
          </cell>
          <cell r="R914">
            <v>0</v>
          </cell>
          <cell r="T914">
            <v>5563.27</v>
          </cell>
          <cell r="U914">
            <v>0</v>
          </cell>
          <cell r="X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5563.27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</row>
        <row r="915">
          <cell r="A915" t="str">
            <v>FSG.45260.P029</v>
          </cell>
          <cell r="B915" t="str">
            <v>8639.45260.P029</v>
          </cell>
          <cell r="O915" t="str">
            <v>Non Allocated Expenditure</v>
          </cell>
          <cell r="Q915">
            <v>0</v>
          </cell>
          <cell r="R915">
            <v>0</v>
          </cell>
          <cell r="T915">
            <v>1516.34</v>
          </cell>
          <cell r="U915">
            <v>0</v>
          </cell>
          <cell r="X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482.49</v>
          </cell>
          <cell r="AH915">
            <v>0</v>
          </cell>
          <cell r="AI915">
            <v>0</v>
          </cell>
          <cell r="AJ915">
            <v>758.85</v>
          </cell>
          <cell r="AK915">
            <v>275</v>
          </cell>
          <cell r="AL915">
            <v>0</v>
          </cell>
          <cell r="AM915">
            <v>0</v>
          </cell>
          <cell r="AN915">
            <v>0</v>
          </cell>
        </row>
        <row r="916">
          <cell r="A916" t="str">
            <v>FSG.45260.P029</v>
          </cell>
          <cell r="B916" t="str">
            <v>8639.45260.P029</v>
          </cell>
          <cell r="O916" t="str">
            <v>Non Allocated Expenditure</v>
          </cell>
          <cell r="Q916">
            <v>0</v>
          </cell>
          <cell r="R916">
            <v>0</v>
          </cell>
          <cell r="T916">
            <v>178.42</v>
          </cell>
          <cell r="U916">
            <v>0</v>
          </cell>
          <cell r="X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96.28</v>
          </cell>
          <cell r="AH916">
            <v>0</v>
          </cell>
          <cell r="AI916">
            <v>0</v>
          </cell>
          <cell r="AJ916">
            <v>0</v>
          </cell>
          <cell r="AK916">
            <v>82.14</v>
          </cell>
          <cell r="AL916">
            <v>0</v>
          </cell>
          <cell r="AM916">
            <v>0</v>
          </cell>
          <cell r="AN916">
            <v>0</v>
          </cell>
        </row>
        <row r="917">
          <cell r="A917" t="str">
            <v>FSG.45260.P029</v>
          </cell>
          <cell r="B917" t="str">
            <v>8639.45260.P029</v>
          </cell>
          <cell r="O917" t="str">
            <v>Non Allocated Expenditure</v>
          </cell>
          <cell r="Q917">
            <v>0</v>
          </cell>
          <cell r="R917">
            <v>0</v>
          </cell>
          <cell r="T917">
            <v>29.58</v>
          </cell>
          <cell r="U917">
            <v>0</v>
          </cell>
          <cell r="X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16.29</v>
          </cell>
          <cell r="AF917">
            <v>0</v>
          </cell>
          <cell r="AG917">
            <v>13.29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</row>
        <row r="918">
          <cell r="A918" t="str">
            <v>FSG.45260.P029</v>
          </cell>
          <cell r="B918" t="str">
            <v>8639.45260.P029</v>
          </cell>
          <cell r="O918" t="str">
            <v>Non Allocated Expenditure</v>
          </cell>
          <cell r="Q918">
            <v>0</v>
          </cell>
          <cell r="R918">
            <v>0</v>
          </cell>
          <cell r="T918">
            <v>39954</v>
          </cell>
          <cell r="U918">
            <v>0</v>
          </cell>
          <cell r="X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19390</v>
          </cell>
          <cell r="AE918">
            <v>214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19390</v>
          </cell>
          <cell r="AK918">
            <v>960</v>
          </cell>
          <cell r="AL918">
            <v>0</v>
          </cell>
          <cell r="AM918">
            <v>0</v>
          </cell>
          <cell r="AN918">
            <v>0</v>
          </cell>
        </row>
        <row r="919">
          <cell r="A919" t="str">
            <v>FSG.45260.P029</v>
          </cell>
          <cell r="B919" t="str">
            <v>8639.45260.P029</v>
          </cell>
          <cell r="O919" t="str">
            <v>Non Allocated Expenditure</v>
          </cell>
          <cell r="Q919">
            <v>0</v>
          </cell>
          <cell r="R919">
            <v>0</v>
          </cell>
          <cell r="T919">
            <v>15.41</v>
          </cell>
          <cell r="U919">
            <v>0</v>
          </cell>
          <cell r="X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15.41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</row>
        <row r="920">
          <cell r="A920" t="str">
            <v>FSG.45260.P043</v>
          </cell>
          <cell r="B920" t="str">
            <v>8633.45260.P043</v>
          </cell>
          <cell r="O920" t="str">
            <v>Non Allocated Expenditure</v>
          </cell>
          <cell r="Q920">
            <v>3096</v>
          </cell>
          <cell r="R920">
            <v>3514.98</v>
          </cell>
          <cell r="T920">
            <v>49051.74</v>
          </cell>
          <cell r="U920">
            <v>38135.49</v>
          </cell>
          <cell r="X920">
            <v>41483.129999999997</v>
          </cell>
          <cell r="Z920">
            <v>38735</v>
          </cell>
          <cell r="AA920">
            <v>63234</v>
          </cell>
          <cell r="AB920">
            <v>0</v>
          </cell>
          <cell r="AC920">
            <v>1809.64</v>
          </cell>
          <cell r="AD920">
            <v>2138.23</v>
          </cell>
          <cell r="AE920">
            <v>3617.68</v>
          </cell>
          <cell r="AF920">
            <v>3822.59</v>
          </cell>
          <cell r="AG920">
            <v>5152.93</v>
          </cell>
          <cell r="AH920">
            <v>9226.84</v>
          </cell>
          <cell r="AI920">
            <v>3635.01</v>
          </cell>
          <cell r="AJ920">
            <v>2511.64</v>
          </cell>
          <cell r="AK920">
            <v>8986.24</v>
          </cell>
          <cell r="AL920">
            <v>5054.9399999999996</v>
          </cell>
          <cell r="AM920">
            <v>3096</v>
          </cell>
          <cell r="AN920">
            <v>0</v>
          </cell>
        </row>
        <row r="921">
          <cell r="A921" t="str">
            <v>FSG.45260.P043</v>
          </cell>
          <cell r="B921" t="str">
            <v>8633.45260.P043</v>
          </cell>
          <cell r="O921" t="str">
            <v>Non Allocated Expenditure</v>
          </cell>
          <cell r="Q921">
            <v>0</v>
          </cell>
          <cell r="R921">
            <v>0</v>
          </cell>
          <cell r="T921">
            <v>3606.59</v>
          </cell>
          <cell r="U921">
            <v>0</v>
          </cell>
          <cell r="X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238.92</v>
          </cell>
          <cell r="AD921">
            <v>0</v>
          </cell>
          <cell r="AE921">
            <v>0</v>
          </cell>
          <cell r="AF921">
            <v>191.14</v>
          </cell>
          <cell r="AG921">
            <v>191.14</v>
          </cell>
          <cell r="AH921">
            <v>890.67</v>
          </cell>
          <cell r="AI921">
            <v>0</v>
          </cell>
          <cell r="AJ921">
            <v>477.85</v>
          </cell>
          <cell r="AK921">
            <v>1194.6099999999999</v>
          </cell>
          <cell r="AL921">
            <v>422.26</v>
          </cell>
          <cell r="AM921">
            <v>0</v>
          </cell>
          <cell r="AN921">
            <v>0</v>
          </cell>
        </row>
        <row r="922">
          <cell r="A922" t="str">
            <v>FSG.45260.P043</v>
          </cell>
          <cell r="B922" t="str">
            <v>8633.45260.P043</v>
          </cell>
          <cell r="O922" t="str">
            <v>Non Allocated Expenditure</v>
          </cell>
          <cell r="Q922">
            <v>0</v>
          </cell>
          <cell r="R922">
            <v>0</v>
          </cell>
          <cell r="T922">
            <v>534.49</v>
          </cell>
          <cell r="U922">
            <v>0</v>
          </cell>
          <cell r="X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181.67</v>
          </cell>
          <cell r="AG922">
            <v>-179.89</v>
          </cell>
          <cell r="AH922">
            <v>0</v>
          </cell>
          <cell r="AI922">
            <v>0</v>
          </cell>
          <cell r="AJ922">
            <v>532.71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</row>
        <row r="923">
          <cell r="A923" t="str">
            <v>FSG.45260.P043</v>
          </cell>
          <cell r="B923" t="str">
            <v>8633.45260.P043</v>
          </cell>
          <cell r="O923" t="str">
            <v>Non Allocated Expenditure</v>
          </cell>
          <cell r="Q923">
            <v>0</v>
          </cell>
          <cell r="R923">
            <v>0</v>
          </cell>
          <cell r="T923">
            <v>61.36</v>
          </cell>
          <cell r="U923">
            <v>0</v>
          </cell>
          <cell r="X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61.36</v>
          </cell>
          <cell r="AM923">
            <v>0</v>
          </cell>
          <cell r="AN923">
            <v>0</v>
          </cell>
        </row>
        <row r="924">
          <cell r="A924" t="str">
            <v>FSG.45260.P043</v>
          </cell>
          <cell r="B924" t="str">
            <v>8633.45260.P043</v>
          </cell>
          <cell r="O924" t="str">
            <v>Non Allocated Expenditure</v>
          </cell>
          <cell r="Q924">
            <v>0</v>
          </cell>
          <cell r="R924">
            <v>0</v>
          </cell>
          <cell r="T924">
            <v>52.8</v>
          </cell>
          <cell r="U924">
            <v>0</v>
          </cell>
          <cell r="X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52.8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</row>
        <row r="925">
          <cell r="A925" t="str">
            <v>FSG.45260.P043</v>
          </cell>
          <cell r="B925" t="str">
            <v>8634.45260.P043</v>
          </cell>
          <cell r="O925" t="str">
            <v>Non Allocated Expenditure</v>
          </cell>
          <cell r="Q925">
            <v>27215.360000000001</v>
          </cell>
          <cell r="R925">
            <v>33209.11</v>
          </cell>
          <cell r="T925">
            <v>276997.78000000003</v>
          </cell>
          <cell r="U925">
            <v>356262.61</v>
          </cell>
          <cell r="X925">
            <v>387369.39</v>
          </cell>
          <cell r="Z925">
            <v>387369.39</v>
          </cell>
          <cell r="AA925">
            <v>335088.32</v>
          </cell>
          <cell r="AB925">
            <v>0</v>
          </cell>
          <cell r="AC925">
            <v>0</v>
          </cell>
          <cell r="AD925">
            <v>17770.22</v>
          </cell>
          <cell r="AE925">
            <v>44608.84</v>
          </cell>
          <cell r="AF925">
            <v>31168.15</v>
          </cell>
          <cell r="AG925">
            <v>25600.37</v>
          </cell>
          <cell r="AH925">
            <v>17643.72</v>
          </cell>
          <cell r="AI925">
            <v>23176.32</v>
          </cell>
          <cell r="AJ925">
            <v>31930.16</v>
          </cell>
          <cell r="AK925">
            <v>34261.86</v>
          </cell>
          <cell r="AL925">
            <v>23622.78</v>
          </cell>
          <cell r="AM925">
            <v>27215.360000000001</v>
          </cell>
          <cell r="AN925">
            <v>3687.84</v>
          </cell>
        </row>
        <row r="926">
          <cell r="A926" t="str">
            <v>FSG.45260.P043</v>
          </cell>
          <cell r="B926" t="str">
            <v>8634.45260.P043</v>
          </cell>
          <cell r="O926" t="str">
            <v>Non Allocated Expenditure</v>
          </cell>
          <cell r="Q926">
            <v>0</v>
          </cell>
          <cell r="R926">
            <v>1831.53</v>
          </cell>
          <cell r="T926">
            <v>19125.669999999998</v>
          </cell>
          <cell r="U926">
            <v>19652.61</v>
          </cell>
          <cell r="X926">
            <v>21368.74</v>
          </cell>
          <cell r="Z926">
            <v>21368.74</v>
          </cell>
          <cell r="AA926">
            <v>17678.650000000001</v>
          </cell>
          <cell r="AB926">
            <v>0</v>
          </cell>
          <cell r="AC926">
            <v>2820.64</v>
          </cell>
          <cell r="AD926">
            <v>1461.62</v>
          </cell>
          <cell r="AE926">
            <v>1786.76</v>
          </cell>
          <cell r="AF926">
            <v>1553.07</v>
          </cell>
          <cell r="AG926">
            <v>905.68</v>
          </cell>
          <cell r="AH926">
            <v>564.13</v>
          </cell>
          <cell r="AI926">
            <v>5971.56</v>
          </cell>
          <cell r="AJ926">
            <v>2526.92</v>
          </cell>
          <cell r="AK926">
            <v>952.37</v>
          </cell>
          <cell r="AL926">
            <v>582.91999999999996</v>
          </cell>
          <cell r="AM926">
            <v>0</v>
          </cell>
          <cell r="AN926">
            <v>512.85</v>
          </cell>
        </row>
        <row r="927">
          <cell r="A927" t="str">
            <v>FSG.45260.P043</v>
          </cell>
          <cell r="B927" t="str">
            <v>8634.45260.P043</v>
          </cell>
          <cell r="O927" t="str">
            <v>Non Allocated Expenditure</v>
          </cell>
          <cell r="Q927">
            <v>0</v>
          </cell>
          <cell r="R927">
            <v>0</v>
          </cell>
          <cell r="T927">
            <v>27.09</v>
          </cell>
          <cell r="U927">
            <v>0</v>
          </cell>
          <cell r="X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27.09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</row>
        <row r="928">
          <cell r="A928" t="str">
            <v>FSG.45260.P043</v>
          </cell>
          <cell r="B928" t="str">
            <v>8634.45260.P043</v>
          </cell>
          <cell r="O928" t="str">
            <v>Non Allocated Expenditure</v>
          </cell>
          <cell r="Q928">
            <v>42.27</v>
          </cell>
          <cell r="R928">
            <v>0</v>
          </cell>
          <cell r="T928">
            <v>1547.71</v>
          </cell>
          <cell r="U928">
            <v>0</v>
          </cell>
          <cell r="X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380.85</v>
          </cell>
          <cell r="AD928">
            <v>0</v>
          </cell>
          <cell r="AE928">
            <v>377.22</v>
          </cell>
          <cell r="AF928">
            <v>747.37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42.27</v>
          </cell>
          <cell r="AN928">
            <v>0</v>
          </cell>
        </row>
        <row r="929">
          <cell r="A929" t="str">
            <v>FSG.45260.P043</v>
          </cell>
          <cell r="B929" t="str">
            <v>8634.45260.P043</v>
          </cell>
          <cell r="O929" t="str">
            <v>Non Allocated Expenditure</v>
          </cell>
          <cell r="Q929">
            <v>0</v>
          </cell>
          <cell r="R929">
            <v>0</v>
          </cell>
          <cell r="T929">
            <v>335</v>
          </cell>
          <cell r="U929">
            <v>0</v>
          </cell>
          <cell r="X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335</v>
          </cell>
          <cell r="AL929">
            <v>0</v>
          </cell>
          <cell r="AM929">
            <v>0</v>
          </cell>
          <cell r="AN929">
            <v>0</v>
          </cell>
        </row>
        <row r="930">
          <cell r="A930" t="str">
            <v>FSG.45260.P043</v>
          </cell>
          <cell r="B930" t="str">
            <v>8634.45260.P043</v>
          </cell>
          <cell r="O930" t="str">
            <v>Non Allocated Expenditure</v>
          </cell>
          <cell r="Q930">
            <v>119.2</v>
          </cell>
          <cell r="R930">
            <v>0</v>
          </cell>
          <cell r="T930">
            <v>26849.200000000001</v>
          </cell>
          <cell r="U930">
            <v>0</v>
          </cell>
          <cell r="X930">
            <v>0</v>
          </cell>
          <cell r="Z930">
            <v>0</v>
          </cell>
          <cell r="AA930">
            <v>796.93</v>
          </cell>
          <cell r="AB930">
            <v>0</v>
          </cell>
          <cell r="AC930">
            <v>6210</v>
          </cell>
          <cell r="AD930">
            <v>5400</v>
          </cell>
          <cell r="AE930">
            <v>0</v>
          </cell>
          <cell r="AF930">
            <v>2700</v>
          </cell>
          <cell r="AG930">
            <v>5400</v>
          </cell>
          <cell r="AH930">
            <v>2700</v>
          </cell>
          <cell r="AI930">
            <v>4320</v>
          </cell>
          <cell r="AJ930">
            <v>0</v>
          </cell>
          <cell r="AK930">
            <v>0</v>
          </cell>
          <cell r="AL930">
            <v>0</v>
          </cell>
          <cell r="AM930">
            <v>119.2</v>
          </cell>
          <cell r="AN930">
            <v>0</v>
          </cell>
        </row>
        <row r="931">
          <cell r="A931" t="str">
            <v>FSG.45260.P043</v>
          </cell>
          <cell r="B931" t="str">
            <v>8634.45260.P043</v>
          </cell>
          <cell r="O931" t="str">
            <v>Non Allocated Expenditure</v>
          </cell>
          <cell r="Q931">
            <v>0</v>
          </cell>
          <cell r="R931">
            <v>0</v>
          </cell>
          <cell r="T931">
            <v>17573</v>
          </cell>
          <cell r="U931">
            <v>0</v>
          </cell>
          <cell r="X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5253</v>
          </cell>
          <cell r="AJ931">
            <v>9020</v>
          </cell>
          <cell r="AK931">
            <v>0</v>
          </cell>
          <cell r="AL931">
            <v>3300</v>
          </cell>
          <cell r="AM931">
            <v>0</v>
          </cell>
          <cell r="AN931">
            <v>0</v>
          </cell>
        </row>
        <row r="932">
          <cell r="A932" t="str">
            <v>FSG.45260.P043</v>
          </cell>
          <cell r="B932" t="str">
            <v>8634.45260.P043</v>
          </cell>
          <cell r="O932" t="str">
            <v>Non Allocated Expenditure</v>
          </cell>
          <cell r="Q932">
            <v>0</v>
          </cell>
          <cell r="R932">
            <v>0</v>
          </cell>
          <cell r="T932">
            <v>14.55</v>
          </cell>
          <cell r="U932">
            <v>0</v>
          </cell>
          <cell r="X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14.55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</row>
        <row r="933">
          <cell r="A933" t="str">
            <v>FSG.45260.P043</v>
          </cell>
          <cell r="B933" t="str">
            <v>8642.45260.P043</v>
          </cell>
          <cell r="O933" t="str">
            <v>Non Allocated Expenditure</v>
          </cell>
          <cell r="Q933">
            <v>0</v>
          </cell>
          <cell r="R933">
            <v>0</v>
          </cell>
          <cell r="T933">
            <v>0</v>
          </cell>
          <cell r="U933">
            <v>0</v>
          </cell>
          <cell r="X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</row>
        <row r="934">
          <cell r="A934" t="str">
            <v>FSG.C1080</v>
          </cell>
          <cell r="B934" t="str">
            <v>8631.C1080</v>
          </cell>
          <cell r="O934" t="str">
            <v>Non Allocated Expenditure</v>
          </cell>
          <cell r="Q934">
            <v>0</v>
          </cell>
          <cell r="R934">
            <v>0</v>
          </cell>
          <cell r="T934">
            <v>0</v>
          </cell>
          <cell r="U934">
            <v>0</v>
          </cell>
          <cell r="X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</row>
        <row r="935">
          <cell r="A935" t="str">
            <v>FSG.C1080</v>
          </cell>
          <cell r="B935" t="str">
            <v>8634.C1080</v>
          </cell>
          <cell r="O935" t="str">
            <v>Non Allocated Expenditure</v>
          </cell>
          <cell r="Q935">
            <v>0</v>
          </cell>
          <cell r="R935">
            <v>0</v>
          </cell>
          <cell r="T935">
            <v>0</v>
          </cell>
          <cell r="U935">
            <v>0</v>
          </cell>
          <cell r="X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</row>
        <row r="936">
          <cell r="A936" t="str">
            <v>FSG.C1090</v>
          </cell>
          <cell r="B936" t="str">
            <v>8632.C1090</v>
          </cell>
          <cell r="O936" t="str">
            <v>Non Allocated Expenditure</v>
          </cell>
          <cell r="Q936">
            <v>0</v>
          </cell>
          <cell r="R936">
            <v>0</v>
          </cell>
          <cell r="T936">
            <v>0</v>
          </cell>
          <cell r="U936">
            <v>0</v>
          </cell>
          <cell r="X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</row>
        <row r="937">
          <cell r="A937" t="str">
            <v>FSG.C1090</v>
          </cell>
          <cell r="B937" t="str">
            <v>8633.C1090</v>
          </cell>
          <cell r="O937" t="str">
            <v>Non Allocated Expenditure</v>
          </cell>
          <cell r="Q937">
            <v>0</v>
          </cell>
          <cell r="R937">
            <v>0</v>
          </cell>
          <cell r="T937">
            <v>0</v>
          </cell>
          <cell r="U937">
            <v>0</v>
          </cell>
          <cell r="X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</row>
        <row r="938">
          <cell r="A938" t="str">
            <v>FSG.C1090</v>
          </cell>
          <cell r="B938" t="str">
            <v>8634.C1090</v>
          </cell>
          <cell r="O938" t="str">
            <v>Non Allocated Expenditure</v>
          </cell>
          <cell r="Q938">
            <v>0</v>
          </cell>
          <cell r="R938">
            <v>0</v>
          </cell>
          <cell r="T938">
            <v>0</v>
          </cell>
          <cell r="U938">
            <v>0</v>
          </cell>
          <cell r="X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</row>
        <row r="939">
          <cell r="A939" t="str">
            <v>FSG.C2060</v>
          </cell>
          <cell r="B939" t="str">
            <v>8632.C2060</v>
          </cell>
          <cell r="O939" t="str">
            <v>Non Allocated Expenditure</v>
          </cell>
          <cell r="Q939">
            <v>0</v>
          </cell>
          <cell r="R939">
            <v>0</v>
          </cell>
          <cell r="T939">
            <v>0</v>
          </cell>
          <cell r="U939">
            <v>0</v>
          </cell>
          <cell r="X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A940" t="str">
            <v>FSG.C2060</v>
          </cell>
          <cell r="B940" t="str">
            <v>8632.C2060</v>
          </cell>
          <cell r="O940" t="str">
            <v>Non Allocated Expenditure</v>
          </cell>
          <cell r="Q940">
            <v>0</v>
          </cell>
          <cell r="R940">
            <v>0</v>
          </cell>
          <cell r="T940">
            <v>0</v>
          </cell>
          <cell r="U940">
            <v>0</v>
          </cell>
          <cell r="X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A941" t="str">
            <v>FSG.C3015</v>
          </cell>
          <cell r="B941" t="str">
            <v>8635.C3015</v>
          </cell>
          <cell r="O941" t="str">
            <v>Non Allocated Expenditure</v>
          </cell>
          <cell r="Q941">
            <v>0</v>
          </cell>
          <cell r="R941">
            <v>0</v>
          </cell>
          <cell r="T941">
            <v>0</v>
          </cell>
          <cell r="U941">
            <v>0</v>
          </cell>
          <cell r="X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A942" t="str">
            <v>FSG.C3015</v>
          </cell>
          <cell r="B942" t="str">
            <v>8635.C3015</v>
          </cell>
          <cell r="O942" t="str">
            <v>Non Allocated Expenditure</v>
          </cell>
          <cell r="Q942">
            <v>0</v>
          </cell>
          <cell r="R942">
            <v>0</v>
          </cell>
          <cell r="T942">
            <v>0</v>
          </cell>
          <cell r="U942">
            <v>0</v>
          </cell>
          <cell r="X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A943" t="str">
            <v>FSG.C3015</v>
          </cell>
          <cell r="B943" t="str">
            <v>8635.C3015</v>
          </cell>
          <cell r="O943" t="str">
            <v>Non Allocated Expenditure</v>
          </cell>
          <cell r="Q943">
            <v>0</v>
          </cell>
          <cell r="R943">
            <v>0</v>
          </cell>
          <cell r="T943">
            <v>0</v>
          </cell>
          <cell r="U943">
            <v>0</v>
          </cell>
          <cell r="X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A944" t="str">
            <v>FSG.C3015</v>
          </cell>
          <cell r="B944" t="str">
            <v>8635.C3015</v>
          </cell>
          <cell r="O944" t="str">
            <v>Non Allocated Expenditure</v>
          </cell>
          <cell r="Q944">
            <v>0</v>
          </cell>
          <cell r="R944">
            <v>0</v>
          </cell>
          <cell r="T944">
            <v>0</v>
          </cell>
          <cell r="U944">
            <v>0</v>
          </cell>
          <cell r="X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A945" t="str">
            <v>FSG.C3015</v>
          </cell>
          <cell r="B945" t="str">
            <v>8635.C3015</v>
          </cell>
          <cell r="O945" t="str">
            <v>Non Allocated Expenditure</v>
          </cell>
          <cell r="Q945">
            <v>0</v>
          </cell>
          <cell r="R945">
            <v>0</v>
          </cell>
          <cell r="T945">
            <v>0</v>
          </cell>
          <cell r="U945">
            <v>0</v>
          </cell>
          <cell r="X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A946" t="str">
            <v>FSG.C3015</v>
          </cell>
          <cell r="B946" t="str">
            <v>8635.C3015</v>
          </cell>
          <cell r="O946" t="str">
            <v>Non Allocated Expenditure</v>
          </cell>
          <cell r="Q946">
            <v>0</v>
          </cell>
          <cell r="R946">
            <v>0</v>
          </cell>
          <cell r="T946">
            <v>0</v>
          </cell>
          <cell r="U946">
            <v>0</v>
          </cell>
          <cell r="X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A947" t="str">
            <v>FSG.C3015</v>
          </cell>
          <cell r="B947" t="str">
            <v>8635.C3015</v>
          </cell>
          <cell r="O947" t="str">
            <v>Non Allocated Expenditure</v>
          </cell>
          <cell r="Q947">
            <v>0</v>
          </cell>
          <cell r="R947">
            <v>0</v>
          </cell>
          <cell r="T947">
            <v>0</v>
          </cell>
          <cell r="U947">
            <v>0</v>
          </cell>
          <cell r="X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A948" t="str">
            <v>FSG.C3015</v>
          </cell>
          <cell r="B948" t="str">
            <v>8635.C3015</v>
          </cell>
          <cell r="O948" t="str">
            <v>Non Allocated Expenditure</v>
          </cell>
          <cell r="Q948">
            <v>0</v>
          </cell>
          <cell r="R948">
            <v>0</v>
          </cell>
          <cell r="T948">
            <v>0</v>
          </cell>
          <cell r="U948">
            <v>0</v>
          </cell>
          <cell r="X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A949" t="str">
            <v>FSG.C3030</v>
          </cell>
          <cell r="B949" t="str">
            <v>8632.C3030</v>
          </cell>
          <cell r="O949" t="str">
            <v>Non Allocated Expenditure</v>
          </cell>
          <cell r="Q949">
            <v>0</v>
          </cell>
          <cell r="R949">
            <v>0</v>
          </cell>
          <cell r="T949">
            <v>-1814.33</v>
          </cell>
          <cell r="U949">
            <v>0</v>
          </cell>
          <cell r="X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-1814.33</v>
          </cell>
          <cell r="AL949">
            <v>0</v>
          </cell>
          <cell r="AM949">
            <v>0</v>
          </cell>
          <cell r="AN949">
            <v>0</v>
          </cell>
        </row>
        <row r="950">
          <cell r="A950" t="str">
            <v>FSG.C3030</v>
          </cell>
          <cell r="B950" t="str">
            <v>8634.C3030</v>
          </cell>
          <cell r="O950" t="str">
            <v>Non Allocated Expenditure</v>
          </cell>
          <cell r="Q950">
            <v>0</v>
          </cell>
          <cell r="R950">
            <v>0</v>
          </cell>
          <cell r="T950">
            <v>0</v>
          </cell>
          <cell r="U950">
            <v>0</v>
          </cell>
          <cell r="X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A951" t="str">
            <v>FSG.C3030</v>
          </cell>
          <cell r="B951" t="str">
            <v>8634.C3030</v>
          </cell>
          <cell r="O951" t="str">
            <v>Non Allocated Expenditure</v>
          </cell>
          <cell r="Q951">
            <v>0</v>
          </cell>
          <cell r="R951">
            <v>0</v>
          </cell>
          <cell r="T951">
            <v>0</v>
          </cell>
          <cell r="U951">
            <v>0</v>
          </cell>
          <cell r="X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A952" t="str">
            <v>FSG.C3030</v>
          </cell>
          <cell r="B952" t="str">
            <v>8634.C3030</v>
          </cell>
          <cell r="O952" t="str">
            <v>Non Allocated Expenditure</v>
          </cell>
          <cell r="Q952">
            <v>0</v>
          </cell>
          <cell r="R952">
            <v>0</v>
          </cell>
          <cell r="T952">
            <v>0</v>
          </cell>
          <cell r="U952">
            <v>0</v>
          </cell>
          <cell r="X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A953" t="str">
            <v>FSG.C3030</v>
          </cell>
          <cell r="B953" t="str">
            <v>8634.C3030</v>
          </cell>
          <cell r="O953" t="str">
            <v>Non Allocated Expenditure</v>
          </cell>
          <cell r="Q953">
            <v>0</v>
          </cell>
          <cell r="R953">
            <v>0</v>
          </cell>
          <cell r="T953">
            <v>0</v>
          </cell>
          <cell r="U953">
            <v>0</v>
          </cell>
          <cell r="X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A954" t="str">
            <v>FSG.C3030</v>
          </cell>
          <cell r="B954" t="str">
            <v>8634.C3030</v>
          </cell>
          <cell r="O954" t="str">
            <v>Non Allocated Expenditure</v>
          </cell>
          <cell r="Q954">
            <v>0</v>
          </cell>
          <cell r="R954">
            <v>0</v>
          </cell>
          <cell r="T954">
            <v>15920.52</v>
          </cell>
          <cell r="U954">
            <v>0</v>
          </cell>
          <cell r="X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1739.04</v>
          </cell>
          <cell r="AE954">
            <v>2608.56</v>
          </cell>
          <cell r="AF954">
            <v>2608.56</v>
          </cell>
          <cell r="AG954">
            <v>848.84</v>
          </cell>
          <cell r="AH954">
            <v>0</v>
          </cell>
          <cell r="AI954">
            <v>0</v>
          </cell>
          <cell r="AJ954">
            <v>0</v>
          </cell>
          <cell r="AK954">
            <v>8115.52</v>
          </cell>
          <cell r="AL954">
            <v>0</v>
          </cell>
          <cell r="AM954">
            <v>0</v>
          </cell>
          <cell r="AN954">
            <v>0</v>
          </cell>
        </row>
        <row r="955">
          <cell r="A955" t="str">
            <v>FSG.C3030</v>
          </cell>
          <cell r="B955" t="str">
            <v>8634.C3030</v>
          </cell>
          <cell r="O955" t="str">
            <v>Non Allocated Expenditure</v>
          </cell>
          <cell r="Q955">
            <v>3394.1</v>
          </cell>
          <cell r="R955">
            <v>0</v>
          </cell>
          <cell r="T955">
            <v>30289.41</v>
          </cell>
          <cell r="U955">
            <v>0</v>
          </cell>
          <cell r="X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1260.1500000000001</v>
          </cell>
          <cell r="AD955">
            <v>2843.49</v>
          </cell>
          <cell r="AE955">
            <v>405.66</v>
          </cell>
          <cell r="AF955">
            <v>1982.56</v>
          </cell>
          <cell r="AG955">
            <v>743.7</v>
          </cell>
          <cell r="AH955">
            <v>612.88</v>
          </cell>
          <cell r="AI955">
            <v>1701.79</v>
          </cell>
          <cell r="AJ955">
            <v>6328.1</v>
          </cell>
          <cell r="AK955">
            <v>8609.1200000000008</v>
          </cell>
          <cell r="AL955">
            <v>2407.86</v>
          </cell>
          <cell r="AM955">
            <v>3394.1</v>
          </cell>
          <cell r="AN955">
            <v>410.28</v>
          </cell>
        </row>
        <row r="956">
          <cell r="A956" t="str">
            <v>FSG.C3030</v>
          </cell>
          <cell r="B956" t="str">
            <v>8634.C3030</v>
          </cell>
          <cell r="O956" t="str">
            <v>Non Allocated Expenditure</v>
          </cell>
          <cell r="Q956">
            <v>0</v>
          </cell>
          <cell r="R956">
            <v>0</v>
          </cell>
          <cell r="T956">
            <v>0</v>
          </cell>
          <cell r="U956">
            <v>0</v>
          </cell>
          <cell r="X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A957" t="str">
            <v>FSG.C3030</v>
          </cell>
          <cell r="B957" t="str">
            <v>8634.C3030</v>
          </cell>
          <cell r="O957" t="str">
            <v>Non Allocated Expenditure</v>
          </cell>
          <cell r="Q957">
            <v>0</v>
          </cell>
          <cell r="R957">
            <v>0</v>
          </cell>
          <cell r="T957">
            <v>0</v>
          </cell>
          <cell r="U957">
            <v>0</v>
          </cell>
          <cell r="X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A958" t="str">
            <v>FSG.C3030</v>
          </cell>
          <cell r="B958" t="str">
            <v>8634.C3030</v>
          </cell>
          <cell r="O958" t="str">
            <v>Non Allocated Expenditure</v>
          </cell>
          <cell r="Q958">
            <v>15231.8</v>
          </cell>
          <cell r="R958">
            <v>0</v>
          </cell>
          <cell r="T958">
            <v>201674.08</v>
          </cell>
          <cell r="U958">
            <v>0</v>
          </cell>
          <cell r="X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2534.46</v>
          </cell>
          <cell r="AD958">
            <v>6012.02</v>
          </cell>
          <cell r="AE958">
            <v>2741.36</v>
          </cell>
          <cell r="AF958">
            <v>717.65</v>
          </cell>
          <cell r="AG958">
            <v>52694.94</v>
          </cell>
          <cell r="AH958">
            <v>48850.87</v>
          </cell>
          <cell r="AI958">
            <v>12060.4</v>
          </cell>
          <cell r="AJ958">
            <v>23362.71</v>
          </cell>
          <cell r="AK958">
            <v>25977.02</v>
          </cell>
          <cell r="AL958">
            <v>11490.85</v>
          </cell>
          <cell r="AM958">
            <v>15231.8</v>
          </cell>
          <cell r="AN958">
            <v>790</v>
          </cell>
        </row>
        <row r="959">
          <cell r="A959" t="str">
            <v>FSG.C3030</v>
          </cell>
          <cell r="B959" t="str">
            <v>8634.C3030</v>
          </cell>
          <cell r="O959" t="str">
            <v>Non Allocated Expenditure</v>
          </cell>
          <cell r="Q959">
            <v>0</v>
          </cell>
          <cell r="R959">
            <v>0</v>
          </cell>
          <cell r="T959">
            <v>1290</v>
          </cell>
          <cell r="U959">
            <v>0</v>
          </cell>
          <cell r="X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540</v>
          </cell>
          <cell r="AI959">
            <v>750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A960" t="str">
            <v>FSG.C3030</v>
          </cell>
          <cell r="B960" t="str">
            <v>8634.C3030</v>
          </cell>
          <cell r="O960" t="str">
            <v>Non Allocated Expenditure</v>
          </cell>
          <cell r="Q960">
            <v>140960.04999999999</v>
          </cell>
          <cell r="R960">
            <v>698104.37</v>
          </cell>
          <cell r="T960">
            <v>1472164.12</v>
          </cell>
          <cell r="U960">
            <v>7679148.0700000003</v>
          </cell>
          <cell r="X960">
            <v>8377252.4400000004</v>
          </cell>
          <cell r="Z960">
            <v>8377252.4400000004</v>
          </cell>
          <cell r="AA960">
            <v>7105743.5099999998</v>
          </cell>
          <cell r="AB960">
            <v>0</v>
          </cell>
          <cell r="AC960">
            <v>120467.7</v>
          </cell>
          <cell r="AD960">
            <v>104937.25</v>
          </cell>
          <cell r="AE960">
            <v>101992.08</v>
          </cell>
          <cell r="AF960">
            <v>159238.95000000001</v>
          </cell>
          <cell r="AG960">
            <v>103824.01</v>
          </cell>
          <cell r="AH960">
            <v>217117.01</v>
          </cell>
          <cell r="AI960">
            <v>110321.27</v>
          </cell>
          <cell r="AJ960">
            <v>280440.3</v>
          </cell>
          <cell r="AK960">
            <v>106802.74</v>
          </cell>
          <cell r="AL960">
            <v>26062.76</v>
          </cell>
          <cell r="AM960">
            <v>140960.04999999999</v>
          </cell>
          <cell r="AN960">
            <v>-210</v>
          </cell>
        </row>
        <row r="961">
          <cell r="A961" t="str">
            <v>FSG.C3030</v>
          </cell>
          <cell r="B961" t="str">
            <v>8634.C3030</v>
          </cell>
          <cell r="O961" t="str">
            <v>Non Allocated Expenditure</v>
          </cell>
          <cell r="Q961">
            <v>0</v>
          </cell>
          <cell r="R961">
            <v>0</v>
          </cell>
          <cell r="T961">
            <v>162.43</v>
          </cell>
          <cell r="U961">
            <v>0</v>
          </cell>
          <cell r="X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118</v>
          </cell>
          <cell r="AH961">
            <v>0</v>
          </cell>
          <cell r="AI961">
            <v>44.43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A962" t="str">
            <v>FSG.C3030</v>
          </cell>
          <cell r="B962" t="str">
            <v>8634.C3030</v>
          </cell>
          <cell r="O962" t="str">
            <v>Non Allocated Expenditure</v>
          </cell>
          <cell r="Q962">
            <v>0</v>
          </cell>
          <cell r="R962">
            <v>0</v>
          </cell>
          <cell r="T962">
            <v>0</v>
          </cell>
          <cell r="U962">
            <v>0</v>
          </cell>
          <cell r="X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A963" t="str">
            <v>FSG.C3030</v>
          </cell>
          <cell r="B963" t="str">
            <v>8634.C3030</v>
          </cell>
          <cell r="O963" t="str">
            <v>Non Allocated Expenditure</v>
          </cell>
          <cell r="Q963">
            <v>0</v>
          </cell>
          <cell r="R963">
            <v>0</v>
          </cell>
          <cell r="T963">
            <v>0</v>
          </cell>
          <cell r="U963">
            <v>0</v>
          </cell>
          <cell r="X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A964" t="str">
            <v>FSG.C3030</v>
          </cell>
          <cell r="B964" t="str">
            <v>8634.C3030</v>
          </cell>
          <cell r="O964" t="str">
            <v>Non Allocated Expenditure</v>
          </cell>
          <cell r="Q964">
            <v>4150</v>
          </cell>
          <cell r="R964">
            <v>68162.149999999994</v>
          </cell>
          <cell r="T964">
            <v>147027.89000000001</v>
          </cell>
          <cell r="U964">
            <v>749783.65</v>
          </cell>
          <cell r="X964">
            <v>817945.8</v>
          </cell>
          <cell r="Z964">
            <v>817945.8</v>
          </cell>
          <cell r="AA964">
            <v>657274.4</v>
          </cell>
          <cell r="AB964">
            <v>0</v>
          </cell>
          <cell r="AC964">
            <v>7588.87</v>
          </cell>
          <cell r="AD964">
            <v>34333.9</v>
          </cell>
          <cell r="AE964">
            <v>4038.9</v>
          </cell>
          <cell r="AF964">
            <v>1968.1</v>
          </cell>
          <cell r="AG964">
            <v>-9386.9500000000007</v>
          </cell>
          <cell r="AH964">
            <v>12453.2</v>
          </cell>
          <cell r="AI964">
            <v>10828.97</v>
          </cell>
          <cell r="AJ964">
            <v>21553.5</v>
          </cell>
          <cell r="AK964">
            <v>48334.400000000001</v>
          </cell>
          <cell r="AL964">
            <v>11165</v>
          </cell>
          <cell r="AM964">
            <v>4150</v>
          </cell>
          <cell r="AN964">
            <v>0</v>
          </cell>
        </row>
        <row r="965">
          <cell r="A965" t="str">
            <v>FSG.C3030</v>
          </cell>
          <cell r="B965" t="str">
            <v>8634.C3030</v>
          </cell>
          <cell r="O965" t="str">
            <v>Non Allocated Expenditure</v>
          </cell>
          <cell r="Q965">
            <v>0</v>
          </cell>
          <cell r="R965">
            <v>0</v>
          </cell>
          <cell r="T965">
            <v>0</v>
          </cell>
          <cell r="U965">
            <v>0</v>
          </cell>
          <cell r="X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A966" t="str">
            <v>FSG.C3030</v>
          </cell>
          <cell r="B966" t="str">
            <v>8634.C3030</v>
          </cell>
          <cell r="O966" t="str">
            <v>Non Allocated Expenditure</v>
          </cell>
          <cell r="Q966">
            <v>0</v>
          </cell>
          <cell r="R966">
            <v>0</v>
          </cell>
          <cell r="T966">
            <v>0</v>
          </cell>
          <cell r="U966">
            <v>0</v>
          </cell>
          <cell r="X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A967" t="str">
            <v>FSG.C3030</v>
          </cell>
          <cell r="B967" t="str">
            <v>8634.C3030</v>
          </cell>
          <cell r="O967" t="str">
            <v>Non Allocated Expenditure</v>
          </cell>
          <cell r="Q967">
            <v>0</v>
          </cell>
          <cell r="R967">
            <v>0</v>
          </cell>
          <cell r="T967">
            <v>0</v>
          </cell>
          <cell r="U967">
            <v>0</v>
          </cell>
          <cell r="X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</row>
        <row r="968">
          <cell r="A968" t="str">
            <v>FSG.C3030</v>
          </cell>
          <cell r="B968" t="str">
            <v>8634.C3030</v>
          </cell>
          <cell r="O968" t="str">
            <v>Non Allocated Expenditure</v>
          </cell>
          <cell r="Q968">
            <v>0</v>
          </cell>
          <cell r="R968">
            <v>0</v>
          </cell>
          <cell r="T968">
            <v>0</v>
          </cell>
          <cell r="U968">
            <v>0</v>
          </cell>
          <cell r="X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</row>
        <row r="969">
          <cell r="A969" t="str">
            <v>FSG.C3030</v>
          </cell>
          <cell r="B969" t="str">
            <v>8634.C3030</v>
          </cell>
          <cell r="O969" t="str">
            <v>Non Allocated Expenditure</v>
          </cell>
          <cell r="Q969">
            <v>0</v>
          </cell>
          <cell r="R969">
            <v>0</v>
          </cell>
          <cell r="T969">
            <v>0</v>
          </cell>
          <cell r="U969">
            <v>0</v>
          </cell>
          <cell r="X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</row>
        <row r="970">
          <cell r="A970" t="str">
            <v>FSG.C3030</v>
          </cell>
          <cell r="B970" t="str">
            <v>8642.C3030</v>
          </cell>
          <cell r="O970" t="str">
            <v>Non Allocated Expenditure</v>
          </cell>
          <cell r="Q970">
            <v>0</v>
          </cell>
          <cell r="R970">
            <v>0</v>
          </cell>
          <cell r="T970">
            <v>19200</v>
          </cell>
          <cell r="U970">
            <v>0</v>
          </cell>
          <cell r="X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19200</v>
          </cell>
          <cell r="AM970">
            <v>0</v>
          </cell>
          <cell r="AN970">
            <v>0</v>
          </cell>
        </row>
        <row r="971">
          <cell r="A971" t="str">
            <v>FSG.C3031</v>
          </cell>
          <cell r="B971" t="str">
            <v>8633.C3031</v>
          </cell>
          <cell r="O971" t="str">
            <v>Non Allocated Expenditure</v>
          </cell>
          <cell r="Q971">
            <v>0</v>
          </cell>
          <cell r="R971">
            <v>0</v>
          </cell>
          <cell r="T971">
            <v>0</v>
          </cell>
          <cell r="U971">
            <v>0</v>
          </cell>
          <cell r="X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</row>
        <row r="972">
          <cell r="A972" t="str">
            <v>FSG.C3031</v>
          </cell>
          <cell r="B972" t="str">
            <v>8633.C3031</v>
          </cell>
          <cell r="O972" t="str">
            <v>Non Allocated Expenditure</v>
          </cell>
          <cell r="Q972">
            <v>0</v>
          </cell>
          <cell r="R972">
            <v>0</v>
          </cell>
          <cell r="T972">
            <v>0</v>
          </cell>
          <cell r="U972">
            <v>0</v>
          </cell>
          <cell r="X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39.950000000000003</v>
          </cell>
          <cell r="AD972">
            <v>-39.950000000000003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</row>
        <row r="973">
          <cell r="A973" t="str">
            <v>FSG.C3031</v>
          </cell>
          <cell r="B973" t="str">
            <v>8634.C3031</v>
          </cell>
          <cell r="O973" t="str">
            <v>Non Allocated Expenditure</v>
          </cell>
          <cell r="Q973">
            <v>0</v>
          </cell>
          <cell r="R973">
            <v>0</v>
          </cell>
          <cell r="T973">
            <v>0</v>
          </cell>
          <cell r="U973">
            <v>0</v>
          </cell>
          <cell r="X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59.4</v>
          </cell>
          <cell r="AD973">
            <v>0</v>
          </cell>
          <cell r="AE973">
            <v>-59.4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</row>
        <row r="974">
          <cell r="A974" t="str">
            <v>FSG.C3031</v>
          </cell>
          <cell r="B974" t="str">
            <v>8634.C3031</v>
          </cell>
          <cell r="O974" t="str">
            <v>Non Allocated Expenditure</v>
          </cell>
          <cell r="Q974">
            <v>262779.59999999998</v>
          </cell>
          <cell r="R974">
            <v>0</v>
          </cell>
          <cell r="T974">
            <v>810401.06</v>
          </cell>
          <cell r="U974">
            <v>0</v>
          </cell>
          <cell r="X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-510794.01</v>
          </cell>
          <cell r="AD974">
            <v>700140.08</v>
          </cell>
          <cell r="AE974">
            <v>8463.85</v>
          </cell>
          <cell r="AF974">
            <v>98390.38</v>
          </cell>
          <cell r="AG974">
            <v>22726</v>
          </cell>
          <cell r="AH974">
            <v>20083.560000000001</v>
          </cell>
          <cell r="AI974">
            <v>25535</v>
          </cell>
          <cell r="AJ974">
            <v>92185.86</v>
          </cell>
          <cell r="AK974">
            <v>111518.42</v>
          </cell>
          <cell r="AL974">
            <v>-20627.68</v>
          </cell>
          <cell r="AM974">
            <v>262779.59999999998</v>
          </cell>
          <cell r="AN974">
            <v>0</v>
          </cell>
        </row>
        <row r="975">
          <cell r="A975" t="str">
            <v>FSG.C3031</v>
          </cell>
          <cell r="B975" t="str">
            <v>8634.C3031</v>
          </cell>
          <cell r="O975" t="str">
            <v>Non Allocated Expenditure</v>
          </cell>
          <cell r="Q975">
            <v>0</v>
          </cell>
          <cell r="R975">
            <v>0</v>
          </cell>
          <cell r="T975">
            <v>0</v>
          </cell>
          <cell r="U975">
            <v>0</v>
          </cell>
          <cell r="X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2794.5</v>
          </cell>
          <cell r="AH975">
            <v>-2794.5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</row>
        <row r="976">
          <cell r="A976" t="str">
            <v>FSG.C3031</v>
          </cell>
          <cell r="B976" t="str">
            <v>8634.C3031</v>
          </cell>
          <cell r="O976" t="str">
            <v>Non Allocated Expenditure</v>
          </cell>
          <cell r="Q976">
            <v>-5594.85</v>
          </cell>
          <cell r="R976">
            <v>0</v>
          </cell>
          <cell r="T976">
            <v>2884.9</v>
          </cell>
          <cell r="U976">
            <v>0</v>
          </cell>
          <cell r="X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-66095.210000000006</v>
          </cell>
          <cell r="AD976">
            <v>72445.210000000006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2962.46</v>
          </cell>
          <cell r="AJ976">
            <v>-2756.88</v>
          </cell>
          <cell r="AK976">
            <v>3055.48</v>
          </cell>
          <cell r="AL976">
            <v>-1131.31</v>
          </cell>
          <cell r="AM976">
            <v>-5594.85</v>
          </cell>
          <cell r="AN976">
            <v>0</v>
          </cell>
        </row>
        <row r="977">
          <cell r="A977" t="str">
            <v>FSG.C3031</v>
          </cell>
          <cell r="B977" t="str">
            <v>8634.C3031</v>
          </cell>
          <cell r="O977" t="str">
            <v>Non Allocated Expenditure</v>
          </cell>
          <cell r="Q977">
            <v>451024.25</v>
          </cell>
          <cell r="R977">
            <v>0</v>
          </cell>
          <cell r="T977">
            <v>4175250.49</v>
          </cell>
          <cell r="U977">
            <v>0</v>
          </cell>
          <cell r="X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497930.72</v>
          </cell>
          <cell r="AD977">
            <v>73681.37</v>
          </cell>
          <cell r="AE977">
            <v>284540.53999999998</v>
          </cell>
          <cell r="AF977">
            <v>633545.93000000005</v>
          </cell>
          <cell r="AG977">
            <v>109472.62</v>
          </cell>
          <cell r="AH977">
            <v>538821.35</v>
          </cell>
          <cell r="AI977">
            <v>220956.05</v>
          </cell>
          <cell r="AJ977">
            <v>367247.14</v>
          </cell>
          <cell r="AK977">
            <v>529430.38</v>
          </cell>
          <cell r="AL977">
            <v>468600.14</v>
          </cell>
          <cell r="AM977">
            <v>451024.25</v>
          </cell>
          <cell r="AN977">
            <v>0</v>
          </cell>
        </row>
        <row r="978">
          <cell r="A978" t="str">
            <v>FSG.C3031</v>
          </cell>
          <cell r="B978" t="str">
            <v>8634.C3031</v>
          </cell>
          <cell r="O978" t="str">
            <v>Non Allocated Expenditure</v>
          </cell>
          <cell r="Q978">
            <v>0</v>
          </cell>
          <cell r="R978">
            <v>0</v>
          </cell>
          <cell r="T978">
            <v>0</v>
          </cell>
          <cell r="U978">
            <v>0</v>
          </cell>
          <cell r="X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-190128.75</v>
          </cell>
          <cell r="AD978">
            <v>190128.75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</row>
        <row r="979">
          <cell r="A979" t="str">
            <v>FSG.C3031</v>
          </cell>
          <cell r="B979" t="str">
            <v>8634.C3031</v>
          </cell>
          <cell r="O979" t="str">
            <v>Non Allocated Expenditure</v>
          </cell>
          <cell r="Q979">
            <v>0</v>
          </cell>
          <cell r="R979">
            <v>0</v>
          </cell>
          <cell r="T979">
            <v>-228134.84</v>
          </cell>
          <cell r="U979">
            <v>0</v>
          </cell>
          <cell r="X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-226008.02</v>
          </cell>
          <cell r="AD979">
            <v>5269.18</v>
          </cell>
          <cell r="AE979">
            <v>-7396</v>
          </cell>
          <cell r="AF979">
            <v>0</v>
          </cell>
          <cell r="AG979">
            <v>0</v>
          </cell>
          <cell r="AH979">
            <v>0</v>
          </cell>
          <cell r="AI979">
            <v>40975</v>
          </cell>
          <cell r="AJ979">
            <v>-36330.86</v>
          </cell>
          <cell r="AK979">
            <v>-4644.1400000000003</v>
          </cell>
          <cell r="AL979">
            <v>0</v>
          </cell>
          <cell r="AM979">
            <v>0</v>
          </cell>
          <cell r="AN979">
            <v>0</v>
          </cell>
        </row>
        <row r="980">
          <cell r="A980" t="str">
            <v>FSG.C3031</v>
          </cell>
          <cell r="B980" t="str">
            <v>8634.C3031</v>
          </cell>
          <cell r="O980" t="str">
            <v>Non Allocated Expenditure</v>
          </cell>
          <cell r="Q980">
            <v>0</v>
          </cell>
          <cell r="R980">
            <v>0</v>
          </cell>
          <cell r="T980">
            <v>0</v>
          </cell>
          <cell r="U980">
            <v>0</v>
          </cell>
          <cell r="X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141.44999999999999</v>
          </cell>
          <cell r="AE980">
            <v>-141.44999999999999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</row>
        <row r="981">
          <cell r="A981" t="str">
            <v>FSG.C3031</v>
          </cell>
          <cell r="B981" t="str">
            <v>8639.C3031</v>
          </cell>
          <cell r="O981" t="str">
            <v>Non Allocated Expenditure</v>
          </cell>
          <cell r="Q981">
            <v>0</v>
          </cell>
          <cell r="R981">
            <v>0</v>
          </cell>
          <cell r="T981">
            <v>0</v>
          </cell>
          <cell r="U981">
            <v>0</v>
          </cell>
          <cell r="X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</row>
        <row r="982">
          <cell r="A982" t="str">
            <v>FSG.C3041</v>
          </cell>
          <cell r="B982" t="str">
            <v>8632.C3041</v>
          </cell>
          <cell r="O982" t="str">
            <v>Non Allocated Expenditure</v>
          </cell>
          <cell r="Q982">
            <v>0</v>
          </cell>
          <cell r="R982">
            <v>0</v>
          </cell>
          <cell r="T982">
            <v>0</v>
          </cell>
          <cell r="U982">
            <v>0</v>
          </cell>
          <cell r="X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</row>
        <row r="983">
          <cell r="A983" t="str">
            <v>FSG.C3041</v>
          </cell>
          <cell r="B983" t="str">
            <v>8634.C3041</v>
          </cell>
          <cell r="O983" t="str">
            <v>Non Allocated Expenditure</v>
          </cell>
          <cell r="Q983">
            <v>0</v>
          </cell>
          <cell r="R983">
            <v>0</v>
          </cell>
          <cell r="T983">
            <v>0</v>
          </cell>
          <cell r="U983">
            <v>0</v>
          </cell>
          <cell r="X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</row>
        <row r="984">
          <cell r="A984" t="str">
            <v>FSG.C3041</v>
          </cell>
          <cell r="B984" t="str">
            <v>8634.C3041</v>
          </cell>
          <cell r="O984" t="str">
            <v>Non Allocated Expenditure</v>
          </cell>
          <cell r="Q984">
            <v>0</v>
          </cell>
          <cell r="R984">
            <v>0</v>
          </cell>
          <cell r="T984">
            <v>63803.77</v>
          </cell>
          <cell r="U984">
            <v>0</v>
          </cell>
          <cell r="X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63803.77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</row>
        <row r="985">
          <cell r="A985" t="str">
            <v>FSG.C3061</v>
          </cell>
          <cell r="B985" t="str">
            <v>8635.C3061</v>
          </cell>
          <cell r="O985" t="str">
            <v>Non Allocated Expenditure</v>
          </cell>
          <cell r="Q985">
            <v>0</v>
          </cell>
          <cell r="R985">
            <v>0</v>
          </cell>
          <cell r="T985">
            <v>0</v>
          </cell>
          <cell r="U985">
            <v>0</v>
          </cell>
          <cell r="X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</row>
        <row r="986">
          <cell r="A986" t="str">
            <v>FSG.C3070</v>
          </cell>
          <cell r="B986" t="str">
            <v>8631.C3070</v>
          </cell>
          <cell r="O986" t="str">
            <v>Non Allocated Expenditure</v>
          </cell>
          <cell r="Q986">
            <v>-2898.4</v>
          </cell>
          <cell r="R986">
            <v>0</v>
          </cell>
          <cell r="T986">
            <v>-4038.64</v>
          </cell>
          <cell r="U986">
            <v>0</v>
          </cell>
          <cell r="X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-4038.64</v>
          </cell>
          <cell r="AD986">
            <v>0</v>
          </cell>
          <cell r="AE986">
            <v>5400</v>
          </cell>
          <cell r="AF986">
            <v>-5400</v>
          </cell>
          <cell r="AG986">
            <v>0</v>
          </cell>
          <cell r="AH986">
            <v>1739.04</v>
          </cell>
          <cell r="AI986">
            <v>-1739.04</v>
          </cell>
          <cell r="AJ986">
            <v>0</v>
          </cell>
          <cell r="AK986">
            <v>4469.76</v>
          </cell>
          <cell r="AL986">
            <v>-1571.36</v>
          </cell>
          <cell r="AM986">
            <v>-2898.4</v>
          </cell>
          <cell r="AN986">
            <v>0</v>
          </cell>
        </row>
        <row r="987">
          <cell r="A987" t="str">
            <v>FSG.C3070</v>
          </cell>
          <cell r="B987" t="str">
            <v>8631.C3070</v>
          </cell>
          <cell r="O987" t="str">
            <v>Non Allocated Expenditure</v>
          </cell>
          <cell r="Q987">
            <v>0</v>
          </cell>
          <cell r="R987">
            <v>0</v>
          </cell>
          <cell r="T987">
            <v>0</v>
          </cell>
          <cell r="U987">
            <v>0</v>
          </cell>
          <cell r="X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939.37</v>
          </cell>
          <cell r="AF987">
            <v>-939.37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</row>
        <row r="988">
          <cell r="A988" t="str">
            <v>FSG.C3070</v>
          </cell>
          <cell r="B988" t="str">
            <v>8631.C3070</v>
          </cell>
          <cell r="O988" t="str">
            <v>Non Allocated Expenditure</v>
          </cell>
          <cell r="Q988">
            <v>0</v>
          </cell>
          <cell r="R988">
            <v>0</v>
          </cell>
          <cell r="T988">
            <v>0</v>
          </cell>
          <cell r="U988">
            <v>0</v>
          </cell>
          <cell r="X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</row>
        <row r="989">
          <cell r="A989" t="str">
            <v>FSG.C3070</v>
          </cell>
          <cell r="B989" t="str">
            <v>8631.C3070</v>
          </cell>
          <cell r="O989" t="str">
            <v>Non Allocated Expenditure</v>
          </cell>
          <cell r="Q989">
            <v>0</v>
          </cell>
          <cell r="R989">
            <v>0</v>
          </cell>
          <cell r="T989">
            <v>0</v>
          </cell>
          <cell r="U989">
            <v>0</v>
          </cell>
          <cell r="X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</row>
        <row r="990">
          <cell r="A990" t="str">
            <v>FSG.C3070</v>
          </cell>
          <cell r="B990" t="str">
            <v>8631.C3070</v>
          </cell>
          <cell r="O990" t="str">
            <v>Non Allocated Expenditure</v>
          </cell>
          <cell r="Q990">
            <v>0</v>
          </cell>
          <cell r="R990">
            <v>0</v>
          </cell>
          <cell r="T990">
            <v>0</v>
          </cell>
          <cell r="U990">
            <v>0</v>
          </cell>
          <cell r="X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</row>
        <row r="991">
          <cell r="A991" t="str">
            <v>FSG.C3070</v>
          </cell>
          <cell r="B991" t="str">
            <v>8631.C3070</v>
          </cell>
          <cell r="O991" t="str">
            <v>Non Allocated Expenditure</v>
          </cell>
          <cell r="Q991">
            <v>0</v>
          </cell>
          <cell r="R991">
            <v>0</v>
          </cell>
          <cell r="T991">
            <v>0</v>
          </cell>
          <cell r="U991">
            <v>0</v>
          </cell>
          <cell r="X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</row>
        <row r="992">
          <cell r="A992" t="str">
            <v>FSG.C3070</v>
          </cell>
          <cell r="B992" t="str">
            <v>8631.C3070</v>
          </cell>
          <cell r="O992" t="str">
            <v>Non Allocated Expenditure</v>
          </cell>
          <cell r="Q992">
            <v>0</v>
          </cell>
          <cell r="R992">
            <v>0</v>
          </cell>
          <cell r="T992">
            <v>0</v>
          </cell>
          <cell r="U992">
            <v>0</v>
          </cell>
          <cell r="X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</row>
        <row r="993">
          <cell r="A993" t="str">
            <v>FSG.C3070</v>
          </cell>
          <cell r="B993" t="str">
            <v>8631.C3070</v>
          </cell>
          <cell r="O993" t="str">
            <v>Non Allocated Expenditure</v>
          </cell>
          <cell r="Q993">
            <v>105908.64</v>
          </cell>
          <cell r="R993">
            <v>23943.55</v>
          </cell>
          <cell r="T993">
            <v>392510.52</v>
          </cell>
          <cell r="U993">
            <v>259335.77</v>
          </cell>
          <cell r="X993">
            <v>282082.88</v>
          </cell>
          <cell r="Z993">
            <v>282082.88</v>
          </cell>
          <cell r="AA993">
            <v>341000</v>
          </cell>
          <cell r="AB993">
            <v>0</v>
          </cell>
          <cell r="AC993">
            <v>27549.84</v>
          </cell>
          <cell r="AD993">
            <v>32479.61</v>
          </cell>
          <cell r="AE993">
            <v>27629.15</v>
          </cell>
          <cell r="AF993">
            <v>31248.959999999999</v>
          </cell>
          <cell r="AG993">
            <v>26486.32</v>
          </cell>
          <cell r="AH993">
            <v>31518.09</v>
          </cell>
          <cell r="AI993">
            <v>30858.05</v>
          </cell>
          <cell r="AJ993">
            <v>25838.240000000002</v>
          </cell>
          <cell r="AK993">
            <v>29404.66</v>
          </cell>
          <cell r="AL993">
            <v>23588.959999999999</v>
          </cell>
          <cell r="AM993">
            <v>105908.64</v>
          </cell>
          <cell r="AN993">
            <v>4682.16</v>
          </cell>
        </row>
        <row r="994">
          <cell r="A994" t="str">
            <v>FSG.C3070</v>
          </cell>
          <cell r="B994" t="str">
            <v>8631.C3070</v>
          </cell>
          <cell r="O994" t="str">
            <v>Non Allocated Expenditure</v>
          </cell>
          <cell r="Q994">
            <v>0</v>
          </cell>
          <cell r="R994">
            <v>443.86</v>
          </cell>
          <cell r="T994">
            <v>20702.189999999999</v>
          </cell>
          <cell r="U994">
            <v>4783.16</v>
          </cell>
          <cell r="X994">
            <v>5201.6899999999996</v>
          </cell>
          <cell r="Z994">
            <v>5201.6899999999996</v>
          </cell>
          <cell r="AA994">
            <v>24000</v>
          </cell>
          <cell r="AB994">
            <v>0</v>
          </cell>
          <cell r="AC994">
            <v>1857.43</v>
          </cell>
          <cell r="AD994">
            <v>1873.79</v>
          </cell>
          <cell r="AE994">
            <v>1420.08</v>
          </cell>
          <cell r="AF994">
            <v>1878.74</v>
          </cell>
          <cell r="AG994">
            <v>2258.25</v>
          </cell>
          <cell r="AH994">
            <v>1734.28</v>
          </cell>
          <cell r="AI994">
            <v>5307.58</v>
          </cell>
          <cell r="AJ994">
            <v>1318.88</v>
          </cell>
          <cell r="AK994">
            <v>0</v>
          </cell>
          <cell r="AL994">
            <v>3053.16</v>
          </cell>
          <cell r="AM994">
            <v>0</v>
          </cell>
          <cell r="AN994">
            <v>0</v>
          </cell>
        </row>
        <row r="995">
          <cell r="A995" t="str">
            <v>FSG.C3070</v>
          </cell>
          <cell r="B995" t="str">
            <v>8631.C3070</v>
          </cell>
          <cell r="O995" t="str">
            <v>Non Allocated Expenditure</v>
          </cell>
          <cell r="Q995">
            <v>0</v>
          </cell>
          <cell r="R995">
            <v>0</v>
          </cell>
          <cell r="T995">
            <v>0</v>
          </cell>
          <cell r="U995">
            <v>0</v>
          </cell>
          <cell r="X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</row>
        <row r="996">
          <cell r="A996" t="str">
            <v>FSG.C3070</v>
          </cell>
          <cell r="B996" t="str">
            <v>8631.C3070</v>
          </cell>
          <cell r="O996" t="str">
            <v>Non Allocated Expenditure</v>
          </cell>
          <cell r="Q996">
            <v>0</v>
          </cell>
          <cell r="R996">
            <v>0</v>
          </cell>
          <cell r="T996">
            <v>0</v>
          </cell>
          <cell r="U996">
            <v>0</v>
          </cell>
          <cell r="X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</row>
        <row r="997">
          <cell r="A997" t="str">
            <v>FSG.C3070</v>
          </cell>
          <cell r="B997" t="str">
            <v>8631.C3070</v>
          </cell>
          <cell r="O997" t="str">
            <v>Non Allocated Expenditure</v>
          </cell>
          <cell r="Q997">
            <v>0</v>
          </cell>
          <cell r="R997">
            <v>0</v>
          </cell>
          <cell r="T997">
            <v>1819.73</v>
          </cell>
          <cell r="U997">
            <v>0</v>
          </cell>
          <cell r="X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1281.82</v>
          </cell>
          <cell r="AG997">
            <v>0</v>
          </cell>
          <cell r="AH997">
            <v>0</v>
          </cell>
          <cell r="AI997">
            <v>0</v>
          </cell>
          <cell r="AJ997">
            <v>537.91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</row>
        <row r="998">
          <cell r="A998" t="str">
            <v>FSG.C3070</v>
          </cell>
          <cell r="B998" t="str">
            <v>8631.C3070</v>
          </cell>
          <cell r="O998" t="str">
            <v>Non Allocated Expenditure</v>
          </cell>
          <cell r="Q998">
            <v>1071.3499999999999</v>
          </cell>
          <cell r="R998">
            <v>0</v>
          </cell>
          <cell r="T998">
            <v>15526.75</v>
          </cell>
          <cell r="U998">
            <v>0</v>
          </cell>
          <cell r="X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1171.6400000000001</v>
          </cell>
          <cell r="AD998">
            <v>1650.52</v>
          </cell>
          <cell r="AE998">
            <v>3270.04</v>
          </cell>
          <cell r="AF998">
            <v>3188.83</v>
          </cell>
          <cell r="AG998">
            <v>1508.45</v>
          </cell>
          <cell r="AH998">
            <v>268.49</v>
          </cell>
          <cell r="AI998">
            <v>377.67</v>
          </cell>
          <cell r="AJ998">
            <v>320.85000000000002</v>
          </cell>
          <cell r="AK998">
            <v>1584.77</v>
          </cell>
          <cell r="AL998">
            <v>1114.1400000000001</v>
          </cell>
          <cell r="AM998">
            <v>1071.3499999999999</v>
          </cell>
          <cell r="AN998">
            <v>0</v>
          </cell>
        </row>
        <row r="999">
          <cell r="A999" t="str">
            <v>FSG.C3070</v>
          </cell>
          <cell r="B999" t="str">
            <v>8631.C3070</v>
          </cell>
          <cell r="O999" t="str">
            <v>Non Allocated Expenditure</v>
          </cell>
          <cell r="Q999">
            <v>0</v>
          </cell>
          <cell r="R999">
            <v>0</v>
          </cell>
          <cell r="T999">
            <v>0</v>
          </cell>
          <cell r="U999">
            <v>0</v>
          </cell>
          <cell r="X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</row>
        <row r="1000">
          <cell r="A1000" t="str">
            <v>FSG.C3070</v>
          </cell>
          <cell r="B1000" t="str">
            <v>8631.C3070</v>
          </cell>
          <cell r="O1000" t="str">
            <v>Non Allocated Expenditure</v>
          </cell>
          <cell r="Q1000">
            <v>0</v>
          </cell>
          <cell r="R1000">
            <v>0</v>
          </cell>
          <cell r="T1000">
            <v>0</v>
          </cell>
          <cell r="U1000">
            <v>0</v>
          </cell>
          <cell r="X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</row>
        <row r="1001">
          <cell r="A1001" t="str">
            <v>FSG.C3070</v>
          </cell>
          <cell r="B1001" t="str">
            <v>8631.C3070</v>
          </cell>
          <cell r="O1001" t="str">
            <v>Non Allocated Expenditure</v>
          </cell>
          <cell r="Q1001">
            <v>2768814.5</v>
          </cell>
          <cell r="R1001">
            <v>2575834</v>
          </cell>
          <cell r="T1001">
            <v>20073221.27</v>
          </cell>
          <cell r="U1001">
            <v>28334174</v>
          </cell>
          <cell r="X1001">
            <v>30910008</v>
          </cell>
          <cell r="Z1001">
            <v>30910008</v>
          </cell>
          <cell r="AA1001">
            <v>29635000</v>
          </cell>
          <cell r="AB1001">
            <v>0</v>
          </cell>
          <cell r="AC1001">
            <v>1346021.4</v>
          </cell>
          <cell r="AD1001">
            <v>1280430.44</v>
          </cell>
          <cell r="AE1001">
            <v>1372578.24</v>
          </cell>
          <cell r="AF1001">
            <v>1256293.6299999999</v>
          </cell>
          <cell r="AG1001">
            <v>1720839.5</v>
          </cell>
          <cell r="AH1001">
            <v>891038.78</v>
          </cell>
          <cell r="AI1001">
            <v>2346060.21</v>
          </cell>
          <cell r="AJ1001">
            <v>2739391.01</v>
          </cell>
          <cell r="AK1001">
            <v>2203269.34</v>
          </cell>
          <cell r="AL1001">
            <v>2148484.2200000002</v>
          </cell>
          <cell r="AM1001">
            <v>2768814.5</v>
          </cell>
          <cell r="AN1001">
            <v>976048.58</v>
          </cell>
        </row>
        <row r="1002">
          <cell r="A1002" t="str">
            <v>FSG.C3070</v>
          </cell>
          <cell r="B1002" t="str">
            <v>8631.C3070</v>
          </cell>
          <cell r="O1002" t="str">
            <v>Non Allocated Expenditure</v>
          </cell>
          <cell r="Q1002">
            <v>14.98</v>
          </cell>
          <cell r="R1002">
            <v>0</v>
          </cell>
          <cell r="T1002">
            <v>115.66</v>
          </cell>
          <cell r="U1002">
            <v>0</v>
          </cell>
          <cell r="X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100.68</v>
          </cell>
          <cell r="AM1002">
            <v>14.98</v>
          </cell>
          <cell r="AN1002">
            <v>0</v>
          </cell>
        </row>
        <row r="1003">
          <cell r="A1003" t="str">
            <v>FSG.C3070</v>
          </cell>
          <cell r="B1003" t="str">
            <v>8631.C3070</v>
          </cell>
          <cell r="O1003" t="str">
            <v>Non Allocated Expenditure</v>
          </cell>
          <cell r="Q1003">
            <v>0</v>
          </cell>
          <cell r="R1003">
            <v>0</v>
          </cell>
          <cell r="T1003">
            <v>0</v>
          </cell>
          <cell r="U1003">
            <v>0</v>
          </cell>
          <cell r="X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</row>
        <row r="1004">
          <cell r="A1004" t="str">
            <v>FSG.C3070</v>
          </cell>
          <cell r="B1004" t="str">
            <v>8631.C3070</v>
          </cell>
          <cell r="O1004" t="str">
            <v>Non Allocated Expenditure</v>
          </cell>
          <cell r="Q1004">
            <v>44837</v>
          </cell>
          <cell r="R1004">
            <v>0</v>
          </cell>
          <cell r="T1004">
            <v>128042</v>
          </cell>
          <cell r="U1004">
            <v>0</v>
          </cell>
          <cell r="X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21522</v>
          </cell>
          <cell r="AI1004">
            <v>7011</v>
          </cell>
          <cell r="AJ1004">
            <v>6909</v>
          </cell>
          <cell r="AK1004">
            <v>35376</v>
          </cell>
          <cell r="AL1004">
            <v>12387</v>
          </cell>
          <cell r="AM1004">
            <v>44837</v>
          </cell>
          <cell r="AN1004">
            <v>0</v>
          </cell>
        </row>
        <row r="1005">
          <cell r="A1005" t="str">
            <v>FSG.C3070</v>
          </cell>
          <cell r="B1005" t="str">
            <v>8631.C3070</v>
          </cell>
          <cell r="O1005" t="str">
            <v>Non Allocated Expenditure</v>
          </cell>
          <cell r="Q1005">
            <v>0</v>
          </cell>
          <cell r="R1005">
            <v>0</v>
          </cell>
          <cell r="T1005">
            <v>581.82000000000005</v>
          </cell>
          <cell r="U1005">
            <v>0</v>
          </cell>
          <cell r="X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581.82000000000005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A1006" t="str">
            <v>FSG.C3070</v>
          </cell>
          <cell r="B1006" t="str">
            <v>8631.C3070</v>
          </cell>
          <cell r="O1006" t="str">
            <v>Non Allocated Expenditure</v>
          </cell>
          <cell r="Q1006">
            <v>0</v>
          </cell>
          <cell r="R1006">
            <v>0</v>
          </cell>
          <cell r="T1006">
            <v>0</v>
          </cell>
          <cell r="U1006">
            <v>0</v>
          </cell>
          <cell r="X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A1007" t="str">
            <v>FSG.C3070</v>
          </cell>
          <cell r="B1007" t="str">
            <v>8631.C3070</v>
          </cell>
          <cell r="O1007" t="str">
            <v>Non Allocated Expenditure</v>
          </cell>
          <cell r="Q1007">
            <v>0</v>
          </cell>
          <cell r="R1007">
            <v>0</v>
          </cell>
          <cell r="T1007">
            <v>0</v>
          </cell>
          <cell r="U1007">
            <v>0</v>
          </cell>
          <cell r="X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A1008" t="str">
            <v>FSG.C3070</v>
          </cell>
          <cell r="B1008" t="str">
            <v>8631.C3070</v>
          </cell>
          <cell r="O1008" t="str">
            <v>Non Allocated Expenditure</v>
          </cell>
          <cell r="Q1008">
            <v>0</v>
          </cell>
          <cell r="R1008">
            <v>0</v>
          </cell>
          <cell r="T1008">
            <v>0</v>
          </cell>
          <cell r="U1008">
            <v>0</v>
          </cell>
          <cell r="X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A1009" t="str">
            <v>FSG.C3070</v>
          </cell>
          <cell r="B1009" t="str">
            <v>8631.C3070</v>
          </cell>
          <cell r="O1009" t="str">
            <v>Non Allocated Expenditure</v>
          </cell>
          <cell r="Q1009">
            <v>0</v>
          </cell>
          <cell r="R1009">
            <v>0</v>
          </cell>
          <cell r="T1009">
            <v>0</v>
          </cell>
          <cell r="U1009">
            <v>0</v>
          </cell>
          <cell r="X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A1010" t="str">
            <v>FSG.C3070</v>
          </cell>
          <cell r="B1010" t="str">
            <v>8631.C3070</v>
          </cell>
          <cell r="O1010" t="str">
            <v>Non Allocated Expenditure</v>
          </cell>
          <cell r="Q1010">
            <v>1680</v>
          </cell>
          <cell r="R1010">
            <v>0</v>
          </cell>
          <cell r="T1010">
            <v>294745.61</v>
          </cell>
          <cell r="U1010">
            <v>0</v>
          </cell>
          <cell r="X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990</v>
          </cell>
          <cell r="AD1010">
            <v>19824.59</v>
          </cell>
          <cell r="AE1010">
            <v>708</v>
          </cell>
          <cell r="AF1010">
            <v>4698.58</v>
          </cell>
          <cell r="AG1010">
            <v>-1112.8</v>
          </cell>
          <cell r="AH1010">
            <v>1187</v>
          </cell>
          <cell r="AI1010">
            <v>0</v>
          </cell>
          <cell r="AJ1010">
            <v>234826.25</v>
          </cell>
          <cell r="AK1010">
            <v>606</v>
          </cell>
          <cell r="AL1010">
            <v>31337.99</v>
          </cell>
          <cell r="AM1010">
            <v>1680</v>
          </cell>
          <cell r="AN1010">
            <v>0</v>
          </cell>
        </row>
        <row r="1011">
          <cell r="A1011" t="str">
            <v>FSG.C3070</v>
          </cell>
          <cell r="B1011" t="str">
            <v>8631.C3070</v>
          </cell>
          <cell r="O1011" t="str">
            <v>Non Allocated Expenditure</v>
          </cell>
          <cell r="Q1011">
            <v>0</v>
          </cell>
          <cell r="R1011">
            <v>0</v>
          </cell>
          <cell r="T1011">
            <v>0</v>
          </cell>
          <cell r="U1011">
            <v>0</v>
          </cell>
          <cell r="X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A1012" t="str">
            <v>FSG.C3070</v>
          </cell>
          <cell r="B1012" t="str">
            <v>8631.C3070</v>
          </cell>
          <cell r="O1012" t="str">
            <v>Non Allocated Expenditure</v>
          </cell>
          <cell r="Q1012">
            <v>0</v>
          </cell>
          <cell r="R1012">
            <v>0</v>
          </cell>
          <cell r="T1012">
            <v>0</v>
          </cell>
          <cell r="U1012">
            <v>0</v>
          </cell>
          <cell r="X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</row>
        <row r="1013">
          <cell r="A1013" t="str">
            <v>FSG.C3070</v>
          </cell>
          <cell r="B1013" t="str">
            <v>8631.C3070</v>
          </cell>
          <cell r="O1013" t="str">
            <v>Non Allocated Expenditure</v>
          </cell>
          <cell r="Q1013">
            <v>0</v>
          </cell>
          <cell r="R1013">
            <v>0</v>
          </cell>
          <cell r="T1013">
            <v>0</v>
          </cell>
          <cell r="U1013">
            <v>0</v>
          </cell>
          <cell r="X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  <row r="1014">
          <cell r="A1014" t="str">
            <v>FSG.C3070</v>
          </cell>
          <cell r="B1014" t="str">
            <v>8631.C3070</v>
          </cell>
          <cell r="O1014" t="str">
            <v>Non Allocated Expenditure</v>
          </cell>
          <cell r="Q1014">
            <v>0</v>
          </cell>
          <cell r="R1014">
            <v>0</v>
          </cell>
          <cell r="T1014">
            <v>0</v>
          </cell>
          <cell r="U1014">
            <v>0</v>
          </cell>
          <cell r="X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</row>
        <row r="1015">
          <cell r="A1015" t="str">
            <v>FSG.C3070</v>
          </cell>
          <cell r="B1015" t="str">
            <v>8631.C3070</v>
          </cell>
          <cell r="O1015" t="str">
            <v>Non Allocated Expenditure</v>
          </cell>
          <cell r="Q1015">
            <v>0</v>
          </cell>
          <cell r="R1015">
            <v>0</v>
          </cell>
          <cell r="T1015">
            <v>0</v>
          </cell>
          <cell r="U1015">
            <v>0</v>
          </cell>
          <cell r="X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</row>
        <row r="1016">
          <cell r="A1016" t="str">
            <v>FSG.C3070</v>
          </cell>
          <cell r="B1016" t="str">
            <v>8631.C3070</v>
          </cell>
          <cell r="O1016" t="str">
            <v>Non Allocated Expenditure</v>
          </cell>
          <cell r="Q1016">
            <v>0</v>
          </cell>
          <cell r="R1016">
            <v>0</v>
          </cell>
          <cell r="T1016">
            <v>140</v>
          </cell>
          <cell r="U1016">
            <v>0</v>
          </cell>
          <cell r="X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60</v>
          </cell>
          <cell r="AK1016">
            <v>30</v>
          </cell>
          <cell r="AL1016">
            <v>50</v>
          </cell>
          <cell r="AM1016">
            <v>0</v>
          </cell>
          <cell r="AN1016">
            <v>0</v>
          </cell>
        </row>
        <row r="1017">
          <cell r="A1017" t="str">
            <v>FSG.C3070</v>
          </cell>
          <cell r="B1017" t="str">
            <v>8631.C3070</v>
          </cell>
          <cell r="O1017" t="str">
            <v>Non Allocated Expenditure</v>
          </cell>
          <cell r="Q1017">
            <v>0</v>
          </cell>
          <cell r="R1017">
            <v>0</v>
          </cell>
          <cell r="T1017">
            <v>0</v>
          </cell>
          <cell r="U1017">
            <v>0</v>
          </cell>
          <cell r="X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</row>
        <row r="1018">
          <cell r="A1018" t="str">
            <v>FSG.C3070</v>
          </cell>
          <cell r="B1018" t="str">
            <v>8631.C3070</v>
          </cell>
          <cell r="O1018" t="str">
            <v>Non Allocated Expenditure</v>
          </cell>
          <cell r="Q1018">
            <v>0</v>
          </cell>
          <cell r="R1018">
            <v>0</v>
          </cell>
          <cell r="T1018">
            <v>0</v>
          </cell>
          <cell r="U1018">
            <v>0</v>
          </cell>
          <cell r="X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</row>
        <row r="1019">
          <cell r="A1019" t="str">
            <v>FSG.C3070</v>
          </cell>
          <cell r="B1019" t="str">
            <v>8632.C3070</v>
          </cell>
          <cell r="O1019" t="str">
            <v>Non Allocated Expenditure</v>
          </cell>
          <cell r="Q1019">
            <v>0</v>
          </cell>
          <cell r="R1019">
            <v>0</v>
          </cell>
          <cell r="T1019">
            <v>0</v>
          </cell>
          <cell r="U1019">
            <v>0</v>
          </cell>
          <cell r="X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</row>
        <row r="1020">
          <cell r="A1020" t="str">
            <v>FSG.C3070</v>
          </cell>
          <cell r="B1020" t="str">
            <v>8632.C3070</v>
          </cell>
          <cell r="O1020" t="str">
            <v>Non Allocated Expenditure</v>
          </cell>
          <cell r="Q1020">
            <v>0</v>
          </cell>
          <cell r="R1020">
            <v>0</v>
          </cell>
          <cell r="T1020">
            <v>0</v>
          </cell>
          <cell r="U1020">
            <v>0</v>
          </cell>
          <cell r="X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</row>
        <row r="1021">
          <cell r="A1021" t="str">
            <v>FSG.C3071</v>
          </cell>
          <cell r="B1021" t="str">
            <v>8631.C3071</v>
          </cell>
          <cell r="O1021" t="str">
            <v>Non Allocated Expenditure</v>
          </cell>
          <cell r="Q1021">
            <v>-54973.52</v>
          </cell>
          <cell r="R1021">
            <v>0</v>
          </cell>
          <cell r="T1021">
            <v>0</v>
          </cell>
          <cell r="U1021">
            <v>0</v>
          </cell>
          <cell r="X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54973.52</v>
          </cell>
          <cell r="AL1021">
            <v>0</v>
          </cell>
          <cell r="AM1021">
            <v>-54973.52</v>
          </cell>
          <cell r="AN1021">
            <v>0</v>
          </cell>
        </row>
        <row r="1022">
          <cell r="A1022" t="str">
            <v>FSG.C5031</v>
          </cell>
          <cell r="B1022" t="str">
            <v>8632.C5031</v>
          </cell>
          <cell r="O1022" t="str">
            <v>Non Allocated Expenditure</v>
          </cell>
          <cell r="Q1022">
            <v>0</v>
          </cell>
          <cell r="R1022">
            <v>0</v>
          </cell>
          <cell r="T1022">
            <v>0</v>
          </cell>
          <cell r="U1022">
            <v>0</v>
          </cell>
          <cell r="X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</row>
        <row r="1023">
          <cell r="A1023" t="str">
            <v>FSG.C5031</v>
          </cell>
          <cell r="B1023" t="str">
            <v>8633.C5031</v>
          </cell>
          <cell r="O1023" t="str">
            <v>Non Allocated Expenditure</v>
          </cell>
          <cell r="Q1023">
            <v>0</v>
          </cell>
          <cell r="R1023">
            <v>0</v>
          </cell>
          <cell r="T1023">
            <v>0</v>
          </cell>
          <cell r="U1023">
            <v>0</v>
          </cell>
          <cell r="X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</row>
        <row r="1024">
          <cell r="A1024" t="str">
            <v>FSG.C5031</v>
          </cell>
          <cell r="B1024" t="str">
            <v>8633.C5031</v>
          </cell>
          <cell r="O1024" t="str">
            <v>Non Allocated Expenditure</v>
          </cell>
          <cell r="Q1024">
            <v>-4045.5</v>
          </cell>
          <cell r="R1024">
            <v>0</v>
          </cell>
          <cell r="T1024">
            <v>-4045.5</v>
          </cell>
          <cell r="U1024">
            <v>0</v>
          </cell>
          <cell r="X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97.27</v>
          </cell>
          <cell r="AL1024">
            <v>-97.27</v>
          </cell>
          <cell r="AM1024">
            <v>-4045.5</v>
          </cell>
          <cell r="AN1024">
            <v>0</v>
          </cell>
        </row>
        <row r="1025">
          <cell r="A1025" t="str">
            <v>FSG.C5031</v>
          </cell>
          <cell r="B1025" t="str">
            <v>8633.C5031</v>
          </cell>
          <cell r="O1025" t="str">
            <v>Non Allocated Expenditure</v>
          </cell>
          <cell r="Q1025">
            <v>0</v>
          </cell>
          <cell r="R1025">
            <v>0</v>
          </cell>
          <cell r="T1025">
            <v>0</v>
          </cell>
          <cell r="U1025">
            <v>0</v>
          </cell>
          <cell r="X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</row>
        <row r="1026">
          <cell r="A1026" t="str">
            <v>FSG.C5031</v>
          </cell>
          <cell r="B1026" t="str">
            <v>8633.C5031</v>
          </cell>
          <cell r="O1026" t="str">
            <v>Non Allocated Expenditure</v>
          </cell>
          <cell r="Q1026">
            <v>0</v>
          </cell>
          <cell r="R1026">
            <v>0</v>
          </cell>
          <cell r="T1026">
            <v>0</v>
          </cell>
          <cell r="U1026">
            <v>0</v>
          </cell>
          <cell r="X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16.36</v>
          </cell>
          <cell r="AJ1026">
            <v>-16.36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</row>
        <row r="1027">
          <cell r="A1027" t="str">
            <v>FSG.C5031</v>
          </cell>
          <cell r="B1027" t="str">
            <v>8634.C5031</v>
          </cell>
          <cell r="O1027" t="str">
            <v>Non Allocated Expenditure</v>
          </cell>
          <cell r="Q1027">
            <v>0</v>
          </cell>
          <cell r="R1027">
            <v>0</v>
          </cell>
          <cell r="T1027">
            <v>0</v>
          </cell>
          <cell r="U1027">
            <v>0</v>
          </cell>
          <cell r="X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</row>
        <row r="1028">
          <cell r="A1028" t="str">
            <v>FSG.C5031</v>
          </cell>
          <cell r="B1028" t="str">
            <v>8634.C5031</v>
          </cell>
          <cell r="O1028" t="str">
            <v>Non Allocated Expenditure</v>
          </cell>
          <cell r="Q1028">
            <v>0</v>
          </cell>
          <cell r="R1028">
            <v>0</v>
          </cell>
          <cell r="T1028">
            <v>0</v>
          </cell>
          <cell r="U1028">
            <v>0</v>
          </cell>
          <cell r="X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</row>
        <row r="1029">
          <cell r="A1029" t="str">
            <v>FSG.C5031</v>
          </cell>
          <cell r="B1029" t="str">
            <v>8634.C5031</v>
          </cell>
          <cell r="O1029" t="str">
            <v>Non Allocated Expenditure</v>
          </cell>
          <cell r="Q1029">
            <v>0</v>
          </cell>
          <cell r="R1029">
            <v>0</v>
          </cell>
          <cell r="T1029">
            <v>0</v>
          </cell>
          <cell r="U1029">
            <v>0</v>
          </cell>
          <cell r="X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</row>
        <row r="1030">
          <cell r="A1030" t="str">
            <v>FSG.C5031</v>
          </cell>
          <cell r="B1030" t="str">
            <v>8634.C5031</v>
          </cell>
          <cell r="O1030" t="str">
            <v>Non Allocated Expenditure</v>
          </cell>
          <cell r="Q1030">
            <v>0</v>
          </cell>
          <cell r="R1030">
            <v>0</v>
          </cell>
          <cell r="T1030">
            <v>62.5</v>
          </cell>
          <cell r="U1030">
            <v>0</v>
          </cell>
          <cell r="X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62.5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</row>
        <row r="1031">
          <cell r="A1031" t="str">
            <v>FSG.C5031</v>
          </cell>
          <cell r="B1031" t="str">
            <v>8634.C5031</v>
          </cell>
          <cell r="O1031" t="str">
            <v>Non Allocated Expenditure</v>
          </cell>
          <cell r="Q1031">
            <v>0</v>
          </cell>
          <cell r="R1031">
            <v>0</v>
          </cell>
          <cell r="T1031">
            <v>0</v>
          </cell>
          <cell r="U1031">
            <v>0</v>
          </cell>
          <cell r="X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</row>
        <row r="1032">
          <cell r="A1032" t="str">
            <v>FSG.C5031</v>
          </cell>
          <cell r="B1032" t="str">
            <v>8634.C5031</v>
          </cell>
          <cell r="O1032" t="str">
            <v>Non Allocated Expenditure</v>
          </cell>
          <cell r="Q1032">
            <v>0</v>
          </cell>
          <cell r="R1032">
            <v>0</v>
          </cell>
          <cell r="T1032">
            <v>0</v>
          </cell>
          <cell r="U1032">
            <v>0</v>
          </cell>
          <cell r="X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</row>
        <row r="1033">
          <cell r="A1033" t="str">
            <v>FSG.C5031</v>
          </cell>
          <cell r="B1033" t="str">
            <v>8634.C5031</v>
          </cell>
          <cell r="O1033" t="str">
            <v>Non Allocated Expenditure</v>
          </cell>
          <cell r="Q1033">
            <v>0</v>
          </cell>
          <cell r="R1033">
            <v>0</v>
          </cell>
          <cell r="T1033">
            <v>0</v>
          </cell>
          <cell r="U1033">
            <v>0</v>
          </cell>
          <cell r="X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</row>
        <row r="1034">
          <cell r="A1034" t="str">
            <v>FSG.C5031</v>
          </cell>
          <cell r="B1034" t="str">
            <v>8634.C5031</v>
          </cell>
          <cell r="O1034" t="str">
            <v>Non Allocated Expenditure</v>
          </cell>
          <cell r="Q1034">
            <v>0</v>
          </cell>
          <cell r="R1034">
            <v>0</v>
          </cell>
          <cell r="T1034">
            <v>0</v>
          </cell>
          <cell r="U1034">
            <v>0</v>
          </cell>
          <cell r="X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</row>
        <row r="1035">
          <cell r="A1035" t="str">
            <v>FSG.C5031</v>
          </cell>
          <cell r="B1035" t="str">
            <v>8634.C5031</v>
          </cell>
          <cell r="O1035" t="str">
            <v>Non Allocated Expenditure</v>
          </cell>
          <cell r="Q1035">
            <v>0</v>
          </cell>
          <cell r="R1035">
            <v>0</v>
          </cell>
          <cell r="T1035">
            <v>0</v>
          </cell>
          <cell r="U1035">
            <v>0</v>
          </cell>
          <cell r="X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</row>
        <row r="1036">
          <cell r="A1036" t="str">
            <v>FSG.C5031</v>
          </cell>
          <cell r="B1036" t="str">
            <v>8634.C5031</v>
          </cell>
          <cell r="O1036" t="str">
            <v>Non Allocated Expenditure</v>
          </cell>
          <cell r="Q1036">
            <v>0</v>
          </cell>
          <cell r="R1036">
            <v>0</v>
          </cell>
          <cell r="T1036">
            <v>0</v>
          </cell>
          <cell r="U1036">
            <v>0</v>
          </cell>
          <cell r="X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</row>
        <row r="1037">
          <cell r="A1037" t="str">
            <v>FSG.C5031</v>
          </cell>
          <cell r="B1037" t="str">
            <v>8634.C5031</v>
          </cell>
          <cell r="O1037" t="str">
            <v>Non Allocated Expenditure</v>
          </cell>
          <cell r="Q1037">
            <v>0</v>
          </cell>
          <cell r="R1037">
            <v>0</v>
          </cell>
          <cell r="T1037">
            <v>0</v>
          </cell>
          <cell r="U1037">
            <v>0</v>
          </cell>
          <cell r="X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</row>
        <row r="1038">
          <cell r="A1038" t="str">
            <v>FSG.C5031</v>
          </cell>
          <cell r="B1038" t="str">
            <v>8639.C5031</v>
          </cell>
          <cell r="O1038" t="str">
            <v>Non Allocated Expenditure</v>
          </cell>
          <cell r="Q1038">
            <v>0</v>
          </cell>
          <cell r="R1038">
            <v>0</v>
          </cell>
          <cell r="T1038">
            <v>0</v>
          </cell>
          <cell r="U1038">
            <v>0</v>
          </cell>
          <cell r="X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</row>
        <row r="1039">
          <cell r="A1039" t="str">
            <v>FSG.C5031</v>
          </cell>
          <cell r="B1039" t="str">
            <v>8639.C5031</v>
          </cell>
          <cell r="O1039" t="str">
            <v>Non Allocated Expenditure</v>
          </cell>
          <cell r="Q1039">
            <v>0</v>
          </cell>
          <cell r="R1039">
            <v>0</v>
          </cell>
          <cell r="T1039">
            <v>0</v>
          </cell>
          <cell r="U1039">
            <v>0</v>
          </cell>
          <cell r="X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</row>
        <row r="1040">
          <cell r="A1040" t="str">
            <v>FSG.C9990</v>
          </cell>
          <cell r="B1040" t="str">
            <v>8631.C9990</v>
          </cell>
          <cell r="O1040" t="str">
            <v>Non Allocated Expenditure</v>
          </cell>
          <cell r="Q1040">
            <v>0</v>
          </cell>
          <cell r="R1040">
            <v>0</v>
          </cell>
          <cell r="T1040">
            <v>0</v>
          </cell>
          <cell r="U1040">
            <v>0</v>
          </cell>
          <cell r="X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</row>
        <row r="1041">
          <cell r="A1041" t="str">
            <v>FSG.C9990</v>
          </cell>
          <cell r="B1041" t="str">
            <v>8631.C9990</v>
          </cell>
          <cell r="O1041" t="str">
            <v>Non Allocated Expenditure</v>
          </cell>
          <cell r="Q1041">
            <v>0</v>
          </cell>
          <cell r="R1041">
            <v>0</v>
          </cell>
          <cell r="T1041">
            <v>0</v>
          </cell>
          <cell r="U1041">
            <v>0</v>
          </cell>
          <cell r="X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</row>
        <row r="1042">
          <cell r="A1042" t="str">
            <v>FSG.C9990</v>
          </cell>
          <cell r="B1042" t="str">
            <v>8631.C9990</v>
          </cell>
          <cell r="O1042" t="str">
            <v>Non Allocated Expenditure</v>
          </cell>
          <cell r="Q1042">
            <v>0</v>
          </cell>
          <cell r="R1042">
            <v>0</v>
          </cell>
          <cell r="T1042">
            <v>0</v>
          </cell>
          <cell r="U1042">
            <v>0</v>
          </cell>
          <cell r="X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</row>
        <row r="1043">
          <cell r="A1043" t="str">
            <v>FSG.C9990</v>
          </cell>
          <cell r="B1043" t="str">
            <v>8634.C9990</v>
          </cell>
          <cell r="O1043" t="str">
            <v>Non Allocated Expenditure</v>
          </cell>
          <cell r="Q1043">
            <v>0</v>
          </cell>
          <cell r="R1043">
            <v>0</v>
          </cell>
          <cell r="T1043">
            <v>0</v>
          </cell>
          <cell r="U1043">
            <v>0</v>
          </cell>
          <cell r="X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</row>
        <row r="1044">
          <cell r="A1044" t="str">
            <v>FSG.C9990</v>
          </cell>
          <cell r="B1044" t="str">
            <v>8634.C9990</v>
          </cell>
          <cell r="O1044" t="str">
            <v>Non Allocated Expenditure</v>
          </cell>
          <cell r="Q1044">
            <v>0</v>
          </cell>
          <cell r="R1044">
            <v>0</v>
          </cell>
          <cell r="T1044">
            <v>0</v>
          </cell>
          <cell r="U1044">
            <v>0</v>
          </cell>
          <cell r="X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</row>
        <row r="1045">
          <cell r="A1045" t="str">
            <v>FSG.C9990</v>
          </cell>
          <cell r="B1045" t="str">
            <v>8635.C9990</v>
          </cell>
          <cell r="O1045" t="str">
            <v>Non Allocated Expenditure</v>
          </cell>
          <cell r="Q1045">
            <v>0</v>
          </cell>
          <cell r="R1045">
            <v>0</v>
          </cell>
          <cell r="T1045">
            <v>0</v>
          </cell>
          <cell r="U1045">
            <v>0</v>
          </cell>
          <cell r="X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</row>
        <row r="1046">
          <cell r="A1046" t="str">
            <v>FSG.C9990</v>
          </cell>
          <cell r="B1046" t="str">
            <v>8635.C9990</v>
          </cell>
          <cell r="O1046" t="str">
            <v>Non Allocated Expenditure</v>
          </cell>
          <cell r="Q1046">
            <v>0</v>
          </cell>
          <cell r="R1046">
            <v>0</v>
          </cell>
          <cell r="T1046">
            <v>0</v>
          </cell>
          <cell r="U1046">
            <v>0</v>
          </cell>
          <cell r="X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</row>
        <row r="1047">
          <cell r="A1047" t="str">
            <v>FSG.C9990</v>
          </cell>
          <cell r="B1047" t="str">
            <v>8635.C9990</v>
          </cell>
          <cell r="O1047" t="str">
            <v>Non Allocated Expenditure</v>
          </cell>
          <cell r="Q1047">
            <v>0</v>
          </cell>
          <cell r="R1047">
            <v>0</v>
          </cell>
          <cell r="T1047">
            <v>0</v>
          </cell>
          <cell r="U1047">
            <v>0</v>
          </cell>
          <cell r="X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</row>
        <row r="1048">
          <cell r="A1048" t="str">
            <v>FSG.C9990</v>
          </cell>
          <cell r="B1048" t="str">
            <v>8635.C9990</v>
          </cell>
          <cell r="O1048" t="str">
            <v>Non Allocated Expenditure</v>
          </cell>
          <cell r="Q1048">
            <v>0</v>
          </cell>
          <cell r="R1048">
            <v>0</v>
          </cell>
          <cell r="T1048">
            <v>0</v>
          </cell>
          <cell r="U1048">
            <v>0</v>
          </cell>
          <cell r="X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</row>
        <row r="1049">
          <cell r="A1049" t="str">
            <v>FSG.IND.3301</v>
          </cell>
          <cell r="B1049" t="str">
            <v>8631.IND.3301</v>
          </cell>
          <cell r="O1049" t="str">
            <v>Non Allocated Expenditure</v>
          </cell>
          <cell r="Q1049">
            <v>124265.19</v>
          </cell>
          <cell r="R1049">
            <v>112779.21</v>
          </cell>
          <cell r="T1049">
            <v>1148603.22</v>
          </cell>
          <cell r="U1049">
            <v>1196029.1100000001</v>
          </cell>
          <cell r="X1049">
            <v>1299875.8500000001</v>
          </cell>
          <cell r="Z1049">
            <v>1283000</v>
          </cell>
          <cell r="AA1049">
            <v>1221000</v>
          </cell>
          <cell r="AB1049">
            <v>0</v>
          </cell>
          <cell r="AC1049">
            <v>91749.67</v>
          </cell>
          <cell r="AD1049">
            <v>116926.58</v>
          </cell>
          <cell r="AE1049">
            <v>111923.68</v>
          </cell>
          <cell r="AF1049">
            <v>109536.26</v>
          </cell>
          <cell r="AG1049">
            <v>86266.8</v>
          </cell>
          <cell r="AH1049">
            <v>93972.65</v>
          </cell>
          <cell r="AI1049">
            <v>104315.27</v>
          </cell>
          <cell r="AJ1049">
            <v>106228.28</v>
          </cell>
          <cell r="AK1049">
            <v>122689.49</v>
          </cell>
          <cell r="AL1049">
            <v>80729.350000000006</v>
          </cell>
          <cell r="AM1049">
            <v>124265.19</v>
          </cell>
          <cell r="AN1049">
            <v>-51854.59</v>
          </cell>
        </row>
        <row r="1050">
          <cell r="A1050" t="str">
            <v>FSG.IND.3301</v>
          </cell>
          <cell r="B1050" t="str">
            <v>8632.IND.3301</v>
          </cell>
          <cell r="O1050" t="str">
            <v>Non Allocated Expenditure</v>
          </cell>
          <cell r="Q1050">
            <v>230292.12</v>
          </cell>
          <cell r="R1050">
            <v>231343.34</v>
          </cell>
          <cell r="T1050">
            <v>2103815.73</v>
          </cell>
          <cell r="U1050">
            <v>2435986.4300000002</v>
          </cell>
          <cell r="X1050">
            <v>2656963.94</v>
          </cell>
          <cell r="Z1050">
            <v>2555000</v>
          </cell>
          <cell r="AA1050">
            <v>2342000</v>
          </cell>
          <cell r="AB1050">
            <v>0</v>
          </cell>
          <cell r="AC1050">
            <v>181588.92</v>
          </cell>
          <cell r="AD1050">
            <v>190833.52</v>
          </cell>
          <cell r="AE1050">
            <v>202364.17</v>
          </cell>
          <cell r="AF1050">
            <v>176615.67999999999</v>
          </cell>
          <cell r="AG1050">
            <v>196661.8</v>
          </cell>
          <cell r="AH1050">
            <v>181862.29</v>
          </cell>
          <cell r="AI1050">
            <v>180106.6</v>
          </cell>
          <cell r="AJ1050">
            <v>195108.16</v>
          </cell>
          <cell r="AK1050">
            <v>200678.83</v>
          </cell>
          <cell r="AL1050">
            <v>167703.64000000001</v>
          </cell>
          <cell r="AM1050">
            <v>230292.12</v>
          </cell>
          <cell r="AN1050">
            <v>-93189.89</v>
          </cell>
        </row>
        <row r="1051">
          <cell r="A1051" t="str">
            <v>FSG.IND.3301</v>
          </cell>
          <cell r="B1051" t="str">
            <v>8633.IND.3301</v>
          </cell>
          <cell r="O1051" t="str">
            <v>Non Allocated Expenditure</v>
          </cell>
          <cell r="Q1051">
            <v>65431.73</v>
          </cell>
          <cell r="R1051">
            <v>187478.04</v>
          </cell>
          <cell r="T1051">
            <v>659831.09</v>
          </cell>
          <cell r="U1051">
            <v>2023686.81</v>
          </cell>
          <cell r="X1051">
            <v>2200904.04</v>
          </cell>
          <cell r="Z1051">
            <v>2000640</v>
          </cell>
          <cell r="AA1051">
            <v>1966000</v>
          </cell>
          <cell r="AB1051">
            <v>0</v>
          </cell>
          <cell r="AC1051">
            <v>54082.080000000002</v>
          </cell>
          <cell r="AD1051">
            <v>45605.919999999998</v>
          </cell>
          <cell r="AE1051">
            <v>61817.120000000003</v>
          </cell>
          <cell r="AF1051">
            <v>59005.06</v>
          </cell>
          <cell r="AG1051">
            <v>57061.8</v>
          </cell>
          <cell r="AH1051">
            <v>79439.62</v>
          </cell>
          <cell r="AI1051">
            <v>53393.2</v>
          </cell>
          <cell r="AJ1051">
            <v>55784.31</v>
          </cell>
          <cell r="AK1051">
            <v>69267.22</v>
          </cell>
          <cell r="AL1051">
            <v>58943.03</v>
          </cell>
          <cell r="AM1051">
            <v>65431.73</v>
          </cell>
          <cell r="AN1051">
            <v>-26672.41</v>
          </cell>
        </row>
        <row r="1052">
          <cell r="A1052" t="str">
            <v>FSG.IND.3301</v>
          </cell>
          <cell r="B1052" t="str">
            <v>8633.IND.3301</v>
          </cell>
          <cell r="O1052" t="str">
            <v>Non Allocated Expenditure</v>
          </cell>
          <cell r="Q1052">
            <v>59736.41</v>
          </cell>
          <cell r="R1052">
            <v>7422.85</v>
          </cell>
          <cell r="T1052">
            <v>1016325.67</v>
          </cell>
          <cell r="U1052">
            <v>81256.929999999993</v>
          </cell>
          <cell r="X1052">
            <v>88419.81</v>
          </cell>
          <cell r="Z1052">
            <v>83360</v>
          </cell>
          <cell r="AA1052">
            <v>0</v>
          </cell>
          <cell r="AB1052">
            <v>0</v>
          </cell>
          <cell r="AC1052">
            <v>86251.36</v>
          </cell>
          <cell r="AD1052">
            <v>77985.59</v>
          </cell>
          <cell r="AE1052">
            <v>82583.490000000005</v>
          </cell>
          <cell r="AF1052">
            <v>118246.85</v>
          </cell>
          <cell r="AG1052">
            <v>111348.85</v>
          </cell>
          <cell r="AH1052">
            <v>104930.23</v>
          </cell>
          <cell r="AI1052">
            <v>69202.210000000006</v>
          </cell>
          <cell r="AJ1052">
            <v>110750.87</v>
          </cell>
          <cell r="AK1052">
            <v>105538.36</v>
          </cell>
          <cell r="AL1052">
            <v>89751.45</v>
          </cell>
          <cell r="AM1052">
            <v>59736.41</v>
          </cell>
          <cell r="AN1052">
            <v>-29453.439999999999</v>
          </cell>
        </row>
        <row r="1053">
          <cell r="A1053" t="str">
            <v>FSG.IND.3301</v>
          </cell>
          <cell r="B1053" t="str">
            <v>8634.IND.3301</v>
          </cell>
          <cell r="O1053" t="str">
            <v>Non Allocated Expenditure</v>
          </cell>
          <cell r="Q1053">
            <v>154145.98000000001</v>
          </cell>
          <cell r="R1053">
            <v>190989.82</v>
          </cell>
          <cell r="T1053">
            <v>1941744</v>
          </cell>
          <cell r="U1053">
            <v>2048942.76</v>
          </cell>
          <cell r="X1053">
            <v>2227864.66</v>
          </cell>
          <cell r="Z1053">
            <v>2200864</v>
          </cell>
          <cell r="AA1053">
            <v>2149000</v>
          </cell>
          <cell r="AB1053">
            <v>0</v>
          </cell>
          <cell r="AC1053">
            <v>190961.02</v>
          </cell>
          <cell r="AD1053">
            <v>177674.73</v>
          </cell>
          <cell r="AE1053">
            <v>195249.09</v>
          </cell>
          <cell r="AF1053">
            <v>198070.89</v>
          </cell>
          <cell r="AG1053">
            <v>193009.82</v>
          </cell>
          <cell r="AH1053">
            <v>179388.43</v>
          </cell>
          <cell r="AI1053">
            <v>135848</v>
          </cell>
          <cell r="AJ1053">
            <v>185916.71</v>
          </cell>
          <cell r="AK1053">
            <v>194197.92</v>
          </cell>
          <cell r="AL1053">
            <v>137281.41</v>
          </cell>
          <cell r="AM1053">
            <v>154145.98000000001</v>
          </cell>
          <cell r="AN1053">
            <v>-65178.63</v>
          </cell>
        </row>
        <row r="1054">
          <cell r="A1054" t="str">
            <v>FSG.IND.3301</v>
          </cell>
          <cell r="B1054" t="str">
            <v>8635.IND.3301</v>
          </cell>
          <cell r="O1054" t="str">
            <v>Non Allocated Expenditure</v>
          </cell>
          <cell r="Q1054">
            <v>444522.2</v>
          </cell>
          <cell r="R1054">
            <v>478416.93</v>
          </cell>
          <cell r="T1054">
            <v>4550028.18</v>
          </cell>
          <cell r="U1054">
            <v>5035401.9400000004</v>
          </cell>
          <cell r="X1054">
            <v>5471083.3499999996</v>
          </cell>
          <cell r="Z1054">
            <v>5252000</v>
          </cell>
          <cell r="AA1054">
            <v>5012000</v>
          </cell>
          <cell r="AB1054">
            <v>0</v>
          </cell>
          <cell r="AC1054">
            <v>413034.66</v>
          </cell>
          <cell r="AD1054">
            <v>436515.94</v>
          </cell>
          <cell r="AE1054">
            <v>438742.61</v>
          </cell>
          <cell r="AF1054">
            <v>410018.82</v>
          </cell>
          <cell r="AG1054">
            <v>456933.95</v>
          </cell>
          <cell r="AH1054">
            <v>379532.33</v>
          </cell>
          <cell r="AI1054">
            <v>323242.90999999997</v>
          </cell>
          <cell r="AJ1054">
            <v>458681.3</v>
          </cell>
          <cell r="AK1054">
            <v>429730.4</v>
          </cell>
          <cell r="AL1054">
            <v>359073.06</v>
          </cell>
          <cell r="AM1054">
            <v>444522.2</v>
          </cell>
          <cell r="AN1054">
            <v>-177565.07</v>
          </cell>
        </row>
        <row r="1055">
          <cell r="A1055" t="str">
            <v>FSG.IND.3301</v>
          </cell>
          <cell r="B1055" t="str">
            <v>8636.IND.3301</v>
          </cell>
          <cell r="O1055" t="str">
            <v>Non Allocated Expenditure</v>
          </cell>
          <cell r="Q1055">
            <v>70414.539999999994</v>
          </cell>
          <cell r="R1055">
            <v>75089.87</v>
          </cell>
          <cell r="T1055">
            <v>713616.26</v>
          </cell>
          <cell r="U1055">
            <v>787758.13</v>
          </cell>
          <cell r="X1055">
            <v>855804.19</v>
          </cell>
          <cell r="Z1055">
            <v>855804.19</v>
          </cell>
          <cell r="AA1055">
            <v>814000</v>
          </cell>
          <cell r="AB1055">
            <v>0</v>
          </cell>
          <cell r="AC1055">
            <v>54651.27</v>
          </cell>
          <cell r="AD1055">
            <v>70005.67</v>
          </cell>
          <cell r="AE1055">
            <v>70315.73</v>
          </cell>
          <cell r="AF1055">
            <v>73729.75</v>
          </cell>
          <cell r="AG1055">
            <v>68671.679999999993</v>
          </cell>
          <cell r="AH1055">
            <v>47549.86</v>
          </cell>
          <cell r="AI1055">
            <v>62598.18</v>
          </cell>
          <cell r="AJ1055">
            <v>66614.009999999995</v>
          </cell>
          <cell r="AK1055">
            <v>70051.13</v>
          </cell>
          <cell r="AL1055">
            <v>59014.44</v>
          </cell>
          <cell r="AM1055">
            <v>70414.539999999994</v>
          </cell>
          <cell r="AN1055">
            <v>-29164.85</v>
          </cell>
        </row>
        <row r="1056">
          <cell r="A1056" t="str">
            <v>FSG.IND.3301</v>
          </cell>
          <cell r="B1056" t="str">
            <v>8636.IND.3301</v>
          </cell>
          <cell r="O1056" t="str">
            <v>Non Allocated Expenditure</v>
          </cell>
          <cell r="Q1056">
            <v>7128.25</v>
          </cell>
          <cell r="R1056">
            <v>0</v>
          </cell>
          <cell r="T1056">
            <v>96103.35</v>
          </cell>
          <cell r="U1056">
            <v>0</v>
          </cell>
          <cell r="X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8248.32</v>
          </cell>
          <cell r="AD1056">
            <v>10626.87</v>
          </cell>
          <cell r="AE1056">
            <v>10608.5</v>
          </cell>
          <cell r="AF1056">
            <v>10578.46</v>
          </cell>
          <cell r="AG1056">
            <v>11295.65</v>
          </cell>
          <cell r="AH1056">
            <v>10443.99</v>
          </cell>
          <cell r="AI1056">
            <v>2465.3200000000002</v>
          </cell>
          <cell r="AJ1056">
            <v>5692.65</v>
          </cell>
          <cell r="AK1056">
            <v>4572.05</v>
          </cell>
          <cell r="AL1056">
            <v>14443.29</v>
          </cell>
          <cell r="AM1056">
            <v>7128.25</v>
          </cell>
          <cell r="AN1056">
            <v>-4286.29</v>
          </cell>
        </row>
        <row r="1057">
          <cell r="A1057" t="str">
            <v>FSG.IND.3301</v>
          </cell>
          <cell r="B1057" t="str">
            <v>8637.IND.3301</v>
          </cell>
          <cell r="O1057" t="str">
            <v>Non Allocated Expenditure</v>
          </cell>
          <cell r="Q1057">
            <v>187704.11</v>
          </cell>
          <cell r="R1057">
            <v>206970.61</v>
          </cell>
          <cell r="T1057">
            <v>2104770.7200000002</v>
          </cell>
          <cell r="U1057">
            <v>2244064.12</v>
          </cell>
          <cell r="X1057">
            <v>2440994.52</v>
          </cell>
          <cell r="Z1057">
            <v>2376000</v>
          </cell>
          <cell r="AA1057">
            <v>2326000</v>
          </cell>
          <cell r="AB1057">
            <v>0</v>
          </cell>
          <cell r="AC1057">
            <v>146692.21</v>
          </cell>
          <cell r="AD1057">
            <v>189729.27</v>
          </cell>
          <cell r="AE1057">
            <v>231067.53</v>
          </cell>
          <cell r="AF1057">
            <v>215098.98</v>
          </cell>
          <cell r="AG1057">
            <v>217707.15</v>
          </cell>
          <cell r="AH1057">
            <v>188498.2</v>
          </cell>
          <cell r="AI1057">
            <v>142344.01</v>
          </cell>
          <cell r="AJ1057">
            <v>216336.77</v>
          </cell>
          <cell r="AK1057">
            <v>214460.5</v>
          </cell>
          <cell r="AL1057">
            <v>155131.99</v>
          </cell>
          <cell r="AM1057">
            <v>187704.11</v>
          </cell>
          <cell r="AN1057">
            <v>-76045.679999999993</v>
          </cell>
        </row>
        <row r="1058">
          <cell r="A1058" t="str">
            <v>FSG.IND.3301</v>
          </cell>
          <cell r="B1058" t="str">
            <v>8639.IND.3301</v>
          </cell>
          <cell r="O1058" t="str">
            <v>Non Allocated Expenditure</v>
          </cell>
          <cell r="Q1058">
            <v>224806.83</v>
          </cell>
          <cell r="R1058">
            <v>232536.49</v>
          </cell>
          <cell r="T1058">
            <v>2426956.71</v>
          </cell>
          <cell r="U1058">
            <v>2524035.7799999998</v>
          </cell>
          <cell r="X1058">
            <v>2745650.27</v>
          </cell>
          <cell r="Z1058">
            <v>2719000</v>
          </cell>
          <cell r="AA1058">
            <v>2654000</v>
          </cell>
          <cell r="AB1058">
            <v>0</v>
          </cell>
          <cell r="AC1058">
            <v>233014.12</v>
          </cell>
          <cell r="AD1058">
            <v>223172.22</v>
          </cell>
          <cell r="AE1058">
            <v>226883.86</v>
          </cell>
          <cell r="AF1058">
            <v>229255.82</v>
          </cell>
          <cell r="AG1058">
            <v>266122.40999999997</v>
          </cell>
          <cell r="AH1058">
            <v>215715.53</v>
          </cell>
          <cell r="AI1058">
            <v>157993.43</v>
          </cell>
          <cell r="AJ1058">
            <v>225945.65</v>
          </cell>
          <cell r="AK1058">
            <v>232095.6</v>
          </cell>
          <cell r="AL1058">
            <v>191951.24</v>
          </cell>
          <cell r="AM1058">
            <v>224806.83</v>
          </cell>
          <cell r="AN1058">
            <v>-92511.08</v>
          </cell>
        </row>
        <row r="1059">
          <cell r="A1059" t="str">
            <v>FSG.IND.3301</v>
          </cell>
          <cell r="B1059" t="str">
            <v>8640.IND.3301</v>
          </cell>
          <cell r="O1059" t="str">
            <v>Non Allocated Expenditure</v>
          </cell>
          <cell r="Q1059">
            <v>176618.3</v>
          </cell>
          <cell r="R1059">
            <v>175607.11</v>
          </cell>
          <cell r="T1059">
            <v>1737630.39</v>
          </cell>
          <cell r="U1059">
            <v>1900063.85</v>
          </cell>
          <cell r="X1059">
            <v>2066642.91</v>
          </cell>
          <cell r="Z1059">
            <v>2066642.91</v>
          </cell>
          <cell r="AA1059">
            <v>1927000</v>
          </cell>
          <cell r="AB1059">
            <v>0</v>
          </cell>
          <cell r="AC1059">
            <v>175859.26</v>
          </cell>
          <cell r="AD1059">
            <v>155571.26999999999</v>
          </cell>
          <cell r="AE1059">
            <v>169948.92</v>
          </cell>
          <cell r="AF1059">
            <v>157826.47</v>
          </cell>
          <cell r="AG1059">
            <v>178812.22</v>
          </cell>
          <cell r="AH1059">
            <v>144309.98000000001</v>
          </cell>
          <cell r="AI1059">
            <v>131843.99</v>
          </cell>
          <cell r="AJ1059">
            <v>165518.85999999999</v>
          </cell>
          <cell r="AK1059">
            <v>160730.84</v>
          </cell>
          <cell r="AL1059">
            <v>120590.28</v>
          </cell>
          <cell r="AM1059">
            <v>176618.3</v>
          </cell>
          <cell r="AN1059">
            <v>-72806.53</v>
          </cell>
        </row>
        <row r="1060">
          <cell r="A1060" t="str">
            <v>FSG.IND.3301</v>
          </cell>
          <cell r="B1060" t="str">
            <v>8642.IND.3301</v>
          </cell>
          <cell r="O1060" t="str">
            <v>Non Allocated Expenditure</v>
          </cell>
          <cell r="Q1060">
            <v>0</v>
          </cell>
          <cell r="R1060">
            <v>0</v>
          </cell>
          <cell r="T1060">
            <v>0</v>
          </cell>
          <cell r="U1060">
            <v>0</v>
          </cell>
          <cell r="X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</row>
        <row r="1061">
          <cell r="A1061" t="str">
            <v>FSG.IND.3302</v>
          </cell>
          <cell r="B1061" t="str">
            <v>8631.IND.3302</v>
          </cell>
          <cell r="O1061" t="str">
            <v>Non Allocated Expenditure</v>
          </cell>
          <cell r="Q1061">
            <v>0</v>
          </cell>
          <cell r="R1061">
            <v>0</v>
          </cell>
          <cell r="T1061">
            <v>769.8</v>
          </cell>
          <cell r="U1061">
            <v>0</v>
          </cell>
          <cell r="X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769.8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</row>
        <row r="1062">
          <cell r="A1062" t="str">
            <v>FSG.IND.3302</v>
          </cell>
          <cell r="B1062" t="str">
            <v>8632.IND.3302</v>
          </cell>
          <cell r="O1062" t="str">
            <v>Non Allocated Expenditure</v>
          </cell>
          <cell r="Q1062">
            <v>176870.29</v>
          </cell>
          <cell r="R1062">
            <v>0</v>
          </cell>
          <cell r="T1062">
            <v>1536967.54</v>
          </cell>
          <cell r="U1062">
            <v>0</v>
          </cell>
          <cell r="X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8211.18</v>
          </cell>
          <cell r="AD1062">
            <v>61052.5</v>
          </cell>
          <cell r="AE1062">
            <v>150734.01999999999</v>
          </cell>
          <cell r="AF1062">
            <v>143685.32999999999</v>
          </cell>
          <cell r="AG1062">
            <v>147531.56</v>
          </cell>
          <cell r="AH1062">
            <v>187433.97</v>
          </cell>
          <cell r="AI1062">
            <v>98561.31</v>
          </cell>
          <cell r="AJ1062">
            <v>232260.21</v>
          </cell>
          <cell r="AK1062">
            <v>161320.88</v>
          </cell>
          <cell r="AL1062">
            <v>169306.29</v>
          </cell>
          <cell r="AM1062">
            <v>176870.29</v>
          </cell>
          <cell r="AN1062">
            <v>41247.589999999997</v>
          </cell>
        </row>
        <row r="1063">
          <cell r="A1063" t="str">
            <v>FSG.IND.3302</v>
          </cell>
          <cell r="B1063" t="str">
            <v>8632.IND.3302</v>
          </cell>
          <cell r="O1063" t="str">
            <v>Non Allocated Expenditure</v>
          </cell>
          <cell r="Q1063">
            <v>0</v>
          </cell>
          <cell r="R1063">
            <v>0</v>
          </cell>
          <cell r="T1063">
            <v>203960.81</v>
          </cell>
          <cell r="U1063">
            <v>0</v>
          </cell>
          <cell r="X1063">
            <v>0</v>
          </cell>
          <cell r="Z1063">
            <v>424000</v>
          </cell>
          <cell r="AA1063">
            <v>1600000</v>
          </cell>
          <cell r="AB1063">
            <v>0</v>
          </cell>
          <cell r="AC1063">
            <v>66039.710000000006</v>
          </cell>
          <cell r="AD1063">
            <v>137921.1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</row>
        <row r="1064">
          <cell r="A1064" t="str">
            <v>FSG.IND.3302</v>
          </cell>
          <cell r="B1064" t="str">
            <v>8633.IND.3302</v>
          </cell>
          <cell r="O1064" t="str">
            <v>Non Allocated Expenditure</v>
          </cell>
          <cell r="Q1064">
            <v>35667.69</v>
          </cell>
          <cell r="R1064">
            <v>0</v>
          </cell>
          <cell r="T1064">
            <v>496570.14</v>
          </cell>
          <cell r="U1064">
            <v>0</v>
          </cell>
          <cell r="X1064">
            <v>0</v>
          </cell>
          <cell r="Z1064">
            <v>0</v>
          </cell>
          <cell r="AA1064">
            <v>702000</v>
          </cell>
          <cell r="AB1064">
            <v>0</v>
          </cell>
          <cell r="AC1064">
            <v>36804.53</v>
          </cell>
          <cell r="AD1064">
            <v>47080.45</v>
          </cell>
          <cell r="AE1064">
            <v>55567.33</v>
          </cell>
          <cell r="AF1064">
            <v>52894.67</v>
          </cell>
          <cell r="AG1064">
            <v>60464.36</v>
          </cell>
          <cell r="AH1064">
            <v>54661.37</v>
          </cell>
          <cell r="AI1064">
            <v>29152.16</v>
          </cell>
          <cell r="AJ1064">
            <v>57261.13</v>
          </cell>
          <cell r="AK1064">
            <v>35748.620000000003</v>
          </cell>
          <cell r="AL1064">
            <v>31267.83</v>
          </cell>
          <cell r="AM1064">
            <v>35667.69</v>
          </cell>
          <cell r="AN1064">
            <v>9522.56</v>
          </cell>
        </row>
        <row r="1065">
          <cell r="A1065" t="str">
            <v>FSG.IND.3302</v>
          </cell>
          <cell r="B1065" t="str">
            <v>8633.IND.3302</v>
          </cell>
          <cell r="O1065" t="str">
            <v>Non Allocated Expenditure</v>
          </cell>
          <cell r="Q1065">
            <v>13551.64</v>
          </cell>
          <cell r="R1065">
            <v>0</v>
          </cell>
          <cell r="T1065">
            <v>158597.07999999999</v>
          </cell>
          <cell r="U1065">
            <v>0</v>
          </cell>
          <cell r="X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16848.12</v>
          </cell>
          <cell r="AD1065">
            <v>14131.49</v>
          </cell>
          <cell r="AE1065">
            <v>11371.16</v>
          </cell>
          <cell r="AF1065">
            <v>16167.13</v>
          </cell>
          <cell r="AG1065">
            <v>12594.47</v>
          </cell>
          <cell r="AH1065">
            <v>12018.13</v>
          </cell>
          <cell r="AI1065">
            <v>14721.1</v>
          </cell>
          <cell r="AJ1065">
            <v>19423.080000000002</v>
          </cell>
          <cell r="AK1065">
            <v>10526.5</v>
          </cell>
          <cell r="AL1065">
            <v>17244.259999999998</v>
          </cell>
          <cell r="AM1065">
            <v>13551.64</v>
          </cell>
          <cell r="AN1065">
            <v>747.2</v>
          </cell>
        </row>
        <row r="1066">
          <cell r="A1066" t="str">
            <v>FSG.IND.3302</v>
          </cell>
          <cell r="B1066" t="str">
            <v>8634.IND.3302</v>
          </cell>
          <cell r="O1066" t="str">
            <v>Non Allocated Expenditure</v>
          </cell>
          <cell r="Q1066">
            <v>7759.83</v>
          </cell>
          <cell r="R1066">
            <v>0</v>
          </cell>
          <cell r="T1066">
            <v>54359.34</v>
          </cell>
          <cell r="U1066">
            <v>0</v>
          </cell>
          <cell r="X1066">
            <v>0</v>
          </cell>
          <cell r="Z1066">
            <v>20000</v>
          </cell>
          <cell r="AA1066">
            <v>76000</v>
          </cell>
          <cell r="AB1066">
            <v>0</v>
          </cell>
          <cell r="AC1066">
            <v>0</v>
          </cell>
          <cell r="AD1066">
            <v>0</v>
          </cell>
          <cell r="AE1066">
            <v>18169.349999999999</v>
          </cell>
          <cell r="AF1066">
            <v>12216.64</v>
          </cell>
          <cell r="AG1066">
            <v>6314.94</v>
          </cell>
          <cell r="AH1066">
            <v>9069.24</v>
          </cell>
          <cell r="AI1066">
            <v>256.60000000000002</v>
          </cell>
          <cell r="AJ1066">
            <v>0</v>
          </cell>
          <cell r="AK1066">
            <v>153.66</v>
          </cell>
          <cell r="AL1066">
            <v>419.08</v>
          </cell>
          <cell r="AM1066">
            <v>7759.83</v>
          </cell>
          <cell r="AN1066">
            <v>2458.56</v>
          </cell>
        </row>
        <row r="1067">
          <cell r="A1067" t="str">
            <v>FSG.IND.3302</v>
          </cell>
          <cell r="B1067" t="str">
            <v>8635.IND.3302</v>
          </cell>
          <cell r="O1067" t="str">
            <v>Non Allocated Expenditure</v>
          </cell>
          <cell r="Q1067">
            <v>20206.29</v>
          </cell>
          <cell r="R1067">
            <v>0</v>
          </cell>
          <cell r="T1067">
            <v>285688.61</v>
          </cell>
          <cell r="U1067">
            <v>0</v>
          </cell>
          <cell r="X1067">
            <v>0</v>
          </cell>
          <cell r="Z1067">
            <v>41000</v>
          </cell>
          <cell r="AA1067">
            <v>272000</v>
          </cell>
          <cell r="AB1067">
            <v>0</v>
          </cell>
          <cell r="AC1067">
            <v>20629.419999999998</v>
          </cell>
          <cell r="AD1067">
            <v>16235.52</v>
          </cell>
          <cell r="AE1067">
            <v>37734.9</v>
          </cell>
          <cell r="AF1067">
            <v>40396.9</v>
          </cell>
          <cell r="AG1067">
            <v>25200.240000000002</v>
          </cell>
          <cell r="AH1067">
            <v>11158.44</v>
          </cell>
          <cell r="AI1067">
            <v>18686.13</v>
          </cell>
          <cell r="AJ1067">
            <v>23702.05</v>
          </cell>
          <cell r="AK1067">
            <v>30424.68</v>
          </cell>
          <cell r="AL1067">
            <v>41314.04</v>
          </cell>
          <cell r="AM1067">
            <v>20206.29</v>
          </cell>
          <cell r="AN1067">
            <v>3893.72</v>
          </cell>
        </row>
        <row r="1068">
          <cell r="A1068" t="str">
            <v>FSG.IND.3302</v>
          </cell>
          <cell r="B1068" t="str">
            <v>8637.IND.3302</v>
          </cell>
          <cell r="O1068" t="str">
            <v>Non Allocated Expenditure</v>
          </cell>
          <cell r="Q1068">
            <v>26810.62</v>
          </cell>
          <cell r="R1068">
            <v>0</v>
          </cell>
          <cell r="T1068">
            <v>188967.46</v>
          </cell>
          <cell r="U1068">
            <v>0</v>
          </cell>
          <cell r="X1068">
            <v>0</v>
          </cell>
          <cell r="Z1068">
            <v>43000</v>
          </cell>
          <cell r="AA1068">
            <v>200000</v>
          </cell>
          <cell r="AB1068">
            <v>0</v>
          </cell>
          <cell r="AC1068">
            <v>10893.4</v>
          </cell>
          <cell r="AD1068">
            <v>13945.98</v>
          </cell>
          <cell r="AE1068">
            <v>18042.919999999998</v>
          </cell>
          <cell r="AF1068">
            <v>20893.46</v>
          </cell>
          <cell r="AG1068">
            <v>14736.51</v>
          </cell>
          <cell r="AH1068">
            <v>37051.57</v>
          </cell>
          <cell r="AI1068">
            <v>11334.4</v>
          </cell>
          <cell r="AJ1068">
            <v>11595.59</v>
          </cell>
          <cell r="AK1068">
            <v>14544.91</v>
          </cell>
          <cell r="AL1068">
            <v>9118.1</v>
          </cell>
          <cell r="AM1068">
            <v>26810.62</v>
          </cell>
          <cell r="AN1068">
            <v>326.07</v>
          </cell>
        </row>
        <row r="1069">
          <cell r="A1069" t="str">
            <v>FSG.IND.3302</v>
          </cell>
          <cell r="B1069" t="str">
            <v>8639.IND.3302</v>
          </cell>
          <cell r="O1069" t="str">
            <v>Non Allocated Expenditure</v>
          </cell>
          <cell r="Q1069">
            <v>14471.03</v>
          </cell>
          <cell r="R1069">
            <v>0</v>
          </cell>
          <cell r="T1069">
            <v>410830.56</v>
          </cell>
          <cell r="U1069">
            <v>0</v>
          </cell>
          <cell r="X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47423.14</v>
          </cell>
          <cell r="AD1069">
            <v>40608.04</v>
          </cell>
          <cell r="AE1069">
            <v>50330.879999999997</v>
          </cell>
          <cell r="AF1069">
            <v>38612.400000000001</v>
          </cell>
          <cell r="AG1069">
            <v>40012.120000000003</v>
          </cell>
          <cell r="AH1069">
            <v>44975.64</v>
          </cell>
          <cell r="AI1069">
            <v>45642.9</v>
          </cell>
          <cell r="AJ1069">
            <v>28709.07</v>
          </cell>
          <cell r="AK1069">
            <v>36995.760000000002</v>
          </cell>
          <cell r="AL1069">
            <v>23049.58</v>
          </cell>
          <cell r="AM1069">
            <v>14471.03</v>
          </cell>
          <cell r="AN1069">
            <v>15008.06</v>
          </cell>
        </row>
        <row r="1070">
          <cell r="A1070" t="str">
            <v>FSG.IND.3302</v>
          </cell>
          <cell r="B1070" t="str">
            <v>8639.IND.3302</v>
          </cell>
          <cell r="O1070" t="str">
            <v>Non Allocated Expenditure</v>
          </cell>
          <cell r="Q1070">
            <v>102331.56</v>
          </cell>
          <cell r="R1070">
            <v>0</v>
          </cell>
          <cell r="T1070">
            <v>1108316.25</v>
          </cell>
          <cell r="U1070">
            <v>0</v>
          </cell>
          <cell r="X1070">
            <v>0</v>
          </cell>
          <cell r="Z1070">
            <v>426000</v>
          </cell>
          <cell r="AA1070">
            <v>1510000</v>
          </cell>
          <cell r="AB1070">
            <v>0</v>
          </cell>
          <cell r="AC1070">
            <v>105387.85</v>
          </cell>
          <cell r="AD1070">
            <v>68441.87</v>
          </cell>
          <cell r="AE1070">
            <v>113333.23</v>
          </cell>
          <cell r="AF1070">
            <v>101905.44</v>
          </cell>
          <cell r="AG1070">
            <v>100716.16</v>
          </cell>
          <cell r="AH1070">
            <v>105480.43</v>
          </cell>
          <cell r="AI1070">
            <v>90284.95</v>
          </cell>
          <cell r="AJ1070">
            <v>75827.210000000006</v>
          </cell>
          <cell r="AK1070">
            <v>149823.53</v>
          </cell>
          <cell r="AL1070">
            <v>94784.02</v>
          </cell>
          <cell r="AM1070">
            <v>102331.56</v>
          </cell>
          <cell r="AN1070">
            <v>20451.240000000002</v>
          </cell>
        </row>
        <row r="1071">
          <cell r="A1071" t="str">
            <v>FSG.IND.3302</v>
          </cell>
          <cell r="B1071" t="str">
            <v>8640.IND.3302</v>
          </cell>
          <cell r="O1071" t="str">
            <v>Non Allocated Expenditure</v>
          </cell>
          <cell r="Q1071">
            <v>38918.379999999997</v>
          </cell>
          <cell r="R1071">
            <v>0</v>
          </cell>
          <cell r="T1071">
            <v>366461.08</v>
          </cell>
          <cell r="U1071">
            <v>0</v>
          </cell>
          <cell r="X1071">
            <v>0</v>
          </cell>
          <cell r="Z1071">
            <v>250000</v>
          </cell>
          <cell r="AA1071">
            <v>250000</v>
          </cell>
          <cell r="AB1071">
            <v>0</v>
          </cell>
          <cell r="AC1071">
            <v>33763.22</v>
          </cell>
          <cell r="AD1071">
            <v>36341.83</v>
          </cell>
          <cell r="AE1071">
            <v>40004.44</v>
          </cell>
          <cell r="AF1071">
            <v>23116.54</v>
          </cell>
          <cell r="AG1071">
            <v>21819.65</v>
          </cell>
          <cell r="AH1071">
            <v>27039.23</v>
          </cell>
          <cell r="AI1071">
            <v>31184.71</v>
          </cell>
          <cell r="AJ1071">
            <v>37813.33</v>
          </cell>
          <cell r="AK1071">
            <v>35616.69</v>
          </cell>
          <cell r="AL1071">
            <v>40843.06</v>
          </cell>
          <cell r="AM1071">
            <v>38918.379999999997</v>
          </cell>
          <cell r="AN1071">
            <v>6068.87</v>
          </cell>
        </row>
        <row r="1072">
          <cell r="A1072" t="str">
            <v>FSG.IND.3303</v>
          </cell>
          <cell r="B1072" t="str">
            <v>8631.IND.3303</v>
          </cell>
          <cell r="O1072" t="str">
            <v>Non Allocated Expenditure</v>
          </cell>
          <cell r="Q1072">
            <v>-101470.64</v>
          </cell>
          <cell r="R1072">
            <v>-23943.55</v>
          </cell>
          <cell r="T1072">
            <v>-379764.78</v>
          </cell>
          <cell r="U1072">
            <v>-259335.77</v>
          </cell>
          <cell r="X1072">
            <v>-282082.88</v>
          </cell>
          <cell r="Z1072">
            <v>-322000</v>
          </cell>
          <cell r="AA1072">
            <v>-341000</v>
          </cell>
          <cell r="AB1072">
            <v>0</v>
          </cell>
          <cell r="AC1072">
            <v>-22516.880000000001</v>
          </cell>
          <cell r="AD1072">
            <v>-31004.16</v>
          </cell>
          <cell r="AE1072">
            <v>-32789.839999999997</v>
          </cell>
          <cell r="AF1072">
            <v>-25335.759999999998</v>
          </cell>
          <cell r="AG1072">
            <v>-26486.32</v>
          </cell>
          <cell r="AH1072">
            <v>-31376.3</v>
          </cell>
          <cell r="AI1072">
            <v>-29460.240000000002</v>
          </cell>
          <cell r="AJ1072">
            <v>-25838.240000000002</v>
          </cell>
          <cell r="AK1072">
            <v>-31468.799999999999</v>
          </cell>
          <cell r="AL1072">
            <v>-22017.599999999999</v>
          </cell>
          <cell r="AM1072">
            <v>-101470.64</v>
          </cell>
          <cell r="AN1072">
            <v>-4682.16</v>
          </cell>
        </row>
        <row r="1073">
          <cell r="A1073" t="str">
            <v>FSG.IND.3303</v>
          </cell>
          <cell r="B1073" t="str">
            <v>8632.IND.3303</v>
          </cell>
          <cell r="O1073" t="str">
            <v>Non Allocated Expenditure</v>
          </cell>
          <cell r="Q1073">
            <v>-176870.29</v>
          </cell>
          <cell r="R1073">
            <v>0</v>
          </cell>
          <cell r="T1073">
            <v>-1745306.38</v>
          </cell>
          <cell r="U1073">
            <v>0</v>
          </cell>
          <cell r="X1073">
            <v>0</v>
          </cell>
          <cell r="Z1073">
            <v>-424000</v>
          </cell>
          <cell r="AA1073">
            <v>-1600000</v>
          </cell>
          <cell r="AB1073">
            <v>0</v>
          </cell>
          <cell r="AC1073">
            <v>-75357.27</v>
          </cell>
          <cell r="AD1073">
            <v>-200449.05</v>
          </cell>
          <cell r="AE1073">
            <v>-151503.82</v>
          </cell>
          <cell r="AF1073">
            <v>-144198.53</v>
          </cell>
          <cell r="AG1073">
            <v>-147531.56</v>
          </cell>
          <cell r="AH1073">
            <v>-187947.17</v>
          </cell>
          <cell r="AI1073">
            <v>-98561.31</v>
          </cell>
          <cell r="AJ1073">
            <v>-232260.21</v>
          </cell>
          <cell r="AK1073">
            <v>-161320.88</v>
          </cell>
          <cell r="AL1073">
            <v>-169306.29</v>
          </cell>
          <cell r="AM1073">
            <v>-176870.29</v>
          </cell>
          <cell r="AN1073">
            <v>-41247.589999999997</v>
          </cell>
        </row>
        <row r="1074">
          <cell r="A1074" t="str">
            <v>FSG.IND.3303</v>
          </cell>
          <cell r="B1074" t="str">
            <v>8633.IND.3303</v>
          </cell>
          <cell r="O1074" t="str">
            <v>Non Allocated Expenditure</v>
          </cell>
          <cell r="Q1074">
            <v>-42753.33</v>
          </cell>
          <cell r="R1074">
            <v>-23286.06</v>
          </cell>
          <cell r="T1074">
            <v>-382063.15</v>
          </cell>
          <cell r="U1074">
            <v>-249490.32</v>
          </cell>
          <cell r="X1074">
            <v>-271261.01</v>
          </cell>
          <cell r="Z1074">
            <v>-720000</v>
          </cell>
          <cell r="AA1074">
            <v>-1326000</v>
          </cell>
          <cell r="AB1074">
            <v>0</v>
          </cell>
          <cell r="AC1074">
            <v>-19107.95</v>
          </cell>
          <cell r="AD1074">
            <v>-36673.86</v>
          </cell>
          <cell r="AE1074">
            <v>-33760.44</v>
          </cell>
          <cell r="AF1074">
            <v>-31658.67</v>
          </cell>
          <cell r="AG1074">
            <v>-33737.61</v>
          </cell>
          <cell r="AH1074">
            <v>-39817.54</v>
          </cell>
          <cell r="AI1074">
            <v>-24218.47</v>
          </cell>
          <cell r="AJ1074">
            <v>-31938.799999999999</v>
          </cell>
          <cell r="AK1074">
            <v>-28018.42</v>
          </cell>
          <cell r="AL1074">
            <v>-60378.06</v>
          </cell>
          <cell r="AM1074">
            <v>-42753.33</v>
          </cell>
          <cell r="AN1074">
            <v>-9982.1</v>
          </cell>
        </row>
        <row r="1075">
          <cell r="A1075" t="str">
            <v>FSG.IND.3303</v>
          </cell>
          <cell r="B1075" t="str">
            <v>8633.IND.3303</v>
          </cell>
          <cell r="O1075" t="str">
            <v>Non Allocated Expenditure</v>
          </cell>
          <cell r="Q1075">
            <v>-69419.97</v>
          </cell>
          <cell r="R1075">
            <v>0</v>
          </cell>
          <cell r="T1075">
            <v>-922801.55</v>
          </cell>
          <cell r="U1075">
            <v>0</v>
          </cell>
          <cell r="X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-74439.72</v>
          </cell>
          <cell r="AD1075">
            <v>-67629.55</v>
          </cell>
          <cell r="AE1075">
            <v>-88942.83</v>
          </cell>
          <cell r="AF1075">
            <v>-101471.06</v>
          </cell>
          <cell r="AG1075">
            <v>-94685.33</v>
          </cell>
          <cell r="AH1075">
            <v>-84924.03</v>
          </cell>
          <cell r="AI1075">
            <v>-51954.79</v>
          </cell>
          <cell r="AJ1075">
            <v>-91472.02</v>
          </cell>
          <cell r="AK1075">
            <v>-68180.320000000007</v>
          </cell>
          <cell r="AL1075">
            <v>-129681.93</v>
          </cell>
          <cell r="AM1075">
            <v>-69419.97</v>
          </cell>
          <cell r="AN1075">
            <v>-14333.88</v>
          </cell>
        </row>
        <row r="1076">
          <cell r="A1076" t="str">
            <v>FSG.IND.3303</v>
          </cell>
          <cell r="B1076" t="str">
            <v>8634.IND.3303</v>
          </cell>
          <cell r="O1076" t="str">
            <v>Non Allocated Expenditure</v>
          </cell>
          <cell r="Q1076">
            <v>-38560.720000000001</v>
          </cell>
          <cell r="R1076">
            <v>-33209.11</v>
          </cell>
          <cell r="T1076">
            <v>-336206.85</v>
          </cell>
          <cell r="U1076">
            <v>-356262.61</v>
          </cell>
          <cell r="X1076">
            <v>-387369.39</v>
          </cell>
          <cell r="Z1076">
            <v>-427000</v>
          </cell>
          <cell r="AA1076">
            <v>-387000</v>
          </cell>
          <cell r="AB1076">
            <v>0</v>
          </cell>
          <cell r="AC1076">
            <v>-4234.8</v>
          </cell>
          <cell r="AD1076">
            <v>-17770.22</v>
          </cell>
          <cell r="AE1076">
            <v>-62778.19</v>
          </cell>
          <cell r="AF1076">
            <v>-42225.43</v>
          </cell>
          <cell r="AG1076">
            <v>-32619.23</v>
          </cell>
          <cell r="AH1076">
            <v>-26712.959999999999</v>
          </cell>
          <cell r="AI1076">
            <v>-23176.32</v>
          </cell>
          <cell r="AJ1076">
            <v>-31930.16</v>
          </cell>
          <cell r="AK1076">
            <v>-37032.18</v>
          </cell>
          <cell r="AL1076">
            <v>-19166.64</v>
          </cell>
          <cell r="AM1076">
            <v>-38560.720000000001</v>
          </cell>
          <cell r="AN1076">
            <v>-6146.4</v>
          </cell>
        </row>
        <row r="1077">
          <cell r="A1077" t="str">
            <v>FSG.IND.3303</v>
          </cell>
          <cell r="B1077" t="str">
            <v>8635.IND.3303</v>
          </cell>
          <cell r="O1077" t="str">
            <v>Non Allocated Expenditure</v>
          </cell>
          <cell r="Q1077">
            <v>-39405.449999999997</v>
          </cell>
          <cell r="R1077">
            <v>-28781.11</v>
          </cell>
          <cell r="T1077">
            <v>-478577.37</v>
          </cell>
          <cell r="U1077">
            <v>-303622.84999999998</v>
          </cell>
          <cell r="X1077">
            <v>-329926.23</v>
          </cell>
          <cell r="Z1077">
            <v>-371000</v>
          </cell>
          <cell r="AA1077">
            <v>-532000</v>
          </cell>
          <cell r="AB1077">
            <v>0</v>
          </cell>
          <cell r="AC1077">
            <v>-35141.25</v>
          </cell>
          <cell r="AD1077">
            <v>-37382.300000000003</v>
          </cell>
          <cell r="AE1077">
            <v>-54083.21</v>
          </cell>
          <cell r="AF1077">
            <v>-68122.64</v>
          </cell>
          <cell r="AG1077">
            <v>-38078.769999999997</v>
          </cell>
          <cell r="AH1077">
            <v>-35668.339999999997</v>
          </cell>
          <cell r="AI1077">
            <v>-30554.560000000001</v>
          </cell>
          <cell r="AJ1077">
            <v>-34057.870000000003</v>
          </cell>
          <cell r="AK1077">
            <v>-48047.07</v>
          </cell>
          <cell r="AL1077">
            <v>-58035.91</v>
          </cell>
          <cell r="AM1077">
            <v>-39405.449999999997</v>
          </cell>
          <cell r="AN1077">
            <v>-3687.84</v>
          </cell>
        </row>
        <row r="1078">
          <cell r="A1078" t="str">
            <v>FSG.IND.3303</v>
          </cell>
          <cell r="B1078" t="str">
            <v>8637.IND.3303</v>
          </cell>
          <cell r="O1078" t="str">
            <v>Non Allocated Expenditure</v>
          </cell>
          <cell r="Q1078">
            <v>-93174.3</v>
          </cell>
          <cell r="R1078">
            <v>-37678.78</v>
          </cell>
          <cell r="T1078">
            <v>-653453.14</v>
          </cell>
          <cell r="U1078">
            <v>-411356.01</v>
          </cell>
          <cell r="X1078">
            <v>-447571.99</v>
          </cell>
          <cell r="Z1078">
            <v>-491000</v>
          </cell>
          <cell r="AA1078">
            <v>-575000</v>
          </cell>
          <cell r="AB1078">
            <v>0</v>
          </cell>
          <cell r="AC1078">
            <v>-32211.46</v>
          </cell>
          <cell r="AD1078">
            <v>-48104.46</v>
          </cell>
          <cell r="AE1078">
            <v>-56719.59</v>
          </cell>
          <cell r="AF1078">
            <v>-65692.679999999993</v>
          </cell>
          <cell r="AG1078">
            <v>-52557.43</v>
          </cell>
          <cell r="AH1078">
            <v>-46468.57</v>
          </cell>
          <cell r="AI1078">
            <v>-38919.919999999998</v>
          </cell>
          <cell r="AJ1078">
            <v>-47393.23</v>
          </cell>
          <cell r="AK1078">
            <v>-61058.23</v>
          </cell>
          <cell r="AL1078">
            <v>-111153.27</v>
          </cell>
          <cell r="AM1078">
            <v>-93174.3</v>
          </cell>
          <cell r="AN1078">
            <v>-8183.19</v>
          </cell>
        </row>
        <row r="1079">
          <cell r="A1079" t="str">
            <v>FSG.IND.3303</v>
          </cell>
          <cell r="B1079" t="str">
            <v>8639.IND.3303</v>
          </cell>
          <cell r="O1079" t="str">
            <v>Non Allocated Expenditure</v>
          </cell>
          <cell r="Q1079">
            <v>-145388.68</v>
          </cell>
          <cell r="R1079">
            <v>-21852.98</v>
          </cell>
          <cell r="T1079">
            <v>-1712232.72</v>
          </cell>
          <cell r="U1079">
            <v>-237174.48</v>
          </cell>
          <cell r="X1079">
            <v>-257997.72</v>
          </cell>
          <cell r="Z1079">
            <v>-724000</v>
          </cell>
          <cell r="AA1079">
            <v>-1808000</v>
          </cell>
          <cell r="AB1079">
            <v>0</v>
          </cell>
          <cell r="AC1079">
            <v>-178019.67</v>
          </cell>
          <cell r="AD1079">
            <v>-148517.29</v>
          </cell>
          <cell r="AE1079">
            <v>-166964.34</v>
          </cell>
          <cell r="AF1079">
            <v>-147543.19</v>
          </cell>
          <cell r="AG1079">
            <v>-149740.6</v>
          </cell>
          <cell r="AH1079">
            <v>-159649.97</v>
          </cell>
          <cell r="AI1079">
            <v>-140694.60999999999</v>
          </cell>
          <cell r="AJ1079">
            <v>-155180.35</v>
          </cell>
          <cell r="AK1079">
            <v>-192637.81</v>
          </cell>
          <cell r="AL1079">
            <v>-127896.21</v>
          </cell>
          <cell r="AM1079">
            <v>-145388.68</v>
          </cell>
          <cell r="AN1079">
            <v>-37566.400000000001</v>
          </cell>
        </row>
        <row r="1080">
          <cell r="A1080" t="str">
            <v>FSG.IND.3303</v>
          </cell>
          <cell r="B1080" t="str">
            <v>8640.IND.3303</v>
          </cell>
          <cell r="O1080" t="str">
            <v>Non Allocated Expenditure</v>
          </cell>
          <cell r="Q1080">
            <v>-133525.06</v>
          </cell>
          <cell r="R1080">
            <v>-105842.7</v>
          </cell>
          <cell r="T1080">
            <v>-1330827.3999999999</v>
          </cell>
          <cell r="U1080">
            <v>-1155119.6200000001</v>
          </cell>
          <cell r="X1080">
            <v>-1256799.98</v>
          </cell>
          <cell r="Z1080">
            <v>-1256799.98</v>
          </cell>
          <cell r="AA1080">
            <v>-1507000</v>
          </cell>
          <cell r="AB1080">
            <v>0</v>
          </cell>
          <cell r="AC1080">
            <v>-91443.96</v>
          </cell>
          <cell r="AD1080">
            <v>-97771.520000000004</v>
          </cell>
          <cell r="AE1080">
            <v>-100172.8</v>
          </cell>
          <cell r="AF1080">
            <v>-84462.44</v>
          </cell>
          <cell r="AG1080">
            <v>-125222.32</v>
          </cell>
          <cell r="AH1080">
            <v>-100763.24</v>
          </cell>
          <cell r="AI1080">
            <v>-143926.18</v>
          </cell>
          <cell r="AJ1080">
            <v>-116262.56</v>
          </cell>
          <cell r="AK1080">
            <v>-116939.37</v>
          </cell>
          <cell r="AL1080">
            <v>-220337.95</v>
          </cell>
          <cell r="AM1080">
            <v>-133525.06</v>
          </cell>
          <cell r="AN1080">
            <v>-16006.32</v>
          </cell>
        </row>
        <row r="1081">
          <cell r="A1081" t="str">
            <v>FSG.IND.3311</v>
          </cell>
          <cell r="B1081" t="str">
            <v>8631.IND.3311</v>
          </cell>
          <cell r="O1081" t="str">
            <v>Non Allocated Expenditure</v>
          </cell>
          <cell r="Q1081">
            <v>68.209999999999994</v>
          </cell>
          <cell r="R1081">
            <v>964.78</v>
          </cell>
          <cell r="T1081">
            <v>16862.3</v>
          </cell>
          <cell r="U1081">
            <v>10261.98</v>
          </cell>
          <cell r="X1081">
            <v>11154.32</v>
          </cell>
          <cell r="Z1081">
            <v>11154.32</v>
          </cell>
          <cell r="AA1081">
            <v>11154.32</v>
          </cell>
          <cell r="AB1081">
            <v>0</v>
          </cell>
          <cell r="AC1081">
            <v>1149.3599999999999</v>
          </cell>
          <cell r="AD1081">
            <v>0</v>
          </cell>
          <cell r="AE1081">
            <v>1307.76</v>
          </cell>
          <cell r="AF1081">
            <v>435.92</v>
          </cell>
          <cell r="AG1081">
            <v>3634.01</v>
          </cell>
          <cell r="AH1081">
            <v>3138.44</v>
          </cell>
          <cell r="AI1081">
            <v>3175.46</v>
          </cell>
          <cell r="AJ1081">
            <v>1003.53</v>
          </cell>
          <cell r="AK1081">
            <v>-172.4</v>
          </cell>
          <cell r="AL1081">
            <v>3122.01</v>
          </cell>
          <cell r="AM1081">
            <v>68.209999999999994</v>
          </cell>
          <cell r="AN1081">
            <v>0</v>
          </cell>
        </row>
        <row r="1082">
          <cell r="A1082" t="str">
            <v>FSG.IND.3311</v>
          </cell>
          <cell r="B1082" t="str">
            <v>8632.IND.3311</v>
          </cell>
          <cell r="O1082" t="str">
            <v>Non Allocated Expenditure</v>
          </cell>
          <cell r="Q1082">
            <v>75337.320000000007</v>
          </cell>
          <cell r="R1082">
            <v>53337.09</v>
          </cell>
          <cell r="T1082">
            <v>569702.41</v>
          </cell>
          <cell r="U1082">
            <v>561659.64</v>
          </cell>
          <cell r="X1082">
            <v>612632</v>
          </cell>
          <cell r="Z1082">
            <v>612632</v>
          </cell>
          <cell r="AA1082">
            <v>612632</v>
          </cell>
          <cell r="AB1082">
            <v>0</v>
          </cell>
          <cell r="AC1082">
            <v>50855.99</v>
          </cell>
          <cell r="AD1082">
            <v>60049.45</v>
          </cell>
          <cell r="AE1082">
            <v>54843.01</v>
          </cell>
          <cell r="AF1082">
            <v>31789.51</v>
          </cell>
          <cell r="AG1082">
            <v>68726.77</v>
          </cell>
          <cell r="AH1082">
            <v>42031.69</v>
          </cell>
          <cell r="AI1082">
            <v>54917.03</v>
          </cell>
          <cell r="AJ1082">
            <v>43043.4</v>
          </cell>
          <cell r="AK1082">
            <v>58313.91</v>
          </cell>
          <cell r="AL1082">
            <v>29794.33</v>
          </cell>
          <cell r="AM1082">
            <v>75337.320000000007</v>
          </cell>
          <cell r="AN1082">
            <v>-28020.51</v>
          </cell>
        </row>
        <row r="1083">
          <cell r="A1083" t="str">
            <v>FSG.IND.3311</v>
          </cell>
          <cell r="B1083" t="str">
            <v>8633.IND.3311</v>
          </cell>
          <cell r="O1083" t="str">
            <v>Non Allocated Expenditure</v>
          </cell>
          <cell r="Q1083">
            <v>7163.08</v>
          </cell>
          <cell r="R1083">
            <v>7834</v>
          </cell>
          <cell r="T1083">
            <v>53777.91</v>
          </cell>
          <cell r="U1083">
            <v>84859.15</v>
          </cell>
          <cell r="X1083">
            <v>92302.73</v>
          </cell>
          <cell r="Z1083">
            <v>92302.73</v>
          </cell>
          <cell r="AA1083">
            <v>231000</v>
          </cell>
          <cell r="AB1083">
            <v>0</v>
          </cell>
          <cell r="AC1083">
            <v>10484.959999999999</v>
          </cell>
          <cell r="AD1083">
            <v>11799.99</v>
          </cell>
          <cell r="AE1083">
            <v>6968.73</v>
          </cell>
          <cell r="AF1083">
            <v>4585.2299999999996</v>
          </cell>
          <cell r="AG1083">
            <v>730.1</v>
          </cell>
          <cell r="AH1083">
            <v>3717.68</v>
          </cell>
          <cell r="AI1083">
            <v>2550.71</v>
          </cell>
          <cell r="AJ1083">
            <v>2665.35</v>
          </cell>
          <cell r="AK1083">
            <v>1099.1300000000001</v>
          </cell>
          <cell r="AL1083">
            <v>2012.95</v>
          </cell>
          <cell r="AM1083">
            <v>7163.08</v>
          </cell>
          <cell r="AN1083">
            <v>-2747.63</v>
          </cell>
        </row>
        <row r="1084">
          <cell r="A1084" t="str">
            <v>FSG.IND.3311</v>
          </cell>
          <cell r="B1084" t="str">
            <v>8633.IND.3311</v>
          </cell>
          <cell r="O1084" t="str">
            <v>Non Allocated Expenditure</v>
          </cell>
          <cell r="Q1084">
            <v>6147.85</v>
          </cell>
          <cell r="R1084">
            <v>0</v>
          </cell>
          <cell r="T1084">
            <v>92189.57</v>
          </cell>
          <cell r="U1084">
            <v>0</v>
          </cell>
          <cell r="X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18407.14</v>
          </cell>
          <cell r="AD1084">
            <v>18591.3</v>
          </cell>
          <cell r="AE1084">
            <v>6713.01</v>
          </cell>
          <cell r="AF1084">
            <v>16417.810000000001</v>
          </cell>
          <cell r="AG1084">
            <v>5624.09</v>
          </cell>
          <cell r="AH1084">
            <v>3079.59</v>
          </cell>
          <cell r="AI1084">
            <v>2464.17</v>
          </cell>
          <cell r="AJ1084">
            <v>5198.43</v>
          </cell>
          <cell r="AK1084">
            <v>3381.48</v>
          </cell>
          <cell r="AL1084">
            <v>6164.7</v>
          </cell>
          <cell r="AM1084">
            <v>6147.85</v>
          </cell>
          <cell r="AN1084">
            <v>-2962.67</v>
          </cell>
        </row>
        <row r="1085">
          <cell r="A1085" t="str">
            <v>FSG.IND.3311</v>
          </cell>
          <cell r="B1085" t="str">
            <v>8634.IND.3311</v>
          </cell>
          <cell r="O1085" t="str">
            <v>Non Allocated Expenditure</v>
          </cell>
          <cell r="Q1085">
            <v>18135.810000000001</v>
          </cell>
          <cell r="R1085">
            <v>12819.64</v>
          </cell>
          <cell r="T1085">
            <v>117813.92</v>
          </cell>
          <cell r="U1085">
            <v>138432.88</v>
          </cell>
          <cell r="X1085">
            <v>150557.91</v>
          </cell>
          <cell r="Z1085">
            <v>121000</v>
          </cell>
          <cell r="AA1085">
            <v>81000</v>
          </cell>
          <cell r="AB1085">
            <v>0</v>
          </cell>
          <cell r="AC1085">
            <v>3582</v>
          </cell>
          <cell r="AD1085">
            <v>8338.65</v>
          </cell>
          <cell r="AE1085">
            <v>9544.2099999999991</v>
          </cell>
          <cell r="AF1085">
            <v>6545.5</v>
          </cell>
          <cell r="AG1085">
            <v>11552.53</v>
          </cell>
          <cell r="AH1085">
            <v>4330.2700000000004</v>
          </cell>
          <cell r="AI1085">
            <v>8692.6200000000008</v>
          </cell>
          <cell r="AJ1085">
            <v>21430.25</v>
          </cell>
          <cell r="AK1085">
            <v>19193.009999999998</v>
          </cell>
          <cell r="AL1085">
            <v>6469.07</v>
          </cell>
          <cell r="AM1085">
            <v>18135.810000000001</v>
          </cell>
          <cell r="AN1085">
            <v>-7127.77</v>
          </cell>
        </row>
        <row r="1086">
          <cell r="A1086" t="str">
            <v>FSG.IND.3311</v>
          </cell>
          <cell r="B1086" t="str">
            <v>8635.IND.3311</v>
          </cell>
          <cell r="O1086" t="str">
            <v>Non Allocated Expenditure</v>
          </cell>
          <cell r="Q1086">
            <v>1435.97</v>
          </cell>
          <cell r="R1086">
            <v>3018.21</v>
          </cell>
          <cell r="T1086">
            <v>37080.65</v>
          </cell>
          <cell r="U1086">
            <v>31565.51</v>
          </cell>
          <cell r="X1086">
            <v>34287.61</v>
          </cell>
          <cell r="Z1086">
            <v>34287.61</v>
          </cell>
          <cell r="AA1086">
            <v>34287.61</v>
          </cell>
          <cell r="AB1086">
            <v>0</v>
          </cell>
          <cell r="AC1086">
            <v>5473.73</v>
          </cell>
          <cell r="AD1086">
            <v>2005.55</v>
          </cell>
          <cell r="AE1086">
            <v>9021.43</v>
          </cell>
          <cell r="AF1086">
            <v>6164.54</v>
          </cell>
          <cell r="AG1086">
            <v>8781.8799999999992</v>
          </cell>
          <cell r="AH1086">
            <v>2864.33</v>
          </cell>
          <cell r="AI1086">
            <v>-1261.8900000000001</v>
          </cell>
          <cell r="AJ1086">
            <v>1533.51</v>
          </cell>
          <cell r="AK1086">
            <v>1010.32</v>
          </cell>
          <cell r="AL1086">
            <v>51.28</v>
          </cell>
          <cell r="AM1086">
            <v>1435.97</v>
          </cell>
          <cell r="AN1086">
            <v>-461.56</v>
          </cell>
        </row>
        <row r="1087">
          <cell r="A1087" t="str">
            <v>FSG.IND.3311</v>
          </cell>
          <cell r="B1087" t="str">
            <v>8636.IND.3311</v>
          </cell>
          <cell r="O1087" t="str">
            <v>Non Allocated Expenditure</v>
          </cell>
          <cell r="Q1087">
            <v>0</v>
          </cell>
          <cell r="R1087">
            <v>388.85</v>
          </cell>
          <cell r="T1087">
            <v>0</v>
          </cell>
          <cell r="U1087">
            <v>4254.58</v>
          </cell>
          <cell r="X1087">
            <v>4630.99</v>
          </cell>
          <cell r="Z1087">
            <v>4630.99</v>
          </cell>
          <cell r="AA1087">
            <v>4630.99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</row>
        <row r="1088">
          <cell r="A1088" t="str">
            <v>FSG.IND.3311</v>
          </cell>
          <cell r="B1088" t="str">
            <v>8636.IND.3311</v>
          </cell>
          <cell r="O1088" t="str">
            <v>Non Allocated Expenditure</v>
          </cell>
          <cell r="Q1088">
            <v>0</v>
          </cell>
          <cell r="R1088">
            <v>0</v>
          </cell>
          <cell r="T1088">
            <v>1908.25</v>
          </cell>
          <cell r="U1088">
            <v>0</v>
          </cell>
          <cell r="X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528.04999999999995</v>
          </cell>
          <cell r="AE1088">
            <v>228.05</v>
          </cell>
          <cell r="AF1088">
            <v>108.01</v>
          </cell>
          <cell r="AG1088">
            <v>777.71</v>
          </cell>
          <cell r="AH1088">
            <v>-216.03</v>
          </cell>
          <cell r="AI1088">
            <v>506.22</v>
          </cell>
          <cell r="AJ1088">
            <v>-23.76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</row>
        <row r="1089">
          <cell r="A1089" t="str">
            <v>FSG.IND.3311</v>
          </cell>
          <cell r="B1089" t="str">
            <v>8637.IND.3311</v>
          </cell>
          <cell r="O1089" t="str">
            <v>Non Allocated Expenditure</v>
          </cell>
          <cell r="Q1089">
            <v>16665.919999999998</v>
          </cell>
          <cell r="R1089">
            <v>9912.59</v>
          </cell>
          <cell r="T1089">
            <v>120355.36</v>
          </cell>
          <cell r="U1089">
            <v>107927</v>
          </cell>
          <cell r="X1089">
            <v>117416.9</v>
          </cell>
          <cell r="Z1089">
            <v>117416.9</v>
          </cell>
          <cell r="AA1089">
            <v>117416.9</v>
          </cell>
          <cell r="AB1089">
            <v>0</v>
          </cell>
          <cell r="AC1089">
            <v>5392.29</v>
          </cell>
          <cell r="AD1089">
            <v>19972.04</v>
          </cell>
          <cell r="AE1089">
            <v>8589.0300000000007</v>
          </cell>
          <cell r="AF1089">
            <v>25246.75</v>
          </cell>
          <cell r="AG1089">
            <v>11093.82</v>
          </cell>
          <cell r="AH1089">
            <v>12563.11</v>
          </cell>
          <cell r="AI1089">
            <v>-667.38</v>
          </cell>
          <cell r="AJ1089">
            <v>6983.76</v>
          </cell>
          <cell r="AK1089">
            <v>7357.64</v>
          </cell>
          <cell r="AL1089">
            <v>7158.38</v>
          </cell>
          <cell r="AM1089">
            <v>16665.919999999998</v>
          </cell>
          <cell r="AN1089">
            <v>-6705.88</v>
          </cell>
        </row>
        <row r="1090">
          <cell r="A1090" t="str">
            <v>FSG.IND.3311</v>
          </cell>
          <cell r="B1090" t="str">
            <v>8639.IND.3311</v>
          </cell>
          <cell r="O1090" t="str">
            <v>Non Allocated Expenditure</v>
          </cell>
          <cell r="Q1090">
            <v>76921.31</v>
          </cell>
          <cell r="R1090">
            <v>43896.28</v>
          </cell>
          <cell r="T1090">
            <v>536377.14</v>
          </cell>
          <cell r="U1090">
            <v>477076.25</v>
          </cell>
          <cell r="X1090">
            <v>518989.55</v>
          </cell>
          <cell r="Z1090">
            <v>518989.55</v>
          </cell>
          <cell r="AA1090">
            <v>559000</v>
          </cell>
          <cell r="AB1090">
            <v>0</v>
          </cell>
          <cell r="AC1090">
            <v>41428.19</v>
          </cell>
          <cell r="AD1090">
            <v>54187.95</v>
          </cell>
          <cell r="AE1090">
            <v>41376.28</v>
          </cell>
          <cell r="AF1090">
            <v>44813.85</v>
          </cell>
          <cell r="AG1090">
            <v>68420.039999999994</v>
          </cell>
          <cell r="AH1090">
            <v>44945.2</v>
          </cell>
          <cell r="AI1090">
            <v>31441.27</v>
          </cell>
          <cell r="AJ1090">
            <v>44335.78</v>
          </cell>
          <cell r="AK1090">
            <v>44166.42</v>
          </cell>
          <cell r="AL1090">
            <v>44340.85</v>
          </cell>
          <cell r="AM1090">
            <v>76921.31</v>
          </cell>
          <cell r="AN1090">
            <v>-31974.01</v>
          </cell>
        </row>
        <row r="1091">
          <cell r="A1091" t="str">
            <v>FSG.IND.3311</v>
          </cell>
          <cell r="B1091" t="str">
            <v>8640.IND.3311</v>
          </cell>
          <cell r="O1091" t="str">
            <v>Non Allocated Expenditure</v>
          </cell>
          <cell r="Q1091">
            <v>39487.019999999997</v>
          </cell>
          <cell r="R1091">
            <v>39876.620000000003</v>
          </cell>
          <cell r="T1091">
            <v>441965.85</v>
          </cell>
          <cell r="U1091">
            <v>434151.84</v>
          </cell>
          <cell r="X1091">
            <v>472325.51</v>
          </cell>
          <cell r="Z1091">
            <v>472325.51</v>
          </cell>
          <cell r="AA1091">
            <v>472325.51</v>
          </cell>
          <cell r="AB1091">
            <v>0</v>
          </cell>
          <cell r="AC1091">
            <v>10203.48</v>
          </cell>
          <cell r="AD1091">
            <v>59492.41</v>
          </cell>
          <cell r="AE1091">
            <v>40852.42</v>
          </cell>
          <cell r="AF1091">
            <v>40218.620000000003</v>
          </cell>
          <cell r="AG1091">
            <v>74710.14</v>
          </cell>
          <cell r="AH1091">
            <v>27360.35</v>
          </cell>
          <cell r="AI1091">
            <v>35924.82</v>
          </cell>
          <cell r="AJ1091">
            <v>49006.22</v>
          </cell>
          <cell r="AK1091">
            <v>42560.07</v>
          </cell>
          <cell r="AL1091">
            <v>22150.3</v>
          </cell>
          <cell r="AM1091">
            <v>39487.019999999997</v>
          </cell>
          <cell r="AN1091">
            <v>-14185.46</v>
          </cell>
        </row>
        <row r="1092">
          <cell r="A1092" t="str">
            <v>FSG.IND.3311</v>
          </cell>
          <cell r="B1092" t="str">
            <v>8642.IND.3311</v>
          </cell>
          <cell r="O1092" t="str">
            <v>Non Allocated Expenditure</v>
          </cell>
          <cell r="Q1092">
            <v>0</v>
          </cell>
          <cell r="R1092">
            <v>0</v>
          </cell>
          <cell r="T1092">
            <v>0</v>
          </cell>
          <cell r="U1092">
            <v>0</v>
          </cell>
          <cell r="X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</row>
        <row r="1093">
          <cell r="A1093" t="str">
            <v>FSG.IND.3312</v>
          </cell>
          <cell r="B1093" t="str">
            <v>8631.IND.3312</v>
          </cell>
          <cell r="O1093" t="str">
            <v>Non Allocated Expenditure</v>
          </cell>
          <cell r="Q1093">
            <v>0</v>
          </cell>
          <cell r="R1093">
            <v>0</v>
          </cell>
          <cell r="T1093">
            <v>482.73</v>
          </cell>
          <cell r="U1093">
            <v>0</v>
          </cell>
          <cell r="X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482.73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</row>
        <row r="1094">
          <cell r="A1094" t="str">
            <v>FSG.IND.3312</v>
          </cell>
          <cell r="B1094" t="str">
            <v>8632.IND.3312</v>
          </cell>
          <cell r="O1094" t="str">
            <v>Non Allocated Expenditure</v>
          </cell>
          <cell r="Q1094">
            <v>42282.83</v>
          </cell>
          <cell r="R1094">
            <v>0</v>
          </cell>
          <cell r="T1094">
            <v>459153.35</v>
          </cell>
          <cell r="U1094">
            <v>0</v>
          </cell>
          <cell r="X1094">
            <v>0</v>
          </cell>
          <cell r="Z1094">
            <v>0</v>
          </cell>
          <cell r="AA1094">
            <v>338000</v>
          </cell>
          <cell r="AB1094">
            <v>0</v>
          </cell>
          <cell r="AC1094">
            <v>877.7</v>
          </cell>
          <cell r="AD1094">
            <v>20318.52</v>
          </cell>
          <cell r="AE1094">
            <v>49660.95</v>
          </cell>
          <cell r="AF1094">
            <v>33339.370000000003</v>
          </cell>
          <cell r="AG1094">
            <v>52283.59</v>
          </cell>
          <cell r="AH1094">
            <v>48536.49</v>
          </cell>
          <cell r="AI1094">
            <v>41367.26</v>
          </cell>
          <cell r="AJ1094">
            <v>67698.61</v>
          </cell>
          <cell r="AK1094">
            <v>52881.09</v>
          </cell>
          <cell r="AL1094">
            <v>49906.94</v>
          </cell>
          <cell r="AM1094">
            <v>42282.83</v>
          </cell>
          <cell r="AN1094">
            <v>12134.1</v>
          </cell>
        </row>
        <row r="1095">
          <cell r="A1095" t="str">
            <v>FSG.IND.3312</v>
          </cell>
          <cell r="B1095" t="str">
            <v>8632.IND.3312</v>
          </cell>
          <cell r="O1095" t="str">
            <v>Non Allocated Expenditure</v>
          </cell>
          <cell r="Q1095">
            <v>0</v>
          </cell>
          <cell r="R1095">
            <v>0</v>
          </cell>
          <cell r="T1095">
            <v>88470.78</v>
          </cell>
          <cell r="U1095">
            <v>0</v>
          </cell>
          <cell r="X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31771.83</v>
          </cell>
          <cell r="AD1095">
            <v>56698.95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</row>
        <row r="1096">
          <cell r="A1096" t="str">
            <v>FSG.IND.3312</v>
          </cell>
          <cell r="B1096" t="str">
            <v>8633.IND.3312</v>
          </cell>
          <cell r="O1096" t="str">
            <v>Non Allocated Expenditure</v>
          </cell>
          <cell r="Q1096">
            <v>0</v>
          </cell>
          <cell r="R1096">
            <v>0</v>
          </cell>
          <cell r="T1096">
            <v>2381.4499999999998</v>
          </cell>
          <cell r="U1096">
            <v>0</v>
          </cell>
          <cell r="X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1470.88</v>
          </cell>
          <cell r="AD1096">
            <v>334.49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576.08000000000004</v>
          </cell>
          <cell r="AM1096">
            <v>0</v>
          </cell>
          <cell r="AN1096">
            <v>0</v>
          </cell>
        </row>
        <row r="1097">
          <cell r="A1097" t="str">
            <v>FSG.IND.3312</v>
          </cell>
          <cell r="B1097" t="str">
            <v>8633.IND.3312</v>
          </cell>
          <cell r="O1097" t="str">
            <v>Non Allocated Expenditure</v>
          </cell>
          <cell r="Q1097">
            <v>0</v>
          </cell>
          <cell r="R1097">
            <v>0</v>
          </cell>
          <cell r="T1097">
            <v>3180.21</v>
          </cell>
          <cell r="U1097">
            <v>0</v>
          </cell>
          <cell r="X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409.6</v>
          </cell>
          <cell r="AD1097">
            <v>286.70999999999998</v>
          </cell>
          <cell r="AE1097">
            <v>357.02</v>
          </cell>
          <cell r="AF1097">
            <v>119.46</v>
          </cell>
          <cell r="AG1097">
            <v>0</v>
          </cell>
          <cell r="AH1097">
            <v>1003.96</v>
          </cell>
          <cell r="AI1097">
            <v>286.70999999999998</v>
          </cell>
          <cell r="AJ1097">
            <v>191.13</v>
          </cell>
          <cell r="AK1097">
            <v>143.35</v>
          </cell>
          <cell r="AL1097">
            <v>382.27</v>
          </cell>
          <cell r="AM1097">
            <v>0</v>
          </cell>
          <cell r="AN1097">
            <v>0</v>
          </cell>
        </row>
        <row r="1098">
          <cell r="A1098" t="str">
            <v>FSG.IND.3312</v>
          </cell>
          <cell r="B1098" t="str">
            <v>8634.IND.3312</v>
          </cell>
          <cell r="O1098" t="str">
            <v>Non Allocated Expenditure</v>
          </cell>
          <cell r="Q1098">
            <v>8108.46</v>
          </cell>
          <cell r="R1098">
            <v>0</v>
          </cell>
          <cell r="T1098">
            <v>45900.61</v>
          </cell>
          <cell r="U1098">
            <v>0</v>
          </cell>
          <cell r="X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4457.28</v>
          </cell>
          <cell r="AE1098">
            <v>3578.98</v>
          </cell>
          <cell r="AF1098">
            <v>3841.15</v>
          </cell>
          <cell r="AG1098">
            <v>4113.05</v>
          </cell>
          <cell r="AH1098">
            <v>3404.06</v>
          </cell>
          <cell r="AI1098">
            <v>2658.13</v>
          </cell>
          <cell r="AJ1098">
            <v>4108.47</v>
          </cell>
          <cell r="AK1098">
            <v>7229.32</v>
          </cell>
          <cell r="AL1098">
            <v>4401.71</v>
          </cell>
          <cell r="AM1098">
            <v>8108.46</v>
          </cell>
          <cell r="AN1098">
            <v>974.4</v>
          </cell>
        </row>
        <row r="1099">
          <cell r="A1099" t="str">
            <v>FSG.IND.3312</v>
          </cell>
          <cell r="B1099" t="str">
            <v>8635.IND.3312</v>
          </cell>
          <cell r="O1099" t="str">
            <v>Non Allocated Expenditure</v>
          </cell>
          <cell r="Q1099">
            <v>820.48</v>
          </cell>
          <cell r="R1099">
            <v>0</v>
          </cell>
          <cell r="T1099">
            <v>8335.82</v>
          </cell>
          <cell r="U1099">
            <v>0</v>
          </cell>
          <cell r="X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1128.24</v>
          </cell>
          <cell r="AF1099">
            <v>2391.92</v>
          </cell>
          <cell r="AG1099">
            <v>461.52</v>
          </cell>
          <cell r="AH1099">
            <v>631.70000000000005</v>
          </cell>
          <cell r="AI1099">
            <v>410.24</v>
          </cell>
          <cell r="AJ1099">
            <v>769.2</v>
          </cell>
          <cell r="AK1099">
            <v>1025.5999999999999</v>
          </cell>
          <cell r="AL1099">
            <v>696.92</v>
          </cell>
          <cell r="AM1099">
            <v>820.48</v>
          </cell>
          <cell r="AN1099">
            <v>153.84</v>
          </cell>
        </row>
        <row r="1100">
          <cell r="A1100" t="str">
            <v>FSG.IND.3312</v>
          </cell>
          <cell r="B1100" t="str">
            <v>8637.IND.3312</v>
          </cell>
          <cell r="O1100" t="str">
            <v>Non Allocated Expenditure</v>
          </cell>
          <cell r="Q1100">
            <v>477.85</v>
          </cell>
          <cell r="R1100">
            <v>0</v>
          </cell>
          <cell r="T1100">
            <v>3058.89</v>
          </cell>
          <cell r="U1100">
            <v>0</v>
          </cell>
          <cell r="X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629.99</v>
          </cell>
          <cell r="AE1100">
            <v>271.08999999999997</v>
          </cell>
          <cell r="AF1100">
            <v>87.77</v>
          </cell>
          <cell r="AG1100">
            <v>0</v>
          </cell>
          <cell r="AH1100">
            <v>95.57</v>
          </cell>
          <cell r="AI1100">
            <v>382.28</v>
          </cell>
          <cell r="AJ1100">
            <v>445.35</v>
          </cell>
          <cell r="AK1100">
            <v>286.70999999999998</v>
          </cell>
          <cell r="AL1100">
            <v>382.28</v>
          </cell>
          <cell r="AM1100">
            <v>477.85</v>
          </cell>
          <cell r="AN1100">
            <v>0</v>
          </cell>
        </row>
        <row r="1101">
          <cell r="A1101" t="str">
            <v>FSG.IND.3312</v>
          </cell>
          <cell r="B1101" t="str">
            <v>8639.IND.3312</v>
          </cell>
          <cell r="O1101" t="str">
            <v>Non Allocated Expenditure</v>
          </cell>
          <cell r="Q1101">
            <v>6504.64</v>
          </cell>
          <cell r="R1101">
            <v>0</v>
          </cell>
          <cell r="T1101">
            <v>133596.95000000001</v>
          </cell>
          <cell r="U1101">
            <v>0</v>
          </cell>
          <cell r="X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15506.29</v>
          </cell>
          <cell r="AD1101">
            <v>12864.98</v>
          </cell>
          <cell r="AE1101">
            <v>11566.03</v>
          </cell>
          <cell r="AF1101">
            <v>12652.35</v>
          </cell>
          <cell r="AG1101">
            <v>11137.5</v>
          </cell>
          <cell r="AH1101">
            <v>15867.04</v>
          </cell>
          <cell r="AI1101">
            <v>16017.68</v>
          </cell>
          <cell r="AJ1101">
            <v>14312.08</v>
          </cell>
          <cell r="AK1101">
            <v>8714.3700000000008</v>
          </cell>
          <cell r="AL1101">
            <v>8453.99</v>
          </cell>
          <cell r="AM1101">
            <v>6504.64</v>
          </cell>
          <cell r="AN1101">
            <v>8948.48</v>
          </cell>
        </row>
        <row r="1102">
          <cell r="A1102" t="str">
            <v>FSG.IND.3312</v>
          </cell>
          <cell r="B1102" t="str">
            <v>8639.IND.3312</v>
          </cell>
          <cell r="O1102" t="str">
            <v>Non Allocated Expenditure</v>
          </cell>
          <cell r="Q1102">
            <v>30381.02</v>
          </cell>
          <cell r="R1102">
            <v>0</v>
          </cell>
          <cell r="T1102">
            <v>263358.68</v>
          </cell>
          <cell r="U1102">
            <v>0</v>
          </cell>
          <cell r="X1102">
            <v>0</v>
          </cell>
          <cell r="Z1102">
            <v>109000</v>
          </cell>
          <cell r="AA1102">
            <v>460000</v>
          </cell>
          <cell r="AB1102">
            <v>0</v>
          </cell>
          <cell r="AC1102">
            <v>16833.84</v>
          </cell>
          <cell r="AD1102">
            <v>25879.73</v>
          </cell>
          <cell r="AE1102">
            <v>26202.99</v>
          </cell>
          <cell r="AF1102">
            <v>20049.52</v>
          </cell>
          <cell r="AG1102">
            <v>21275.040000000001</v>
          </cell>
          <cell r="AH1102">
            <v>20701.400000000001</v>
          </cell>
          <cell r="AI1102">
            <v>23887.18</v>
          </cell>
          <cell r="AJ1102">
            <v>14112.83</v>
          </cell>
          <cell r="AK1102">
            <v>35054.03</v>
          </cell>
          <cell r="AL1102">
            <v>28981.1</v>
          </cell>
          <cell r="AM1102">
            <v>30381.02</v>
          </cell>
          <cell r="AN1102">
            <v>7156.25</v>
          </cell>
        </row>
        <row r="1103">
          <cell r="A1103" t="str">
            <v>FSG.IND.3312</v>
          </cell>
          <cell r="B1103" t="str">
            <v>8640.IND.3312</v>
          </cell>
          <cell r="O1103" t="str">
            <v>Non Allocated Expenditure</v>
          </cell>
          <cell r="Q1103">
            <v>351.08</v>
          </cell>
          <cell r="R1103">
            <v>0</v>
          </cell>
          <cell r="T1103">
            <v>5518.11</v>
          </cell>
          <cell r="U1103">
            <v>0</v>
          </cell>
          <cell r="X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351.08</v>
          </cell>
          <cell r="AE1103">
            <v>629.70000000000005</v>
          </cell>
          <cell r="AF1103">
            <v>221.2</v>
          </cell>
          <cell r="AG1103">
            <v>131.65</v>
          </cell>
          <cell r="AH1103">
            <v>1075.18</v>
          </cell>
          <cell r="AI1103">
            <v>1097.1199999999999</v>
          </cell>
          <cell r="AJ1103">
            <v>1286.29</v>
          </cell>
          <cell r="AK1103">
            <v>307.2</v>
          </cell>
          <cell r="AL1103">
            <v>67.61</v>
          </cell>
          <cell r="AM1103">
            <v>351.08</v>
          </cell>
          <cell r="AN1103">
            <v>0</v>
          </cell>
        </row>
        <row r="1104">
          <cell r="A1104" t="str">
            <v>FSG.IND.3313</v>
          </cell>
          <cell r="B1104" t="str">
            <v>8631.IND.3313</v>
          </cell>
          <cell r="O1104" t="str">
            <v>Non Allocated Expenditure</v>
          </cell>
          <cell r="Q1104">
            <v>0</v>
          </cell>
          <cell r="R1104">
            <v>-443.86</v>
          </cell>
          <cell r="T1104">
            <v>-16807.59</v>
          </cell>
          <cell r="U1104">
            <v>-4783.16</v>
          </cell>
          <cell r="X1104">
            <v>-5201.6899999999996</v>
          </cell>
          <cell r="Z1104">
            <v>-5201.6899999999996</v>
          </cell>
          <cell r="AA1104">
            <v>-24000</v>
          </cell>
          <cell r="AB1104">
            <v>0</v>
          </cell>
          <cell r="AC1104">
            <v>-540.88</v>
          </cell>
          <cell r="AD1104">
            <v>-820.56</v>
          </cell>
          <cell r="AE1104">
            <v>-1734.28</v>
          </cell>
          <cell r="AF1104">
            <v>-939.37</v>
          </cell>
          <cell r="AG1104">
            <v>-2258.25</v>
          </cell>
          <cell r="AH1104">
            <v>-1734.28</v>
          </cell>
          <cell r="AI1104">
            <v>-4407.93</v>
          </cell>
          <cell r="AJ1104">
            <v>-1318.88</v>
          </cell>
          <cell r="AK1104">
            <v>0</v>
          </cell>
          <cell r="AL1104">
            <v>-3053.16</v>
          </cell>
          <cell r="AM1104">
            <v>0</v>
          </cell>
          <cell r="AN1104">
            <v>0</v>
          </cell>
        </row>
        <row r="1105">
          <cell r="A1105" t="str">
            <v>FSG.IND.3313</v>
          </cell>
          <cell r="B1105" t="str">
            <v>8632.IND.3313</v>
          </cell>
          <cell r="O1105" t="str">
            <v>Non Allocated Expenditure</v>
          </cell>
          <cell r="Q1105">
            <v>-42282.83</v>
          </cell>
          <cell r="R1105">
            <v>0</v>
          </cell>
          <cell r="T1105">
            <v>-551047.14</v>
          </cell>
          <cell r="U1105">
            <v>0</v>
          </cell>
          <cell r="X1105">
            <v>0</v>
          </cell>
          <cell r="Z1105">
            <v>0</v>
          </cell>
          <cell r="AA1105">
            <v>-338000</v>
          </cell>
          <cell r="AB1105">
            <v>0</v>
          </cell>
          <cell r="AC1105">
            <v>-33966.080000000002</v>
          </cell>
          <cell r="AD1105">
            <v>-78070.7</v>
          </cell>
          <cell r="AE1105">
            <v>-50714.18</v>
          </cell>
          <cell r="AF1105">
            <v>-33339.370000000003</v>
          </cell>
          <cell r="AG1105">
            <v>-52283.59</v>
          </cell>
          <cell r="AH1105">
            <v>-48536.49</v>
          </cell>
          <cell r="AI1105">
            <v>-41367.26</v>
          </cell>
          <cell r="AJ1105">
            <v>-67698.61</v>
          </cell>
          <cell r="AK1105">
            <v>-52881.09</v>
          </cell>
          <cell r="AL1105">
            <v>-49906.94</v>
          </cell>
          <cell r="AM1105">
            <v>-42282.83</v>
          </cell>
          <cell r="AN1105">
            <v>-12134.1</v>
          </cell>
        </row>
        <row r="1106">
          <cell r="A1106" t="str">
            <v>FSG.IND.3313</v>
          </cell>
          <cell r="B1106" t="str">
            <v>8633.IND.3313</v>
          </cell>
          <cell r="O1106" t="str">
            <v>Non Allocated Expenditure</v>
          </cell>
          <cell r="Q1106">
            <v>-4181.12</v>
          </cell>
          <cell r="R1106">
            <v>-3917</v>
          </cell>
          <cell r="T1106">
            <v>-48121.94</v>
          </cell>
          <cell r="U1106">
            <v>-42429.57</v>
          </cell>
          <cell r="X1106">
            <v>-46151.360000000001</v>
          </cell>
          <cell r="Z1106">
            <v>-46151.360000000001</v>
          </cell>
          <cell r="AA1106">
            <v>-203000</v>
          </cell>
          <cell r="AB1106">
            <v>0</v>
          </cell>
          <cell r="AC1106">
            <v>-6714.1</v>
          </cell>
          <cell r="AD1106">
            <v>-9787.7199999999993</v>
          </cell>
          <cell r="AE1106">
            <v>-6858.87</v>
          </cell>
          <cell r="AF1106">
            <v>-4635.13</v>
          </cell>
          <cell r="AG1106">
            <v>-2198.09</v>
          </cell>
          <cell r="AH1106">
            <v>-2269.7600000000002</v>
          </cell>
          <cell r="AI1106">
            <v>-1099.04</v>
          </cell>
          <cell r="AJ1106">
            <v>-1942.92</v>
          </cell>
          <cell r="AK1106">
            <v>-1146.83</v>
          </cell>
          <cell r="AL1106">
            <v>-7288.36</v>
          </cell>
          <cell r="AM1106">
            <v>-4181.12</v>
          </cell>
          <cell r="AN1106">
            <v>-2747.6</v>
          </cell>
        </row>
        <row r="1107">
          <cell r="A1107" t="str">
            <v>FSG.IND.3313</v>
          </cell>
          <cell r="B1107" t="str">
            <v>8633.IND.3313</v>
          </cell>
          <cell r="O1107" t="str">
            <v>Non Allocated Expenditure</v>
          </cell>
          <cell r="Q1107">
            <v>-6785.39</v>
          </cell>
          <cell r="R1107">
            <v>0</v>
          </cell>
          <cell r="T1107">
            <v>-89636.95</v>
          </cell>
          <cell r="U1107">
            <v>0</v>
          </cell>
          <cell r="X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-22576.7</v>
          </cell>
          <cell r="AD1107">
            <v>-11540.03</v>
          </cell>
          <cell r="AE1107">
            <v>-6790.33</v>
          </cell>
          <cell r="AF1107">
            <v>-13559.17</v>
          </cell>
          <cell r="AG1107">
            <v>-9012.7999999999993</v>
          </cell>
          <cell r="AH1107">
            <v>-2605.2399999999998</v>
          </cell>
          <cell r="AI1107">
            <v>-3058.21</v>
          </cell>
          <cell r="AJ1107">
            <v>-2238.0700000000002</v>
          </cell>
          <cell r="AK1107">
            <v>-2484.79</v>
          </cell>
          <cell r="AL1107">
            <v>-8986.2199999999993</v>
          </cell>
          <cell r="AM1107">
            <v>-6785.39</v>
          </cell>
          <cell r="AN1107">
            <v>-5065.2</v>
          </cell>
        </row>
        <row r="1108">
          <cell r="A1108" t="str">
            <v>FSG.IND.3313</v>
          </cell>
          <cell r="B1108" t="str">
            <v>8634.IND.3313</v>
          </cell>
          <cell r="O1108" t="str">
            <v>Non Allocated Expenditure</v>
          </cell>
          <cell r="Q1108">
            <v>-16836.189999999999</v>
          </cell>
          <cell r="R1108">
            <v>-1831.53</v>
          </cell>
          <cell r="T1108">
            <v>-105807.56</v>
          </cell>
          <cell r="U1108">
            <v>-19652.61</v>
          </cell>
          <cell r="X1108">
            <v>-21368.74</v>
          </cell>
          <cell r="Z1108">
            <v>-21368.74</v>
          </cell>
          <cell r="AA1108">
            <v>-21368.74</v>
          </cell>
          <cell r="AB1108">
            <v>0</v>
          </cell>
          <cell r="AC1108">
            <v>-4875.2</v>
          </cell>
          <cell r="AD1108">
            <v>-8762.39</v>
          </cell>
          <cell r="AE1108">
            <v>-5771.4</v>
          </cell>
          <cell r="AF1108">
            <v>-7376.78</v>
          </cell>
          <cell r="AG1108">
            <v>-5762.43</v>
          </cell>
          <cell r="AH1108">
            <v>-4581.07</v>
          </cell>
          <cell r="AI1108">
            <v>-10331.48</v>
          </cell>
          <cell r="AJ1108">
            <v>-12557.83</v>
          </cell>
          <cell r="AK1108">
            <v>-19303.759999999998</v>
          </cell>
          <cell r="AL1108">
            <v>-9649.0300000000007</v>
          </cell>
          <cell r="AM1108">
            <v>-16836.189999999999</v>
          </cell>
          <cell r="AN1108">
            <v>-2713.47</v>
          </cell>
        </row>
        <row r="1109">
          <cell r="A1109" t="str">
            <v>FSG.IND.3313</v>
          </cell>
          <cell r="B1109" t="str">
            <v>8635.IND.3313</v>
          </cell>
          <cell r="O1109" t="str">
            <v>Non Allocated Expenditure</v>
          </cell>
          <cell r="Q1109">
            <v>-820.48</v>
          </cell>
          <cell r="R1109">
            <v>0</v>
          </cell>
          <cell r="T1109">
            <v>-10388.120000000001</v>
          </cell>
          <cell r="U1109">
            <v>0</v>
          </cell>
          <cell r="X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-1332.18</v>
          </cell>
          <cell r="AD1109">
            <v>0</v>
          </cell>
          <cell r="AE1109">
            <v>-2051.37</v>
          </cell>
          <cell r="AF1109">
            <v>-2256.52</v>
          </cell>
          <cell r="AG1109">
            <v>-461.52</v>
          </cell>
          <cell r="AH1109">
            <v>-564.09</v>
          </cell>
          <cell r="AI1109">
            <v>-564.08000000000004</v>
          </cell>
          <cell r="AJ1109">
            <v>-615.36</v>
          </cell>
          <cell r="AK1109">
            <v>-1025.5999999999999</v>
          </cell>
          <cell r="AL1109">
            <v>-696.92</v>
          </cell>
          <cell r="AM1109">
            <v>-820.48</v>
          </cell>
          <cell r="AN1109">
            <v>-153.84</v>
          </cell>
        </row>
        <row r="1110">
          <cell r="A1110" t="str">
            <v>FSG.IND.3313</v>
          </cell>
          <cell r="B1110" t="str">
            <v>8637.IND.3313</v>
          </cell>
          <cell r="O1110" t="str">
            <v>Non Allocated Expenditure</v>
          </cell>
          <cell r="Q1110">
            <v>-8301.58</v>
          </cell>
          <cell r="R1110">
            <v>-6284.48</v>
          </cell>
          <cell r="T1110">
            <v>-88396.3</v>
          </cell>
          <cell r="U1110">
            <v>-68605.240000000005</v>
          </cell>
          <cell r="X1110">
            <v>-74645.070000000007</v>
          </cell>
          <cell r="Z1110">
            <v>-74645.070000000007</v>
          </cell>
          <cell r="AA1110">
            <v>-100000</v>
          </cell>
          <cell r="AB1110">
            <v>0</v>
          </cell>
          <cell r="AC1110">
            <v>-5172.8500000000004</v>
          </cell>
          <cell r="AD1110">
            <v>-6608.8</v>
          </cell>
          <cell r="AE1110">
            <v>-7211.58</v>
          </cell>
          <cell r="AF1110">
            <v>-15809.44</v>
          </cell>
          <cell r="AG1110">
            <v>-17483.62</v>
          </cell>
          <cell r="AH1110">
            <v>-7373.18</v>
          </cell>
          <cell r="AI1110">
            <v>-2576.6</v>
          </cell>
          <cell r="AJ1110">
            <v>-6459.32</v>
          </cell>
          <cell r="AK1110">
            <v>-6634.38</v>
          </cell>
          <cell r="AL1110">
            <v>-4764.95</v>
          </cell>
          <cell r="AM1110">
            <v>-8301.58</v>
          </cell>
          <cell r="AN1110">
            <v>-1374.69</v>
          </cell>
        </row>
        <row r="1111">
          <cell r="A1111" t="str">
            <v>FSG.IND.3313</v>
          </cell>
          <cell r="B1111" t="str">
            <v>8639.IND.3313</v>
          </cell>
          <cell r="O1111" t="str">
            <v>Non Allocated Expenditure</v>
          </cell>
          <cell r="Q1111">
            <v>-54290.07</v>
          </cell>
          <cell r="R1111">
            <v>-2880.62</v>
          </cell>
          <cell r="T1111">
            <v>-480039.31</v>
          </cell>
          <cell r="U1111">
            <v>-30979.85</v>
          </cell>
          <cell r="X1111">
            <v>-33688.050000000003</v>
          </cell>
          <cell r="Z1111">
            <v>-173000</v>
          </cell>
          <cell r="AA1111">
            <v>-544000</v>
          </cell>
          <cell r="AB1111">
            <v>0</v>
          </cell>
          <cell r="AC1111">
            <v>-41849.9</v>
          </cell>
          <cell r="AD1111">
            <v>-49191.48</v>
          </cell>
          <cell r="AE1111">
            <v>-40865.910000000003</v>
          </cell>
          <cell r="AF1111">
            <v>-38813.25</v>
          </cell>
          <cell r="AG1111">
            <v>-49211.07</v>
          </cell>
          <cell r="AH1111">
            <v>-44060.68</v>
          </cell>
          <cell r="AI1111">
            <v>-42908.31</v>
          </cell>
          <cell r="AJ1111">
            <v>-38917.31</v>
          </cell>
          <cell r="AK1111">
            <v>-42858.67</v>
          </cell>
          <cell r="AL1111">
            <v>-37072.660000000003</v>
          </cell>
          <cell r="AM1111">
            <v>-54290.07</v>
          </cell>
          <cell r="AN1111">
            <v>-17750.89</v>
          </cell>
        </row>
        <row r="1112">
          <cell r="A1112" t="str">
            <v>FSG.IND.3313</v>
          </cell>
          <cell r="B1112" t="str">
            <v>8640.IND.3313</v>
          </cell>
          <cell r="O1112" t="str">
            <v>Non Allocated Expenditure</v>
          </cell>
          <cell r="Q1112">
            <v>-33688.089999999997</v>
          </cell>
          <cell r="R1112">
            <v>-37511.800000000003</v>
          </cell>
          <cell r="T1112">
            <v>-429256.92</v>
          </cell>
          <cell r="U1112">
            <v>-408422.34</v>
          </cell>
          <cell r="X1112">
            <v>-444334.4</v>
          </cell>
          <cell r="Z1112">
            <v>-444334.4</v>
          </cell>
          <cell r="AA1112">
            <v>-472000</v>
          </cell>
          <cell r="AB1112">
            <v>0</v>
          </cell>
          <cell r="AC1112">
            <v>-49523.59</v>
          </cell>
          <cell r="AD1112">
            <v>-39987.85</v>
          </cell>
          <cell r="AE1112">
            <v>-41520.160000000003</v>
          </cell>
          <cell r="AF1112">
            <v>-32644.5</v>
          </cell>
          <cell r="AG1112">
            <v>-51743.66</v>
          </cell>
          <cell r="AH1112">
            <v>-42434.29</v>
          </cell>
          <cell r="AI1112">
            <v>-30533.599999999999</v>
          </cell>
          <cell r="AJ1112">
            <v>-37750.720000000001</v>
          </cell>
          <cell r="AK1112">
            <v>-44839.85</v>
          </cell>
          <cell r="AL1112">
            <v>-24590.61</v>
          </cell>
          <cell r="AM1112">
            <v>-33688.089999999997</v>
          </cell>
          <cell r="AN1112">
            <v>-6518.02</v>
          </cell>
        </row>
        <row r="1113">
          <cell r="A1113" t="str">
            <v>FSG.IND.3313</v>
          </cell>
          <cell r="B1113" t="str">
            <v>8642.IND.3313</v>
          </cell>
          <cell r="O1113" t="str">
            <v>Non Allocated Expenditure</v>
          </cell>
          <cell r="Q1113">
            <v>0</v>
          </cell>
          <cell r="R1113">
            <v>0</v>
          </cell>
          <cell r="T1113">
            <v>0</v>
          </cell>
          <cell r="U1113">
            <v>0</v>
          </cell>
          <cell r="X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</row>
        <row r="1114">
          <cell r="A1114" t="str">
            <v>FSG.IND.3360</v>
          </cell>
          <cell r="B1114" t="str">
            <v>8632.IND.3360</v>
          </cell>
          <cell r="O1114" t="str">
            <v>Non Allocated Expenditure</v>
          </cell>
          <cell r="Q1114">
            <v>2010.07</v>
          </cell>
          <cell r="R1114">
            <v>0</v>
          </cell>
          <cell r="T1114">
            <v>16464</v>
          </cell>
          <cell r="U1114">
            <v>0</v>
          </cell>
          <cell r="X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-104.01</v>
          </cell>
          <cell r="AD1114">
            <v>379.26</v>
          </cell>
          <cell r="AE1114">
            <v>-36.799999999999997</v>
          </cell>
          <cell r="AF1114">
            <v>-8.6999999999999993</v>
          </cell>
          <cell r="AG1114">
            <v>-87.32</v>
          </cell>
          <cell r="AH1114">
            <v>-82.42</v>
          </cell>
          <cell r="AI1114">
            <v>7433.28</v>
          </cell>
          <cell r="AJ1114">
            <v>978.8</v>
          </cell>
          <cell r="AK1114">
            <v>3669.11</v>
          </cell>
          <cell r="AL1114">
            <v>2312.73</v>
          </cell>
          <cell r="AM1114">
            <v>2010.07</v>
          </cell>
          <cell r="AN1114">
            <v>0</v>
          </cell>
        </row>
        <row r="1115">
          <cell r="A1115" t="str">
            <v>FSG.IND.3360</v>
          </cell>
          <cell r="B1115" t="str">
            <v>8633.IND.3360</v>
          </cell>
          <cell r="O1115" t="str">
            <v>Non Allocated Expenditure</v>
          </cell>
          <cell r="Q1115">
            <v>403.93</v>
          </cell>
          <cell r="R1115">
            <v>0</v>
          </cell>
          <cell r="T1115">
            <v>8823.7199999999993</v>
          </cell>
          <cell r="U1115">
            <v>0</v>
          </cell>
          <cell r="X1115">
            <v>0</v>
          </cell>
          <cell r="Z1115">
            <v>0</v>
          </cell>
          <cell r="AA1115">
            <v>10000</v>
          </cell>
          <cell r="AB1115">
            <v>0</v>
          </cell>
          <cell r="AC1115">
            <v>-122.54</v>
          </cell>
          <cell r="AD1115">
            <v>448.1</v>
          </cell>
          <cell r="AE1115">
            <v>-40.26</v>
          </cell>
          <cell r="AF1115">
            <v>-9.51</v>
          </cell>
          <cell r="AG1115">
            <v>-87.88</v>
          </cell>
          <cell r="AH1115">
            <v>-11.36</v>
          </cell>
          <cell r="AI1115">
            <v>4990.9799999999996</v>
          </cell>
          <cell r="AJ1115">
            <v>570.65</v>
          </cell>
          <cell r="AK1115">
            <v>2105.08</v>
          </cell>
          <cell r="AL1115">
            <v>576.53</v>
          </cell>
          <cell r="AM1115">
            <v>403.93</v>
          </cell>
          <cell r="AN1115">
            <v>0</v>
          </cell>
        </row>
        <row r="1116">
          <cell r="A1116" t="str">
            <v>FSG.IND.3360</v>
          </cell>
          <cell r="B1116" t="str">
            <v>8634.IND.3360</v>
          </cell>
          <cell r="O1116" t="str">
            <v>Non Allocated Expenditure</v>
          </cell>
          <cell r="Q1116">
            <v>0</v>
          </cell>
          <cell r="R1116">
            <v>0</v>
          </cell>
          <cell r="T1116">
            <v>29.24</v>
          </cell>
          <cell r="U1116">
            <v>0</v>
          </cell>
          <cell r="X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-12.51</v>
          </cell>
          <cell r="AD1116">
            <v>47.44</v>
          </cell>
          <cell r="AE1116">
            <v>-4.5999999999999996</v>
          </cell>
          <cell r="AF1116">
            <v>-1.0900000000000001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</row>
        <row r="1117">
          <cell r="A1117" t="str">
            <v>FSG.IND.3360</v>
          </cell>
          <cell r="B1117" t="str">
            <v>8635.IND.3360</v>
          </cell>
          <cell r="O1117" t="str">
            <v>Non Allocated Expenditure</v>
          </cell>
          <cell r="Q1117">
            <v>77.760000000000005</v>
          </cell>
          <cell r="R1117">
            <v>0</v>
          </cell>
          <cell r="T1117">
            <v>1589.67</v>
          </cell>
          <cell r="U1117">
            <v>0</v>
          </cell>
          <cell r="X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-6.04</v>
          </cell>
          <cell r="AD1117">
            <v>22.88</v>
          </cell>
          <cell r="AE1117">
            <v>-2.2200000000000002</v>
          </cell>
          <cell r="AF1117">
            <v>-1.05</v>
          </cell>
          <cell r="AG1117">
            <v>-10.53</v>
          </cell>
          <cell r="AH1117">
            <v>-40.049999999999997</v>
          </cell>
          <cell r="AI1117">
            <v>977.87</v>
          </cell>
          <cell r="AJ1117">
            <v>132.91999999999999</v>
          </cell>
          <cell r="AK1117">
            <v>341.22</v>
          </cell>
          <cell r="AL1117">
            <v>96.91</v>
          </cell>
          <cell r="AM1117">
            <v>77.760000000000005</v>
          </cell>
          <cell r="AN1117">
            <v>0</v>
          </cell>
        </row>
        <row r="1118">
          <cell r="A1118" t="str">
            <v>FSG.IND.3360</v>
          </cell>
          <cell r="B1118" t="str">
            <v>8639.IND.3360</v>
          </cell>
          <cell r="O1118" t="str">
            <v>Non Allocated Expenditure</v>
          </cell>
          <cell r="Q1118">
            <v>0</v>
          </cell>
          <cell r="R1118">
            <v>0</v>
          </cell>
          <cell r="T1118">
            <v>-4.24</v>
          </cell>
          <cell r="U1118">
            <v>0</v>
          </cell>
          <cell r="X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-4.24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</row>
        <row r="1119">
          <cell r="A1119" t="str">
            <v>FSG.IND.3360</v>
          </cell>
          <cell r="B1119" t="str">
            <v>8640.IND.3360</v>
          </cell>
          <cell r="O1119" t="str">
            <v>Non Allocated Expenditure</v>
          </cell>
          <cell r="Q1119">
            <v>1429.68</v>
          </cell>
          <cell r="R1119">
            <v>0</v>
          </cell>
          <cell r="T1119">
            <v>17809.400000000001</v>
          </cell>
          <cell r="U1119">
            <v>0</v>
          </cell>
          <cell r="X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-143.03</v>
          </cell>
          <cell r="AD1119">
            <v>398.17</v>
          </cell>
          <cell r="AE1119">
            <v>-31.52</v>
          </cell>
          <cell r="AF1119">
            <v>-7.11</v>
          </cell>
          <cell r="AG1119">
            <v>-44.76</v>
          </cell>
          <cell r="AH1119">
            <v>0</v>
          </cell>
          <cell r="AI1119">
            <v>8534.52</v>
          </cell>
          <cell r="AJ1119">
            <v>1131.97</v>
          </cell>
          <cell r="AK1119">
            <v>4313.9799999999996</v>
          </cell>
          <cell r="AL1119">
            <v>2227.5</v>
          </cell>
          <cell r="AM1119">
            <v>1429.68</v>
          </cell>
          <cell r="AN1119">
            <v>0</v>
          </cell>
        </row>
        <row r="1120">
          <cell r="A1120" t="str">
            <v>FSG.IND.3550</v>
          </cell>
          <cell r="B1120" t="str">
            <v>8636.IND.3550</v>
          </cell>
          <cell r="O1120" t="str">
            <v>Non Allocated Expenditure</v>
          </cell>
          <cell r="Q1120">
            <v>0</v>
          </cell>
          <cell r="R1120">
            <v>0</v>
          </cell>
          <cell r="T1120">
            <v>9.35</v>
          </cell>
          <cell r="U1120">
            <v>0</v>
          </cell>
          <cell r="X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9.35</v>
          </cell>
          <cell r="AM1120">
            <v>0</v>
          </cell>
          <cell r="AN1120">
            <v>0</v>
          </cell>
        </row>
        <row r="1121">
          <cell r="A1121" t="str">
            <v>FSG.IND.3610</v>
          </cell>
          <cell r="B1121" t="str">
            <v>8631.IND.3610</v>
          </cell>
          <cell r="O1121" t="str">
            <v>Non Allocated Expenditure</v>
          </cell>
          <cell r="Q1121">
            <v>-162.02000000000001</v>
          </cell>
          <cell r="R1121">
            <v>0</v>
          </cell>
          <cell r="T1121">
            <v>-879.78</v>
          </cell>
          <cell r="U1121">
            <v>0</v>
          </cell>
          <cell r="X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-173.51</v>
          </cell>
          <cell r="AD1121">
            <v>-131.16</v>
          </cell>
          <cell r="AE1121">
            <v>-47.65</v>
          </cell>
          <cell r="AF1121">
            <v>-50.13</v>
          </cell>
          <cell r="AG1121">
            <v>-35.799999999999997</v>
          </cell>
          <cell r="AH1121">
            <v>-41.29</v>
          </cell>
          <cell r="AI1121">
            <v>-24.8</v>
          </cell>
          <cell r="AJ1121">
            <v>-25.61</v>
          </cell>
          <cell r="AK1121">
            <v>-91.74</v>
          </cell>
          <cell r="AL1121">
            <v>-96.07</v>
          </cell>
          <cell r="AM1121">
            <v>-162.02000000000001</v>
          </cell>
          <cell r="AN1121">
            <v>0</v>
          </cell>
        </row>
        <row r="1122">
          <cell r="A1122" t="str">
            <v>FSG.IND.3610</v>
          </cell>
          <cell r="B1122" t="str">
            <v>8632.IND.3610</v>
          </cell>
          <cell r="O1122" t="str">
            <v>Non Allocated Expenditure</v>
          </cell>
          <cell r="Q1122">
            <v>-49.1</v>
          </cell>
          <cell r="R1122">
            <v>0</v>
          </cell>
          <cell r="T1122">
            <v>-1659.8</v>
          </cell>
          <cell r="U1122">
            <v>0</v>
          </cell>
          <cell r="X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-135.58000000000001</v>
          </cell>
          <cell r="AD1122">
            <v>-230.96</v>
          </cell>
          <cell r="AE1122">
            <v>-132.66999999999999</v>
          </cell>
          <cell r="AF1122">
            <v>-118.18</v>
          </cell>
          <cell r="AG1122">
            <v>-114.33</v>
          </cell>
          <cell r="AH1122">
            <v>-145.79</v>
          </cell>
          <cell r="AI1122">
            <v>-187.08</v>
          </cell>
          <cell r="AJ1122">
            <v>-24.24</v>
          </cell>
          <cell r="AK1122">
            <v>-178.2</v>
          </cell>
          <cell r="AL1122">
            <v>-343.67</v>
          </cell>
          <cell r="AM1122">
            <v>-49.1</v>
          </cell>
          <cell r="AN1122">
            <v>0</v>
          </cell>
        </row>
        <row r="1123">
          <cell r="A1123" t="str">
            <v>FSG.IND.3610</v>
          </cell>
          <cell r="B1123" t="str">
            <v>8633.IND.3610</v>
          </cell>
          <cell r="O1123" t="str">
            <v>Non Allocated Expenditure</v>
          </cell>
          <cell r="Q1123">
            <v>-113.27</v>
          </cell>
          <cell r="R1123">
            <v>0</v>
          </cell>
          <cell r="T1123">
            <v>-893.56</v>
          </cell>
          <cell r="U1123">
            <v>0</v>
          </cell>
          <cell r="X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-28.5</v>
          </cell>
          <cell r="AD1123">
            <v>-42.19</v>
          </cell>
          <cell r="AE1123">
            <v>-33.94</v>
          </cell>
          <cell r="AF1123">
            <v>-61.46</v>
          </cell>
          <cell r="AG1123">
            <v>-20.85</v>
          </cell>
          <cell r="AH1123">
            <v>-15.04</v>
          </cell>
          <cell r="AI1123">
            <v>-8.4700000000000006</v>
          </cell>
          <cell r="AJ1123">
            <v>-45.39</v>
          </cell>
          <cell r="AK1123">
            <v>-121.09</v>
          </cell>
          <cell r="AL1123">
            <v>-403.36</v>
          </cell>
          <cell r="AM1123">
            <v>-113.27</v>
          </cell>
          <cell r="AN1123">
            <v>0</v>
          </cell>
        </row>
        <row r="1124">
          <cell r="A1124" t="str">
            <v>FSG.IND.3610</v>
          </cell>
          <cell r="B1124" t="str">
            <v>8634.IND.3610</v>
          </cell>
          <cell r="O1124" t="str">
            <v>Non Allocated Expenditure</v>
          </cell>
          <cell r="Q1124">
            <v>-57.28</v>
          </cell>
          <cell r="R1124">
            <v>0</v>
          </cell>
          <cell r="T1124">
            <v>-1364.37</v>
          </cell>
          <cell r="U1124">
            <v>0</v>
          </cell>
          <cell r="X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-69.31</v>
          </cell>
          <cell r="AD1124">
            <v>-64.89</v>
          </cell>
          <cell r="AE1124">
            <v>-81.510000000000005</v>
          </cell>
          <cell r="AF1124">
            <v>-30.58</v>
          </cell>
          <cell r="AG1124">
            <v>-110.12</v>
          </cell>
          <cell r="AH1124">
            <v>-141.66</v>
          </cell>
          <cell r="AI1124">
            <v>-69.099999999999994</v>
          </cell>
          <cell r="AJ1124">
            <v>-113.7</v>
          </cell>
          <cell r="AK1124">
            <v>-296.39</v>
          </cell>
          <cell r="AL1124">
            <v>-329.83</v>
          </cell>
          <cell r="AM1124">
            <v>-57.28</v>
          </cell>
          <cell r="AN1124">
            <v>0</v>
          </cell>
        </row>
        <row r="1125">
          <cell r="A1125" t="str">
            <v>FSG.IND.3610</v>
          </cell>
          <cell r="B1125" t="str">
            <v>8635.IND.3610</v>
          </cell>
          <cell r="O1125" t="str">
            <v>Non Allocated Expenditure</v>
          </cell>
          <cell r="Q1125">
            <v>-141.85</v>
          </cell>
          <cell r="R1125">
            <v>0</v>
          </cell>
          <cell r="T1125">
            <v>-2990.96</v>
          </cell>
          <cell r="U1125">
            <v>0</v>
          </cell>
          <cell r="X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-181.86</v>
          </cell>
          <cell r="AD1125">
            <v>-287.47000000000003</v>
          </cell>
          <cell r="AE1125">
            <v>-159.88999999999999</v>
          </cell>
          <cell r="AF1125">
            <v>-340.18</v>
          </cell>
          <cell r="AG1125">
            <v>-48.7</v>
          </cell>
          <cell r="AH1125">
            <v>-219.54</v>
          </cell>
          <cell r="AI1125">
            <v>-268.85000000000002</v>
          </cell>
          <cell r="AJ1125">
            <v>-136.28</v>
          </cell>
          <cell r="AK1125">
            <v>-213.28</v>
          </cell>
          <cell r="AL1125">
            <v>-993.06</v>
          </cell>
          <cell r="AM1125">
            <v>-141.85</v>
          </cell>
          <cell r="AN1125">
            <v>0</v>
          </cell>
        </row>
        <row r="1126">
          <cell r="A1126" t="str">
            <v>FSG.IND.3610</v>
          </cell>
          <cell r="B1126" t="str">
            <v>8636.IND.3610</v>
          </cell>
          <cell r="O1126" t="str">
            <v>Non Allocated Expenditure</v>
          </cell>
          <cell r="Q1126">
            <v>-30.88</v>
          </cell>
          <cell r="R1126">
            <v>0</v>
          </cell>
          <cell r="T1126">
            <v>-434.55</v>
          </cell>
          <cell r="U1126">
            <v>0</v>
          </cell>
          <cell r="X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-24.38</v>
          </cell>
          <cell r="AD1126">
            <v>-57.71</v>
          </cell>
          <cell r="AE1126">
            <v>-39.26</v>
          </cell>
          <cell r="AF1126">
            <v>0</v>
          </cell>
          <cell r="AG1126">
            <v>-47.19</v>
          </cell>
          <cell r="AH1126">
            <v>-48.27</v>
          </cell>
          <cell r="AI1126">
            <v>0</v>
          </cell>
          <cell r="AJ1126">
            <v>0</v>
          </cell>
          <cell r="AK1126">
            <v>0</v>
          </cell>
          <cell r="AL1126">
            <v>-186.86</v>
          </cell>
          <cell r="AM1126">
            <v>-30.88</v>
          </cell>
          <cell r="AN1126">
            <v>0</v>
          </cell>
        </row>
        <row r="1127">
          <cell r="A1127" t="str">
            <v>FSG.IND.3610</v>
          </cell>
          <cell r="B1127" t="str">
            <v>8637.IND.3610</v>
          </cell>
          <cell r="O1127" t="str">
            <v>Non Allocated Expenditure</v>
          </cell>
          <cell r="Q1127">
            <v>-61.26</v>
          </cell>
          <cell r="R1127">
            <v>0</v>
          </cell>
          <cell r="T1127">
            <v>-1042.99</v>
          </cell>
          <cell r="U1127">
            <v>0</v>
          </cell>
          <cell r="X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-45.97</v>
          </cell>
          <cell r="AD1127">
            <v>-80.75</v>
          </cell>
          <cell r="AE1127">
            <v>-40.119999999999997</v>
          </cell>
          <cell r="AF1127">
            <v>-66.459999999999994</v>
          </cell>
          <cell r="AG1127">
            <v>-34.729999999999997</v>
          </cell>
          <cell r="AH1127">
            <v>-18.27</v>
          </cell>
          <cell r="AI1127">
            <v>-58.07</v>
          </cell>
          <cell r="AJ1127">
            <v>-25.71</v>
          </cell>
          <cell r="AK1127">
            <v>-47.72</v>
          </cell>
          <cell r="AL1127">
            <v>-563.92999999999995</v>
          </cell>
          <cell r="AM1127">
            <v>-61.26</v>
          </cell>
          <cell r="AN1127">
            <v>0</v>
          </cell>
        </row>
        <row r="1128">
          <cell r="A1128" t="str">
            <v>FSG.IND.3610</v>
          </cell>
          <cell r="B1128" t="str">
            <v>8639.IND.3610</v>
          </cell>
          <cell r="O1128" t="str">
            <v>Non Allocated Expenditure</v>
          </cell>
          <cell r="Q1128">
            <v>-97.87</v>
          </cell>
          <cell r="R1128">
            <v>0</v>
          </cell>
          <cell r="T1128">
            <v>-1378.53</v>
          </cell>
          <cell r="U1128">
            <v>0</v>
          </cell>
          <cell r="X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-109.72</v>
          </cell>
          <cell r="AD1128">
            <v>-244.33</v>
          </cell>
          <cell r="AE1128">
            <v>-64.37</v>
          </cell>
          <cell r="AF1128">
            <v>-39.4</v>
          </cell>
          <cell r="AG1128">
            <v>-48.47</v>
          </cell>
          <cell r="AH1128">
            <v>-102.45</v>
          </cell>
          <cell r="AI1128">
            <v>-49.01</v>
          </cell>
          <cell r="AJ1128">
            <v>-69.7</v>
          </cell>
          <cell r="AK1128">
            <v>-57.37</v>
          </cell>
          <cell r="AL1128">
            <v>-495.84</v>
          </cell>
          <cell r="AM1128">
            <v>-97.87</v>
          </cell>
          <cell r="AN1128">
            <v>0</v>
          </cell>
        </row>
        <row r="1129">
          <cell r="A1129" t="str">
            <v>FSG.IND.3610</v>
          </cell>
          <cell r="B1129" t="str">
            <v>8640.IND.3610</v>
          </cell>
          <cell r="O1129" t="str">
            <v>Non Allocated Expenditure</v>
          </cell>
          <cell r="Q1129">
            <v>-138.53</v>
          </cell>
          <cell r="R1129">
            <v>0</v>
          </cell>
          <cell r="T1129">
            <v>-1575.66</v>
          </cell>
          <cell r="U1129">
            <v>0</v>
          </cell>
          <cell r="X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-62.34</v>
          </cell>
          <cell r="AD1129">
            <v>-144.32</v>
          </cell>
          <cell r="AE1129">
            <v>-37.96</v>
          </cell>
          <cell r="AF1129">
            <v>-107.39</v>
          </cell>
          <cell r="AG1129">
            <v>-63.31</v>
          </cell>
          <cell r="AH1129">
            <v>-40.76</v>
          </cell>
          <cell r="AI1129">
            <v>-76.760000000000005</v>
          </cell>
          <cell r="AJ1129">
            <v>-123.22</v>
          </cell>
          <cell r="AK1129">
            <v>-268.42</v>
          </cell>
          <cell r="AL1129">
            <v>-512.65</v>
          </cell>
          <cell r="AM1129">
            <v>-138.53</v>
          </cell>
          <cell r="AN1129">
            <v>0</v>
          </cell>
        </row>
        <row r="1130">
          <cell r="A1130" t="str">
            <v>FSG.IND.3700</v>
          </cell>
          <cell r="B1130" t="str">
            <v>8635.IND.3700</v>
          </cell>
          <cell r="O1130" t="str">
            <v>Non Allocated Expenditure</v>
          </cell>
          <cell r="Q1130">
            <v>0</v>
          </cell>
          <cell r="R1130">
            <v>416.67</v>
          </cell>
          <cell r="T1130">
            <v>8142.3</v>
          </cell>
          <cell r="U1130">
            <v>4583.37</v>
          </cell>
          <cell r="X1130">
            <v>5000.04</v>
          </cell>
          <cell r="Z1130">
            <v>5000.04</v>
          </cell>
          <cell r="AA1130">
            <v>16000</v>
          </cell>
          <cell r="AB1130">
            <v>0</v>
          </cell>
          <cell r="AC1130">
            <v>0</v>
          </cell>
          <cell r="AD1130">
            <v>0</v>
          </cell>
          <cell r="AE1130">
            <v>8142.3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</row>
        <row r="1131">
          <cell r="A1131" t="str">
            <v>FSG.IND.3700</v>
          </cell>
          <cell r="B1131" t="str">
            <v>8636.IND.3700</v>
          </cell>
          <cell r="O1131" t="str">
            <v>Non Allocated Expenditure</v>
          </cell>
          <cell r="Q1131">
            <v>0</v>
          </cell>
          <cell r="R1131">
            <v>250</v>
          </cell>
          <cell r="T1131">
            <v>0</v>
          </cell>
          <cell r="U1131">
            <v>2750</v>
          </cell>
          <cell r="X1131">
            <v>3000</v>
          </cell>
          <cell r="Z1131">
            <v>3000</v>
          </cell>
          <cell r="AA1131">
            <v>3000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</row>
        <row r="1132">
          <cell r="A1132" t="str">
            <v>FSG.IND.3820</v>
          </cell>
          <cell r="B1132" t="str">
            <v>8633.IND.3820</v>
          </cell>
          <cell r="O1132" t="str">
            <v>Non Allocated Expenditure</v>
          </cell>
          <cell r="Q1132">
            <v>0</v>
          </cell>
          <cell r="R1132">
            <v>0</v>
          </cell>
          <cell r="T1132">
            <v>1135</v>
          </cell>
          <cell r="U1132">
            <v>0</v>
          </cell>
          <cell r="X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1135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</row>
        <row r="1133">
          <cell r="A1133" t="str">
            <v>FSG.IND.3820</v>
          </cell>
          <cell r="B1133" t="str">
            <v>8635.IND.3820</v>
          </cell>
          <cell r="O1133" t="str">
            <v>Non Allocated Expenditure</v>
          </cell>
          <cell r="Q1133">
            <v>0</v>
          </cell>
          <cell r="R1133">
            <v>0</v>
          </cell>
          <cell r="T1133">
            <v>217.6</v>
          </cell>
          <cell r="U1133">
            <v>0</v>
          </cell>
          <cell r="X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217.6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</row>
        <row r="1134">
          <cell r="A1134" t="str">
            <v>FSG.IND.3830</v>
          </cell>
          <cell r="B1134" t="str">
            <v>8632.IND.3830</v>
          </cell>
          <cell r="O1134" t="str">
            <v>Non Allocated Expenditure</v>
          </cell>
          <cell r="Q1134">
            <v>0</v>
          </cell>
          <cell r="R1134">
            <v>128.06</v>
          </cell>
          <cell r="T1134">
            <v>0</v>
          </cell>
          <cell r="U1134">
            <v>1408.66</v>
          </cell>
          <cell r="X1134">
            <v>1536.72</v>
          </cell>
          <cell r="Z1134">
            <v>1536.72</v>
          </cell>
          <cell r="AA1134">
            <v>1536.73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</row>
        <row r="1135">
          <cell r="A1135" t="str">
            <v>FSG.IND.3830</v>
          </cell>
          <cell r="B1135" t="str">
            <v>8632.IND.3830</v>
          </cell>
          <cell r="O1135" t="str">
            <v>Non Allocated Expenditure</v>
          </cell>
          <cell r="Q1135">
            <v>0</v>
          </cell>
          <cell r="R1135">
            <v>0</v>
          </cell>
          <cell r="T1135">
            <v>391</v>
          </cell>
          <cell r="U1135">
            <v>0</v>
          </cell>
          <cell r="X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391</v>
          </cell>
          <cell r="AM1135">
            <v>0</v>
          </cell>
          <cell r="AN1135">
            <v>0</v>
          </cell>
        </row>
        <row r="1136">
          <cell r="A1136" t="str">
            <v>FSG.IND.3830</v>
          </cell>
          <cell r="B1136" t="str">
            <v>8633.IND.3830</v>
          </cell>
          <cell r="O1136" t="str">
            <v>Non Allocated Expenditure</v>
          </cell>
          <cell r="Q1136">
            <v>0</v>
          </cell>
          <cell r="R1136">
            <v>1000</v>
          </cell>
          <cell r="T1136">
            <v>0</v>
          </cell>
          <cell r="U1136">
            <v>11000</v>
          </cell>
          <cell r="X1136">
            <v>12000</v>
          </cell>
          <cell r="Z1136">
            <v>12000</v>
          </cell>
          <cell r="AA1136">
            <v>7000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</row>
        <row r="1137">
          <cell r="A1137" t="str">
            <v>FSG.IND.3830</v>
          </cell>
          <cell r="B1137" t="str">
            <v>8635.IND.3830</v>
          </cell>
          <cell r="O1137" t="str">
            <v>Non Allocated Expenditure</v>
          </cell>
          <cell r="Q1137">
            <v>0</v>
          </cell>
          <cell r="R1137">
            <v>0</v>
          </cell>
          <cell r="T1137">
            <v>217.6</v>
          </cell>
          <cell r="U1137">
            <v>0</v>
          </cell>
          <cell r="X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217.6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</row>
        <row r="1138">
          <cell r="A1138" t="str">
            <v>FSG.IND.3830</v>
          </cell>
          <cell r="B1138" t="str">
            <v>8635.IND.3830</v>
          </cell>
          <cell r="O1138" t="str">
            <v>Non Allocated Expenditure</v>
          </cell>
          <cell r="Q1138">
            <v>0</v>
          </cell>
          <cell r="R1138">
            <v>0</v>
          </cell>
          <cell r="T1138">
            <v>2764</v>
          </cell>
          <cell r="U1138">
            <v>0</v>
          </cell>
          <cell r="X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900</v>
          </cell>
          <cell r="AD1138">
            <v>1864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</row>
        <row r="1139">
          <cell r="A1139" t="str">
            <v>FSG.IND.3840</v>
          </cell>
          <cell r="B1139" t="str">
            <v>8632.IND.3840</v>
          </cell>
          <cell r="O1139" t="str">
            <v>Non Allocated Expenditure</v>
          </cell>
          <cell r="Q1139">
            <v>0</v>
          </cell>
          <cell r="R1139">
            <v>416.67</v>
          </cell>
          <cell r="T1139">
            <v>439.9</v>
          </cell>
          <cell r="U1139">
            <v>4583.37</v>
          </cell>
          <cell r="X1139">
            <v>5000.04</v>
          </cell>
          <cell r="Z1139">
            <v>5000.04</v>
          </cell>
          <cell r="AA1139">
            <v>5000.04</v>
          </cell>
          <cell r="AB1139">
            <v>0</v>
          </cell>
          <cell r="AC1139">
            <v>0</v>
          </cell>
          <cell r="AD1139">
            <v>0</v>
          </cell>
          <cell r="AE1139">
            <v>49</v>
          </cell>
          <cell r="AF1139">
            <v>0</v>
          </cell>
          <cell r="AG1139">
            <v>0</v>
          </cell>
          <cell r="AH1139">
            <v>0</v>
          </cell>
          <cell r="AI1139">
            <v>390.9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</row>
        <row r="1140">
          <cell r="A1140" t="str">
            <v>FSG.IND.3840</v>
          </cell>
          <cell r="B1140" t="str">
            <v>8632.IND.3840</v>
          </cell>
          <cell r="O1140" t="str">
            <v>Non Allocated Expenditure</v>
          </cell>
          <cell r="Q1140">
            <v>0</v>
          </cell>
          <cell r="R1140">
            <v>0</v>
          </cell>
          <cell r="T1140">
            <v>1820</v>
          </cell>
          <cell r="U1140">
            <v>0</v>
          </cell>
          <cell r="X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1365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455</v>
          </cell>
          <cell r="AM1140">
            <v>0</v>
          </cell>
          <cell r="AN1140">
            <v>0</v>
          </cell>
        </row>
        <row r="1141">
          <cell r="A1141" t="str">
            <v>FSG.IND.3840</v>
          </cell>
          <cell r="B1141" t="str">
            <v>8633.IND.3840</v>
          </cell>
          <cell r="O1141" t="str">
            <v>Non Allocated Expenditure</v>
          </cell>
          <cell r="Q1141">
            <v>0</v>
          </cell>
          <cell r="R1141">
            <v>1280.6300000000001</v>
          </cell>
          <cell r="T1141">
            <v>6538.13</v>
          </cell>
          <cell r="U1141">
            <v>14086.93</v>
          </cell>
          <cell r="X1141">
            <v>15367.56</v>
          </cell>
          <cell r="Z1141">
            <v>15367.56</v>
          </cell>
          <cell r="AA1141">
            <v>15367.56</v>
          </cell>
          <cell r="AB1141">
            <v>0</v>
          </cell>
          <cell r="AC1141">
            <v>0</v>
          </cell>
          <cell r="AD1141">
            <v>6228</v>
          </cell>
          <cell r="AE1141">
            <v>0</v>
          </cell>
          <cell r="AF1141">
            <v>0</v>
          </cell>
          <cell r="AG1141">
            <v>121.05</v>
          </cell>
          <cell r="AH1141">
            <v>0</v>
          </cell>
          <cell r="AI1141">
            <v>149.08000000000001</v>
          </cell>
          <cell r="AJ1141">
            <v>40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</row>
        <row r="1142">
          <cell r="A1142" t="str">
            <v>FSG.IND.3840</v>
          </cell>
          <cell r="B1142" t="str">
            <v>8634.IND.3840</v>
          </cell>
          <cell r="O1142" t="str">
            <v>Non Allocated Expenditure</v>
          </cell>
          <cell r="Q1142">
            <v>0</v>
          </cell>
          <cell r="R1142">
            <v>833.33</v>
          </cell>
          <cell r="T1142">
            <v>0</v>
          </cell>
          <cell r="U1142">
            <v>9166.6299999999992</v>
          </cell>
          <cell r="X1142">
            <v>9999.9599999999991</v>
          </cell>
          <cell r="Z1142">
            <v>9999.9599999999991</v>
          </cell>
          <cell r="AA1142">
            <v>9999.9599999999991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</row>
        <row r="1143">
          <cell r="A1143" t="str">
            <v>FSG.IND.3840</v>
          </cell>
          <cell r="B1143" t="str">
            <v>8634.IND.3840</v>
          </cell>
          <cell r="O1143" t="str">
            <v>Non Allocated Expenditure</v>
          </cell>
          <cell r="Q1143">
            <v>2820</v>
          </cell>
          <cell r="R1143">
            <v>0</v>
          </cell>
          <cell r="T1143">
            <v>15256.37</v>
          </cell>
          <cell r="U1143">
            <v>0</v>
          </cell>
          <cell r="X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910</v>
          </cell>
          <cell r="AD1143">
            <v>909.1</v>
          </cell>
          <cell r="AE1143">
            <v>0</v>
          </cell>
          <cell r="AF1143">
            <v>1435</v>
          </cell>
          <cell r="AG1143">
            <v>7245</v>
          </cell>
          <cell r="AH1143">
            <v>0</v>
          </cell>
          <cell r="AI1143">
            <v>0</v>
          </cell>
          <cell r="AJ1143">
            <v>492.73</v>
          </cell>
          <cell r="AK1143">
            <v>967.27</v>
          </cell>
          <cell r="AL1143">
            <v>477.27</v>
          </cell>
          <cell r="AM1143">
            <v>2820</v>
          </cell>
          <cell r="AN1143">
            <v>0</v>
          </cell>
        </row>
        <row r="1144">
          <cell r="A1144" t="str">
            <v>FSG.IND.3840</v>
          </cell>
          <cell r="B1144" t="str">
            <v>8635.IND.3840</v>
          </cell>
          <cell r="O1144" t="str">
            <v>Non Allocated Expenditure</v>
          </cell>
          <cell r="Q1144">
            <v>1950</v>
          </cell>
          <cell r="R1144">
            <v>1666.67</v>
          </cell>
          <cell r="T1144">
            <v>19248.009999999998</v>
          </cell>
          <cell r="U1144">
            <v>18333.37</v>
          </cell>
          <cell r="X1144">
            <v>20000.04</v>
          </cell>
          <cell r="Z1144">
            <v>20000.04</v>
          </cell>
          <cell r="AA1144">
            <v>25000</v>
          </cell>
          <cell r="AB1144">
            <v>0</v>
          </cell>
          <cell r="AC1144">
            <v>909.08</v>
          </cell>
          <cell r="AD1144">
            <v>560.46</v>
          </cell>
          <cell r="AE1144">
            <v>3909.95</v>
          </cell>
          <cell r="AF1144">
            <v>5903.87</v>
          </cell>
          <cell r="AG1144">
            <v>1498.75</v>
          </cell>
          <cell r="AH1144">
            <v>740</v>
          </cell>
          <cell r="AI1144">
            <v>2354.9499999999998</v>
          </cell>
          <cell r="AJ1144">
            <v>-1464.95</v>
          </cell>
          <cell r="AK1144">
            <v>2485.9</v>
          </cell>
          <cell r="AL1144">
            <v>400</v>
          </cell>
          <cell r="AM1144">
            <v>1950</v>
          </cell>
          <cell r="AN1144">
            <v>330</v>
          </cell>
        </row>
        <row r="1145">
          <cell r="A1145" t="str">
            <v>FSG.IND.3840</v>
          </cell>
          <cell r="B1145" t="str">
            <v>8636.IND.3840</v>
          </cell>
          <cell r="O1145" t="str">
            <v>Non Allocated Expenditure</v>
          </cell>
          <cell r="Q1145">
            <v>0</v>
          </cell>
          <cell r="R1145">
            <v>833.33</v>
          </cell>
          <cell r="T1145">
            <v>6995.06</v>
          </cell>
          <cell r="U1145">
            <v>9166.6299999999992</v>
          </cell>
          <cell r="X1145">
            <v>9999.9599999999991</v>
          </cell>
          <cell r="Z1145">
            <v>9999.9599999999991</v>
          </cell>
          <cell r="AA1145">
            <v>9999.9599999999991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355</v>
          </cell>
          <cell r="AI1145">
            <v>0</v>
          </cell>
          <cell r="AJ1145">
            <v>5103.26</v>
          </cell>
          <cell r="AK1145">
            <v>1536.8</v>
          </cell>
          <cell r="AL1145">
            <v>0</v>
          </cell>
          <cell r="AM1145">
            <v>0</v>
          </cell>
          <cell r="AN1145">
            <v>0</v>
          </cell>
        </row>
        <row r="1146">
          <cell r="A1146" t="str">
            <v>FSG.IND.3840</v>
          </cell>
          <cell r="B1146" t="str">
            <v>8637.IND.3840</v>
          </cell>
          <cell r="O1146" t="str">
            <v>Non Allocated Expenditure</v>
          </cell>
          <cell r="Q1146">
            <v>334.6</v>
          </cell>
          <cell r="R1146">
            <v>1250</v>
          </cell>
          <cell r="T1146">
            <v>7658.87</v>
          </cell>
          <cell r="U1146">
            <v>13750</v>
          </cell>
          <cell r="X1146">
            <v>15000</v>
          </cell>
          <cell r="Z1146">
            <v>15000</v>
          </cell>
          <cell r="AA1146">
            <v>7500</v>
          </cell>
          <cell r="AB1146">
            <v>0</v>
          </cell>
          <cell r="AC1146">
            <v>0</v>
          </cell>
          <cell r="AD1146">
            <v>227.27</v>
          </cell>
          <cell r="AE1146">
            <v>40</v>
          </cell>
          <cell r="AF1146">
            <v>332</v>
          </cell>
          <cell r="AG1146">
            <v>0</v>
          </cell>
          <cell r="AH1146">
            <v>610</v>
          </cell>
          <cell r="AI1146">
            <v>0</v>
          </cell>
          <cell r="AJ1146">
            <v>5900</v>
          </cell>
          <cell r="AK1146">
            <v>75</v>
          </cell>
          <cell r="AL1146">
            <v>140</v>
          </cell>
          <cell r="AM1146">
            <v>334.6</v>
          </cell>
          <cell r="AN1146">
            <v>0</v>
          </cell>
        </row>
        <row r="1147">
          <cell r="A1147" t="str">
            <v>FSG.IND.3840</v>
          </cell>
          <cell r="B1147" t="str">
            <v>8639.IND.3840</v>
          </cell>
          <cell r="O1147" t="str">
            <v>Non Allocated Expenditure</v>
          </cell>
          <cell r="Q1147">
            <v>0</v>
          </cell>
          <cell r="R1147">
            <v>1250</v>
          </cell>
          <cell r="T1147">
            <v>0</v>
          </cell>
          <cell r="U1147">
            <v>13750</v>
          </cell>
          <cell r="X1147">
            <v>15000</v>
          </cell>
          <cell r="Z1147">
            <v>15000</v>
          </cell>
          <cell r="AA1147">
            <v>15000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</row>
        <row r="1148">
          <cell r="A1148" t="str">
            <v>FSG.IND.3840</v>
          </cell>
          <cell r="B1148" t="str">
            <v>8639.IND.3840</v>
          </cell>
          <cell r="O1148" t="str">
            <v>Non Allocated Expenditure</v>
          </cell>
          <cell r="Q1148">
            <v>3122.91</v>
          </cell>
          <cell r="R1148">
            <v>0</v>
          </cell>
          <cell r="T1148">
            <v>11037.21</v>
          </cell>
          <cell r="U1148">
            <v>0</v>
          </cell>
          <cell r="X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1650</v>
          </cell>
          <cell r="AD1148">
            <v>0</v>
          </cell>
          <cell r="AE1148">
            <v>264.55</v>
          </cell>
          <cell r="AF1148">
            <v>0</v>
          </cell>
          <cell r="AG1148">
            <v>0</v>
          </cell>
          <cell r="AH1148">
            <v>2608.02</v>
          </cell>
          <cell r="AI1148">
            <v>16.73</v>
          </cell>
          <cell r="AJ1148">
            <v>455</v>
          </cell>
          <cell r="AK1148">
            <v>1100</v>
          </cell>
          <cell r="AL1148">
            <v>1820</v>
          </cell>
          <cell r="AM1148">
            <v>3122.91</v>
          </cell>
          <cell r="AN1148">
            <v>0</v>
          </cell>
        </row>
        <row r="1149">
          <cell r="A1149" t="str">
            <v>FSG.IND.3840</v>
          </cell>
          <cell r="B1149" t="str">
            <v>8640.IND.3840</v>
          </cell>
          <cell r="O1149" t="str">
            <v>Non Allocated Expenditure</v>
          </cell>
          <cell r="Q1149">
            <v>0</v>
          </cell>
          <cell r="R1149">
            <v>2500</v>
          </cell>
          <cell r="T1149">
            <v>3114</v>
          </cell>
          <cell r="U1149">
            <v>27500</v>
          </cell>
          <cell r="X1149">
            <v>30000</v>
          </cell>
          <cell r="Z1149">
            <v>30000</v>
          </cell>
          <cell r="AA1149">
            <v>25000</v>
          </cell>
          <cell r="AB1149">
            <v>0</v>
          </cell>
          <cell r="AC1149">
            <v>0</v>
          </cell>
          <cell r="AD1149">
            <v>3114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</row>
        <row r="1150">
          <cell r="A1150" t="str">
            <v>FSG.IND.3840</v>
          </cell>
          <cell r="B1150" t="str">
            <v>8640.IND.3840</v>
          </cell>
          <cell r="O1150" t="str">
            <v>Non Allocated Expenditure</v>
          </cell>
          <cell r="Q1150">
            <v>0</v>
          </cell>
          <cell r="R1150">
            <v>0</v>
          </cell>
          <cell r="T1150">
            <v>6801.25</v>
          </cell>
          <cell r="U1150">
            <v>0</v>
          </cell>
          <cell r="X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2700</v>
          </cell>
          <cell r="AD1150">
            <v>0</v>
          </cell>
          <cell r="AE1150">
            <v>2500</v>
          </cell>
          <cell r="AF1150">
            <v>141.25</v>
          </cell>
          <cell r="AG1150">
            <v>0</v>
          </cell>
          <cell r="AH1150">
            <v>0</v>
          </cell>
          <cell r="AI1150">
            <v>80</v>
          </cell>
          <cell r="AJ1150">
            <v>0</v>
          </cell>
          <cell r="AK1150">
            <v>0</v>
          </cell>
          <cell r="AL1150">
            <v>1380</v>
          </cell>
          <cell r="AM1150">
            <v>0</v>
          </cell>
          <cell r="AN1150">
            <v>0</v>
          </cell>
        </row>
        <row r="1151">
          <cell r="A1151" t="str">
            <v>FSG.IND.3910</v>
          </cell>
          <cell r="B1151" t="str">
            <v>8631.IND.3910</v>
          </cell>
          <cell r="O1151" t="str">
            <v>Non Allocated Expenditure</v>
          </cell>
          <cell r="Q1151">
            <v>0</v>
          </cell>
          <cell r="R1151">
            <v>0</v>
          </cell>
          <cell r="T1151">
            <v>249.14</v>
          </cell>
          <cell r="U1151">
            <v>0</v>
          </cell>
          <cell r="X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12.09</v>
          </cell>
          <cell r="AE1151">
            <v>87.41</v>
          </cell>
          <cell r="AF1151">
            <v>91.64</v>
          </cell>
          <cell r="AG1151">
            <v>58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</row>
        <row r="1152">
          <cell r="A1152" t="str">
            <v>FSG.IND.3910</v>
          </cell>
          <cell r="B1152" t="str">
            <v>8632.IND.3910</v>
          </cell>
          <cell r="O1152" t="str">
            <v>Non Allocated Expenditure</v>
          </cell>
          <cell r="Q1152">
            <v>64.069999999999993</v>
          </cell>
          <cell r="R1152">
            <v>416.67</v>
          </cell>
          <cell r="T1152">
            <v>2125.5100000000002</v>
          </cell>
          <cell r="U1152">
            <v>4583.37</v>
          </cell>
          <cell r="X1152">
            <v>5000.04</v>
          </cell>
          <cell r="Z1152">
            <v>5000.04</v>
          </cell>
          <cell r="AA1152">
            <v>5000.04</v>
          </cell>
          <cell r="AB1152">
            <v>0</v>
          </cell>
          <cell r="AC1152">
            <v>0</v>
          </cell>
          <cell r="AD1152">
            <v>173.93</v>
          </cell>
          <cell r="AE1152">
            <v>0</v>
          </cell>
          <cell r="AF1152">
            <v>215.18</v>
          </cell>
          <cell r="AG1152">
            <v>242.95</v>
          </cell>
          <cell r="AH1152">
            <v>257.25</v>
          </cell>
          <cell r="AI1152">
            <v>456.99</v>
          </cell>
          <cell r="AJ1152">
            <v>464.23</v>
          </cell>
          <cell r="AK1152">
            <v>0</v>
          </cell>
          <cell r="AL1152">
            <v>250.91</v>
          </cell>
          <cell r="AM1152">
            <v>64.069999999999993</v>
          </cell>
          <cell r="AN1152">
            <v>0</v>
          </cell>
        </row>
        <row r="1153">
          <cell r="A1153" t="str">
            <v>FSG.IND.3910</v>
          </cell>
          <cell r="B1153" t="str">
            <v>8632.IND.3910</v>
          </cell>
          <cell r="O1153" t="str">
            <v>Non Allocated Expenditure</v>
          </cell>
          <cell r="Q1153">
            <v>0</v>
          </cell>
          <cell r="R1153">
            <v>0</v>
          </cell>
          <cell r="T1153">
            <v>319.91000000000003</v>
          </cell>
          <cell r="U1153">
            <v>0</v>
          </cell>
          <cell r="X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186.63</v>
          </cell>
          <cell r="AD1153">
            <v>133.28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</row>
        <row r="1154">
          <cell r="A1154" t="str">
            <v>FSG.IND.3910</v>
          </cell>
          <cell r="B1154" t="str">
            <v>8633.IND.3910</v>
          </cell>
          <cell r="O1154" t="str">
            <v>Non Allocated Expenditure</v>
          </cell>
          <cell r="Q1154">
            <v>131.38999999999999</v>
          </cell>
          <cell r="R1154">
            <v>170.75</v>
          </cell>
          <cell r="T1154">
            <v>1544.47</v>
          </cell>
          <cell r="U1154">
            <v>1878.25</v>
          </cell>
          <cell r="X1154">
            <v>2049</v>
          </cell>
          <cell r="Z1154">
            <v>2049</v>
          </cell>
          <cell r="AA1154">
            <v>2049</v>
          </cell>
          <cell r="AB1154">
            <v>0</v>
          </cell>
          <cell r="AC1154">
            <v>139.31</v>
          </cell>
          <cell r="AD1154">
            <v>97.5</v>
          </cell>
          <cell r="AE1154">
            <v>38.18</v>
          </cell>
          <cell r="AF1154">
            <v>0</v>
          </cell>
          <cell r="AG1154">
            <v>151.81</v>
          </cell>
          <cell r="AH1154">
            <v>856.28</v>
          </cell>
          <cell r="AI1154">
            <v>80</v>
          </cell>
          <cell r="AJ1154">
            <v>20</v>
          </cell>
          <cell r="AK1154">
            <v>0</v>
          </cell>
          <cell r="AL1154">
            <v>30</v>
          </cell>
          <cell r="AM1154">
            <v>131.38999999999999</v>
          </cell>
          <cell r="AN1154">
            <v>0</v>
          </cell>
        </row>
        <row r="1155">
          <cell r="A1155" t="str">
            <v>FSG.IND.3910</v>
          </cell>
          <cell r="B1155" t="str">
            <v>8634.IND.3910</v>
          </cell>
          <cell r="O1155" t="str">
            <v>Non Allocated Expenditure</v>
          </cell>
          <cell r="Q1155">
            <v>0</v>
          </cell>
          <cell r="R1155">
            <v>416.67</v>
          </cell>
          <cell r="T1155">
            <v>0</v>
          </cell>
          <cell r="U1155">
            <v>4583.37</v>
          </cell>
          <cell r="X1155">
            <v>5000.04</v>
          </cell>
          <cell r="Z1155">
            <v>5000.04</v>
          </cell>
          <cell r="AA1155">
            <v>5000.04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</row>
        <row r="1156">
          <cell r="A1156" t="str">
            <v>FSG.IND.3910</v>
          </cell>
          <cell r="B1156" t="str">
            <v>8634.IND.3910</v>
          </cell>
          <cell r="O1156" t="str">
            <v>Non Allocated Expenditure</v>
          </cell>
          <cell r="Q1156">
            <v>253.63</v>
          </cell>
          <cell r="R1156">
            <v>0</v>
          </cell>
          <cell r="T1156">
            <v>3545.02</v>
          </cell>
          <cell r="U1156">
            <v>0</v>
          </cell>
          <cell r="X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216.75</v>
          </cell>
          <cell r="AD1156">
            <v>943.56</v>
          </cell>
          <cell r="AE1156">
            <v>291.39999999999998</v>
          </cell>
          <cell r="AF1156">
            <v>372.32</v>
          </cell>
          <cell r="AG1156">
            <v>195.76</v>
          </cell>
          <cell r="AH1156">
            <v>72.73</v>
          </cell>
          <cell r="AI1156">
            <v>143.03</v>
          </cell>
          <cell r="AJ1156">
            <v>290.27</v>
          </cell>
          <cell r="AK1156">
            <v>344.62</v>
          </cell>
          <cell r="AL1156">
            <v>420.95</v>
          </cell>
          <cell r="AM1156">
            <v>253.63</v>
          </cell>
          <cell r="AN1156">
            <v>0</v>
          </cell>
        </row>
        <row r="1157">
          <cell r="A1157" t="str">
            <v>FSG.IND.3910</v>
          </cell>
          <cell r="B1157" t="str">
            <v>8635.IND.3910</v>
          </cell>
          <cell r="O1157" t="str">
            <v>Non Allocated Expenditure</v>
          </cell>
          <cell r="Q1157">
            <v>558.6</v>
          </cell>
          <cell r="R1157">
            <v>1250</v>
          </cell>
          <cell r="T1157">
            <v>18809.13</v>
          </cell>
          <cell r="U1157">
            <v>13750</v>
          </cell>
          <cell r="X1157">
            <v>15000</v>
          </cell>
          <cell r="Z1157">
            <v>15000</v>
          </cell>
          <cell r="AA1157">
            <v>20000</v>
          </cell>
          <cell r="AB1157">
            <v>0</v>
          </cell>
          <cell r="AC1157">
            <v>2541.5300000000002</v>
          </cell>
          <cell r="AD1157">
            <v>3172.35</v>
          </cell>
          <cell r="AE1157">
            <v>1493.81</v>
          </cell>
          <cell r="AF1157">
            <v>1839.11</v>
          </cell>
          <cell r="AG1157">
            <v>1374.28</v>
          </cell>
          <cell r="AH1157">
            <v>1646.07</v>
          </cell>
          <cell r="AI1157">
            <v>1745.29</v>
          </cell>
          <cell r="AJ1157">
            <v>1187.69</v>
          </cell>
          <cell r="AK1157">
            <v>1823.8</v>
          </cell>
          <cell r="AL1157">
            <v>1426.6</v>
          </cell>
          <cell r="AM1157">
            <v>558.6</v>
          </cell>
          <cell r="AN1157">
            <v>0</v>
          </cell>
        </row>
        <row r="1158">
          <cell r="A1158" t="str">
            <v>FSG.IND.3910</v>
          </cell>
          <cell r="B1158" t="str">
            <v>8636.IND.3910</v>
          </cell>
          <cell r="O1158" t="str">
            <v>Non Allocated Expenditure</v>
          </cell>
          <cell r="Q1158">
            <v>1661.64</v>
          </cell>
          <cell r="R1158">
            <v>1250</v>
          </cell>
          <cell r="T1158">
            <v>15557.33</v>
          </cell>
          <cell r="U1158">
            <v>13750</v>
          </cell>
          <cell r="X1158">
            <v>15000</v>
          </cell>
          <cell r="Z1158">
            <v>15000</v>
          </cell>
          <cell r="AA1158">
            <v>15000</v>
          </cell>
          <cell r="AB1158">
            <v>0</v>
          </cell>
          <cell r="AC1158">
            <v>117.38</v>
          </cell>
          <cell r="AD1158">
            <v>309.7</v>
          </cell>
          <cell r="AE1158">
            <v>3133.53</v>
          </cell>
          <cell r="AF1158">
            <v>722.06</v>
          </cell>
          <cell r="AG1158">
            <v>1067.99</v>
          </cell>
          <cell r="AH1158">
            <v>2211.67</v>
          </cell>
          <cell r="AI1158">
            <v>1557.62</v>
          </cell>
          <cell r="AJ1158">
            <v>1230.22</v>
          </cell>
          <cell r="AK1158">
            <v>1689.48</v>
          </cell>
          <cell r="AL1158">
            <v>1856.04</v>
          </cell>
          <cell r="AM1158">
            <v>1661.64</v>
          </cell>
          <cell r="AN1158">
            <v>0</v>
          </cell>
        </row>
        <row r="1159">
          <cell r="A1159" t="str">
            <v>FSG.IND.3910</v>
          </cell>
          <cell r="B1159" t="str">
            <v>8637.IND.3910</v>
          </cell>
          <cell r="O1159" t="str">
            <v>Non Allocated Expenditure</v>
          </cell>
          <cell r="Q1159">
            <v>190.09</v>
          </cell>
          <cell r="R1159">
            <v>250</v>
          </cell>
          <cell r="T1159">
            <v>873.82</v>
          </cell>
          <cell r="U1159">
            <v>2750</v>
          </cell>
          <cell r="X1159">
            <v>3000</v>
          </cell>
          <cell r="Z1159">
            <v>3000</v>
          </cell>
          <cell r="AA1159">
            <v>3000</v>
          </cell>
          <cell r="AB1159">
            <v>0</v>
          </cell>
          <cell r="AC1159">
            <v>0</v>
          </cell>
          <cell r="AD1159">
            <v>170.23</v>
          </cell>
          <cell r="AE1159">
            <v>166.5</v>
          </cell>
          <cell r="AF1159">
            <v>0</v>
          </cell>
          <cell r="AG1159">
            <v>160.22999999999999</v>
          </cell>
          <cell r="AH1159">
            <v>0</v>
          </cell>
          <cell r="AI1159">
            <v>38.18</v>
          </cell>
          <cell r="AJ1159">
            <v>148.59</v>
          </cell>
          <cell r="AK1159">
            <v>0</v>
          </cell>
          <cell r="AL1159">
            <v>0</v>
          </cell>
          <cell r="AM1159">
            <v>190.09</v>
          </cell>
          <cell r="AN1159">
            <v>0</v>
          </cell>
        </row>
        <row r="1160">
          <cell r="A1160" t="str">
            <v>FSG.IND.3910</v>
          </cell>
          <cell r="B1160" t="str">
            <v>8639.IND.3910</v>
          </cell>
          <cell r="O1160" t="str">
            <v>Non Allocated Expenditure</v>
          </cell>
          <cell r="Q1160">
            <v>0</v>
          </cell>
          <cell r="R1160">
            <v>166.67</v>
          </cell>
          <cell r="T1160">
            <v>0</v>
          </cell>
          <cell r="U1160">
            <v>1833.37</v>
          </cell>
          <cell r="X1160">
            <v>2000.04</v>
          </cell>
          <cell r="Z1160">
            <v>2000.04</v>
          </cell>
          <cell r="AA1160">
            <v>2000.04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</row>
        <row r="1161">
          <cell r="A1161" t="str">
            <v>FSG.IND.3910</v>
          </cell>
          <cell r="B1161" t="str">
            <v>8639.IND.3910</v>
          </cell>
          <cell r="O1161" t="str">
            <v>Non Allocated Expenditure</v>
          </cell>
          <cell r="Q1161">
            <v>-13.59</v>
          </cell>
          <cell r="R1161">
            <v>0</v>
          </cell>
          <cell r="T1161">
            <v>-13.59</v>
          </cell>
          <cell r="U1161">
            <v>0</v>
          </cell>
          <cell r="X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-13.59</v>
          </cell>
          <cell r="AN1161">
            <v>0</v>
          </cell>
        </row>
        <row r="1162">
          <cell r="A1162" t="str">
            <v>FSG.IND.3910</v>
          </cell>
          <cell r="B1162" t="str">
            <v>8639.IND.3910</v>
          </cell>
          <cell r="O1162" t="str">
            <v>Non Allocated Expenditure</v>
          </cell>
          <cell r="Q1162">
            <v>0</v>
          </cell>
          <cell r="R1162">
            <v>0</v>
          </cell>
          <cell r="T1162">
            <v>2112.2399999999998</v>
          </cell>
          <cell r="U1162">
            <v>0</v>
          </cell>
          <cell r="X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733.3</v>
          </cell>
          <cell r="AF1162">
            <v>266.05</v>
          </cell>
          <cell r="AG1162">
            <v>119.06</v>
          </cell>
          <cell r="AH1162">
            <v>99.68</v>
          </cell>
          <cell r="AI1162">
            <v>0</v>
          </cell>
          <cell r="AJ1162">
            <v>676.29</v>
          </cell>
          <cell r="AK1162">
            <v>217.86</v>
          </cell>
          <cell r="AL1162">
            <v>0</v>
          </cell>
          <cell r="AM1162">
            <v>0</v>
          </cell>
          <cell r="AN1162">
            <v>0</v>
          </cell>
        </row>
        <row r="1163">
          <cell r="A1163" t="str">
            <v>FSG.IND.3910</v>
          </cell>
          <cell r="B1163" t="str">
            <v>8640.IND.3910</v>
          </cell>
          <cell r="O1163" t="str">
            <v>Non Allocated Expenditure</v>
          </cell>
          <cell r="Q1163">
            <v>0</v>
          </cell>
          <cell r="R1163">
            <v>256.13</v>
          </cell>
          <cell r="T1163">
            <v>0</v>
          </cell>
          <cell r="U1163">
            <v>2817.43</v>
          </cell>
          <cell r="X1163">
            <v>3073.56</v>
          </cell>
          <cell r="Z1163">
            <v>3073.56</v>
          </cell>
          <cell r="AA1163">
            <v>3073.56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</row>
        <row r="1164">
          <cell r="A1164" t="str">
            <v>FSG.IND.3910</v>
          </cell>
          <cell r="B1164" t="str">
            <v>8640.IND.3910</v>
          </cell>
          <cell r="O1164" t="str">
            <v>Non Allocated Expenditure</v>
          </cell>
          <cell r="Q1164">
            <v>52.28</v>
          </cell>
          <cell r="R1164">
            <v>0</v>
          </cell>
          <cell r="T1164">
            <v>1082.97</v>
          </cell>
          <cell r="U1164">
            <v>0</v>
          </cell>
          <cell r="X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52.28</v>
          </cell>
          <cell r="AD1164">
            <v>114.58</v>
          </cell>
          <cell r="AE1164">
            <v>132.49</v>
          </cell>
          <cell r="AF1164">
            <v>62.28</v>
          </cell>
          <cell r="AG1164">
            <v>72.28</v>
          </cell>
          <cell r="AH1164">
            <v>53.42</v>
          </cell>
          <cell r="AI1164">
            <v>323.58</v>
          </cell>
          <cell r="AJ1164">
            <v>41.14</v>
          </cell>
          <cell r="AK1164">
            <v>36.36</v>
          </cell>
          <cell r="AL1164">
            <v>142.28</v>
          </cell>
          <cell r="AM1164">
            <v>52.28</v>
          </cell>
          <cell r="AN1164">
            <v>0</v>
          </cell>
        </row>
        <row r="1165">
          <cell r="A1165" t="str">
            <v>FSG.IND.3990</v>
          </cell>
          <cell r="B1165" t="str">
            <v>8631.IND.3990</v>
          </cell>
          <cell r="O1165" t="str">
            <v>Non Allocated Expenditure</v>
          </cell>
          <cell r="Q1165">
            <v>12.68</v>
          </cell>
          <cell r="R1165">
            <v>0</v>
          </cell>
          <cell r="T1165">
            <v>152.16</v>
          </cell>
          <cell r="U1165">
            <v>0</v>
          </cell>
          <cell r="X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12.68</v>
          </cell>
          <cell r="AD1165">
            <v>19.02</v>
          </cell>
          <cell r="AE1165">
            <v>12.68</v>
          </cell>
          <cell r="AF1165">
            <v>12.68</v>
          </cell>
          <cell r="AG1165">
            <v>12.68</v>
          </cell>
          <cell r="AH1165">
            <v>12.68</v>
          </cell>
          <cell r="AI1165">
            <v>12.68</v>
          </cell>
          <cell r="AJ1165">
            <v>19.02</v>
          </cell>
          <cell r="AK1165">
            <v>12.68</v>
          </cell>
          <cell r="AL1165">
            <v>12.68</v>
          </cell>
          <cell r="AM1165">
            <v>12.68</v>
          </cell>
          <cell r="AN1165">
            <v>0</v>
          </cell>
        </row>
        <row r="1166">
          <cell r="A1166" t="str">
            <v>FSG.IND.3990</v>
          </cell>
          <cell r="B1166" t="str">
            <v>8634.IND.3990</v>
          </cell>
          <cell r="O1166" t="str">
            <v>Non Allocated Expenditure</v>
          </cell>
          <cell r="Q1166">
            <v>0</v>
          </cell>
          <cell r="R1166">
            <v>0</v>
          </cell>
          <cell r="T1166">
            <v>12.68</v>
          </cell>
          <cell r="U1166">
            <v>0</v>
          </cell>
          <cell r="X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12.68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</row>
        <row r="1167">
          <cell r="A1167" t="str">
            <v>FSG.IND.3990</v>
          </cell>
          <cell r="B1167" t="str">
            <v>8636.IND.3990</v>
          </cell>
          <cell r="O1167" t="str">
            <v>Non Allocated Expenditure</v>
          </cell>
          <cell r="Q1167">
            <v>32.32</v>
          </cell>
          <cell r="R1167">
            <v>0</v>
          </cell>
          <cell r="T1167">
            <v>375.16</v>
          </cell>
          <cell r="U1167">
            <v>0</v>
          </cell>
          <cell r="X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19.64</v>
          </cell>
          <cell r="AD1167">
            <v>48.48</v>
          </cell>
          <cell r="AE1167">
            <v>32.32</v>
          </cell>
          <cell r="AF1167">
            <v>32.32</v>
          </cell>
          <cell r="AG1167">
            <v>32.32</v>
          </cell>
          <cell r="AH1167">
            <v>32.32</v>
          </cell>
          <cell r="AI1167">
            <v>32.32</v>
          </cell>
          <cell r="AJ1167">
            <v>48.48</v>
          </cell>
          <cell r="AK1167">
            <v>32.32</v>
          </cell>
          <cell r="AL1167">
            <v>32.32</v>
          </cell>
          <cell r="AM1167">
            <v>32.32</v>
          </cell>
          <cell r="AN1167">
            <v>0</v>
          </cell>
        </row>
        <row r="1168">
          <cell r="A1168" t="str">
            <v>FSG.IND.4100</v>
          </cell>
          <cell r="B1168" t="str">
            <v>8634.IND.4100</v>
          </cell>
          <cell r="O1168" t="str">
            <v>Non Allocated Expenditure</v>
          </cell>
          <cell r="Q1168">
            <v>0</v>
          </cell>
          <cell r="R1168">
            <v>0</v>
          </cell>
          <cell r="T1168">
            <v>281.54000000000002</v>
          </cell>
          <cell r="U1168">
            <v>0</v>
          </cell>
          <cell r="X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140</v>
          </cell>
          <cell r="AI1168">
            <v>0</v>
          </cell>
          <cell r="AJ1168">
            <v>71.09</v>
          </cell>
          <cell r="AK1168">
            <v>0</v>
          </cell>
          <cell r="AL1168">
            <v>70.45</v>
          </cell>
          <cell r="AM1168">
            <v>0</v>
          </cell>
          <cell r="AN1168">
            <v>0</v>
          </cell>
        </row>
        <row r="1169">
          <cell r="A1169" t="str">
            <v>FSG.IND.4100</v>
          </cell>
          <cell r="B1169" t="str">
            <v>8635.IND.4100</v>
          </cell>
          <cell r="O1169" t="str">
            <v>Non Allocated Expenditure</v>
          </cell>
          <cell r="Q1169">
            <v>0</v>
          </cell>
          <cell r="R1169">
            <v>256.13</v>
          </cell>
          <cell r="T1169">
            <v>724.13</v>
          </cell>
          <cell r="U1169">
            <v>2817.43</v>
          </cell>
          <cell r="X1169">
            <v>3073.56</v>
          </cell>
          <cell r="Z1169">
            <v>3073.56</v>
          </cell>
          <cell r="AA1169">
            <v>3073.56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724.13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</row>
        <row r="1170">
          <cell r="A1170" t="str">
            <v>FSG.IND.4100</v>
          </cell>
          <cell r="B1170" t="str">
            <v>8636.IND.4100</v>
          </cell>
          <cell r="O1170" t="str">
            <v>Non Allocated Expenditure</v>
          </cell>
          <cell r="Q1170">
            <v>153.5</v>
          </cell>
          <cell r="R1170">
            <v>0</v>
          </cell>
          <cell r="T1170">
            <v>436.13</v>
          </cell>
          <cell r="U1170">
            <v>0</v>
          </cell>
          <cell r="X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282.63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153.5</v>
          </cell>
          <cell r="AN1170">
            <v>0</v>
          </cell>
        </row>
        <row r="1171">
          <cell r="A1171" t="str">
            <v>FSG.IND.4100</v>
          </cell>
          <cell r="B1171" t="str">
            <v>8637.IND.4100</v>
          </cell>
          <cell r="O1171" t="str">
            <v>Non Allocated Expenditure</v>
          </cell>
          <cell r="Q1171">
            <v>0</v>
          </cell>
          <cell r="R1171">
            <v>0</v>
          </cell>
          <cell r="T1171">
            <v>577.58000000000004</v>
          </cell>
          <cell r="U1171">
            <v>0</v>
          </cell>
          <cell r="X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64.36</v>
          </cell>
          <cell r="AG1171">
            <v>0</v>
          </cell>
          <cell r="AH1171">
            <v>198.67</v>
          </cell>
          <cell r="AI1171">
            <v>0</v>
          </cell>
          <cell r="AJ1171">
            <v>0</v>
          </cell>
          <cell r="AK1171">
            <v>314.55</v>
          </cell>
          <cell r="AL1171">
            <v>0</v>
          </cell>
          <cell r="AM1171">
            <v>0</v>
          </cell>
          <cell r="AN1171">
            <v>0</v>
          </cell>
        </row>
        <row r="1172">
          <cell r="A1172" t="str">
            <v>FSG.IND.4100</v>
          </cell>
          <cell r="B1172" t="str">
            <v>8640.IND.4100</v>
          </cell>
          <cell r="O1172" t="str">
            <v>Non Allocated Expenditure</v>
          </cell>
          <cell r="Q1172">
            <v>0</v>
          </cell>
          <cell r="R1172">
            <v>0</v>
          </cell>
          <cell r="T1172">
            <v>181.36</v>
          </cell>
          <cell r="U1172">
            <v>0</v>
          </cell>
          <cell r="X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110.91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70.45</v>
          </cell>
          <cell r="AM1172">
            <v>0</v>
          </cell>
          <cell r="AN1172">
            <v>0</v>
          </cell>
        </row>
        <row r="1173">
          <cell r="A1173" t="str">
            <v>FSG.IND.4120</v>
          </cell>
          <cell r="B1173" t="str">
            <v>8633.IND.4120</v>
          </cell>
          <cell r="O1173" t="str">
            <v>Non Allocated Expenditure</v>
          </cell>
          <cell r="Q1173">
            <v>0</v>
          </cell>
          <cell r="R1173">
            <v>166.67</v>
          </cell>
          <cell r="T1173">
            <v>0</v>
          </cell>
          <cell r="U1173">
            <v>1833.37</v>
          </cell>
          <cell r="X1173">
            <v>2000.04</v>
          </cell>
          <cell r="Z1173">
            <v>2000.04</v>
          </cell>
          <cell r="AA1173">
            <v>2000.04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</row>
        <row r="1174">
          <cell r="A1174" t="str">
            <v>FSG.IND.4120</v>
          </cell>
          <cell r="B1174" t="str">
            <v>8634.IND.4120</v>
          </cell>
          <cell r="O1174" t="str">
            <v>Non Allocated Expenditure</v>
          </cell>
          <cell r="Q1174">
            <v>0</v>
          </cell>
          <cell r="R1174">
            <v>583.33000000000004</v>
          </cell>
          <cell r="T1174">
            <v>0</v>
          </cell>
          <cell r="U1174">
            <v>6416.63</v>
          </cell>
          <cell r="X1174">
            <v>6999.96</v>
          </cell>
          <cell r="Z1174">
            <v>6999.96</v>
          </cell>
          <cell r="AA1174">
            <v>6999.96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</row>
        <row r="1175">
          <cell r="A1175" t="str">
            <v>FSG.IND.4120</v>
          </cell>
          <cell r="B1175" t="str">
            <v>8634.IND.4120</v>
          </cell>
          <cell r="O1175" t="str">
            <v>Non Allocated Expenditure</v>
          </cell>
          <cell r="Q1175">
            <v>0</v>
          </cell>
          <cell r="R1175">
            <v>0</v>
          </cell>
          <cell r="T1175">
            <v>70</v>
          </cell>
          <cell r="U1175">
            <v>0</v>
          </cell>
          <cell r="X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70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</row>
        <row r="1176">
          <cell r="A1176" t="str">
            <v>FSG.IND.4120</v>
          </cell>
          <cell r="B1176" t="str">
            <v>8635.IND.4120</v>
          </cell>
          <cell r="O1176" t="str">
            <v>Non Allocated Expenditure</v>
          </cell>
          <cell r="Q1176">
            <v>0</v>
          </cell>
          <cell r="R1176">
            <v>0</v>
          </cell>
          <cell r="T1176">
            <v>420</v>
          </cell>
          <cell r="U1176">
            <v>0</v>
          </cell>
          <cell r="X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420</v>
          </cell>
          <cell r="AM1176">
            <v>0</v>
          </cell>
          <cell r="AN1176">
            <v>0</v>
          </cell>
        </row>
        <row r="1177">
          <cell r="A1177" t="str">
            <v>FSG.IND.4120</v>
          </cell>
          <cell r="B1177" t="str">
            <v>8636.IND.4120</v>
          </cell>
          <cell r="O1177" t="str">
            <v>Non Allocated Expenditure</v>
          </cell>
          <cell r="Q1177">
            <v>0</v>
          </cell>
          <cell r="R1177">
            <v>1304.3499999999999</v>
          </cell>
          <cell r="T1177">
            <v>72.73</v>
          </cell>
          <cell r="U1177">
            <v>14347.85</v>
          </cell>
          <cell r="X1177">
            <v>30000.02</v>
          </cell>
          <cell r="Z1177">
            <v>30000.02</v>
          </cell>
          <cell r="AA1177">
            <v>12000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72.73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</row>
        <row r="1178">
          <cell r="A1178" t="str">
            <v>FSG.IND.4120</v>
          </cell>
          <cell r="B1178" t="str">
            <v>8639.IND.4120</v>
          </cell>
          <cell r="O1178" t="str">
            <v>Non Allocated Expenditure</v>
          </cell>
          <cell r="Q1178">
            <v>14.95</v>
          </cell>
          <cell r="R1178">
            <v>0</v>
          </cell>
          <cell r="T1178">
            <v>14.95</v>
          </cell>
          <cell r="U1178">
            <v>0</v>
          </cell>
          <cell r="X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14.95</v>
          </cell>
          <cell r="AN1178">
            <v>0</v>
          </cell>
        </row>
        <row r="1179">
          <cell r="A1179" t="str">
            <v>FSG.IND.4180</v>
          </cell>
          <cell r="B1179" t="str">
            <v>8632.IND.4180</v>
          </cell>
          <cell r="O1179" t="str">
            <v>Non Allocated Expenditure</v>
          </cell>
          <cell r="Q1179">
            <v>0</v>
          </cell>
          <cell r="R1179">
            <v>0</v>
          </cell>
          <cell r="T1179">
            <v>100</v>
          </cell>
          <cell r="U1179">
            <v>0</v>
          </cell>
          <cell r="X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100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</row>
        <row r="1180">
          <cell r="A1180" t="str">
            <v>FSG.IND.4180</v>
          </cell>
          <cell r="B1180" t="str">
            <v>8634.IND.4180</v>
          </cell>
          <cell r="O1180" t="str">
            <v>Non Allocated Expenditure</v>
          </cell>
          <cell r="Q1180">
            <v>0</v>
          </cell>
          <cell r="R1180">
            <v>0</v>
          </cell>
          <cell r="T1180">
            <v>5784.75</v>
          </cell>
          <cell r="U1180">
            <v>0</v>
          </cell>
          <cell r="X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190</v>
          </cell>
          <cell r="AK1180">
            <v>95</v>
          </cell>
          <cell r="AL1180">
            <v>5499.75</v>
          </cell>
          <cell r="AM1180">
            <v>0</v>
          </cell>
          <cell r="AN1180">
            <v>0</v>
          </cell>
        </row>
        <row r="1181">
          <cell r="A1181" t="str">
            <v>FSG.IND.4180</v>
          </cell>
          <cell r="B1181" t="str">
            <v>8635.IND.4180</v>
          </cell>
          <cell r="O1181" t="str">
            <v>Non Allocated Expenditure</v>
          </cell>
          <cell r="Q1181">
            <v>870</v>
          </cell>
          <cell r="R1181">
            <v>0</v>
          </cell>
          <cell r="T1181">
            <v>870</v>
          </cell>
          <cell r="U1181">
            <v>0</v>
          </cell>
          <cell r="X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870</v>
          </cell>
          <cell r="AN1181">
            <v>0</v>
          </cell>
        </row>
        <row r="1182">
          <cell r="A1182" t="str">
            <v>FSG.IND.4180</v>
          </cell>
          <cell r="B1182" t="str">
            <v>8636.IND.4180</v>
          </cell>
          <cell r="O1182" t="str">
            <v>Non Allocated Expenditure</v>
          </cell>
          <cell r="Q1182">
            <v>0</v>
          </cell>
          <cell r="R1182">
            <v>0</v>
          </cell>
          <cell r="T1182">
            <v>5101.9799999999996</v>
          </cell>
          <cell r="U1182">
            <v>0</v>
          </cell>
          <cell r="X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1438.5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1654.98</v>
          </cell>
          <cell r="AL1182">
            <v>2008.5</v>
          </cell>
          <cell r="AM1182">
            <v>0</v>
          </cell>
          <cell r="AN1182">
            <v>0</v>
          </cell>
        </row>
        <row r="1183">
          <cell r="A1183" t="str">
            <v>FSG.IND.4180</v>
          </cell>
          <cell r="B1183" t="str">
            <v>8640.IND.4180</v>
          </cell>
          <cell r="O1183" t="str">
            <v>Non Allocated Expenditure</v>
          </cell>
          <cell r="Q1183">
            <v>0</v>
          </cell>
          <cell r="R1183">
            <v>0</v>
          </cell>
          <cell r="T1183">
            <v>572.73</v>
          </cell>
          <cell r="U1183">
            <v>0</v>
          </cell>
          <cell r="X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572.73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</row>
        <row r="1184">
          <cell r="A1184" t="str">
            <v>FSG.IND.4270</v>
          </cell>
          <cell r="B1184" t="str">
            <v>8632.IND.4270</v>
          </cell>
          <cell r="O1184" t="str">
            <v>Non Allocated Expenditure</v>
          </cell>
          <cell r="Q1184">
            <v>119.55</v>
          </cell>
          <cell r="R1184">
            <v>0</v>
          </cell>
          <cell r="T1184">
            <v>119.55</v>
          </cell>
          <cell r="U1184">
            <v>0</v>
          </cell>
          <cell r="X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119.55</v>
          </cell>
          <cell r="AN1184">
            <v>0</v>
          </cell>
        </row>
        <row r="1185">
          <cell r="A1185" t="str">
            <v>FSG.IND.4270</v>
          </cell>
          <cell r="B1185" t="str">
            <v>8633.IND.4270</v>
          </cell>
          <cell r="O1185" t="str">
            <v>Non Allocated Expenditure</v>
          </cell>
          <cell r="Q1185">
            <v>0</v>
          </cell>
          <cell r="R1185">
            <v>0</v>
          </cell>
          <cell r="T1185">
            <v>54.3</v>
          </cell>
          <cell r="U1185">
            <v>0</v>
          </cell>
          <cell r="X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54.3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</row>
        <row r="1186">
          <cell r="A1186" t="str">
            <v>FSG.IND.4270</v>
          </cell>
          <cell r="B1186" t="str">
            <v>8635.IND.4270</v>
          </cell>
          <cell r="O1186" t="str">
            <v>Non Allocated Expenditure</v>
          </cell>
          <cell r="Q1186">
            <v>0</v>
          </cell>
          <cell r="R1186">
            <v>416.67</v>
          </cell>
          <cell r="T1186">
            <v>483.8</v>
          </cell>
          <cell r="U1186">
            <v>4583.37</v>
          </cell>
          <cell r="X1186">
            <v>5000.04</v>
          </cell>
          <cell r="Z1186">
            <v>5000.04</v>
          </cell>
          <cell r="AA1186">
            <v>2000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239.1</v>
          </cell>
          <cell r="AJ1186">
            <v>0</v>
          </cell>
          <cell r="AK1186">
            <v>0</v>
          </cell>
          <cell r="AL1186">
            <v>244.7</v>
          </cell>
          <cell r="AM1186">
            <v>0</v>
          </cell>
          <cell r="AN1186">
            <v>0</v>
          </cell>
        </row>
        <row r="1187">
          <cell r="A1187" t="str">
            <v>FSG.IND.4270</v>
          </cell>
          <cell r="B1187" t="str">
            <v>8639.IND.4270</v>
          </cell>
          <cell r="O1187" t="str">
            <v>Non Allocated Expenditure</v>
          </cell>
          <cell r="Q1187">
            <v>119.55</v>
          </cell>
          <cell r="R1187">
            <v>0</v>
          </cell>
          <cell r="T1187">
            <v>133.13999999999999</v>
          </cell>
          <cell r="U1187">
            <v>0</v>
          </cell>
          <cell r="X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13.59</v>
          </cell>
          <cell r="AM1187">
            <v>119.55</v>
          </cell>
          <cell r="AN1187">
            <v>0</v>
          </cell>
        </row>
        <row r="1188">
          <cell r="A1188" t="str">
            <v>FSG.IND.4270</v>
          </cell>
          <cell r="B1188" t="str">
            <v>8639.IND.4270</v>
          </cell>
          <cell r="O1188" t="str">
            <v>Non Allocated Expenditure</v>
          </cell>
          <cell r="Q1188">
            <v>0</v>
          </cell>
          <cell r="R1188">
            <v>0</v>
          </cell>
          <cell r="T1188">
            <v>197.75</v>
          </cell>
          <cell r="U1188">
            <v>0</v>
          </cell>
          <cell r="X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78.2</v>
          </cell>
          <cell r="AI1188">
            <v>119.55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</row>
        <row r="1189">
          <cell r="A1189" t="str">
            <v>FSG.IND.4270</v>
          </cell>
          <cell r="B1189" t="str">
            <v>8640.IND.4270</v>
          </cell>
          <cell r="O1189" t="str">
            <v>Non Allocated Expenditure</v>
          </cell>
          <cell r="Q1189">
            <v>0</v>
          </cell>
          <cell r="R1189">
            <v>0</v>
          </cell>
          <cell r="T1189">
            <v>108.68</v>
          </cell>
          <cell r="U1189">
            <v>0</v>
          </cell>
          <cell r="X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108.68</v>
          </cell>
          <cell r="AL1189">
            <v>0</v>
          </cell>
          <cell r="AM1189">
            <v>0</v>
          </cell>
          <cell r="AN1189">
            <v>0</v>
          </cell>
        </row>
        <row r="1190">
          <cell r="A1190" t="str">
            <v>FSG.IND.4300</v>
          </cell>
          <cell r="B1190" t="str">
            <v>8631.IND.4300</v>
          </cell>
          <cell r="O1190" t="str">
            <v>Non Allocated Expenditure</v>
          </cell>
          <cell r="Q1190">
            <v>389.94</v>
          </cell>
          <cell r="R1190">
            <v>1250</v>
          </cell>
          <cell r="T1190">
            <v>2469.6999999999998</v>
          </cell>
          <cell r="U1190">
            <v>13750</v>
          </cell>
          <cell r="X1190">
            <v>15000</v>
          </cell>
          <cell r="Z1190">
            <v>15000</v>
          </cell>
          <cell r="AA1190">
            <v>7000</v>
          </cell>
          <cell r="AB1190">
            <v>0</v>
          </cell>
          <cell r="AC1190">
            <v>0</v>
          </cell>
          <cell r="AD1190">
            <v>0</v>
          </cell>
          <cell r="AE1190">
            <v>1472.19</v>
          </cell>
          <cell r="AF1190">
            <v>0</v>
          </cell>
          <cell r="AG1190">
            <v>607.57000000000005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389.94</v>
          </cell>
          <cell r="AN1190">
            <v>0</v>
          </cell>
        </row>
        <row r="1191">
          <cell r="A1191" t="str">
            <v>FSG.IND.4300</v>
          </cell>
          <cell r="B1191" t="str">
            <v>8632.IND.4300</v>
          </cell>
          <cell r="O1191" t="str">
            <v>Non Allocated Expenditure</v>
          </cell>
          <cell r="Q1191">
            <v>0</v>
          </cell>
          <cell r="R1191">
            <v>250</v>
          </cell>
          <cell r="T1191">
            <v>0</v>
          </cell>
          <cell r="U1191">
            <v>2750</v>
          </cell>
          <cell r="X1191">
            <v>3000</v>
          </cell>
          <cell r="Z1191">
            <v>3000</v>
          </cell>
          <cell r="AA1191">
            <v>3000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</row>
        <row r="1192">
          <cell r="A1192" t="str">
            <v>FSG.IND.4300</v>
          </cell>
          <cell r="B1192" t="str">
            <v>8633.IND.4300</v>
          </cell>
          <cell r="O1192" t="str">
            <v>Non Allocated Expenditure</v>
          </cell>
          <cell r="Q1192">
            <v>0</v>
          </cell>
          <cell r="R1192">
            <v>256.13</v>
          </cell>
          <cell r="T1192">
            <v>0</v>
          </cell>
          <cell r="U1192">
            <v>2817.43</v>
          </cell>
          <cell r="X1192">
            <v>3073.56</v>
          </cell>
          <cell r="Z1192">
            <v>3073.56</v>
          </cell>
          <cell r="AA1192">
            <v>3073.56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</row>
        <row r="1193">
          <cell r="A1193" t="str">
            <v>FSG.IND.4300</v>
          </cell>
          <cell r="B1193" t="str">
            <v>8634.IND.4300</v>
          </cell>
          <cell r="O1193" t="str">
            <v>Non Allocated Expenditure</v>
          </cell>
          <cell r="Q1193">
            <v>0</v>
          </cell>
          <cell r="R1193">
            <v>1250</v>
          </cell>
          <cell r="T1193">
            <v>0</v>
          </cell>
          <cell r="U1193">
            <v>13750</v>
          </cell>
          <cell r="X1193">
            <v>15000</v>
          </cell>
          <cell r="Z1193">
            <v>15000</v>
          </cell>
          <cell r="AA1193">
            <v>15000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</row>
        <row r="1194">
          <cell r="A1194" t="str">
            <v>FSG.IND.4300</v>
          </cell>
          <cell r="B1194" t="str">
            <v>8634.IND.4300</v>
          </cell>
          <cell r="O1194" t="str">
            <v>Non Allocated Expenditure</v>
          </cell>
          <cell r="Q1194">
            <v>459.94</v>
          </cell>
          <cell r="R1194">
            <v>0</v>
          </cell>
          <cell r="T1194">
            <v>8921.59</v>
          </cell>
          <cell r="U1194">
            <v>0</v>
          </cell>
          <cell r="X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442.5</v>
          </cell>
          <cell r="AD1194">
            <v>1422.83</v>
          </cell>
          <cell r="AE1194">
            <v>1667.1</v>
          </cell>
          <cell r="AF1194">
            <v>523.08000000000004</v>
          </cell>
          <cell r="AG1194">
            <v>525.83000000000004</v>
          </cell>
          <cell r="AH1194">
            <v>1819.8</v>
          </cell>
          <cell r="AI1194">
            <v>73.78</v>
          </cell>
          <cell r="AJ1194">
            <v>568.91</v>
          </cell>
          <cell r="AK1194">
            <v>1084.18</v>
          </cell>
          <cell r="AL1194">
            <v>333.64</v>
          </cell>
          <cell r="AM1194">
            <v>459.94</v>
          </cell>
          <cell r="AN1194">
            <v>0</v>
          </cell>
        </row>
        <row r="1195">
          <cell r="A1195" t="str">
            <v>FSG.IND.4300</v>
          </cell>
          <cell r="B1195" t="str">
            <v>8635.IND.4300</v>
          </cell>
          <cell r="O1195" t="str">
            <v>Non Allocated Expenditure</v>
          </cell>
          <cell r="Q1195">
            <v>2852.41</v>
          </cell>
          <cell r="R1195">
            <v>2000</v>
          </cell>
          <cell r="T1195">
            <v>33563.93</v>
          </cell>
          <cell r="U1195">
            <v>22000</v>
          </cell>
          <cell r="X1195">
            <v>24000</v>
          </cell>
          <cell r="Z1195">
            <v>24000</v>
          </cell>
          <cell r="AA1195">
            <v>24000</v>
          </cell>
          <cell r="AB1195">
            <v>0</v>
          </cell>
          <cell r="AC1195">
            <v>3386.72</v>
          </cell>
          <cell r="AD1195">
            <v>1380.67</v>
          </cell>
          <cell r="AE1195">
            <v>2591.4</v>
          </cell>
          <cell r="AF1195">
            <v>4119.47</v>
          </cell>
          <cell r="AG1195">
            <v>5901.02</v>
          </cell>
          <cell r="AH1195">
            <v>2891.82</v>
          </cell>
          <cell r="AI1195">
            <v>218.18</v>
          </cell>
          <cell r="AJ1195">
            <v>13.64</v>
          </cell>
          <cell r="AK1195">
            <v>4281.04</v>
          </cell>
          <cell r="AL1195">
            <v>5927.56</v>
          </cell>
          <cell r="AM1195">
            <v>2852.41</v>
          </cell>
          <cell r="AN1195">
            <v>0</v>
          </cell>
        </row>
        <row r="1196">
          <cell r="A1196" t="str">
            <v>FSG.IND.4300</v>
          </cell>
          <cell r="B1196" t="str">
            <v>8636.IND.4300</v>
          </cell>
          <cell r="O1196" t="str">
            <v>Non Allocated Expenditure</v>
          </cell>
          <cell r="Q1196">
            <v>0</v>
          </cell>
          <cell r="R1196">
            <v>416.67</v>
          </cell>
          <cell r="T1196">
            <v>715.22</v>
          </cell>
          <cell r="U1196">
            <v>4583.37</v>
          </cell>
          <cell r="X1196">
            <v>5000.04</v>
          </cell>
          <cell r="Z1196">
            <v>5000.04</v>
          </cell>
          <cell r="AA1196">
            <v>5000.04</v>
          </cell>
          <cell r="AB1196">
            <v>0</v>
          </cell>
          <cell r="AC1196">
            <v>0</v>
          </cell>
          <cell r="AD1196">
            <v>0</v>
          </cell>
          <cell r="AE1196">
            <v>476.15</v>
          </cell>
          <cell r="AF1196">
            <v>239.07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</row>
        <row r="1197">
          <cell r="A1197" t="str">
            <v>FSG.IND.4300</v>
          </cell>
          <cell r="B1197" t="str">
            <v>8637.IND.4300</v>
          </cell>
          <cell r="O1197" t="str">
            <v>Non Allocated Expenditure</v>
          </cell>
          <cell r="Q1197">
            <v>66.59</v>
          </cell>
          <cell r="R1197">
            <v>416.67</v>
          </cell>
          <cell r="T1197">
            <v>996.23</v>
          </cell>
          <cell r="U1197">
            <v>4583.37</v>
          </cell>
          <cell r="X1197">
            <v>5000.04</v>
          </cell>
          <cell r="Z1197">
            <v>5000.04</v>
          </cell>
          <cell r="AA1197">
            <v>5000.04</v>
          </cell>
          <cell r="AB1197">
            <v>0</v>
          </cell>
          <cell r="AC1197">
            <v>32.42</v>
          </cell>
          <cell r="AD1197">
            <v>897.22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66.59</v>
          </cell>
          <cell r="AN1197">
            <v>0</v>
          </cell>
        </row>
        <row r="1198">
          <cell r="A1198" t="str">
            <v>FSG.IND.4300</v>
          </cell>
          <cell r="B1198" t="str">
            <v>8639.IND.4300</v>
          </cell>
          <cell r="O1198" t="str">
            <v>Non Allocated Expenditure</v>
          </cell>
          <cell r="Q1198">
            <v>0</v>
          </cell>
          <cell r="R1198">
            <v>3000</v>
          </cell>
          <cell r="T1198">
            <v>0</v>
          </cell>
          <cell r="U1198">
            <v>33000</v>
          </cell>
          <cell r="X1198">
            <v>36000</v>
          </cell>
          <cell r="Z1198">
            <v>36000</v>
          </cell>
          <cell r="AA1198">
            <v>52000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</row>
        <row r="1199">
          <cell r="A1199" t="str">
            <v>FSG.IND.4300</v>
          </cell>
          <cell r="B1199" t="str">
            <v>8639.IND.4300</v>
          </cell>
          <cell r="O1199" t="str">
            <v>Non Allocated Expenditure</v>
          </cell>
          <cell r="Q1199">
            <v>0</v>
          </cell>
          <cell r="R1199">
            <v>0</v>
          </cell>
          <cell r="T1199">
            <v>10138.92</v>
          </cell>
          <cell r="U1199">
            <v>0</v>
          </cell>
          <cell r="X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1964.84</v>
          </cell>
          <cell r="AD1199">
            <v>48.63</v>
          </cell>
          <cell r="AE1199">
            <v>1180</v>
          </cell>
          <cell r="AF1199">
            <v>1200.5999999999999</v>
          </cell>
          <cell r="AG1199">
            <v>180</v>
          </cell>
          <cell r="AH1199">
            <v>2125.16</v>
          </cell>
          <cell r="AI1199">
            <v>0</v>
          </cell>
          <cell r="AJ1199">
            <v>536.21</v>
          </cell>
          <cell r="AK1199">
            <v>1955.31</v>
          </cell>
          <cell r="AL1199">
            <v>948.17</v>
          </cell>
          <cell r="AM1199">
            <v>0</v>
          </cell>
          <cell r="AN1199">
            <v>0</v>
          </cell>
        </row>
        <row r="1200">
          <cell r="A1200" t="str">
            <v>FSG.IND.4300</v>
          </cell>
          <cell r="B1200" t="str">
            <v>8639.IND.4300</v>
          </cell>
          <cell r="O1200" t="str">
            <v>Non Allocated Expenditure</v>
          </cell>
          <cell r="Q1200">
            <v>2105.9</v>
          </cell>
          <cell r="R1200">
            <v>0</v>
          </cell>
          <cell r="T1200">
            <v>35470.81</v>
          </cell>
          <cell r="U1200">
            <v>0</v>
          </cell>
          <cell r="X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194.52</v>
          </cell>
          <cell r="AD1200">
            <v>1076.1300000000001</v>
          </cell>
          <cell r="AE1200">
            <v>8486.48</v>
          </cell>
          <cell r="AF1200">
            <v>3564.07</v>
          </cell>
          <cell r="AG1200">
            <v>5053.17</v>
          </cell>
          <cell r="AH1200">
            <v>2525.37</v>
          </cell>
          <cell r="AI1200">
            <v>16.21</v>
          </cell>
          <cell r="AJ1200">
            <v>6091.46</v>
          </cell>
          <cell r="AK1200">
            <v>4339.1099999999997</v>
          </cell>
          <cell r="AL1200">
            <v>2018.39</v>
          </cell>
          <cell r="AM1200">
            <v>2105.9</v>
          </cell>
          <cell r="AN1200">
            <v>0</v>
          </cell>
        </row>
        <row r="1201">
          <cell r="A1201" t="str">
            <v>FSG.IND.4300</v>
          </cell>
          <cell r="B1201" t="str">
            <v>8640.IND.4300</v>
          </cell>
          <cell r="O1201" t="str">
            <v>Non Allocated Expenditure</v>
          </cell>
          <cell r="Q1201">
            <v>0</v>
          </cell>
          <cell r="R1201">
            <v>833.33</v>
          </cell>
          <cell r="T1201">
            <v>0</v>
          </cell>
          <cell r="U1201">
            <v>9166.6299999999992</v>
          </cell>
          <cell r="X1201">
            <v>9999.9599999999991</v>
          </cell>
          <cell r="Z1201">
            <v>9999.9599999999991</v>
          </cell>
          <cell r="AA1201">
            <v>9999.9599999999991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</row>
        <row r="1202">
          <cell r="A1202" t="str">
            <v>FSG.IND.4300</v>
          </cell>
          <cell r="B1202" t="str">
            <v>8640.IND.4300</v>
          </cell>
          <cell r="O1202" t="str">
            <v>Non Allocated Expenditure</v>
          </cell>
          <cell r="Q1202">
            <v>108.5</v>
          </cell>
          <cell r="R1202">
            <v>0</v>
          </cell>
          <cell r="T1202">
            <v>3300.69</v>
          </cell>
          <cell r="U1202">
            <v>0</v>
          </cell>
          <cell r="X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30.64</v>
          </cell>
          <cell r="AD1202">
            <v>0</v>
          </cell>
          <cell r="AE1202">
            <v>0</v>
          </cell>
          <cell r="AF1202">
            <v>16.21</v>
          </cell>
          <cell r="AG1202">
            <v>800.94</v>
          </cell>
          <cell r="AH1202">
            <v>1465.86</v>
          </cell>
          <cell r="AI1202">
            <v>0</v>
          </cell>
          <cell r="AJ1202">
            <v>0</v>
          </cell>
          <cell r="AK1202">
            <v>527.63</v>
          </cell>
          <cell r="AL1202">
            <v>350.91</v>
          </cell>
          <cell r="AM1202">
            <v>108.5</v>
          </cell>
          <cell r="AN1202">
            <v>0</v>
          </cell>
        </row>
        <row r="1203">
          <cell r="A1203" t="str">
            <v>FSG.IND.4400</v>
          </cell>
          <cell r="B1203" t="str">
            <v>8631.IND.4400</v>
          </cell>
          <cell r="O1203" t="str">
            <v>Non Allocated Expenditure</v>
          </cell>
          <cell r="Q1203">
            <v>1275.24</v>
          </cell>
          <cell r="R1203">
            <v>4100.8</v>
          </cell>
          <cell r="T1203">
            <v>19679.43</v>
          </cell>
          <cell r="U1203">
            <v>45108.800000000003</v>
          </cell>
          <cell r="X1203">
            <v>49209.599999999999</v>
          </cell>
          <cell r="Z1203">
            <v>24209.56</v>
          </cell>
          <cell r="AA1203">
            <v>15000</v>
          </cell>
          <cell r="AB1203">
            <v>0</v>
          </cell>
          <cell r="AC1203">
            <v>8.66</v>
          </cell>
          <cell r="AD1203">
            <v>1337.98</v>
          </cell>
          <cell r="AE1203">
            <v>209.6</v>
          </cell>
          <cell r="AF1203">
            <v>8394</v>
          </cell>
          <cell r="AG1203">
            <v>142.15</v>
          </cell>
          <cell r="AH1203">
            <v>113.64</v>
          </cell>
          <cell r="AI1203">
            <v>1453.31</v>
          </cell>
          <cell r="AJ1203">
            <v>523.27</v>
          </cell>
          <cell r="AK1203">
            <v>36.229999999999997</v>
          </cell>
          <cell r="AL1203">
            <v>6185.35</v>
          </cell>
          <cell r="AM1203">
            <v>1275.24</v>
          </cell>
          <cell r="AN1203">
            <v>0</v>
          </cell>
        </row>
        <row r="1204">
          <cell r="A1204" t="str">
            <v>FSG.IND.4400</v>
          </cell>
          <cell r="B1204" t="str">
            <v>8632.IND.4400</v>
          </cell>
          <cell r="O1204" t="str">
            <v>Non Allocated Expenditure</v>
          </cell>
          <cell r="Q1204">
            <v>21577.919999999998</v>
          </cell>
          <cell r="R1204">
            <v>19500</v>
          </cell>
          <cell r="T1204">
            <v>129201.93</v>
          </cell>
          <cell r="U1204">
            <v>214500</v>
          </cell>
          <cell r="X1204">
            <v>234000</v>
          </cell>
          <cell r="Z1204">
            <v>234000</v>
          </cell>
          <cell r="AA1204">
            <v>234000</v>
          </cell>
          <cell r="AB1204">
            <v>0</v>
          </cell>
          <cell r="AC1204">
            <v>0</v>
          </cell>
          <cell r="AD1204">
            <v>5078.33</v>
          </cell>
          <cell r="AE1204">
            <v>15302.81</v>
          </cell>
          <cell r="AF1204">
            <v>9819.75</v>
          </cell>
          <cell r="AG1204">
            <v>16935.599999999999</v>
          </cell>
          <cell r="AH1204">
            <v>12490.24</v>
          </cell>
          <cell r="AI1204">
            <v>13469.89</v>
          </cell>
          <cell r="AJ1204">
            <v>12390.77</v>
          </cell>
          <cell r="AK1204">
            <v>14582.36</v>
          </cell>
          <cell r="AL1204">
            <v>7554.26</v>
          </cell>
          <cell r="AM1204">
            <v>21577.919999999998</v>
          </cell>
          <cell r="AN1204">
            <v>0</v>
          </cell>
        </row>
        <row r="1205">
          <cell r="A1205" t="str">
            <v>FSG.IND.4400</v>
          </cell>
          <cell r="B1205" t="str">
            <v>8632.IND.4400</v>
          </cell>
          <cell r="O1205" t="str">
            <v>Non Allocated Expenditure</v>
          </cell>
          <cell r="Q1205">
            <v>0</v>
          </cell>
          <cell r="R1205">
            <v>0</v>
          </cell>
          <cell r="T1205">
            <v>45365.04</v>
          </cell>
          <cell r="U1205">
            <v>0</v>
          </cell>
          <cell r="X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14158.28</v>
          </cell>
          <cell r="AD1205">
            <v>29950.71</v>
          </cell>
          <cell r="AE1205">
            <v>265</v>
          </cell>
          <cell r="AF1205">
            <v>906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85.05</v>
          </cell>
          <cell r="AM1205">
            <v>0</v>
          </cell>
          <cell r="AN1205">
            <v>0</v>
          </cell>
        </row>
        <row r="1206">
          <cell r="A1206" t="str">
            <v>FSG.IND.4400</v>
          </cell>
          <cell r="B1206" t="str">
            <v>8633.IND.4400</v>
          </cell>
          <cell r="O1206" t="str">
            <v>Non Allocated Expenditure</v>
          </cell>
          <cell r="Q1206">
            <v>1442.74</v>
          </cell>
          <cell r="R1206">
            <v>1664.81</v>
          </cell>
          <cell r="T1206">
            <v>10039.459999999999</v>
          </cell>
          <cell r="U1206">
            <v>18312.91</v>
          </cell>
          <cell r="X1206">
            <v>19977.72</v>
          </cell>
          <cell r="Z1206">
            <v>15000</v>
          </cell>
          <cell r="AA1206">
            <v>8000</v>
          </cell>
          <cell r="AB1206">
            <v>0</v>
          </cell>
          <cell r="AC1206">
            <v>762.37</v>
          </cell>
          <cell r="AD1206">
            <v>1021.19</v>
          </cell>
          <cell r="AE1206">
            <v>241.41</v>
          </cell>
          <cell r="AF1206">
            <v>2753.66</v>
          </cell>
          <cell r="AG1206">
            <v>-1549.7</v>
          </cell>
          <cell r="AH1206">
            <v>272.22000000000003</v>
          </cell>
          <cell r="AI1206">
            <v>2004.8</v>
          </cell>
          <cell r="AJ1206">
            <v>2454</v>
          </cell>
          <cell r="AK1206">
            <v>11845.58</v>
          </cell>
          <cell r="AL1206">
            <v>-11208.81</v>
          </cell>
          <cell r="AM1206">
            <v>1442.74</v>
          </cell>
          <cell r="AN1206">
            <v>0</v>
          </cell>
        </row>
        <row r="1207">
          <cell r="A1207" t="str">
            <v>FSG.IND.4400</v>
          </cell>
          <cell r="B1207" t="str">
            <v>8633.IND.4400</v>
          </cell>
          <cell r="O1207" t="str">
            <v>Non Allocated Expenditure</v>
          </cell>
          <cell r="Q1207">
            <v>0</v>
          </cell>
          <cell r="R1207">
            <v>0</v>
          </cell>
          <cell r="T1207">
            <v>561.41999999999996</v>
          </cell>
          <cell r="U1207">
            <v>0</v>
          </cell>
          <cell r="X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148.5</v>
          </cell>
          <cell r="AD1207">
            <v>0</v>
          </cell>
          <cell r="AE1207">
            <v>0</v>
          </cell>
          <cell r="AF1207">
            <v>206.22</v>
          </cell>
          <cell r="AG1207">
            <v>206.7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</row>
        <row r="1208">
          <cell r="A1208" t="str">
            <v>FSG.IND.4400</v>
          </cell>
          <cell r="B1208" t="str">
            <v>8634.IND.4400</v>
          </cell>
          <cell r="O1208" t="str">
            <v>Non Allocated Expenditure</v>
          </cell>
          <cell r="Q1208">
            <v>0</v>
          </cell>
          <cell r="R1208">
            <v>23333.33</v>
          </cell>
          <cell r="T1208">
            <v>10980.98</v>
          </cell>
          <cell r="U1208">
            <v>256666.63</v>
          </cell>
          <cell r="X1208">
            <v>279999.96000000002</v>
          </cell>
          <cell r="Z1208">
            <v>279999.96000000002</v>
          </cell>
          <cell r="AA1208">
            <v>262000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10980.98</v>
          </cell>
          <cell r="AL1208">
            <v>0</v>
          </cell>
          <cell r="AM1208">
            <v>0</v>
          </cell>
          <cell r="AN1208">
            <v>0</v>
          </cell>
        </row>
        <row r="1209">
          <cell r="A1209" t="str">
            <v>FSG.IND.4400</v>
          </cell>
          <cell r="B1209" t="str">
            <v>8634.IND.4400</v>
          </cell>
          <cell r="O1209" t="str">
            <v>Non Allocated Expenditure</v>
          </cell>
          <cell r="Q1209">
            <v>1301.08</v>
          </cell>
          <cell r="R1209">
            <v>0</v>
          </cell>
          <cell r="T1209">
            <v>88577.03</v>
          </cell>
          <cell r="U1209">
            <v>0</v>
          </cell>
          <cell r="X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-62.5</v>
          </cell>
          <cell r="AE1209">
            <v>0</v>
          </cell>
          <cell r="AF1209">
            <v>0</v>
          </cell>
          <cell r="AG1209">
            <v>0</v>
          </cell>
          <cell r="AH1209">
            <v>2794.5</v>
          </cell>
          <cell r="AI1209">
            <v>0</v>
          </cell>
          <cell r="AJ1209">
            <v>2445</v>
          </cell>
          <cell r="AK1209">
            <v>34914.5</v>
          </cell>
          <cell r="AL1209">
            <v>47184.45</v>
          </cell>
          <cell r="AM1209">
            <v>1301.08</v>
          </cell>
          <cell r="AN1209">
            <v>0</v>
          </cell>
        </row>
        <row r="1210">
          <cell r="A1210" t="str">
            <v>FSG.IND.4400</v>
          </cell>
          <cell r="B1210" t="str">
            <v>8634.IND.4400</v>
          </cell>
          <cell r="O1210" t="str">
            <v>Non Allocated Expenditure</v>
          </cell>
          <cell r="Q1210">
            <v>5259.68</v>
          </cell>
          <cell r="R1210">
            <v>0</v>
          </cell>
          <cell r="T1210">
            <v>100636.86</v>
          </cell>
          <cell r="U1210">
            <v>0</v>
          </cell>
          <cell r="X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55389.9</v>
          </cell>
          <cell r="AD1210">
            <v>29922.14</v>
          </cell>
          <cell r="AE1210">
            <v>12024.49</v>
          </cell>
          <cell r="AF1210">
            <v>6005.76</v>
          </cell>
          <cell r="AG1210">
            <v>-26999.68</v>
          </cell>
          <cell r="AH1210">
            <v>1666.22</v>
          </cell>
          <cell r="AI1210">
            <v>2401.14</v>
          </cell>
          <cell r="AJ1210">
            <v>987.94</v>
          </cell>
          <cell r="AK1210">
            <v>1421.34</v>
          </cell>
          <cell r="AL1210">
            <v>12557.93</v>
          </cell>
          <cell r="AM1210">
            <v>5259.68</v>
          </cell>
          <cell r="AN1210">
            <v>0</v>
          </cell>
        </row>
        <row r="1211">
          <cell r="A1211" t="str">
            <v>FSG.IND.4400</v>
          </cell>
          <cell r="B1211" t="str">
            <v>8635.IND.4400</v>
          </cell>
          <cell r="O1211" t="str">
            <v>Non Allocated Expenditure</v>
          </cell>
          <cell r="Q1211">
            <v>7316.72</v>
          </cell>
          <cell r="R1211">
            <v>15000</v>
          </cell>
          <cell r="T1211">
            <v>109010.48</v>
          </cell>
          <cell r="U1211">
            <v>165000</v>
          </cell>
          <cell r="X1211">
            <v>180000</v>
          </cell>
          <cell r="Z1211">
            <v>150000</v>
          </cell>
          <cell r="AA1211">
            <v>150000</v>
          </cell>
          <cell r="AB1211">
            <v>0</v>
          </cell>
          <cell r="AC1211">
            <v>6395.46</v>
          </cell>
          <cell r="AD1211">
            <v>3259.85</v>
          </cell>
          <cell r="AE1211">
            <v>10992</v>
          </cell>
          <cell r="AF1211">
            <v>27821.34</v>
          </cell>
          <cell r="AG1211">
            <v>13398.13</v>
          </cell>
          <cell r="AH1211">
            <v>14102.54</v>
          </cell>
          <cell r="AI1211">
            <v>5769.94</v>
          </cell>
          <cell r="AJ1211">
            <v>7976.66</v>
          </cell>
          <cell r="AK1211">
            <v>7826.45</v>
          </cell>
          <cell r="AL1211">
            <v>4151.3900000000003</v>
          </cell>
          <cell r="AM1211">
            <v>7316.72</v>
          </cell>
          <cell r="AN1211">
            <v>332.82</v>
          </cell>
        </row>
        <row r="1212">
          <cell r="A1212" t="str">
            <v>FSG.IND.4400</v>
          </cell>
          <cell r="B1212" t="str">
            <v>8636.IND.4400</v>
          </cell>
          <cell r="O1212" t="str">
            <v>Non Allocated Expenditure</v>
          </cell>
          <cell r="Q1212">
            <v>0</v>
          </cell>
          <cell r="R1212">
            <v>583.33000000000004</v>
          </cell>
          <cell r="T1212">
            <v>1543.51</v>
          </cell>
          <cell r="U1212">
            <v>6416.63</v>
          </cell>
          <cell r="X1212">
            <v>6999.96</v>
          </cell>
          <cell r="Z1212">
            <v>6999.96</v>
          </cell>
          <cell r="AA1212">
            <v>6999.96</v>
          </cell>
          <cell r="AB1212">
            <v>0</v>
          </cell>
          <cell r="AC1212">
            <v>106.01</v>
          </cell>
          <cell r="AD1212">
            <v>628.39</v>
          </cell>
          <cell r="AE1212">
            <v>298.52999999999997</v>
          </cell>
          <cell r="AF1212">
            <v>0</v>
          </cell>
          <cell r="AG1212">
            <v>0</v>
          </cell>
          <cell r="AH1212">
            <v>44.64</v>
          </cell>
          <cell r="AI1212">
            <v>0</v>
          </cell>
          <cell r="AJ1212">
            <v>129.07</v>
          </cell>
          <cell r="AK1212">
            <v>37.47</v>
          </cell>
          <cell r="AL1212">
            <v>299.39999999999998</v>
          </cell>
          <cell r="AM1212">
            <v>0</v>
          </cell>
          <cell r="AN1212">
            <v>0</v>
          </cell>
        </row>
        <row r="1213">
          <cell r="A1213" t="str">
            <v>FSG.IND.4400</v>
          </cell>
          <cell r="B1213" t="str">
            <v>8637.IND.4400</v>
          </cell>
          <cell r="O1213" t="str">
            <v>Non Allocated Expenditure</v>
          </cell>
          <cell r="Q1213">
            <v>-33118.519999999997</v>
          </cell>
          <cell r="R1213">
            <v>-108333.33</v>
          </cell>
          <cell r="T1213">
            <v>-1269906.3500000001</v>
          </cell>
          <cell r="U1213">
            <v>-1191666.6299999999</v>
          </cell>
          <cell r="X1213">
            <v>-1299999.96</v>
          </cell>
          <cell r="Z1213">
            <v>-1100000</v>
          </cell>
          <cell r="AA1213">
            <v>-1290000</v>
          </cell>
          <cell r="AB1213">
            <v>0</v>
          </cell>
          <cell r="AC1213">
            <v>-46815.47</v>
          </cell>
          <cell r="AD1213">
            <v>-98499.33</v>
          </cell>
          <cell r="AE1213">
            <v>-104497.52</v>
          </cell>
          <cell r="AF1213">
            <v>-334508.61</v>
          </cell>
          <cell r="AG1213">
            <v>-22776.75</v>
          </cell>
          <cell r="AH1213">
            <v>-103517.36</v>
          </cell>
          <cell r="AI1213">
            <v>-78598.5</v>
          </cell>
          <cell r="AJ1213">
            <v>-172076.22</v>
          </cell>
          <cell r="AK1213">
            <v>-179624.66</v>
          </cell>
          <cell r="AL1213">
            <v>-95873.41</v>
          </cell>
          <cell r="AM1213">
            <v>-33118.519999999997</v>
          </cell>
          <cell r="AN1213">
            <v>0</v>
          </cell>
        </row>
        <row r="1214">
          <cell r="A1214" t="str">
            <v>FSG.IND.4400</v>
          </cell>
          <cell r="B1214" t="str">
            <v>8639.IND.4400</v>
          </cell>
          <cell r="O1214" t="str">
            <v>Non Allocated Expenditure</v>
          </cell>
          <cell r="Q1214">
            <v>0</v>
          </cell>
          <cell r="R1214">
            <v>2041.67</v>
          </cell>
          <cell r="T1214">
            <v>1036.8</v>
          </cell>
          <cell r="U1214">
            <v>22458.37</v>
          </cell>
          <cell r="X1214">
            <v>24500.04</v>
          </cell>
          <cell r="Z1214">
            <v>24500.04</v>
          </cell>
          <cell r="AA1214">
            <v>75000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1036.8</v>
          </cell>
          <cell r="AL1214">
            <v>0</v>
          </cell>
          <cell r="AM1214">
            <v>0</v>
          </cell>
          <cell r="AN1214">
            <v>0</v>
          </cell>
        </row>
        <row r="1215">
          <cell r="A1215" t="str">
            <v>FSG.IND.4400</v>
          </cell>
          <cell r="B1215" t="str">
            <v>8639.IND.4400</v>
          </cell>
          <cell r="O1215" t="str">
            <v>Non Allocated Expenditure</v>
          </cell>
          <cell r="Q1215">
            <v>21.12</v>
          </cell>
          <cell r="R1215">
            <v>0</v>
          </cell>
          <cell r="T1215">
            <v>3860.86</v>
          </cell>
          <cell r="U1215">
            <v>0</v>
          </cell>
          <cell r="X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1873.28</v>
          </cell>
          <cell r="AD1215">
            <v>192.07</v>
          </cell>
          <cell r="AE1215">
            <v>0</v>
          </cell>
          <cell r="AF1215">
            <v>548.11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999.46</v>
          </cell>
          <cell r="AL1215">
            <v>226.82</v>
          </cell>
          <cell r="AM1215">
            <v>21.12</v>
          </cell>
          <cell r="AN1215">
            <v>0</v>
          </cell>
        </row>
        <row r="1216">
          <cell r="A1216" t="str">
            <v>FSG.IND.4400</v>
          </cell>
          <cell r="B1216" t="str">
            <v>8639.IND.4400</v>
          </cell>
          <cell r="O1216" t="str">
            <v>Non Allocated Expenditure</v>
          </cell>
          <cell r="Q1216">
            <v>5406.46</v>
          </cell>
          <cell r="R1216">
            <v>0</v>
          </cell>
          <cell r="T1216">
            <v>55035.92</v>
          </cell>
          <cell r="U1216">
            <v>0</v>
          </cell>
          <cell r="X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8854.23</v>
          </cell>
          <cell r="AD1216">
            <v>4185.3900000000003</v>
          </cell>
          <cell r="AE1216">
            <v>2567.37</v>
          </cell>
          <cell r="AF1216">
            <v>4486.28</v>
          </cell>
          <cell r="AG1216">
            <v>2134.9299999999998</v>
          </cell>
          <cell r="AH1216">
            <v>7063.52</v>
          </cell>
          <cell r="AI1216">
            <v>2369.56</v>
          </cell>
          <cell r="AJ1216">
            <v>5890.94</v>
          </cell>
          <cell r="AK1216">
            <v>9732.98</v>
          </cell>
          <cell r="AL1216">
            <v>2344.2600000000002</v>
          </cell>
          <cell r="AM1216">
            <v>5406.46</v>
          </cell>
          <cell r="AN1216">
            <v>0</v>
          </cell>
        </row>
        <row r="1217">
          <cell r="A1217" t="str">
            <v>FSG.IND.4400</v>
          </cell>
          <cell r="B1217" t="str">
            <v>8640.IND.4400</v>
          </cell>
          <cell r="O1217" t="str">
            <v>Non Allocated Expenditure</v>
          </cell>
          <cell r="Q1217">
            <v>0</v>
          </cell>
          <cell r="R1217">
            <v>6666.67</v>
          </cell>
          <cell r="T1217">
            <v>0</v>
          </cell>
          <cell r="U1217">
            <v>73333.37</v>
          </cell>
          <cell r="X1217">
            <v>80000.039999999994</v>
          </cell>
          <cell r="Z1217">
            <v>80000.039999999994</v>
          </cell>
          <cell r="AA1217">
            <v>80000.039999999994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</row>
        <row r="1218">
          <cell r="A1218" t="str">
            <v>FSG.IND.4400</v>
          </cell>
          <cell r="B1218" t="str">
            <v>8640.IND.4400</v>
          </cell>
          <cell r="O1218" t="str">
            <v>Non Allocated Expenditure</v>
          </cell>
          <cell r="Q1218">
            <v>36625.72</v>
          </cell>
          <cell r="R1218">
            <v>0</v>
          </cell>
          <cell r="T1218">
            <v>127811.26</v>
          </cell>
          <cell r="U1218">
            <v>0</v>
          </cell>
          <cell r="X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15476</v>
          </cell>
          <cell r="AD1218">
            <v>6511.59</v>
          </cell>
          <cell r="AE1218">
            <v>15481.44</v>
          </cell>
          <cell r="AF1218">
            <v>8612.81</v>
          </cell>
          <cell r="AG1218">
            <v>2680.31</v>
          </cell>
          <cell r="AH1218">
            <v>2770.37</v>
          </cell>
          <cell r="AI1218">
            <v>14463.22</v>
          </cell>
          <cell r="AJ1218">
            <v>14317.64</v>
          </cell>
          <cell r="AK1218">
            <v>4905.37</v>
          </cell>
          <cell r="AL1218">
            <v>5966.79</v>
          </cell>
          <cell r="AM1218">
            <v>36625.72</v>
          </cell>
          <cell r="AN1218">
            <v>0</v>
          </cell>
        </row>
        <row r="1219">
          <cell r="A1219" t="str">
            <v>FSG.IND.4415</v>
          </cell>
          <cell r="B1219" t="str">
            <v>8632.IND.4415</v>
          </cell>
          <cell r="O1219" t="str">
            <v>Non Allocated Expenditure</v>
          </cell>
          <cell r="Q1219">
            <v>0</v>
          </cell>
          <cell r="R1219">
            <v>0</v>
          </cell>
          <cell r="T1219">
            <v>-200</v>
          </cell>
          <cell r="U1219">
            <v>0</v>
          </cell>
          <cell r="X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-200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</row>
        <row r="1220">
          <cell r="A1220" t="str">
            <v>FSG.IND.4420</v>
          </cell>
          <cell r="B1220" t="str">
            <v>8631.IND.4420</v>
          </cell>
          <cell r="O1220" t="str">
            <v>Non Allocated Expenditure</v>
          </cell>
          <cell r="Q1220">
            <v>0</v>
          </cell>
          <cell r="R1220">
            <v>0</v>
          </cell>
          <cell r="T1220">
            <v>506.93</v>
          </cell>
          <cell r="U1220">
            <v>0</v>
          </cell>
          <cell r="X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3.09</v>
          </cell>
          <cell r="AD1220">
            <v>0</v>
          </cell>
          <cell r="AE1220">
            <v>311.45</v>
          </cell>
          <cell r="AF1220">
            <v>10</v>
          </cell>
          <cell r="AG1220">
            <v>0</v>
          </cell>
          <cell r="AH1220">
            <v>81.22</v>
          </cell>
          <cell r="AI1220">
            <v>12.81</v>
          </cell>
          <cell r="AJ1220">
            <v>84.98</v>
          </cell>
          <cell r="AK1220">
            <v>3.38</v>
          </cell>
          <cell r="AL1220">
            <v>0</v>
          </cell>
          <cell r="AM1220">
            <v>0</v>
          </cell>
          <cell r="AN1220">
            <v>0</v>
          </cell>
        </row>
        <row r="1221">
          <cell r="A1221" t="str">
            <v>FSG.IND.4420</v>
          </cell>
          <cell r="B1221" t="str">
            <v>8632.IND.4420</v>
          </cell>
          <cell r="O1221" t="str">
            <v>Non Allocated Expenditure</v>
          </cell>
          <cell r="Q1221">
            <v>1117.3699999999999</v>
          </cell>
          <cell r="R1221">
            <v>0</v>
          </cell>
          <cell r="T1221">
            <v>6176.33</v>
          </cell>
          <cell r="U1221">
            <v>0</v>
          </cell>
          <cell r="X1221">
            <v>0</v>
          </cell>
          <cell r="Z1221">
            <v>0</v>
          </cell>
          <cell r="AA1221">
            <v>7000</v>
          </cell>
          <cell r="AB1221">
            <v>0</v>
          </cell>
          <cell r="AC1221">
            <v>0</v>
          </cell>
          <cell r="AD1221">
            <v>440.07</v>
          </cell>
          <cell r="AE1221">
            <v>1045.97</v>
          </cell>
          <cell r="AF1221">
            <v>724.69</v>
          </cell>
          <cell r="AG1221">
            <v>201.36</v>
          </cell>
          <cell r="AH1221">
            <v>901.22</v>
          </cell>
          <cell r="AI1221">
            <v>524.66999999999996</v>
          </cell>
          <cell r="AJ1221">
            <v>181.08</v>
          </cell>
          <cell r="AK1221">
            <v>865.63</v>
          </cell>
          <cell r="AL1221">
            <v>174.27</v>
          </cell>
          <cell r="AM1221">
            <v>1117.3699999999999</v>
          </cell>
          <cell r="AN1221">
            <v>0</v>
          </cell>
        </row>
        <row r="1222">
          <cell r="A1222" t="str">
            <v>FSG.IND.4420</v>
          </cell>
          <cell r="B1222" t="str">
            <v>8632.IND.4420</v>
          </cell>
          <cell r="O1222" t="str">
            <v>Non Allocated Expenditure</v>
          </cell>
          <cell r="Q1222">
            <v>0</v>
          </cell>
          <cell r="R1222">
            <v>0</v>
          </cell>
          <cell r="T1222">
            <v>1073.43</v>
          </cell>
          <cell r="U1222">
            <v>0</v>
          </cell>
          <cell r="X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775.18</v>
          </cell>
          <cell r="AD1222">
            <v>298.25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</row>
        <row r="1223">
          <cell r="A1223" t="str">
            <v>FSG.IND.4420</v>
          </cell>
          <cell r="B1223" t="str">
            <v>8633.IND.4420</v>
          </cell>
          <cell r="O1223" t="str">
            <v>Non Allocated Expenditure</v>
          </cell>
          <cell r="Q1223">
            <v>286.16000000000003</v>
          </cell>
          <cell r="R1223">
            <v>0</v>
          </cell>
          <cell r="T1223">
            <v>1789.66</v>
          </cell>
          <cell r="U1223">
            <v>0</v>
          </cell>
          <cell r="X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122.25</v>
          </cell>
          <cell r="AD1223">
            <v>340.58</v>
          </cell>
          <cell r="AE1223">
            <v>14.5</v>
          </cell>
          <cell r="AF1223">
            <v>89.27</v>
          </cell>
          <cell r="AG1223">
            <v>295.33999999999997</v>
          </cell>
          <cell r="AH1223">
            <v>71.92</v>
          </cell>
          <cell r="AI1223">
            <v>454.56</v>
          </cell>
          <cell r="AJ1223">
            <v>19.48</v>
          </cell>
          <cell r="AK1223">
            <v>63.66</v>
          </cell>
          <cell r="AL1223">
            <v>31.94</v>
          </cell>
          <cell r="AM1223">
            <v>286.16000000000003</v>
          </cell>
          <cell r="AN1223">
            <v>0</v>
          </cell>
        </row>
        <row r="1224">
          <cell r="A1224" t="str">
            <v>FSG.IND.4420</v>
          </cell>
          <cell r="B1224" t="str">
            <v>8633.IND.4420</v>
          </cell>
          <cell r="O1224" t="str">
            <v>Non Allocated Expenditure</v>
          </cell>
          <cell r="Q1224">
            <v>0</v>
          </cell>
          <cell r="R1224">
            <v>0</v>
          </cell>
          <cell r="T1224">
            <v>33.06</v>
          </cell>
          <cell r="U1224">
            <v>0</v>
          </cell>
          <cell r="X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33.06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</row>
        <row r="1225">
          <cell r="A1225" t="str">
            <v>FSG.IND.4420</v>
          </cell>
          <cell r="B1225" t="str">
            <v>8634.IND.4420</v>
          </cell>
          <cell r="O1225" t="str">
            <v>Non Allocated Expenditure</v>
          </cell>
          <cell r="Q1225">
            <v>486.18</v>
          </cell>
          <cell r="R1225">
            <v>0</v>
          </cell>
          <cell r="T1225">
            <v>1782.06</v>
          </cell>
          <cell r="U1225">
            <v>0</v>
          </cell>
          <cell r="X1225">
            <v>0</v>
          </cell>
          <cell r="Z1225">
            <v>0</v>
          </cell>
          <cell r="AA1225">
            <v>1000</v>
          </cell>
          <cell r="AB1225">
            <v>0</v>
          </cell>
          <cell r="AC1225">
            <v>60.9</v>
          </cell>
          <cell r="AD1225">
            <v>400.79</v>
          </cell>
          <cell r="AE1225">
            <v>0</v>
          </cell>
          <cell r="AF1225">
            <v>2.2799999999999998</v>
          </cell>
          <cell r="AG1225">
            <v>218.88</v>
          </cell>
          <cell r="AH1225">
            <v>228.76</v>
          </cell>
          <cell r="AI1225">
            <v>21.25</v>
          </cell>
          <cell r="AJ1225">
            <v>278.04000000000002</v>
          </cell>
          <cell r="AK1225">
            <v>84.98</v>
          </cell>
          <cell r="AL1225">
            <v>0</v>
          </cell>
          <cell r="AM1225">
            <v>486.18</v>
          </cell>
          <cell r="AN1225">
            <v>0</v>
          </cell>
        </row>
        <row r="1226">
          <cell r="A1226" t="str">
            <v>FSG.IND.4420</v>
          </cell>
          <cell r="B1226" t="str">
            <v>8635.IND.4420</v>
          </cell>
          <cell r="O1226" t="str">
            <v>Non Allocated Expenditure</v>
          </cell>
          <cell r="Q1226">
            <v>407.67</v>
          </cell>
          <cell r="R1226">
            <v>833.33</v>
          </cell>
          <cell r="T1226">
            <v>6627.06</v>
          </cell>
          <cell r="U1226">
            <v>9166.6299999999992</v>
          </cell>
          <cell r="X1226">
            <v>9999.9599999999991</v>
          </cell>
          <cell r="Z1226">
            <v>9999.9599999999991</v>
          </cell>
          <cell r="AA1226">
            <v>9999.9599999999991</v>
          </cell>
          <cell r="AB1226">
            <v>0</v>
          </cell>
          <cell r="AC1226">
            <v>655.77</v>
          </cell>
          <cell r="AD1226">
            <v>367.25</v>
          </cell>
          <cell r="AE1226">
            <v>1033.67</v>
          </cell>
          <cell r="AF1226">
            <v>403.75</v>
          </cell>
          <cell r="AG1226">
            <v>895.85</v>
          </cell>
          <cell r="AH1226">
            <v>754.6</v>
          </cell>
          <cell r="AI1226">
            <v>315.27999999999997</v>
          </cell>
          <cell r="AJ1226">
            <v>432.94</v>
          </cell>
          <cell r="AK1226">
            <v>567.82000000000005</v>
          </cell>
          <cell r="AL1226">
            <v>792.46</v>
          </cell>
          <cell r="AM1226">
            <v>407.67</v>
          </cell>
          <cell r="AN1226">
            <v>14.1</v>
          </cell>
        </row>
        <row r="1227">
          <cell r="A1227" t="str">
            <v>FSG.IND.4420</v>
          </cell>
          <cell r="B1227" t="str">
            <v>8636.IND.4420</v>
          </cell>
          <cell r="O1227" t="str">
            <v>Non Allocated Expenditure</v>
          </cell>
          <cell r="Q1227">
            <v>0</v>
          </cell>
          <cell r="R1227">
            <v>0</v>
          </cell>
          <cell r="T1227">
            <v>980.13</v>
          </cell>
          <cell r="U1227">
            <v>0</v>
          </cell>
          <cell r="X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168.59</v>
          </cell>
          <cell r="AE1227">
            <v>348.4</v>
          </cell>
          <cell r="AF1227">
            <v>0</v>
          </cell>
          <cell r="AG1227">
            <v>0</v>
          </cell>
          <cell r="AH1227">
            <v>10</v>
          </cell>
          <cell r="AI1227">
            <v>0</v>
          </cell>
          <cell r="AJ1227">
            <v>223.68</v>
          </cell>
          <cell r="AK1227">
            <v>212.46</v>
          </cell>
          <cell r="AL1227">
            <v>17</v>
          </cell>
          <cell r="AM1227">
            <v>0</v>
          </cell>
          <cell r="AN1227">
            <v>0</v>
          </cell>
        </row>
        <row r="1228">
          <cell r="A1228" t="str">
            <v>FSG.IND.4420</v>
          </cell>
          <cell r="B1228" t="str">
            <v>8637.IND.4420</v>
          </cell>
          <cell r="O1228" t="str">
            <v>Non Allocated Expenditure</v>
          </cell>
          <cell r="Q1228">
            <v>12.51</v>
          </cell>
          <cell r="R1228">
            <v>0</v>
          </cell>
          <cell r="T1228">
            <v>806.92</v>
          </cell>
          <cell r="U1228">
            <v>0</v>
          </cell>
          <cell r="X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7.38</v>
          </cell>
          <cell r="AF1228">
            <v>56.76</v>
          </cell>
          <cell r="AG1228">
            <v>378.4</v>
          </cell>
          <cell r="AH1228">
            <v>0</v>
          </cell>
          <cell r="AI1228">
            <v>23.36</v>
          </cell>
          <cell r="AJ1228">
            <v>225.06</v>
          </cell>
          <cell r="AK1228">
            <v>4.45</v>
          </cell>
          <cell r="AL1228">
            <v>99</v>
          </cell>
          <cell r="AM1228">
            <v>12.51</v>
          </cell>
          <cell r="AN1228">
            <v>0</v>
          </cell>
        </row>
        <row r="1229">
          <cell r="A1229" t="str">
            <v>FSG.IND.4420</v>
          </cell>
          <cell r="B1229" t="str">
            <v>8639.IND.4420</v>
          </cell>
          <cell r="O1229" t="str">
            <v>Non Allocated Expenditure</v>
          </cell>
          <cell r="Q1229">
            <v>0</v>
          </cell>
          <cell r="R1229">
            <v>1750</v>
          </cell>
          <cell r="T1229">
            <v>0</v>
          </cell>
          <cell r="U1229">
            <v>19250</v>
          </cell>
          <cell r="X1229">
            <v>21000</v>
          </cell>
          <cell r="Z1229">
            <v>21000</v>
          </cell>
          <cell r="AA1229">
            <v>21000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</row>
        <row r="1230">
          <cell r="A1230" t="str">
            <v>FSG.IND.4420</v>
          </cell>
          <cell r="B1230" t="str">
            <v>8639.IND.4420</v>
          </cell>
          <cell r="O1230" t="str">
            <v>Non Allocated Expenditure</v>
          </cell>
          <cell r="Q1230">
            <v>0</v>
          </cell>
          <cell r="R1230">
            <v>0</v>
          </cell>
          <cell r="T1230">
            <v>4713.2</v>
          </cell>
          <cell r="U1230">
            <v>0</v>
          </cell>
          <cell r="X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1687.36</v>
          </cell>
          <cell r="AD1230">
            <v>117.53</v>
          </cell>
          <cell r="AE1230">
            <v>0</v>
          </cell>
          <cell r="AF1230">
            <v>389.27</v>
          </cell>
          <cell r="AG1230">
            <v>0</v>
          </cell>
          <cell r="AH1230">
            <v>0</v>
          </cell>
          <cell r="AI1230">
            <v>4.46</v>
          </cell>
          <cell r="AJ1230">
            <v>0</v>
          </cell>
          <cell r="AK1230">
            <v>2326.77</v>
          </cell>
          <cell r="AL1230">
            <v>187.81</v>
          </cell>
          <cell r="AM1230">
            <v>0</v>
          </cell>
          <cell r="AN1230">
            <v>0</v>
          </cell>
        </row>
        <row r="1231">
          <cell r="A1231" t="str">
            <v>FSG.IND.4420</v>
          </cell>
          <cell r="B1231" t="str">
            <v>8639.IND.4420</v>
          </cell>
          <cell r="O1231" t="str">
            <v>Non Allocated Expenditure</v>
          </cell>
          <cell r="Q1231">
            <v>139.69999999999999</v>
          </cell>
          <cell r="R1231">
            <v>0</v>
          </cell>
          <cell r="T1231">
            <v>13407.8</v>
          </cell>
          <cell r="U1231">
            <v>0</v>
          </cell>
          <cell r="X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2104.2800000000002</v>
          </cell>
          <cell r="AD1231">
            <v>3167.36</v>
          </cell>
          <cell r="AE1231">
            <v>218.18</v>
          </cell>
          <cell r="AF1231">
            <v>1191.4100000000001</v>
          </cell>
          <cell r="AG1231">
            <v>464.86</v>
          </cell>
          <cell r="AH1231">
            <v>3536.05</v>
          </cell>
          <cell r="AI1231">
            <v>41.07</v>
          </cell>
          <cell r="AJ1231">
            <v>42.49</v>
          </cell>
          <cell r="AK1231">
            <v>1452.1</v>
          </cell>
          <cell r="AL1231">
            <v>1050.3</v>
          </cell>
          <cell r="AM1231">
            <v>139.69999999999999</v>
          </cell>
          <cell r="AN1231">
            <v>0</v>
          </cell>
        </row>
        <row r="1232">
          <cell r="A1232" t="str">
            <v>FSG.IND.4420</v>
          </cell>
          <cell r="B1232" t="str">
            <v>8640.IND.4420</v>
          </cell>
          <cell r="O1232" t="str">
            <v>Non Allocated Expenditure</v>
          </cell>
          <cell r="Q1232">
            <v>0</v>
          </cell>
          <cell r="R1232">
            <v>416.67</v>
          </cell>
          <cell r="T1232">
            <v>0</v>
          </cell>
          <cell r="U1232">
            <v>4583.37</v>
          </cell>
          <cell r="X1232">
            <v>5000.04</v>
          </cell>
          <cell r="Z1232">
            <v>5000.04</v>
          </cell>
          <cell r="AA1232">
            <v>5000.04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</row>
        <row r="1233">
          <cell r="A1233" t="str">
            <v>FSG.IND.4420</v>
          </cell>
          <cell r="B1233" t="str">
            <v>8640.IND.4420</v>
          </cell>
          <cell r="O1233" t="str">
            <v>Non Allocated Expenditure</v>
          </cell>
          <cell r="Q1233">
            <v>679.62</v>
          </cell>
          <cell r="R1233">
            <v>0</v>
          </cell>
          <cell r="T1233">
            <v>4011.7</v>
          </cell>
          <cell r="U1233">
            <v>0</v>
          </cell>
          <cell r="X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896.09</v>
          </cell>
          <cell r="AD1233">
            <v>437.77</v>
          </cell>
          <cell r="AE1233">
            <v>84.59</v>
          </cell>
          <cell r="AF1233">
            <v>150.16</v>
          </cell>
          <cell r="AG1233">
            <v>314.02</v>
          </cell>
          <cell r="AH1233">
            <v>335.38</v>
          </cell>
          <cell r="AI1233">
            <v>49.01</v>
          </cell>
          <cell r="AJ1233">
            <v>407.31</v>
          </cell>
          <cell r="AK1233">
            <v>408.51</v>
          </cell>
          <cell r="AL1233">
            <v>249.24</v>
          </cell>
          <cell r="AM1233">
            <v>679.62</v>
          </cell>
          <cell r="AN1233">
            <v>0</v>
          </cell>
        </row>
        <row r="1234">
          <cell r="A1234" t="str">
            <v>FSG.IND.4425</v>
          </cell>
          <cell r="B1234" t="str">
            <v>8631.IND.4425</v>
          </cell>
          <cell r="O1234" t="str">
            <v>Non Allocated Expenditure</v>
          </cell>
          <cell r="Q1234">
            <v>0</v>
          </cell>
          <cell r="R1234">
            <v>170.75</v>
          </cell>
          <cell r="T1234">
            <v>433.01</v>
          </cell>
          <cell r="U1234">
            <v>1878.25</v>
          </cell>
          <cell r="X1234">
            <v>2049</v>
          </cell>
          <cell r="Z1234">
            <v>2049</v>
          </cell>
          <cell r="AA1234">
            <v>2049</v>
          </cell>
          <cell r="AB1234">
            <v>0</v>
          </cell>
          <cell r="AC1234">
            <v>153.63999999999999</v>
          </cell>
          <cell r="AD1234">
            <v>169.78</v>
          </cell>
          <cell r="AE1234">
            <v>89.39</v>
          </cell>
          <cell r="AF1234">
            <v>19</v>
          </cell>
          <cell r="AG1234">
            <v>0</v>
          </cell>
          <cell r="AH1234">
            <v>1.2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</row>
        <row r="1235">
          <cell r="A1235" t="str">
            <v>FSG.IND.4425</v>
          </cell>
          <cell r="B1235" t="str">
            <v>8632.IND.4425</v>
          </cell>
          <cell r="O1235" t="str">
            <v>Non Allocated Expenditure</v>
          </cell>
          <cell r="Q1235">
            <v>1807.97</v>
          </cell>
          <cell r="R1235">
            <v>1666.67</v>
          </cell>
          <cell r="T1235">
            <v>19390.23</v>
          </cell>
          <cell r="U1235">
            <v>18333.37</v>
          </cell>
          <cell r="X1235">
            <v>20000.04</v>
          </cell>
          <cell r="Z1235">
            <v>20000.04</v>
          </cell>
          <cell r="AA1235">
            <v>20000.04</v>
          </cell>
          <cell r="AB1235">
            <v>0</v>
          </cell>
          <cell r="AC1235">
            <v>0</v>
          </cell>
          <cell r="AD1235">
            <v>1332.52</v>
          </cell>
          <cell r="AE1235">
            <v>847.3</v>
          </cell>
          <cell r="AF1235">
            <v>1706.45</v>
          </cell>
          <cell r="AG1235">
            <v>780.16</v>
          </cell>
          <cell r="AH1235">
            <v>2421.77</v>
          </cell>
          <cell r="AI1235">
            <v>2735.97</v>
          </cell>
          <cell r="AJ1235">
            <v>3274.37</v>
          </cell>
          <cell r="AK1235">
            <v>875.12</v>
          </cell>
          <cell r="AL1235">
            <v>3608.6</v>
          </cell>
          <cell r="AM1235">
            <v>1807.97</v>
          </cell>
          <cell r="AN1235">
            <v>0</v>
          </cell>
        </row>
        <row r="1236">
          <cell r="A1236" t="str">
            <v>FSG.IND.4425</v>
          </cell>
          <cell r="B1236" t="str">
            <v>8632.IND.4425</v>
          </cell>
          <cell r="O1236" t="str">
            <v>Non Allocated Expenditure</v>
          </cell>
          <cell r="Q1236">
            <v>0</v>
          </cell>
          <cell r="R1236">
            <v>0</v>
          </cell>
          <cell r="T1236">
            <v>3979.43</v>
          </cell>
          <cell r="U1236">
            <v>0</v>
          </cell>
          <cell r="X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1743.25</v>
          </cell>
          <cell r="AD1236">
            <v>1290.74</v>
          </cell>
          <cell r="AE1236">
            <v>809.08</v>
          </cell>
          <cell r="AF1236">
            <v>136.36000000000001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</row>
        <row r="1237">
          <cell r="A1237" t="str">
            <v>FSG.IND.4425</v>
          </cell>
          <cell r="B1237" t="str">
            <v>8633.IND.4425</v>
          </cell>
          <cell r="O1237" t="str">
            <v>Non Allocated Expenditure</v>
          </cell>
          <cell r="Q1237">
            <v>487.13</v>
          </cell>
          <cell r="R1237">
            <v>416.67</v>
          </cell>
          <cell r="T1237">
            <v>3741.96</v>
          </cell>
          <cell r="U1237">
            <v>4583.37</v>
          </cell>
          <cell r="X1237">
            <v>5000.04</v>
          </cell>
          <cell r="Z1237">
            <v>5000.04</v>
          </cell>
          <cell r="AA1237">
            <v>5000.04</v>
          </cell>
          <cell r="AB1237">
            <v>0</v>
          </cell>
          <cell r="AC1237">
            <v>83.75</v>
          </cell>
          <cell r="AD1237">
            <v>383.32</v>
          </cell>
          <cell r="AE1237">
            <v>36.25</v>
          </cell>
          <cell r="AF1237">
            <v>155.96</v>
          </cell>
          <cell r="AG1237">
            <v>189.4</v>
          </cell>
          <cell r="AH1237">
            <v>129.80000000000001</v>
          </cell>
          <cell r="AI1237">
            <v>730.07</v>
          </cell>
          <cell r="AJ1237">
            <v>618.45000000000005</v>
          </cell>
          <cell r="AK1237">
            <v>557.65</v>
          </cell>
          <cell r="AL1237">
            <v>370.18</v>
          </cell>
          <cell r="AM1237">
            <v>487.13</v>
          </cell>
          <cell r="AN1237">
            <v>0</v>
          </cell>
        </row>
        <row r="1238">
          <cell r="A1238" t="str">
            <v>FSG.IND.4425</v>
          </cell>
          <cell r="B1238" t="str">
            <v>8634.IND.4425</v>
          </cell>
          <cell r="O1238" t="str">
            <v>Non Allocated Expenditure</v>
          </cell>
          <cell r="Q1238">
            <v>0</v>
          </cell>
          <cell r="R1238">
            <v>10000</v>
          </cell>
          <cell r="T1238">
            <v>0</v>
          </cell>
          <cell r="U1238">
            <v>110000</v>
          </cell>
          <cell r="X1238">
            <v>120000</v>
          </cell>
          <cell r="Z1238">
            <v>120000</v>
          </cell>
          <cell r="AA1238">
            <v>120000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</row>
        <row r="1239">
          <cell r="A1239" t="str">
            <v>FSG.IND.4425</v>
          </cell>
          <cell r="B1239" t="str">
            <v>8634.IND.4425</v>
          </cell>
          <cell r="O1239" t="str">
            <v>Non Allocated Expenditure</v>
          </cell>
          <cell r="Q1239">
            <v>6503.97</v>
          </cell>
          <cell r="R1239">
            <v>0</v>
          </cell>
          <cell r="T1239">
            <v>14373.47</v>
          </cell>
          <cell r="U1239">
            <v>0</v>
          </cell>
          <cell r="X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3200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2962.46</v>
          </cell>
          <cell r="AK1239">
            <v>205.58</v>
          </cell>
          <cell r="AL1239">
            <v>1501.46</v>
          </cell>
          <cell r="AM1239">
            <v>6503.97</v>
          </cell>
          <cell r="AN1239">
            <v>0</v>
          </cell>
        </row>
        <row r="1240">
          <cell r="A1240" t="str">
            <v>FSG.IND.4425</v>
          </cell>
          <cell r="B1240" t="str">
            <v>8634.IND.4425</v>
          </cell>
          <cell r="O1240" t="str">
            <v>Non Allocated Expenditure</v>
          </cell>
          <cell r="Q1240">
            <v>3618.71</v>
          </cell>
          <cell r="R1240">
            <v>0</v>
          </cell>
          <cell r="T1240">
            <v>65596.039999999994</v>
          </cell>
          <cell r="U1240">
            <v>0</v>
          </cell>
          <cell r="X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11493.62</v>
          </cell>
          <cell r="AD1240">
            <v>9515.3700000000008</v>
          </cell>
          <cell r="AE1240">
            <v>297.79000000000002</v>
          </cell>
          <cell r="AF1240">
            <v>654.03</v>
          </cell>
          <cell r="AG1240">
            <v>41504.03</v>
          </cell>
          <cell r="AH1240">
            <v>-9939.76</v>
          </cell>
          <cell r="AI1240">
            <v>375.93</v>
          </cell>
          <cell r="AJ1240">
            <v>590.66</v>
          </cell>
          <cell r="AK1240">
            <v>249.46</v>
          </cell>
          <cell r="AL1240">
            <v>7236.2</v>
          </cell>
          <cell r="AM1240">
            <v>3618.71</v>
          </cell>
          <cell r="AN1240">
            <v>0</v>
          </cell>
        </row>
        <row r="1241">
          <cell r="A1241" t="str">
            <v>FSG.IND.4425</v>
          </cell>
          <cell r="B1241" t="str">
            <v>8635.IND.4425</v>
          </cell>
          <cell r="O1241" t="str">
            <v>Non Allocated Expenditure</v>
          </cell>
          <cell r="Q1241">
            <v>1903.54</v>
          </cell>
          <cell r="R1241">
            <v>2500</v>
          </cell>
          <cell r="T1241">
            <v>24320.42</v>
          </cell>
          <cell r="U1241">
            <v>27500</v>
          </cell>
          <cell r="X1241">
            <v>30000</v>
          </cell>
          <cell r="Z1241">
            <v>30000</v>
          </cell>
          <cell r="AA1241">
            <v>30000</v>
          </cell>
          <cell r="AB1241">
            <v>0</v>
          </cell>
          <cell r="AC1241">
            <v>3571.59</v>
          </cell>
          <cell r="AD1241">
            <v>3478.48</v>
          </cell>
          <cell r="AE1241">
            <v>1506.85</v>
          </cell>
          <cell r="AF1241">
            <v>3463.63</v>
          </cell>
          <cell r="AG1241">
            <v>1591.66</v>
          </cell>
          <cell r="AH1241">
            <v>2033.57</v>
          </cell>
          <cell r="AI1241">
            <v>1501.04</v>
          </cell>
          <cell r="AJ1241">
            <v>2561.66</v>
          </cell>
          <cell r="AK1241">
            <v>1929.32</v>
          </cell>
          <cell r="AL1241">
            <v>779.08</v>
          </cell>
          <cell r="AM1241">
            <v>1903.54</v>
          </cell>
          <cell r="AN1241">
            <v>0</v>
          </cell>
        </row>
        <row r="1242">
          <cell r="A1242" t="str">
            <v>FSG.IND.4425</v>
          </cell>
          <cell r="B1242" t="str">
            <v>8636.IND.4425</v>
          </cell>
          <cell r="O1242" t="str">
            <v>Non Allocated Expenditure</v>
          </cell>
          <cell r="Q1242">
            <v>0</v>
          </cell>
          <cell r="R1242">
            <v>250</v>
          </cell>
          <cell r="T1242">
            <v>42.9</v>
          </cell>
          <cell r="U1242">
            <v>2750</v>
          </cell>
          <cell r="X1242">
            <v>3000</v>
          </cell>
          <cell r="Z1242">
            <v>3000</v>
          </cell>
          <cell r="AA1242">
            <v>3000</v>
          </cell>
          <cell r="AB1242">
            <v>0</v>
          </cell>
          <cell r="AC1242">
            <v>19.5</v>
          </cell>
          <cell r="AD1242">
            <v>0</v>
          </cell>
          <cell r="AE1242">
            <v>23.4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</row>
        <row r="1243">
          <cell r="A1243" t="str">
            <v>FSG.IND.4425</v>
          </cell>
          <cell r="B1243" t="str">
            <v>8637.IND.4425</v>
          </cell>
          <cell r="O1243" t="str">
            <v>Non Allocated Expenditure</v>
          </cell>
          <cell r="Q1243">
            <v>358.45</v>
          </cell>
          <cell r="R1243">
            <v>0</v>
          </cell>
          <cell r="T1243">
            <v>2604.4499999999998</v>
          </cell>
          <cell r="U1243">
            <v>0</v>
          </cell>
          <cell r="X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17.38</v>
          </cell>
          <cell r="AD1243">
            <v>15.66</v>
          </cell>
          <cell r="AE1243">
            <v>287.93</v>
          </cell>
          <cell r="AF1243">
            <v>21.91</v>
          </cell>
          <cell r="AG1243">
            <v>0</v>
          </cell>
          <cell r="AH1243">
            <v>216.66</v>
          </cell>
          <cell r="AI1243">
            <v>0</v>
          </cell>
          <cell r="AJ1243">
            <v>650.94000000000005</v>
          </cell>
          <cell r="AK1243">
            <v>630.47</v>
          </cell>
          <cell r="AL1243">
            <v>405.05</v>
          </cell>
          <cell r="AM1243">
            <v>358.45</v>
          </cell>
          <cell r="AN1243">
            <v>0</v>
          </cell>
        </row>
        <row r="1244">
          <cell r="A1244" t="str">
            <v>FSG.IND.4425</v>
          </cell>
          <cell r="B1244" t="str">
            <v>8639.IND.4425</v>
          </cell>
          <cell r="O1244" t="str">
            <v>Non Allocated Expenditure</v>
          </cell>
          <cell r="Q1244">
            <v>0</v>
          </cell>
          <cell r="R1244">
            <v>1250</v>
          </cell>
          <cell r="T1244">
            <v>0</v>
          </cell>
          <cell r="U1244">
            <v>13750</v>
          </cell>
          <cell r="X1244">
            <v>15000</v>
          </cell>
          <cell r="Z1244">
            <v>15000</v>
          </cell>
          <cell r="AA1244">
            <v>15000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</row>
        <row r="1245">
          <cell r="A1245" t="str">
            <v>FSG.IND.4425</v>
          </cell>
          <cell r="B1245" t="str">
            <v>8639.IND.4425</v>
          </cell>
          <cell r="O1245" t="str">
            <v>Non Allocated Expenditure</v>
          </cell>
          <cell r="Q1245">
            <v>194.47</v>
          </cell>
          <cell r="R1245">
            <v>0</v>
          </cell>
          <cell r="T1245">
            <v>1740.43</v>
          </cell>
          <cell r="U1245">
            <v>0</v>
          </cell>
          <cell r="X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806.5</v>
          </cell>
          <cell r="AD1245">
            <v>6.2</v>
          </cell>
          <cell r="AE1245">
            <v>15.75</v>
          </cell>
          <cell r="AF1245">
            <v>185.84</v>
          </cell>
          <cell r="AG1245">
            <v>31.71</v>
          </cell>
          <cell r="AH1245">
            <v>106.3</v>
          </cell>
          <cell r="AI1245">
            <v>156.9</v>
          </cell>
          <cell r="AJ1245">
            <v>0</v>
          </cell>
          <cell r="AK1245">
            <v>136.36000000000001</v>
          </cell>
          <cell r="AL1245">
            <v>100.4</v>
          </cell>
          <cell r="AM1245">
            <v>194.47</v>
          </cell>
          <cell r="AN1245">
            <v>0</v>
          </cell>
        </row>
        <row r="1246">
          <cell r="A1246" t="str">
            <v>FSG.IND.4425</v>
          </cell>
          <cell r="B1246" t="str">
            <v>8639.IND.4425</v>
          </cell>
          <cell r="O1246" t="str">
            <v>Non Allocated Expenditure</v>
          </cell>
          <cell r="Q1246">
            <v>2975.39</v>
          </cell>
          <cell r="R1246">
            <v>0</v>
          </cell>
          <cell r="T1246">
            <v>15877.76</v>
          </cell>
          <cell r="U1246">
            <v>0</v>
          </cell>
          <cell r="X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3705.14</v>
          </cell>
          <cell r="AD1246">
            <v>1904.07</v>
          </cell>
          <cell r="AE1246">
            <v>50.11</v>
          </cell>
          <cell r="AF1246">
            <v>548.82000000000005</v>
          </cell>
          <cell r="AG1246">
            <v>172.97</v>
          </cell>
          <cell r="AH1246">
            <v>372.62</v>
          </cell>
          <cell r="AI1246">
            <v>47.73</v>
          </cell>
          <cell r="AJ1246">
            <v>2281.37</v>
          </cell>
          <cell r="AK1246">
            <v>3292.84</v>
          </cell>
          <cell r="AL1246">
            <v>526.70000000000005</v>
          </cell>
          <cell r="AM1246">
            <v>2975.39</v>
          </cell>
          <cell r="AN1246">
            <v>59.2</v>
          </cell>
        </row>
        <row r="1247">
          <cell r="A1247" t="str">
            <v>FSG.IND.4425</v>
          </cell>
          <cell r="B1247" t="str">
            <v>8640.IND.4425</v>
          </cell>
          <cell r="O1247" t="str">
            <v>Non Allocated Expenditure</v>
          </cell>
          <cell r="Q1247">
            <v>0</v>
          </cell>
          <cell r="R1247">
            <v>1666.67</v>
          </cell>
          <cell r="T1247">
            <v>0</v>
          </cell>
          <cell r="U1247">
            <v>18333.37</v>
          </cell>
          <cell r="X1247">
            <v>20000.04</v>
          </cell>
          <cell r="Z1247">
            <v>20000.04</v>
          </cell>
          <cell r="AA1247">
            <v>7000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</row>
        <row r="1248">
          <cell r="A1248" t="str">
            <v>FSG.IND.4425</v>
          </cell>
          <cell r="B1248" t="str">
            <v>8640.IND.4425</v>
          </cell>
          <cell r="O1248" t="str">
            <v>Non Allocated Expenditure</v>
          </cell>
          <cell r="Q1248">
            <v>1008.84</v>
          </cell>
          <cell r="R1248">
            <v>0</v>
          </cell>
          <cell r="T1248">
            <v>6488.44</v>
          </cell>
          <cell r="U1248">
            <v>0</v>
          </cell>
          <cell r="X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454.28</v>
          </cell>
          <cell r="AD1248">
            <v>636.79999999999995</v>
          </cell>
          <cell r="AE1248">
            <v>535.55999999999995</v>
          </cell>
          <cell r="AF1248">
            <v>525.82000000000005</v>
          </cell>
          <cell r="AG1248">
            <v>254.71</v>
          </cell>
          <cell r="AH1248">
            <v>186.46</v>
          </cell>
          <cell r="AI1248">
            <v>828.95</v>
          </cell>
          <cell r="AJ1248">
            <v>743.92</v>
          </cell>
          <cell r="AK1248">
            <v>1055.6500000000001</v>
          </cell>
          <cell r="AL1248">
            <v>257.45</v>
          </cell>
          <cell r="AM1248">
            <v>1008.84</v>
          </cell>
          <cell r="AN1248">
            <v>335.92</v>
          </cell>
        </row>
        <row r="1249">
          <cell r="A1249" t="str">
            <v>FSG.IND.4425</v>
          </cell>
          <cell r="B1249" t="str">
            <v>8640.IND.4425</v>
          </cell>
          <cell r="O1249" t="str">
            <v>Non Allocated Expenditure</v>
          </cell>
          <cell r="Q1249">
            <v>0</v>
          </cell>
          <cell r="R1249">
            <v>0</v>
          </cell>
          <cell r="T1249">
            <v>113.59</v>
          </cell>
          <cell r="U1249">
            <v>0</v>
          </cell>
          <cell r="X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113.59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</row>
        <row r="1250">
          <cell r="A1250" t="str">
            <v>FSG.IND.4500</v>
          </cell>
          <cell r="B1250" t="str">
            <v>8631.IND.4500</v>
          </cell>
          <cell r="O1250" t="str">
            <v>Non Allocated Expenditure</v>
          </cell>
          <cell r="Q1250">
            <v>-11837.88</v>
          </cell>
          <cell r="R1250">
            <v>8543.33</v>
          </cell>
          <cell r="T1250">
            <v>80455.429999999993</v>
          </cell>
          <cell r="U1250">
            <v>93976.63</v>
          </cell>
          <cell r="X1250">
            <v>102519.96</v>
          </cell>
          <cell r="Z1250">
            <v>102519.96</v>
          </cell>
          <cell r="AA1250">
            <v>102519.96</v>
          </cell>
          <cell r="AB1250">
            <v>0</v>
          </cell>
          <cell r="AC1250">
            <v>3702.9</v>
          </cell>
          <cell r="AD1250">
            <v>6526.68</v>
          </cell>
          <cell r="AE1250">
            <v>15985.07</v>
          </cell>
          <cell r="AF1250">
            <v>1802.88</v>
          </cell>
          <cell r="AG1250">
            <v>8074.47</v>
          </cell>
          <cell r="AH1250">
            <v>17848.419999999998</v>
          </cell>
          <cell r="AI1250">
            <v>2565.41</v>
          </cell>
          <cell r="AJ1250">
            <v>11493.42</v>
          </cell>
          <cell r="AK1250">
            <v>17926.3</v>
          </cell>
          <cell r="AL1250">
            <v>6367.76</v>
          </cell>
          <cell r="AM1250">
            <v>-11837.88</v>
          </cell>
          <cell r="AN1250">
            <v>0</v>
          </cell>
        </row>
        <row r="1251">
          <cell r="A1251" t="str">
            <v>FSG.IND.4500</v>
          </cell>
          <cell r="B1251" t="str">
            <v>8632.IND.4500</v>
          </cell>
          <cell r="O1251" t="str">
            <v>Non Allocated Expenditure</v>
          </cell>
          <cell r="Q1251">
            <v>25165.53</v>
          </cell>
          <cell r="R1251">
            <v>75000</v>
          </cell>
          <cell r="T1251">
            <v>380987.14</v>
          </cell>
          <cell r="U1251">
            <v>825000</v>
          </cell>
          <cell r="X1251">
            <v>900000</v>
          </cell>
          <cell r="Z1251">
            <v>900000</v>
          </cell>
          <cell r="AA1251">
            <v>1180000</v>
          </cell>
          <cell r="AB1251">
            <v>0</v>
          </cell>
          <cell r="AC1251">
            <v>0</v>
          </cell>
          <cell r="AD1251">
            <v>38910.22</v>
          </cell>
          <cell r="AE1251">
            <v>35847.870000000003</v>
          </cell>
          <cell r="AF1251">
            <v>38644.620000000003</v>
          </cell>
          <cell r="AG1251">
            <v>41072.61</v>
          </cell>
          <cell r="AH1251">
            <v>64519.94</v>
          </cell>
          <cell r="AI1251">
            <v>38595.519999999997</v>
          </cell>
          <cell r="AJ1251">
            <v>62087.21</v>
          </cell>
          <cell r="AK1251">
            <v>24902.73</v>
          </cell>
          <cell r="AL1251">
            <v>11240.89</v>
          </cell>
          <cell r="AM1251">
            <v>25165.53</v>
          </cell>
          <cell r="AN1251">
            <v>0</v>
          </cell>
        </row>
        <row r="1252">
          <cell r="A1252" t="str">
            <v>FSG.IND.4500</v>
          </cell>
          <cell r="B1252" t="str">
            <v>8632.IND.4500</v>
          </cell>
          <cell r="O1252" t="str">
            <v>Non Allocated Expenditure</v>
          </cell>
          <cell r="Q1252">
            <v>74773.850000000006</v>
          </cell>
          <cell r="R1252">
            <v>0</v>
          </cell>
          <cell r="T1252">
            <v>831971.4</v>
          </cell>
          <cell r="U1252">
            <v>0</v>
          </cell>
          <cell r="X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133091.28</v>
          </cell>
          <cell r="AD1252">
            <v>89592.5</v>
          </cell>
          <cell r="AE1252">
            <v>75332.98</v>
          </cell>
          <cell r="AF1252">
            <v>63689.38</v>
          </cell>
          <cell r="AG1252">
            <v>23450.65</v>
          </cell>
          <cell r="AH1252">
            <v>61143.61</v>
          </cell>
          <cell r="AI1252">
            <v>50286.83</v>
          </cell>
          <cell r="AJ1252">
            <v>62264.3</v>
          </cell>
          <cell r="AK1252">
            <v>105879.26</v>
          </cell>
          <cell r="AL1252">
            <v>92466.76</v>
          </cell>
          <cell r="AM1252">
            <v>74773.850000000006</v>
          </cell>
          <cell r="AN1252">
            <v>1232.57</v>
          </cell>
        </row>
        <row r="1253">
          <cell r="A1253" t="str">
            <v>FSG.IND.4500</v>
          </cell>
          <cell r="B1253" t="str">
            <v>8633.IND.4500</v>
          </cell>
          <cell r="O1253" t="str">
            <v>Non Allocated Expenditure</v>
          </cell>
          <cell r="Q1253">
            <v>4734.67</v>
          </cell>
          <cell r="R1253">
            <v>416.67</v>
          </cell>
          <cell r="T1253">
            <v>9650.07</v>
          </cell>
          <cell r="U1253">
            <v>4583.37</v>
          </cell>
          <cell r="X1253">
            <v>5000.04</v>
          </cell>
          <cell r="Z1253">
            <v>5000.04</v>
          </cell>
          <cell r="AA1253">
            <v>5000.04</v>
          </cell>
          <cell r="AB1253">
            <v>0</v>
          </cell>
          <cell r="AC1253">
            <v>318.16000000000003</v>
          </cell>
          <cell r="AD1253">
            <v>333.74</v>
          </cell>
          <cell r="AE1253">
            <v>0</v>
          </cell>
          <cell r="AF1253">
            <v>9.08</v>
          </cell>
          <cell r="AG1253">
            <v>181.96</v>
          </cell>
          <cell r="AH1253">
            <v>454.68</v>
          </cell>
          <cell r="AI1253">
            <v>279.08</v>
          </cell>
          <cell r="AJ1253">
            <v>2826.56</v>
          </cell>
          <cell r="AK1253">
            <v>99.83</v>
          </cell>
          <cell r="AL1253">
            <v>412.31</v>
          </cell>
          <cell r="AM1253">
            <v>4734.67</v>
          </cell>
          <cell r="AN1253">
            <v>0</v>
          </cell>
        </row>
        <row r="1254">
          <cell r="A1254" t="str">
            <v>FSG.IND.4500</v>
          </cell>
          <cell r="B1254" t="str">
            <v>8633.IND.4500</v>
          </cell>
          <cell r="O1254" t="str">
            <v>Non Allocated Expenditure</v>
          </cell>
          <cell r="Q1254">
            <v>0</v>
          </cell>
          <cell r="R1254">
            <v>0</v>
          </cell>
          <cell r="T1254">
            <v>16.37</v>
          </cell>
          <cell r="U1254">
            <v>0</v>
          </cell>
          <cell r="X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16.37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</row>
        <row r="1255">
          <cell r="A1255" t="str">
            <v>FSG.IND.4500</v>
          </cell>
          <cell r="B1255" t="str">
            <v>8634.IND.4500</v>
          </cell>
          <cell r="O1255" t="str">
            <v>Non Allocated Expenditure</v>
          </cell>
          <cell r="Q1255">
            <v>0</v>
          </cell>
          <cell r="R1255">
            <v>37500</v>
          </cell>
          <cell r="T1255">
            <v>0</v>
          </cell>
          <cell r="U1255">
            <v>412500</v>
          </cell>
          <cell r="X1255">
            <v>450000</v>
          </cell>
          <cell r="Z1255">
            <v>400000</v>
          </cell>
          <cell r="AA1255">
            <v>140000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</row>
        <row r="1256">
          <cell r="A1256" t="str">
            <v>FSG.IND.4500</v>
          </cell>
          <cell r="B1256" t="str">
            <v>8634.IND.4500</v>
          </cell>
          <cell r="O1256" t="str">
            <v>Non Allocated Expenditure</v>
          </cell>
          <cell r="Q1256">
            <v>3496</v>
          </cell>
          <cell r="R1256">
            <v>0</v>
          </cell>
          <cell r="T1256">
            <v>14553.69</v>
          </cell>
          <cell r="U1256">
            <v>0</v>
          </cell>
          <cell r="X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223.54</v>
          </cell>
          <cell r="AD1256">
            <v>2242.87</v>
          </cell>
          <cell r="AE1256">
            <v>1187.57</v>
          </cell>
          <cell r="AF1256">
            <v>73.44</v>
          </cell>
          <cell r="AG1256">
            <v>120</v>
          </cell>
          <cell r="AH1256">
            <v>3750</v>
          </cell>
          <cell r="AI1256">
            <v>0</v>
          </cell>
          <cell r="AJ1256">
            <v>275</v>
          </cell>
          <cell r="AK1256">
            <v>373.14</v>
          </cell>
          <cell r="AL1256">
            <v>2812.13</v>
          </cell>
          <cell r="AM1256">
            <v>3496</v>
          </cell>
          <cell r="AN1256">
            <v>0</v>
          </cell>
        </row>
        <row r="1257">
          <cell r="A1257" t="str">
            <v>FSG.IND.4500</v>
          </cell>
          <cell r="B1257" t="str">
            <v>8634.IND.4500</v>
          </cell>
          <cell r="O1257" t="str">
            <v>Non Allocated Expenditure</v>
          </cell>
          <cell r="Q1257">
            <v>4967.37</v>
          </cell>
          <cell r="R1257">
            <v>0</v>
          </cell>
          <cell r="T1257">
            <v>83837.58</v>
          </cell>
          <cell r="U1257">
            <v>0</v>
          </cell>
          <cell r="X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35602.82</v>
          </cell>
          <cell r="AD1257">
            <v>19132.61</v>
          </cell>
          <cell r="AE1257">
            <v>38178.980000000003</v>
          </cell>
          <cell r="AF1257">
            <v>-23729.29</v>
          </cell>
          <cell r="AG1257">
            <v>-19759.46</v>
          </cell>
          <cell r="AH1257">
            <v>7076.19</v>
          </cell>
          <cell r="AI1257">
            <v>9232.02</v>
          </cell>
          <cell r="AJ1257">
            <v>198.73</v>
          </cell>
          <cell r="AK1257">
            <v>5435.59</v>
          </cell>
          <cell r="AL1257">
            <v>7502.02</v>
          </cell>
          <cell r="AM1257">
            <v>4967.37</v>
          </cell>
          <cell r="AN1257">
            <v>0</v>
          </cell>
        </row>
        <row r="1258">
          <cell r="A1258" t="str">
            <v>FSG.IND.4500</v>
          </cell>
          <cell r="B1258" t="str">
            <v>8635.IND.4500</v>
          </cell>
          <cell r="O1258" t="str">
            <v>Non Allocated Expenditure</v>
          </cell>
          <cell r="Q1258">
            <v>3376.97</v>
          </cell>
          <cell r="R1258">
            <v>2083.33</v>
          </cell>
          <cell r="T1258">
            <v>42370.3</v>
          </cell>
          <cell r="U1258">
            <v>22916.63</v>
          </cell>
          <cell r="X1258">
            <v>24999.96</v>
          </cell>
          <cell r="Z1258">
            <v>24999.96</v>
          </cell>
          <cell r="AA1258">
            <v>35000</v>
          </cell>
          <cell r="AB1258">
            <v>0</v>
          </cell>
          <cell r="AC1258">
            <v>1962.2</v>
          </cell>
          <cell r="AD1258">
            <v>2897.08</v>
          </cell>
          <cell r="AE1258">
            <v>530.9</v>
          </cell>
          <cell r="AF1258">
            <v>6249.03</v>
          </cell>
          <cell r="AG1258">
            <v>3282.83</v>
          </cell>
          <cell r="AH1258">
            <v>2929.61</v>
          </cell>
          <cell r="AI1258">
            <v>9879.83</v>
          </cell>
          <cell r="AJ1258">
            <v>3276</v>
          </cell>
          <cell r="AK1258">
            <v>2460.5700000000002</v>
          </cell>
          <cell r="AL1258">
            <v>5525.28</v>
          </cell>
          <cell r="AM1258">
            <v>3376.97</v>
          </cell>
          <cell r="AN1258">
            <v>0</v>
          </cell>
        </row>
        <row r="1259">
          <cell r="A1259" t="str">
            <v>FSG.IND.4500</v>
          </cell>
          <cell r="B1259" t="str">
            <v>8636.IND.4500</v>
          </cell>
          <cell r="O1259" t="str">
            <v>Non Allocated Expenditure</v>
          </cell>
          <cell r="Q1259">
            <v>7418.95</v>
          </cell>
          <cell r="R1259">
            <v>0</v>
          </cell>
          <cell r="T1259">
            <v>14273.11</v>
          </cell>
          <cell r="U1259">
            <v>0</v>
          </cell>
          <cell r="X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135</v>
          </cell>
          <cell r="AI1259">
            <v>3236.8</v>
          </cell>
          <cell r="AJ1259">
            <v>0</v>
          </cell>
          <cell r="AK1259">
            <v>596.36</v>
          </cell>
          <cell r="AL1259">
            <v>2886</v>
          </cell>
          <cell r="AM1259">
            <v>7418.95</v>
          </cell>
          <cell r="AN1259">
            <v>0</v>
          </cell>
        </row>
        <row r="1260">
          <cell r="A1260" t="str">
            <v>FSG.IND.4500</v>
          </cell>
          <cell r="B1260" t="str">
            <v>8637.IND.4500</v>
          </cell>
          <cell r="O1260" t="str">
            <v>Non Allocated Expenditure</v>
          </cell>
          <cell r="Q1260">
            <v>2530.69</v>
          </cell>
          <cell r="R1260">
            <v>33333.33</v>
          </cell>
          <cell r="T1260">
            <v>568542</v>
          </cell>
          <cell r="U1260">
            <v>366666.63</v>
          </cell>
          <cell r="X1260">
            <v>399999.96</v>
          </cell>
          <cell r="Z1260">
            <v>600000</v>
          </cell>
          <cell r="AA1260">
            <v>733000</v>
          </cell>
          <cell r="AB1260">
            <v>0</v>
          </cell>
          <cell r="AC1260">
            <v>52202.23</v>
          </cell>
          <cell r="AD1260">
            <v>52050.41</v>
          </cell>
          <cell r="AE1260">
            <v>64912.800000000003</v>
          </cell>
          <cell r="AF1260">
            <v>78467.33</v>
          </cell>
          <cell r="AG1260">
            <v>78607.070000000007</v>
          </cell>
          <cell r="AH1260">
            <v>41150.239999999998</v>
          </cell>
          <cell r="AI1260">
            <v>60293.56</v>
          </cell>
          <cell r="AJ1260">
            <v>86080</v>
          </cell>
          <cell r="AK1260">
            <v>44900.85</v>
          </cell>
          <cell r="AL1260">
            <v>7346.82</v>
          </cell>
          <cell r="AM1260">
            <v>2530.69</v>
          </cell>
          <cell r="AN1260">
            <v>0</v>
          </cell>
        </row>
        <row r="1261">
          <cell r="A1261" t="str">
            <v>FSG.IND.4500</v>
          </cell>
          <cell r="B1261" t="str">
            <v>8639.IND.4500</v>
          </cell>
          <cell r="O1261" t="str">
            <v>Non Allocated Expenditure</v>
          </cell>
          <cell r="Q1261">
            <v>486.4</v>
          </cell>
          <cell r="R1261">
            <v>2458.33</v>
          </cell>
          <cell r="T1261">
            <v>486.4</v>
          </cell>
          <cell r="U1261">
            <v>27041.63</v>
          </cell>
          <cell r="X1261">
            <v>29499.96</v>
          </cell>
          <cell r="Z1261">
            <v>29499.96</v>
          </cell>
          <cell r="AA1261">
            <v>29499.96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486.4</v>
          </cell>
          <cell r="AN1261">
            <v>0</v>
          </cell>
        </row>
        <row r="1262">
          <cell r="A1262" t="str">
            <v>FSG.IND.4500</v>
          </cell>
          <cell r="B1262" t="str">
            <v>8639.IND.4500</v>
          </cell>
          <cell r="O1262" t="str">
            <v>Non Allocated Expenditure</v>
          </cell>
          <cell r="Q1262">
            <v>3479</v>
          </cell>
          <cell r="R1262">
            <v>0</v>
          </cell>
          <cell r="T1262">
            <v>14399.96</v>
          </cell>
          <cell r="U1262">
            <v>0</v>
          </cell>
          <cell r="X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978.87</v>
          </cell>
          <cell r="AD1262">
            <v>135</v>
          </cell>
          <cell r="AE1262">
            <v>1213.71</v>
          </cell>
          <cell r="AF1262">
            <v>571.86</v>
          </cell>
          <cell r="AG1262">
            <v>613.41</v>
          </cell>
          <cell r="AH1262">
            <v>847.61</v>
          </cell>
          <cell r="AI1262">
            <v>823.94</v>
          </cell>
          <cell r="AJ1262">
            <v>0</v>
          </cell>
          <cell r="AK1262">
            <v>5164.08</v>
          </cell>
          <cell r="AL1262">
            <v>572.48</v>
          </cell>
          <cell r="AM1262">
            <v>3479</v>
          </cell>
          <cell r="AN1262">
            <v>0</v>
          </cell>
        </row>
        <row r="1263">
          <cell r="A1263" t="str">
            <v>FSG.IND.4500</v>
          </cell>
          <cell r="B1263" t="str">
            <v>8639.IND.4500</v>
          </cell>
          <cell r="O1263" t="str">
            <v>Non Allocated Expenditure</v>
          </cell>
          <cell r="Q1263">
            <v>19095.8</v>
          </cell>
          <cell r="R1263">
            <v>0</v>
          </cell>
          <cell r="T1263">
            <v>38041.72</v>
          </cell>
          <cell r="U1263">
            <v>0</v>
          </cell>
          <cell r="X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1347.88</v>
          </cell>
          <cell r="AD1263">
            <v>3414.82</v>
          </cell>
          <cell r="AE1263">
            <v>2624.75</v>
          </cell>
          <cell r="AF1263">
            <v>2577.6999999999998</v>
          </cell>
          <cell r="AG1263">
            <v>1310.68</v>
          </cell>
          <cell r="AH1263">
            <v>875.56</v>
          </cell>
          <cell r="AI1263">
            <v>4443.32</v>
          </cell>
          <cell r="AJ1263">
            <v>181.66</v>
          </cell>
          <cell r="AK1263">
            <v>244.89</v>
          </cell>
          <cell r="AL1263">
            <v>1924.66</v>
          </cell>
          <cell r="AM1263">
            <v>19095.8</v>
          </cell>
          <cell r="AN1263">
            <v>0</v>
          </cell>
        </row>
        <row r="1264">
          <cell r="A1264" t="str">
            <v>FSG.IND.4500</v>
          </cell>
          <cell r="B1264" t="str">
            <v>8640.IND.4500</v>
          </cell>
          <cell r="O1264" t="str">
            <v>Non Allocated Expenditure</v>
          </cell>
          <cell r="Q1264">
            <v>0</v>
          </cell>
          <cell r="R1264">
            <v>12833.33</v>
          </cell>
          <cell r="T1264">
            <v>0</v>
          </cell>
          <cell r="U1264">
            <v>141166.63</v>
          </cell>
          <cell r="X1264">
            <v>153999.96</v>
          </cell>
          <cell r="Z1264">
            <v>104000</v>
          </cell>
          <cell r="AA1264">
            <v>104000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</row>
        <row r="1265">
          <cell r="A1265" t="str">
            <v>FSG.IND.4500</v>
          </cell>
          <cell r="B1265" t="str">
            <v>8640.IND.4500</v>
          </cell>
          <cell r="O1265" t="str">
            <v>Non Allocated Expenditure</v>
          </cell>
          <cell r="Q1265">
            <v>4218.33</v>
          </cell>
          <cell r="R1265">
            <v>0</v>
          </cell>
          <cell r="T1265">
            <v>45785.3</v>
          </cell>
          <cell r="U1265">
            <v>0</v>
          </cell>
          <cell r="X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3613.35</v>
          </cell>
          <cell r="AD1265">
            <v>6836.61</v>
          </cell>
          <cell r="AE1265">
            <v>5145.4799999999996</v>
          </cell>
          <cell r="AF1265">
            <v>4727.2299999999996</v>
          </cell>
          <cell r="AG1265">
            <v>2115.34</v>
          </cell>
          <cell r="AH1265">
            <v>8834.49</v>
          </cell>
          <cell r="AI1265">
            <v>1862.98</v>
          </cell>
          <cell r="AJ1265">
            <v>2547.88</v>
          </cell>
          <cell r="AK1265">
            <v>3740.26</v>
          </cell>
          <cell r="AL1265">
            <v>2143.35</v>
          </cell>
          <cell r="AM1265">
            <v>4218.33</v>
          </cell>
          <cell r="AN1265">
            <v>0</v>
          </cell>
        </row>
        <row r="1266">
          <cell r="A1266" t="str">
            <v>FSG.IND.4500</v>
          </cell>
          <cell r="B1266" t="str">
            <v>8640.IND.4500</v>
          </cell>
          <cell r="O1266" t="str">
            <v>Non Allocated Expenditure</v>
          </cell>
          <cell r="Q1266">
            <v>4366</v>
          </cell>
          <cell r="R1266">
            <v>0</v>
          </cell>
          <cell r="T1266">
            <v>39052.629999999997</v>
          </cell>
          <cell r="U1266">
            <v>0</v>
          </cell>
          <cell r="X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2225</v>
          </cell>
          <cell r="AD1266">
            <v>3695</v>
          </cell>
          <cell r="AE1266">
            <v>359.74</v>
          </cell>
          <cell r="AF1266">
            <v>13943.95</v>
          </cell>
          <cell r="AG1266">
            <v>1950</v>
          </cell>
          <cell r="AH1266">
            <v>322.94</v>
          </cell>
          <cell r="AI1266">
            <v>0</v>
          </cell>
          <cell r="AJ1266">
            <v>0</v>
          </cell>
          <cell r="AK1266">
            <v>12190</v>
          </cell>
          <cell r="AL1266">
            <v>0</v>
          </cell>
          <cell r="AM1266">
            <v>4366</v>
          </cell>
          <cell r="AN1266">
            <v>0</v>
          </cell>
        </row>
        <row r="1267">
          <cell r="A1267" t="str">
            <v>FSG.IND.4540</v>
          </cell>
          <cell r="B1267" t="str">
            <v>8632.IND.4540</v>
          </cell>
          <cell r="O1267" t="str">
            <v>Non Allocated Expenditure</v>
          </cell>
          <cell r="Q1267">
            <v>0</v>
          </cell>
          <cell r="R1267">
            <v>416.67</v>
          </cell>
          <cell r="T1267">
            <v>272.95</v>
          </cell>
          <cell r="U1267">
            <v>4583.37</v>
          </cell>
          <cell r="X1267">
            <v>5000.04</v>
          </cell>
          <cell r="Z1267">
            <v>5000.04</v>
          </cell>
          <cell r="AA1267">
            <v>2476.69</v>
          </cell>
          <cell r="AB1267">
            <v>0</v>
          </cell>
          <cell r="AC1267">
            <v>0</v>
          </cell>
          <cell r="AD1267">
            <v>272.95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</row>
        <row r="1268">
          <cell r="A1268" t="str">
            <v>FSG.IND.4540</v>
          </cell>
          <cell r="B1268" t="str">
            <v>8632.IND.4540</v>
          </cell>
          <cell r="O1268" t="str">
            <v>Non Allocated Expenditure</v>
          </cell>
          <cell r="Q1268">
            <v>0</v>
          </cell>
          <cell r="R1268">
            <v>0</v>
          </cell>
          <cell r="T1268">
            <v>1171.79</v>
          </cell>
          <cell r="U1268">
            <v>0</v>
          </cell>
          <cell r="X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1022.13</v>
          </cell>
          <cell r="AD1268">
            <v>149.66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</row>
        <row r="1269">
          <cell r="A1269" t="str">
            <v>FSG.IND.4540</v>
          </cell>
          <cell r="B1269" t="str">
            <v>8633.IND.4540</v>
          </cell>
          <cell r="O1269" t="str">
            <v>Non Allocated Expenditure</v>
          </cell>
          <cell r="Q1269">
            <v>52.76</v>
          </cell>
          <cell r="R1269">
            <v>0</v>
          </cell>
          <cell r="T1269">
            <v>672.45</v>
          </cell>
          <cell r="U1269">
            <v>0</v>
          </cell>
          <cell r="X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161.43</v>
          </cell>
          <cell r="AD1269">
            <v>129.30000000000001</v>
          </cell>
          <cell r="AE1269">
            <v>0</v>
          </cell>
          <cell r="AF1269">
            <v>38.1</v>
          </cell>
          <cell r="AG1269">
            <v>0</v>
          </cell>
          <cell r="AH1269">
            <v>70.91</v>
          </cell>
          <cell r="AI1269">
            <v>0</v>
          </cell>
          <cell r="AJ1269">
            <v>47.24</v>
          </cell>
          <cell r="AK1269">
            <v>172.71</v>
          </cell>
          <cell r="AL1269">
            <v>0</v>
          </cell>
          <cell r="AM1269">
            <v>52.76</v>
          </cell>
          <cell r="AN1269">
            <v>0</v>
          </cell>
        </row>
        <row r="1270">
          <cell r="A1270" t="str">
            <v>FSG.IND.4540</v>
          </cell>
          <cell r="B1270" t="str">
            <v>8634.IND.4540</v>
          </cell>
          <cell r="O1270" t="str">
            <v>Non Allocated Expenditure</v>
          </cell>
          <cell r="Q1270">
            <v>0</v>
          </cell>
          <cell r="R1270">
            <v>0</v>
          </cell>
          <cell r="T1270">
            <v>3676.85</v>
          </cell>
          <cell r="U1270">
            <v>0</v>
          </cell>
          <cell r="X1270">
            <v>0</v>
          </cell>
          <cell r="Z1270">
            <v>0</v>
          </cell>
          <cell r="AA1270">
            <v>4000</v>
          </cell>
          <cell r="AB1270">
            <v>0</v>
          </cell>
          <cell r="AC1270">
            <v>0</v>
          </cell>
          <cell r="AD1270">
            <v>775.67</v>
          </cell>
          <cell r="AE1270">
            <v>1401.5</v>
          </cell>
          <cell r="AF1270">
            <v>743</v>
          </cell>
          <cell r="AG1270">
            <v>556.67999999999995</v>
          </cell>
          <cell r="AH1270">
            <v>200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</row>
        <row r="1271">
          <cell r="A1271" t="str">
            <v>FSG.IND.4540</v>
          </cell>
          <cell r="B1271" t="str">
            <v>8635.IND.4540</v>
          </cell>
          <cell r="O1271" t="str">
            <v>Non Allocated Expenditure</v>
          </cell>
          <cell r="Q1271">
            <v>31.96</v>
          </cell>
          <cell r="R1271">
            <v>1666.67</v>
          </cell>
          <cell r="T1271">
            <v>2734.06</v>
          </cell>
          <cell r="U1271">
            <v>18333.37</v>
          </cell>
          <cell r="X1271">
            <v>20000.04</v>
          </cell>
          <cell r="Z1271">
            <v>20000.04</v>
          </cell>
          <cell r="AA1271">
            <v>10000</v>
          </cell>
          <cell r="AB1271">
            <v>0</v>
          </cell>
          <cell r="AC1271">
            <v>972.35</v>
          </cell>
          <cell r="AD1271">
            <v>214.39</v>
          </cell>
          <cell r="AE1271">
            <v>46.72</v>
          </cell>
          <cell r="AF1271">
            <v>178.18</v>
          </cell>
          <cell r="AG1271">
            <v>0</v>
          </cell>
          <cell r="AH1271">
            <v>300</v>
          </cell>
          <cell r="AI1271">
            <v>0</v>
          </cell>
          <cell r="AJ1271">
            <v>79.09</v>
          </cell>
          <cell r="AK1271">
            <v>363.64</v>
          </cell>
          <cell r="AL1271">
            <v>547.73</v>
          </cell>
          <cell r="AM1271">
            <v>31.96</v>
          </cell>
          <cell r="AN1271">
            <v>0</v>
          </cell>
        </row>
        <row r="1272">
          <cell r="A1272" t="str">
            <v>FSG.IND.4540</v>
          </cell>
          <cell r="B1272" t="str">
            <v>8636.IND.4540</v>
          </cell>
          <cell r="O1272" t="str">
            <v>Non Allocated Expenditure</v>
          </cell>
          <cell r="Q1272">
            <v>0</v>
          </cell>
          <cell r="R1272">
            <v>0</v>
          </cell>
          <cell r="T1272">
            <v>7.59</v>
          </cell>
          <cell r="U1272">
            <v>0</v>
          </cell>
          <cell r="X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7.59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</row>
        <row r="1273">
          <cell r="A1273" t="str">
            <v>FSG.IND.4540</v>
          </cell>
          <cell r="B1273" t="str">
            <v>8637.IND.4540</v>
          </cell>
          <cell r="O1273" t="str">
            <v>Non Allocated Expenditure</v>
          </cell>
          <cell r="Q1273">
            <v>442.5</v>
          </cell>
          <cell r="R1273">
            <v>0</v>
          </cell>
          <cell r="T1273">
            <v>775.54</v>
          </cell>
          <cell r="U1273">
            <v>0</v>
          </cell>
          <cell r="X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56.4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19.14</v>
          </cell>
          <cell r="AK1273">
            <v>0</v>
          </cell>
          <cell r="AL1273">
            <v>257.5</v>
          </cell>
          <cell r="AM1273">
            <v>442.5</v>
          </cell>
          <cell r="AN1273">
            <v>0</v>
          </cell>
        </row>
        <row r="1274">
          <cell r="A1274" t="str">
            <v>FSG.IND.4540</v>
          </cell>
          <cell r="B1274" t="str">
            <v>8639.IND.4540</v>
          </cell>
          <cell r="O1274" t="str">
            <v>Non Allocated Expenditure</v>
          </cell>
          <cell r="Q1274">
            <v>0</v>
          </cell>
          <cell r="R1274">
            <v>0</v>
          </cell>
          <cell r="T1274">
            <v>46.9</v>
          </cell>
          <cell r="U1274">
            <v>0</v>
          </cell>
          <cell r="X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46.9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</row>
        <row r="1275">
          <cell r="A1275" t="str">
            <v>FSG.IND.4540</v>
          </cell>
          <cell r="B1275" t="str">
            <v>8639.IND.4540</v>
          </cell>
          <cell r="O1275" t="str">
            <v>Non Allocated Expenditure</v>
          </cell>
          <cell r="Q1275">
            <v>0</v>
          </cell>
          <cell r="R1275">
            <v>0</v>
          </cell>
          <cell r="T1275">
            <v>3376.7</v>
          </cell>
          <cell r="U1275">
            <v>0</v>
          </cell>
          <cell r="X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11</v>
          </cell>
          <cell r="AF1275">
            <v>0</v>
          </cell>
          <cell r="AG1275">
            <v>0</v>
          </cell>
          <cell r="AH1275">
            <v>3365.7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</row>
        <row r="1276">
          <cell r="A1276" t="str">
            <v>FSG.IND.4540</v>
          </cell>
          <cell r="B1276" t="str">
            <v>8640.IND.4540</v>
          </cell>
          <cell r="O1276" t="str">
            <v>Non Allocated Expenditure</v>
          </cell>
          <cell r="Q1276">
            <v>0</v>
          </cell>
          <cell r="R1276">
            <v>8416.67</v>
          </cell>
          <cell r="T1276">
            <v>0</v>
          </cell>
          <cell r="U1276">
            <v>92583.37</v>
          </cell>
          <cell r="X1276">
            <v>101000.04</v>
          </cell>
          <cell r="Z1276">
            <v>51000.04</v>
          </cell>
          <cell r="AA1276">
            <v>30000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</row>
        <row r="1277">
          <cell r="A1277" t="str">
            <v>FSG.IND.4540</v>
          </cell>
          <cell r="B1277" t="str">
            <v>8640.IND.4540</v>
          </cell>
          <cell r="O1277" t="str">
            <v>Non Allocated Expenditure</v>
          </cell>
          <cell r="Q1277">
            <v>705.77</v>
          </cell>
          <cell r="R1277">
            <v>0</v>
          </cell>
          <cell r="T1277">
            <v>5777.61</v>
          </cell>
          <cell r="U1277">
            <v>0</v>
          </cell>
          <cell r="X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968.78</v>
          </cell>
          <cell r="AD1277">
            <v>38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2697.22</v>
          </cell>
          <cell r="AK1277">
            <v>41.06</v>
          </cell>
          <cell r="AL1277">
            <v>1326.78</v>
          </cell>
          <cell r="AM1277">
            <v>705.77</v>
          </cell>
          <cell r="AN1277">
            <v>0</v>
          </cell>
        </row>
        <row r="1278">
          <cell r="A1278" t="str">
            <v>FSG.IND.4540</v>
          </cell>
          <cell r="B1278" t="str">
            <v>8640.IND.4540</v>
          </cell>
          <cell r="O1278" t="str">
            <v>Non Allocated Expenditure</v>
          </cell>
          <cell r="Q1278">
            <v>0</v>
          </cell>
          <cell r="R1278">
            <v>0</v>
          </cell>
          <cell r="T1278">
            <v>900</v>
          </cell>
          <cell r="U1278">
            <v>0</v>
          </cell>
          <cell r="X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900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</row>
        <row r="1279">
          <cell r="A1279" t="str">
            <v>FSG.IND.4610</v>
          </cell>
          <cell r="B1279" t="str">
            <v>8631.IND.4610</v>
          </cell>
          <cell r="O1279" t="str">
            <v>Non Allocated Expenditure</v>
          </cell>
          <cell r="Q1279">
            <v>37583.9</v>
          </cell>
          <cell r="R1279">
            <v>30479.17</v>
          </cell>
          <cell r="T1279">
            <v>341717.3</v>
          </cell>
          <cell r="U1279">
            <v>335270.87</v>
          </cell>
          <cell r="X1279">
            <v>365750.04</v>
          </cell>
          <cell r="Z1279">
            <v>365750.04</v>
          </cell>
          <cell r="AA1279">
            <v>380000</v>
          </cell>
          <cell r="AB1279">
            <v>0</v>
          </cell>
          <cell r="AC1279">
            <v>0</v>
          </cell>
          <cell r="AD1279">
            <v>57093.599999999999</v>
          </cell>
          <cell r="AE1279">
            <v>33118.800000000003</v>
          </cell>
          <cell r="AF1279">
            <v>25490</v>
          </cell>
          <cell r="AG1279">
            <v>27815.8</v>
          </cell>
          <cell r="AH1279">
            <v>27657.4</v>
          </cell>
          <cell r="AI1279">
            <v>28198.400000000001</v>
          </cell>
          <cell r="AJ1279">
            <v>28727.599999999999</v>
          </cell>
          <cell r="AK1279">
            <v>30076.2</v>
          </cell>
          <cell r="AL1279">
            <v>45955.6</v>
          </cell>
          <cell r="AM1279">
            <v>37583.9</v>
          </cell>
          <cell r="AN1279">
            <v>-37950.6</v>
          </cell>
        </row>
        <row r="1280">
          <cell r="A1280" t="str">
            <v>FSG.IND.4620</v>
          </cell>
          <cell r="B1280" t="str">
            <v>8631.IND.4620</v>
          </cell>
          <cell r="O1280" t="str">
            <v>Non Allocated Expenditure</v>
          </cell>
          <cell r="Q1280">
            <v>-490154.28</v>
          </cell>
          <cell r="R1280">
            <v>-470381.37</v>
          </cell>
          <cell r="T1280">
            <v>-5003014</v>
          </cell>
          <cell r="U1280">
            <v>-5174195.07</v>
          </cell>
          <cell r="X1280">
            <v>-5644576.4400000004</v>
          </cell>
          <cell r="Z1280">
            <v>-5644576.4400000004</v>
          </cell>
          <cell r="AA1280">
            <v>-5345000</v>
          </cell>
          <cell r="AB1280">
            <v>0</v>
          </cell>
          <cell r="AC1280">
            <v>-455288.37</v>
          </cell>
          <cell r="AD1280">
            <v>-607771.34</v>
          </cell>
          <cell r="AE1280">
            <v>-429048.71</v>
          </cell>
          <cell r="AF1280">
            <v>-403892.11</v>
          </cell>
          <cell r="AG1280">
            <v>-441808.53</v>
          </cell>
          <cell r="AH1280">
            <v>-425363.15</v>
          </cell>
          <cell r="AI1280">
            <v>-445062.16</v>
          </cell>
          <cell r="AJ1280">
            <v>-452417.37</v>
          </cell>
          <cell r="AK1280">
            <v>-425569.34</v>
          </cell>
          <cell r="AL1280">
            <v>-426638.64</v>
          </cell>
          <cell r="AM1280">
            <v>-490154.28</v>
          </cell>
          <cell r="AN1280">
            <v>137448.22</v>
          </cell>
        </row>
        <row r="1281">
          <cell r="A1281" t="str">
            <v>FSG.IND.4700</v>
          </cell>
          <cell r="B1281" t="str">
            <v>8631.IND.4700</v>
          </cell>
          <cell r="O1281" t="str">
            <v>Non Allocated Expenditure</v>
          </cell>
          <cell r="Q1281">
            <v>685633.51</v>
          </cell>
          <cell r="R1281">
            <v>814058.47</v>
          </cell>
          <cell r="T1281">
            <v>8934250.4199999999</v>
          </cell>
          <cell r="U1281">
            <v>8954643.1699999999</v>
          </cell>
          <cell r="X1281">
            <v>9768701.6400000006</v>
          </cell>
          <cell r="Z1281">
            <v>9738000</v>
          </cell>
          <cell r="AA1281">
            <v>9938000</v>
          </cell>
          <cell r="AB1281">
            <v>0</v>
          </cell>
          <cell r="AC1281">
            <v>784572.16</v>
          </cell>
          <cell r="AD1281">
            <v>862303.11</v>
          </cell>
          <cell r="AE1281">
            <v>815134.06</v>
          </cell>
          <cell r="AF1281">
            <v>816358.7</v>
          </cell>
          <cell r="AG1281">
            <v>847736.74</v>
          </cell>
          <cell r="AH1281">
            <v>850632.6</v>
          </cell>
          <cell r="AI1281">
            <v>776836.64</v>
          </cell>
          <cell r="AJ1281">
            <v>694137.33</v>
          </cell>
          <cell r="AK1281">
            <v>849994.75</v>
          </cell>
          <cell r="AL1281">
            <v>950910.82</v>
          </cell>
          <cell r="AM1281">
            <v>685633.51</v>
          </cell>
          <cell r="AN1281">
            <v>-687175.64</v>
          </cell>
        </row>
        <row r="1282">
          <cell r="A1282" t="str">
            <v>FSG.IND.4700</v>
          </cell>
          <cell r="B1282" t="str">
            <v>8632.IND.4700</v>
          </cell>
          <cell r="O1282" t="str">
            <v>Non Allocated Expenditure</v>
          </cell>
          <cell r="Q1282">
            <v>42.27</v>
          </cell>
          <cell r="R1282">
            <v>0</v>
          </cell>
          <cell r="T1282">
            <v>42.27</v>
          </cell>
          <cell r="U1282">
            <v>0</v>
          </cell>
          <cell r="X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42.27</v>
          </cell>
          <cell r="AN1282">
            <v>0</v>
          </cell>
        </row>
        <row r="1283">
          <cell r="A1283" t="str">
            <v>FSG.IND.4700</v>
          </cell>
          <cell r="B1283" t="str">
            <v>8632.IND.4700</v>
          </cell>
          <cell r="O1283" t="str">
            <v>Non Allocated Expenditure</v>
          </cell>
          <cell r="Q1283">
            <v>0</v>
          </cell>
          <cell r="R1283">
            <v>0</v>
          </cell>
          <cell r="T1283">
            <v>65.680000000000007</v>
          </cell>
          <cell r="U1283">
            <v>0</v>
          </cell>
          <cell r="X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65.680000000000007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</row>
        <row r="1284">
          <cell r="A1284" t="str">
            <v>FSG.IND.4700</v>
          </cell>
          <cell r="B1284" t="str">
            <v>8633.IND.4700</v>
          </cell>
          <cell r="O1284" t="str">
            <v>Non Allocated Expenditure</v>
          </cell>
          <cell r="Q1284">
            <v>0</v>
          </cell>
          <cell r="R1284">
            <v>0</v>
          </cell>
          <cell r="T1284">
            <v>36.14</v>
          </cell>
          <cell r="U1284">
            <v>0</v>
          </cell>
          <cell r="X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36.14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</row>
        <row r="1285">
          <cell r="A1285" t="str">
            <v>FSG.IND.4700</v>
          </cell>
          <cell r="B1285" t="str">
            <v>8634.IND.4700</v>
          </cell>
          <cell r="O1285" t="str">
            <v>Non Allocated Expenditure</v>
          </cell>
          <cell r="Q1285">
            <v>0</v>
          </cell>
          <cell r="R1285">
            <v>0</v>
          </cell>
          <cell r="T1285">
            <v>249.55</v>
          </cell>
          <cell r="U1285">
            <v>0</v>
          </cell>
          <cell r="X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92.8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63.65</v>
          </cell>
          <cell r="AK1285">
            <v>93.1</v>
          </cell>
          <cell r="AL1285">
            <v>0</v>
          </cell>
          <cell r="AM1285">
            <v>0</v>
          </cell>
          <cell r="AN1285">
            <v>0</v>
          </cell>
        </row>
        <row r="1286">
          <cell r="A1286" t="str">
            <v>FSG.IND.4700</v>
          </cell>
          <cell r="B1286" t="str">
            <v>8635.IND.4700</v>
          </cell>
          <cell r="O1286" t="str">
            <v>Non Allocated Expenditure</v>
          </cell>
          <cell r="Q1286">
            <v>105.23</v>
          </cell>
          <cell r="R1286">
            <v>0</v>
          </cell>
          <cell r="T1286">
            <v>1116.3800000000001</v>
          </cell>
          <cell r="U1286">
            <v>0</v>
          </cell>
          <cell r="X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21.93</v>
          </cell>
          <cell r="AD1286">
            <v>31.82</v>
          </cell>
          <cell r="AE1286">
            <v>0</v>
          </cell>
          <cell r="AF1286">
            <v>36.909999999999997</v>
          </cell>
          <cell r="AG1286">
            <v>87.55</v>
          </cell>
          <cell r="AH1286">
            <v>182.58</v>
          </cell>
          <cell r="AI1286">
            <v>310.94</v>
          </cell>
          <cell r="AJ1286">
            <v>82.77</v>
          </cell>
          <cell r="AK1286">
            <v>0</v>
          </cell>
          <cell r="AL1286">
            <v>256.64999999999998</v>
          </cell>
          <cell r="AM1286">
            <v>105.23</v>
          </cell>
          <cell r="AN1286">
            <v>0</v>
          </cell>
        </row>
        <row r="1287">
          <cell r="A1287" t="str">
            <v>FSG.IND.4700</v>
          </cell>
          <cell r="B1287" t="str">
            <v>8636.IND.4700</v>
          </cell>
          <cell r="O1287" t="str">
            <v>Non Allocated Expenditure</v>
          </cell>
          <cell r="Q1287">
            <v>0</v>
          </cell>
          <cell r="R1287">
            <v>0</v>
          </cell>
          <cell r="T1287">
            <v>175.45</v>
          </cell>
          <cell r="U1287">
            <v>0</v>
          </cell>
          <cell r="X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175.45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</row>
        <row r="1288">
          <cell r="A1288" t="str">
            <v>FSG.IND.4700</v>
          </cell>
          <cell r="B1288" t="str">
            <v>8637.IND.4700</v>
          </cell>
          <cell r="O1288" t="str">
            <v>Non Allocated Expenditure</v>
          </cell>
          <cell r="Q1288">
            <v>0</v>
          </cell>
          <cell r="R1288">
            <v>0</v>
          </cell>
          <cell r="T1288">
            <v>50</v>
          </cell>
          <cell r="U1288">
            <v>0</v>
          </cell>
          <cell r="X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50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</row>
        <row r="1289">
          <cell r="A1289" t="str">
            <v>FSG.IND.4700</v>
          </cell>
          <cell r="B1289" t="str">
            <v>8639.IND.4700</v>
          </cell>
          <cell r="O1289" t="str">
            <v>Non Allocated Expenditure</v>
          </cell>
          <cell r="Q1289">
            <v>0</v>
          </cell>
          <cell r="R1289">
            <v>0</v>
          </cell>
          <cell r="T1289">
            <v>423.43</v>
          </cell>
          <cell r="U1289">
            <v>0</v>
          </cell>
          <cell r="X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181.95</v>
          </cell>
          <cell r="AF1289">
            <v>127.1</v>
          </cell>
          <cell r="AG1289">
            <v>0</v>
          </cell>
          <cell r="AH1289">
            <v>0</v>
          </cell>
          <cell r="AI1289">
            <v>105.79</v>
          </cell>
          <cell r="AJ1289">
            <v>0</v>
          </cell>
          <cell r="AK1289">
            <v>0</v>
          </cell>
          <cell r="AL1289">
            <v>8.59</v>
          </cell>
          <cell r="AM1289">
            <v>0</v>
          </cell>
          <cell r="AN1289">
            <v>0</v>
          </cell>
        </row>
        <row r="1290">
          <cell r="A1290" t="str">
            <v>FSG.IND.4700</v>
          </cell>
          <cell r="B1290" t="str">
            <v>8640.IND.4700</v>
          </cell>
          <cell r="O1290" t="str">
            <v>Non Allocated Expenditure</v>
          </cell>
          <cell r="Q1290">
            <v>0</v>
          </cell>
          <cell r="R1290">
            <v>0</v>
          </cell>
          <cell r="T1290">
            <v>477.57</v>
          </cell>
          <cell r="U1290">
            <v>0</v>
          </cell>
          <cell r="X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431.65</v>
          </cell>
          <cell r="AD1290">
            <v>0</v>
          </cell>
          <cell r="AE1290">
            <v>25.47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20.45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</row>
        <row r="1291">
          <cell r="A1291" t="str">
            <v>FSG.IND.4710</v>
          </cell>
          <cell r="B1291" t="str">
            <v>8631.IND.4710</v>
          </cell>
          <cell r="O1291" t="str">
            <v>Non Allocated Expenditure</v>
          </cell>
          <cell r="Q1291">
            <v>-141356.54</v>
          </cell>
          <cell r="R1291">
            <v>140000</v>
          </cell>
          <cell r="T1291">
            <v>1612999.05</v>
          </cell>
          <cell r="U1291">
            <v>1944321.01</v>
          </cell>
          <cell r="X1291">
            <v>2084321.01</v>
          </cell>
          <cell r="Z1291">
            <v>2084321.01</v>
          </cell>
          <cell r="AA1291">
            <v>1969000</v>
          </cell>
          <cell r="AB1291">
            <v>0</v>
          </cell>
          <cell r="AC1291">
            <v>75580.84</v>
          </cell>
          <cell r="AD1291">
            <v>186079.67</v>
          </cell>
          <cell r="AE1291">
            <v>416131.05</v>
          </cell>
          <cell r="AF1291">
            <v>132870.71</v>
          </cell>
          <cell r="AG1291">
            <v>-87172.52</v>
          </cell>
          <cell r="AH1291">
            <v>57603.07</v>
          </cell>
          <cell r="AI1291">
            <v>31675.38</v>
          </cell>
          <cell r="AJ1291">
            <v>199439.12</v>
          </cell>
          <cell r="AK1291">
            <v>321756.65999999997</v>
          </cell>
          <cell r="AL1291">
            <v>420391.61</v>
          </cell>
          <cell r="AM1291">
            <v>-141356.54</v>
          </cell>
          <cell r="AN1291">
            <v>-5414.2</v>
          </cell>
        </row>
        <row r="1292">
          <cell r="A1292" t="str">
            <v>FSG.IND.4710</v>
          </cell>
          <cell r="B1292" t="str">
            <v>8632.IND.4710</v>
          </cell>
          <cell r="O1292" t="str">
            <v>Non Allocated Expenditure</v>
          </cell>
          <cell r="Q1292">
            <v>1159.0899999999999</v>
          </cell>
          <cell r="R1292">
            <v>0</v>
          </cell>
          <cell r="T1292">
            <v>1159.0899999999999</v>
          </cell>
          <cell r="U1292">
            <v>0</v>
          </cell>
          <cell r="X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1159.0899999999999</v>
          </cell>
          <cell r="AN1292">
            <v>0</v>
          </cell>
        </row>
        <row r="1293">
          <cell r="A1293" t="str">
            <v>FSG.IND.4710</v>
          </cell>
          <cell r="B1293" t="str">
            <v>8636.IND.4710</v>
          </cell>
          <cell r="O1293" t="str">
            <v>Non Allocated Expenditure</v>
          </cell>
          <cell r="Q1293">
            <v>0</v>
          </cell>
          <cell r="R1293">
            <v>0</v>
          </cell>
          <cell r="T1293">
            <v>0</v>
          </cell>
          <cell r="U1293">
            <v>0</v>
          </cell>
          <cell r="X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-464.09</v>
          </cell>
          <cell r="AD1293">
            <v>-1027.32</v>
          </cell>
          <cell r="AE1293">
            <v>-841.68</v>
          </cell>
          <cell r="AF1293">
            <v>-1074.69</v>
          </cell>
          <cell r="AG1293">
            <v>-6873.98</v>
          </cell>
          <cell r="AH1293">
            <v>-4279.57</v>
          </cell>
          <cell r="AI1293">
            <v>14561.33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</row>
        <row r="1294">
          <cell r="A1294" t="str">
            <v>FSG.IND.4710</v>
          </cell>
          <cell r="B1294" t="str">
            <v>8639.IND.4710</v>
          </cell>
          <cell r="O1294" t="str">
            <v>Non Allocated Expenditure</v>
          </cell>
          <cell r="Q1294">
            <v>0</v>
          </cell>
          <cell r="R1294">
            <v>0</v>
          </cell>
          <cell r="T1294">
            <v>113.64</v>
          </cell>
          <cell r="U1294">
            <v>0</v>
          </cell>
          <cell r="X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113.64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</row>
        <row r="1295">
          <cell r="A1295" t="str">
            <v>FSG.IND.4720</v>
          </cell>
          <cell r="B1295" t="str">
            <v>8631.IND.4720</v>
          </cell>
          <cell r="O1295" t="str">
            <v>Non Allocated Expenditure</v>
          </cell>
          <cell r="Q1295">
            <v>445348.41</v>
          </cell>
          <cell r="R1295">
            <v>525140.49</v>
          </cell>
          <cell r="T1295">
            <v>6185836.5800000001</v>
          </cell>
          <cell r="U1295">
            <v>5776545.3899999997</v>
          </cell>
          <cell r="X1295">
            <v>6301685.8799999999</v>
          </cell>
          <cell r="Z1295">
            <v>6301685.8799999999</v>
          </cell>
          <cell r="AA1295">
            <v>6602000</v>
          </cell>
          <cell r="AB1295">
            <v>0</v>
          </cell>
          <cell r="AC1295">
            <v>543778.28</v>
          </cell>
          <cell r="AD1295">
            <v>570590.29</v>
          </cell>
          <cell r="AE1295">
            <v>717318.9</v>
          </cell>
          <cell r="AF1295">
            <v>475696.78</v>
          </cell>
          <cell r="AG1295">
            <v>536152.76</v>
          </cell>
          <cell r="AH1295">
            <v>517547.72</v>
          </cell>
          <cell r="AI1295">
            <v>546793.04</v>
          </cell>
          <cell r="AJ1295">
            <v>678709.86</v>
          </cell>
          <cell r="AK1295">
            <v>622545.23</v>
          </cell>
          <cell r="AL1295">
            <v>531355.31000000006</v>
          </cell>
          <cell r="AM1295">
            <v>445348.41</v>
          </cell>
          <cell r="AN1295">
            <v>-477003.62</v>
          </cell>
        </row>
        <row r="1296">
          <cell r="A1296" t="str">
            <v>FSG.IND.4720</v>
          </cell>
          <cell r="B1296" t="str">
            <v>8633.IND.4720</v>
          </cell>
          <cell r="O1296" t="str">
            <v>Non Allocated Expenditure</v>
          </cell>
          <cell r="Q1296">
            <v>0</v>
          </cell>
          <cell r="R1296">
            <v>0</v>
          </cell>
          <cell r="T1296">
            <v>52.72</v>
          </cell>
          <cell r="U1296">
            <v>0</v>
          </cell>
          <cell r="X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16.36</v>
          </cell>
          <cell r="AK1296">
            <v>0</v>
          </cell>
          <cell r="AL1296">
            <v>36.36</v>
          </cell>
          <cell r="AM1296">
            <v>0</v>
          </cell>
          <cell r="AN1296">
            <v>0</v>
          </cell>
        </row>
        <row r="1297">
          <cell r="A1297" t="str">
            <v>FSG.IND.4720</v>
          </cell>
          <cell r="B1297" t="str">
            <v>8634.IND.4720</v>
          </cell>
          <cell r="O1297" t="str">
            <v>Non Allocated Expenditure</v>
          </cell>
          <cell r="Q1297">
            <v>0</v>
          </cell>
          <cell r="R1297">
            <v>0</v>
          </cell>
          <cell r="T1297">
            <v>41.36</v>
          </cell>
          <cell r="U1297">
            <v>0</v>
          </cell>
          <cell r="X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41.36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</row>
        <row r="1298">
          <cell r="A1298" t="str">
            <v>FSG.IND.4720</v>
          </cell>
          <cell r="B1298" t="str">
            <v>8635.IND.4720</v>
          </cell>
          <cell r="O1298" t="str">
            <v>Non Allocated Expenditure</v>
          </cell>
          <cell r="Q1298">
            <v>0</v>
          </cell>
          <cell r="R1298">
            <v>0</v>
          </cell>
          <cell r="T1298">
            <v>399.49</v>
          </cell>
          <cell r="U1298">
            <v>0</v>
          </cell>
          <cell r="X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16.36</v>
          </cell>
          <cell r="AH1298">
            <v>383.13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</row>
        <row r="1299">
          <cell r="A1299" t="str">
            <v>FSG.IND.4720</v>
          </cell>
          <cell r="B1299" t="str">
            <v>8640.IND.4720</v>
          </cell>
          <cell r="O1299" t="str">
            <v>Non Allocated Expenditure</v>
          </cell>
          <cell r="Q1299">
            <v>0</v>
          </cell>
          <cell r="R1299">
            <v>0</v>
          </cell>
          <cell r="T1299">
            <v>13.64</v>
          </cell>
          <cell r="U1299">
            <v>0</v>
          </cell>
          <cell r="X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13.64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</row>
        <row r="1300">
          <cell r="A1300" t="str">
            <v>FSG.IND.4740</v>
          </cell>
          <cell r="B1300" t="str">
            <v>8631.IND.4740</v>
          </cell>
          <cell r="O1300" t="str">
            <v>Non Allocated Expenditure</v>
          </cell>
          <cell r="Q1300">
            <v>162431.95000000001</v>
          </cell>
          <cell r="R1300">
            <v>82715.360000000001</v>
          </cell>
          <cell r="T1300">
            <v>935659.35</v>
          </cell>
          <cell r="U1300">
            <v>909868.96</v>
          </cell>
          <cell r="X1300">
            <v>992584.32</v>
          </cell>
          <cell r="Z1300">
            <v>992584.32</v>
          </cell>
          <cell r="AA1300">
            <v>992584.32</v>
          </cell>
          <cell r="AB1300">
            <v>0</v>
          </cell>
          <cell r="AC1300">
            <v>54700.03</v>
          </cell>
          <cell r="AD1300">
            <v>97432.45</v>
          </cell>
          <cell r="AE1300">
            <v>61623.7</v>
          </cell>
          <cell r="AF1300">
            <v>132358.38</v>
          </cell>
          <cell r="AG1300">
            <v>85817.4</v>
          </cell>
          <cell r="AH1300">
            <v>60350.52</v>
          </cell>
          <cell r="AI1300">
            <v>98574.399999999994</v>
          </cell>
          <cell r="AJ1300">
            <v>53751.95</v>
          </cell>
          <cell r="AK1300">
            <v>54133.1</v>
          </cell>
          <cell r="AL1300">
            <v>74485.47</v>
          </cell>
          <cell r="AM1300">
            <v>162431.95000000001</v>
          </cell>
          <cell r="AN1300">
            <v>-46185.83</v>
          </cell>
        </row>
        <row r="1301">
          <cell r="A1301" t="str">
            <v>FSG.IND.4760</v>
          </cell>
          <cell r="B1301" t="str">
            <v>8631.IND.4760</v>
          </cell>
          <cell r="O1301" t="str">
            <v>Non Allocated Expenditure</v>
          </cell>
          <cell r="Q1301">
            <v>0</v>
          </cell>
          <cell r="R1301">
            <v>4166.67</v>
          </cell>
          <cell r="T1301">
            <v>4644.3599999999997</v>
          </cell>
          <cell r="U1301">
            <v>45833.37</v>
          </cell>
          <cell r="X1301">
            <v>50000.04</v>
          </cell>
          <cell r="Z1301">
            <v>50000.04</v>
          </cell>
          <cell r="AA1301">
            <v>15000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4644.3599999999997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</row>
        <row r="1302">
          <cell r="A1302" t="str">
            <v>FSG.IND.4760</v>
          </cell>
          <cell r="B1302" t="str">
            <v>8633.IND.4760</v>
          </cell>
          <cell r="O1302" t="str">
            <v>Non Allocated Expenditure</v>
          </cell>
          <cell r="Q1302">
            <v>0</v>
          </cell>
          <cell r="R1302">
            <v>170.75</v>
          </cell>
          <cell r="T1302">
            <v>0</v>
          </cell>
          <cell r="U1302">
            <v>1878.25</v>
          </cell>
          <cell r="X1302">
            <v>2049</v>
          </cell>
          <cell r="Z1302">
            <v>2049</v>
          </cell>
          <cell r="AA1302">
            <v>2049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</row>
        <row r="1303">
          <cell r="A1303" t="str">
            <v>FSG.IND.4760</v>
          </cell>
          <cell r="B1303" t="str">
            <v>8634.IND.4760</v>
          </cell>
          <cell r="O1303" t="str">
            <v>Non Allocated Expenditure</v>
          </cell>
          <cell r="Q1303">
            <v>0</v>
          </cell>
          <cell r="R1303">
            <v>166.67</v>
          </cell>
          <cell r="T1303">
            <v>0</v>
          </cell>
          <cell r="U1303">
            <v>1833.37</v>
          </cell>
          <cell r="X1303">
            <v>2000.04</v>
          </cell>
          <cell r="Z1303">
            <v>2000.04</v>
          </cell>
          <cell r="AA1303">
            <v>2000.04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</row>
        <row r="1304">
          <cell r="A1304" t="str">
            <v>FSG.IND.4760</v>
          </cell>
          <cell r="B1304" t="str">
            <v>8635.IND.4760</v>
          </cell>
          <cell r="O1304" t="str">
            <v>Non Allocated Expenditure</v>
          </cell>
          <cell r="Q1304">
            <v>-266.17</v>
          </cell>
          <cell r="R1304">
            <v>166.67</v>
          </cell>
          <cell r="T1304">
            <v>11208.68</v>
          </cell>
          <cell r="U1304">
            <v>1833.37</v>
          </cell>
          <cell r="X1304">
            <v>2000.04</v>
          </cell>
          <cell r="Z1304">
            <v>2000.04</v>
          </cell>
          <cell r="AA1304">
            <v>12000</v>
          </cell>
          <cell r="AB1304">
            <v>0</v>
          </cell>
          <cell r="AC1304">
            <v>348.28</v>
          </cell>
          <cell r="AD1304">
            <v>542.41</v>
          </cell>
          <cell r="AE1304">
            <v>0</v>
          </cell>
          <cell r="AF1304">
            <v>4062.9</v>
          </cell>
          <cell r="AG1304">
            <v>2201.36</v>
          </cell>
          <cell r="AH1304">
            <v>2033.1</v>
          </cell>
          <cell r="AI1304">
            <v>0</v>
          </cell>
          <cell r="AJ1304">
            <v>2286.8000000000002</v>
          </cell>
          <cell r="AK1304">
            <v>0</v>
          </cell>
          <cell r="AL1304">
            <v>0</v>
          </cell>
          <cell r="AM1304">
            <v>-266.17</v>
          </cell>
          <cell r="AN1304">
            <v>0</v>
          </cell>
        </row>
        <row r="1305">
          <cell r="A1305" t="str">
            <v>FSG.IND.4760</v>
          </cell>
          <cell r="B1305" t="str">
            <v>8636.IND.4760</v>
          </cell>
          <cell r="O1305" t="str">
            <v>Non Allocated Expenditure</v>
          </cell>
          <cell r="Q1305">
            <v>0</v>
          </cell>
          <cell r="R1305">
            <v>166.67</v>
          </cell>
          <cell r="T1305">
            <v>0</v>
          </cell>
          <cell r="U1305">
            <v>1833.37</v>
          </cell>
          <cell r="X1305">
            <v>2000.04</v>
          </cell>
          <cell r="Z1305">
            <v>2000.04</v>
          </cell>
          <cell r="AA1305">
            <v>2000.04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</row>
        <row r="1306">
          <cell r="A1306" t="str">
            <v>FSG.IND.4760</v>
          </cell>
          <cell r="B1306" t="str">
            <v>8637.IND.4760</v>
          </cell>
          <cell r="O1306" t="str">
            <v>Non Allocated Expenditure</v>
          </cell>
          <cell r="Q1306">
            <v>2092.02</v>
          </cell>
          <cell r="R1306">
            <v>0</v>
          </cell>
          <cell r="T1306">
            <v>11114.59</v>
          </cell>
          <cell r="U1306">
            <v>0</v>
          </cell>
          <cell r="X1306">
            <v>0</v>
          </cell>
          <cell r="Z1306">
            <v>0</v>
          </cell>
          <cell r="AA1306">
            <v>8000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1916.59</v>
          </cell>
          <cell r="AH1306">
            <v>0</v>
          </cell>
          <cell r="AI1306">
            <v>1605.72</v>
          </cell>
          <cell r="AJ1306">
            <v>1888.66</v>
          </cell>
          <cell r="AK1306">
            <v>1753.29</v>
          </cell>
          <cell r="AL1306">
            <v>1858.31</v>
          </cell>
          <cell r="AM1306">
            <v>2092.02</v>
          </cell>
          <cell r="AN1306">
            <v>0</v>
          </cell>
        </row>
        <row r="1307">
          <cell r="A1307" t="str">
            <v>FSG.IND.4760</v>
          </cell>
          <cell r="B1307" t="str">
            <v>8639.IND.4760</v>
          </cell>
          <cell r="O1307" t="str">
            <v>Non Allocated Expenditure</v>
          </cell>
          <cell r="Q1307">
            <v>0</v>
          </cell>
          <cell r="R1307">
            <v>256.13</v>
          </cell>
          <cell r="T1307">
            <v>0</v>
          </cell>
          <cell r="U1307">
            <v>2817.43</v>
          </cell>
          <cell r="X1307">
            <v>3073.56</v>
          </cell>
          <cell r="Z1307">
            <v>3073.56</v>
          </cell>
          <cell r="AA1307">
            <v>3073.56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</row>
        <row r="1308">
          <cell r="A1308" t="str">
            <v>FSG.IND.4760</v>
          </cell>
          <cell r="B1308" t="str">
            <v>8639.IND.4760</v>
          </cell>
          <cell r="O1308" t="str">
            <v>Non Allocated Expenditure</v>
          </cell>
          <cell r="Q1308">
            <v>0</v>
          </cell>
          <cell r="R1308">
            <v>0</v>
          </cell>
          <cell r="T1308">
            <v>1840.32</v>
          </cell>
          <cell r="U1308">
            <v>0</v>
          </cell>
          <cell r="X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607.70000000000005</v>
          </cell>
          <cell r="AE1308">
            <v>0</v>
          </cell>
          <cell r="AF1308">
            <v>0</v>
          </cell>
          <cell r="AG1308">
            <v>0</v>
          </cell>
          <cell r="AH1308">
            <v>809.85</v>
          </cell>
          <cell r="AI1308">
            <v>422.77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</row>
        <row r="1309">
          <cell r="A1309" t="str">
            <v>FSG.IND.4760</v>
          </cell>
          <cell r="B1309" t="str">
            <v>8640.IND.4760</v>
          </cell>
          <cell r="O1309" t="str">
            <v>Non Allocated Expenditure</v>
          </cell>
          <cell r="Q1309">
            <v>0</v>
          </cell>
          <cell r="R1309">
            <v>250</v>
          </cell>
          <cell r="T1309">
            <v>0</v>
          </cell>
          <cell r="U1309">
            <v>2750</v>
          </cell>
          <cell r="X1309">
            <v>3000</v>
          </cell>
          <cell r="Z1309">
            <v>3000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</row>
        <row r="1310">
          <cell r="A1310" t="str">
            <v>FSG.IND.4780</v>
          </cell>
          <cell r="B1310" t="str">
            <v>8631.IND.4780</v>
          </cell>
          <cell r="O1310" t="str">
            <v>Non Allocated Expenditure</v>
          </cell>
          <cell r="Q1310">
            <v>0</v>
          </cell>
          <cell r="R1310">
            <v>0</v>
          </cell>
          <cell r="T1310">
            <v>54.55</v>
          </cell>
          <cell r="U1310">
            <v>0</v>
          </cell>
          <cell r="X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13.64</v>
          </cell>
          <cell r="AF1310">
            <v>40.909999999999997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</row>
        <row r="1311">
          <cell r="A1311" t="str">
            <v>FSG.IND.4780</v>
          </cell>
          <cell r="B1311" t="str">
            <v>8632.IND.4780</v>
          </cell>
          <cell r="O1311" t="str">
            <v>Non Allocated Expenditure</v>
          </cell>
          <cell r="Q1311">
            <v>16.36</v>
          </cell>
          <cell r="R1311">
            <v>0</v>
          </cell>
          <cell r="T1311">
            <v>16.36</v>
          </cell>
          <cell r="U1311">
            <v>0</v>
          </cell>
          <cell r="X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16.36</v>
          </cell>
          <cell r="AN1311">
            <v>0</v>
          </cell>
        </row>
        <row r="1312">
          <cell r="A1312" t="str">
            <v>FSG.IND.4780</v>
          </cell>
          <cell r="B1312" t="str">
            <v>8633.IND.4780</v>
          </cell>
          <cell r="O1312" t="str">
            <v>Non Allocated Expenditure</v>
          </cell>
          <cell r="Q1312">
            <v>0</v>
          </cell>
          <cell r="R1312">
            <v>42.69</v>
          </cell>
          <cell r="T1312">
            <v>26.17</v>
          </cell>
          <cell r="U1312">
            <v>469.59</v>
          </cell>
          <cell r="X1312">
            <v>512.28</v>
          </cell>
          <cell r="Z1312">
            <v>512.28</v>
          </cell>
          <cell r="AA1312">
            <v>512.28</v>
          </cell>
          <cell r="AB1312">
            <v>0</v>
          </cell>
          <cell r="AC1312">
            <v>7.27</v>
          </cell>
          <cell r="AD1312">
            <v>0</v>
          </cell>
          <cell r="AE1312">
            <v>0</v>
          </cell>
          <cell r="AF1312">
            <v>5.45</v>
          </cell>
          <cell r="AG1312">
            <v>13.45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</row>
        <row r="1313">
          <cell r="A1313" t="str">
            <v>FSG.IND.4780</v>
          </cell>
          <cell r="B1313" t="str">
            <v>8634.IND.4780</v>
          </cell>
          <cell r="O1313" t="str">
            <v>Non Allocated Expenditure</v>
          </cell>
          <cell r="Q1313">
            <v>52.69</v>
          </cell>
          <cell r="R1313">
            <v>0</v>
          </cell>
          <cell r="T1313">
            <v>297.52999999999997</v>
          </cell>
          <cell r="U1313">
            <v>0</v>
          </cell>
          <cell r="X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27.55</v>
          </cell>
          <cell r="AE1313">
            <v>13.64</v>
          </cell>
          <cell r="AF1313">
            <v>43.61</v>
          </cell>
          <cell r="AG1313">
            <v>16.54</v>
          </cell>
          <cell r="AH1313">
            <v>45.62</v>
          </cell>
          <cell r="AI1313">
            <v>18.27</v>
          </cell>
          <cell r="AJ1313">
            <v>10</v>
          </cell>
          <cell r="AK1313">
            <v>18.170000000000002</v>
          </cell>
          <cell r="AL1313">
            <v>51.44</v>
          </cell>
          <cell r="AM1313">
            <v>52.69</v>
          </cell>
          <cell r="AN1313">
            <v>0</v>
          </cell>
        </row>
        <row r="1314">
          <cell r="A1314" t="str">
            <v>FSG.IND.4780</v>
          </cell>
          <cell r="B1314" t="str">
            <v>8635.IND.4780</v>
          </cell>
          <cell r="O1314" t="str">
            <v>Non Allocated Expenditure</v>
          </cell>
          <cell r="Q1314">
            <v>78.63</v>
          </cell>
          <cell r="R1314">
            <v>0</v>
          </cell>
          <cell r="T1314">
            <v>1014.88</v>
          </cell>
          <cell r="U1314">
            <v>0</v>
          </cell>
          <cell r="X1314">
            <v>0</v>
          </cell>
          <cell r="Z1314">
            <v>0</v>
          </cell>
          <cell r="AA1314">
            <v>1000</v>
          </cell>
          <cell r="AB1314">
            <v>0</v>
          </cell>
          <cell r="AC1314">
            <v>14.54</v>
          </cell>
          <cell r="AD1314">
            <v>49.1</v>
          </cell>
          <cell r="AE1314">
            <v>27.28</v>
          </cell>
          <cell r="AF1314">
            <v>20</v>
          </cell>
          <cell r="AG1314">
            <v>347.28</v>
          </cell>
          <cell r="AH1314">
            <v>230.22</v>
          </cell>
          <cell r="AI1314">
            <v>160.41999999999999</v>
          </cell>
          <cell r="AJ1314">
            <v>0</v>
          </cell>
          <cell r="AK1314">
            <v>72.87</v>
          </cell>
          <cell r="AL1314">
            <v>14.54</v>
          </cell>
          <cell r="AM1314">
            <v>78.63</v>
          </cell>
          <cell r="AN1314">
            <v>0</v>
          </cell>
        </row>
        <row r="1315">
          <cell r="A1315" t="str">
            <v>FSG.IND.4780</v>
          </cell>
          <cell r="B1315" t="str">
            <v>8636.IND.4780</v>
          </cell>
          <cell r="O1315" t="str">
            <v>Non Allocated Expenditure</v>
          </cell>
          <cell r="Q1315">
            <v>0</v>
          </cell>
          <cell r="R1315">
            <v>0</v>
          </cell>
          <cell r="T1315">
            <v>13.64</v>
          </cell>
          <cell r="U1315">
            <v>0</v>
          </cell>
          <cell r="X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13.64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</row>
        <row r="1316">
          <cell r="A1316" t="str">
            <v>FSG.IND.4780</v>
          </cell>
          <cell r="B1316" t="str">
            <v>8639.IND.4780</v>
          </cell>
          <cell r="O1316" t="str">
            <v>Non Allocated Expenditure</v>
          </cell>
          <cell r="Q1316">
            <v>0</v>
          </cell>
          <cell r="R1316">
            <v>0</v>
          </cell>
          <cell r="T1316">
            <v>89.71</v>
          </cell>
          <cell r="U1316">
            <v>0</v>
          </cell>
          <cell r="X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58.18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31.53</v>
          </cell>
          <cell r="AM1316">
            <v>0</v>
          </cell>
          <cell r="AN1316">
            <v>0</v>
          </cell>
        </row>
        <row r="1317">
          <cell r="A1317" t="str">
            <v>FSG.IND.4780</v>
          </cell>
          <cell r="B1317" t="str">
            <v>8640.IND.4780</v>
          </cell>
          <cell r="O1317" t="str">
            <v>Non Allocated Expenditure</v>
          </cell>
          <cell r="Q1317">
            <v>0</v>
          </cell>
          <cell r="R1317">
            <v>0</v>
          </cell>
          <cell r="T1317">
            <v>27.28</v>
          </cell>
          <cell r="U1317">
            <v>0</v>
          </cell>
          <cell r="X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27.28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</row>
        <row r="1318">
          <cell r="A1318" t="str">
            <v>FSG.IND.4810</v>
          </cell>
          <cell r="B1318" t="str">
            <v>8631.IND.4810</v>
          </cell>
          <cell r="O1318" t="str">
            <v>Non Allocated Expenditure</v>
          </cell>
          <cell r="Q1318">
            <v>10770.08</v>
          </cell>
          <cell r="R1318">
            <v>6666.67</v>
          </cell>
          <cell r="T1318">
            <v>106996.48</v>
          </cell>
          <cell r="U1318">
            <v>73333.37</v>
          </cell>
          <cell r="X1318">
            <v>80000.039999999994</v>
          </cell>
          <cell r="Z1318">
            <v>111000</v>
          </cell>
          <cell r="AA1318">
            <v>111000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37507.32</v>
          </cell>
          <cell r="AG1318">
            <v>8997.51</v>
          </cell>
          <cell r="AH1318">
            <v>9783.93</v>
          </cell>
          <cell r="AI1318">
            <v>7648.97</v>
          </cell>
          <cell r="AJ1318">
            <v>8415.2000000000007</v>
          </cell>
          <cell r="AK1318">
            <v>10169.299999999999</v>
          </cell>
          <cell r="AL1318">
            <v>13704.17</v>
          </cell>
          <cell r="AM1318">
            <v>10770.08</v>
          </cell>
          <cell r="AN1318">
            <v>0</v>
          </cell>
        </row>
        <row r="1319">
          <cell r="A1319" t="str">
            <v>FSG.IND.4810</v>
          </cell>
          <cell r="B1319" t="str">
            <v>8632.IND.4810</v>
          </cell>
          <cell r="O1319" t="str">
            <v>Non Allocated Expenditure</v>
          </cell>
          <cell r="Q1319">
            <v>0</v>
          </cell>
          <cell r="R1319">
            <v>0</v>
          </cell>
          <cell r="T1319">
            <v>-18.46</v>
          </cell>
          <cell r="U1319">
            <v>0</v>
          </cell>
          <cell r="X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-4.0199999999999996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-14.44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</row>
        <row r="1320">
          <cell r="A1320" t="str">
            <v>FSG.IND.4810</v>
          </cell>
          <cell r="B1320" t="str">
            <v>8633.IND.4810</v>
          </cell>
          <cell r="O1320" t="str">
            <v>Non Allocated Expenditure</v>
          </cell>
          <cell r="Q1320">
            <v>0</v>
          </cell>
          <cell r="R1320">
            <v>0</v>
          </cell>
          <cell r="T1320">
            <v>90.49</v>
          </cell>
          <cell r="U1320">
            <v>0</v>
          </cell>
          <cell r="X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105</v>
          </cell>
          <cell r="AF1320">
            <v>0</v>
          </cell>
          <cell r="AG1320">
            <v>0</v>
          </cell>
          <cell r="AH1320">
            <v>-7.25</v>
          </cell>
          <cell r="AI1320">
            <v>-3.63</v>
          </cell>
          <cell r="AJ1320">
            <v>-3.63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</row>
        <row r="1321">
          <cell r="A1321" t="str">
            <v>FSG.IND.4810</v>
          </cell>
          <cell r="B1321" t="str">
            <v>8634.IND.4810</v>
          </cell>
          <cell r="O1321" t="str">
            <v>Non Allocated Expenditure</v>
          </cell>
          <cell r="Q1321">
            <v>0</v>
          </cell>
          <cell r="R1321">
            <v>0</v>
          </cell>
          <cell r="T1321">
            <v>-161.43</v>
          </cell>
          <cell r="U1321">
            <v>0</v>
          </cell>
          <cell r="X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-34.380000000000003</v>
          </cell>
          <cell r="AE1321">
            <v>-28.98</v>
          </cell>
          <cell r="AF1321">
            <v>-14.51</v>
          </cell>
          <cell r="AG1321">
            <v>-32.82</v>
          </cell>
          <cell r="AH1321">
            <v>-14.47</v>
          </cell>
          <cell r="AI1321">
            <v>-7.25</v>
          </cell>
          <cell r="AJ1321">
            <v>-29.02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</row>
        <row r="1322">
          <cell r="A1322" t="str">
            <v>FSG.IND.4810</v>
          </cell>
          <cell r="B1322" t="str">
            <v>8635.IND.4810</v>
          </cell>
          <cell r="O1322" t="str">
            <v>Non Allocated Expenditure</v>
          </cell>
          <cell r="Q1322">
            <v>0</v>
          </cell>
          <cell r="R1322">
            <v>0</v>
          </cell>
          <cell r="T1322">
            <v>-1126.56</v>
          </cell>
          <cell r="U1322">
            <v>0</v>
          </cell>
          <cell r="X1322">
            <v>0</v>
          </cell>
          <cell r="Z1322">
            <v>0</v>
          </cell>
          <cell r="AA1322">
            <v>-1568.43</v>
          </cell>
          <cell r="AB1322">
            <v>0</v>
          </cell>
          <cell r="AC1322">
            <v>0</v>
          </cell>
          <cell r="AD1322">
            <v>-7</v>
          </cell>
          <cell r="AE1322">
            <v>-160.86000000000001</v>
          </cell>
          <cell r="AF1322">
            <v>-126.18</v>
          </cell>
          <cell r="AG1322">
            <v>-178.77</v>
          </cell>
          <cell r="AH1322">
            <v>-175.75</v>
          </cell>
          <cell r="AI1322">
            <v>-266.36</v>
          </cell>
          <cell r="AJ1322">
            <v>-177.05</v>
          </cell>
          <cell r="AK1322">
            <v>-30.95</v>
          </cell>
          <cell r="AL1322">
            <v>-3.64</v>
          </cell>
          <cell r="AM1322">
            <v>0</v>
          </cell>
          <cell r="AN1322">
            <v>0</v>
          </cell>
        </row>
        <row r="1323">
          <cell r="A1323" t="str">
            <v>FSG.IND.4810</v>
          </cell>
          <cell r="B1323" t="str">
            <v>8636.IND.4810</v>
          </cell>
          <cell r="O1323" t="str">
            <v>Non Allocated Expenditure</v>
          </cell>
          <cell r="Q1323">
            <v>46.91</v>
          </cell>
          <cell r="R1323">
            <v>0</v>
          </cell>
          <cell r="T1323">
            <v>-76.930000000000007</v>
          </cell>
          <cell r="U1323">
            <v>0</v>
          </cell>
          <cell r="X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-10.5</v>
          </cell>
          <cell r="AE1323">
            <v>-52.93</v>
          </cell>
          <cell r="AF1323">
            <v>-30.11</v>
          </cell>
          <cell r="AG1323">
            <v>0</v>
          </cell>
          <cell r="AH1323">
            <v>0</v>
          </cell>
          <cell r="AI1323">
            <v>-15.8</v>
          </cell>
          <cell r="AJ1323">
            <v>-14.5</v>
          </cell>
          <cell r="AK1323">
            <v>0</v>
          </cell>
          <cell r="AL1323">
            <v>0</v>
          </cell>
          <cell r="AM1323">
            <v>46.91</v>
          </cell>
          <cell r="AN1323">
            <v>0</v>
          </cell>
        </row>
        <row r="1324">
          <cell r="A1324" t="str">
            <v>FSG.IND.4810</v>
          </cell>
          <cell r="B1324" t="str">
            <v>8637.IND.4810</v>
          </cell>
          <cell r="O1324" t="str">
            <v>Non Allocated Expenditure</v>
          </cell>
          <cell r="Q1324">
            <v>0</v>
          </cell>
          <cell r="R1324">
            <v>0</v>
          </cell>
          <cell r="T1324">
            <v>5.63</v>
          </cell>
          <cell r="U1324">
            <v>0</v>
          </cell>
          <cell r="X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5.63</v>
          </cell>
          <cell r="AM1324">
            <v>0</v>
          </cell>
          <cell r="AN1324">
            <v>0</v>
          </cell>
        </row>
        <row r="1325">
          <cell r="A1325" t="str">
            <v>FSG.IND.4810</v>
          </cell>
          <cell r="B1325" t="str">
            <v>8639.IND.4810</v>
          </cell>
          <cell r="O1325" t="str">
            <v>Non Allocated Expenditure</v>
          </cell>
          <cell r="Q1325">
            <v>0</v>
          </cell>
          <cell r="R1325">
            <v>0</v>
          </cell>
          <cell r="T1325">
            <v>34.47</v>
          </cell>
          <cell r="U1325">
            <v>0</v>
          </cell>
          <cell r="X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23.22</v>
          </cell>
          <cell r="AF1325">
            <v>0</v>
          </cell>
          <cell r="AG1325">
            <v>0</v>
          </cell>
          <cell r="AH1325">
            <v>11.25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</row>
        <row r="1326">
          <cell r="A1326" t="str">
            <v>FSG.IND.4810</v>
          </cell>
          <cell r="B1326" t="str">
            <v>8640.IND.4810</v>
          </cell>
          <cell r="O1326" t="str">
            <v>Non Allocated Expenditure</v>
          </cell>
          <cell r="Q1326">
            <v>0</v>
          </cell>
          <cell r="R1326">
            <v>0</v>
          </cell>
          <cell r="T1326">
            <v>-58.72</v>
          </cell>
          <cell r="U1326">
            <v>0</v>
          </cell>
          <cell r="X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-14.5</v>
          </cell>
          <cell r="AF1326">
            <v>-15.28</v>
          </cell>
          <cell r="AG1326">
            <v>-14.44</v>
          </cell>
          <cell r="AH1326">
            <v>-7.25</v>
          </cell>
          <cell r="AI1326">
            <v>0</v>
          </cell>
          <cell r="AJ1326">
            <v>-7.25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</row>
        <row r="1327">
          <cell r="A1327" t="str">
            <v>FSG.IND.4810</v>
          </cell>
          <cell r="B1327" t="str">
            <v>8640.IND.4810</v>
          </cell>
          <cell r="O1327" t="str">
            <v>Non Allocated Expenditure</v>
          </cell>
          <cell r="Q1327">
            <v>0</v>
          </cell>
          <cell r="R1327">
            <v>0</v>
          </cell>
          <cell r="T1327">
            <v>59.21</v>
          </cell>
          <cell r="U1327">
            <v>0</v>
          </cell>
          <cell r="X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3.5</v>
          </cell>
          <cell r="AF1327">
            <v>55.71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</row>
        <row r="1328">
          <cell r="A1328" t="str">
            <v>FSG.IND.4820</v>
          </cell>
          <cell r="B1328" t="str">
            <v>8631.IND.4820</v>
          </cell>
          <cell r="O1328" t="str">
            <v>Non Allocated Expenditure</v>
          </cell>
          <cell r="Q1328">
            <v>182.42</v>
          </cell>
          <cell r="R1328">
            <v>170.75</v>
          </cell>
          <cell r="T1328">
            <v>509.47</v>
          </cell>
          <cell r="U1328">
            <v>1878.25</v>
          </cell>
          <cell r="X1328">
            <v>2049</v>
          </cell>
          <cell r="Z1328">
            <v>2049</v>
          </cell>
          <cell r="AA1328">
            <v>2049</v>
          </cell>
          <cell r="AB1328">
            <v>0</v>
          </cell>
          <cell r="AC1328">
            <v>1217.07</v>
          </cell>
          <cell r="AD1328">
            <v>159.72999999999999</v>
          </cell>
          <cell r="AE1328">
            <v>-1944.95</v>
          </cell>
          <cell r="AF1328">
            <v>316.27</v>
          </cell>
          <cell r="AG1328">
            <v>0</v>
          </cell>
          <cell r="AH1328">
            <v>4644.3599999999997</v>
          </cell>
          <cell r="AI1328">
            <v>-4490.6400000000003</v>
          </cell>
          <cell r="AJ1328">
            <v>105.13</v>
          </cell>
          <cell r="AK1328">
            <v>229.63</v>
          </cell>
          <cell r="AL1328">
            <v>90.45</v>
          </cell>
          <cell r="AM1328">
            <v>182.42</v>
          </cell>
          <cell r="AN1328">
            <v>0</v>
          </cell>
        </row>
        <row r="1329">
          <cell r="A1329" t="str">
            <v>FSG.IND.4820</v>
          </cell>
          <cell r="B1329" t="str">
            <v>8632.IND.4820</v>
          </cell>
          <cell r="O1329" t="str">
            <v>Non Allocated Expenditure</v>
          </cell>
          <cell r="Q1329">
            <v>458.28</v>
          </cell>
          <cell r="R1329">
            <v>85.37</v>
          </cell>
          <cell r="T1329">
            <v>4153.38</v>
          </cell>
          <cell r="U1329">
            <v>939.07</v>
          </cell>
          <cell r="X1329">
            <v>1024.44</v>
          </cell>
          <cell r="Z1329">
            <v>1024.44</v>
          </cell>
          <cell r="AA1329">
            <v>1024.44</v>
          </cell>
          <cell r="AB1329">
            <v>0</v>
          </cell>
          <cell r="AC1329">
            <v>0</v>
          </cell>
          <cell r="AD1329">
            <v>212.36</v>
          </cell>
          <cell r="AE1329">
            <v>280.05</v>
          </cell>
          <cell r="AF1329">
            <v>842.35</v>
          </cell>
          <cell r="AG1329">
            <v>488.21</v>
          </cell>
          <cell r="AH1329">
            <v>368.67</v>
          </cell>
          <cell r="AI1329">
            <v>409.73</v>
          </cell>
          <cell r="AJ1329">
            <v>378.63</v>
          </cell>
          <cell r="AK1329">
            <v>242.63</v>
          </cell>
          <cell r="AL1329">
            <v>472.47</v>
          </cell>
          <cell r="AM1329">
            <v>458.28</v>
          </cell>
          <cell r="AN1329">
            <v>0</v>
          </cell>
        </row>
        <row r="1330">
          <cell r="A1330" t="str">
            <v>FSG.IND.4820</v>
          </cell>
          <cell r="B1330" t="str">
            <v>8632.IND.4820</v>
          </cell>
          <cell r="O1330" t="str">
            <v>Non Allocated Expenditure</v>
          </cell>
          <cell r="Q1330">
            <v>0</v>
          </cell>
          <cell r="R1330">
            <v>0</v>
          </cell>
          <cell r="T1330">
            <v>360.18</v>
          </cell>
          <cell r="U1330">
            <v>0</v>
          </cell>
          <cell r="X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360.18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</row>
        <row r="1331">
          <cell r="A1331" t="str">
            <v>FSG.IND.4820</v>
          </cell>
          <cell r="B1331" t="str">
            <v>8633.IND.4820</v>
          </cell>
          <cell r="O1331" t="str">
            <v>Non Allocated Expenditure</v>
          </cell>
          <cell r="Q1331">
            <v>56.82</v>
          </cell>
          <cell r="R1331">
            <v>166.67</v>
          </cell>
          <cell r="T1331">
            <v>1239.06</v>
          </cell>
          <cell r="U1331">
            <v>1833.37</v>
          </cell>
          <cell r="X1331">
            <v>2000.04</v>
          </cell>
          <cell r="Z1331">
            <v>2000.04</v>
          </cell>
          <cell r="AA1331">
            <v>2000.04</v>
          </cell>
          <cell r="AB1331">
            <v>0</v>
          </cell>
          <cell r="AC1331">
            <v>0</v>
          </cell>
          <cell r="AD1331">
            <v>0</v>
          </cell>
          <cell r="AE1331">
            <v>105.05</v>
          </cell>
          <cell r="AF1331">
            <v>0</v>
          </cell>
          <cell r="AG1331">
            <v>396.27</v>
          </cell>
          <cell r="AH1331">
            <v>0</v>
          </cell>
          <cell r="AI1331">
            <v>550.19000000000005</v>
          </cell>
          <cell r="AJ1331">
            <v>0</v>
          </cell>
          <cell r="AK1331">
            <v>55.18</v>
          </cell>
          <cell r="AL1331">
            <v>75.55</v>
          </cell>
          <cell r="AM1331">
            <v>56.82</v>
          </cell>
          <cell r="AN1331">
            <v>0</v>
          </cell>
        </row>
        <row r="1332">
          <cell r="A1332" t="str">
            <v>FSG.IND.4820</v>
          </cell>
          <cell r="B1332" t="str">
            <v>8634.IND.4820</v>
          </cell>
          <cell r="O1332" t="str">
            <v>Non Allocated Expenditure</v>
          </cell>
          <cell r="Q1332">
            <v>0</v>
          </cell>
          <cell r="R1332">
            <v>416.67</v>
          </cell>
          <cell r="T1332">
            <v>0</v>
          </cell>
          <cell r="U1332">
            <v>4583.37</v>
          </cell>
          <cell r="X1332">
            <v>5000.04</v>
          </cell>
          <cell r="Z1332">
            <v>5000.04</v>
          </cell>
          <cell r="AA1332">
            <v>8000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</row>
        <row r="1333">
          <cell r="A1333" t="str">
            <v>FSG.IND.4820</v>
          </cell>
          <cell r="B1333" t="str">
            <v>8634.IND.4820</v>
          </cell>
          <cell r="O1333" t="str">
            <v>Non Allocated Expenditure</v>
          </cell>
          <cell r="Q1333">
            <v>689.54</v>
          </cell>
          <cell r="R1333">
            <v>0</v>
          </cell>
          <cell r="T1333">
            <v>8903.16</v>
          </cell>
          <cell r="U1333">
            <v>0</v>
          </cell>
          <cell r="X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1043.73</v>
          </cell>
          <cell r="AD1333">
            <v>347.81</v>
          </cell>
          <cell r="AE1333">
            <v>836</v>
          </cell>
          <cell r="AF1333">
            <v>1607.27</v>
          </cell>
          <cell r="AG1333">
            <v>912.93</v>
          </cell>
          <cell r="AH1333">
            <v>17.96</v>
          </cell>
          <cell r="AI1333">
            <v>1122.8800000000001</v>
          </cell>
          <cell r="AJ1333">
            <v>599.13</v>
          </cell>
          <cell r="AK1333">
            <v>849.91</v>
          </cell>
          <cell r="AL1333">
            <v>876</v>
          </cell>
          <cell r="AM1333">
            <v>689.54</v>
          </cell>
          <cell r="AN1333">
            <v>0</v>
          </cell>
        </row>
        <row r="1334">
          <cell r="A1334" t="str">
            <v>FSG.IND.4820</v>
          </cell>
          <cell r="B1334" t="str">
            <v>8635.IND.4820</v>
          </cell>
          <cell r="O1334" t="str">
            <v>Non Allocated Expenditure</v>
          </cell>
          <cell r="Q1334">
            <v>583</v>
          </cell>
          <cell r="R1334">
            <v>426.88</v>
          </cell>
          <cell r="T1334">
            <v>4315.1400000000003</v>
          </cell>
          <cell r="U1334">
            <v>4695.68</v>
          </cell>
          <cell r="X1334">
            <v>5122.5600000000004</v>
          </cell>
          <cell r="Z1334">
            <v>5122.5600000000004</v>
          </cell>
          <cell r="AA1334">
            <v>5122.5600000000004</v>
          </cell>
          <cell r="AB1334">
            <v>0</v>
          </cell>
          <cell r="AC1334">
            <v>0</v>
          </cell>
          <cell r="AD1334">
            <v>246.15</v>
          </cell>
          <cell r="AE1334">
            <v>358.33</v>
          </cell>
          <cell r="AF1334">
            <v>1206.44</v>
          </cell>
          <cell r="AG1334">
            <v>505.07</v>
          </cell>
          <cell r="AH1334">
            <v>62.37</v>
          </cell>
          <cell r="AI1334">
            <v>372.94</v>
          </cell>
          <cell r="AJ1334">
            <v>69.36</v>
          </cell>
          <cell r="AK1334">
            <v>155.54</v>
          </cell>
          <cell r="AL1334">
            <v>755.94</v>
          </cell>
          <cell r="AM1334">
            <v>583</v>
          </cell>
          <cell r="AN1334">
            <v>0</v>
          </cell>
        </row>
        <row r="1335">
          <cell r="A1335" t="str">
            <v>FSG.IND.4820</v>
          </cell>
          <cell r="B1335" t="str">
            <v>8636.IND.4820</v>
          </cell>
          <cell r="O1335" t="str">
            <v>Non Allocated Expenditure</v>
          </cell>
          <cell r="Q1335">
            <v>131.72</v>
          </cell>
          <cell r="R1335">
            <v>0</v>
          </cell>
          <cell r="T1335">
            <v>2509.7199999999998</v>
          </cell>
          <cell r="U1335">
            <v>0</v>
          </cell>
          <cell r="X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137.81</v>
          </cell>
          <cell r="AE1335">
            <v>237.72</v>
          </cell>
          <cell r="AF1335">
            <v>915.54</v>
          </cell>
          <cell r="AG1335">
            <v>181.46</v>
          </cell>
          <cell r="AH1335">
            <v>0</v>
          </cell>
          <cell r="AI1335">
            <v>65.37</v>
          </cell>
          <cell r="AJ1335">
            <v>235.73</v>
          </cell>
          <cell r="AK1335">
            <v>172.73</v>
          </cell>
          <cell r="AL1335">
            <v>431.64</v>
          </cell>
          <cell r="AM1335">
            <v>131.72</v>
          </cell>
          <cell r="AN1335">
            <v>0</v>
          </cell>
        </row>
        <row r="1336">
          <cell r="A1336" t="str">
            <v>FSG.IND.4820</v>
          </cell>
          <cell r="B1336" t="str">
            <v>8637.IND.4820</v>
          </cell>
          <cell r="O1336" t="str">
            <v>Non Allocated Expenditure</v>
          </cell>
          <cell r="Q1336">
            <v>0</v>
          </cell>
          <cell r="R1336">
            <v>166.67</v>
          </cell>
          <cell r="T1336">
            <v>32.79</v>
          </cell>
          <cell r="U1336">
            <v>1833.37</v>
          </cell>
          <cell r="X1336">
            <v>2000.04</v>
          </cell>
          <cell r="Z1336">
            <v>2000.04</v>
          </cell>
          <cell r="AA1336">
            <v>2000.04</v>
          </cell>
          <cell r="AB1336">
            <v>0</v>
          </cell>
          <cell r="AC1336">
            <v>0</v>
          </cell>
          <cell r="AD1336">
            <v>0</v>
          </cell>
          <cell r="AE1336">
            <v>32.79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</row>
        <row r="1337">
          <cell r="A1337" t="str">
            <v>FSG.IND.4820</v>
          </cell>
          <cell r="B1337" t="str">
            <v>8639.IND.4820</v>
          </cell>
          <cell r="O1337" t="str">
            <v>Non Allocated Expenditure</v>
          </cell>
          <cell r="Q1337">
            <v>0</v>
          </cell>
          <cell r="R1337">
            <v>85.37</v>
          </cell>
          <cell r="T1337">
            <v>0</v>
          </cell>
          <cell r="U1337">
            <v>939.07</v>
          </cell>
          <cell r="X1337">
            <v>1024.44</v>
          </cell>
          <cell r="Z1337">
            <v>1024.44</v>
          </cell>
          <cell r="AA1337">
            <v>1024.44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</row>
        <row r="1338">
          <cell r="A1338" t="str">
            <v>FSG.IND.4820</v>
          </cell>
          <cell r="B1338" t="str">
            <v>8640.IND.4820</v>
          </cell>
          <cell r="O1338" t="str">
            <v>Non Allocated Expenditure</v>
          </cell>
          <cell r="Q1338">
            <v>0</v>
          </cell>
          <cell r="R1338">
            <v>83.33</v>
          </cell>
          <cell r="T1338">
            <v>0</v>
          </cell>
          <cell r="U1338">
            <v>916.63</v>
          </cell>
          <cell r="X1338">
            <v>999.96</v>
          </cell>
          <cell r="Z1338">
            <v>999.96</v>
          </cell>
          <cell r="AA1338">
            <v>999.96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</row>
        <row r="1339">
          <cell r="A1339" t="str">
            <v>FSG.IND.4820</v>
          </cell>
          <cell r="B1339" t="str">
            <v>8640.IND.4820</v>
          </cell>
          <cell r="O1339" t="str">
            <v>Non Allocated Expenditure</v>
          </cell>
          <cell r="Q1339">
            <v>0</v>
          </cell>
          <cell r="R1339">
            <v>0</v>
          </cell>
          <cell r="T1339">
            <v>34</v>
          </cell>
          <cell r="U1339">
            <v>0</v>
          </cell>
          <cell r="X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21.82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12.18</v>
          </cell>
          <cell r="AM1339">
            <v>0</v>
          </cell>
          <cell r="AN1339">
            <v>0</v>
          </cell>
        </row>
        <row r="1340">
          <cell r="A1340" t="str">
            <v>FSG.IND.4820</v>
          </cell>
          <cell r="B1340" t="str">
            <v>8640.IND.4820</v>
          </cell>
          <cell r="O1340" t="str">
            <v>Non Allocated Expenditure</v>
          </cell>
          <cell r="Q1340">
            <v>27.45</v>
          </cell>
          <cell r="R1340">
            <v>0</v>
          </cell>
          <cell r="T1340">
            <v>1583.21</v>
          </cell>
          <cell r="U1340">
            <v>0</v>
          </cell>
          <cell r="X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139.55000000000001</v>
          </cell>
          <cell r="AD1340">
            <v>81.540000000000006</v>
          </cell>
          <cell r="AE1340">
            <v>156.27000000000001</v>
          </cell>
          <cell r="AF1340">
            <v>79.09</v>
          </cell>
          <cell r="AG1340">
            <v>202.72</v>
          </cell>
          <cell r="AH1340">
            <v>0</v>
          </cell>
          <cell r="AI1340">
            <v>152.09</v>
          </cell>
          <cell r="AJ1340">
            <v>91.77</v>
          </cell>
          <cell r="AK1340">
            <v>219.09</v>
          </cell>
          <cell r="AL1340">
            <v>433.64</v>
          </cell>
          <cell r="AM1340">
            <v>27.45</v>
          </cell>
          <cell r="AN1340">
            <v>0</v>
          </cell>
        </row>
        <row r="1341">
          <cell r="A1341" t="str">
            <v>FSG.IND.4900</v>
          </cell>
          <cell r="B1341" t="str">
            <v>8631.IND.4900</v>
          </cell>
          <cell r="O1341" t="str">
            <v>Non Allocated Expenditure</v>
          </cell>
          <cell r="Q1341">
            <v>47642.61</v>
          </cell>
          <cell r="R1341">
            <v>52250</v>
          </cell>
          <cell r="T1341">
            <v>523214.75</v>
          </cell>
          <cell r="U1341">
            <v>574750</v>
          </cell>
          <cell r="X1341">
            <v>627000</v>
          </cell>
          <cell r="Z1341">
            <v>627000</v>
          </cell>
          <cell r="AA1341">
            <v>627000</v>
          </cell>
          <cell r="AB1341">
            <v>0</v>
          </cell>
          <cell r="AC1341">
            <v>64685.97</v>
          </cell>
          <cell r="AD1341">
            <v>31138.09</v>
          </cell>
          <cell r="AE1341">
            <v>54069.46</v>
          </cell>
          <cell r="AF1341">
            <v>38665.06</v>
          </cell>
          <cell r="AG1341">
            <v>69172.19</v>
          </cell>
          <cell r="AH1341">
            <v>76815.12</v>
          </cell>
          <cell r="AI1341">
            <v>55671.75</v>
          </cell>
          <cell r="AJ1341">
            <v>52743.73</v>
          </cell>
          <cell r="AK1341">
            <v>-8393.27</v>
          </cell>
          <cell r="AL1341">
            <v>41004.04</v>
          </cell>
          <cell r="AM1341">
            <v>47642.61</v>
          </cell>
          <cell r="AN1341">
            <v>0</v>
          </cell>
        </row>
        <row r="1342">
          <cell r="A1342" t="str">
            <v>FSG.IND.4900</v>
          </cell>
          <cell r="B1342" t="str">
            <v>8632.IND.4900</v>
          </cell>
          <cell r="O1342" t="str">
            <v>Non Allocated Expenditure</v>
          </cell>
          <cell r="Q1342">
            <v>48398.52</v>
          </cell>
          <cell r="R1342">
            <v>129097.17</v>
          </cell>
          <cell r="T1342">
            <v>385782.15</v>
          </cell>
          <cell r="U1342">
            <v>1420068.87</v>
          </cell>
          <cell r="X1342">
            <v>1549166.04</v>
          </cell>
          <cell r="Z1342">
            <v>1399000</v>
          </cell>
          <cell r="AA1342">
            <v>1119000</v>
          </cell>
          <cell r="AB1342">
            <v>0</v>
          </cell>
          <cell r="AC1342">
            <v>0</v>
          </cell>
          <cell r="AD1342">
            <v>36442.14</v>
          </cell>
          <cell r="AE1342">
            <v>16321.75</v>
          </cell>
          <cell r="AF1342">
            <v>26768.15</v>
          </cell>
          <cell r="AG1342">
            <v>24608.04</v>
          </cell>
          <cell r="AH1342">
            <v>76658.210000000006</v>
          </cell>
          <cell r="AI1342">
            <v>38217.89</v>
          </cell>
          <cell r="AJ1342">
            <v>50206.53</v>
          </cell>
          <cell r="AK1342">
            <v>28778.07</v>
          </cell>
          <cell r="AL1342">
            <v>39382.85</v>
          </cell>
          <cell r="AM1342">
            <v>48398.52</v>
          </cell>
          <cell r="AN1342">
            <v>0</v>
          </cell>
        </row>
        <row r="1343">
          <cell r="A1343" t="str">
            <v>FSG.IND.4900</v>
          </cell>
          <cell r="B1343" t="str">
            <v>8632.IND.4900</v>
          </cell>
          <cell r="O1343" t="str">
            <v>Non Allocated Expenditure</v>
          </cell>
          <cell r="Q1343">
            <v>135837.16</v>
          </cell>
          <cell r="R1343">
            <v>0</v>
          </cell>
          <cell r="T1343">
            <v>630631.69999999995</v>
          </cell>
          <cell r="U1343">
            <v>0</v>
          </cell>
          <cell r="X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31920.7</v>
          </cell>
          <cell r="AD1343">
            <v>52957.11</v>
          </cell>
          <cell r="AE1343">
            <v>32744.21</v>
          </cell>
          <cell r="AF1343">
            <v>87235.94</v>
          </cell>
          <cell r="AG1343">
            <v>78361.86</v>
          </cell>
          <cell r="AH1343">
            <v>50236.83</v>
          </cell>
          <cell r="AI1343">
            <v>18811.560000000001</v>
          </cell>
          <cell r="AJ1343">
            <v>48121.61</v>
          </cell>
          <cell r="AK1343">
            <v>48727.83</v>
          </cell>
          <cell r="AL1343">
            <v>45676.89</v>
          </cell>
          <cell r="AM1343">
            <v>135837.16</v>
          </cell>
          <cell r="AN1343">
            <v>608.54</v>
          </cell>
        </row>
        <row r="1344">
          <cell r="A1344" t="str">
            <v>FSG.IND.4900</v>
          </cell>
          <cell r="B1344" t="str">
            <v>8633.IND.4900</v>
          </cell>
          <cell r="O1344" t="str">
            <v>Non Allocated Expenditure</v>
          </cell>
          <cell r="Q1344">
            <v>0</v>
          </cell>
          <cell r="R1344">
            <v>0</v>
          </cell>
          <cell r="T1344">
            <v>115</v>
          </cell>
          <cell r="U1344">
            <v>0</v>
          </cell>
          <cell r="X1344">
            <v>0</v>
          </cell>
          <cell r="Z1344">
            <v>10000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115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</row>
        <row r="1345">
          <cell r="A1345" t="str">
            <v>FSG.IND.4900</v>
          </cell>
          <cell r="B1345" t="str">
            <v>8633.IND.4900</v>
          </cell>
          <cell r="O1345" t="str">
            <v>Non Allocated Expenditure</v>
          </cell>
          <cell r="Q1345">
            <v>154.04</v>
          </cell>
          <cell r="R1345">
            <v>0</v>
          </cell>
          <cell r="T1345">
            <v>154.04</v>
          </cell>
          <cell r="U1345">
            <v>0</v>
          </cell>
          <cell r="X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154.04</v>
          </cell>
          <cell r="AN1345">
            <v>0</v>
          </cell>
        </row>
        <row r="1346">
          <cell r="A1346" t="str">
            <v>FSG.IND.4900</v>
          </cell>
          <cell r="B1346" t="str">
            <v>8634.IND.4900</v>
          </cell>
          <cell r="O1346" t="str">
            <v>Non Allocated Expenditure</v>
          </cell>
          <cell r="Q1346">
            <v>0</v>
          </cell>
          <cell r="R1346">
            <v>100000</v>
          </cell>
          <cell r="T1346">
            <v>0</v>
          </cell>
          <cell r="U1346">
            <v>1100000</v>
          </cell>
          <cell r="X1346">
            <v>1200000</v>
          </cell>
          <cell r="Z1346">
            <v>1100000</v>
          </cell>
          <cell r="AA1346">
            <v>1016000</v>
          </cell>
          <cell r="AB1346">
            <v>0</v>
          </cell>
          <cell r="AC1346">
            <v>0</v>
          </cell>
          <cell r="AD1346">
            <v>0</v>
          </cell>
          <cell r="AE1346">
            <v>3081.6</v>
          </cell>
          <cell r="AF1346">
            <v>6013.4</v>
          </cell>
          <cell r="AG1346">
            <v>-1219.8</v>
          </cell>
          <cell r="AH1346">
            <v>13511.98</v>
          </cell>
          <cell r="AI1346">
            <v>8054.29</v>
          </cell>
          <cell r="AJ1346">
            <v>7398.82</v>
          </cell>
          <cell r="AK1346">
            <v>-36840.29</v>
          </cell>
          <cell r="AL1346">
            <v>0</v>
          </cell>
          <cell r="AM1346">
            <v>0</v>
          </cell>
          <cell r="AN1346">
            <v>0</v>
          </cell>
        </row>
        <row r="1347">
          <cell r="A1347" t="str">
            <v>FSG.IND.4900</v>
          </cell>
          <cell r="B1347" t="str">
            <v>8634.IND.4900</v>
          </cell>
          <cell r="O1347" t="str">
            <v>Non Allocated Expenditure</v>
          </cell>
          <cell r="Q1347">
            <v>0</v>
          </cell>
          <cell r="R1347">
            <v>0</v>
          </cell>
          <cell r="T1347">
            <v>86.82</v>
          </cell>
          <cell r="U1347">
            <v>0</v>
          </cell>
          <cell r="X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473.82</v>
          </cell>
          <cell r="AD1347">
            <v>0</v>
          </cell>
          <cell r="AE1347">
            <v>-387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</row>
        <row r="1348">
          <cell r="A1348" t="str">
            <v>FSG.IND.4900</v>
          </cell>
          <cell r="B1348" t="str">
            <v>8634.IND.4900</v>
          </cell>
          <cell r="O1348" t="str">
            <v>Non Allocated Expenditure</v>
          </cell>
          <cell r="Q1348">
            <v>0</v>
          </cell>
          <cell r="R1348">
            <v>0</v>
          </cell>
          <cell r="T1348">
            <v>6011.36</v>
          </cell>
          <cell r="U1348">
            <v>0</v>
          </cell>
          <cell r="X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6011.36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</row>
        <row r="1349">
          <cell r="A1349" t="str">
            <v>FSG.IND.4900</v>
          </cell>
          <cell r="B1349" t="str">
            <v>8634.IND.4900</v>
          </cell>
          <cell r="O1349" t="str">
            <v>Non Allocated Expenditure</v>
          </cell>
          <cell r="Q1349">
            <v>120558.75</v>
          </cell>
          <cell r="R1349">
            <v>0</v>
          </cell>
          <cell r="T1349">
            <v>931511.49</v>
          </cell>
          <cell r="U1349">
            <v>0</v>
          </cell>
          <cell r="X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54293.59</v>
          </cell>
          <cell r="AD1349">
            <v>82550.559999999998</v>
          </cell>
          <cell r="AE1349">
            <v>103714.56</v>
          </cell>
          <cell r="AF1349">
            <v>97327.38</v>
          </cell>
          <cell r="AG1349">
            <v>82542</v>
          </cell>
          <cell r="AH1349">
            <v>88953.62</v>
          </cell>
          <cell r="AI1349">
            <v>41162.1</v>
          </cell>
          <cell r="AJ1349">
            <v>77498.02</v>
          </cell>
          <cell r="AK1349">
            <v>77143.38</v>
          </cell>
          <cell r="AL1349">
            <v>105767.53</v>
          </cell>
          <cell r="AM1349">
            <v>120558.75</v>
          </cell>
          <cell r="AN1349">
            <v>4132.0600000000004</v>
          </cell>
        </row>
        <row r="1350">
          <cell r="A1350" t="str">
            <v>FSG.IND.4900</v>
          </cell>
          <cell r="B1350" t="str">
            <v>8635.IND.4900</v>
          </cell>
          <cell r="O1350" t="str">
            <v>Non Allocated Expenditure</v>
          </cell>
          <cell r="Q1350">
            <v>117937.11</v>
          </cell>
          <cell r="R1350">
            <v>133750</v>
          </cell>
          <cell r="T1350">
            <v>1467491.08</v>
          </cell>
          <cell r="U1350">
            <v>1471250</v>
          </cell>
          <cell r="X1350">
            <v>1605000</v>
          </cell>
          <cell r="Z1350">
            <v>1905000</v>
          </cell>
          <cell r="AA1350">
            <v>1470000</v>
          </cell>
          <cell r="AB1350">
            <v>0</v>
          </cell>
          <cell r="AC1350">
            <v>99046.86</v>
          </cell>
          <cell r="AD1350">
            <v>243813.57</v>
          </cell>
          <cell r="AE1350">
            <v>40405.85</v>
          </cell>
          <cell r="AF1350">
            <v>164082.75</v>
          </cell>
          <cell r="AG1350">
            <v>93776.43</v>
          </cell>
          <cell r="AH1350">
            <v>124565.59</v>
          </cell>
          <cell r="AI1350">
            <v>180681.36</v>
          </cell>
          <cell r="AJ1350">
            <v>187157.92</v>
          </cell>
          <cell r="AK1350">
            <v>144586.65</v>
          </cell>
          <cell r="AL1350">
            <v>71436.990000000005</v>
          </cell>
          <cell r="AM1350">
            <v>117937.11</v>
          </cell>
          <cell r="AN1350">
            <v>16100</v>
          </cell>
        </row>
        <row r="1351">
          <cell r="A1351" t="str">
            <v>FSG.IND.4900</v>
          </cell>
          <cell r="B1351" t="str">
            <v>8636.IND.4900</v>
          </cell>
          <cell r="O1351" t="str">
            <v>Non Allocated Expenditure</v>
          </cell>
          <cell r="Q1351">
            <v>3420.69</v>
          </cell>
          <cell r="R1351">
            <v>833.33</v>
          </cell>
          <cell r="T1351">
            <v>23019.71</v>
          </cell>
          <cell r="U1351">
            <v>9166.6299999999992</v>
          </cell>
          <cell r="X1351">
            <v>9999.9599999999991</v>
          </cell>
          <cell r="Z1351">
            <v>9999.9599999999991</v>
          </cell>
          <cell r="AA1351">
            <v>25000</v>
          </cell>
          <cell r="AB1351">
            <v>0</v>
          </cell>
          <cell r="AC1351">
            <v>266.64</v>
          </cell>
          <cell r="AD1351">
            <v>6785.41</v>
          </cell>
          <cell r="AE1351">
            <v>4951.3100000000004</v>
          </cell>
          <cell r="AF1351">
            <v>3515.56</v>
          </cell>
          <cell r="AG1351">
            <v>1736.25</v>
          </cell>
          <cell r="AH1351">
            <v>1010.59</v>
          </cell>
          <cell r="AI1351">
            <v>517.13</v>
          </cell>
          <cell r="AJ1351">
            <v>7353.16</v>
          </cell>
          <cell r="AK1351">
            <v>-6737.44</v>
          </cell>
          <cell r="AL1351">
            <v>200.41</v>
          </cell>
          <cell r="AM1351">
            <v>3420.69</v>
          </cell>
          <cell r="AN1351">
            <v>0</v>
          </cell>
        </row>
        <row r="1352">
          <cell r="A1352" t="str">
            <v>FSG.IND.4900</v>
          </cell>
          <cell r="B1352" t="str">
            <v>8637.IND.4900</v>
          </cell>
          <cell r="O1352" t="str">
            <v>Non Allocated Expenditure</v>
          </cell>
          <cell r="Q1352">
            <v>0</v>
          </cell>
          <cell r="R1352">
            <v>2083.33</v>
          </cell>
          <cell r="T1352">
            <v>3080.64</v>
          </cell>
          <cell r="U1352">
            <v>22916.63</v>
          </cell>
          <cell r="X1352">
            <v>24999.96</v>
          </cell>
          <cell r="Z1352">
            <v>24999.96</v>
          </cell>
          <cell r="AA1352">
            <v>5000</v>
          </cell>
          <cell r="AB1352">
            <v>0</v>
          </cell>
          <cell r="AC1352">
            <v>1589.63</v>
          </cell>
          <cell r="AD1352">
            <v>268.58999999999997</v>
          </cell>
          <cell r="AE1352">
            <v>71.099999999999994</v>
          </cell>
          <cell r="AF1352">
            <v>0</v>
          </cell>
          <cell r="AG1352">
            <v>0</v>
          </cell>
          <cell r="AH1352">
            <v>1133.1500000000001</v>
          </cell>
          <cell r="AI1352">
            <v>0</v>
          </cell>
          <cell r="AJ1352">
            <v>0</v>
          </cell>
          <cell r="AK1352">
            <v>0</v>
          </cell>
          <cell r="AL1352">
            <v>18.170000000000002</v>
          </cell>
          <cell r="AM1352">
            <v>0</v>
          </cell>
          <cell r="AN1352">
            <v>0</v>
          </cell>
        </row>
        <row r="1353">
          <cell r="A1353" t="str">
            <v>FSG.IND.4900</v>
          </cell>
          <cell r="B1353" t="str">
            <v>8639.IND.4900</v>
          </cell>
          <cell r="O1353" t="str">
            <v>Non Allocated Expenditure</v>
          </cell>
          <cell r="Q1353">
            <v>4460</v>
          </cell>
          <cell r="R1353">
            <v>16083.33</v>
          </cell>
          <cell r="T1353">
            <v>4810</v>
          </cell>
          <cell r="U1353">
            <v>176916.63</v>
          </cell>
          <cell r="X1353">
            <v>192999.96</v>
          </cell>
          <cell r="Z1353">
            <v>163000</v>
          </cell>
          <cell r="AA1353">
            <v>133000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350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4460</v>
          </cell>
          <cell r="AN1353">
            <v>0</v>
          </cell>
        </row>
        <row r="1354">
          <cell r="A1354" t="str">
            <v>FSG.IND.4900</v>
          </cell>
          <cell r="B1354" t="str">
            <v>8639.IND.4900</v>
          </cell>
          <cell r="O1354" t="str">
            <v>Non Allocated Expenditure</v>
          </cell>
          <cell r="Q1354">
            <v>17161.03</v>
          </cell>
          <cell r="R1354">
            <v>0</v>
          </cell>
          <cell r="T1354">
            <v>52058.05</v>
          </cell>
          <cell r="U1354">
            <v>0</v>
          </cell>
          <cell r="X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2586.15</v>
          </cell>
          <cell r="AD1354">
            <v>1943.72</v>
          </cell>
          <cell r="AE1354">
            <v>3126.92</v>
          </cell>
          <cell r="AF1354">
            <v>7208.38</v>
          </cell>
          <cell r="AG1354">
            <v>1200</v>
          </cell>
          <cell r="AH1354">
            <v>527.42999999999995</v>
          </cell>
          <cell r="AI1354">
            <v>5572.84</v>
          </cell>
          <cell r="AJ1354">
            <v>2015.24</v>
          </cell>
          <cell r="AK1354">
            <v>9909.4500000000007</v>
          </cell>
          <cell r="AL1354">
            <v>806.89</v>
          </cell>
          <cell r="AM1354">
            <v>17161.03</v>
          </cell>
          <cell r="AN1354">
            <v>0</v>
          </cell>
        </row>
        <row r="1355">
          <cell r="A1355" t="str">
            <v>FSG.IND.4900</v>
          </cell>
          <cell r="B1355" t="str">
            <v>8639.IND.4900</v>
          </cell>
          <cell r="O1355" t="str">
            <v>Non Allocated Expenditure</v>
          </cell>
          <cell r="Q1355">
            <v>7794.98</v>
          </cell>
          <cell r="R1355">
            <v>0</v>
          </cell>
          <cell r="T1355">
            <v>100570.67</v>
          </cell>
          <cell r="U1355">
            <v>0</v>
          </cell>
          <cell r="X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6547.87</v>
          </cell>
          <cell r="AD1355">
            <v>6018.7</v>
          </cell>
          <cell r="AE1355">
            <v>12706.3</v>
          </cell>
          <cell r="AF1355">
            <v>9292.7099999999991</v>
          </cell>
          <cell r="AG1355">
            <v>12952.21</v>
          </cell>
          <cell r="AH1355">
            <v>11393.77</v>
          </cell>
          <cell r="AI1355">
            <v>9123.94</v>
          </cell>
          <cell r="AJ1355">
            <v>2368.94</v>
          </cell>
          <cell r="AK1355">
            <v>19794.46</v>
          </cell>
          <cell r="AL1355">
            <v>2576.79</v>
          </cell>
          <cell r="AM1355">
            <v>7794.98</v>
          </cell>
          <cell r="AN1355">
            <v>635.39</v>
          </cell>
        </row>
        <row r="1356">
          <cell r="A1356" t="str">
            <v>FSG.IND.4900</v>
          </cell>
          <cell r="B1356" t="str">
            <v>8640.IND.4900</v>
          </cell>
          <cell r="O1356" t="str">
            <v>Non Allocated Expenditure</v>
          </cell>
          <cell r="Q1356">
            <v>0</v>
          </cell>
          <cell r="R1356">
            <v>25000</v>
          </cell>
          <cell r="T1356">
            <v>0</v>
          </cell>
          <cell r="U1356">
            <v>275000</v>
          </cell>
          <cell r="X1356">
            <v>300000</v>
          </cell>
          <cell r="Z1356">
            <v>300000</v>
          </cell>
          <cell r="AA1356">
            <v>300000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</row>
        <row r="1357">
          <cell r="A1357" t="str">
            <v>FSG.IND.4900</v>
          </cell>
          <cell r="B1357" t="str">
            <v>8640.IND.4900</v>
          </cell>
          <cell r="O1357" t="str">
            <v>Non Allocated Expenditure</v>
          </cell>
          <cell r="Q1357">
            <v>12233.25</v>
          </cell>
          <cell r="R1357">
            <v>0</v>
          </cell>
          <cell r="T1357">
            <v>203166.31</v>
          </cell>
          <cell r="U1357">
            <v>0</v>
          </cell>
          <cell r="X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30218.13</v>
          </cell>
          <cell r="AD1357">
            <v>25671.37</v>
          </cell>
          <cell r="AE1357">
            <v>21574.6</v>
          </cell>
          <cell r="AF1357">
            <v>29072.880000000001</v>
          </cell>
          <cell r="AG1357">
            <v>19831.71</v>
          </cell>
          <cell r="AH1357">
            <v>20727.98</v>
          </cell>
          <cell r="AI1357">
            <v>10574.03</v>
          </cell>
          <cell r="AJ1357">
            <v>12202.33</v>
          </cell>
          <cell r="AK1357">
            <v>11632.8</v>
          </cell>
          <cell r="AL1357">
            <v>9427.23</v>
          </cell>
          <cell r="AM1357">
            <v>12233.25</v>
          </cell>
          <cell r="AN1357">
            <v>0</v>
          </cell>
        </row>
        <row r="1358">
          <cell r="A1358" t="str">
            <v>FSG.IND.4900</v>
          </cell>
          <cell r="B1358" t="str">
            <v>8640.IND.4900</v>
          </cell>
          <cell r="O1358" t="str">
            <v>Non Allocated Expenditure</v>
          </cell>
          <cell r="Q1358">
            <v>7159</v>
          </cell>
          <cell r="R1358">
            <v>0</v>
          </cell>
          <cell r="T1358">
            <v>72360.320000000007</v>
          </cell>
          <cell r="U1358">
            <v>0</v>
          </cell>
          <cell r="X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5645.01</v>
          </cell>
          <cell r="AD1358">
            <v>4457.3500000000004</v>
          </cell>
          <cell r="AE1358">
            <v>7493.49</v>
          </cell>
          <cell r="AF1358">
            <v>4356.7</v>
          </cell>
          <cell r="AG1358">
            <v>4403.05</v>
          </cell>
          <cell r="AH1358">
            <v>4381.75</v>
          </cell>
          <cell r="AI1358">
            <v>3910</v>
          </cell>
          <cell r="AJ1358">
            <v>13161.22</v>
          </cell>
          <cell r="AK1358">
            <v>10548</v>
          </cell>
          <cell r="AL1358">
            <v>6844.75</v>
          </cell>
          <cell r="AM1358">
            <v>7159</v>
          </cell>
          <cell r="AN1358">
            <v>0</v>
          </cell>
        </row>
        <row r="1359">
          <cell r="A1359" t="str">
            <v>FSG.IND.4910</v>
          </cell>
          <cell r="B1359" t="str">
            <v>8633.IND.4910</v>
          </cell>
          <cell r="O1359" t="str">
            <v>Non Allocated Expenditure</v>
          </cell>
          <cell r="Q1359">
            <v>0</v>
          </cell>
          <cell r="R1359">
            <v>0</v>
          </cell>
          <cell r="T1359">
            <v>3297</v>
          </cell>
          <cell r="U1359">
            <v>0</v>
          </cell>
          <cell r="X1359">
            <v>0</v>
          </cell>
          <cell r="Z1359">
            <v>0</v>
          </cell>
          <cell r="AA1359">
            <v>6000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3297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</row>
        <row r="1360">
          <cell r="A1360" t="str">
            <v>FSG.IND.4920</v>
          </cell>
          <cell r="B1360" t="str">
            <v>8632.IND.4920</v>
          </cell>
          <cell r="O1360" t="str">
            <v>Non Allocated Expenditure</v>
          </cell>
          <cell r="Q1360">
            <v>0</v>
          </cell>
          <cell r="R1360">
            <v>0</v>
          </cell>
          <cell r="T1360">
            <v>99765.84</v>
          </cell>
          <cell r="U1360">
            <v>0</v>
          </cell>
          <cell r="X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7562.2</v>
          </cell>
          <cell r="AD1360">
            <v>16788</v>
          </cell>
          <cell r="AE1360">
            <v>28940.799999999999</v>
          </cell>
          <cell r="AF1360">
            <v>34526.26</v>
          </cell>
          <cell r="AG1360">
            <v>8498.86</v>
          </cell>
          <cell r="AH1360">
            <v>3449.72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</row>
        <row r="1361">
          <cell r="A1361" t="str">
            <v>FSG.IND.4920</v>
          </cell>
          <cell r="B1361" t="str">
            <v>8632.IND.4920</v>
          </cell>
          <cell r="O1361" t="str">
            <v>Non Allocated Expenditure</v>
          </cell>
          <cell r="Q1361">
            <v>0</v>
          </cell>
          <cell r="R1361">
            <v>0</v>
          </cell>
          <cell r="T1361">
            <v>23943.759999999998</v>
          </cell>
          <cell r="U1361">
            <v>0</v>
          </cell>
          <cell r="X1361">
            <v>0</v>
          </cell>
          <cell r="Z1361">
            <v>77000</v>
          </cell>
          <cell r="AA1361">
            <v>154000</v>
          </cell>
          <cell r="AB1361">
            <v>0</v>
          </cell>
          <cell r="AC1361">
            <v>23943.759999999998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</row>
        <row r="1362">
          <cell r="A1362" t="str">
            <v>FSG.IND.4920</v>
          </cell>
          <cell r="B1362" t="str">
            <v>8633.IND.4920</v>
          </cell>
          <cell r="O1362" t="str">
            <v>Non Allocated Expenditure</v>
          </cell>
          <cell r="Q1362">
            <v>0</v>
          </cell>
          <cell r="R1362">
            <v>0</v>
          </cell>
          <cell r="T1362">
            <v>8969.4</v>
          </cell>
          <cell r="U1362">
            <v>0</v>
          </cell>
          <cell r="X1362">
            <v>0</v>
          </cell>
          <cell r="Z1362">
            <v>0</v>
          </cell>
          <cell r="AA1362">
            <v>9000</v>
          </cell>
          <cell r="AB1362">
            <v>0</v>
          </cell>
          <cell r="AC1362">
            <v>0</v>
          </cell>
          <cell r="AD1362">
            <v>8969.4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</row>
        <row r="1363">
          <cell r="A1363" t="str">
            <v>FSG.IND.4920</v>
          </cell>
          <cell r="B1363" t="str">
            <v>8634.IND.4920</v>
          </cell>
          <cell r="O1363" t="str">
            <v>Non Allocated Expenditure</v>
          </cell>
          <cell r="Q1363">
            <v>18862.900000000001</v>
          </cell>
          <cell r="R1363">
            <v>0</v>
          </cell>
          <cell r="T1363">
            <v>78747.88</v>
          </cell>
          <cell r="U1363">
            <v>0</v>
          </cell>
          <cell r="X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36840.29</v>
          </cell>
          <cell r="AL1363">
            <v>23044.69</v>
          </cell>
          <cell r="AM1363">
            <v>18862.900000000001</v>
          </cell>
          <cell r="AN1363">
            <v>1184</v>
          </cell>
        </row>
        <row r="1364">
          <cell r="A1364" t="str">
            <v>FSG.IND.4920</v>
          </cell>
          <cell r="B1364" t="str">
            <v>8634.IND.4920</v>
          </cell>
          <cell r="O1364" t="str">
            <v>Non Allocated Expenditure</v>
          </cell>
          <cell r="Q1364">
            <v>0</v>
          </cell>
          <cell r="R1364">
            <v>0</v>
          </cell>
          <cell r="T1364">
            <v>42373.71</v>
          </cell>
          <cell r="U1364">
            <v>0</v>
          </cell>
          <cell r="X1364">
            <v>0</v>
          </cell>
          <cell r="Z1364">
            <v>27000</v>
          </cell>
          <cell r="AA1364">
            <v>45000</v>
          </cell>
          <cell r="AB1364">
            <v>0</v>
          </cell>
          <cell r="AC1364">
            <v>15053.7</v>
          </cell>
          <cell r="AD1364">
            <v>5007.6000000000004</v>
          </cell>
          <cell r="AE1364">
            <v>6505.6</v>
          </cell>
          <cell r="AF1364">
            <v>0</v>
          </cell>
          <cell r="AG1364">
            <v>0</v>
          </cell>
          <cell r="AH1364">
            <v>0</v>
          </cell>
          <cell r="AI1364">
            <v>-2127.9899999999998</v>
          </cell>
          <cell r="AJ1364">
            <v>0</v>
          </cell>
          <cell r="AK1364">
            <v>17934.8</v>
          </cell>
          <cell r="AL1364">
            <v>0</v>
          </cell>
          <cell r="AM1364">
            <v>0</v>
          </cell>
          <cell r="AN1364">
            <v>0</v>
          </cell>
        </row>
        <row r="1365">
          <cell r="A1365" t="str">
            <v>FSG.IND.4920</v>
          </cell>
          <cell r="B1365" t="str">
            <v>8635.IND.4920</v>
          </cell>
          <cell r="O1365" t="str">
            <v>Non Allocated Expenditure</v>
          </cell>
          <cell r="Q1365">
            <v>33583.769999999997</v>
          </cell>
          <cell r="R1365">
            <v>8333.33</v>
          </cell>
          <cell r="T1365">
            <v>361844.24</v>
          </cell>
          <cell r="U1365">
            <v>91666.63</v>
          </cell>
          <cell r="X1365">
            <v>99999.96</v>
          </cell>
          <cell r="Z1365">
            <v>186000</v>
          </cell>
          <cell r="AA1365">
            <v>473000</v>
          </cell>
          <cell r="AB1365">
            <v>0</v>
          </cell>
          <cell r="AC1365">
            <v>39393.81</v>
          </cell>
          <cell r="AD1365">
            <v>32019.68</v>
          </cell>
          <cell r="AE1365">
            <v>40023.279999999999</v>
          </cell>
          <cell r="AF1365">
            <v>42627.47</v>
          </cell>
          <cell r="AG1365">
            <v>57496.78</v>
          </cell>
          <cell r="AH1365">
            <v>-1199.08</v>
          </cell>
          <cell r="AI1365">
            <v>19541.240000000002</v>
          </cell>
          <cell r="AJ1365">
            <v>25893.5</v>
          </cell>
          <cell r="AK1365">
            <v>46258.82</v>
          </cell>
          <cell r="AL1365">
            <v>26204.97</v>
          </cell>
          <cell r="AM1365">
            <v>33583.769999999997</v>
          </cell>
          <cell r="AN1365">
            <v>4263.28</v>
          </cell>
        </row>
        <row r="1366">
          <cell r="A1366" t="str">
            <v>FSG.IND.4920</v>
          </cell>
          <cell r="B1366" t="str">
            <v>8636.IND.4920</v>
          </cell>
          <cell r="O1366" t="str">
            <v>Non Allocated Expenditure</v>
          </cell>
          <cell r="Q1366">
            <v>0</v>
          </cell>
          <cell r="R1366">
            <v>0</v>
          </cell>
          <cell r="T1366">
            <v>15134.04</v>
          </cell>
          <cell r="U1366">
            <v>0</v>
          </cell>
          <cell r="X1366">
            <v>0</v>
          </cell>
          <cell r="Z1366">
            <v>0</v>
          </cell>
          <cell r="AA1366">
            <v>45000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13605.94</v>
          </cell>
          <cell r="AL1366">
            <v>1528.1</v>
          </cell>
          <cell r="AM1366">
            <v>0</v>
          </cell>
          <cell r="AN1366">
            <v>0</v>
          </cell>
        </row>
        <row r="1367">
          <cell r="A1367" t="str">
            <v>FSG.IND.4920</v>
          </cell>
          <cell r="B1367" t="str">
            <v>8639.IND.4920</v>
          </cell>
          <cell r="O1367" t="str">
            <v>Non Allocated Expenditure</v>
          </cell>
          <cell r="Q1367">
            <v>14475.95</v>
          </cell>
          <cell r="R1367">
            <v>0</v>
          </cell>
          <cell r="T1367">
            <v>55156.18</v>
          </cell>
          <cell r="U1367">
            <v>0</v>
          </cell>
          <cell r="X1367">
            <v>0</v>
          </cell>
          <cell r="Z1367">
            <v>27000</v>
          </cell>
          <cell r="AA1367">
            <v>87000</v>
          </cell>
          <cell r="AB1367">
            <v>0</v>
          </cell>
          <cell r="AC1367">
            <v>0</v>
          </cell>
          <cell r="AD1367">
            <v>0</v>
          </cell>
          <cell r="AE1367">
            <v>9658.3799999999992</v>
          </cell>
          <cell r="AF1367">
            <v>10469.5</v>
          </cell>
          <cell r="AG1367">
            <v>1719.2</v>
          </cell>
          <cell r="AH1367">
            <v>3094.56</v>
          </cell>
          <cell r="AI1367">
            <v>8409.0499999999993</v>
          </cell>
          <cell r="AJ1367">
            <v>0</v>
          </cell>
          <cell r="AK1367">
            <v>0</v>
          </cell>
          <cell r="AL1367">
            <v>7329.54</v>
          </cell>
          <cell r="AM1367">
            <v>14475.95</v>
          </cell>
          <cell r="AN1367">
            <v>0</v>
          </cell>
        </row>
        <row r="1368">
          <cell r="A1368" t="str">
            <v>FSG.IND.4920</v>
          </cell>
          <cell r="B1368" t="str">
            <v>8639.IND.4920</v>
          </cell>
          <cell r="O1368" t="str">
            <v>Non Allocated Expenditure</v>
          </cell>
          <cell r="Q1368">
            <v>0</v>
          </cell>
          <cell r="R1368">
            <v>0</v>
          </cell>
          <cell r="T1368">
            <v>33663.919999999998</v>
          </cell>
          <cell r="U1368">
            <v>0</v>
          </cell>
          <cell r="X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10141.280000000001</v>
          </cell>
          <cell r="AD1368">
            <v>0</v>
          </cell>
          <cell r="AE1368">
            <v>6791.57</v>
          </cell>
          <cell r="AF1368">
            <v>10806.48</v>
          </cell>
          <cell r="AG1368">
            <v>4027.11</v>
          </cell>
          <cell r="AH1368">
            <v>296.52</v>
          </cell>
          <cell r="AI1368">
            <v>1600.96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</row>
        <row r="1369">
          <cell r="A1369" t="str">
            <v>FSG.IND.4970</v>
          </cell>
          <cell r="B1369" t="str">
            <v>8636.IND.4970</v>
          </cell>
          <cell r="O1369" t="str">
            <v>Non Allocated Expenditure</v>
          </cell>
          <cell r="Q1369">
            <v>0</v>
          </cell>
          <cell r="R1369">
            <v>0</v>
          </cell>
          <cell r="T1369">
            <v>15242</v>
          </cell>
          <cell r="U1369">
            <v>0</v>
          </cell>
          <cell r="X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1350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13892</v>
          </cell>
          <cell r="AL1369">
            <v>0</v>
          </cell>
          <cell r="AM1369">
            <v>0</v>
          </cell>
          <cell r="AN1369">
            <v>0</v>
          </cell>
        </row>
        <row r="1370">
          <cell r="A1370" t="str">
            <v>FSG.IND.5100</v>
          </cell>
          <cell r="B1370" t="str">
            <v>8634.IND.5100</v>
          </cell>
          <cell r="O1370" t="str">
            <v>Non Allocated Expenditure</v>
          </cell>
          <cell r="Q1370">
            <v>1875</v>
          </cell>
          <cell r="R1370">
            <v>0</v>
          </cell>
          <cell r="T1370">
            <v>2179.1999999999998</v>
          </cell>
          <cell r="U1370">
            <v>0</v>
          </cell>
          <cell r="X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304.2</v>
          </cell>
          <cell r="AM1370">
            <v>1875</v>
          </cell>
          <cell r="AN1370">
            <v>0</v>
          </cell>
        </row>
        <row r="1371">
          <cell r="A1371" t="str">
            <v>FSG.IND.5100</v>
          </cell>
          <cell r="B1371" t="str">
            <v>8635.IND.5100</v>
          </cell>
          <cell r="O1371" t="str">
            <v>Non Allocated Expenditure</v>
          </cell>
          <cell r="Q1371">
            <v>0</v>
          </cell>
          <cell r="R1371">
            <v>416.67</v>
          </cell>
          <cell r="T1371">
            <v>3745.91</v>
          </cell>
          <cell r="U1371">
            <v>4583.37</v>
          </cell>
          <cell r="X1371">
            <v>5000.04</v>
          </cell>
          <cell r="Z1371">
            <v>5000.04</v>
          </cell>
          <cell r="AA1371">
            <v>5000.04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1755</v>
          </cell>
          <cell r="AG1371">
            <v>0</v>
          </cell>
          <cell r="AH1371">
            <v>0</v>
          </cell>
          <cell r="AI1371">
            <v>0</v>
          </cell>
          <cell r="AJ1371">
            <v>1990.91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</row>
        <row r="1372">
          <cell r="A1372" t="str">
            <v>FSG.IND.5110</v>
          </cell>
          <cell r="B1372" t="str">
            <v>8635.IND.5110</v>
          </cell>
          <cell r="O1372" t="str">
            <v>Non Allocated Expenditure</v>
          </cell>
          <cell r="Q1372">
            <v>-870</v>
          </cell>
          <cell r="R1372">
            <v>416.67</v>
          </cell>
          <cell r="T1372">
            <v>340</v>
          </cell>
          <cell r="U1372">
            <v>4583.37</v>
          </cell>
          <cell r="X1372">
            <v>5000.04</v>
          </cell>
          <cell r="Z1372">
            <v>5000.04</v>
          </cell>
          <cell r="AA1372">
            <v>5000.04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340</v>
          </cell>
          <cell r="AJ1372">
            <v>0</v>
          </cell>
          <cell r="AK1372">
            <v>0</v>
          </cell>
          <cell r="AL1372">
            <v>870</v>
          </cell>
          <cell r="AM1372">
            <v>-870</v>
          </cell>
          <cell r="AN1372">
            <v>0</v>
          </cell>
        </row>
        <row r="1373">
          <cell r="A1373" t="str">
            <v>FSG.IND.5300</v>
          </cell>
          <cell r="B1373" t="str">
            <v>8631.IND.5300</v>
          </cell>
          <cell r="O1373" t="str">
            <v>Non Allocated Expenditure</v>
          </cell>
          <cell r="Q1373">
            <v>282293.42</v>
          </cell>
          <cell r="R1373">
            <v>282293.42</v>
          </cell>
          <cell r="T1373">
            <v>3105227.62</v>
          </cell>
          <cell r="U1373">
            <v>3105227.62</v>
          </cell>
          <cell r="X1373">
            <v>3387521.04</v>
          </cell>
          <cell r="Z1373">
            <v>3387521.04</v>
          </cell>
          <cell r="AA1373">
            <v>3387521.04</v>
          </cell>
          <cell r="AB1373">
            <v>0</v>
          </cell>
          <cell r="AC1373">
            <v>282293.42</v>
          </cell>
          <cell r="AD1373">
            <v>282293.42</v>
          </cell>
          <cell r="AE1373">
            <v>282293.42</v>
          </cell>
          <cell r="AF1373">
            <v>282293.42</v>
          </cell>
          <cell r="AG1373">
            <v>282293.42</v>
          </cell>
          <cell r="AH1373">
            <v>282293.42</v>
          </cell>
          <cell r="AI1373">
            <v>282293.42</v>
          </cell>
          <cell r="AJ1373">
            <v>282293.42</v>
          </cell>
          <cell r="AK1373">
            <v>282293.42</v>
          </cell>
          <cell r="AL1373">
            <v>282293.42</v>
          </cell>
          <cell r="AM1373">
            <v>282293.42</v>
          </cell>
          <cell r="AN1373">
            <v>0</v>
          </cell>
        </row>
        <row r="1374">
          <cell r="A1374" t="str">
            <v>FSG.IND.5470</v>
          </cell>
          <cell r="B1374" t="str">
            <v>8635.IND.5470</v>
          </cell>
          <cell r="O1374" t="str">
            <v>Non Allocated Expenditure</v>
          </cell>
          <cell r="Q1374">
            <v>127.43</v>
          </cell>
          <cell r="R1374">
            <v>0</v>
          </cell>
          <cell r="T1374">
            <v>996.98</v>
          </cell>
          <cell r="U1374">
            <v>0</v>
          </cell>
          <cell r="X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210.4</v>
          </cell>
          <cell r="AG1374">
            <v>0</v>
          </cell>
          <cell r="AH1374">
            <v>0</v>
          </cell>
          <cell r="AI1374">
            <v>0</v>
          </cell>
          <cell r="AJ1374">
            <v>659.15</v>
          </cell>
          <cell r="AK1374">
            <v>0</v>
          </cell>
          <cell r="AL1374">
            <v>0</v>
          </cell>
          <cell r="AM1374">
            <v>127.43</v>
          </cell>
          <cell r="AN1374">
            <v>0</v>
          </cell>
        </row>
        <row r="1375">
          <cell r="A1375" t="str">
            <v>FSG.IND.5480</v>
          </cell>
          <cell r="B1375" t="str">
            <v>8635.IND.5480</v>
          </cell>
          <cell r="O1375" t="str">
            <v>Non Allocated Expenditure</v>
          </cell>
          <cell r="Q1375">
            <v>0</v>
          </cell>
          <cell r="R1375">
            <v>0</v>
          </cell>
          <cell r="T1375">
            <v>2834.07</v>
          </cell>
          <cell r="U1375">
            <v>0</v>
          </cell>
          <cell r="X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2834.07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</row>
        <row r="1376">
          <cell r="A1376" t="str">
            <v>FSG.IND.5480</v>
          </cell>
          <cell r="B1376" t="str">
            <v>8639.IND.5480</v>
          </cell>
          <cell r="O1376" t="str">
            <v>Non Allocated Expenditure</v>
          </cell>
          <cell r="Q1376">
            <v>66.36</v>
          </cell>
          <cell r="R1376">
            <v>0</v>
          </cell>
          <cell r="T1376">
            <v>66.36</v>
          </cell>
          <cell r="U1376">
            <v>0</v>
          </cell>
          <cell r="X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66.36</v>
          </cell>
          <cell r="AN1376">
            <v>0</v>
          </cell>
        </row>
        <row r="1377">
          <cell r="A1377" t="str">
            <v>FSG.IND.5485</v>
          </cell>
          <cell r="B1377" t="str">
            <v>8639.IND.5485</v>
          </cell>
          <cell r="O1377" t="str">
            <v>Non Allocated Expenditure</v>
          </cell>
          <cell r="Q1377">
            <v>0</v>
          </cell>
          <cell r="R1377">
            <v>1622.12</v>
          </cell>
          <cell r="T1377">
            <v>0</v>
          </cell>
          <cell r="U1377">
            <v>17843.32</v>
          </cell>
          <cell r="X1377">
            <v>19465.439999999999</v>
          </cell>
          <cell r="Z1377">
            <v>19465.439999999999</v>
          </cell>
          <cell r="AA1377">
            <v>5000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</row>
        <row r="1378">
          <cell r="A1378" t="str">
            <v>FSG.IND.5485</v>
          </cell>
          <cell r="B1378" t="str">
            <v>8639.IND.5485</v>
          </cell>
          <cell r="O1378" t="str">
            <v>Non Allocated Expenditure</v>
          </cell>
          <cell r="Q1378">
            <v>0</v>
          </cell>
          <cell r="R1378">
            <v>0</v>
          </cell>
          <cell r="T1378">
            <v>2301.27</v>
          </cell>
          <cell r="U1378">
            <v>0</v>
          </cell>
          <cell r="X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808.96</v>
          </cell>
          <cell r="AD1378">
            <v>0</v>
          </cell>
          <cell r="AE1378">
            <v>0</v>
          </cell>
          <cell r="AF1378">
            <v>0</v>
          </cell>
          <cell r="AG1378">
            <v>409.09</v>
          </cell>
          <cell r="AH1378">
            <v>1083.22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</row>
        <row r="1379">
          <cell r="A1379" t="str">
            <v>FSG.IND.5810</v>
          </cell>
          <cell r="B1379" t="str">
            <v>8631.IND.5810</v>
          </cell>
          <cell r="O1379" t="str">
            <v>Non Allocated Expenditure</v>
          </cell>
          <cell r="Q1379">
            <v>6085.9</v>
          </cell>
          <cell r="R1379">
            <v>10000</v>
          </cell>
          <cell r="T1379">
            <v>112535.1</v>
          </cell>
          <cell r="U1379">
            <v>110000</v>
          </cell>
          <cell r="X1379">
            <v>120000</v>
          </cell>
          <cell r="Z1379">
            <v>120000</v>
          </cell>
          <cell r="AA1379">
            <v>120000</v>
          </cell>
          <cell r="AB1379">
            <v>0</v>
          </cell>
          <cell r="AC1379">
            <v>0</v>
          </cell>
          <cell r="AD1379">
            <v>17006.2</v>
          </cell>
          <cell r="AE1379">
            <v>10033.9</v>
          </cell>
          <cell r="AF1379">
            <v>16590.3</v>
          </cell>
          <cell r="AG1379">
            <v>7539</v>
          </cell>
          <cell r="AH1379">
            <v>10567.8</v>
          </cell>
          <cell r="AI1379">
            <v>12008</v>
          </cell>
          <cell r="AJ1379">
            <v>12623.5</v>
          </cell>
          <cell r="AK1379">
            <v>3905.9</v>
          </cell>
          <cell r="AL1379">
            <v>16174.6</v>
          </cell>
          <cell r="AM1379">
            <v>6085.9</v>
          </cell>
          <cell r="AN1379">
            <v>5838</v>
          </cell>
        </row>
        <row r="1380">
          <cell r="A1380" t="str">
            <v>FSG.IND.5810</v>
          </cell>
          <cell r="B1380" t="str">
            <v>8634.IND.5810</v>
          </cell>
          <cell r="O1380" t="str">
            <v>Non Allocated Expenditure</v>
          </cell>
          <cell r="Q1380">
            <v>0</v>
          </cell>
          <cell r="R1380">
            <v>0</v>
          </cell>
          <cell r="T1380">
            <v>144.55000000000001</v>
          </cell>
          <cell r="U1380">
            <v>0</v>
          </cell>
          <cell r="X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144.55000000000001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</row>
        <row r="1381">
          <cell r="A1381" t="str">
            <v>FSG.IND.5810</v>
          </cell>
          <cell r="B1381" t="str">
            <v>8635.IND.5810</v>
          </cell>
          <cell r="O1381" t="str">
            <v>Non Allocated Expenditure</v>
          </cell>
          <cell r="Q1381">
            <v>0</v>
          </cell>
          <cell r="R1381">
            <v>0</v>
          </cell>
          <cell r="T1381">
            <v>230.99</v>
          </cell>
          <cell r="U1381">
            <v>0</v>
          </cell>
          <cell r="X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89.09</v>
          </cell>
          <cell r="AD1381">
            <v>0</v>
          </cell>
          <cell r="AE1381">
            <v>0</v>
          </cell>
          <cell r="AF1381">
            <v>0</v>
          </cell>
          <cell r="AG1381">
            <v>70.95</v>
          </cell>
          <cell r="AH1381">
            <v>0</v>
          </cell>
          <cell r="AI1381">
            <v>0</v>
          </cell>
          <cell r="AJ1381">
            <v>70.95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</row>
        <row r="1382">
          <cell r="A1382" t="str">
            <v>FSG.IND.5810</v>
          </cell>
          <cell r="B1382" t="str">
            <v>8640.IND.5810</v>
          </cell>
          <cell r="O1382" t="str">
            <v>Non Allocated Expenditure</v>
          </cell>
          <cell r="Q1382">
            <v>0</v>
          </cell>
          <cell r="R1382">
            <v>0</v>
          </cell>
          <cell r="T1382">
            <v>45.36</v>
          </cell>
          <cell r="U1382">
            <v>0</v>
          </cell>
          <cell r="X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45.36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</row>
        <row r="1383">
          <cell r="A1383" t="str">
            <v>FSG.IND.5810</v>
          </cell>
          <cell r="B1383" t="str">
            <v>8640.IND.5810</v>
          </cell>
          <cell r="O1383" t="str">
            <v>Non Allocated Expenditure</v>
          </cell>
          <cell r="Q1383">
            <v>0</v>
          </cell>
          <cell r="R1383">
            <v>0</v>
          </cell>
          <cell r="T1383">
            <v>280</v>
          </cell>
          <cell r="U1383">
            <v>0</v>
          </cell>
          <cell r="X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280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</row>
        <row r="1384">
          <cell r="A1384" t="str">
            <v>FSG.IND.5930</v>
          </cell>
          <cell r="B1384" t="str">
            <v>8636.IND.5930</v>
          </cell>
          <cell r="O1384" t="str">
            <v>Non Allocated Expenditure</v>
          </cell>
          <cell r="Q1384">
            <v>0</v>
          </cell>
          <cell r="R1384">
            <v>416.67</v>
          </cell>
          <cell r="T1384">
            <v>0</v>
          </cell>
          <cell r="U1384">
            <v>4583.37</v>
          </cell>
          <cell r="X1384">
            <v>5000.04</v>
          </cell>
          <cell r="Z1384">
            <v>5000.04</v>
          </cell>
          <cell r="AA1384">
            <v>5000.04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</row>
        <row r="1385">
          <cell r="A1385" t="str">
            <v>FSG.IND.5950</v>
          </cell>
          <cell r="B1385" t="str">
            <v>8631.IND.5950</v>
          </cell>
          <cell r="O1385" t="str">
            <v>Non Allocated Expenditure</v>
          </cell>
          <cell r="Q1385">
            <v>0</v>
          </cell>
          <cell r="R1385">
            <v>0</v>
          </cell>
          <cell r="T1385">
            <v>300</v>
          </cell>
          <cell r="U1385">
            <v>0</v>
          </cell>
          <cell r="X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300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</row>
        <row r="1386">
          <cell r="A1386" t="str">
            <v>FSG.IND.5950</v>
          </cell>
          <cell r="B1386" t="str">
            <v>8632.IND.5950</v>
          </cell>
          <cell r="O1386" t="str">
            <v>Non Allocated Expenditure</v>
          </cell>
          <cell r="Q1386">
            <v>125</v>
          </cell>
          <cell r="R1386">
            <v>83.33</v>
          </cell>
          <cell r="T1386">
            <v>641.35</v>
          </cell>
          <cell r="U1386">
            <v>916.63</v>
          </cell>
          <cell r="X1386">
            <v>999.96</v>
          </cell>
          <cell r="Z1386">
            <v>999.96</v>
          </cell>
          <cell r="AA1386">
            <v>999.96</v>
          </cell>
          <cell r="AB1386">
            <v>0</v>
          </cell>
          <cell r="AC1386">
            <v>0</v>
          </cell>
          <cell r="AD1386">
            <v>0</v>
          </cell>
          <cell r="AE1386">
            <v>88.95</v>
          </cell>
          <cell r="AF1386">
            <v>0</v>
          </cell>
          <cell r="AG1386">
            <v>40</v>
          </cell>
          <cell r="AH1386">
            <v>29.5</v>
          </cell>
          <cell r="AI1386">
            <v>78.2</v>
          </cell>
          <cell r="AJ1386">
            <v>0</v>
          </cell>
          <cell r="AK1386">
            <v>0</v>
          </cell>
          <cell r="AL1386">
            <v>279.7</v>
          </cell>
          <cell r="AM1386">
            <v>125</v>
          </cell>
          <cell r="AN1386">
            <v>0</v>
          </cell>
        </row>
        <row r="1387">
          <cell r="A1387" t="str">
            <v>FSG.IND.5950</v>
          </cell>
          <cell r="B1387" t="str">
            <v>8633.IND.5950</v>
          </cell>
          <cell r="O1387" t="str">
            <v>Non Allocated Expenditure</v>
          </cell>
          <cell r="Q1387">
            <v>0</v>
          </cell>
          <cell r="R1387">
            <v>333.33</v>
          </cell>
          <cell r="T1387">
            <v>2050.36</v>
          </cell>
          <cell r="U1387">
            <v>3666.63</v>
          </cell>
          <cell r="X1387">
            <v>3999.96</v>
          </cell>
          <cell r="Z1387">
            <v>3999.96</v>
          </cell>
          <cell r="AA1387">
            <v>3999.96</v>
          </cell>
          <cell r="AB1387">
            <v>0</v>
          </cell>
          <cell r="AC1387">
            <v>0</v>
          </cell>
          <cell r="AD1387">
            <v>0</v>
          </cell>
          <cell r="AE1387">
            <v>1986.36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64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</row>
        <row r="1388">
          <cell r="A1388" t="str">
            <v>FSG.IND.5950</v>
          </cell>
          <cell r="B1388" t="str">
            <v>8634.IND.5950</v>
          </cell>
          <cell r="O1388" t="str">
            <v>Non Allocated Expenditure</v>
          </cell>
          <cell r="Q1388">
            <v>87.59</v>
          </cell>
          <cell r="R1388">
            <v>0</v>
          </cell>
          <cell r="T1388">
            <v>161.59</v>
          </cell>
          <cell r="U1388">
            <v>0</v>
          </cell>
          <cell r="X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74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87.59</v>
          </cell>
          <cell r="AN1388">
            <v>0</v>
          </cell>
        </row>
        <row r="1389">
          <cell r="A1389" t="str">
            <v>FSG.IND.5950</v>
          </cell>
          <cell r="B1389" t="str">
            <v>8635.IND.5950</v>
          </cell>
          <cell r="O1389" t="str">
            <v>Non Allocated Expenditure</v>
          </cell>
          <cell r="Q1389">
            <v>0</v>
          </cell>
          <cell r="R1389">
            <v>597.62</v>
          </cell>
          <cell r="T1389">
            <v>6224.33</v>
          </cell>
          <cell r="U1389">
            <v>6573.82</v>
          </cell>
          <cell r="X1389">
            <v>7171.44</v>
          </cell>
          <cell r="Z1389">
            <v>7171.44</v>
          </cell>
          <cell r="AA1389">
            <v>7171.44</v>
          </cell>
          <cell r="AB1389">
            <v>0</v>
          </cell>
          <cell r="AC1389">
            <v>1236.67</v>
          </cell>
          <cell r="AD1389">
            <v>88.95</v>
          </cell>
          <cell r="AE1389">
            <v>206.85</v>
          </cell>
          <cell r="AF1389">
            <v>71.31</v>
          </cell>
          <cell r="AG1389">
            <v>19.95</v>
          </cell>
          <cell r="AH1389">
            <v>566.54999999999995</v>
          </cell>
          <cell r="AI1389">
            <v>229.9</v>
          </cell>
          <cell r="AJ1389">
            <v>3264.95</v>
          </cell>
          <cell r="AK1389">
            <v>64</v>
          </cell>
          <cell r="AL1389">
            <v>475.2</v>
          </cell>
          <cell r="AM1389">
            <v>0</v>
          </cell>
          <cell r="AN1389">
            <v>0</v>
          </cell>
        </row>
        <row r="1390">
          <cell r="A1390" t="str">
            <v>FSG.IND.5950</v>
          </cell>
          <cell r="B1390" t="str">
            <v>8637.IND.5950</v>
          </cell>
          <cell r="O1390" t="str">
            <v>Non Allocated Expenditure</v>
          </cell>
          <cell r="Q1390">
            <v>0</v>
          </cell>
          <cell r="R1390">
            <v>1250</v>
          </cell>
          <cell r="T1390">
            <v>13531.8</v>
          </cell>
          <cell r="U1390">
            <v>13750</v>
          </cell>
          <cell r="X1390">
            <v>15000</v>
          </cell>
          <cell r="Z1390">
            <v>15000</v>
          </cell>
          <cell r="AA1390">
            <v>15000</v>
          </cell>
          <cell r="AB1390">
            <v>0</v>
          </cell>
          <cell r="AC1390">
            <v>0</v>
          </cell>
          <cell r="AD1390">
            <v>0</v>
          </cell>
          <cell r="AE1390">
            <v>13531.8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</row>
        <row r="1391">
          <cell r="A1391" t="str">
            <v>FSG.IND.5950</v>
          </cell>
          <cell r="B1391" t="str">
            <v>8639.IND.5950</v>
          </cell>
          <cell r="O1391" t="str">
            <v>Non Allocated Expenditure</v>
          </cell>
          <cell r="Q1391">
            <v>0</v>
          </cell>
          <cell r="R1391">
            <v>170.75</v>
          </cell>
          <cell r="T1391">
            <v>0</v>
          </cell>
          <cell r="U1391">
            <v>1878.25</v>
          </cell>
          <cell r="X1391">
            <v>2049</v>
          </cell>
          <cell r="Z1391">
            <v>2049</v>
          </cell>
          <cell r="AA1391">
            <v>6000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</row>
        <row r="1392">
          <cell r="A1392" t="str">
            <v>FSG.IND.5950</v>
          </cell>
          <cell r="B1392" t="str">
            <v>8639.IND.5950</v>
          </cell>
          <cell r="O1392" t="str">
            <v>Non Allocated Expenditure</v>
          </cell>
          <cell r="Q1392">
            <v>81.59</v>
          </cell>
          <cell r="R1392">
            <v>0</v>
          </cell>
          <cell r="T1392">
            <v>3244.23</v>
          </cell>
          <cell r="U1392">
            <v>0</v>
          </cell>
          <cell r="X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352.28</v>
          </cell>
          <cell r="AG1392">
            <v>1099.99</v>
          </cell>
          <cell r="AH1392">
            <v>0</v>
          </cell>
          <cell r="AI1392">
            <v>795.46</v>
          </cell>
          <cell r="AJ1392">
            <v>0</v>
          </cell>
          <cell r="AK1392">
            <v>840.91</v>
          </cell>
          <cell r="AL1392">
            <v>74</v>
          </cell>
          <cell r="AM1392">
            <v>81.59</v>
          </cell>
          <cell r="AN1392">
            <v>0</v>
          </cell>
        </row>
        <row r="1393">
          <cell r="A1393" t="str">
            <v>FSG.IND.5950</v>
          </cell>
          <cell r="B1393" t="str">
            <v>8639.IND.5950</v>
          </cell>
          <cell r="O1393" t="str">
            <v>Non Allocated Expenditure</v>
          </cell>
          <cell r="Q1393">
            <v>0</v>
          </cell>
          <cell r="R1393">
            <v>0</v>
          </cell>
          <cell r="T1393">
            <v>2754.13</v>
          </cell>
          <cell r="U1393">
            <v>0</v>
          </cell>
          <cell r="X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68</v>
          </cell>
          <cell r="AD1393">
            <v>0</v>
          </cell>
          <cell r="AE1393">
            <v>1986.36</v>
          </cell>
          <cell r="AF1393">
            <v>159.79</v>
          </cell>
          <cell r="AG1393">
            <v>0</v>
          </cell>
          <cell r="AH1393">
            <v>-78.2</v>
          </cell>
          <cell r="AI1393">
            <v>0</v>
          </cell>
          <cell r="AJ1393">
            <v>0</v>
          </cell>
          <cell r="AK1393">
            <v>0</v>
          </cell>
          <cell r="AL1393">
            <v>618.17999999999995</v>
          </cell>
          <cell r="AM1393">
            <v>0</v>
          </cell>
          <cell r="AN1393">
            <v>0</v>
          </cell>
        </row>
        <row r="1394">
          <cell r="A1394" t="str">
            <v>FSG.IND.6000</v>
          </cell>
          <cell r="B1394" t="str">
            <v>8634.IND.6000</v>
          </cell>
          <cell r="O1394" t="str">
            <v>Non Allocated Expenditure</v>
          </cell>
          <cell r="Q1394">
            <v>-21603.89</v>
          </cell>
          <cell r="R1394">
            <v>0</v>
          </cell>
          <cell r="T1394">
            <v>-21603.89</v>
          </cell>
          <cell r="U1394">
            <v>0</v>
          </cell>
          <cell r="X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-21603.89</v>
          </cell>
          <cell r="AN1394">
            <v>0</v>
          </cell>
        </row>
        <row r="1395">
          <cell r="A1395" t="str">
            <v>FSG.IND.6000</v>
          </cell>
          <cell r="B1395" t="str">
            <v>8634.IND.6000</v>
          </cell>
          <cell r="O1395" t="str">
            <v>Non Allocated Expenditure</v>
          </cell>
          <cell r="Q1395">
            <v>21603.83</v>
          </cell>
          <cell r="R1395">
            <v>0</v>
          </cell>
          <cell r="T1395">
            <v>23389.73</v>
          </cell>
          <cell r="U1395">
            <v>0</v>
          </cell>
          <cell r="X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281.89999999999998</v>
          </cell>
          <cell r="AD1395">
            <v>1504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21603.83</v>
          </cell>
          <cell r="AN1395">
            <v>155000</v>
          </cell>
        </row>
        <row r="1396">
          <cell r="A1396" t="str">
            <v>FSG.IND.6000</v>
          </cell>
          <cell r="B1396" t="str">
            <v>8639.IND.6000</v>
          </cell>
          <cell r="O1396" t="str">
            <v>Non Allocated Expenditure</v>
          </cell>
          <cell r="Q1396">
            <v>50000</v>
          </cell>
          <cell r="R1396">
            <v>0</v>
          </cell>
          <cell r="T1396">
            <v>50000</v>
          </cell>
          <cell r="U1396">
            <v>0</v>
          </cell>
          <cell r="X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50000</v>
          </cell>
          <cell r="AN1396">
            <v>-28396.11</v>
          </cell>
        </row>
        <row r="1397">
          <cell r="A1397" t="str">
            <v>FSG.IND.6030</v>
          </cell>
          <cell r="B1397" t="str">
            <v>8631.IND.6030</v>
          </cell>
          <cell r="O1397" t="str">
            <v>Non Allocated Expenditure</v>
          </cell>
          <cell r="Q1397">
            <v>0</v>
          </cell>
          <cell r="R1397">
            <v>0</v>
          </cell>
          <cell r="T1397">
            <v>2662.94</v>
          </cell>
          <cell r="U1397">
            <v>0</v>
          </cell>
          <cell r="X1397">
            <v>0</v>
          </cell>
          <cell r="Z1397">
            <v>0</v>
          </cell>
          <cell r="AA1397">
            <v>3000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72.849999999999994</v>
          </cell>
          <cell r="AG1397">
            <v>2523.85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66.239999999999995</v>
          </cell>
          <cell r="AM1397">
            <v>0</v>
          </cell>
          <cell r="AN1397">
            <v>0</v>
          </cell>
        </row>
        <row r="1398">
          <cell r="A1398" t="str">
            <v>FSG.IND.6030</v>
          </cell>
          <cell r="B1398" t="str">
            <v>8632.IND.6030</v>
          </cell>
          <cell r="O1398" t="str">
            <v>Non Allocated Expenditure</v>
          </cell>
          <cell r="Q1398">
            <v>1520.06</v>
          </cell>
          <cell r="R1398">
            <v>0</v>
          </cell>
          <cell r="T1398">
            <v>30439.09</v>
          </cell>
          <cell r="U1398">
            <v>0</v>
          </cell>
          <cell r="X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13.26</v>
          </cell>
          <cell r="AH1398">
            <v>31.85</v>
          </cell>
          <cell r="AI1398">
            <v>218.56</v>
          </cell>
          <cell r="AJ1398">
            <v>0</v>
          </cell>
          <cell r="AK1398">
            <v>28641.06</v>
          </cell>
          <cell r="AL1398">
            <v>14.3</v>
          </cell>
          <cell r="AM1398">
            <v>1520.06</v>
          </cell>
          <cell r="AN1398">
            <v>0</v>
          </cell>
        </row>
        <row r="1399">
          <cell r="A1399" t="str">
            <v>FSG.IND.6030</v>
          </cell>
          <cell r="B1399" t="str">
            <v>8633.IND.6030</v>
          </cell>
          <cell r="O1399" t="str">
            <v>Non Allocated Expenditure</v>
          </cell>
          <cell r="Q1399">
            <v>417</v>
          </cell>
          <cell r="R1399">
            <v>0</v>
          </cell>
          <cell r="T1399">
            <v>1619.59</v>
          </cell>
          <cell r="U1399">
            <v>0</v>
          </cell>
          <cell r="X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11.7</v>
          </cell>
          <cell r="AF1399">
            <v>134.91999999999999</v>
          </cell>
          <cell r="AG1399">
            <v>71.47</v>
          </cell>
          <cell r="AH1399">
            <v>92.98</v>
          </cell>
          <cell r="AI1399">
            <v>275.99</v>
          </cell>
          <cell r="AJ1399">
            <v>516.53</v>
          </cell>
          <cell r="AK1399">
            <v>99</v>
          </cell>
          <cell r="AL1399">
            <v>0</v>
          </cell>
          <cell r="AM1399">
            <v>417</v>
          </cell>
          <cell r="AN1399">
            <v>0</v>
          </cell>
        </row>
        <row r="1400">
          <cell r="A1400" t="str">
            <v>FSG.IND.6030</v>
          </cell>
          <cell r="B1400" t="str">
            <v>8634.IND.6030</v>
          </cell>
          <cell r="O1400" t="str">
            <v>Non Allocated Expenditure</v>
          </cell>
          <cell r="Q1400">
            <v>0</v>
          </cell>
          <cell r="R1400">
            <v>0</v>
          </cell>
          <cell r="T1400">
            <v>838.83</v>
          </cell>
          <cell r="U1400">
            <v>0</v>
          </cell>
          <cell r="X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838.83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</row>
        <row r="1401">
          <cell r="A1401" t="str">
            <v>FSG.IND.6030</v>
          </cell>
          <cell r="B1401" t="str">
            <v>8634.IND.6030</v>
          </cell>
          <cell r="O1401" t="str">
            <v>Non Allocated Expenditure</v>
          </cell>
          <cell r="Q1401">
            <v>513.24</v>
          </cell>
          <cell r="R1401">
            <v>0</v>
          </cell>
          <cell r="T1401">
            <v>2009.71</v>
          </cell>
          <cell r="U1401">
            <v>0</v>
          </cell>
          <cell r="X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324.66000000000003</v>
          </cell>
          <cell r="AF1401">
            <v>39.74</v>
          </cell>
          <cell r="AG1401">
            <v>78.7</v>
          </cell>
          <cell r="AH1401">
            <v>61.27</v>
          </cell>
          <cell r="AI1401">
            <v>615.41</v>
          </cell>
          <cell r="AJ1401">
            <v>135.19</v>
          </cell>
          <cell r="AK1401">
            <v>0</v>
          </cell>
          <cell r="AL1401">
            <v>241.5</v>
          </cell>
          <cell r="AM1401">
            <v>513.24</v>
          </cell>
          <cell r="AN1401">
            <v>0</v>
          </cell>
        </row>
        <row r="1402">
          <cell r="A1402" t="str">
            <v>FSG.IND.6030</v>
          </cell>
          <cell r="B1402" t="str">
            <v>8635.IND.6030</v>
          </cell>
          <cell r="O1402" t="str">
            <v>Non Allocated Expenditure</v>
          </cell>
          <cell r="Q1402">
            <v>29.52</v>
          </cell>
          <cell r="R1402">
            <v>0</v>
          </cell>
          <cell r="T1402">
            <v>425.66</v>
          </cell>
          <cell r="U1402">
            <v>0</v>
          </cell>
          <cell r="X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158.25</v>
          </cell>
          <cell r="AF1402">
            <v>0</v>
          </cell>
          <cell r="AG1402">
            <v>0</v>
          </cell>
          <cell r="AH1402">
            <v>0</v>
          </cell>
          <cell r="AI1402">
            <v>223.13</v>
          </cell>
          <cell r="AJ1402">
            <v>0</v>
          </cell>
          <cell r="AK1402">
            <v>0</v>
          </cell>
          <cell r="AL1402">
            <v>14.76</v>
          </cell>
          <cell r="AM1402">
            <v>29.52</v>
          </cell>
          <cell r="AN1402">
            <v>0</v>
          </cell>
        </row>
        <row r="1403">
          <cell r="A1403" t="str">
            <v>FSG.IND.6030</v>
          </cell>
          <cell r="B1403" t="str">
            <v>8636.IND.6030</v>
          </cell>
          <cell r="O1403" t="str">
            <v>Non Allocated Expenditure</v>
          </cell>
          <cell r="Q1403">
            <v>13534.48</v>
          </cell>
          <cell r="R1403">
            <v>12666.67</v>
          </cell>
          <cell r="T1403">
            <v>139676.60999999999</v>
          </cell>
          <cell r="U1403">
            <v>139333.37</v>
          </cell>
          <cell r="X1403">
            <v>152000.04</v>
          </cell>
          <cell r="Z1403">
            <v>152000.04</v>
          </cell>
          <cell r="AA1403">
            <v>152000.04</v>
          </cell>
          <cell r="AB1403">
            <v>0</v>
          </cell>
          <cell r="AC1403">
            <v>9583.7199999999993</v>
          </cell>
          <cell r="AD1403">
            <v>21936.27</v>
          </cell>
          <cell r="AE1403">
            <v>10726.23</v>
          </cell>
          <cell r="AF1403">
            <v>12840.65</v>
          </cell>
          <cell r="AG1403">
            <v>13128.49</v>
          </cell>
          <cell r="AH1403">
            <v>11484.35</v>
          </cell>
          <cell r="AI1403">
            <v>11949.67</v>
          </cell>
          <cell r="AJ1403">
            <v>40123.61</v>
          </cell>
          <cell r="AK1403">
            <v>-17397.439999999999</v>
          </cell>
          <cell r="AL1403">
            <v>11766.58</v>
          </cell>
          <cell r="AM1403">
            <v>13534.48</v>
          </cell>
          <cell r="AN1403">
            <v>0</v>
          </cell>
        </row>
        <row r="1404">
          <cell r="A1404" t="str">
            <v>FSG.IND.6030</v>
          </cell>
          <cell r="B1404" t="str">
            <v>8637.IND.6030</v>
          </cell>
          <cell r="O1404" t="str">
            <v>Non Allocated Expenditure</v>
          </cell>
          <cell r="Q1404">
            <v>14.41</v>
          </cell>
          <cell r="R1404">
            <v>0</v>
          </cell>
          <cell r="T1404">
            <v>520.57000000000005</v>
          </cell>
          <cell r="U1404">
            <v>0</v>
          </cell>
          <cell r="X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38.03</v>
          </cell>
          <cell r="AG1404">
            <v>357.89</v>
          </cell>
          <cell r="AH1404">
            <v>0</v>
          </cell>
          <cell r="AI1404">
            <v>1.24</v>
          </cell>
          <cell r="AJ1404">
            <v>0</v>
          </cell>
          <cell r="AK1404">
            <v>94.59</v>
          </cell>
          <cell r="AL1404">
            <v>14.41</v>
          </cell>
          <cell r="AM1404">
            <v>14.41</v>
          </cell>
          <cell r="AN1404">
            <v>0</v>
          </cell>
        </row>
        <row r="1405">
          <cell r="A1405" t="str">
            <v>FSG.IND.6030</v>
          </cell>
          <cell r="B1405" t="str">
            <v>8639.IND.6030</v>
          </cell>
          <cell r="O1405" t="str">
            <v>Non Allocated Expenditure</v>
          </cell>
          <cell r="Q1405">
            <v>112.36</v>
          </cell>
          <cell r="R1405">
            <v>0</v>
          </cell>
          <cell r="T1405">
            <v>1064.8399999999999</v>
          </cell>
          <cell r="U1405">
            <v>0</v>
          </cell>
          <cell r="X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226.76</v>
          </cell>
          <cell r="AG1405">
            <v>0</v>
          </cell>
          <cell r="AH1405">
            <v>111.27</v>
          </cell>
          <cell r="AI1405">
            <v>0</v>
          </cell>
          <cell r="AJ1405">
            <v>0</v>
          </cell>
          <cell r="AK1405">
            <v>204.09</v>
          </cell>
          <cell r="AL1405">
            <v>410.36</v>
          </cell>
          <cell r="AM1405">
            <v>112.36</v>
          </cell>
          <cell r="AN1405">
            <v>0</v>
          </cell>
        </row>
        <row r="1406">
          <cell r="A1406" t="str">
            <v>FSG.IND.6030</v>
          </cell>
          <cell r="B1406" t="str">
            <v>8640.IND.6030</v>
          </cell>
          <cell r="O1406" t="str">
            <v>Non Allocated Expenditure</v>
          </cell>
          <cell r="Q1406">
            <v>0</v>
          </cell>
          <cell r="R1406">
            <v>0</v>
          </cell>
          <cell r="T1406">
            <v>77.91</v>
          </cell>
          <cell r="U1406">
            <v>0</v>
          </cell>
          <cell r="X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77.91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</row>
        <row r="1407">
          <cell r="A1407" t="str">
            <v>FSG.IND.6030</v>
          </cell>
          <cell r="B1407" t="str">
            <v>8640.IND.6030</v>
          </cell>
          <cell r="O1407" t="str">
            <v>Non Allocated Expenditure</v>
          </cell>
          <cell r="Q1407">
            <v>0</v>
          </cell>
          <cell r="R1407">
            <v>0</v>
          </cell>
          <cell r="T1407">
            <v>682.67</v>
          </cell>
          <cell r="U1407">
            <v>0</v>
          </cell>
          <cell r="X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682.67</v>
          </cell>
          <cell r="AL1407">
            <v>0</v>
          </cell>
          <cell r="AM1407">
            <v>0</v>
          </cell>
          <cell r="AN1407">
            <v>0</v>
          </cell>
        </row>
        <row r="1408">
          <cell r="A1408" t="str">
            <v>FSG.IND.6030</v>
          </cell>
          <cell r="B1408" t="str">
            <v>8642.IND.6030</v>
          </cell>
          <cell r="O1408" t="str">
            <v>Non Allocated Expenditure</v>
          </cell>
          <cell r="Q1408">
            <v>0</v>
          </cell>
          <cell r="R1408">
            <v>0</v>
          </cell>
          <cell r="T1408">
            <v>0</v>
          </cell>
          <cell r="U1408">
            <v>0</v>
          </cell>
          <cell r="X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178.67</v>
          </cell>
          <cell r="AG1408">
            <v>-178.67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</row>
        <row r="1409">
          <cell r="A1409" t="str">
            <v>FSG.IND.6040</v>
          </cell>
          <cell r="B1409" t="str">
            <v>8631.IND.6040</v>
          </cell>
          <cell r="O1409" t="str">
            <v>Non Allocated Expenditure</v>
          </cell>
          <cell r="Q1409">
            <v>0</v>
          </cell>
          <cell r="R1409">
            <v>0</v>
          </cell>
          <cell r="T1409">
            <v>129</v>
          </cell>
          <cell r="U1409">
            <v>0</v>
          </cell>
          <cell r="X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123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6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</row>
        <row r="1410">
          <cell r="A1410" t="str">
            <v>FSG.IND.6040</v>
          </cell>
          <cell r="B1410" t="str">
            <v>8632.IND.6040</v>
          </cell>
          <cell r="O1410" t="str">
            <v>Non Allocated Expenditure</v>
          </cell>
          <cell r="Q1410">
            <v>190.14</v>
          </cell>
          <cell r="R1410">
            <v>0</v>
          </cell>
          <cell r="T1410">
            <v>260.49</v>
          </cell>
          <cell r="U1410">
            <v>0</v>
          </cell>
          <cell r="X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70.349999999999994</v>
          </cell>
          <cell r="AM1410">
            <v>190.14</v>
          </cell>
          <cell r="AN1410">
            <v>0</v>
          </cell>
        </row>
        <row r="1411">
          <cell r="A1411" t="str">
            <v>FSG.IND.6040</v>
          </cell>
          <cell r="B1411" t="str">
            <v>8633.IND.6040</v>
          </cell>
          <cell r="O1411" t="str">
            <v>Non Allocated Expenditure</v>
          </cell>
          <cell r="Q1411">
            <v>0</v>
          </cell>
          <cell r="R1411">
            <v>0</v>
          </cell>
          <cell r="T1411">
            <v>109.09</v>
          </cell>
          <cell r="U1411">
            <v>0</v>
          </cell>
          <cell r="X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109.09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</row>
        <row r="1412">
          <cell r="A1412" t="str">
            <v>FSG.IND.6040</v>
          </cell>
          <cell r="B1412" t="str">
            <v>8634.IND.6040</v>
          </cell>
          <cell r="O1412" t="str">
            <v>Non Allocated Expenditure</v>
          </cell>
          <cell r="Q1412">
            <v>0</v>
          </cell>
          <cell r="R1412">
            <v>416.67</v>
          </cell>
          <cell r="T1412">
            <v>0</v>
          </cell>
          <cell r="U1412">
            <v>4583.37</v>
          </cell>
          <cell r="X1412">
            <v>5000.04</v>
          </cell>
          <cell r="Z1412">
            <v>5000.04</v>
          </cell>
          <cell r="AA1412">
            <v>5000.04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</row>
        <row r="1413">
          <cell r="A1413" t="str">
            <v>FSG.IND.6040</v>
          </cell>
          <cell r="B1413" t="str">
            <v>8634.IND.6040</v>
          </cell>
          <cell r="O1413" t="str">
            <v>Non Allocated Expenditure</v>
          </cell>
          <cell r="Q1413">
            <v>299.16000000000003</v>
          </cell>
          <cell r="R1413">
            <v>0</v>
          </cell>
          <cell r="T1413">
            <v>5203.1000000000004</v>
          </cell>
          <cell r="U1413">
            <v>0</v>
          </cell>
          <cell r="X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74.760000000000005</v>
          </cell>
          <cell r="AD1413">
            <v>298.5</v>
          </cell>
          <cell r="AE1413">
            <v>149.05000000000001</v>
          </cell>
          <cell r="AF1413">
            <v>148.91999999999999</v>
          </cell>
          <cell r="AG1413">
            <v>223.38</v>
          </cell>
          <cell r="AH1413">
            <v>0</v>
          </cell>
          <cell r="AI1413">
            <v>2652.32</v>
          </cell>
          <cell r="AJ1413">
            <v>298.7</v>
          </cell>
          <cell r="AK1413">
            <v>908.96</v>
          </cell>
          <cell r="AL1413">
            <v>149.35</v>
          </cell>
          <cell r="AM1413">
            <v>299.16000000000003</v>
          </cell>
          <cell r="AN1413">
            <v>0</v>
          </cell>
        </row>
        <row r="1414">
          <cell r="A1414" t="str">
            <v>FSG.IND.6040</v>
          </cell>
          <cell r="B1414" t="str">
            <v>8635.IND.6040</v>
          </cell>
          <cell r="O1414" t="str">
            <v>Non Allocated Expenditure</v>
          </cell>
          <cell r="Q1414">
            <v>0</v>
          </cell>
          <cell r="R1414">
            <v>0</v>
          </cell>
          <cell r="T1414">
            <v>5.55</v>
          </cell>
          <cell r="U1414">
            <v>0</v>
          </cell>
          <cell r="X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5.55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</row>
        <row r="1415">
          <cell r="A1415" t="str">
            <v>FSG.IND.6040</v>
          </cell>
          <cell r="B1415" t="str">
            <v>8637.IND.6040</v>
          </cell>
          <cell r="O1415" t="str">
            <v>Non Allocated Expenditure</v>
          </cell>
          <cell r="Q1415">
            <v>0</v>
          </cell>
          <cell r="R1415">
            <v>256.13</v>
          </cell>
          <cell r="T1415">
            <v>2386.9499999999998</v>
          </cell>
          <cell r="U1415">
            <v>2817.43</v>
          </cell>
          <cell r="X1415">
            <v>3073.56</v>
          </cell>
          <cell r="Z1415">
            <v>3073.56</v>
          </cell>
          <cell r="AA1415">
            <v>3073.56</v>
          </cell>
          <cell r="AB1415">
            <v>0</v>
          </cell>
          <cell r="AC1415">
            <v>972.26</v>
          </cell>
          <cell r="AD1415">
            <v>672.09</v>
          </cell>
          <cell r="AE1415">
            <v>8.26</v>
          </cell>
          <cell r="AF1415">
            <v>379.76</v>
          </cell>
          <cell r="AG1415">
            <v>77.540000000000006</v>
          </cell>
          <cell r="AH1415">
            <v>151.86000000000001</v>
          </cell>
          <cell r="AI1415">
            <v>0</v>
          </cell>
          <cell r="AJ1415">
            <v>0</v>
          </cell>
          <cell r="AK1415">
            <v>125.18</v>
          </cell>
          <cell r="AL1415">
            <v>0</v>
          </cell>
          <cell r="AM1415">
            <v>0</v>
          </cell>
          <cell r="AN1415">
            <v>0</v>
          </cell>
        </row>
        <row r="1416">
          <cell r="A1416" t="str">
            <v>FSG.IND.6040</v>
          </cell>
          <cell r="B1416" t="str">
            <v>8640.IND.6040</v>
          </cell>
          <cell r="O1416" t="str">
            <v>Non Allocated Expenditure</v>
          </cell>
          <cell r="Q1416">
            <v>0</v>
          </cell>
          <cell r="R1416">
            <v>0</v>
          </cell>
          <cell r="T1416">
            <v>59</v>
          </cell>
          <cell r="U1416">
            <v>0</v>
          </cell>
          <cell r="X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25</v>
          </cell>
          <cell r="AG1416">
            <v>6</v>
          </cell>
          <cell r="AH1416">
            <v>8</v>
          </cell>
          <cell r="AI1416">
            <v>0</v>
          </cell>
          <cell r="AJ1416">
            <v>20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</row>
        <row r="1417">
          <cell r="A1417" t="str">
            <v>FSG.IND.6040</v>
          </cell>
          <cell r="B1417" t="str">
            <v>8640.IND.6040</v>
          </cell>
          <cell r="O1417" t="str">
            <v>Non Allocated Expenditure</v>
          </cell>
          <cell r="Q1417">
            <v>0</v>
          </cell>
          <cell r="R1417">
            <v>0</v>
          </cell>
          <cell r="T1417">
            <v>320</v>
          </cell>
          <cell r="U1417">
            <v>0</v>
          </cell>
          <cell r="X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312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8</v>
          </cell>
          <cell r="AL1417">
            <v>0</v>
          </cell>
          <cell r="AM1417">
            <v>0</v>
          </cell>
          <cell r="AN1417">
            <v>0</v>
          </cell>
        </row>
        <row r="1418">
          <cell r="A1418" t="str">
            <v>FSG.IND.6070</v>
          </cell>
          <cell r="B1418" t="str">
            <v>8631.IND.6070</v>
          </cell>
          <cell r="O1418" t="str">
            <v>Non Allocated Expenditure</v>
          </cell>
          <cell r="Q1418">
            <v>0</v>
          </cell>
          <cell r="R1418">
            <v>0</v>
          </cell>
          <cell r="T1418">
            <v>2344.1799999999998</v>
          </cell>
          <cell r="U1418">
            <v>0</v>
          </cell>
          <cell r="X1418">
            <v>0</v>
          </cell>
          <cell r="Z1418">
            <v>0</v>
          </cell>
          <cell r="AA1418">
            <v>1000</v>
          </cell>
          <cell r="AB1418">
            <v>0</v>
          </cell>
          <cell r="AC1418">
            <v>0</v>
          </cell>
          <cell r="AD1418">
            <v>605</v>
          </cell>
          <cell r="AE1418">
            <v>0</v>
          </cell>
          <cell r="AF1418">
            <v>64.180000000000007</v>
          </cell>
          <cell r="AG1418">
            <v>0</v>
          </cell>
          <cell r="AH1418">
            <v>0</v>
          </cell>
          <cell r="AI1418">
            <v>1675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</row>
        <row r="1419">
          <cell r="A1419" t="str">
            <v>FSG.IND.6070</v>
          </cell>
          <cell r="B1419" t="str">
            <v>8635.IND.6070</v>
          </cell>
          <cell r="O1419" t="str">
            <v>Non Allocated Expenditure</v>
          </cell>
          <cell r="Q1419">
            <v>0</v>
          </cell>
          <cell r="R1419">
            <v>166.67</v>
          </cell>
          <cell r="T1419">
            <v>449.8</v>
          </cell>
          <cell r="U1419">
            <v>1833.37</v>
          </cell>
          <cell r="X1419">
            <v>2000.04</v>
          </cell>
          <cell r="Z1419">
            <v>2000.04</v>
          </cell>
          <cell r="AA1419">
            <v>0</v>
          </cell>
          <cell r="AB1419">
            <v>0</v>
          </cell>
          <cell r="AC1419">
            <v>0</v>
          </cell>
          <cell r="AD1419">
            <v>70.95</v>
          </cell>
          <cell r="AE1419">
            <v>0</v>
          </cell>
          <cell r="AF1419">
            <v>70.95</v>
          </cell>
          <cell r="AG1419">
            <v>0</v>
          </cell>
          <cell r="AH1419">
            <v>70.95</v>
          </cell>
          <cell r="AI1419">
            <v>95.05</v>
          </cell>
          <cell r="AJ1419">
            <v>0</v>
          </cell>
          <cell r="AK1419">
            <v>70.95</v>
          </cell>
          <cell r="AL1419">
            <v>70.95</v>
          </cell>
          <cell r="AM1419">
            <v>0</v>
          </cell>
          <cell r="AN1419">
            <v>0</v>
          </cell>
        </row>
        <row r="1420">
          <cell r="A1420" t="str">
            <v>FSG.IND.6070</v>
          </cell>
          <cell r="B1420" t="str">
            <v>8639.IND.6070</v>
          </cell>
          <cell r="O1420" t="str">
            <v>Non Allocated Expenditure</v>
          </cell>
          <cell r="Q1420">
            <v>0</v>
          </cell>
          <cell r="R1420">
            <v>0</v>
          </cell>
          <cell r="T1420">
            <v>49.22</v>
          </cell>
          <cell r="U1420">
            <v>0</v>
          </cell>
          <cell r="X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49.22</v>
          </cell>
          <cell r="AM1420">
            <v>0</v>
          </cell>
          <cell r="AN1420">
            <v>0</v>
          </cell>
        </row>
        <row r="1421">
          <cell r="A1421" t="str">
            <v>FSG.IND.6075</v>
          </cell>
          <cell r="B1421" t="str">
            <v>8634.IND.6075</v>
          </cell>
          <cell r="O1421" t="str">
            <v>Non Allocated Expenditure</v>
          </cell>
          <cell r="Q1421">
            <v>0</v>
          </cell>
          <cell r="R1421">
            <v>0</v>
          </cell>
          <cell r="T1421">
            <v>288.08</v>
          </cell>
          <cell r="U1421">
            <v>0</v>
          </cell>
          <cell r="X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288.08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</row>
        <row r="1422">
          <cell r="A1422" t="str">
            <v>FSG.IND.6075</v>
          </cell>
          <cell r="B1422" t="str">
            <v>8635.IND.6075</v>
          </cell>
          <cell r="O1422" t="str">
            <v>Non Allocated Expenditure</v>
          </cell>
          <cell r="Q1422">
            <v>0</v>
          </cell>
          <cell r="R1422">
            <v>0</v>
          </cell>
          <cell r="T1422">
            <v>80</v>
          </cell>
          <cell r="U1422">
            <v>0</v>
          </cell>
          <cell r="X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80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</row>
        <row r="1423">
          <cell r="A1423" t="str">
            <v>FSG.IND.6075</v>
          </cell>
          <cell r="B1423" t="str">
            <v>8637.IND.6075</v>
          </cell>
          <cell r="O1423" t="str">
            <v>Non Allocated Expenditure</v>
          </cell>
          <cell r="Q1423">
            <v>0</v>
          </cell>
          <cell r="R1423">
            <v>0</v>
          </cell>
          <cell r="T1423">
            <v>295.33999999999997</v>
          </cell>
          <cell r="U1423">
            <v>0</v>
          </cell>
          <cell r="X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150.63999999999999</v>
          </cell>
          <cell r="AE1423">
            <v>53.91</v>
          </cell>
          <cell r="AF1423">
            <v>69.95</v>
          </cell>
          <cell r="AG1423">
            <v>0</v>
          </cell>
          <cell r="AH1423">
            <v>20.84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</row>
        <row r="1424">
          <cell r="A1424" t="str">
            <v>FSG.IND.6075</v>
          </cell>
          <cell r="B1424" t="str">
            <v>8639.IND.6075</v>
          </cell>
          <cell r="O1424" t="str">
            <v>Non Allocated Expenditure</v>
          </cell>
          <cell r="Q1424">
            <v>0</v>
          </cell>
          <cell r="R1424">
            <v>0</v>
          </cell>
          <cell r="T1424">
            <v>27.37</v>
          </cell>
          <cell r="U1424">
            <v>0</v>
          </cell>
          <cell r="X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27.37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</row>
        <row r="1425">
          <cell r="A1425" t="str">
            <v>FSG.IND.6075</v>
          </cell>
          <cell r="B1425" t="str">
            <v>8639.IND.6075</v>
          </cell>
          <cell r="O1425" t="str">
            <v>Non Allocated Expenditure</v>
          </cell>
          <cell r="Q1425">
            <v>0</v>
          </cell>
          <cell r="R1425">
            <v>0</v>
          </cell>
          <cell r="T1425">
            <v>763.55</v>
          </cell>
          <cell r="U1425">
            <v>0</v>
          </cell>
          <cell r="X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379.44</v>
          </cell>
          <cell r="AD1425">
            <v>0</v>
          </cell>
          <cell r="AE1425">
            <v>384.11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</row>
        <row r="1426">
          <cell r="A1426" t="str">
            <v>FSG.IND.6120</v>
          </cell>
          <cell r="B1426" t="str">
            <v>8631.IND.6120</v>
          </cell>
          <cell r="O1426" t="str">
            <v>Non Allocated Expenditure</v>
          </cell>
          <cell r="Q1426">
            <v>640</v>
          </cell>
          <cell r="R1426">
            <v>0</v>
          </cell>
          <cell r="T1426">
            <v>1641.09</v>
          </cell>
          <cell r="U1426">
            <v>0</v>
          </cell>
          <cell r="X1426">
            <v>0</v>
          </cell>
          <cell r="Z1426">
            <v>0</v>
          </cell>
          <cell r="AA1426">
            <v>1000</v>
          </cell>
          <cell r="AB1426">
            <v>0</v>
          </cell>
          <cell r="AC1426">
            <v>188.25</v>
          </cell>
          <cell r="AD1426">
            <v>-82.16</v>
          </cell>
          <cell r="AE1426">
            <v>0</v>
          </cell>
          <cell r="AF1426">
            <v>0</v>
          </cell>
          <cell r="AG1426">
            <v>0</v>
          </cell>
          <cell r="AH1426">
            <v>655</v>
          </cell>
          <cell r="AI1426">
            <v>0</v>
          </cell>
          <cell r="AJ1426">
            <v>0</v>
          </cell>
          <cell r="AK1426">
            <v>0</v>
          </cell>
          <cell r="AL1426">
            <v>240</v>
          </cell>
          <cell r="AM1426">
            <v>640</v>
          </cell>
          <cell r="AN1426">
            <v>0</v>
          </cell>
        </row>
        <row r="1427">
          <cell r="A1427" t="str">
            <v>FSG.IND.6260</v>
          </cell>
          <cell r="B1427" t="str">
            <v>8631.IND.6260</v>
          </cell>
          <cell r="O1427" t="str">
            <v>Non Allocated Expenditure</v>
          </cell>
          <cell r="Q1427">
            <v>-4587.6000000000004</v>
          </cell>
          <cell r="R1427">
            <v>0</v>
          </cell>
          <cell r="T1427">
            <v>-15539.32</v>
          </cell>
          <cell r="U1427">
            <v>0</v>
          </cell>
          <cell r="X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-14809.05</v>
          </cell>
          <cell r="AD1427">
            <v>1580</v>
          </cell>
          <cell r="AE1427">
            <v>-114.05</v>
          </cell>
          <cell r="AF1427">
            <v>-1663.48</v>
          </cell>
          <cell r="AG1427">
            <v>586.83000000000004</v>
          </cell>
          <cell r="AH1427">
            <v>3071.61</v>
          </cell>
          <cell r="AI1427">
            <v>-3985.9</v>
          </cell>
          <cell r="AJ1427">
            <v>1397.65</v>
          </cell>
          <cell r="AK1427">
            <v>1252.77</v>
          </cell>
          <cell r="AL1427">
            <v>1731.9</v>
          </cell>
          <cell r="AM1427">
            <v>-4587.6000000000004</v>
          </cell>
          <cell r="AN1427">
            <v>-499.73</v>
          </cell>
        </row>
        <row r="1428">
          <cell r="A1428" t="str">
            <v>FSG.IND.6260</v>
          </cell>
          <cell r="B1428" t="str">
            <v>8632.IND.6260</v>
          </cell>
          <cell r="O1428" t="str">
            <v>Non Allocated Expenditure</v>
          </cell>
          <cell r="Q1428">
            <v>-5440.32</v>
          </cell>
          <cell r="R1428">
            <v>0</v>
          </cell>
          <cell r="T1428">
            <v>12932.26</v>
          </cell>
          <cell r="U1428">
            <v>0</v>
          </cell>
          <cell r="X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10759.11</v>
          </cell>
          <cell r="AD1428">
            <v>2722.1</v>
          </cell>
          <cell r="AE1428">
            <v>15617.01</v>
          </cell>
          <cell r="AF1428">
            <v>-4290.32</v>
          </cell>
          <cell r="AG1428">
            <v>64260.99</v>
          </cell>
          <cell r="AH1428">
            <v>-66204.52</v>
          </cell>
          <cell r="AI1428">
            <v>-6760.27</v>
          </cell>
          <cell r="AJ1428">
            <v>-8383.51</v>
          </cell>
          <cell r="AK1428">
            <v>18189.810000000001</v>
          </cell>
          <cell r="AL1428">
            <v>-7537.82</v>
          </cell>
          <cell r="AM1428">
            <v>-5440.32</v>
          </cell>
          <cell r="AN1428">
            <v>-16646.46</v>
          </cell>
        </row>
        <row r="1429">
          <cell r="A1429" t="str">
            <v>FSG.IND.6260</v>
          </cell>
          <cell r="B1429" t="str">
            <v>8633.IND.6260</v>
          </cell>
          <cell r="O1429" t="str">
            <v>Non Allocated Expenditure</v>
          </cell>
          <cell r="Q1429">
            <v>66.150000000000006</v>
          </cell>
          <cell r="R1429">
            <v>0</v>
          </cell>
          <cell r="T1429">
            <v>334.59</v>
          </cell>
          <cell r="U1429">
            <v>0</v>
          </cell>
          <cell r="X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-207.29</v>
          </cell>
          <cell r="AD1429">
            <v>1131.56</v>
          </cell>
          <cell r="AE1429">
            <v>-653.44000000000005</v>
          </cell>
          <cell r="AF1429">
            <v>121.23</v>
          </cell>
          <cell r="AG1429">
            <v>1307.2</v>
          </cell>
          <cell r="AH1429">
            <v>-1760.24</v>
          </cell>
          <cell r="AI1429">
            <v>783.11</v>
          </cell>
          <cell r="AJ1429">
            <v>-967.58</v>
          </cell>
          <cell r="AK1429">
            <v>59.48</v>
          </cell>
          <cell r="AL1429">
            <v>454.41</v>
          </cell>
          <cell r="AM1429">
            <v>66.150000000000006</v>
          </cell>
          <cell r="AN1429">
            <v>-601.86</v>
          </cell>
        </row>
        <row r="1430">
          <cell r="A1430" t="str">
            <v>FSG.IND.6260</v>
          </cell>
          <cell r="B1430" t="str">
            <v>8634.IND.6260</v>
          </cell>
          <cell r="O1430" t="str">
            <v>Non Allocated Expenditure</v>
          </cell>
          <cell r="Q1430">
            <v>-6696.24</v>
          </cell>
          <cell r="R1430">
            <v>0</v>
          </cell>
          <cell r="T1430">
            <v>220.01</v>
          </cell>
          <cell r="U1430">
            <v>0</v>
          </cell>
          <cell r="X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1361.16</v>
          </cell>
          <cell r="AD1430">
            <v>-2843.94</v>
          </cell>
          <cell r="AE1430">
            <v>10710.91</v>
          </cell>
          <cell r="AF1430">
            <v>4341.0600000000004</v>
          </cell>
          <cell r="AG1430">
            <v>353.33</v>
          </cell>
          <cell r="AH1430">
            <v>-5534.73</v>
          </cell>
          <cell r="AI1430">
            <v>7110.54</v>
          </cell>
          <cell r="AJ1430">
            <v>2811.48</v>
          </cell>
          <cell r="AK1430">
            <v>-9908.6</v>
          </cell>
          <cell r="AL1430">
            <v>-1484.96</v>
          </cell>
          <cell r="AM1430">
            <v>-6696.24</v>
          </cell>
          <cell r="AN1430">
            <v>-3294.26</v>
          </cell>
        </row>
        <row r="1431">
          <cell r="A1431" t="str">
            <v>FSG.IND.6260</v>
          </cell>
          <cell r="B1431" t="str">
            <v>8635.IND.6260</v>
          </cell>
          <cell r="O1431" t="str">
            <v>Non Allocated Expenditure</v>
          </cell>
          <cell r="Q1431">
            <v>-1584.69</v>
          </cell>
          <cell r="R1431">
            <v>0</v>
          </cell>
          <cell r="T1431">
            <v>-974.19</v>
          </cell>
          <cell r="U1431">
            <v>0</v>
          </cell>
          <cell r="X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480.66</v>
          </cell>
          <cell r="AD1431">
            <v>-1690.49</v>
          </cell>
          <cell r="AE1431">
            <v>10657.81</v>
          </cell>
          <cell r="AF1431">
            <v>-6888.58</v>
          </cell>
          <cell r="AG1431">
            <v>7945.38</v>
          </cell>
          <cell r="AH1431">
            <v>-11153.3</v>
          </cell>
          <cell r="AI1431">
            <v>5814.74</v>
          </cell>
          <cell r="AJ1431">
            <v>-5909.42</v>
          </cell>
          <cell r="AK1431">
            <v>1545.02</v>
          </cell>
          <cell r="AL1431">
            <v>-191.32</v>
          </cell>
          <cell r="AM1431">
            <v>-1584.69</v>
          </cell>
          <cell r="AN1431">
            <v>-1077.3</v>
          </cell>
        </row>
        <row r="1432">
          <cell r="A1432" t="str">
            <v>FSG.IND.6260</v>
          </cell>
          <cell r="B1432" t="str">
            <v>8636.IND.6260</v>
          </cell>
          <cell r="O1432" t="str">
            <v>Non Allocated Expenditure</v>
          </cell>
          <cell r="Q1432">
            <v>-270.26</v>
          </cell>
          <cell r="R1432">
            <v>0</v>
          </cell>
          <cell r="T1432">
            <v>47</v>
          </cell>
          <cell r="U1432">
            <v>0</v>
          </cell>
          <cell r="X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1180.27</v>
          </cell>
          <cell r="AD1432">
            <v>-1180.27</v>
          </cell>
          <cell r="AE1432">
            <v>1429.66</v>
          </cell>
          <cell r="AF1432">
            <v>2065.69</v>
          </cell>
          <cell r="AG1432">
            <v>-2928.26</v>
          </cell>
          <cell r="AH1432">
            <v>764.68</v>
          </cell>
          <cell r="AI1432">
            <v>-1331.77</v>
          </cell>
          <cell r="AJ1432">
            <v>16.350000000000001</v>
          </cell>
          <cell r="AK1432">
            <v>59.55</v>
          </cell>
          <cell r="AL1432">
            <v>241.36</v>
          </cell>
          <cell r="AM1432">
            <v>-270.26</v>
          </cell>
          <cell r="AN1432">
            <v>-47</v>
          </cell>
        </row>
        <row r="1433">
          <cell r="A1433" t="str">
            <v>FSG.IND.6260</v>
          </cell>
          <cell r="B1433" t="str">
            <v>8637.IND.6260</v>
          </cell>
          <cell r="O1433" t="str">
            <v>Non Allocated Expenditure</v>
          </cell>
          <cell r="Q1433">
            <v>1383.24</v>
          </cell>
          <cell r="R1433">
            <v>0</v>
          </cell>
          <cell r="T1433">
            <v>-3763.28</v>
          </cell>
          <cell r="U1433">
            <v>0</v>
          </cell>
          <cell r="X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-3219.54</v>
          </cell>
          <cell r="AD1433">
            <v>-2026.71</v>
          </cell>
          <cell r="AE1433">
            <v>7981.69</v>
          </cell>
          <cell r="AF1433">
            <v>-3698.97</v>
          </cell>
          <cell r="AG1433">
            <v>-2833.08</v>
          </cell>
          <cell r="AH1433">
            <v>562.08000000000004</v>
          </cell>
          <cell r="AI1433">
            <v>-946.56</v>
          </cell>
          <cell r="AJ1433">
            <v>4175.3500000000004</v>
          </cell>
          <cell r="AK1433">
            <v>-2712.49</v>
          </cell>
          <cell r="AL1433">
            <v>-2428.29</v>
          </cell>
          <cell r="AM1433">
            <v>1383.24</v>
          </cell>
          <cell r="AN1433">
            <v>-1717.67</v>
          </cell>
        </row>
        <row r="1434">
          <cell r="A1434" t="str">
            <v>FSG.IND.6260</v>
          </cell>
          <cell r="B1434" t="str">
            <v>8639.IND.6260</v>
          </cell>
          <cell r="O1434" t="str">
            <v>Non Allocated Expenditure</v>
          </cell>
          <cell r="Q1434">
            <v>-1640.55</v>
          </cell>
          <cell r="R1434">
            <v>0</v>
          </cell>
          <cell r="T1434">
            <v>9474.69</v>
          </cell>
          <cell r="U1434">
            <v>0</v>
          </cell>
          <cell r="X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1470.33</v>
          </cell>
          <cell r="AD1434">
            <v>2021.06</v>
          </cell>
          <cell r="AE1434">
            <v>-1055.05</v>
          </cell>
          <cell r="AF1434">
            <v>1948.89</v>
          </cell>
          <cell r="AG1434">
            <v>1291.19</v>
          </cell>
          <cell r="AH1434">
            <v>2393.2399999999998</v>
          </cell>
          <cell r="AI1434">
            <v>-6885.49</v>
          </cell>
          <cell r="AJ1434">
            <v>1044.6099999999999</v>
          </cell>
          <cell r="AK1434">
            <v>5631.11</v>
          </cell>
          <cell r="AL1434">
            <v>3255.35</v>
          </cell>
          <cell r="AM1434">
            <v>-1640.55</v>
          </cell>
          <cell r="AN1434">
            <v>-11081.97</v>
          </cell>
        </row>
        <row r="1435">
          <cell r="A1435" t="str">
            <v>FSG.IND.6260</v>
          </cell>
          <cell r="B1435" t="str">
            <v>8640.IND.6260</v>
          </cell>
          <cell r="O1435" t="str">
            <v>Non Allocated Expenditure</v>
          </cell>
          <cell r="Q1435">
            <v>1848.84</v>
          </cell>
          <cell r="R1435">
            <v>0</v>
          </cell>
          <cell r="T1435">
            <v>2990.36</v>
          </cell>
          <cell r="U1435">
            <v>0</v>
          </cell>
          <cell r="X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433.42</v>
          </cell>
          <cell r="AD1435">
            <v>1571.97</v>
          </cell>
          <cell r="AE1435">
            <v>3217.48</v>
          </cell>
          <cell r="AF1435">
            <v>-1886.47</v>
          </cell>
          <cell r="AG1435">
            <v>8227.0499999999993</v>
          </cell>
          <cell r="AH1435">
            <v>-12416.3</v>
          </cell>
          <cell r="AI1435">
            <v>2211.81</v>
          </cell>
          <cell r="AJ1435">
            <v>-574.25</v>
          </cell>
          <cell r="AK1435">
            <v>2152.5300000000002</v>
          </cell>
          <cell r="AL1435">
            <v>-1795.72</v>
          </cell>
          <cell r="AM1435">
            <v>1848.84</v>
          </cell>
          <cell r="AN1435">
            <v>-4277.46</v>
          </cell>
        </row>
        <row r="1436">
          <cell r="A1436" t="str">
            <v>FSG.IND.8820</v>
          </cell>
          <cell r="B1436" t="str">
            <v>8631.IND.8820</v>
          </cell>
          <cell r="O1436" t="str">
            <v>Non Allocated Expenditure</v>
          </cell>
          <cell r="Q1436">
            <v>1675367.08</v>
          </cell>
          <cell r="R1436">
            <v>1671982.87</v>
          </cell>
          <cell r="T1436">
            <v>17473478.949999999</v>
          </cell>
          <cell r="U1436">
            <v>17648557.93</v>
          </cell>
          <cell r="X1436">
            <v>19268907.800000001</v>
          </cell>
          <cell r="Z1436">
            <v>18997000</v>
          </cell>
          <cell r="AA1436">
            <v>19199000</v>
          </cell>
          <cell r="AB1436">
            <v>0</v>
          </cell>
          <cell r="AC1436">
            <v>1609333.77</v>
          </cell>
          <cell r="AD1436">
            <v>1618054.9</v>
          </cell>
          <cell r="AE1436">
            <v>1568984.89</v>
          </cell>
          <cell r="AF1436">
            <v>1640521.4</v>
          </cell>
          <cell r="AG1436">
            <v>1590884.85</v>
          </cell>
          <cell r="AH1436">
            <v>1652683.74</v>
          </cell>
          <cell r="AI1436">
            <v>1332489.21</v>
          </cell>
          <cell r="AJ1436">
            <v>1538471.65</v>
          </cell>
          <cell r="AK1436">
            <v>1646789.89</v>
          </cell>
          <cell r="AL1436">
            <v>1599897.57</v>
          </cell>
          <cell r="AM1436">
            <v>1675367.08</v>
          </cell>
          <cell r="AN1436">
            <v>0</v>
          </cell>
        </row>
        <row r="1437">
          <cell r="A1437" t="str">
            <v>FSG.IND.8820</v>
          </cell>
          <cell r="B1437" t="str">
            <v>8632.IND.8820</v>
          </cell>
          <cell r="O1437" t="str">
            <v>Non Allocated Expenditure</v>
          </cell>
          <cell r="Q1437">
            <v>111.46</v>
          </cell>
          <cell r="R1437">
            <v>18.600000000000001</v>
          </cell>
          <cell r="T1437">
            <v>1768.12</v>
          </cell>
          <cell r="U1437">
            <v>146.74</v>
          </cell>
          <cell r="X1437">
            <v>164.74</v>
          </cell>
          <cell r="Z1437">
            <v>164.74</v>
          </cell>
          <cell r="AA1437">
            <v>164.74</v>
          </cell>
          <cell r="AB1437">
            <v>0</v>
          </cell>
          <cell r="AC1437">
            <v>185.69</v>
          </cell>
          <cell r="AD1437">
            <v>185.71</v>
          </cell>
          <cell r="AE1437">
            <v>179.71</v>
          </cell>
          <cell r="AF1437">
            <v>185.7</v>
          </cell>
          <cell r="AG1437">
            <v>179.72</v>
          </cell>
          <cell r="AH1437">
            <v>185.71</v>
          </cell>
          <cell r="AI1437">
            <v>149.51</v>
          </cell>
          <cell r="AJ1437">
            <v>139.88999999999999</v>
          </cell>
          <cell r="AK1437">
            <v>147.30000000000001</v>
          </cell>
          <cell r="AL1437">
            <v>117.72</v>
          </cell>
          <cell r="AM1437">
            <v>111.46</v>
          </cell>
          <cell r="AN1437">
            <v>0</v>
          </cell>
        </row>
        <row r="1438">
          <cell r="A1438" t="str">
            <v>FSG.IND.8820</v>
          </cell>
          <cell r="B1438" t="str">
            <v>8633.IND.8820</v>
          </cell>
          <cell r="O1438" t="str">
            <v>Non Allocated Expenditure</v>
          </cell>
          <cell r="Q1438">
            <v>214.06</v>
          </cell>
          <cell r="R1438">
            <v>215.04</v>
          </cell>
          <cell r="T1438">
            <v>2682.07</v>
          </cell>
          <cell r="U1438">
            <v>2668.75</v>
          </cell>
          <cell r="X1438">
            <v>2876.85</v>
          </cell>
          <cell r="Z1438">
            <v>2876.85</v>
          </cell>
          <cell r="AA1438">
            <v>2876.85</v>
          </cell>
          <cell r="AB1438">
            <v>0</v>
          </cell>
          <cell r="AC1438">
            <v>262.91000000000003</v>
          </cell>
          <cell r="AD1438">
            <v>262.91000000000003</v>
          </cell>
          <cell r="AE1438">
            <v>254.46</v>
          </cell>
          <cell r="AF1438">
            <v>262.91000000000003</v>
          </cell>
          <cell r="AG1438">
            <v>254.44</v>
          </cell>
          <cell r="AH1438">
            <v>262.92</v>
          </cell>
          <cell r="AI1438">
            <v>234.14</v>
          </cell>
          <cell r="AJ1438">
            <v>219.05</v>
          </cell>
          <cell r="AK1438">
            <v>234.14</v>
          </cell>
          <cell r="AL1438">
            <v>220.13</v>
          </cell>
          <cell r="AM1438">
            <v>214.06</v>
          </cell>
          <cell r="AN1438">
            <v>0</v>
          </cell>
        </row>
        <row r="1439">
          <cell r="A1439" t="str">
            <v>FSG.IND.8820</v>
          </cell>
          <cell r="B1439" t="str">
            <v>8634.IND.8820</v>
          </cell>
          <cell r="O1439" t="str">
            <v>Non Allocated Expenditure</v>
          </cell>
          <cell r="Q1439">
            <v>567763.43000000005</v>
          </cell>
          <cell r="R1439">
            <v>624893.1</v>
          </cell>
          <cell r="T1439">
            <v>6854426.29</v>
          </cell>
          <cell r="U1439">
            <v>6777761.4800000004</v>
          </cell>
          <cell r="X1439">
            <v>7372425.6900000004</v>
          </cell>
          <cell r="Z1439">
            <v>7747426</v>
          </cell>
          <cell r="AA1439">
            <v>8046000</v>
          </cell>
          <cell r="AB1439">
            <v>0</v>
          </cell>
          <cell r="AC1439">
            <v>709959.59</v>
          </cell>
          <cell r="AD1439">
            <v>997017.53</v>
          </cell>
          <cell r="AE1439">
            <v>626214.54</v>
          </cell>
          <cell r="AF1439">
            <v>650811.84</v>
          </cell>
          <cell r="AG1439">
            <v>635354.14</v>
          </cell>
          <cell r="AH1439">
            <v>650045.57999999996</v>
          </cell>
          <cell r="AI1439">
            <v>591425.88</v>
          </cell>
          <cell r="AJ1439">
            <v>643285.4</v>
          </cell>
          <cell r="AK1439">
            <v>227097.95</v>
          </cell>
          <cell r="AL1439">
            <v>555450.41</v>
          </cell>
          <cell r="AM1439">
            <v>567763.43000000005</v>
          </cell>
          <cell r="AN1439">
            <v>0</v>
          </cell>
        </row>
        <row r="1440">
          <cell r="A1440" t="str">
            <v>FSG.IND.8820</v>
          </cell>
          <cell r="B1440" t="str">
            <v>8635.IND.8820</v>
          </cell>
          <cell r="O1440" t="str">
            <v>Non Allocated Expenditure</v>
          </cell>
          <cell r="Q1440">
            <v>368.97</v>
          </cell>
          <cell r="R1440">
            <v>368.98</v>
          </cell>
          <cell r="T1440">
            <v>3999.24</v>
          </cell>
          <cell r="U1440">
            <v>3999.28</v>
          </cell>
          <cell r="X1440">
            <v>4356.3599999999997</v>
          </cell>
          <cell r="Z1440">
            <v>4356.3599999999997</v>
          </cell>
          <cell r="AA1440">
            <v>4356.3599999999997</v>
          </cell>
          <cell r="AB1440">
            <v>0</v>
          </cell>
          <cell r="AC1440">
            <v>368.96</v>
          </cell>
          <cell r="AD1440">
            <v>368.97</v>
          </cell>
          <cell r="AE1440">
            <v>357.09</v>
          </cell>
          <cell r="AF1440">
            <v>368.96</v>
          </cell>
          <cell r="AG1440">
            <v>357.09</v>
          </cell>
          <cell r="AH1440">
            <v>368.96</v>
          </cell>
          <cell r="AI1440">
            <v>369</v>
          </cell>
          <cell r="AJ1440">
            <v>345.17</v>
          </cell>
          <cell r="AK1440">
            <v>368.99</v>
          </cell>
          <cell r="AL1440">
            <v>357.08</v>
          </cell>
          <cell r="AM1440">
            <v>368.97</v>
          </cell>
          <cell r="AN1440">
            <v>0</v>
          </cell>
        </row>
        <row r="1441">
          <cell r="A1441" t="str">
            <v>FSG.IND.8820</v>
          </cell>
          <cell r="B1441" t="str">
            <v>8639.IND.8820</v>
          </cell>
          <cell r="O1441" t="str">
            <v>Non Allocated Expenditure</v>
          </cell>
          <cell r="Q1441">
            <v>0</v>
          </cell>
          <cell r="R1441">
            <v>11.21</v>
          </cell>
          <cell r="T1441">
            <v>0</v>
          </cell>
          <cell r="U1441">
            <v>88.44</v>
          </cell>
          <cell r="X1441">
            <v>99.29</v>
          </cell>
          <cell r="Z1441">
            <v>99.29</v>
          </cell>
          <cell r="AA1441">
            <v>99.29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</row>
        <row r="1442">
          <cell r="A1442" t="str">
            <v>FSG.OCOH.45260.P021</v>
          </cell>
          <cell r="B1442" t="str">
            <v>8635.OCOH.45260.P021</v>
          </cell>
          <cell r="O1442" t="str">
            <v>Allocated Expenditure</v>
          </cell>
          <cell r="Q1442">
            <v>1047.03</v>
          </cell>
          <cell r="R1442">
            <v>2927.97</v>
          </cell>
          <cell r="T1442">
            <v>10105.18</v>
          </cell>
          <cell r="U1442">
            <v>33336.43</v>
          </cell>
          <cell r="X1442">
            <v>36308.99</v>
          </cell>
          <cell r="Z1442">
            <v>35368.089999999997</v>
          </cell>
          <cell r="AA1442">
            <v>40784.160000000003</v>
          </cell>
          <cell r="AB1442">
            <v>0</v>
          </cell>
          <cell r="AC1442">
            <v>633.36</v>
          </cell>
          <cell r="AD1442">
            <v>1051.54</v>
          </cell>
          <cell r="AE1442">
            <v>1345.73</v>
          </cell>
          <cell r="AF1442">
            <v>2313.63</v>
          </cell>
          <cell r="AG1442">
            <v>225.51</v>
          </cell>
          <cell r="AH1442">
            <v>1360.32</v>
          </cell>
          <cell r="AI1442">
            <v>518.80999999999995</v>
          </cell>
          <cell r="AJ1442">
            <v>-103.03</v>
          </cell>
          <cell r="AK1442">
            <v>760.41</v>
          </cell>
          <cell r="AL1442">
            <v>951.87</v>
          </cell>
          <cell r="AM1442">
            <v>1047.03</v>
          </cell>
          <cell r="AN1442">
            <v>38.07</v>
          </cell>
        </row>
        <row r="1443">
          <cell r="A1443" t="str">
            <v>FSG.OCOH.45260.P021</v>
          </cell>
          <cell r="B1443" t="str">
            <v>8635.OCOH.45260.P021</v>
          </cell>
          <cell r="O1443" t="str">
            <v>Allocated Expenditure</v>
          </cell>
          <cell r="Q1443">
            <v>0</v>
          </cell>
          <cell r="R1443">
            <v>0</v>
          </cell>
          <cell r="T1443">
            <v>26.92</v>
          </cell>
          <cell r="U1443">
            <v>0</v>
          </cell>
          <cell r="X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3.16</v>
          </cell>
          <cell r="AG1443">
            <v>17.75</v>
          </cell>
          <cell r="AH1443">
            <v>6.01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</row>
        <row r="1444">
          <cell r="A1444" t="str">
            <v>FSG.OCOH.45260.P029</v>
          </cell>
          <cell r="B1444" t="str">
            <v>8637.OCOH.45260.P029</v>
          </cell>
          <cell r="O1444" t="str">
            <v>Allocated Expenditure</v>
          </cell>
          <cell r="Q1444">
            <v>2337.0700000000002</v>
          </cell>
          <cell r="R1444">
            <v>4472.4799999999996</v>
          </cell>
          <cell r="T1444">
            <v>26743.86</v>
          </cell>
          <cell r="U1444">
            <v>52731.040000000001</v>
          </cell>
          <cell r="X1444">
            <v>57506.39</v>
          </cell>
          <cell r="Z1444">
            <v>51520.32</v>
          </cell>
          <cell r="AA1444">
            <v>48594.57</v>
          </cell>
          <cell r="AB1444">
            <v>0</v>
          </cell>
          <cell r="AC1444">
            <v>2323.67</v>
          </cell>
          <cell r="AD1444">
            <v>2753.71</v>
          </cell>
          <cell r="AE1444">
            <v>2415.27</v>
          </cell>
          <cell r="AF1444">
            <v>4739.72</v>
          </cell>
          <cell r="AG1444">
            <v>3267.52</v>
          </cell>
          <cell r="AH1444">
            <v>-434.46</v>
          </cell>
          <cell r="AI1444">
            <v>1660.54</v>
          </cell>
          <cell r="AJ1444">
            <v>2682.96</v>
          </cell>
          <cell r="AK1444">
            <v>3175.08</v>
          </cell>
          <cell r="AL1444">
            <v>1822.78</v>
          </cell>
          <cell r="AM1444">
            <v>2337.0700000000002</v>
          </cell>
          <cell r="AN1444">
            <v>647.28</v>
          </cell>
        </row>
        <row r="1445">
          <cell r="A1445" t="str">
            <v>FSG.OCOH.45260.P029</v>
          </cell>
          <cell r="B1445" t="str">
            <v>8637.OCOH.45260.P029</v>
          </cell>
          <cell r="O1445" t="str">
            <v>Allocated Expenditure</v>
          </cell>
          <cell r="Q1445">
            <v>2</v>
          </cell>
          <cell r="R1445">
            <v>0</v>
          </cell>
          <cell r="T1445">
            <v>6.71</v>
          </cell>
          <cell r="U1445">
            <v>0</v>
          </cell>
          <cell r="X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2.14</v>
          </cell>
          <cell r="AE1445">
            <v>0</v>
          </cell>
          <cell r="AF1445">
            <v>0</v>
          </cell>
          <cell r="AG1445">
            <v>0.64</v>
          </cell>
          <cell r="AH1445">
            <v>0</v>
          </cell>
          <cell r="AI1445">
            <v>0</v>
          </cell>
          <cell r="AJ1445">
            <v>0</v>
          </cell>
          <cell r="AK1445">
            <v>1.93</v>
          </cell>
          <cell r="AL1445">
            <v>0</v>
          </cell>
          <cell r="AM1445">
            <v>2</v>
          </cell>
          <cell r="AN1445">
            <v>0</v>
          </cell>
        </row>
        <row r="1446">
          <cell r="A1446" t="str">
            <v>FSG.OCOH.45260.P029</v>
          </cell>
          <cell r="B1446" t="str">
            <v>8639.OCOH.45260.P029</v>
          </cell>
          <cell r="O1446" t="str">
            <v>Allocated Expenditure</v>
          </cell>
          <cell r="Q1446">
            <v>6352.99</v>
          </cell>
          <cell r="R1446">
            <v>2432.6</v>
          </cell>
          <cell r="T1446">
            <v>32016.75</v>
          </cell>
          <cell r="U1446">
            <v>28513.439999999999</v>
          </cell>
          <cell r="X1446">
            <v>31088.98</v>
          </cell>
          <cell r="Z1446">
            <v>32820.35</v>
          </cell>
          <cell r="AA1446">
            <v>43069.93</v>
          </cell>
          <cell r="AB1446">
            <v>0</v>
          </cell>
          <cell r="AC1446">
            <v>3276.94</v>
          </cell>
          <cell r="AD1446">
            <v>5664.84</v>
          </cell>
          <cell r="AE1446">
            <v>616.26</v>
          </cell>
          <cell r="AF1446">
            <v>840.5</v>
          </cell>
          <cell r="AG1446">
            <v>4143.4399999999996</v>
          </cell>
          <cell r="AH1446">
            <v>1991.28</v>
          </cell>
          <cell r="AI1446">
            <v>1105.19</v>
          </cell>
          <cell r="AJ1446">
            <v>6440.98</v>
          </cell>
          <cell r="AK1446">
            <v>473.44</v>
          </cell>
          <cell r="AL1446">
            <v>1110.8900000000001</v>
          </cell>
          <cell r="AM1446">
            <v>6352.99</v>
          </cell>
          <cell r="AN1446">
            <v>250.12</v>
          </cell>
        </row>
        <row r="1447">
          <cell r="A1447" t="str">
            <v>FSG.OCOH.45260.P029</v>
          </cell>
          <cell r="B1447" t="str">
            <v>8639.OCOH.45260.P029</v>
          </cell>
          <cell r="O1447" t="str">
            <v>Allocated Expenditure</v>
          </cell>
          <cell r="Q1447">
            <v>212.6</v>
          </cell>
          <cell r="R1447">
            <v>0</v>
          </cell>
          <cell r="T1447">
            <v>1001.63</v>
          </cell>
          <cell r="U1447">
            <v>0</v>
          </cell>
          <cell r="X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59.53</v>
          </cell>
          <cell r="AD1447">
            <v>0</v>
          </cell>
          <cell r="AE1447">
            <v>0</v>
          </cell>
          <cell r="AF1447">
            <v>0</v>
          </cell>
          <cell r="AG1447">
            <v>107.19</v>
          </cell>
          <cell r="AH1447">
            <v>0</v>
          </cell>
          <cell r="AI1447">
            <v>0</v>
          </cell>
          <cell r="AJ1447">
            <v>63.28</v>
          </cell>
          <cell r="AK1447">
            <v>559.03</v>
          </cell>
          <cell r="AL1447">
            <v>0</v>
          </cell>
          <cell r="AM1447">
            <v>212.6</v>
          </cell>
          <cell r="AN1447">
            <v>0</v>
          </cell>
        </row>
        <row r="1448">
          <cell r="A1448" t="str">
            <v>FSG.OCOH.45260.P043</v>
          </cell>
          <cell r="B1448" t="str">
            <v>8633.OCOH.45260.P043</v>
          </cell>
          <cell r="O1448" t="str">
            <v>Allocated Expenditure</v>
          </cell>
          <cell r="Q1448">
            <v>383.54</v>
          </cell>
          <cell r="R1448">
            <v>357.59</v>
          </cell>
          <cell r="T1448">
            <v>5760.88</v>
          </cell>
          <cell r="U1448">
            <v>4189.28</v>
          </cell>
          <cell r="X1448">
            <v>4567.6000000000004</v>
          </cell>
          <cell r="Z1448">
            <v>4152.3900000000003</v>
          </cell>
          <cell r="AA1448">
            <v>7290.88</v>
          </cell>
          <cell r="AB1448">
            <v>0</v>
          </cell>
          <cell r="AC1448">
            <v>216.48</v>
          </cell>
          <cell r="AD1448">
            <v>225.89</v>
          </cell>
          <cell r="AE1448">
            <v>382.32</v>
          </cell>
          <cell r="AF1448">
            <v>424.14</v>
          </cell>
          <cell r="AG1448">
            <v>564.66999999999996</v>
          </cell>
          <cell r="AH1448">
            <v>1084.32</v>
          </cell>
          <cell r="AI1448">
            <v>389.55</v>
          </cell>
          <cell r="AJ1448">
            <v>320.41000000000003</v>
          </cell>
          <cell r="AK1448">
            <v>1091.17</v>
          </cell>
          <cell r="AL1448">
            <v>678.39</v>
          </cell>
          <cell r="AM1448">
            <v>383.54</v>
          </cell>
          <cell r="AN1448">
            <v>0</v>
          </cell>
        </row>
        <row r="1449">
          <cell r="A1449" t="str">
            <v>FSG.OCOH.45260.P043</v>
          </cell>
          <cell r="B1449" t="str">
            <v>8633.OCOH.45260.P043</v>
          </cell>
          <cell r="O1449" t="str">
            <v>Allocated Expenditure</v>
          </cell>
          <cell r="Q1449">
            <v>0</v>
          </cell>
          <cell r="R1449">
            <v>0</v>
          </cell>
          <cell r="T1449">
            <v>24.51</v>
          </cell>
          <cell r="U1449">
            <v>0</v>
          </cell>
          <cell r="X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5.29</v>
          </cell>
          <cell r="AG1449">
            <v>-5.23</v>
          </cell>
          <cell r="AH1449">
            <v>0</v>
          </cell>
          <cell r="AI1449">
            <v>0</v>
          </cell>
          <cell r="AJ1449">
            <v>24.45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</row>
        <row r="1450">
          <cell r="A1450" t="str">
            <v>FSG.OCOH.45260.P043</v>
          </cell>
          <cell r="B1450" t="str">
            <v>8634.OCOH.45260.P043</v>
          </cell>
          <cell r="O1450" t="str">
            <v>Allocated Expenditure</v>
          </cell>
          <cell r="Q1450">
            <v>3371.66</v>
          </cell>
          <cell r="R1450">
            <v>3564.76</v>
          </cell>
          <cell r="T1450">
            <v>32571.65</v>
          </cell>
          <cell r="U1450">
            <v>41286.33</v>
          </cell>
          <cell r="X1450">
            <v>44995.67</v>
          </cell>
          <cell r="Z1450">
            <v>43816.73</v>
          </cell>
          <cell r="AA1450">
            <v>40674.03</v>
          </cell>
          <cell r="AB1450">
            <v>0</v>
          </cell>
          <cell r="AC1450">
            <v>298.12</v>
          </cell>
          <cell r="AD1450">
            <v>2032.55</v>
          </cell>
          <cell r="AE1450">
            <v>4903.1899999999996</v>
          </cell>
          <cell r="AF1450">
            <v>3458.19</v>
          </cell>
          <cell r="AG1450">
            <v>2801.18</v>
          </cell>
          <cell r="AH1450">
            <v>1951.6</v>
          </cell>
          <cell r="AI1450">
            <v>3124.31</v>
          </cell>
          <cell r="AJ1450">
            <v>3693.23</v>
          </cell>
          <cell r="AK1450">
            <v>3938.81</v>
          </cell>
          <cell r="AL1450">
            <v>2998.81</v>
          </cell>
          <cell r="AM1450">
            <v>3371.66</v>
          </cell>
          <cell r="AN1450">
            <v>520.39</v>
          </cell>
        </row>
        <row r="1451">
          <cell r="A1451" t="str">
            <v>FSG.OCOH.45260.P043</v>
          </cell>
          <cell r="B1451" t="str">
            <v>8634.OCOH.45260.P043</v>
          </cell>
          <cell r="O1451" t="str">
            <v>Allocated Expenditure</v>
          </cell>
          <cell r="Q1451">
            <v>0</v>
          </cell>
          <cell r="R1451">
            <v>0</v>
          </cell>
          <cell r="T1451">
            <v>9.7100000000000009</v>
          </cell>
          <cell r="U1451">
            <v>0</v>
          </cell>
          <cell r="X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9.7100000000000009</v>
          </cell>
          <cell r="AL1451">
            <v>0</v>
          </cell>
          <cell r="AM1451">
            <v>0</v>
          </cell>
          <cell r="AN1451">
            <v>0</v>
          </cell>
        </row>
        <row r="1452">
          <cell r="A1452" t="str">
            <v>FSG.OCOH.C3015</v>
          </cell>
          <cell r="B1452" t="str">
            <v>8635.OCOH.C3015</v>
          </cell>
          <cell r="O1452" t="str">
            <v>Allocated Expenditure</v>
          </cell>
          <cell r="Q1452">
            <v>0</v>
          </cell>
          <cell r="R1452">
            <v>0</v>
          </cell>
          <cell r="T1452">
            <v>0</v>
          </cell>
          <cell r="U1452">
            <v>0</v>
          </cell>
          <cell r="X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</row>
        <row r="1453">
          <cell r="A1453" t="str">
            <v>FSG.OCOH.C3030</v>
          </cell>
          <cell r="B1453" t="str">
            <v>8634.OCOH.C3030</v>
          </cell>
          <cell r="O1453" t="str">
            <v>Allocated Expenditure</v>
          </cell>
          <cell r="Q1453">
            <v>0</v>
          </cell>
          <cell r="R1453">
            <v>0</v>
          </cell>
          <cell r="T1453">
            <v>0</v>
          </cell>
          <cell r="U1453">
            <v>0</v>
          </cell>
          <cell r="X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</row>
        <row r="1454">
          <cell r="A1454" t="str">
            <v>FSG.OCOH.C3030</v>
          </cell>
          <cell r="B1454" t="str">
            <v>8634.OCOH.C3030</v>
          </cell>
          <cell r="O1454" t="str">
            <v>Allocated Expenditure</v>
          </cell>
          <cell r="Q1454">
            <v>0</v>
          </cell>
          <cell r="R1454">
            <v>0</v>
          </cell>
          <cell r="T1454">
            <v>0</v>
          </cell>
          <cell r="U1454">
            <v>0</v>
          </cell>
          <cell r="X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</row>
        <row r="1455">
          <cell r="A1455" t="str">
            <v>FSG.OCOH.C3030</v>
          </cell>
          <cell r="B1455" t="str">
            <v>8634.OCOH.C3030</v>
          </cell>
          <cell r="O1455" t="str">
            <v>Allocated Expenditure</v>
          </cell>
          <cell r="Q1455">
            <v>0</v>
          </cell>
          <cell r="R1455">
            <v>0</v>
          </cell>
          <cell r="T1455">
            <v>0</v>
          </cell>
          <cell r="U1455">
            <v>0</v>
          </cell>
          <cell r="X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</row>
        <row r="1456">
          <cell r="A1456" t="str">
            <v>FSG.OCOH.C3031</v>
          </cell>
          <cell r="B1456" t="str">
            <v>8634.OCOH.C3031</v>
          </cell>
          <cell r="O1456" t="str">
            <v>Allocated Expenditure</v>
          </cell>
          <cell r="Q1456">
            <v>0</v>
          </cell>
          <cell r="R1456">
            <v>0</v>
          </cell>
          <cell r="T1456">
            <v>0</v>
          </cell>
          <cell r="U1456">
            <v>0</v>
          </cell>
          <cell r="X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</row>
        <row r="1457">
          <cell r="A1457" t="str">
            <v>FSG.OCOH.C3070</v>
          </cell>
          <cell r="B1457" t="str">
            <v>8631.OCOH.C3070</v>
          </cell>
          <cell r="O1457" t="str">
            <v>Allocated Expenditure</v>
          </cell>
          <cell r="Q1457">
            <v>0</v>
          </cell>
          <cell r="R1457">
            <v>0</v>
          </cell>
          <cell r="T1457">
            <v>0</v>
          </cell>
          <cell r="U1457">
            <v>0</v>
          </cell>
          <cell r="X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</row>
        <row r="1458">
          <cell r="A1458" t="str">
            <v>FSG.OCOH.C3070</v>
          </cell>
          <cell r="B1458" t="str">
            <v>8631.OCOH.C3070</v>
          </cell>
          <cell r="O1458" t="str">
            <v>Allocated Expenditure</v>
          </cell>
          <cell r="Q1458">
            <v>0</v>
          </cell>
          <cell r="R1458">
            <v>0</v>
          </cell>
          <cell r="T1458">
            <v>0</v>
          </cell>
          <cell r="U1458">
            <v>0</v>
          </cell>
          <cell r="X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</row>
        <row r="1459">
          <cell r="A1459" t="str">
            <v>FSG.OCOH.C3070</v>
          </cell>
          <cell r="B1459" t="str">
            <v>8631.OCOH.C3070</v>
          </cell>
          <cell r="O1459" t="str">
            <v>Allocated Expenditure</v>
          </cell>
          <cell r="Q1459">
            <v>0</v>
          </cell>
          <cell r="R1459">
            <v>0</v>
          </cell>
          <cell r="T1459">
            <v>0</v>
          </cell>
          <cell r="U1459">
            <v>0</v>
          </cell>
          <cell r="X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</row>
        <row r="1460">
          <cell r="A1460" t="str">
            <v>FSG.OCOH.C3070</v>
          </cell>
          <cell r="B1460" t="str">
            <v>8631.OCOH.C3070</v>
          </cell>
          <cell r="O1460" t="str">
            <v>Allocated Expenditure</v>
          </cell>
          <cell r="Q1460">
            <v>0</v>
          </cell>
          <cell r="R1460">
            <v>0</v>
          </cell>
          <cell r="T1460">
            <v>0</v>
          </cell>
          <cell r="U1460">
            <v>0</v>
          </cell>
          <cell r="X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-228.6</v>
          </cell>
          <cell r="AJ1460">
            <v>0</v>
          </cell>
          <cell r="AK1460">
            <v>228.6</v>
          </cell>
          <cell r="AL1460">
            <v>0</v>
          </cell>
          <cell r="AM1460">
            <v>0</v>
          </cell>
          <cell r="AN1460">
            <v>0</v>
          </cell>
        </row>
        <row r="1461">
          <cell r="A1461" t="str">
            <v>FSG.OCOH.C3070</v>
          </cell>
          <cell r="B1461" t="str">
            <v>8631.OCOH.C3070</v>
          </cell>
          <cell r="O1461" t="str">
            <v>Allocated Expenditure</v>
          </cell>
          <cell r="Q1461">
            <v>0</v>
          </cell>
          <cell r="R1461">
            <v>0</v>
          </cell>
          <cell r="T1461">
            <v>381.55</v>
          </cell>
          <cell r="U1461">
            <v>0</v>
          </cell>
          <cell r="X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1364.92</v>
          </cell>
          <cell r="AI1461">
            <v>-935.98</v>
          </cell>
          <cell r="AJ1461">
            <v>0</v>
          </cell>
          <cell r="AK1461">
            <v>-47.39</v>
          </cell>
          <cell r="AL1461">
            <v>0</v>
          </cell>
          <cell r="AM1461">
            <v>0</v>
          </cell>
          <cell r="AN1461">
            <v>0</v>
          </cell>
        </row>
        <row r="1462">
          <cell r="A1462" t="str">
            <v>FSG.OCOH.C5031</v>
          </cell>
          <cell r="B1462" t="str">
            <v>8634.OCOH.C5031</v>
          </cell>
          <cell r="O1462" t="str">
            <v>Allocated Expenditure</v>
          </cell>
          <cell r="Q1462">
            <v>0</v>
          </cell>
          <cell r="R1462">
            <v>0</v>
          </cell>
          <cell r="T1462">
            <v>0</v>
          </cell>
          <cell r="U1462">
            <v>0</v>
          </cell>
          <cell r="X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</row>
        <row r="1463">
          <cell r="A1463" t="str">
            <v>MD.28100.P014</v>
          </cell>
          <cell r="B1463" t="str">
            <v>7020.28100.P014</v>
          </cell>
          <cell r="O1463" t="str">
            <v>Miscellaneous Revenue</v>
          </cell>
          <cell r="Q1463">
            <v>-107284.04</v>
          </cell>
          <cell r="R1463">
            <v>-116252</v>
          </cell>
          <cell r="T1463">
            <v>-621575.02</v>
          </cell>
          <cell r="U1463">
            <v>-1246685</v>
          </cell>
          <cell r="X1463">
            <v>-1363520</v>
          </cell>
          <cell r="Z1463">
            <v>-1383540</v>
          </cell>
          <cell r="AA1463">
            <v>-674800</v>
          </cell>
          <cell r="AB1463">
            <v>0</v>
          </cell>
          <cell r="AC1463">
            <v>-127866.12</v>
          </cell>
          <cell r="AD1463">
            <v>9756.7999999999993</v>
          </cell>
          <cell r="AE1463">
            <v>-157920.93</v>
          </cell>
          <cell r="AF1463">
            <v>103949.96</v>
          </cell>
          <cell r="AG1463">
            <v>-15360.21</v>
          </cell>
          <cell r="AH1463">
            <v>-24617.88</v>
          </cell>
          <cell r="AI1463">
            <v>-22630.1</v>
          </cell>
          <cell r="AJ1463">
            <v>-83639.899999999994</v>
          </cell>
          <cell r="AK1463">
            <v>-11957.92</v>
          </cell>
          <cell r="AL1463">
            <v>-184004.68</v>
          </cell>
          <cell r="AM1463">
            <v>-107284.04</v>
          </cell>
          <cell r="AN1463">
            <v>-5742.86</v>
          </cell>
        </row>
        <row r="1464">
          <cell r="A1464" t="str">
            <v>MD.28100.P016</v>
          </cell>
          <cell r="B1464" t="str">
            <v>7020.28100.P016</v>
          </cell>
          <cell r="O1464" t="str">
            <v>Miscellaneous Revenue</v>
          </cell>
          <cell r="Q1464">
            <v>-687529.74</v>
          </cell>
          <cell r="R1464">
            <v>-327941</v>
          </cell>
          <cell r="T1464">
            <v>-3966663.49</v>
          </cell>
          <cell r="U1464">
            <v>-3576371</v>
          </cell>
          <cell r="X1464">
            <v>-3904850</v>
          </cell>
          <cell r="Z1464">
            <v>-3710307</v>
          </cell>
          <cell r="AA1464">
            <v>-3398400</v>
          </cell>
          <cell r="AB1464">
            <v>0</v>
          </cell>
          <cell r="AC1464">
            <v>-292483.55000000005</v>
          </cell>
          <cell r="AD1464">
            <v>-343961</v>
          </cell>
          <cell r="AE1464">
            <v>-295163.46000000002</v>
          </cell>
          <cell r="AF1464">
            <v>-235534.31999999998</v>
          </cell>
          <cell r="AG1464">
            <v>-387559.98000000004</v>
          </cell>
          <cell r="AH1464">
            <v>-515430.48</v>
          </cell>
          <cell r="AI1464">
            <v>-156291.75999999998</v>
          </cell>
          <cell r="AJ1464">
            <v>-341351.00999999995</v>
          </cell>
          <cell r="AK1464">
            <v>-340797.43</v>
          </cell>
          <cell r="AL1464">
            <v>-370560.76</v>
          </cell>
          <cell r="AM1464">
            <v>-687529.74</v>
          </cell>
          <cell r="AN1464">
            <v>229042.5</v>
          </cell>
        </row>
        <row r="1465">
          <cell r="A1465" t="str">
            <v>MD.28100.P017</v>
          </cell>
          <cell r="B1465" t="str">
            <v>7020.28100.P017</v>
          </cell>
          <cell r="O1465" t="str">
            <v>Miscellaneous Revenue</v>
          </cell>
          <cell r="Q1465">
            <v>-674557.23</v>
          </cell>
          <cell r="R1465">
            <v>-780591</v>
          </cell>
          <cell r="T1465">
            <v>-10110196.439999999</v>
          </cell>
          <cell r="U1465">
            <v>-8400718</v>
          </cell>
          <cell r="X1465">
            <v>-9184479</v>
          </cell>
          <cell r="Z1465">
            <v>-10801203</v>
          </cell>
          <cell r="AA1465">
            <v>-12016600</v>
          </cell>
          <cell r="AB1465">
            <v>0</v>
          </cell>
          <cell r="AC1465">
            <v>-912367.77</v>
          </cell>
          <cell r="AD1465">
            <v>-931619.11</v>
          </cell>
          <cell r="AE1465">
            <v>-872974</v>
          </cell>
          <cell r="AF1465">
            <v>-925301.97000000009</v>
          </cell>
          <cell r="AG1465">
            <v>-975280.87</v>
          </cell>
          <cell r="AH1465">
            <v>-1030946.57</v>
          </cell>
          <cell r="AI1465">
            <v>-1133107.83</v>
          </cell>
          <cell r="AJ1465">
            <v>-754648.52</v>
          </cell>
          <cell r="AK1465">
            <v>-932749.68</v>
          </cell>
          <cell r="AL1465">
            <v>-966642.89</v>
          </cell>
          <cell r="AM1465">
            <v>-674557.23</v>
          </cell>
          <cell r="AN1465">
            <v>972282.85</v>
          </cell>
        </row>
        <row r="1466">
          <cell r="A1466" t="str">
            <v>MD.28100.P018</v>
          </cell>
          <cell r="B1466" t="str">
            <v>7020.28100.P018</v>
          </cell>
          <cell r="O1466" t="str">
            <v>Miscellaneous Revenue</v>
          </cell>
          <cell r="Q1466">
            <v>-778401.52</v>
          </cell>
          <cell r="R1466">
            <v>-743097</v>
          </cell>
          <cell r="T1466">
            <v>-8356808.1999999993</v>
          </cell>
          <cell r="U1466">
            <v>-8046149</v>
          </cell>
          <cell r="X1466">
            <v>-8791360</v>
          </cell>
          <cell r="Z1466">
            <v>-9165037</v>
          </cell>
          <cell r="AA1466">
            <v>-9080600</v>
          </cell>
          <cell r="AB1466">
            <v>0</v>
          </cell>
          <cell r="AC1466">
            <v>-752453.33000000007</v>
          </cell>
          <cell r="AD1466">
            <v>-744253.30999999994</v>
          </cell>
          <cell r="AE1466">
            <v>-735251.47</v>
          </cell>
          <cell r="AF1466">
            <v>-789449.8899999999</v>
          </cell>
          <cell r="AG1466">
            <v>-769305.40999999992</v>
          </cell>
          <cell r="AH1466">
            <v>-733172.66</v>
          </cell>
          <cell r="AI1466">
            <v>-773876.16</v>
          </cell>
          <cell r="AJ1466">
            <v>-732460.23</v>
          </cell>
          <cell r="AK1466">
            <v>-776536.15999999992</v>
          </cell>
          <cell r="AL1466">
            <v>-771648.06</v>
          </cell>
          <cell r="AM1466">
            <v>-778401.52</v>
          </cell>
          <cell r="AN1466">
            <v>556801.62</v>
          </cell>
        </row>
        <row r="1467">
          <cell r="A1467" t="str">
            <v>MD.28100.P019</v>
          </cell>
          <cell r="B1467" t="str">
            <v>7020.28100.P019</v>
          </cell>
          <cell r="O1467" t="str">
            <v>Miscellaneous Revenue</v>
          </cell>
          <cell r="Q1467">
            <v>64701.35</v>
          </cell>
          <cell r="R1467">
            <v>-100233</v>
          </cell>
          <cell r="T1467">
            <v>-519548.22</v>
          </cell>
          <cell r="U1467">
            <v>-1081193</v>
          </cell>
          <cell r="X1467">
            <v>-1182676</v>
          </cell>
          <cell r="Z1467">
            <v>-1242354</v>
          </cell>
          <cell r="AA1467">
            <v>-766900</v>
          </cell>
          <cell r="AB1467">
            <v>0</v>
          </cell>
          <cell r="AC1467">
            <v>-43097.15</v>
          </cell>
          <cell r="AD1467">
            <v>-107723.7</v>
          </cell>
          <cell r="AE1467">
            <v>-11512.74</v>
          </cell>
          <cell r="AF1467">
            <v>-66444.33</v>
          </cell>
          <cell r="AG1467">
            <v>-48980.46</v>
          </cell>
          <cell r="AH1467">
            <v>-55666.45</v>
          </cell>
          <cell r="AI1467">
            <v>-40290.339999999997</v>
          </cell>
          <cell r="AJ1467">
            <v>-83618.679999999993</v>
          </cell>
          <cell r="AK1467">
            <v>-27419.57</v>
          </cell>
          <cell r="AL1467">
            <v>-99496.15</v>
          </cell>
          <cell r="AM1467">
            <v>64701.35</v>
          </cell>
          <cell r="AN1467">
            <v>38887.699999999997</v>
          </cell>
        </row>
        <row r="1468">
          <cell r="A1468" t="str">
            <v>MD.45270.P014</v>
          </cell>
          <cell r="B1468" t="str">
            <v>7020.45270.P014</v>
          </cell>
          <cell r="O1468" t="str">
            <v>Non Allocated Expenditure</v>
          </cell>
          <cell r="Q1468">
            <v>111320.2</v>
          </cell>
          <cell r="R1468">
            <v>0</v>
          </cell>
          <cell r="T1468">
            <v>551502.94999999995</v>
          </cell>
          <cell r="U1468">
            <v>0</v>
          </cell>
          <cell r="X1468">
            <v>0</v>
          </cell>
          <cell r="Z1468">
            <v>590000</v>
          </cell>
          <cell r="AA1468">
            <v>527403</v>
          </cell>
          <cell r="AB1468">
            <v>0</v>
          </cell>
          <cell r="AC1468">
            <v>49364.66</v>
          </cell>
          <cell r="AD1468">
            <v>43175.39</v>
          </cell>
          <cell r="AE1468">
            <v>48757.33</v>
          </cell>
          <cell r="AF1468">
            <v>55705.01</v>
          </cell>
          <cell r="AG1468">
            <v>27785.09</v>
          </cell>
          <cell r="AH1468">
            <v>50876.53</v>
          </cell>
          <cell r="AI1468">
            <v>20154.810000000001</v>
          </cell>
          <cell r="AJ1468">
            <v>25082.04</v>
          </cell>
          <cell r="AK1468">
            <v>51733.56</v>
          </cell>
          <cell r="AL1468">
            <v>67548.33</v>
          </cell>
          <cell r="AM1468">
            <v>111320.2</v>
          </cell>
          <cell r="AN1468">
            <v>7527.59</v>
          </cell>
        </row>
        <row r="1469">
          <cell r="A1469" t="str">
            <v>MD.45270.P014</v>
          </cell>
          <cell r="B1469" t="str">
            <v>7020.45270.P014</v>
          </cell>
          <cell r="O1469" t="str">
            <v>Non Allocated Expenditure</v>
          </cell>
          <cell r="Q1469">
            <v>0</v>
          </cell>
          <cell r="R1469">
            <v>0</v>
          </cell>
          <cell r="T1469">
            <v>7719.37</v>
          </cell>
          <cell r="U1469">
            <v>0</v>
          </cell>
          <cell r="X1469">
            <v>0</v>
          </cell>
          <cell r="Z1469">
            <v>9000</v>
          </cell>
          <cell r="AA1469">
            <v>8085</v>
          </cell>
          <cell r="AB1469">
            <v>0</v>
          </cell>
          <cell r="AC1469">
            <v>2006.96</v>
          </cell>
          <cell r="AD1469">
            <v>0</v>
          </cell>
          <cell r="AE1469">
            <v>191.14</v>
          </cell>
          <cell r="AF1469">
            <v>860.13</v>
          </cell>
          <cell r="AG1469">
            <v>477.84</v>
          </cell>
          <cell r="AH1469">
            <v>764.56</v>
          </cell>
          <cell r="AI1469">
            <v>191.14</v>
          </cell>
          <cell r="AJ1469">
            <v>266.04000000000002</v>
          </cell>
          <cell r="AK1469">
            <v>2388.14</v>
          </cell>
          <cell r="AL1469">
            <v>573.41999999999996</v>
          </cell>
          <cell r="AM1469">
            <v>0</v>
          </cell>
          <cell r="AN1469">
            <v>430.06</v>
          </cell>
        </row>
        <row r="1470">
          <cell r="A1470" t="str">
            <v>MD.45270.P014</v>
          </cell>
          <cell r="B1470" t="str">
            <v>7020.45270.P014</v>
          </cell>
          <cell r="O1470" t="str">
            <v>Non Allocated Expenditure</v>
          </cell>
          <cell r="Q1470">
            <v>0</v>
          </cell>
          <cell r="R1470">
            <v>0</v>
          </cell>
          <cell r="T1470">
            <v>520</v>
          </cell>
          <cell r="U1470">
            <v>0</v>
          </cell>
          <cell r="X1470">
            <v>0</v>
          </cell>
          <cell r="Z1470">
            <v>0</v>
          </cell>
          <cell r="AA1470">
            <v>891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520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</row>
        <row r="1471">
          <cell r="A1471" t="str">
            <v>MD.45270.P014</v>
          </cell>
          <cell r="B1471" t="str">
            <v>7020.45270.P014</v>
          </cell>
          <cell r="O1471" t="str">
            <v>Non Allocated Expenditure</v>
          </cell>
          <cell r="Q1471">
            <v>22.73</v>
          </cell>
          <cell r="R1471">
            <v>0</v>
          </cell>
          <cell r="T1471">
            <v>22.73</v>
          </cell>
          <cell r="U1471">
            <v>0</v>
          </cell>
          <cell r="X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22.73</v>
          </cell>
          <cell r="AN1471">
            <v>0</v>
          </cell>
        </row>
        <row r="1472">
          <cell r="A1472" t="str">
            <v>MD.45270.P014</v>
          </cell>
          <cell r="B1472" t="str">
            <v>7020.45270.P014</v>
          </cell>
          <cell r="O1472" t="str">
            <v>Non Allocated Expenditure</v>
          </cell>
          <cell r="Q1472">
            <v>58.63</v>
          </cell>
          <cell r="R1472">
            <v>0</v>
          </cell>
          <cell r="T1472">
            <v>95.91</v>
          </cell>
          <cell r="U1472">
            <v>0</v>
          </cell>
          <cell r="X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10.91</v>
          </cell>
          <cell r="AJ1472">
            <v>0</v>
          </cell>
          <cell r="AK1472">
            <v>9.5500000000000007</v>
          </cell>
          <cell r="AL1472">
            <v>16.82</v>
          </cell>
          <cell r="AM1472">
            <v>58.63</v>
          </cell>
          <cell r="AN1472">
            <v>0</v>
          </cell>
        </row>
        <row r="1473">
          <cell r="A1473" t="str">
            <v>MD.45270.P014</v>
          </cell>
          <cell r="B1473" t="str">
            <v>7020.45270.P014</v>
          </cell>
          <cell r="O1473" t="str">
            <v>Non Allocated Expenditure</v>
          </cell>
          <cell r="Q1473">
            <v>1107.8699999999999</v>
          </cell>
          <cell r="R1473">
            <v>0</v>
          </cell>
          <cell r="T1473">
            <v>5231.6499999999996</v>
          </cell>
          <cell r="U1473">
            <v>0</v>
          </cell>
          <cell r="X1473">
            <v>0</v>
          </cell>
          <cell r="Z1473">
            <v>9</v>
          </cell>
          <cell r="AA1473">
            <v>608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8.36</v>
          </cell>
          <cell r="AG1473">
            <v>29.36</v>
          </cell>
          <cell r="AH1473">
            <v>0</v>
          </cell>
          <cell r="AI1473">
            <v>317.01</v>
          </cell>
          <cell r="AJ1473">
            <v>612.27</v>
          </cell>
          <cell r="AK1473">
            <v>266.3</v>
          </cell>
          <cell r="AL1473">
            <v>2890.48</v>
          </cell>
          <cell r="AM1473">
            <v>1107.8699999999999</v>
          </cell>
          <cell r="AN1473">
            <v>0</v>
          </cell>
        </row>
        <row r="1474">
          <cell r="A1474" t="str">
            <v>MD.45270.P014</v>
          </cell>
          <cell r="B1474" t="str">
            <v>7020.45270.P014</v>
          </cell>
          <cell r="O1474" t="str">
            <v>Non Allocated Expenditure</v>
          </cell>
          <cell r="Q1474">
            <v>27257.58</v>
          </cell>
          <cell r="R1474">
            <v>0</v>
          </cell>
          <cell r="T1474">
            <v>238845.89</v>
          </cell>
          <cell r="U1474">
            <v>0</v>
          </cell>
          <cell r="X1474">
            <v>0</v>
          </cell>
          <cell r="Z1474">
            <v>58000</v>
          </cell>
          <cell r="AA1474">
            <v>159785</v>
          </cell>
          <cell r="AB1474">
            <v>0</v>
          </cell>
          <cell r="AC1474">
            <v>7346.9</v>
          </cell>
          <cell r="AD1474">
            <v>3927.91</v>
          </cell>
          <cell r="AE1474">
            <v>6724.68</v>
          </cell>
          <cell r="AF1474">
            <v>1598.45</v>
          </cell>
          <cell r="AG1474">
            <v>13605.14</v>
          </cell>
          <cell r="AH1474">
            <v>30227.39</v>
          </cell>
          <cell r="AI1474">
            <v>7797.85</v>
          </cell>
          <cell r="AJ1474">
            <v>12062.33</v>
          </cell>
          <cell r="AK1474">
            <v>4184.47</v>
          </cell>
          <cell r="AL1474">
            <v>124113.19</v>
          </cell>
          <cell r="AM1474">
            <v>27257.58</v>
          </cell>
          <cell r="AN1474">
            <v>21935.200000000001</v>
          </cell>
        </row>
        <row r="1475">
          <cell r="A1475" t="str">
            <v>MD.45270.P014</v>
          </cell>
          <cell r="B1475" t="str">
            <v>7020.45270.P014</v>
          </cell>
          <cell r="O1475" t="str">
            <v>Non Allocated Expenditure</v>
          </cell>
          <cell r="Q1475">
            <v>0</v>
          </cell>
          <cell r="R1475">
            <v>0</v>
          </cell>
          <cell r="T1475">
            <v>117.82</v>
          </cell>
          <cell r="U1475">
            <v>0</v>
          </cell>
          <cell r="X1475">
            <v>0</v>
          </cell>
          <cell r="Z1475">
            <v>118</v>
          </cell>
          <cell r="AA1475">
            <v>264</v>
          </cell>
          <cell r="AB1475">
            <v>0</v>
          </cell>
          <cell r="AC1475">
            <v>0</v>
          </cell>
          <cell r="AD1475">
            <v>117.82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</row>
        <row r="1476">
          <cell r="A1476" t="str">
            <v>MD.45270.P014</v>
          </cell>
          <cell r="B1476" t="str">
            <v>7020.45270.P014</v>
          </cell>
          <cell r="O1476" t="str">
            <v>Non Allocated Expenditure</v>
          </cell>
          <cell r="Q1476">
            <v>15147.62</v>
          </cell>
          <cell r="R1476">
            <v>0</v>
          </cell>
          <cell r="T1476">
            <v>145136.76999999999</v>
          </cell>
          <cell r="U1476">
            <v>0</v>
          </cell>
          <cell r="X1476">
            <v>0</v>
          </cell>
          <cell r="Z1476">
            <v>43000</v>
          </cell>
          <cell r="AA1476">
            <v>111605</v>
          </cell>
          <cell r="AB1476">
            <v>0</v>
          </cell>
          <cell r="AC1476">
            <v>3315.66</v>
          </cell>
          <cell r="AD1476">
            <v>7499.08</v>
          </cell>
          <cell r="AE1476">
            <v>432.5</v>
          </cell>
          <cell r="AF1476">
            <v>3309.2</v>
          </cell>
          <cell r="AG1476">
            <v>14250.01</v>
          </cell>
          <cell r="AH1476">
            <v>19063.8</v>
          </cell>
          <cell r="AI1476">
            <v>1880.88</v>
          </cell>
          <cell r="AJ1476">
            <v>10010.77</v>
          </cell>
          <cell r="AK1476">
            <v>8068.79</v>
          </cell>
          <cell r="AL1476">
            <v>62158.46</v>
          </cell>
          <cell r="AM1476">
            <v>15147.62</v>
          </cell>
          <cell r="AN1476">
            <v>7517.4</v>
          </cell>
        </row>
        <row r="1477">
          <cell r="A1477" t="str">
            <v>MD.45270.P014</v>
          </cell>
          <cell r="B1477" t="str">
            <v>7020.45270.P014</v>
          </cell>
          <cell r="O1477" t="str">
            <v>Non Allocated Expenditure</v>
          </cell>
          <cell r="Q1477">
            <v>122.05</v>
          </cell>
          <cell r="R1477">
            <v>0</v>
          </cell>
          <cell r="T1477">
            <v>386.69</v>
          </cell>
          <cell r="U1477">
            <v>0</v>
          </cell>
          <cell r="X1477">
            <v>0</v>
          </cell>
          <cell r="Z1477">
            <v>108</v>
          </cell>
          <cell r="AA1477">
            <v>211</v>
          </cell>
          <cell r="AB1477">
            <v>0</v>
          </cell>
          <cell r="AC1477">
            <v>0</v>
          </cell>
          <cell r="AD1477">
            <v>107.62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21.21</v>
          </cell>
          <cell r="AK1477">
            <v>50.99</v>
          </cell>
          <cell r="AL1477">
            <v>84.82</v>
          </cell>
          <cell r="AM1477">
            <v>122.05</v>
          </cell>
          <cell r="AN1477">
            <v>0</v>
          </cell>
        </row>
        <row r="1478">
          <cell r="A1478" t="str">
            <v>MD.45270.P014</v>
          </cell>
          <cell r="B1478" t="str">
            <v>7020.45270.P014</v>
          </cell>
          <cell r="O1478" t="str">
            <v>Non Allocated Expenditure</v>
          </cell>
          <cell r="Q1478">
            <v>0</v>
          </cell>
          <cell r="R1478">
            <v>0</v>
          </cell>
          <cell r="T1478">
            <v>21.82</v>
          </cell>
          <cell r="U1478">
            <v>0</v>
          </cell>
          <cell r="X1478">
            <v>0</v>
          </cell>
          <cell r="Z1478">
            <v>0</v>
          </cell>
          <cell r="AA1478">
            <v>21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10.91</v>
          </cell>
          <cell r="AJ1478">
            <v>2.1800000000000002</v>
          </cell>
          <cell r="AK1478">
            <v>0</v>
          </cell>
          <cell r="AL1478">
            <v>8.73</v>
          </cell>
          <cell r="AM1478">
            <v>0</v>
          </cell>
          <cell r="AN1478">
            <v>0</v>
          </cell>
        </row>
        <row r="1479">
          <cell r="A1479" t="str">
            <v>MD.45270.P014</v>
          </cell>
          <cell r="B1479" t="str">
            <v>7020.45270.P014</v>
          </cell>
          <cell r="O1479" t="str">
            <v>Non Allocated Expenditure</v>
          </cell>
          <cell r="Q1479">
            <v>234.14</v>
          </cell>
          <cell r="R1479">
            <v>0</v>
          </cell>
          <cell r="T1479">
            <v>234.14</v>
          </cell>
          <cell r="U1479">
            <v>0</v>
          </cell>
          <cell r="X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234.14</v>
          </cell>
          <cell r="AN1479">
            <v>0</v>
          </cell>
        </row>
        <row r="1480">
          <cell r="A1480" t="str">
            <v>MD.45270.P014</v>
          </cell>
          <cell r="B1480" t="str">
            <v>7020.45270.P014</v>
          </cell>
          <cell r="O1480" t="str">
            <v>Non Allocated Expenditure</v>
          </cell>
          <cell r="Q1480">
            <v>49.82</v>
          </cell>
          <cell r="R1480">
            <v>0</v>
          </cell>
          <cell r="T1480">
            <v>559.44000000000005</v>
          </cell>
          <cell r="U1480">
            <v>0</v>
          </cell>
          <cell r="X1480">
            <v>0</v>
          </cell>
          <cell r="Z1480">
            <v>600</v>
          </cell>
          <cell r="AA1480">
            <v>602</v>
          </cell>
          <cell r="AB1480">
            <v>0</v>
          </cell>
          <cell r="AC1480">
            <v>68.63</v>
          </cell>
          <cell r="AD1480">
            <v>62.92</v>
          </cell>
          <cell r="AE1480">
            <v>6</v>
          </cell>
          <cell r="AF1480">
            <v>57.28</v>
          </cell>
          <cell r="AG1480">
            <v>70.349999999999994</v>
          </cell>
          <cell r="AH1480">
            <v>5.91</v>
          </cell>
          <cell r="AI1480">
            <v>35.96</v>
          </cell>
          <cell r="AJ1480">
            <v>16.59</v>
          </cell>
          <cell r="AK1480">
            <v>166.44</v>
          </cell>
          <cell r="AL1480">
            <v>19.54</v>
          </cell>
          <cell r="AM1480">
            <v>49.82</v>
          </cell>
          <cell r="AN1480">
            <v>0</v>
          </cell>
        </row>
        <row r="1481">
          <cell r="A1481" t="str">
            <v>MD.45270.P014</v>
          </cell>
          <cell r="B1481" t="str">
            <v>7020.45270.P014</v>
          </cell>
          <cell r="O1481" t="str">
            <v>Non Allocated Expenditure</v>
          </cell>
          <cell r="Q1481">
            <v>0</v>
          </cell>
          <cell r="R1481">
            <v>0</v>
          </cell>
          <cell r="T1481">
            <v>236.36</v>
          </cell>
          <cell r="U1481">
            <v>0</v>
          </cell>
          <cell r="X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236.36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</row>
        <row r="1482">
          <cell r="A1482" t="str">
            <v>MD.45270.P014</v>
          </cell>
          <cell r="B1482" t="str">
            <v>7020.45270.P014</v>
          </cell>
          <cell r="O1482" t="str">
            <v>Non Allocated Expenditure</v>
          </cell>
          <cell r="Q1482">
            <v>24646.39</v>
          </cell>
          <cell r="R1482">
            <v>0</v>
          </cell>
          <cell r="T1482">
            <v>128265.86</v>
          </cell>
          <cell r="U1482">
            <v>0</v>
          </cell>
          <cell r="X1482">
            <v>0</v>
          </cell>
          <cell r="Z1482">
            <v>60300</v>
          </cell>
          <cell r="AA1482">
            <v>115062</v>
          </cell>
          <cell r="AB1482">
            <v>0</v>
          </cell>
          <cell r="AC1482">
            <v>6615</v>
          </cell>
          <cell r="AD1482">
            <v>8920</v>
          </cell>
          <cell r="AE1482">
            <v>2303.5</v>
          </cell>
          <cell r="AF1482">
            <v>2352.6</v>
          </cell>
          <cell r="AG1482">
            <v>28933.93</v>
          </cell>
          <cell r="AH1482">
            <v>6926.14</v>
          </cell>
          <cell r="AI1482">
            <v>2313.8000000000002</v>
          </cell>
          <cell r="AJ1482">
            <v>7168.7</v>
          </cell>
          <cell r="AK1482">
            <v>1325</v>
          </cell>
          <cell r="AL1482">
            <v>36760.800000000003</v>
          </cell>
          <cell r="AM1482">
            <v>24646.39</v>
          </cell>
          <cell r="AN1482">
            <v>0</v>
          </cell>
        </row>
        <row r="1483">
          <cell r="A1483" t="str">
            <v>MD.45270.P014</v>
          </cell>
          <cell r="B1483" t="str">
            <v>7020.45270.P014</v>
          </cell>
          <cell r="O1483" t="str">
            <v>Non Allocated Expenditure</v>
          </cell>
          <cell r="Q1483">
            <v>0</v>
          </cell>
          <cell r="R1483">
            <v>0</v>
          </cell>
          <cell r="T1483">
            <v>450</v>
          </cell>
          <cell r="U1483">
            <v>0</v>
          </cell>
          <cell r="X1483">
            <v>0</v>
          </cell>
          <cell r="Z1483">
            <v>0</v>
          </cell>
          <cell r="AA1483">
            <v>771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450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</row>
        <row r="1484">
          <cell r="A1484" t="str">
            <v>MD.45270.P014</v>
          </cell>
          <cell r="B1484" t="str">
            <v>7020.45270.P014</v>
          </cell>
          <cell r="O1484" t="str">
            <v>Non Allocated Expenditure</v>
          </cell>
          <cell r="Q1484">
            <v>0</v>
          </cell>
          <cell r="R1484">
            <v>0</v>
          </cell>
          <cell r="T1484">
            <v>486.78</v>
          </cell>
          <cell r="U1484">
            <v>0</v>
          </cell>
          <cell r="X1484">
            <v>0</v>
          </cell>
          <cell r="Z1484">
            <v>680</v>
          </cell>
          <cell r="AA1484">
            <v>511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224.85</v>
          </cell>
          <cell r="AG1484">
            <v>0</v>
          </cell>
          <cell r="AH1484">
            <v>0</v>
          </cell>
          <cell r="AI1484">
            <v>72.97</v>
          </cell>
          <cell r="AJ1484">
            <v>0</v>
          </cell>
          <cell r="AK1484">
            <v>99.18</v>
          </cell>
          <cell r="AL1484">
            <v>89.78</v>
          </cell>
          <cell r="AM1484">
            <v>0</v>
          </cell>
          <cell r="AN1484">
            <v>0</v>
          </cell>
        </row>
        <row r="1485">
          <cell r="A1485" t="str">
            <v>MD.45270.P014</v>
          </cell>
          <cell r="B1485" t="str">
            <v>7020.45270.P014</v>
          </cell>
          <cell r="O1485" t="str">
            <v>Non Allocated Expenditure</v>
          </cell>
          <cell r="Q1485">
            <v>1368.6</v>
          </cell>
          <cell r="R1485">
            <v>0</v>
          </cell>
          <cell r="T1485">
            <v>9077.4699999999993</v>
          </cell>
          <cell r="U1485">
            <v>0</v>
          </cell>
          <cell r="X1485">
            <v>0</v>
          </cell>
          <cell r="Z1485">
            <v>3300</v>
          </cell>
          <cell r="AA1485">
            <v>7078</v>
          </cell>
          <cell r="AB1485">
            <v>0</v>
          </cell>
          <cell r="AC1485">
            <v>425.05</v>
          </cell>
          <cell r="AD1485">
            <v>332.34</v>
          </cell>
          <cell r="AE1485">
            <v>134.25</v>
          </cell>
          <cell r="AF1485">
            <v>203.26</v>
          </cell>
          <cell r="AG1485">
            <v>870.51</v>
          </cell>
          <cell r="AH1485">
            <v>1754.37</v>
          </cell>
          <cell r="AI1485">
            <v>409.18</v>
          </cell>
          <cell r="AJ1485">
            <v>50.71</v>
          </cell>
          <cell r="AK1485">
            <v>633.88</v>
          </cell>
          <cell r="AL1485">
            <v>2895.32</v>
          </cell>
          <cell r="AM1485">
            <v>1368.6</v>
          </cell>
          <cell r="AN1485">
            <v>0</v>
          </cell>
        </row>
        <row r="1486">
          <cell r="A1486" t="str">
            <v>MD.45270.P014</v>
          </cell>
          <cell r="B1486" t="str">
            <v>7020.45270.P014</v>
          </cell>
          <cell r="O1486" t="str">
            <v>Non Allocated Expenditure</v>
          </cell>
          <cell r="Q1486">
            <v>0</v>
          </cell>
          <cell r="R1486">
            <v>0</v>
          </cell>
          <cell r="T1486">
            <v>193.12</v>
          </cell>
          <cell r="U1486">
            <v>0</v>
          </cell>
          <cell r="X1486">
            <v>0</v>
          </cell>
          <cell r="Z1486">
            <v>0</v>
          </cell>
          <cell r="AA1486">
            <v>331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193.12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</row>
        <row r="1487">
          <cell r="A1487" t="str">
            <v>MD.45270.P016</v>
          </cell>
          <cell r="B1487" t="str">
            <v>7020.45270.P016</v>
          </cell>
          <cell r="O1487" t="str">
            <v>Non Allocated Expenditure</v>
          </cell>
          <cell r="Q1487">
            <v>88584.07</v>
          </cell>
          <cell r="R1487">
            <v>207413.29</v>
          </cell>
          <cell r="T1487">
            <v>835632.06</v>
          </cell>
          <cell r="U1487">
            <v>2169128.5499999998</v>
          </cell>
          <cell r="X1487">
            <v>2359063.7200000002</v>
          </cell>
          <cell r="Z1487">
            <v>1322750</v>
          </cell>
          <cell r="AA1487">
            <v>1022127</v>
          </cell>
          <cell r="AB1487">
            <v>0</v>
          </cell>
          <cell r="AC1487">
            <v>88004.47</v>
          </cell>
          <cell r="AD1487">
            <v>90258.240000000005</v>
          </cell>
          <cell r="AE1487">
            <v>66160.89</v>
          </cell>
          <cell r="AF1487">
            <v>87068.800000000003</v>
          </cell>
          <cell r="AG1487">
            <v>60759.68</v>
          </cell>
          <cell r="AH1487">
            <v>122565.08</v>
          </cell>
          <cell r="AI1487">
            <v>58831.38</v>
          </cell>
          <cell r="AJ1487">
            <v>65166.76</v>
          </cell>
          <cell r="AK1487">
            <v>37407.839999999997</v>
          </cell>
          <cell r="AL1487">
            <v>70824.850000000006</v>
          </cell>
          <cell r="AM1487">
            <v>88584.07</v>
          </cell>
          <cell r="AN1487">
            <v>2037.84</v>
          </cell>
        </row>
        <row r="1488">
          <cell r="A1488" t="str">
            <v>MD.45270.P016</v>
          </cell>
          <cell r="B1488" t="str">
            <v>7020.45270.P016</v>
          </cell>
          <cell r="O1488" t="str">
            <v>Non Allocated Expenditure</v>
          </cell>
          <cell r="Q1488">
            <v>525.63</v>
          </cell>
          <cell r="R1488">
            <v>1870.37</v>
          </cell>
          <cell r="T1488">
            <v>12388.46</v>
          </cell>
          <cell r="U1488">
            <v>19610.47</v>
          </cell>
          <cell r="X1488">
            <v>21303.73</v>
          </cell>
          <cell r="Z1488">
            <v>15000</v>
          </cell>
          <cell r="AA1488">
            <v>14988</v>
          </cell>
          <cell r="AB1488">
            <v>0</v>
          </cell>
          <cell r="AC1488">
            <v>4778.5</v>
          </cell>
          <cell r="AD1488">
            <v>706.34</v>
          </cell>
          <cell r="AE1488">
            <v>395.48</v>
          </cell>
          <cell r="AF1488">
            <v>716.78</v>
          </cell>
          <cell r="AG1488">
            <v>200.56</v>
          </cell>
          <cell r="AH1488">
            <v>1051.27</v>
          </cell>
          <cell r="AI1488">
            <v>477.83</v>
          </cell>
          <cell r="AJ1488">
            <v>1003.48</v>
          </cell>
          <cell r="AK1488">
            <v>1624.68</v>
          </cell>
          <cell r="AL1488">
            <v>907.91</v>
          </cell>
          <cell r="AM1488">
            <v>525.63</v>
          </cell>
          <cell r="AN1488">
            <v>0</v>
          </cell>
        </row>
        <row r="1489">
          <cell r="A1489" t="str">
            <v>MD.45270.P016</v>
          </cell>
          <cell r="B1489" t="str">
            <v>7020.45270.P016</v>
          </cell>
          <cell r="O1489" t="str">
            <v>Non Allocated Expenditure</v>
          </cell>
          <cell r="Q1489">
            <v>0</v>
          </cell>
          <cell r="R1489">
            <v>416</v>
          </cell>
          <cell r="T1489">
            <v>15.27</v>
          </cell>
          <cell r="U1489">
            <v>4584</v>
          </cell>
          <cell r="X1489">
            <v>5000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115.51</v>
          </cell>
          <cell r="AE1489">
            <v>-115.51</v>
          </cell>
          <cell r="AF1489">
            <v>0</v>
          </cell>
          <cell r="AG1489">
            <v>0</v>
          </cell>
          <cell r="AH1489">
            <v>0</v>
          </cell>
          <cell r="AI1489">
            <v>15.27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</row>
        <row r="1490">
          <cell r="A1490" t="str">
            <v>MD.45270.P016</v>
          </cell>
          <cell r="B1490" t="str">
            <v>7020.45270.P016</v>
          </cell>
          <cell r="O1490" t="str">
            <v>Non Allocated Expenditure</v>
          </cell>
          <cell r="Q1490">
            <v>0</v>
          </cell>
          <cell r="R1490">
            <v>19874</v>
          </cell>
          <cell r="T1490">
            <v>10825.83</v>
          </cell>
          <cell r="U1490">
            <v>218614</v>
          </cell>
          <cell r="X1490">
            <v>238489</v>
          </cell>
          <cell r="Z1490">
            <v>11200</v>
          </cell>
          <cell r="AA1490">
            <v>15200</v>
          </cell>
          <cell r="AB1490">
            <v>0</v>
          </cell>
          <cell r="AC1490">
            <v>3330.2</v>
          </cell>
          <cell r="AD1490">
            <v>946.2</v>
          </cell>
          <cell r="AE1490">
            <v>-1457.49</v>
          </cell>
          <cell r="AF1490">
            <v>886.73</v>
          </cell>
          <cell r="AG1490">
            <v>1004.6</v>
          </cell>
          <cell r="AH1490">
            <v>1045</v>
          </cell>
          <cell r="AI1490">
            <v>2039.4</v>
          </cell>
          <cell r="AJ1490">
            <v>752.69</v>
          </cell>
          <cell r="AK1490">
            <v>2278.5</v>
          </cell>
          <cell r="AL1490">
            <v>0</v>
          </cell>
          <cell r="AM1490">
            <v>0</v>
          </cell>
          <cell r="AN1490">
            <v>0</v>
          </cell>
        </row>
        <row r="1491">
          <cell r="A1491" t="str">
            <v>MD.45270.P016</v>
          </cell>
          <cell r="B1491" t="str">
            <v>7020.45270.P016</v>
          </cell>
          <cell r="O1491" t="str">
            <v>Non Allocated Expenditure</v>
          </cell>
          <cell r="Q1491">
            <v>3853.85</v>
          </cell>
          <cell r="R1491">
            <v>19244</v>
          </cell>
          <cell r="T1491">
            <v>26266.15</v>
          </cell>
          <cell r="U1491">
            <v>206086</v>
          </cell>
          <cell r="X1491">
            <v>225430</v>
          </cell>
          <cell r="Z1491">
            <v>20000</v>
          </cell>
          <cell r="AA1491">
            <v>21101</v>
          </cell>
          <cell r="AB1491">
            <v>0</v>
          </cell>
          <cell r="AC1491">
            <v>228.5</v>
          </cell>
          <cell r="AD1491">
            <v>1689.52</v>
          </cell>
          <cell r="AE1491">
            <v>0</v>
          </cell>
          <cell r="AF1491">
            <v>4716.67</v>
          </cell>
          <cell r="AG1491">
            <v>739.73</v>
          </cell>
          <cell r="AH1491">
            <v>393.24</v>
          </cell>
          <cell r="AI1491">
            <v>3274.64</v>
          </cell>
          <cell r="AJ1491">
            <v>5860</v>
          </cell>
          <cell r="AK1491">
            <v>1550</v>
          </cell>
          <cell r="AL1491">
            <v>3960</v>
          </cell>
          <cell r="AM1491">
            <v>3853.85</v>
          </cell>
          <cell r="AN1491">
            <v>0</v>
          </cell>
        </row>
        <row r="1492">
          <cell r="A1492" t="str">
            <v>MD.45270.P016</v>
          </cell>
          <cell r="B1492" t="str">
            <v>7020.45270.P016</v>
          </cell>
          <cell r="O1492" t="str">
            <v>Non Allocated Expenditure</v>
          </cell>
          <cell r="Q1492">
            <v>0</v>
          </cell>
          <cell r="R1492">
            <v>0</v>
          </cell>
          <cell r="T1492">
            <v>3.64</v>
          </cell>
          <cell r="U1492">
            <v>0</v>
          </cell>
          <cell r="X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3.64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</row>
        <row r="1493">
          <cell r="A1493" t="str">
            <v>MD.45270.P016</v>
          </cell>
          <cell r="B1493" t="str">
            <v>7020.45270.P016</v>
          </cell>
          <cell r="O1493" t="str">
            <v>Non Allocated Expenditure</v>
          </cell>
          <cell r="Q1493">
            <v>0</v>
          </cell>
          <cell r="R1493">
            <v>0</v>
          </cell>
          <cell r="T1493">
            <v>0</v>
          </cell>
          <cell r="U1493">
            <v>0</v>
          </cell>
          <cell r="X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117.27</v>
          </cell>
          <cell r="AD1493">
            <v>0</v>
          </cell>
          <cell r="AE1493">
            <v>-117.27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</row>
        <row r="1494">
          <cell r="A1494" t="str">
            <v>MD.45270.P016</v>
          </cell>
          <cell r="B1494" t="str">
            <v>7020.45270.P016</v>
          </cell>
          <cell r="O1494" t="str">
            <v>Non Allocated Expenditure</v>
          </cell>
          <cell r="Q1494">
            <v>-6459.4</v>
          </cell>
          <cell r="R1494">
            <v>27779</v>
          </cell>
          <cell r="T1494">
            <v>102588.51</v>
          </cell>
          <cell r="U1494">
            <v>305576</v>
          </cell>
          <cell r="X1494">
            <v>333355</v>
          </cell>
          <cell r="Z1494">
            <v>300000</v>
          </cell>
          <cell r="AA1494">
            <v>182136</v>
          </cell>
          <cell r="AB1494">
            <v>0</v>
          </cell>
          <cell r="AC1494">
            <v>16468</v>
          </cell>
          <cell r="AD1494">
            <v>18979.18</v>
          </cell>
          <cell r="AE1494">
            <v>32838.33</v>
          </cell>
          <cell r="AF1494">
            <v>37466.75</v>
          </cell>
          <cell r="AG1494">
            <v>-40026.959999999999</v>
          </cell>
          <cell r="AH1494">
            <v>-31770.31</v>
          </cell>
          <cell r="AI1494">
            <v>13375</v>
          </cell>
          <cell r="AJ1494">
            <v>20</v>
          </cell>
          <cell r="AK1494">
            <v>20344.849999999999</v>
          </cell>
          <cell r="AL1494">
            <v>41353.07</v>
          </cell>
          <cell r="AM1494">
            <v>-6459.4</v>
          </cell>
          <cell r="AN1494">
            <v>0</v>
          </cell>
        </row>
        <row r="1495">
          <cell r="A1495" t="str">
            <v>MD.45270.P016</v>
          </cell>
          <cell r="B1495" t="str">
            <v>7020.45270.P016</v>
          </cell>
          <cell r="O1495" t="str">
            <v>Non Allocated Expenditure</v>
          </cell>
          <cell r="Q1495">
            <v>0</v>
          </cell>
          <cell r="R1495">
            <v>0</v>
          </cell>
          <cell r="T1495">
            <v>5155.32</v>
          </cell>
          <cell r="U1495">
            <v>0</v>
          </cell>
          <cell r="X1495">
            <v>0</v>
          </cell>
          <cell r="Z1495">
            <v>0</v>
          </cell>
          <cell r="AA1495">
            <v>19839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5155.32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</row>
        <row r="1496">
          <cell r="A1496" t="str">
            <v>MD.45270.P016</v>
          </cell>
          <cell r="B1496" t="str">
            <v>7020.45270.P016</v>
          </cell>
          <cell r="O1496" t="str">
            <v>Non Allocated Expenditure</v>
          </cell>
          <cell r="Q1496">
            <v>22.54</v>
          </cell>
          <cell r="R1496">
            <v>965</v>
          </cell>
          <cell r="T1496">
            <v>2305.3200000000002</v>
          </cell>
          <cell r="U1496">
            <v>10606</v>
          </cell>
          <cell r="X1496">
            <v>11571</v>
          </cell>
          <cell r="Z1496">
            <v>2700</v>
          </cell>
          <cell r="AA1496">
            <v>1070</v>
          </cell>
          <cell r="AB1496">
            <v>0</v>
          </cell>
          <cell r="AC1496">
            <v>197.05</v>
          </cell>
          <cell r="AD1496">
            <v>65</v>
          </cell>
          <cell r="AE1496">
            <v>476.68</v>
          </cell>
          <cell r="AF1496">
            <v>161.33000000000001</v>
          </cell>
          <cell r="AG1496">
            <v>11.3</v>
          </cell>
          <cell r="AH1496">
            <v>56.3</v>
          </cell>
          <cell r="AI1496">
            <v>359</v>
          </cell>
          <cell r="AJ1496">
            <v>84.89</v>
          </cell>
          <cell r="AK1496">
            <v>802.79</v>
          </cell>
          <cell r="AL1496">
            <v>68.44</v>
          </cell>
          <cell r="AM1496">
            <v>22.54</v>
          </cell>
          <cell r="AN1496">
            <v>0</v>
          </cell>
        </row>
        <row r="1497">
          <cell r="A1497" t="str">
            <v>MD.45270.P016</v>
          </cell>
          <cell r="B1497" t="str">
            <v>7020.45270.P016</v>
          </cell>
          <cell r="O1497" t="str">
            <v>Non Allocated Expenditure</v>
          </cell>
          <cell r="Q1497">
            <v>0</v>
          </cell>
          <cell r="R1497">
            <v>0</v>
          </cell>
          <cell r="T1497">
            <v>61.46</v>
          </cell>
          <cell r="U1497">
            <v>0</v>
          </cell>
          <cell r="X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30.73</v>
          </cell>
          <cell r="AL1497">
            <v>30.73</v>
          </cell>
          <cell r="AM1497">
            <v>0</v>
          </cell>
          <cell r="AN1497">
            <v>0</v>
          </cell>
        </row>
        <row r="1498">
          <cell r="A1498" t="str">
            <v>MD.45270.P016</v>
          </cell>
          <cell r="B1498" t="str">
            <v>7020.45270.P016</v>
          </cell>
          <cell r="O1498" t="str">
            <v>Non Allocated Expenditure</v>
          </cell>
          <cell r="Q1498">
            <v>10698.82</v>
          </cell>
          <cell r="R1498">
            <v>0</v>
          </cell>
          <cell r="T1498">
            <v>237662.44</v>
          </cell>
          <cell r="U1498">
            <v>0</v>
          </cell>
          <cell r="X1498">
            <v>0</v>
          </cell>
          <cell r="Z1498">
            <v>73000</v>
          </cell>
          <cell r="AA1498">
            <v>151204</v>
          </cell>
          <cell r="AB1498">
            <v>0</v>
          </cell>
          <cell r="AC1498">
            <v>50538.03</v>
          </cell>
          <cell r="AD1498">
            <v>14744.54</v>
          </cell>
          <cell r="AE1498">
            <v>40469.39</v>
          </cell>
          <cell r="AF1498">
            <v>5961.5</v>
          </cell>
          <cell r="AG1498">
            <v>12219.78</v>
          </cell>
          <cell r="AH1498">
            <v>25735.69</v>
          </cell>
          <cell r="AI1498">
            <v>37759.120000000003</v>
          </cell>
          <cell r="AJ1498">
            <v>21405.88</v>
          </cell>
          <cell r="AK1498">
            <v>10405.209999999999</v>
          </cell>
          <cell r="AL1498">
            <v>7724.48</v>
          </cell>
          <cell r="AM1498">
            <v>10698.82</v>
          </cell>
          <cell r="AN1498">
            <v>0</v>
          </cell>
        </row>
        <row r="1499">
          <cell r="A1499" t="str">
            <v>MD.45270.P017</v>
          </cell>
          <cell r="B1499" t="str">
            <v>7020.45270.P017</v>
          </cell>
          <cell r="O1499" t="str">
            <v>Non Allocated Expenditure</v>
          </cell>
          <cell r="Q1499">
            <v>10207</v>
          </cell>
          <cell r="R1499">
            <v>7893</v>
          </cell>
          <cell r="T1499">
            <v>104496.41</v>
          </cell>
          <cell r="U1499">
            <v>85091</v>
          </cell>
          <cell r="X1499">
            <v>93015</v>
          </cell>
          <cell r="Z1499">
            <v>107000</v>
          </cell>
          <cell r="AA1499">
            <v>111146</v>
          </cell>
          <cell r="AB1499">
            <v>0</v>
          </cell>
          <cell r="AC1499">
            <v>7998.41</v>
          </cell>
          <cell r="AD1499">
            <v>9311</v>
          </cell>
          <cell r="AE1499">
            <v>9073</v>
          </cell>
          <cell r="AF1499">
            <v>9448</v>
          </cell>
          <cell r="AG1499">
            <v>9252</v>
          </cell>
          <cell r="AH1499">
            <v>9811</v>
          </cell>
          <cell r="AI1499">
            <v>9942</v>
          </cell>
          <cell r="AJ1499">
            <v>9494</v>
          </cell>
          <cell r="AK1499">
            <v>10104</v>
          </cell>
          <cell r="AL1499">
            <v>9856</v>
          </cell>
          <cell r="AM1499">
            <v>10207</v>
          </cell>
          <cell r="AN1499">
            <v>-216966</v>
          </cell>
        </row>
        <row r="1500">
          <cell r="A1500" t="str">
            <v>MD.45270.P017</v>
          </cell>
          <cell r="B1500" t="str">
            <v>7020.45270.P017</v>
          </cell>
          <cell r="O1500" t="str">
            <v>Non Allocated Expenditure</v>
          </cell>
          <cell r="Q1500">
            <v>264813.17</v>
          </cell>
          <cell r="R1500">
            <v>210381.32</v>
          </cell>
          <cell r="T1500">
            <v>2335114.9900000002</v>
          </cell>
          <cell r="U1500">
            <v>2207889.4500000002</v>
          </cell>
          <cell r="X1500">
            <v>2402579.5699999998</v>
          </cell>
          <cell r="Z1500">
            <v>2759250</v>
          </cell>
          <cell r="AA1500">
            <v>2830205</v>
          </cell>
          <cell r="AB1500">
            <v>0</v>
          </cell>
          <cell r="AC1500">
            <v>207216.27</v>
          </cell>
          <cell r="AD1500">
            <v>232968.11</v>
          </cell>
          <cell r="AE1500">
            <v>239228.18</v>
          </cell>
          <cell r="AF1500">
            <v>237605.09</v>
          </cell>
          <cell r="AG1500">
            <v>219661.73</v>
          </cell>
          <cell r="AH1500">
            <v>243959.15</v>
          </cell>
          <cell r="AI1500">
            <v>170762.09</v>
          </cell>
          <cell r="AJ1500">
            <v>248988.24</v>
          </cell>
          <cell r="AK1500">
            <v>110557.55</v>
          </cell>
          <cell r="AL1500">
            <v>159355.41</v>
          </cell>
          <cell r="AM1500">
            <v>264813.17</v>
          </cell>
          <cell r="AN1500">
            <v>23804.92</v>
          </cell>
        </row>
        <row r="1501">
          <cell r="A1501" t="str">
            <v>MD.45270.P017</v>
          </cell>
          <cell r="B1501" t="str">
            <v>7020.45270.P017</v>
          </cell>
          <cell r="O1501" t="str">
            <v>Non Allocated Expenditure</v>
          </cell>
          <cell r="Q1501">
            <v>477.85</v>
          </cell>
          <cell r="R1501">
            <v>3771.65</v>
          </cell>
          <cell r="T1501">
            <v>29618.06</v>
          </cell>
          <cell r="U1501">
            <v>40690.879999999997</v>
          </cell>
          <cell r="X1501">
            <v>44253.36</v>
          </cell>
          <cell r="Z1501">
            <v>15000</v>
          </cell>
          <cell r="AA1501">
            <v>26062</v>
          </cell>
          <cell r="AB1501">
            <v>0</v>
          </cell>
          <cell r="AC1501">
            <v>191.14</v>
          </cell>
          <cell r="AD1501">
            <v>2536.16</v>
          </cell>
          <cell r="AE1501">
            <v>839.92</v>
          </cell>
          <cell r="AF1501">
            <v>2187.9899999999998</v>
          </cell>
          <cell r="AG1501">
            <v>1300.1300000000001</v>
          </cell>
          <cell r="AH1501">
            <v>1242.4100000000001</v>
          </cell>
          <cell r="AI1501">
            <v>6181.21</v>
          </cell>
          <cell r="AJ1501">
            <v>6043.57</v>
          </cell>
          <cell r="AK1501">
            <v>2977.09</v>
          </cell>
          <cell r="AL1501">
            <v>5640.59</v>
          </cell>
          <cell r="AM1501">
            <v>477.85</v>
          </cell>
          <cell r="AN1501">
            <v>143.35</v>
          </cell>
        </row>
        <row r="1502">
          <cell r="A1502" t="str">
            <v>MD.45270.P017</v>
          </cell>
          <cell r="B1502" t="str">
            <v>7020.45270.P017</v>
          </cell>
          <cell r="O1502" t="str">
            <v>Non Allocated Expenditure</v>
          </cell>
          <cell r="Q1502">
            <v>0</v>
          </cell>
          <cell r="R1502">
            <v>0</v>
          </cell>
          <cell r="T1502">
            <v>969</v>
          </cell>
          <cell r="U1502">
            <v>0</v>
          </cell>
          <cell r="X1502">
            <v>0</v>
          </cell>
          <cell r="Z1502">
            <v>2900</v>
          </cell>
          <cell r="AA1502">
            <v>1661</v>
          </cell>
          <cell r="AB1502">
            <v>0</v>
          </cell>
          <cell r="AC1502">
            <v>0</v>
          </cell>
          <cell r="AD1502">
            <v>969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</row>
        <row r="1503">
          <cell r="A1503" t="str">
            <v>MD.45270.P017</v>
          </cell>
          <cell r="B1503" t="str">
            <v>7020.45270.P017</v>
          </cell>
          <cell r="O1503" t="str">
            <v>Non Allocated Expenditure</v>
          </cell>
          <cell r="Q1503">
            <v>0</v>
          </cell>
          <cell r="R1503">
            <v>0</v>
          </cell>
          <cell r="T1503">
            <v>8</v>
          </cell>
          <cell r="U1503">
            <v>0</v>
          </cell>
          <cell r="X1503">
            <v>0</v>
          </cell>
          <cell r="Z1503">
            <v>0</v>
          </cell>
          <cell r="AA1503">
            <v>14</v>
          </cell>
          <cell r="AB1503">
            <v>0</v>
          </cell>
          <cell r="AC1503">
            <v>0</v>
          </cell>
          <cell r="AD1503">
            <v>8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</row>
        <row r="1504">
          <cell r="A1504" t="str">
            <v>MD.45270.P017</v>
          </cell>
          <cell r="B1504" t="str">
            <v>7020.45270.P017</v>
          </cell>
          <cell r="O1504" t="str">
            <v>Non Allocated Expenditure</v>
          </cell>
          <cell r="Q1504">
            <v>112.28</v>
          </cell>
          <cell r="R1504">
            <v>114</v>
          </cell>
          <cell r="T1504">
            <v>1183.0999999999999</v>
          </cell>
          <cell r="U1504">
            <v>1244</v>
          </cell>
          <cell r="X1504">
            <v>1358</v>
          </cell>
          <cell r="Z1504">
            <v>1000</v>
          </cell>
          <cell r="AA1504">
            <v>1477</v>
          </cell>
          <cell r="AB1504">
            <v>0</v>
          </cell>
          <cell r="AC1504">
            <v>90</v>
          </cell>
          <cell r="AD1504">
            <v>56.69</v>
          </cell>
          <cell r="AE1504">
            <v>96.36</v>
          </cell>
          <cell r="AF1504">
            <v>0</v>
          </cell>
          <cell r="AG1504">
            <v>390.16</v>
          </cell>
          <cell r="AH1504">
            <v>19.32</v>
          </cell>
          <cell r="AI1504">
            <v>209.25</v>
          </cell>
          <cell r="AJ1504">
            <v>64.77</v>
          </cell>
          <cell r="AK1504">
            <v>11.99</v>
          </cell>
          <cell r="AL1504">
            <v>132.28</v>
          </cell>
          <cell r="AM1504">
            <v>112.28</v>
          </cell>
          <cell r="AN1504">
            <v>0</v>
          </cell>
        </row>
        <row r="1505">
          <cell r="A1505" t="str">
            <v>MD.45270.P017</v>
          </cell>
          <cell r="B1505" t="str">
            <v>7020.45270.P017</v>
          </cell>
          <cell r="O1505" t="str">
            <v>Non Allocated Expenditure</v>
          </cell>
          <cell r="Q1505">
            <v>0</v>
          </cell>
          <cell r="R1505">
            <v>58</v>
          </cell>
          <cell r="T1505">
            <v>107.18</v>
          </cell>
          <cell r="U1505">
            <v>657</v>
          </cell>
          <cell r="X1505">
            <v>715</v>
          </cell>
          <cell r="Z1505">
            <v>0</v>
          </cell>
          <cell r="AA1505">
            <v>17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9.91</v>
          </cell>
          <cell r="AI1505">
            <v>0</v>
          </cell>
          <cell r="AJ1505">
            <v>97.27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</row>
        <row r="1506">
          <cell r="A1506" t="str">
            <v>MD.45270.P017</v>
          </cell>
          <cell r="B1506" t="str">
            <v>7020.45270.P017</v>
          </cell>
          <cell r="O1506" t="str">
            <v>Non Allocated Expenditure</v>
          </cell>
          <cell r="Q1506">
            <v>228.83</v>
          </cell>
          <cell r="R1506">
            <v>1679</v>
          </cell>
          <cell r="T1506">
            <v>6676.91</v>
          </cell>
          <cell r="U1506">
            <v>18469</v>
          </cell>
          <cell r="X1506">
            <v>20148</v>
          </cell>
          <cell r="Z1506">
            <v>8500</v>
          </cell>
          <cell r="AA1506">
            <v>10128</v>
          </cell>
          <cell r="AB1506">
            <v>0</v>
          </cell>
          <cell r="AC1506">
            <v>247.58</v>
          </cell>
          <cell r="AD1506">
            <v>142.59</v>
          </cell>
          <cell r="AE1506">
            <v>2214.2800000000002</v>
          </cell>
          <cell r="AF1506">
            <v>240.45</v>
          </cell>
          <cell r="AG1506">
            <v>1159.67</v>
          </cell>
          <cell r="AH1506">
            <v>1885.86</v>
          </cell>
          <cell r="AI1506">
            <v>17.32</v>
          </cell>
          <cell r="AJ1506">
            <v>0</v>
          </cell>
          <cell r="AK1506">
            <v>41.82</v>
          </cell>
          <cell r="AL1506">
            <v>498.51</v>
          </cell>
          <cell r="AM1506">
            <v>228.83</v>
          </cell>
          <cell r="AN1506">
            <v>0</v>
          </cell>
        </row>
        <row r="1507">
          <cell r="A1507" t="str">
            <v>MD.45270.P017</v>
          </cell>
          <cell r="B1507" t="str">
            <v>7020.45270.P017</v>
          </cell>
          <cell r="O1507" t="str">
            <v>Non Allocated Expenditure</v>
          </cell>
          <cell r="Q1507">
            <v>0</v>
          </cell>
          <cell r="R1507">
            <v>5182</v>
          </cell>
          <cell r="T1507">
            <v>24808.57</v>
          </cell>
          <cell r="U1507">
            <v>55869</v>
          </cell>
          <cell r="X1507">
            <v>61072</v>
          </cell>
          <cell r="Z1507">
            <v>17000</v>
          </cell>
          <cell r="AA1507">
            <v>21315</v>
          </cell>
          <cell r="AB1507">
            <v>0</v>
          </cell>
          <cell r="AC1507">
            <v>1475.32</v>
          </cell>
          <cell r="AD1507">
            <v>829</v>
          </cell>
          <cell r="AE1507">
            <v>0</v>
          </cell>
          <cell r="AF1507">
            <v>3526.71</v>
          </cell>
          <cell r="AG1507">
            <v>417.49</v>
          </cell>
          <cell r="AH1507">
            <v>459.82</v>
          </cell>
          <cell r="AI1507">
            <v>4227.6499999999996</v>
          </cell>
          <cell r="AJ1507">
            <v>6274.35</v>
          </cell>
          <cell r="AK1507">
            <v>0</v>
          </cell>
          <cell r="AL1507">
            <v>7598.23</v>
          </cell>
          <cell r="AM1507">
            <v>0</v>
          </cell>
          <cell r="AN1507">
            <v>0</v>
          </cell>
        </row>
        <row r="1508">
          <cell r="A1508" t="str">
            <v>MD.45270.P017</v>
          </cell>
          <cell r="B1508" t="str">
            <v>7020.45270.P017</v>
          </cell>
          <cell r="O1508" t="str">
            <v>Non Allocated Expenditure</v>
          </cell>
          <cell r="Q1508">
            <v>0</v>
          </cell>
          <cell r="R1508">
            <v>0</v>
          </cell>
          <cell r="T1508">
            <v>76.489999999999995</v>
          </cell>
          <cell r="U1508">
            <v>0</v>
          </cell>
          <cell r="X1508">
            <v>0</v>
          </cell>
          <cell r="Z1508">
            <v>0</v>
          </cell>
          <cell r="AA1508">
            <v>147</v>
          </cell>
          <cell r="AB1508">
            <v>0</v>
          </cell>
          <cell r="AC1508">
            <v>41.35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34.1</v>
          </cell>
          <cell r="AJ1508">
            <v>0</v>
          </cell>
          <cell r="AK1508">
            <v>0</v>
          </cell>
          <cell r="AL1508">
            <v>1.04</v>
          </cell>
          <cell r="AM1508">
            <v>0</v>
          </cell>
          <cell r="AN1508">
            <v>0</v>
          </cell>
        </row>
        <row r="1509">
          <cell r="A1509" t="str">
            <v>MD.45270.P017</v>
          </cell>
          <cell r="B1509" t="str">
            <v>7020.45270.P017</v>
          </cell>
          <cell r="O1509" t="str">
            <v>Non Allocated Expenditure</v>
          </cell>
          <cell r="Q1509">
            <v>404.13</v>
          </cell>
          <cell r="R1509">
            <v>375</v>
          </cell>
          <cell r="T1509">
            <v>2082.46</v>
          </cell>
          <cell r="U1509">
            <v>4125</v>
          </cell>
          <cell r="X1509">
            <v>4501</v>
          </cell>
          <cell r="Z1509">
            <v>1200</v>
          </cell>
          <cell r="AA1509">
            <v>2791</v>
          </cell>
          <cell r="AB1509">
            <v>0</v>
          </cell>
          <cell r="AC1509">
            <v>232.41</v>
          </cell>
          <cell r="AD1509">
            <v>0</v>
          </cell>
          <cell r="AE1509">
            <v>70.69</v>
          </cell>
          <cell r="AF1509">
            <v>89.39</v>
          </cell>
          <cell r="AG1509">
            <v>746.61</v>
          </cell>
          <cell r="AH1509">
            <v>89.39</v>
          </cell>
          <cell r="AI1509">
            <v>203.29</v>
          </cell>
          <cell r="AJ1509">
            <v>241.79</v>
          </cell>
          <cell r="AK1509">
            <v>0</v>
          </cell>
          <cell r="AL1509">
            <v>4.76</v>
          </cell>
          <cell r="AM1509">
            <v>404.13</v>
          </cell>
          <cell r="AN1509">
            <v>0</v>
          </cell>
        </row>
        <row r="1510">
          <cell r="A1510" t="str">
            <v>MD.45270.P017</v>
          </cell>
          <cell r="B1510" t="str">
            <v>7020.45270.P017</v>
          </cell>
          <cell r="O1510" t="str">
            <v>Non Allocated Expenditure</v>
          </cell>
          <cell r="Q1510">
            <v>1080.1099999999999</v>
          </cell>
          <cell r="R1510">
            <v>1530</v>
          </cell>
          <cell r="T1510">
            <v>15828.71</v>
          </cell>
          <cell r="U1510">
            <v>16499</v>
          </cell>
          <cell r="X1510">
            <v>18035</v>
          </cell>
          <cell r="Z1510">
            <v>10500</v>
          </cell>
          <cell r="AA1510">
            <v>22431</v>
          </cell>
          <cell r="AB1510">
            <v>0</v>
          </cell>
          <cell r="AC1510">
            <v>473.68</v>
          </cell>
          <cell r="AD1510">
            <v>1615.43</v>
          </cell>
          <cell r="AE1510">
            <v>733.09</v>
          </cell>
          <cell r="AF1510">
            <v>673.39</v>
          </cell>
          <cell r="AG1510">
            <v>45.14</v>
          </cell>
          <cell r="AH1510">
            <v>7455.47</v>
          </cell>
          <cell r="AI1510">
            <v>512.12</v>
          </cell>
          <cell r="AJ1510">
            <v>577.29999999999995</v>
          </cell>
          <cell r="AK1510">
            <v>457.93</v>
          </cell>
          <cell r="AL1510">
            <v>2205.0500000000002</v>
          </cell>
          <cell r="AM1510">
            <v>1080.1099999999999</v>
          </cell>
          <cell r="AN1510">
            <v>0</v>
          </cell>
        </row>
        <row r="1511">
          <cell r="A1511" t="str">
            <v>MD.45270.P017</v>
          </cell>
          <cell r="B1511" t="str">
            <v>7020.45270.P017</v>
          </cell>
          <cell r="O1511" t="str">
            <v>Non Allocated Expenditure</v>
          </cell>
          <cell r="Q1511">
            <v>43.96</v>
          </cell>
          <cell r="R1511">
            <v>0</v>
          </cell>
          <cell r="T1511">
            <v>306.62</v>
          </cell>
          <cell r="U1511">
            <v>0</v>
          </cell>
          <cell r="X1511">
            <v>0</v>
          </cell>
          <cell r="Z1511">
            <v>0</v>
          </cell>
          <cell r="AA1511">
            <v>408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20.85</v>
          </cell>
          <cell r="AH1511">
            <v>135.5</v>
          </cell>
          <cell r="AI1511">
            <v>81.53</v>
          </cell>
          <cell r="AJ1511">
            <v>0</v>
          </cell>
          <cell r="AK1511">
            <v>0</v>
          </cell>
          <cell r="AL1511">
            <v>24.78</v>
          </cell>
          <cell r="AM1511">
            <v>43.96</v>
          </cell>
          <cell r="AN1511">
            <v>0</v>
          </cell>
        </row>
        <row r="1512">
          <cell r="A1512" t="str">
            <v>MD.45270.P017</v>
          </cell>
          <cell r="B1512" t="str">
            <v>7020.45270.P017</v>
          </cell>
          <cell r="O1512" t="str">
            <v>Non Allocated Expenditure</v>
          </cell>
          <cell r="Q1512">
            <v>0</v>
          </cell>
          <cell r="R1512">
            <v>52</v>
          </cell>
          <cell r="T1512">
            <v>414.84</v>
          </cell>
          <cell r="U1512">
            <v>581</v>
          </cell>
          <cell r="X1512">
            <v>633</v>
          </cell>
          <cell r="Z1512">
            <v>700</v>
          </cell>
          <cell r="AA1512">
            <v>491</v>
          </cell>
          <cell r="AB1512">
            <v>0</v>
          </cell>
          <cell r="AC1512">
            <v>45.45</v>
          </cell>
          <cell r="AD1512">
            <v>89.05</v>
          </cell>
          <cell r="AE1512">
            <v>45.36</v>
          </cell>
          <cell r="AF1512">
            <v>35.450000000000003</v>
          </cell>
          <cell r="AG1512">
            <v>0</v>
          </cell>
          <cell r="AH1512">
            <v>36.36</v>
          </cell>
          <cell r="AI1512">
            <v>35</v>
          </cell>
          <cell r="AJ1512">
            <v>0</v>
          </cell>
          <cell r="AK1512">
            <v>92.72</v>
          </cell>
          <cell r="AL1512">
            <v>35.450000000000003</v>
          </cell>
          <cell r="AM1512">
            <v>0</v>
          </cell>
          <cell r="AN1512">
            <v>0</v>
          </cell>
        </row>
        <row r="1513">
          <cell r="A1513" t="str">
            <v>MD.45270.P017</v>
          </cell>
          <cell r="B1513" t="str">
            <v>7020.45270.P017</v>
          </cell>
          <cell r="O1513" t="str">
            <v>Non Allocated Expenditure</v>
          </cell>
          <cell r="Q1513">
            <v>0</v>
          </cell>
          <cell r="R1513">
            <v>67</v>
          </cell>
          <cell r="T1513">
            <v>218.65</v>
          </cell>
          <cell r="U1513">
            <v>744</v>
          </cell>
          <cell r="X1513">
            <v>811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218.65</v>
          </cell>
          <cell r="AM1513">
            <v>0</v>
          </cell>
          <cell r="AN1513">
            <v>0</v>
          </cell>
        </row>
        <row r="1514">
          <cell r="A1514" t="str">
            <v>MD.45270.P017</v>
          </cell>
          <cell r="B1514" t="str">
            <v>7020.45270.P017</v>
          </cell>
          <cell r="O1514" t="str">
            <v>Non Allocated Expenditure</v>
          </cell>
          <cell r="Q1514">
            <v>71.81</v>
          </cell>
          <cell r="R1514">
            <v>84</v>
          </cell>
          <cell r="T1514">
            <v>1902.89</v>
          </cell>
          <cell r="U1514">
            <v>914</v>
          </cell>
          <cell r="X1514">
            <v>998</v>
          </cell>
          <cell r="Z1514">
            <v>2000</v>
          </cell>
          <cell r="AA1514">
            <v>2685</v>
          </cell>
          <cell r="AB1514">
            <v>0</v>
          </cell>
          <cell r="AC1514">
            <v>18.41</v>
          </cell>
          <cell r="AD1514">
            <v>181.42</v>
          </cell>
          <cell r="AE1514">
            <v>972.89</v>
          </cell>
          <cell r="AF1514">
            <v>57</v>
          </cell>
          <cell r="AG1514">
            <v>66.92</v>
          </cell>
          <cell r="AH1514">
            <v>182.46</v>
          </cell>
          <cell r="AI1514">
            <v>87.17</v>
          </cell>
          <cell r="AJ1514">
            <v>77.28</v>
          </cell>
          <cell r="AK1514">
            <v>77.55</v>
          </cell>
          <cell r="AL1514">
            <v>109.98</v>
          </cell>
          <cell r="AM1514">
            <v>71.81</v>
          </cell>
          <cell r="AN1514">
            <v>0</v>
          </cell>
        </row>
        <row r="1515">
          <cell r="A1515" t="str">
            <v>MD.45270.P017</v>
          </cell>
          <cell r="B1515" t="str">
            <v>7020.45270.P017</v>
          </cell>
          <cell r="O1515" t="str">
            <v>Non Allocated Expenditure</v>
          </cell>
          <cell r="Q1515">
            <v>14.35</v>
          </cell>
          <cell r="R1515">
            <v>0</v>
          </cell>
          <cell r="T1515">
            <v>41.97</v>
          </cell>
          <cell r="U1515">
            <v>0</v>
          </cell>
          <cell r="X1515">
            <v>0</v>
          </cell>
          <cell r="Z1515">
            <v>0</v>
          </cell>
          <cell r="AA1515">
            <v>47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11.26</v>
          </cell>
          <cell r="AG1515">
            <v>16.36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14.35</v>
          </cell>
          <cell r="AN1515">
            <v>0</v>
          </cell>
        </row>
        <row r="1516">
          <cell r="A1516" t="str">
            <v>MD.45270.P017</v>
          </cell>
          <cell r="B1516" t="str">
            <v>7020.45270.P017</v>
          </cell>
          <cell r="O1516" t="str">
            <v>Non Allocated Expenditure</v>
          </cell>
          <cell r="Q1516">
            <v>27.75</v>
          </cell>
          <cell r="R1516">
            <v>53</v>
          </cell>
          <cell r="T1516">
            <v>489.5</v>
          </cell>
          <cell r="U1516">
            <v>591</v>
          </cell>
          <cell r="X1516">
            <v>644</v>
          </cell>
          <cell r="Z1516">
            <v>644</v>
          </cell>
          <cell r="AA1516">
            <v>321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127.44</v>
          </cell>
          <cell r="AG1516">
            <v>0</v>
          </cell>
          <cell r="AH1516">
            <v>59.83</v>
          </cell>
          <cell r="AI1516">
            <v>0</v>
          </cell>
          <cell r="AJ1516">
            <v>117.27</v>
          </cell>
          <cell r="AK1516">
            <v>96.57</v>
          </cell>
          <cell r="AL1516">
            <v>60.64</v>
          </cell>
          <cell r="AM1516">
            <v>27.75</v>
          </cell>
          <cell r="AN1516">
            <v>0</v>
          </cell>
        </row>
        <row r="1517">
          <cell r="A1517" t="str">
            <v>MD.45270.P017</v>
          </cell>
          <cell r="B1517" t="str">
            <v>7020.45270.P017</v>
          </cell>
          <cell r="O1517" t="str">
            <v>Non Allocated Expenditure</v>
          </cell>
          <cell r="Q1517">
            <v>84999.49</v>
          </cell>
          <cell r="R1517">
            <v>70505</v>
          </cell>
          <cell r="T1517">
            <v>1368368.41</v>
          </cell>
          <cell r="U1517">
            <v>760090</v>
          </cell>
          <cell r="X1517">
            <v>830873</v>
          </cell>
          <cell r="Z1517">
            <v>1350000</v>
          </cell>
          <cell r="AA1517">
            <v>1512438</v>
          </cell>
          <cell r="AB1517">
            <v>0</v>
          </cell>
          <cell r="AC1517">
            <v>59968.4</v>
          </cell>
          <cell r="AD1517">
            <v>81116.11</v>
          </cell>
          <cell r="AE1517">
            <v>133031.07999999999</v>
          </cell>
          <cell r="AF1517">
            <v>177339.62</v>
          </cell>
          <cell r="AG1517">
            <v>145505.60000000001</v>
          </cell>
          <cell r="AH1517">
            <v>165195</v>
          </cell>
          <cell r="AI1517">
            <v>120099.72</v>
          </cell>
          <cell r="AJ1517">
            <v>242325.28</v>
          </cell>
          <cell r="AK1517">
            <v>77300</v>
          </cell>
          <cell r="AL1517">
            <v>81488.11</v>
          </cell>
          <cell r="AM1517">
            <v>84999.49</v>
          </cell>
          <cell r="AN1517">
            <v>-5540.29</v>
          </cell>
        </row>
        <row r="1518">
          <cell r="A1518" t="str">
            <v>MD.45270.P017</v>
          </cell>
          <cell r="B1518" t="str">
            <v>7020.45270.P017</v>
          </cell>
          <cell r="O1518" t="str">
            <v>Non Allocated Expenditure</v>
          </cell>
          <cell r="Q1518">
            <v>204.54</v>
          </cell>
          <cell r="R1518">
            <v>0</v>
          </cell>
          <cell r="T1518">
            <v>868.16</v>
          </cell>
          <cell r="U1518">
            <v>0</v>
          </cell>
          <cell r="X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50</v>
          </cell>
          <cell r="AJ1518">
            <v>204.54</v>
          </cell>
          <cell r="AK1518">
            <v>204.54</v>
          </cell>
          <cell r="AL1518">
            <v>204.54</v>
          </cell>
          <cell r="AM1518">
            <v>204.54</v>
          </cell>
          <cell r="AN1518">
            <v>0</v>
          </cell>
        </row>
        <row r="1519">
          <cell r="A1519" t="str">
            <v>MD.45270.P017</v>
          </cell>
          <cell r="B1519" t="str">
            <v>7020.45270.P017</v>
          </cell>
          <cell r="O1519" t="str">
            <v>Non Allocated Expenditure</v>
          </cell>
          <cell r="Q1519">
            <v>0</v>
          </cell>
          <cell r="R1519">
            <v>0</v>
          </cell>
          <cell r="T1519">
            <v>981.18</v>
          </cell>
          <cell r="U1519">
            <v>0</v>
          </cell>
          <cell r="X1519">
            <v>0</v>
          </cell>
          <cell r="Z1519">
            <v>0</v>
          </cell>
          <cell r="AA1519">
            <v>1377</v>
          </cell>
          <cell r="AB1519">
            <v>0</v>
          </cell>
          <cell r="AC1519">
            <v>0</v>
          </cell>
          <cell r="AD1519">
            <v>144.69</v>
          </cell>
          <cell r="AE1519">
            <v>0</v>
          </cell>
          <cell r="AF1519">
            <v>0</v>
          </cell>
          <cell r="AG1519">
            <v>658.27</v>
          </cell>
          <cell r="AH1519">
            <v>0</v>
          </cell>
          <cell r="AI1519">
            <v>0</v>
          </cell>
          <cell r="AJ1519">
            <v>178.22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</row>
        <row r="1520">
          <cell r="A1520" t="str">
            <v>MD.45270.P017</v>
          </cell>
          <cell r="B1520" t="str">
            <v>7020.45270.P017</v>
          </cell>
          <cell r="O1520" t="str">
            <v>Non Allocated Expenditure</v>
          </cell>
          <cell r="Q1520">
            <v>342.18</v>
          </cell>
          <cell r="R1520">
            <v>0</v>
          </cell>
          <cell r="T1520">
            <v>342.18</v>
          </cell>
          <cell r="U1520">
            <v>0</v>
          </cell>
          <cell r="X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342.18</v>
          </cell>
          <cell r="AN1520">
            <v>0</v>
          </cell>
        </row>
        <row r="1521">
          <cell r="A1521" t="str">
            <v>MD.45270.P017</v>
          </cell>
          <cell r="B1521" t="str">
            <v>7020.45270.P017</v>
          </cell>
          <cell r="O1521" t="str">
            <v>Non Allocated Expenditure</v>
          </cell>
          <cell r="Q1521">
            <v>0</v>
          </cell>
          <cell r="R1521">
            <v>123</v>
          </cell>
          <cell r="T1521">
            <v>86.36</v>
          </cell>
          <cell r="U1521">
            <v>1353</v>
          </cell>
          <cell r="X1521">
            <v>1476</v>
          </cell>
          <cell r="Z1521">
            <v>0</v>
          </cell>
          <cell r="AA1521">
            <v>148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86.36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</row>
        <row r="1522">
          <cell r="A1522" t="str">
            <v>MD.45270.P017</v>
          </cell>
          <cell r="B1522" t="str">
            <v>7020.45270.P017</v>
          </cell>
          <cell r="O1522" t="str">
            <v>Non Allocated Expenditure</v>
          </cell>
          <cell r="Q1522">
            <v>2100</v>
          </cell>
          <cell r="R1522">
            <v>4598</v>
          </cell>
          <cell r="T1522">
            <v>33000</v>
          </cell>
          <cell r="U1522">
            <v>50578</v>
          </cell>
          <cell r="X1522">
            <v>55175</v>
          </cell>
          <cell r="Z1522">
            <v>40000</v>
          </cell>
          <cell r="AA1522">
            <v>45830</v>
          </cell>
          <cell r="AB1522">
            <v>0</v>
          </cell>
          <cell r="AC1522">
            <v>-39.630000000000003</v>
          </cell>
          <cell r="AD1522">
            <v>7156.4</v>
          </cell>
          <cell r="AE1522">
            <v>3428.15</v>
          </cell>
          <cell r="AF1522">
            <v>2515.1799999999998</v>
          </cell>
          <cell r="AG1522">
            <v>3382.07</v>
          </cell>
          <cell r="AH1522">
            <v>3326.12</v>
          </cell>
          <cell r="AI1522">
            <v>6965.73</v>
          </cell>
          <cell r="AJ1522">
            <v>-2014.02</v>
          </cell>
          <cell r="AK1522">
            <v>3090</v>
          </cell>
          <cell r="AL1522">
            <v>3090</v>
          </cell>
          <cell r="AM1522">
            <v>2100</v>
          </cell>
          <cell r="AN1522">
            <v>-9067.2900000000009</v>
          </cell>
        </row>
        <row r="1523">
          <cell r="A1523" t="str">
            <v>MD.45270.P017</v>
          </cell>
          <cell r="B1523" t="str">
            <v>7020.45270.P017</v>
          </cell>
          <cell r="O1523" t="str">
            <v>Non Allocated Expenditure</v>
          </cell>
          <cell r="Q1523">
            <v>58.18</v>
          </cell>
          <cell r="R1523">
            <v>821</v>
          </cell>
          <cell r="T1523">
            <v>2866.73</v>
          </cell>
          <cell r="U1523">
            <v>9031</v>
          </cell>
          <cell r="X1523">
            <v>9853</v>
          </cell>
          <cell r="Z1523">
            <v>1300</v>
          </cell>
          <cell r="AA1523">
            <v>3183</v>
          </cell>
          <cell r="AB1523">
            <v>0</v>
          </cell>
          <cell r="AC1523">
            <v>62</v>
          </cell>
          <cell r="AD1523">
            <v>60</v>
          </cell>
          <cell r="AE1523">
            <v>308</v>
          </cell>
          <cell r="AF1523">
            <v>0</v>
          </cell>
          <cell r="AG1523">
            <v>680</v>
          </cell>
          <cell r="AH1523">
            <v>516.54999999999995</v>
          </cell>
          <cell r="AI1523">
            <v>230</v>
          </cell>
          <cell r="AJ1523">
            <v>159</v>
          </cell>
          <cell r="AK1523">
            <v>0</v>
          </cell>
          <cell r="AL1523">
            <v>793</v>
          </cell>
          <cell r="AM1523">
            <v>58.18</v>
          </cell>
          <cell r="AN1523">
            <v>0</v>
          </cell>
        </row>
        <row r="1524">
          <cell r="A1524" t="str">
            <v>MD.45270.P017</v>
          </cell>
          <cell r="B1524" t="str">
            <v>7020.45270.P017</v>
          </cell>
          <cell r="O1524" t="str">
            <v>Non Allocated Expenditure</v>
          </cell>
          <cell r="Q1524">
            <v>145.25</v>
          </cell>
          <cell r="R1524">
            <v>0</v>
          </cell>
          <cell r="T1524">
            <v>652.32000000000005</v>
          </cell>
          <cell r="U1524">
            <v>0</v>
          </cell>
          <cell r="X1524">
            <v>0</v>
          </cell>
          <cell r="Z1524">
            <v>1000</v>
          </cell>
          <cell r="AA1524">
            <v>657</v>
          </cell>
          <cell r="AB1524">
            <v>0</v>
          </cell>
          <cell r="AC1524">
            <v>0</v>
          </cell>
          <cell r="AD1524">
            <v>147.56</v>
          </cell>
          <cell r="AE1524">
            <v>5.45</v>
          </cell>
          <cell r="AF1524">
            <v>60.94</v>
          </cell>
          <cell r="AG1524">
            <v>162.55000000000001</v>
          </cell>
          <cell r="AH1524">
            <v>6.98</v>
          </cell>
          <cell r="AI1524">
            <v>0</v>
          </cell>
          <cell r="AJ1524">
            <v>123.59</v>
          </cell>
          <cell r="AK1524">
            <v>0</v>
          </cell>
          <cell r="AL1524">
            <v>0</v>
          </cell>
          <cell r="AM1524">
            <v>145.25</v>
          </cell>
          <cell r="AN1524">
            <v>0</v>
          </cell>
        </row>
        <row r="1525">
          <cell r="A1525" t="str">
            <v>MD.45270.P017</v>
          </cell>
          <cell r="B1525" t="str">
            <v>7020.45270.P017</v>
          </cell>
          <cell r="O1525" t="str">
            <v>Non Allocated Expenditure</v>
          </cell>
          <cell r="Q1525">
            <v>342.41</v>
          </cell>
          <cell r="R1525">
            <v>916</v>
          </cell>
          <cell r="T1525">
            <v>6280.8</v>
          </cell>
          <cell r="U1525">
            <v>10084</v>
          </cell>
          <cell r="X1525">
            <v>11000</v>
          </cell>
          <cell r="Z1525">
            <v>6000</v>
          </cell>
          <cell r="AA1525">
            <v>4210</v>
          </cell>
          <cell r="AB1525">
            <v>0</v>
          </cell>
          <cell r="AC1525">
            <v>651.16</v>
          </cell>
          <cell r="AD1525">
            <v>389.11</v>
          </cell>
          <cell r="AE1525">
            <v>603.59</v>
          </cell>
          <cell r="AF1525">
            <v>378.36</v>
          </cell>
          <cell r="AG1525">
            <v>63.6</v>
          </cell>
          <cell r="AH1525">
            <v>47.95</v>
          </cell>
          <cell r="AI1525">
            <v>321.95999999999998</v>
          </cell>
          <cell r="AJ1525">
            <v>1518.26</v>
          </cell>
          <cell r="AK1525">
            <v>1372.36</v>
          </cell>
          <cell r="AL1525">
            <v>592.04</v>
          </cell>
          <cell r="AM1525">
            <v>342.41</v>
          </cell>
          <cell r="AN1525">
            <v>0</v>
          </cell>
        </row>
        <row r="1526">
          <cell r="A1526" t="str">
            <v>MD.45270.P017</v>
          </cell>
          <cell r="B1526" t="str">
            <v>7020.45270.P017</v>
          </cell>
          <cell r="O1526" t="str">
            <v>Non Allocated Expenditure</v>
          </cell>
          <cell r="Q1526">
            <v>0</v>
          </cell>
          <cell r="R1526">
            <v>0</v>
          </cell>
          <cell r="T1526">
            <v>408.55</v>
          </cell>
          <cell r="U1526">
            <v>0</v>
          </cell>
          <cell r="X1526">
            <v>0</v>
          </cell>
          <cell r="Z1526">
            <v>1000</v>
          </cell>
          <cell r="AA1526">
            <v>648</v>
          </cell>
          <cell r="AB1526">
            <v>0</v>
          </cell>
          <cell r="AC1526">
            <v>0</v>
          </cell>
          <cell r="AD1526">
            <v>318</v>
          </cell>
          <cell r="AE1526">
            <v>29.09</v>
          </cell>
          <cell r="AF1526">
            <v>0</v>
          </cell>
          <cell r="AG1526">
            <v>0</v>
          </cell>
          <cell r="AH1526">
            <v>0</v>
          </cell>
          <cell r="AI1526">
            <v>30.73</v>
          </cell>
          <cell r="AJ1526">
            <v>30.73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</row>
        <row r="1527">
          <cell r="A1527" t="str">
            <v>MD.45270.P018</v>
          </cell>
          <cell r="B1527" t="str">
            <v>7020.45270.P018</v>
          </cell>
          <cell r="O1527" t="str">
            <v>Non Allocated Expenditure</v>
          </cell>
          <cell r="Q1527">
            <v>79776</v>
          </cell>
          <cell r="R1527">
            <v>79775.960000000006</v>
          </cell>
          <cell r="T1527">
            <v>842021.05</v>
          </cell>
          <cell r="U1527">
            <v>839014.66</v>
          </cell>
          <cell r="X1527">
            <v>911569.43</v>
          </cell>
          <cell r="Z1527">
            <v>911569.43</v>
          </cell>
          <cell r="AA1527">
            <v>927398</v>
          </cell>
          <cell r="AB1527">
            <v>0</v>
          </cell>
          <cell r="AC1527">
            <v>76770</v>
          </cell>
          <cell r="AD1527">
            <v>79776</v>
          </cell>
          <cell r="AE1527">
            <v>80306</v>
          </cell>
          <cell r="AF1527">
            <v>78515.78</v>
          </cell>
          <cell r="AG1527">
            <v>81566.27</v>
          </cell>
          <cell r="AH1527">
            <v>72024</v>
          </cell>
          <cell r="AI1527">
            <v>72024</v>
          </cell>
          <cell r="AJ1527">
            <v>76683</v>
          </cell>
          <cell r="AK1527">
            <v>80356</v>
          </cell>
          <cell r="AL1527">
            <v>64224</v>
          </cell>
          <cell r="AM1527">
            <v>79776</v>
          </cell>
          <cell r="AN1527">
            <v>326.64</v>
          </cell>
        </row>
        <row r="1528">
          <cell r="A1528" t="str">
            <v>MD.45270.P018</v>
          </cell>
          <cell r="B1528" t="str">
            <v>7020.45270.P018</v>
          </cell>
          <cell r="O1528" t="str">
            <v>Non Allocated Expenditure</v>
          </cell>
          <cell r="Q1528">
            <v>0</v>
          </cell>
          <cell r="R1528">
            <v>0</v>
          </cell>
          <cell r="T1528">
            <v>0</v>
          </cell>
          <cell r="U1528">
            <v>0</v>
          </cell>
          <cell r="X1528">
            <v>0</v>
          </cell>
          <cell r="Z1528">
            <v>0</v>
          </cell>
          <cell r="AA1528">
            <v>30598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17848.87</v>
          </cell>
          <cell r="AJ1528">
            <v>-17848.87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</row>
        <row r="1529">
          <cell r="A1529" t="str">
            <v>MD.45270.P018</v>
          </cell>
          <cell r="B1529" t="str">
            <v>7020.45270.P018</v>
          </cell>
          <cell r="O1529" t="str">
            <v>Non Allocated Expenditure</v>
          </cell>
          <cell r="Q1529">
            <v>76500</v>
          </cell>
          <cell r="R1529">
            <v>58337</v>
          </cell>
          <cell r="T1529">
            <v>696500</v>
          </cell>
          <cell r="U1529">
            <v>641726</v>
          </cell>
          <cell r="X1529">
            <v>700063</v>
          </cell>
          <cell r="Z1529">
            <v>700063</v>
          </cell>
          <cell r="AA1529">
            <v>746801</v>
          </cell>
          <cell r="AB1529">
            <v>0</v>
          </cell>
          <cell r="AC1529">
            <v>54588.24</v>
          </cell>
          <cell r="AD1529">
            <v>56954.83</v>
          </cell>
          <cell r="AE1529">
            <v>59433.98</v>
          </cell>
          <cell r="AF1529">
            <v>54174.87</v>
          </cell>
          <cell r="AG1529">
            <v>63394.69</v>
          </cell>
          <cell r="AH1529">
            <v>57337.89</v>
          </cell>
          <cell r="AI1529">
            <v>62902.5</v>
          </cell>
          <cell r="AJ1529">
            <v>69613</v>
          </cell>
          <cell r="AK1529">
            <v>78960.289999999994</v>
          </cell>
          <cell r="AL1529">
            <v>62639.71</v>
          </cell>
          <cell r="AM1529">
            <v>76500</v>
          </cell>
          <cell r="AN1529">
            <v>-57444.22</v>
          </cell>
        </row>
        <row r="1530">
          <cell r="A1530" t="str">
            <v>MD.45270.P018</v>
          </cell>
          <cell r="B1530" t="str">
            <v>7020.45270.P018</v>
          </cell>
          <cell r="O1530" t="str">
            <v>Non Allocated Expenditure</v>
          </cell>
          <cell r="Q1530">
            <v>0</v>
          </cell>
          <cell r="R1530">
            <v>2083</v>
          </cell>
          <cell r="T1530">
            <v>0</v>
          </cell>
          <cell r="U1530">
            <v>22917</v>
          </cell>
          <cell r="X1530">
            <v>25000</v>
          </cell>
          <cell r="Z1530">
            <v>25000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</row>
        <row r="1531">
          <cell r="A1531" t="str">
            <v>MD.45270.P019</v>
          </cell>
          <cell r="B1531" t="str">
            <v>7020.45270.P019</v>
          </cell>
          <cell r="O1531" t="str">
            <v>Non Allocated Expenditure</v>
          </cell>
          <cell r="Q1531">
            <v>31179.33</v>
          </cell>
          <cell r="R1531">
            <v>0</v>
          </cell>
          <cell r="T1531">
            <v>271376.25</v>
          </cell>
          <cell r="U1531">
            <v>0</v>
          </cell>
          <cell r="X1531">
            <v>0</v>
          </cell>
          <cell r="Z1531">
            <v>400000</v>
          </cell>
          <cell r="AA1531">
            <v>268871</v>
          </cell>
          <cell r="AB1531">
            <v>0</v>
          </cell>
          <cell r="AC1531">
            <v>24414.11</v>
          </cell>
          <cell r="AD1531">
            <v>39567.58</v>
          </cell>
          <cell r="AE1531">
            <v>31832.720000000001</v>
          </cell>
          <cell r="AF1531">
            <v>36075.11</v>
          </cell>
          <cell r="AG1531">
            <v>11692.69</v>
          </cell>
          <cell r="AH1531">
            <v>24168.959999999999</v>
          </cell>
          <cell r="AI1531">
            <v>-10909.98</v>
          </cell>
          <cell r="AJ1531">
            <v>23911.8</v>
          </cell>
          <cell r="AK1531">
            <v>22326.41</v>
          </cell>
          <cell r="AL1531">
            <v>37117.519999999997</v>
          </cell>
          <cell r="AM1531">
            <v>31179.33</v>
          </cell>
          <cell r="AN1531">
            <v>2845</v>
          </cell>
        </row>
        <row r="1532">
          <cell r="A1532" t="str">
            <v>MD.45270.P019</v>
          </cell>
          <cell r="B1532" t="str">
            <v>7020.45270.P019</v>
          </cell>
          <cell r="O1532" t="str">
            <v>Non Allocated Expenditure</v>
          </cell>
          <cell r="Q1532">
            <v>95.57</v>
          </cell>
          <cell r="R1532">
            <v>0</v>
          </cell>
          <cell r="T1532">
            <v>8099.51</v>
          </cell>
          <cell r="U1532">
            <v>0</v>
          </cell>
          <cell r="X1532">
            <v>0</v>
          </cell>
          <cell r="Z1532">
            <v>20000</v>
          </cell>
          <cell r="AA1532">
            <v>7742</v>
          </cell>
          <cell r="AB1532">
            <v>0</v>
          </cell>
          <cell r="AC1532">
            <v>1624.69</v>
          </cell>
          <cell r="AD1532">
            <v>1768.03</v>
          </cell>
          <cell r="AE1532">
            <v>1051.27</v>
          </cell>
          <cell r="AF1532">
            <v>1087.3499999999999</v>
          </cell>
          <cell r="AG1532">
            <v>0</v>
          </cell>
          <cell r="AH1532">
            <v>1146.8399999999999</v>
          </cell>
          <cell r="AI1532">
            <v>-2377.5300000000002</v>
          </cell>
          <cell r="AJ1532">
            <v>0</v>
          </cell>
          <cell r="AK1532">
            <v>286.70999999999998</v>
          </cell>
          <cell r="AL1532">
            <v>3416.58</v>
          </cell>
          <cell r="AM1532">
            <v>95.57</v>
          </cell>
          <cell r="AN1532">
            <v>95.57</v>
          </cell>
        </row>
        <row r="1533">
          <cell r="A1533" t="str">
            <v>MD.45270.P019</v>
          </cell>
          <cell r="B1533" t="str">
            <v>7020.45270.P019</v>
          </cell>
          <cell r="O1533" t="str">
            <v>Non Allocated Expenditure</v>
          </cell>
          <cell r="Q1533">
            <v>0</v>
          </cell>
          <cell r="R1533">
            <v>0</v>
          </cell>
          <cell r="T1533">
            <v>27.82</v>
          </cell>
          <cell r="U1533">
            <v>0</v>
          </cell>
          <cell r="X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14.73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13.09</v>
          </cell>
          <cell r="AL1533">
            <v>0</v>
          </cell>
          <cell r="AM1533">
            <v>0</v>
          </cell>
          <cell r="AN1533">
            <v>0</v>
          </cell>
        </row>
        <row r="1534">
          <cell r="A1534" t="str">
            <v>MD.45270.P019</v>
          </cell>
          <cell r="B1534" t="str">
            <v>7020.45270.P019</v>
          </cell>
          <cell r="O1534" t="str">
            <v>Non Allocated Expenditure</v>
          </cell>
          <cell r="Q1534">
            <v>0</v>
          </cell>
          <cell r="R1534">
            <v>0</v>
          </cell>
          <cell r="T1534">
            <v>1849.52</v>
          </cell>
          <cell r="U1534">
            <v>0</v>
          </cell>
          <cell r="X1534">
            <v>0</v>
          </cell>
          <cell r="Z1534">
            <v>6000</v>
          </cell>
          <cell r="AA1534">
            <v>3171</v>
          </cell>
          <cell r="AB1534">
            <v>0</v>
          </cell>
          <cell r="AC1534">
            <v>1023.61</v>
          </cell>
          <cell r="AD1534">
            <v>825.91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</row>
        <row r="1535">
          <cell r="A1535" t="str">
            <v>MD.45270.P019</v>
          </cell>
          <cell r="B1535" t="str">
            <v>7020.45270.P019</v>
          </cell>
          <cell r="O1535" t="str">
            <v>Non Allocated Expenditure</v>
          </cell>
          <cell r="Q1535">
            <v>10199.120000000001</v>
          </cell>
          <cell r="R1535">
            <v>0</v>
          </cell>
          <cell r="T1535">
            <v>37975.71</v>
          </cell>
          <cell r="U1535">
            <v>0</v>
          </cell>
          <cell r="X1535">
            <v>0</v>
          </cell>
          <cell r="Z1535">
            <v>43000</v>
          </cell>
          <cell r="AA1535">
            <v>43876</v>
          </cell>
          <cell r="AB1535">
            <v>0</v>
          </cell>
          <cell r="AC1535">
            <v>4830.8</v>
          </cell>
          <cell r="AD1535">
            <v>8474.4</v>
          </cell>
          <cell r="AE1535">
            <v>117.57</v>
          </cell>
          <cell r="AF1535">
            <v>60.97</v>
          </cell>
          <cell r="AG1535">
            <v>5831.7</v>
          </cell>
          <cell r="AH1535">
            <v>1053.5899999999999</v>
          </cell>
          <cell r="AI1535">
            <v>0</v>
          </cell>
          <cell r="AJ1535">
            <v>34.31</v>
          </cell>
          <cell r="AK1535">
            <v>1433.45</v>
          </cell>
          <cell r="AL1535">
            <v>5939.8</v>
          </cell>
          <cell r="AM1535">
            <v>10199.120000000001</v>
          </cell>
          <cell r="AN1535">
            <v>1177.57</v>
          </cell>
        </row>
        <row r="1536">
          <cell r="A1536" t="str">
            <v>MD.45270.P019</v>
          </cell>
          <cell r="B1536" t="str">
            <v>7020.45270.P019</v>
          </cell>
          <cell r="O1536" t="str">
            <v>Non Allocated Expenditure</v>
          </cell>
          <cell r="Q1536">
            <v>0</v>
          </cell>
          <cell r="R1536">
            <v>0</v>
          </cell>
          <cell r="T1536">
            <v>207.37</v>
          </cell>
          <cell r="U1536">
            <v>0</v>
          </cell>
          <cell r="X1536">
            <v>0</v>
          </cell>
          <cell r="Z1536">
            <v>500</v>
          </cell>
          <cell r="AA1536">
            <v>308</v>
          </cell>
          <cell r="AB1536">
            <v>0</v>
          </cell>
          <cell r="AC1536">
            <v>0</v>
          </cell>
          <cell r="AD1536">
            <v>0</v>
          </cell>
          <cell r="AE1536">
            <v>135.9</v>
          </cell>
          <cell r="AF1536">
            <v>7.22</v>
          </cell>
          <cell r="AG1536">
            <v>0</v>
          </cell>
          <cell r="AH1536">
            <v>0</v>
          </cell>
          <cell r="AI1536">
            <v>0</v>
          </cell>
          <cell r="AJ1536">
            <v>64.25</v>
          </cell>
          <cell r="AK1536">
            <v>0</v>
          </cell>
          <cell r="AL1536">
            <v>0</v>
          </cell>
          <cell r="AM1536">
            <v>0</v>
          </cell>
          <cell r="AN1536">
            <v>16.32</v>
          </cell>
        </row>
        <row r="1537">
          <cell r="A1537" t="str">
            <v>MD.45270.P019</v>
          </cell>
          <cell r="B1537" t="str">
            <v>7020.45270.P019</v>
          </cell>
          <cell r="O1537" t="str">
            <v>Non Allocated Expenditure</v>
          </cell>
          <cell r="Q1537">
            <v>19.75</v>
          </cell>
          <cell r="R1537">
            <v>0</v>
          </cell>
          <cell r="T1537">
            <v>67.25</v>
          </cell>
          <cell r="U1537">
            <v>0</v>
          </cell>
          <cell r="X1537">
            <v>0</v>
          </cell>
          <cell r="Z1537">
            <v>0</v>
          </cell>
          <cell r="AA1537">
            <v>43</v>
          </cell>
          <cell r="AB1537">
            <v>0</v>
          </cell>
          <cell r="AC1537">
            <v>0</v>
          </cell>
          <cell r="AD1537">
            <v>0</v>
          </cell>
          <cell r="AE1537">
            <v>19.75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27.75</v>
          </cell>
          <cell r="AK1537">
            <v>0</v>
          </cell>
          <cell r="AL1537">
            <v>0</v>
          </cell>
          <cell r="AM1537">
            <v>19.75</v>
          </cell>
          <cell r="AN1537">
            <v>10.35</v>
          </cell>
        </row>
        <row r="1538">
          <cell r="A1538" t="str">
            <v>MD.45270.P019</v>
          </cell>
          <cell r="B1538" t="str">
            <v>7020.45270.P019</v>
          </cell>
          <cell r="O1538" t="str">
            <v>Non Allocated Expenditure</v>
          </cell>
          <cell r="Q1538">
            <v>98.77</v>
          </cell>
          <cell r="R1538">
            <v>0</v>
          </cell>
          <cell r="T1538">
            <v>64883.37</v>
          </cell>
          <cell r="U1538">
            <v>0</v>
          </cell>
          <cell r="X1538">
            <v>0</v>
          </cell>
          <cell r="Z1538">
            <v>6000</v>
          </cell>
          <cell r="AA1538">
            <v>139139</v>
          </cell>
          <cell r="AB1538">
            <v>0</v>
          </cell>
          <cell r="AC1538">
            <v>0</v>
          </cell>
          <cell r="AD1538">
            <v>491.03</v>
          </cell>
          <cell r="AE1538">
            <v>1420.5</v>
          </cell>
          <cell r="AF1538">
            <v>0</v>
          </cell>
          <cell r="AG1538">
            <v>988</v>
          </cell>
          <cell r="AH1538">
            <v>0</v>
          </cell>
          <cell r="AI1538">
            <v>61694.5</v>
          </cell>
          <cell r="AJ1538">
            <v>79.459999999999994</v>
          </cell>
          <cell r="AK1538">
            <v>111.11</v>
          </cell>
          <cell r="AL1538">
            <v>0</v>
          </cell>
          <cell r="AM1538">
            <v>98.77</v>
          </cell>
          <cell r="AN1538">
            <v>0</v>
          </cell>
        </row>
        <row r="1539">
          <cell r="A1539" t="str">
            <v>MD.45270.P019</v>
          </cell>
          <cell r="B1539" t="str">
            <v>7020.45270.P019</v>
          </cell>
          <cell r="O1539" t="str">
            <v>Non Allocated Expenditure</v>
          </cell>
          <cell r="Q1539">
            <v>4.68</v>
          </cell>
          <cell r="R1539">
            <v>0</v>
          </cell>
          <cell r="T1539">
            <v>114.34</v>
          </cell>
          <cell r="U1539">
            <v>0</v>
          </cell>
          <cell r="X1539">
            <v>0</v>
          </cell>
          <cell r="Z1539">
            <v>0</v>
          </cell>
          <cell r="AA1539">
            <v>116</v>
          </cell>
          <cell r="AB1539">
            <v>0</v>
          </cell>
          <cell r="AC1539">
            <v>0</v>
          </cell>
          <cell r="AD1539">
            <v>0</v>
          </cell>
          <cell r="AE1539">
            <v>4.25</v>
          </cell>
          <cell r="AF1539">
            <v>49.74</v>
          </cell>
          <cell r="AG1539">
            <v>0</v>
          </cell>
          <cell r="AH1539">
            <v>0</v>
          </cell>
          <cell r="AI1539">
            <v>0</v>
          </cell>
          <cell r="AJ1539">
            <v>48.68</v>
          </cell>
          <cell r="AK1539">
            <v>0</v>
          </cell>
          <cell r="AL1539">
            <v>6.99</v>
          </cell>
          <cell r="AM1539">
            <v>4.68</v>
          </cell>
          <cell r="AN1539">
            <v>0</v>
          </cell>
        </row>
        <row r="1540">
          <cell r="A1540" t="str">
            <v>MD.45270.P019</v>
          </cell>
          <cell r="B1540" t="str">
            <v>7020.45270.P019</v>
          </cell>
          <cell r="O1540" t="str">
            <v>Non Allocated Expenditure</v>
          </cell>
          <cell r="Q1540">
            <v>7.27</v>
          </cell>
          <cell r="R1540">
            <v>0</v>
          </cell>
          <cell r="T1540">
            <v>10.54</v>
          </cell>
          <cell r="U1540">
            <v>0</v>
          </cell>
          <cell r="X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3.27</v>
          </cell>
          <cell r="AL1540">
            <v>0</v>
          </cell>
          <cell r="AM1540">
            <v>7.27</v>
          </cell>
          <cell r="AN1540">
            <v>0</v>
          </cell>
        </row>
        <row r="1541">
          <cell r="A1541" t="str">
            <v>MD.45270.P019</v>
          </cell>
          <cell r="B1541" t="str">
            <v>7020.45270.P019</v>
          </cell>
          <cell r="O1541" t="str">
            <v>Non Allocated Expenditure</v>
          </cell>
          <cell r="Q1541">
            <v>23359</v>
          </cell>
          <cell r="R1541">
            <v>0</v>
          </cell>
          <cell r="T1541">
            <v>31709</v>
          </cell>
          <cell r="U1541">
            <v>0</v>
          </cell>
          <cell r="X1541">
            <v>0</v>
          </cell>
          <cell r="Z1541">
            <v>27000</v>
          </cell>
          <cell r="AA1541">
            <v>14314</v>
          </cell>
          <cell r="AB1541">
            <v>0</v>
          </cell>
          <cell r="AC1541">
            <v>0</v>
          </cell>
          <cell r="AD1541">
            <v>8350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23359</v>
          </cell>
          <cell r="AN1541">
            <v>0</v>
          </cell>
        </row>
        <row r="1542">
          <cell r="A1542" t="str">
            <v>MD.45270.P019</v>
          </cell>
          <cell r="B1542" t="str">
            <v>7020.45270.P019</v>
          </cell>
          <cell r="O1542" t="str">
            <v>Non Allocated Expenditure</v>
          </cell>
          <cell r="Q1542">
            <v>173.64</v>
          </cell>
          <cell r="R1542">
            <v>0</v>
          </cell>
          <cell r="T1542">
            <v>678.96</v>
          </cell>
          <cell r="U1542">
            <v>0</v>
          </cell>
          <cell r="X1542">
            <v>0</v>
          </cell>
          <cell r="Z1542">
            <v>700</v>
          </cell>
          <cell r="AA1542">
            <v>399</v>
          </cell>
          <cell r="AB1542">
            <v>0</v>
          </cell>
          <cell r="AC1542">
            <v>0</v>
          </cell>
          <cell r="AD1542">
            <v>133.22999999999999</v>
          </cell>
          <cell r="AE1542">
            <v>69.91</v>
          </cell>
          <cell r="AF1542">
            <v>0</v>
          </cell>
          <cell r="AG1542">
            <v>0</v>
          </cell>
          <cell r="AH1542">
            <v>21.97</v>
          </cell>
          <cell r="AI1542">
            <v>7.59</v>
          </cell>
          <cell r="AJ1542">
            <v>0</v>
          </cell>
          <cell r="AK1542">
            <v>255.98</v>
          </cell>
          <cell r="AL1542">
            <v>16.64</v>
          </cell>
          <cell r="AM1542">
            <v>173.64</v>
          </cell>
          <cell r="AN1542">
            <v>0</v>
          </cell>
        </row>
        <row r="1543">
          <cell r="A1543" t="str">
            <v>MD.C1030</v>
          </cell>
          <cell r="B1543" t="str">
            <v>7020.C1030</v>
          </cell>
          <cell r="O1543" t="str">
            <v/>
          </cell>
          <cell r="Q1543">
            <v>0</v>
          </cell>
          <cell r="R1543">
            <v>0</v>
          </cell>
          <cell r="T1543">
            <v>0</v>
          </cell>
          <cell r="U1543">
            <v>0</v>
          </cell>
          <cell r="X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</row>
        <row r="1544">
          <cell r="A1544" t="str">
            <v>MD.C1030</v>
          </cell>
          <cell r="B1544" t="str">
            <v>7020.C1030</v>
          </cell>
          <cell r="O1544" t="str">
            <v/>
          </cell>
          <cell r="Q1544">
            <v>0</v>
          </cell>
          <cell r="R1544">
            <v>0</v>
          </cell>
          <cell r="T1544">
            <v>0</v>
          </cell>
          <cell r="U1544">
            <v>0</v>
          </cell>
          <cell r="X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</row>
        <row r="1545">
          <cell r="A1545" t="str">
            <v>MD.C1030</v>
          </cell>
          <cell r="B1545" t="str">
            <v>7020.C1030</v>
          </cell>
          <cell r="O1545" t="str">
            <v/>
          </cell>
          <cell r="Q1545">
            <v>0</v>
          </cell>
          <cell r="R1545">
            <v>0</v>
          </cell>
          <cell r="T1545">
            <v>0</v>
          </cell>
          <cell r="U1545">
            <v>0</v>
          </cell>
          <cell r="X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</row>
        <row r="1546">
          <cell r="A1546" t="str">
            <v>MD.C1030</v>
          </cell>
          <cell r="B1546" t="str">
            <v>7020.C1030</v>
          </cell>
          <cell r="O1546" t="str">
            <v/>
          </cell>
          <cell r="Q1546">
            <v>0</v>
          </cell>
          <cell r="R1546">
            <v>0</v>
          </cell>
          <cell r="T1546">
            <v>0</v>
          </cell>
          <cell r="U1546">
            <v>0</v>
          </cell>
          <cell r="X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</row>
        <row r="1547">
          <cell r="A1547" t="str">
            <v>MD.C1030</v>
          </cell>
          <cell r="B1547" t="str">
            <v>7020.C1030</v>
          </cell>
          <cell r="O1547" t="str">
            <v/>
          </cell>
          <cell r="Q1547">
            <v>0</v>
          </cell>
          <cell r="R1547">
            <v>0</v>
          </cell>
          <cell r="T1547">
            <v>0</v>
          </cell>
          <cell r="U1547">
            <v>0</v>
          </cell>
          <cell r="X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</row>
        <row r="1548">
          <cell r="A1548" t="str">
            <v>MD.C1030</v>
          </cell>
          <cell r="B1548" t="str">
            <v>7020.C1030</v>
          </cell>
          <cell r="O1548" t="str">
            <v/>
          </cell>
          <cell r="Q1548">
            <v>0</v>
          </cell>
          <cell r="R1548">
            <v>0</v>
          </cell>
          <cell r="T1548">
            <v>0</v>
          </cell>
          <cell r="U1548">
            <v>0</v>
          </cell>
          <cell r="X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</row>
        <row r="1549">
          <cell r="A1549" t="str">
            <v>MD.C1030</v>
          </cell>
          <cell r="B1549" t="str">
            <v>7020.C1030</v>
          </cell>
          <cell r="O1549" t="str">
            <v>Non Allocated Expenditure</v>
          </cell>
          <cell r="Q1549">
            <v>0</v>
          </cell>
          <cell r="R1549">
            <v>0</v>
          </cell>
          <cell r="T1549">
            <v>0</v>
          </cell>
          <cell r="U1549">
            <v>0</v>
          </cell>
          <cell r="X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</row>
        <row r="1550">
          <cell r="A1550" t="str">
            <v>MD.C1030</v>
          </cell>
          <cell r="B1550" t="str">
            <v>7020.C1030</v>
          </cell>
          <cell r="O1550" t="str">
            <v>Non Allocated Expenditure</v>
          </cell>
          <cell r="Q1550">
            <v>0</v>
          </cell>
          <cell r="R1550">
            <v>0</v>
          </cell>
          <cell r="T1550">
            <v>0</v>
          </cell>
          <cell r="U1550">
            <v>0</v>
          </cell>
          <cell r="X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</row>
        <row r="1551">
          <cell r="A1551" t="str">
            <v>MD.C1030</v>
          </cell>
          <cell r="B1551" t="str">
            <v>7021.C1030</v>
          </cell>
          <cell r="O1551" t="str">
            <v/>
          </cell>
          <cell r="Q1551">
            <v>0</v>
          </cell>
          <cell r="R1551">
            <v>0</v>
          </cell>
          <cell r="T1551">
            <v>0</v>
          </cell>
          <cell r="U1551">
            <v>0</v>
          </cell>
          <cell r="X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</row>
        <row r="1552">
          <cell r="A1552" t="str">
            <v>MD.C1030</v>
          </cell>
          <cell r="B1552" t="str">
            <v>7021.C1030</v>
          </cell>
          <cell r="O1552" t="str">
            <v/>
          </cell>
          <cell r="Q1552">
            <v>0</v>
          </cell>
          <cell r="R1552">
            <v>0</v>
          </cell>
          <cell r="T1552">
            <v>0</v>
          </cell>
          <cell r="U1552">
            <v>0</v>
          </cell>
          <cell r="X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</row>
        <row r="1553">
          <cell r="A1553" t="str">
            <v>MD.C1030</v>
          </cell>
          <cell r="B1553" t="str">
            <v>7021.C1030</v>
          </cell>
          <cell r="O1553" t="str">
            <v>Non Allocated Expenditure</v>
          </cell>
          <cell r="Q1553">
            <v>0</v>
          </cell>
          <cell r="R1553">
            <v>0</v>
          </cell>
          <cell r="T1553">
            <v>0</v>
          </cell>
          <cell r="U1553">
            <v>0</v>
          </cell>
          <cell r="X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</row>
        <row r="1554">
          <cell r="A1554" t="str">
            <v>MD.C1030</v>
          </cell>
          <cell r="B1554" t="str">
            <v>7021.C1030</v>
          </cell>
          <cell r="O1554" t="str">
            <v>Non Allocated Expenditure</v>
          </cell>
          <cell r="Q1554">
            <v>0</v>
          </cell>
          <cell r="R1554">
            <v>0</v>
          </cell>
          <cell r="T1554">
            <v>0</v>
          </cell>
          <cell r="U1554">
            <v>0</v>
          </cell>
          <cell r="X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</row>
        <row r="1555">
          <cell r="A1555" t="str">
            <v>MD.C1080</v>
          </cell>
          <cell r="B1555" t="str">
            <v>7020.C1080</v>
          </cell>
          <cell r="O1555" t="str">
            <v>Non Allocated Expenditure</v>
          </cell>
          <cell r="Q1555">
            <v>0</v>
          </cell>
          <cell r="R1555">
            <v>0</v>
          </cell>
          <cell r="T1555">
            <v>0</v>
          </cell>
          <cell r="U1555">
            <v>0</v>
          </cell>
          <cell r="X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</row>
        <row r="1556">
          <cell r="A1556" t="str">
            <v>MD.C1090</v>
          </cell>
          <cell r="B1556" t="str">
            <v>7020.C1090</v>
          </cell>
          <cell r="O1556" t="str">
            <v>Non Allocated Expenditure</v>
          </cell>
          <cell r="Q1556">
            <v>0</v>
          </cell>
          <cell r="R1556">
            <v>0</v>
          </cell>
          <cell r="T1556">
            <v>0</v>
          </cell>
          <cell r="U1556">
            <v>0</v>
          </cell>
          <cell r="X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</row>
        <row r="1557">
          <cell r="A1557" t="str">
            <v>MD.C2530</v>
          </cell>
          <cell r="B1557" t="str">
            <v>7020.C2530</v>
          </cell>
          <cell r="O1557" t="str">
            <v/>
          </cell>
          <cell r="Q1557">
            <v>0</v>
          </cell>
          <cell r="R1557">
            <v>0</v>
          </cell>
          <cell r="T1557">
            <v>0</v>
          </cell>
          <cell r="U1557">
            <v>0</v>
          </cell>
          <cell r="X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</row>
        <row r="1558">
          <cell r="A1558" t="str">
            <v>MD.C2530</v>
          </cell>
          <cell r="B1558" t="str">
            <v>7020.C2530</v>
          </cell>
          <cell r="O1558" t="str">
            <v/>
          </cell>
          <cell r="Q1558">
            <v>0</v>
          </cell>
          <cell r="R1558">
            <v>0</v>
          </cell>
          <cell r="T1558">
            <v>0</v>
          </cell>
          <cell r="U1558">
            <v>0</v>
          </cell>
          <cell r="X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</row>
        <row r="1559">
          <cell r="A1559" t="str">
            <v>MD.C2530</v>
          </cell>
          <cell r="B1559" t="str">
            <v>7020.C2530</v>
          </cell>
          <cell r="O1559" t="str">
            <v>Non Allocated Expenditure</v>
          </cell>
          <cell r="Q1559">
            <v>0</v>
          </cell>
          <cell r="R1559">
            <v>0</v>
          </cell>
          <cell r="T1559">
            <v>0</v>
          </cell>
          <cell r="U1559">
            <v>0</v>
          </cell>
          <cell r="X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</row>
        <row r="1560">
          <cell r="A1560" t="str">
            <v>MD.C2530</v>
          </cell>
          <cell r="B1560" t="str">
            <v>7020.C2530</v>
          </cell>
          <cell r="O1560" t="str">
            <v>Non Allocated Expenditure</v>
          </cell>
          <cell r="Q1560">
            <v>0</v>
          </cell>
          <cell r="R1560">
            <v>0</v>
          </cell>
          <cell r="T1560">
            <v>0</v>
          </cell>
          <cell r="U1560">
            <v>0</v>
          </cell>
          <cell r="X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</row>
        <row r="1561">
          <cell r="A1561" t="str">
            <v>MD.C2530</v>
          </cell>
          <cell r="B1561" t="str">
            <v>7020.C2530</v>
          </cell>
          <cell r="O1561" t="str">
            <v>Non Allocated Expenditure</v>
          </cell>
          <cell r="Q1561">
            <v>0</v>
          </cell>
          <cell r="R1561">
            <v>0</v>
          </cell>
          <cell r="T1561">
            <v>0</v>
          </cell>
          <cell r="U1561">
            <v>0</v>
          </cell>
          <cell r="X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</row>
        <row r="1562">
          <cell r="A1562" t="str">
            <v>MD.C2530</v>
          </cell>
          <cell r="B1562" t="str">
            <v>7020.C2530</v>
          </cell>
          <cell r="O1562" t="str">
            <v>Non Allocated Expenditure</v>
          </cell>
          <cell r="Q1562">
            <v>0</v>
          </cell>
          <cell r="R1562">
            <v>0</v>
          </cell>
          <cell r="T1562">
            <v>0</v>
          </cell>
          <cell r="U1562">
            <v>0</v>
          </cell>
          <cell r="X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</row>
        <row r="1563">
          <cell r="A1563" t="str">
            <v>MD.C2530</v>
          </cell>
          <cell r="B1563" t="str">
            <v>7020.C2530</v>
          </cell>
          <cell r="O1563" t="str">
            <v>Non Allocated Expenditure</v>
          </cell>
          <cell r="Q1563">
            <v>0</v>
          </cell>
          <cell r="R1563">
            <v>0</v>
          </cell>
          <cell r="T1563">
            <v>0</v>
          </cell>
          <cell r="U1563">
            <v>0</v>
          </cell>
          <cell r="X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</row>
        <row r="1564">
          <cell r="A1564" t="str">
            <v>MD.C2530</v>
          </cell>
          <cell r="B1564" t="str">
            <v>7020.C2530</v>
          </cell>
          <cell r="O1564" t="str">
            <v>Non Allocated Expenditure</v>
          </cell>
          <cell r="Q1564">
            <v>0</v>
          </cell>
          <cell r="R1564">
            <v>0</v>
          </cell>
          <cell r="T1564">
            <v>0</v>
          </cell>
          <cell r="U1564">
            <v>0</v>
          </cell>
          <cell r="X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</row>
        <row r="1565">
          <cell r="A1565" t="str">
            <v>MD.C2570</v>
          </cell>
          <cell r="B1565" t="str">
            <v>7020.C2570</v>
          </cell>
          <cell r="O1565" t="str">
            <v>Non Allocated Expenditure</v>
          </cell>
          <cell r="Q1565">
            <v>0</v>
          </cell>
          <cell r="R1565">
            <v>0</v>
          </cell>
          <cell r="T1565">
            <v>0</v>
          </cell>
          <cell r="U1565">
            <v>0</v>
          </cell>
          <cell r="X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</row>
        <row r="1566">
          <cell r="A1566" t="str">
            <v>MD.C2570</v>
          </cell>
          <cell r="B1566" t="str">
            <v>7020.C2570</v>
          </cell>
          <cell r="O1566" t="str">
            <v>Non Allocated Expenditure</v>
          </cell>
          <cell r="Q1566">
            <v>0</v>
          </cell>
          <cell r="R1566">
            <v>0</v>
          </cell>
          <cell r="T1566">
            <v>0</v>
          </cell>
          <cell r="U1566">
            <v>0</v>
          </cell>
          <cell r="X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</row>
        <row r="1567">
          <cell r="A1567" t="str">
            <v>MD.C2570</v>
          </cell>
          <cell r="B1567" t="str">
            <v>7020.C2570</v>
          </cell>
          <cell r="O1567" t="str">
            <v/>
          </cell>
          <cell r="Q1567">
            <v>0</v>
          </cell>
          <cell r="R1567">
            <v>0</v>
          </cell>
          <cell r="T1567">
            <v>0</v>
          </cell>
          <cell r="U1567">
            <v>0</v>
          </cell>
          <cell r="X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</row>
        <row r="1568">
          <cell r="A1568" t="str">
            <v>MD.C2570</v>
          </cell>
          <cell r="B1568" t="str">
            <v>7020.C2570</v>
          </cell>
          <cell r="O1568" t="str">
            <v/>
          </cell>
          <cell r="Q1568">
            <v>0</v>
          </cell>
          <cell r="R1568">
            <v>0</v>
          </cell>
          <cell r="T1568">
            <v>0</v>
          </cell>
          <cell r="U1568">
            <v>0</v>
          </cell>
          <cell r="X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</row>
        <row r="1569">
          <cell r="A1569" t="str">
            <v>MD.C2570</v>
          </cell>
          <cell r="B1569" t="str">
            <v>7020.C2570</v>
          </cell>
          <cell r="O1569" t="str">
            <v/>
          </cell>
          <cell r="Q1569">
            <v>0</v>
          </cell>
          <cell r="R1569">
            <v>0</v>
          </cell>
          <cell r="T1569">
            <v>0</v>
          </cell>
          <cell r="U1569">
            <v>0</v>
          </cell>
          <cell r="X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</row>
        <row r="1570">
          <cell r="A1570" t="str">
            <v>MD.C2570</v>
          </cell>
          <cell r="B1570" t="str">
            <v>7020.C2570</v>
          </cell>
          <cell r="O1570" t="str">
            <v/>
          </cell>
          <cell r="Q1570">
            <v>0</v>
          </cell>
          <cell r="R1570">
            <v>0</v>
          </cell>
          <cell r="T1570">
            <v>0</v>
          </cell>
          <cell r="U1570">
            <v>0</v>
          </cell>
          <cell r="X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</row>
        <row r="1571">
          <cell r="A1571" t="str">
            <v>MD.C2570</v>
          </cell>
          <cell r="B1571" t="str">
            <v>7020.C2570</v>
          </cell>
          <cell r="O1571" t="str">
            <v/>
          </cell>
          <cell r="Q1571">
            <v>0</v>
          </cell>
          <cell r="R1571">
            <v>0</v>
          </cell>
          <cell r="T1571">
            <v>0</v>
          </cell>
          <cell r="U1571">
            <v>0</v>
          </cell>
          <cell r="X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</row>
        <row r="1572">
          <cell r="A1572" t="str">
            <v>MD.C2570</v>
          </cell>
          <cell r="B1572" t="str">
            <v>7020.C2570</v>
          </cell>
          <cell r="O1572" t="str">
            <v/>
          </cell>
          <cell r="Q1572">
            <v>0</v>
          </cell>
          <cell r="R1572">
            <v>0</v>
          </cell>
          <cell r="T1572">
            <v>0</v>
          </cell>
          <cell r="U1572">
            <v>0</v>
          </cell>
          <cell r="X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</row>
        <row r="1573">
          <cell r="A1573" t="str">
            <v>MD.C2570</v>
          </cell>
          <cell r="B1573" t="str">
            <v>7020.C2570</v>
          </cell>
          <cell r="O1573" t="str">
            <v/>
          </cell>
          <cell r="Q1573">
            <v>0</v>
          </cell>
          <cell r="R1573">
            <v>0</v>
          </cell>
          <cell r="T1573">
            <v>0</v>
          </cell>
          <cell r="U1573">
            <v>0</v>
          </cell>
          <cell r="X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</row>
        <row r="1574">
          <cell r="A1574" t="str">
            <v>MD.C2570</v>
          </cell>
          <cell r="B1574" t="str">
            <v>7020.C2570</v>
          </cell>
          <cell r="O1574" t="str">
            <v>Borrowing Costs</v>
          </cell>
          <cell r="Q1574">
            <v>0</v>
          </cell>
          <cell r="R1574">
            <v>0</v>
          </cell>
          <cell r="T1574">
            <v>0</v>
          </cell>
          <cell r="U1574">
            <v>0</v>
          </cell>
          <cell r="X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</row>
        <row r="1575">
          <cell r="A1575" t="str">
            <v>MD.C2570</v>
          </cell>
          <cell r="B1575" t="str">
            <v>7020.C2570</v>
          </cell>
          <cell r="O1575" t="str">
            <v>Non Allocated Expenditure</v>
          </cell>
          <cell r="Q1575">
            <v>0</v>
          </cell>
          <cell r="R1575">
            <v>0</v>
          </cell>
          <cell r="T1575">
            <v>0</v>
          </cell>
          <cell r="U1575">
            <v>0</v>
          </cell>
          <cell r="X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</row>
        <row r="1576">
          <cell r="A1576" t="str">
            <v>MD.C2570</v>
          </cell>
          <cell r="B1576" t="str">
            <v>7020.C2570</v>
          </cell>
          <cell r="O1576" t="str">
            <v>Non Allocated Expenditure</v>
          </cell>
          <cell r="Q1576">
            <v>0</v>
          </cell>
          <cell r="R1576">
            <v>0</v>
          </cell>
          <cell r="T1576">
            <v>0</v>
          </cell>
          <cell r="U1576">
            <v>0</v>
          </cell>
          <cell r="X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</row>
        <row r="1577">
          <cell r="A1577" t="str">
            <v>MD.C2570</v>
          </cell>
          <cell r="B1577" t="str">
            <v>7020.C2570</v>
          </cell>
          <cell r="O1577" t="str">
            <v>Non Allocated Expenditure</v>
          </cell>
          <cell r="Q1577">
            <v>0</v>
          </cell>
          <cell r="R1577">
            <v>0</v>
          </cell>
          <cell r="T1577">
            <v>0</v>
          </cell>
          <cell r="U1577">
            <v>0</v>
          </cell>
          <cell r="X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</row>
        <row r="1578">
          <cell r="A1578" t="str">
            <v>MD.C2570</v>
          </cell>
          <cell r="B1578" t="str">
            <v>7020.C2570</v>
          </cell>
          <cell r="O1578" t="str">
            <v>Non Allocated Expenditure</v>
          </cell>
          <cell r="Q1578">
            <v>0</v>
          </cell>
          <cell r="R1578">
            <v>0</v>
          </cell>
          <cell r="T1578">
            <v>0</v>
          </cell>
          <cell r="U1578">
            <v>0</v>
          </cell>
          <cell r="X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</row>
        <row r="1579">
          <cell r="A1579" t="str">
            <v>MD.C2570</v>
          </cell>
          <cell r="B1579" t="str">
            <v>7020.C2570</v>
          </cell>
          <cell r="O1579" t="str">
            <v>Non Allocated Expenditure</v>
          </cell>
          <cell r="Q1579">
            <v>0</v>
          </cell>
          <cell r="R1579">
            <v>0</v>
          </cell>
          <cell r="T1579">
            <v>0</v>
          </cell>
          <cell r="U1579">
            <v>0</v>
          </cell>
          <cell r="X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</row>
        <row r="1580">
          <cell r="A1580" t="str">
            <v>MD.C2570</v>
          </cell>
          <cell r="B1580" t="str">
            <v>7020.C2570</v>
          </cell>
          <cell r="O1580" t="str">
            <v>Non Allocated Expenditure</v>
          </cell>
          <cell r="Q1580">
            <v>0</v>
          </cell>
          <cell r="R1580">
            <v>0</v>
          </cell>
          <cell r="T1580">
            <v>0</v>
          </cell>
          <cell r="U1580">
            <v>0</v>
          </cell>
          <cell r="X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</row>
        <row r="1581">
          <cell r="A1581" t="str">
            <v>MD.C2570</v>
          </cell>
          <cell r="B1581" t="str">
            <v>7020.C2570</v>
          </cell>
          <cell r="O1581" t="str">
            <v>Non Allocated Expenditure</v>
          </cell>
          <cell r="Q1581">
            <v>0</v>
          </cell>
          <cell r="R1581">
            <v>0</v>
          </cell>
          <cell r="T1581">
            <v>0</v>
          </cell>
          <cell r="U1581">
            <v>0</v>
          </cell>
          <cell r="X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</row>
        <row r="1582">
          <cell r="A1582" t="str">
            <v>MD.C2570</v>
          </cell>
          <cell r="B1582" t="str">
            <v>7020.C2570</v>
          </cell>
          <cell r="O1582" t="str">
            <v>Non Allocated Expenditure</v>
          </cell>
          <cell r="Q1582">
            <v>0</v>
          </cell>
          <cell r="R1582">
            <v>0</v>
          </cell>
          <cell r="T1582">
            <v>0</v>
          </cell>
          <cell r="U1582">
            <v>0</v>
          </cell>
          <cell r="X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</row>
        <row r="1583">
          <cell r="A1583" t="str">
            <v>MD.C2570</v>
          </cell>
          <cell r="B1583" t="str">
            <v>7020.C2570</v>
          </cell>
          <cell r="O1583" t="str">
            <v>Non Allocated Expenditure</v>
          </cell>
          <cell r="Q1583">
            <v>0</v>
          </cell>
          <cell r="R1583">
            <v>0</v>
          </cell>
          <cell r="T1583">
            <v>0</v>
          </cell>
          <cell r="U1583">
            <v>0</v>
          </cell>
          <cell r="X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</row>
        <row r="1584">
          <cell r="A1584" t="str">
            <v>MD.C2570</v>
          </cell>
          <cell r="B1584" t="str">
            <v>7020.C2570</v>
          </cell>
          <cell r="O1584" t="str">
            <v>Non Allocated Expenditure</v>
          </cell>
          <cell r="Q1584">
            <v>0</v>
          </cell>
          <cell r="R1584">
            <v>0</v>
          </cell>
          <cell r="T1584">
            <v>0</v>
          </cell>
          <cell r="U1584">
            <v>0</v>
          </cell>
          <cell r="X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</row>
        <row r="1585">
          <cell r="A1585" t="str">
            <v>MD.C2570</v>
          </cell>
          <cell r="B1585" t="str">
            <v>7020.C2570</v>
          </cell>
          <cell r="O1585" t="str">
            <v>Non Allocated Expenditure</v>
          </cell>
          <cell r="Q1585">
            <v>0</v>
          </cell>
          <cell r="R1585">
            <v>0</v>
          </cell>
          <cell r="T1585">
            <v>0</v>
          </cell>
          <cell r="U1585">
            <v>0</v>
          </cell>
          <cell r="X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</row>
        <row r="1586">
          <cell r="A1586" t="str">
            <v>MD.C2570</v>
          </cell>
          <cell r="B1586" t="str">
            <v>7020.C2570</v>
          </cell>
          <cell r="O1586" t="str">
            <v>Non Allocated Expenditure</v>
          </cell>
          <cell r="Q1586">
            <v>0</v>
          </cell>
          <cell r="R1586">
            <v>0</v>
          </cell>
          <cell r="T1586">
            <v>0</v>
          </cell>
          <cell r="U1586">
            <v>0</v>
          </cell>
          <cell r="X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</row>
        <row r="1587">
          <cell r="A1587" t="str">
            <v>MD.C2570</v>
          </cell>
          <cell r="B1587" t="str">
            <v>7020.C2570</v>
          </cell>
          <cell r="O1587" t="str">
            <v>Non Allocated Expenditure</v>
          </cell>
          <cell r="Q1587">
            <v>0</v>
          </cell>
          <cell r="R1587">
            <v>0</v>
          </cell>
          <cell r="T1587">
            <v>0</v>
          </cell>
          <cell r="U1587">
            <v>0</v>
          </cell>
          <cell r="X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</row>
        <row r="1588">
          <cell r="A1588" t="str">
            <v>MD.C2570</v>
          </cell>
          <cell r="B1588" t="str">
            <v>7020.C2570</v>
          </cell>
          <cell r="O1588" t="str">
            <v>Non Allocated Expenditure</v>
          </cell>
          <cell r="Q1588">
            <v>0</v>
          </cell>
          <cell r="R1588">
            <v>0</v>
          </cell>
          <cell r="T1588">
            <v>0</v>
          </cell>
          <cell r="U1588">
            <v>0</v>
          </cell>
          <cell r="X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</row>
        <row r="1589">
          <cell r="A1589" t="str">
            <v>MD.C2570</v>
          </cell>
          <cell r="B1589" t="str">
            <v>7020.C2570</v>
          </cell>
          <cell r="O1589" t="str">
            <v>Non Allocated Expenditure</v>
          </cell>
          <cell r="Q1589">
            <v>0</v>
          </cell>
          <cell r="R1589">
            <v>0</v>
          </cell>
          <cell r="T1589">
            <v>0</v>
          </cell>
          <cell r="U1589">
            <v>0</v>
          </cell>
          <cell r="X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</row>
        <row r="1590">
          <cell r="A1590" t="str">
            <v>MD.C2570</v>
          </cell>
          <cell r="B1590" t="str">
            <v>7020.C2570</v>
          </cell>
          <cell r="O1590" t="str">
            <v>Non Allocated Expenditure</v>
          </cell>
          <cell r="Q1590">
            <v>0</v>
          </cell>
          <cell r="R1590">
            <v>0</v>
          </cell>
          <cell r="T1590">
            <v>0</v>
          </cell>
          <cell r="U1590">
            <v>0</v>
          </cell>
          <cell r="X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</row>
        <row r="1591">
          <cell r="A1591" t="str">
            <v>MD.C2570</v>
          </cell>
          <cell r="B1591" t="str">
            <v>7020.C2570</v>
          </cell>
          <cell r="O1591" t="str">
            <v>Non Allocated Expenditure</v>
          </cell>
          <cell r="Q1591">
            <v>0</v>
          </cell>
          <cell r="R1591">
            <v>0</v>
          </cell>
          <cell r="T1591">
            <v>0</v>
          </cell>
          <cell r="U1591">
            <v>0</v>
          </cell>
          <cell r="X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</row>
        <row r="1592">
          <cell r="A1592" t="str">
            <v>MD.C2570</v>
          </cell>
          <cell r="B1592" t="str">
            <v>7020.C2570</v>
          </cell>
          <cell r="O1592" t="str">
            <v>Non Allocated Expenditure</v>
          </cell>
          <cell r="Q1592">
            <v>0</v>
          </cell>
          <cell r="R1592">
            <v>0</v>
          </cell>
          <cell r="T1592">
            <v>0</v>
          </cell>
          <cell r="U1592">
            <v>0</v>
          </cell>
          <cell r="X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</row>
        <row r="1593">
          <cell r="A1593" t="str">
            <v>MD.C2570</v>
          </cell>
          <cell r="B1593" t="str">
            <v>7020.C2570</v>
          </cell>
          <cell r="O1593" t="str">
            <v>Non Allocated Expenditure</v>
          </cell>
          <cell r="Q1593">
            <v>0</v>
          </cell>
          <cell r="R1593">
            <v>0</v>
          </cell>
          <cell r="T1593">
            <v>0</v>
          </cell>
          <cell r="U1593">
            <v>0</v>
          </cell>
          <cell r="X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</row>
        <row r="1594">
          <cell r="A1594" t="str">
            <v>MD.C2570</v>
          </cell>
          <cell r="B1594" t="str">
            <v>7020.C2570</v>
          </cell>
          <cell r="O1594" t="str">
            <v>Non Allocated Expenditure</v>
          </cell>
          <cell r="Q1594">
            <v>0</v>
          </cell>
          <cell r="R1594">
            <v>0</v>
          </cell>
          <cell r="T1594">
            <v>0</v>
          </cell>
          <cell r="U1594">
            <v>0</v>
          </cell>
          <cell r="X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</row>
        <row r="1595">
          <cell r="A1595" t="str">
            <v>MD.C2570</v>
          </cell>
          <cell r="B1595" t="str">
            <v>7020.C2570</v>
          </cell>
          <cell r="O1595" t="str">
            <v>Non Allocated Expenditure</v>
          </cell>
          <cell r="Q1595">
            <v>0</v>
          </cell>
          <cell r="R1595">
            <v>0</v>
          </cell>
          <cell r="T1595">
            <v>0</v>
          </cell>
          <cell r="U1595">
            <v>0</v>
          </cell>
          <cell r="X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</row>
        <row r="1596">
          <cell r="A1596" t="str">
            <v>MD.C2570</v>
          </cell>
          <cell r="B1596" t="str">
            <v>7020.C2570</v>
          </cell>
          <cell r="O1596" t="str">
            <v>Non Allocated Expenditure</v>
          </cell>
          <cell r="Q1596">
            <v>0</v>
          </cell>
          <cell r="R1596">
            <v>0</v>
          </cell>
          <cell r="T1596">
            <v>0</v>
          </cell>
          <cell r="U1596">
            <v>0</v>
          </cell>
          <cell r="X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</row>
        <row r="1597">
          <cell r="A1597" t="str">
            <v>MD.C2570</v>
          </cell>
          <cell r="B1597" t="str">
            <v>7020.C2570</v>
          </cell>
          <cell r="O1597" t="str">
            <v>Non Allocated Expenditure</v>
          </cell>
          <cell r="Q1597">
            <v>0</v>
          </cell>
          <cell r="R1597">
            <v>0</v>
          </cell>
          <cell r="T1597">
            <v>0</v>
          </cell>
          <cell r="U1597">
            <v>0</v>
          </cell>
          <cell r="X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</row>
        <row r="1598">
          <cell r="A1598" t="str">
            <v>MD.C2570</v>
          </cell>
          <cell r="B1598" t="str">
            <v>7020.C2570</v>
          </cell>
          <cell r="O1598" t="str">
            <v>Non Allocated Expenditure</v>
          </cell>
          <cell r="Q1598">
            <v>0</v>
          </cell>
          <cell r="R1598">
            <v>0</v>
          </cell>
          <cell r="T1598">
            <v>0</v>
          </cell>
          <cell r="U1598">
            <v>0</v>
          </cell>
          <cell r="X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</row>
        <row r="1599">
          <cell r="A1599" t="str">
            <v>MD.C2570</v>
          </cell>
          <cell r="B1599" t="str">
            <v>7020.C2570</v>
          </cell>
          <cell r="O1599" t="str">
            <v>Non Allocated Expenditure</v>
          </cell>
          <cell r="Q1599">
            <v>0</v>
          </cell>
          <cell r="R1599">
            <v>0</v>
          </cell>
          <cell r="T1599">
            <v>0</v>
          </cell>
          <cell r="U1599">
            <v>0</v>
          </cell>
          <cell r="X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</row>
        <row r="1600">
          <cell r="A1600" t="str">
            <v>MD.C2570</v>
          </cell>
          <cell r="B1600" t="str">
            <v>7020.C2570</v>
          </cell>
          <cell r="O1600" t="str">
            <v>Non Allocated Expenditure</v>
          </cell>
          <cell r="Q1600">
            <v>0</v>
          </cell>
          <cell r="R1600">
            <v>0</v>
          </cell>
          <cell r="T1600">
            <v>0</v>
          </cell>
          <cell r="U1600">
            <v>0</v>
          </cell>
          <cell r="X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</row>
        <row r="1601">
          <cell r="A1601" t="str">
            <v>MD.C2570</v>
          </cell>
          <cell r="B1601" t="str">
            <v>7020.C2570</v>
          </cell>
          <cell r="O1601" t="str">
            <v>Non Allocated Expenditure</v>
          </cell>
          <cell r="Q1601">
            <v>0</v>
          </cell>
          <cell r="R1601">
            <v>0</v>
          </cell>
          <cell r="T1601">
            <v>0</v>
          </cell>
          <cell r="U1601">
            <v>0</v>
          </cell>
          <cell r="X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</row>
        <row r="1602">
          <cell r="A1602" t="str">
            <v>MD.C2570</v>
          </cell>
          <cell r="B1602" t="str">
            <v>7020.C2570</v>
          </cell>
          <cell r="O1602" t="str">
            <v>Non Allocated Expenditure</v>
          </cell>
          <cell r="Q1602">
            <v>0</v>
          </cell>
          <cell r="R1602">
            <v>0</v>
          </cell>
          <cell r="T1602">
            <v>0</v>
          </cell>
          <cell r="U1602">
            <v>0</v>
          </cell>
          <cell r="X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</row>
        <row r="1603">
          <cell r="A1603" t="str">
            <v>MD.C2570</v>
          </cell>
          <cell r="B1603" t="str">
            <v>7020.C2570</v>
          </cell>
          <cell r="O1603" t="str">
            <v>Non Allocated Expenditure</v>
          </cell>
          <cell r="Q1603">
            <v>0</v>
          </cell>
          <cell r="R1603">
            <v>0</v>
          </cell>
          <cell r="T1603">
            <v>0</v>
          </cell>
          <cell r="U1603">
            <v>0</v>
          </cell>
          <cell r="X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</row>
        <row r="1604">
          <cell r="A1604" t="str">
            <v>MD.C2570</v>
          </cell>
          <cell r="B1604" t="str">
            <v>7020.C2570</v>
          </cell>
          <cell r="O1604" t="str">
            <v>Non Allocated Expenditure</v>
          </cell>
          <cell r="Q1604">
            <v>0</v>
          </cell>
          <cell r="R1604">
            <v>0</v>
          </cell>
          <cell r="T1604">
            <v>0</v>
          </cell>
          <cell r="U1604">
            <v>0</v>
          </cell>
          <cell r="X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</row>
        <row r="1605">
          <cell r="A1605" t="str">
            <v>MD.C2570</v>
          </cell>
          <cell r="B1605" t="str">
            <v>7020.C2570</v>
          </cell>
          <cell r="O1605" t="str">
            <v>Non Allocated Expenditure</v>
          </cell>
          <cell r="Q1605">
            <v>0</v>
          </cell>
          <cell r="R1605">
            <v>0</v>
          </cell>
          <cell r="T1605">
            <v>0</v>
          </cell>
          <cell r="U1605">
            <v>0</v>
          </cell>
          <cell r="X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</row>
        <row r="1606">
          <cell r="A1606" t="str">
            <v>MD.C2570</v>
          </cell>
          <cell r="B1606" t="str">
            <v>7020.C2570</v>
          </cell>
          <cell r="O1606" t="str">
            <v>Non Allocated Expenditure</v>
          </cell>
          <cell r="Q1606">
            <v>-96192.22</v>
          </cell>
          <cell r="R1606">
            <v>0</v>
          </cell>
          <cell r="T1606">
            <v>0</v>
          </cell>
          <cell r="U1606">
            <v>0</v>
          </cell>
          <cell r="X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96192.22</v>
          </cell>
          <cell r="AK1606">
            <v>0</v>
          </cell>
          <cell r="AL1606">
            <v>0</v>
          </cell>
          <cell r="AM1606">
            <v>-96192.22</v>
          </cell>
          <cell r="AN1606">
            <v>0</v>
          </cell>
        </row>
        <row r="1607">
          <cell r="A1607" t="str">
            <v>MD.C3030</v>
          </cell>
          <cell r="B1607" t="str">
            <v>7020.C3030</v>
          </cell>
          <cell r="O1607" t="str">
            <v>Borrowing Costs</v>
          </cell>
          <cell r="Q1607">
            <v>0</v>
          </cell>
          <cell r="R1607">
            <v>0</v>
          </cell>
          <cell r="T1607">
            <v>0</v>
          </cell>
          <cell r="U1607">
            <v>0</v>
          </cell>
          <cell r="X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</row>
        <row r="1608">
          <cell r="A1608" t="str">
            <v>MD.C3030</v>
          </cell>
          <cell r="B1608" t="str">
            <v>7020.C3030</v>
          </cell>
          <cell r="O1608" t="str">
            <v>Non Allocated Expenditure</v>
          </cell>
          <cell r="Q1608">
            <v>0</v>
          </cell>
          <cell r="R1608">
            <v>0</v>
          </cell>
          <cell r="T1608">
            <v>0</v>
          </cell>
          <cell r="U1608">
            <v>0</v>
          </cell>
          <cell r="X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</row>
        <row r="1609">
          <cell r="A1609" t="str">
            <v>MD.C3030</v>
          </cell>
          <cell r="B1609" t="str">
            <v>7020.C3030</v>
          </cell>
          <cell r="O1609" t="str">
            <v>Non Allocated Expenditure</v>
          </cell>
          <cell r="Q1609">
            <v>0</v>
          </cell>
          <cell r="R1609">
            <v>0</v>
          </cell>
          <cell r="T1609">
            <v>0</v>
          </cell>
          <cell r="U1609">
            <v>0</v>
          </cell>
          <cell r="X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</row>
        <row r="1610">
          <cell r="A1610" t="str">
            <v>MD.C3030</v>
          </cell>
          <cell r="B1610" t="str">
            <v>7020.C3030</v>
          </cell>
          <cell r="O1610" t="str">
            <v>Non Allocated Expenditure</v>
          </cell>
          <cell r="Q1610">
            <v>0</v>
          </cell>
          <cell r="R1610">
            <v>0</v>
          </cell>
          <cell r="T1610">
            <v>0</v>
          </cell>
          <cell r="U1610">
            <v>0</v>
          </cell>
          <cell r="X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</row>
        <row r="1611">
          <cell r="A1611" t="str">
            <v>MD.C3030</v>
          </cell>
          <cell r="B1611" t="str">
            <v>7020.C3030</v>
          </cell>
          <cell r="O1611" t="str">
            <v>Non Allocated Expenditure</v>
          </cell>
          <cell r="Q1611">
            <v>0</v>
          </cell>
          <cell r="R1611">
            <v>0</v>
          </cell>
          <cell r="T1611">
            <v>0</v>
          </cell>
          <cell r="U1611">
            <v>0</v>
          </cell>
          <cell r="X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</row>
        <row r="1612">
          <cell r="A1612" t="str">
            <v>MD.C3030</v>
          </cell>
          <cell r="B1612" t="str">
            <v>7020.C3030</v>
          </cell>
          <cell r="O1612" t="str">
            <v>Non Allocated Expenditure</v>
          </cell>
          <cell r="Q1612">
            <v>0</v>
          </cell>
          <cell r="R1612">
            <v>0</v>
          </cell>
          <cell r="T1612">
            <v>0</v>
          </cell>
          <cell r="U1612">
            <v>0</v>
          </cell>
          <cell r="X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</row>
        <row r="1613">
          <cell r="A1613" t="str">
            <v>MD.C3030</v>
          </cell>
          <cell r="B1613" t="str">
            <v>7020.C3030</v>
          </cell>
          <cell r="O1613" t="str">
            <v>Non Allocated Expenditure</v>
          </cell>
          <cell r="Q1613">
            <v>0</v>
          </cell>
          <cell r="R1613">
            <v>0</v>
          </cell>
          <cell r="T1613">
            <v>0</v>
          </cell>
          <cell r="U1613">
            <v>0</v>
          </cell>
          <cell r="X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</row>
        <row r="1614">
          <cell r="A1614" t="str">
            <v>MD.C3040</v>
          </cell>
          <cell r="B1614" t="str">
            <v>7021.C3040</v>
          </cell>
          <cell r="O1614" t="str">
            <v/>
          </cell>
          <cell r="Q1614">
            <v>0</v>
          </cell>
          <cell r="R1614">
            <v>0</v>
          </cell>
          <cell r="T1614">
            <v>0</v>
          </cell>
          <cell r="U1614">
            <v>0</v>
          </cell>
          <cell r="X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</row>
        <row r="1615">
          <cell r="A1615" t="str">
            <v>MD.C3040</v>
          </cell>
          <cell r="B1615" t="str">
            <v>7021.C3040</v>
          </cell>
          <cell r="O1615" t="str">
            <v>Non Allocated Expenditure</v>
          </cell>
          <cell r="Q1615">
            <v>0</v>
          </cell>
          <cell r="R1615">
            <v>0</v>
          </cell>
          <cell r="T1615">
            <v>0</v>
          </cell>
          <cell r="U1615">
            <v>0</v>
          </cell>
          <cell r="X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</row>
        <row r="1616">
          <cell r="A1616" t="str">
            <v>MD.C3041</v>
          </cell>
          <cell r="B1616" t="str">
            <v>7020.C3041</v>
          </cell>
          <cell r="O1616" t="str">
            <v>Non Allocated Expenditure</v>
          </cell>
          <cell r="Q1616">
            <v>0</v>
          </cell>
          <cell r="R1616">
            <v>0</v>
          </cell>
          <cell r="T1616">
            <v>0</v>
          </cell>
          <cell r="U1616">
            <v>0</v>
          </cell>
          <cell r="X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</row>
        <row r="1617">
          <cell r="A1617" t="str">
            <v>MD.C3060</v>
          </cell>
          <cell r="B1617" t="str">
            <v>7020.C3060</v>
          </cell>
          <cell r="O1617" t="str">
            <v/>
          </cell>
          <cell r="Q1617">
            <v>0</v>
          </cell>
          <cell r="R1617">
            <v>0</v>
          </cell>
          <cell r="T1617">
            <v>0</v>
          </cell>
          <cell r="U1617">
            <v>0</v>
          </cell>
          <cell r="X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</row>
        <row r="1618">
          <cell r="A1618" t="str">
            <v>MD.C3060</v>
          </cell>
          <cell r="B1618" t="str">
            <v>7020.C3060</v>
          </cell>
          <cell r="O1618" t="str">
            <v/>
          </cell>
          <cell r="Q1618">
            <v>0</v>
          </cell>
          <cell r="R1618">
            <v>0</v>
          </cell>
          <cell r="T1618">
            <v>0</v>
          </cell>
          <cell r="U1618">
            <v>0</v>
          </cell>
          <cell r="X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</row>
        <row r="1619">
          <cell r="A1619" t="str">
            <v>MD.C3060</v>
          </cell>
          <cell r="B1619" t="str">
            <v>7020.C3060</v>
          </cell>
          <cell r="O1619" t="str">
            <v>Non Allocated Expenditure</v>
          </cell>
          <cell r="Q1619">
            <v>0</v>
          </cell>
          <cell r="R1619">
            <v>0</v>
          </cell>
          <cell r="T1619">
            <v>0</v>
          </cell>
          <cell r="U1619">
            <v>0</v>
          </cell>
          <cell r="X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</row>
        <row r="1620">
          <cell r="A1620" t="str">
            <v>MD.C3060</v>
          </cell>
          <cell r="B1620" t="str">
            <v>7020.C3060</v>
          </cell>
          <cell r="O1620" t="str">
            <v>Non Allocated Expenditure</v>
          </cell>
          <cell r="Q1620">
            <v>0</v>
          </cell>
          <cell r="R1620">
            <v>0</v>
          </cell>
          <cell r="T1620">
            <v>0</v>
          </cell>
          <cell r="U1620">
            <v>0</v>
          </cell>
          <cell r="X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</row>
        <row r="1621">
          <cell r="A1621" t="str">
            <v>MD.C3061</v>
          </cell>
          <cell r="B1621" t="str">
            <v>7020.C3061</v>
          </cell>
          <cell r="O1621" t="str">
            <v>Non Allocated Expenditure</v>
          </cell>
          <cell r="Q1621">
            <v>0</v>
          </cell>
          <cell r="R1621">
            <v>0</v>
          </cell>
          <cell r="T1621">
            <v>0</v>
          </cell>
          <cell r="U1621">
            <v>0</v>
          </cell>
          <cell r="X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</row>
        <row r="1622">
          <cell r="A1622" t="str">
            <v>MD.C3064</v>
          </cell>
          <cell r="B1622" t="str">
            <v>7020.C3064</v>
          </cell>
          <cell r="O1622" t="str">
            <v>Non Allocated Expenditure</v>
          </cell>
          <cell r="Q1622">
            <v>0</v>
          </cell>
          <cell r="R1622">
            <v>0</v>
          </cell>
          <cell r="T1622">
            <v>0</v>
          </cell>
          <cell r="U1622">
            <v>0</v>
          </cell>
          <cell r="X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</row>
        <row r="1623">
          <cell r="A1623" t="str">
            <v>MD.C3064</v>
          </cell>
          <cell r="B1623" t="str">
            <v>7020.C3064</v>
          </cell>
          <cell r="O1623" t="str">
            <v>Non Allocated Expenditure</v>
          </cell>
          <cell r="Q1623">
            <v>0</v>
          </cell>
          <cell r="R1623">
            <v>0</v>
          </cell>
          <cell r="T1623">
            <v>0</v>
          </cell>
          <cell r="U1623">
            <v>0</v>
          </cell>
          <cell r="X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</row>
        <row r="1624">
          <cell r="A1624" t="str">
            <v>MD.C3064</v>
          </cell>
          <cell r="B1624" t="str">
            <v>7020.C3064</v>
          </cell>
          <cell r="O1624" t="str">
            <v>Non Allocated Expenditure</v>
          </cell>
          <cell r="Q1624">
            <v>0</v>
          </cell>
          <cell r="R1624">
            <v>0</v>
          </cell>
          <cell r="T1624">
            <v>0</v>
          </cell>
          <cell r="U1624">
            <v>0</v>
          </cell>
          <cell r="X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</row>
        <row r="1625">
          <cell r="A1625" t="str">
            <v>MD.C3064</v>
          </cell>
          <cell r="B1625" t="str">
            <v>7020.C3064</v>
          </cell>
          <cell r="O1625" t="str">
            <v>Non Allocated Expenditure</v>
          </cell>
          <cell r="Q1625">
            <v>0</v>
          </cell>
          <cell r="R1625">
            <v>0</v>
          </cell>
          <cell r="T1625">
            <v>0</v>
          </cell>
          <cell r="U1625">
            <v>0</v>
          </cell>
          <cell r="X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</row>
        <row r="1626">
          <cell r="A1626" t="str">
            <v>MD.C3064</v>
          </cell>
          <cell r="B1626" t="str">
            <v>7020.C3064</v>
          </cell>
          <cell r="O1626" t="str">
            <v>Non Allocated Expenditure</v>
          </cell>
          <cell r="Q1626">
            <v>0</v>
          </cell>
          <cell r="R1626">
            <v>0</v>
          </cell>
          <cell r="T1626">
            <v>0</v>
          </cell>
          <cell r="U1626">
            <v>0</v>
          </cell>
          <cell r="X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</row>
        <row r="1627">
          <cell r="A1627" t="str">
            <v>MD.C4310</v>
          </cell>
          <cell r="B1627" t="str">
            <v>7020.C4310</v>
          </cell>
          <cell r="O1627" t="str">
            <v>Non Allocated Expenditure</v>
          </cell>
          <cell r="Q1627">
            <v>0</v>
          </cell>
          <cell r="R1627">
            <v>0</v>
          </cell>
          <cell r="T1627">
            <v>0</v>
          </cell>
          <cell r="U1627">
            <v>400</v>
          </cell>
          <cell r="X1627">
            <v>400</v>
          </cell>
          <cell r="Z1627">
            <v>400</v>
          </cell>
          <cell r="AA1627">
            <v>400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</row>
        <row r="1628">
          <cell r="A1628" t="str">
            <v>MD.C4420</v>
          </cell>
          <cell r="B1628" t="str">
            <v>7020.C4420</v>
          </cell>
          <cell r="O1628" t="str">
            <v>Non Allocated Expenditure</v>
          </cell>
          <cell r="Q1628">
            <v>0</v>
          </cell>
          <cell r="R1628">
            <v>0</v>
          </cell>
          <cell r="T1628">
            <v>-6306.78</v>
          </cell>
          <cell r="U1628">
            <v>0</v>
          </cell>
          <cell r="X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-6306.78</v>
          </cell>
          <cell r="AD1628">
            <v>0</v>
          </cell>
          <cell r="AE1628">
            <v>0</v>
          </cell>
          <cell r="AF1628">
            <v>579.67999999999995</v>
          </cell>
          <cell r="AG1628">
            <v>-579.67999999999995</v>
          </cell>
          <cell r="AH1628">
            <v>478.13</v>
          </cell>
          <cell r="AI1628">
            <v>-478.13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</row>
        <row r="1629">
          <cell r="A1629" t="str">
            <v>MD.C4420</v>
          </cell>
          <cell r="B1629" t="str">
            <v>7020.C4420</v>
          </cell>
          <cell r="O1629" t="str">
            <v>Non Allocated Expenditure</v>
          </cell>
          <cell r="Q1629">
            <v>146616.81</v>
          </cell>
          <cell r="R1629">
            <v>70383.5</v>
          </cell>
          <cell r="T1629">
            <v>1094222.08</v>
          </cell>
          <cell r="U1629">
            <v>754571.07</v>
          </cell>
          <cell r="X1629">
            <v>820435.19</v>
          </cell>
          <cell r="Z1629">
            <v>820435.19</v>
          </cell>
          <cell r="AA1629">
            <v>820435.19</v>
          </cell>
          <cell r="AB1629">
            <v>0</v>
          </cell>
          <cell r="AC1629">
            <v>90018.64</v>
          </cell>
          <cell r="AD1629">
            <v>76990.880000000005</v>
          </cell>
          <cell r="AE1629">
            <v>87971.67</v>
          </cell>
          <cell r="AF1629">
            <v>91323.67</v>
          </cell>
          <cell r="AG1629">
            <v>101849.12</v>
          </cell>
          <cell r="AH1629">
            <v>116460.9</v>
          </cell>
          <cell r="AI1629">
            <v>68457.240000000005</v>
          </cell>
          <cell r="AJ1629">
            <v>131770.46</v>
          </cell>
          <cell r="AK1629">
            <v>85740.99</v>
          </cell>
          <cell r="AL1629">
            <v>97021.7</v>
          </cell>
          <cell r="AM1629">
            <v>146616.81</v>
          </cell>
          <cell r="AN1629">
            <v>4661.8100000000004</v>
          </cell>
        </row>
        <row r="1630">
          <cell r="A1630" t="str">
            <v>MD.C4420</v>
          </cell>
          <cell r="B1630" t="str">
            <v>7020.C4420</v>
          </cell>
          <cell r="O1630" t="str">
            <v>Non Allocated Expenditure</v>
          </cell>
          <cell r="Q1630">
            <v>2218.2800000000002</v>
          </cell>
          <cell r="R1630">
            <v>3546.59</v>
          </cell>
          <cell r="T1630">
            <v>29933.4</v>
          </cell>
          <cell r="U1630">
            <v>38804.71</v>
          </cell>
          <cell r="X1630">
            <v>42224.59</v>
          </cell>
          <cell r="Z1630">
            <v>42224.59</v>
          </cell>
          <cell r="AA1630">
            <v>42224.59</v>
          </cell>
          <cell r="AB1630">
            <v>0</v>
          </cell>
          <cell r="AC1630">
            <v>4715.25</v>
          </cell>
          <cell r="AD1630">
            <v>2030.85</v>
          </cell>
          <cell r="AE1630">
            <v>2394.11</v>
          </cell>
          <cell r="AF1630">
            <v>1493.42</v>
          </cell>
          <cell r="AG1630">
            <v>4007.09</v>
          </cell>
          <cell r="AH1630">
            <v>3738.99</v>
          </cell>
          <cell r="AI1630">
            <v>2492.0100000000002</v>
          </cell>
          <cell r="AJ1630">
            <v>3297.13</v>
          </cell>
          <cell r="AK1630">
            <v>2733.94</v>
          </cell>
          <cell r="AL1630">
            <v>812.33</v>
          </cell>
          <cell r="AM1630">
            <v>2218.2800000000002</v>
          </cell>
          <cell r="AN1630">
            <v>932.14</v>
          </cell>
        </row>
        <row r="1631">
          <cell r="A1631" t="str">
            <v>MD.C4420</v>
          </cell>
          <cell r="B1631" t="str">
            <v>7020.C4420</v>
          </cell>
          <cell r="O1631" t="str">
            <v>Non Allocated Expenditure</v>
          </cell>
          <cell r="Q1631">
            <v>0</v>
          </cell>
          <cell r="R1631">
            <v>0</v>
          </cell>
          <cell r="T1631">
            <v>1358.5</v>
          </cell>
          <cell r="U1631">
            <v>0</v>
          </cell>
          <cell r="X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484.5</v>
          </cell>
          <cell r="AJ1631">
            <v>0</v>
          </cell>
          <cell r="AK1631">
            <v>874</v>
          </cell>
          <cell r="AL1631">
            <v>0</v>
          </cell>
          <cell r="AM1631">
            <v>0</v>
          </cell>
          <cell r="AN1631">
            <v>0</v>
          </cell>
        </row>
        <row r="1632">
          <cell r="A1632" t="str">
            <v>MD.C4420</v>
          </cell>
          <cell r="B1632" t="str">
            <v>7020.C4420</v>
          </cell>
          <cell r="O1632" t="str">
            <v>Non Allocated Expenditure</v>
          </cell>
          <cell r="Q1632">
            <v>0</v>
          </cell>
          <cell r="R1632">
            <v>0</v>
          </cell>
          <cell r="T1632">
            <v>270</v>
          </cell>
          <cell r="U1632">
            <v>0</v>
          </cell>
          <cell r="X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270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</row>
        <row r="1633">
          <cell r="A1633" t="str">
            <v>MD.C4420</v>
          </cell>
          <cell r="B1633" t="str">
            <v>7020.C4420</v>
          </cell>
          <cell r="O1633" t="str">
            <v>Non Allocated Expenditure</v>
          </cell>
          <cell r="Q1633">
            <v>0</v>
          </cell>
          <cell r="R1633">
            <v>0</v>
          </cell>
          <cell r="T1633">
            <v>8.33</v>
          </cell>
          <cell r="U1633">
            <v>0</v>
          </cell>
          <cell r="X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8.33</v>
          </cell>
          <cell r="AM1633">
            <v>0</v>
          </cell>
          <cell r="AN1633">
            <v>0</v>
          </cell>
        </row>
        <row r="1634">
          <cell r="A1634" t="str">
            <v>MD.C4420</v>
          </cell>
          <cell r="B1634" t="str">
            <v>7020.C4420</v>
          </cell>
          <cell r="O1634" t="str">
            <v>Non Allocated Expenditure</v>
          </cell>
          <cell r="Q1634">
            <v>0</v>
          </cell>
          <cell r="R1634">
            <v>0</v>
          </cell>
          <cell r="T1634">
            <v>36.909999999999997</v>
          </cell>
          <cell r="U1634">
            <v>0</v>
          </cell>
          <cell r="X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36.909999999999997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</row>
        <row r="1635">
          <cell r="A1635" t="str">
            <v>MD.C4420</v>
          </cell>
          <cell r="B1635" t="str">
            <v>7020.C4420</v>
          </cell>
          <cell r="O1635" t="str">
            <v>Non Allocated Expenditure</v>
          </cell>
          <cell r="Q1635">
            <v>38.869999999999997</v>
          </cell>
          <cell r="R1635">
            <v>0</v>
          </cell>
          <cell r="T1635">
            <v>2355.67</v>
          </cell>
          <cell r="U1635">
            <v>0</v>
          </cell>
          <cell r="X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162.37</v>
          </cell>
          <cell r="AE1635">
            <v>222.64</v>
          </cell>
          <cell r="AF1635">
            <v>24.09</v>
          </cell>
          <cell r="AG1635">
            <v>13.77</v>
          </cell>
          <cell r="AH1635">
            <v>247.86</v>
          </cell>
          <cell r="AI1635">
            <v>75.37</v>
          </cell>
          <cell r="AJ1635">
            <v>0</v>
          </cell>
          <cell r="AK1635">
            <v>232.1</v>
          </cell>
          <cell r="AL1635">
            <v>1338.6</v>
          </cell>
          <cell r="AM1635">
            <v>38.869999999999997</v>
          </cell>
          <cell r="AN1635">
            <v>0</v>
          </cell>
        </row>
        <row r="1636">
          <cell r="A1636" t="str">
            <v>MD.C4420</v>
          </cell>
          <cell r="B1636" t="str">
            <v>7020.C4420</v>
          </cell>
          <cell r="O1636" t="str">
            <v>Non Allocated Expenditure</v>
          </cell>
          <cell r="Q1636">
            <v>102178</v>
          </cell>
          <cell r="R1636">
            <v>141758.45000000001</v>
          </cell>
          <cell r="T1636">
            <v>1178524.8799999999</v>
          </cell>
          <cell r="U1636">
            <v>1346706.56</v>
          </cell>
          <cell r="X1636">
            <v>1488465.01</v>
          </cell>
          <cell r="Z1636">
            <v>1488465.01</v>
          </cell>
          <cell r="AA1636">
            <v>1488465.01</v>
          </cell>
          <cell r="AB1636">
            <v>0</v>
          </cell>
          <cell r="AC1636">
            <v>68149.86</v>
          </cell>
          <cell r="AD1636">
            <v>129863.13</v>
          </cell>
          <cell r="AE1636">
            <v>79270.97</v>
          </cell>
          <cell r="AF1636">
            <v>121977.72</v>
          </cell>
          <cell r="AG1636">
            <v>107173.36</v>
          </cell>
          <cell r="AH1636">
            <v>94300.4</v>
          </cell>
          <cell r="AI1636">
            <v>145367.88</v>
          </cell>
          <cell r="AJ1636">
            <v>101674.62</v>
          </cell>
          <cell r="AK1636">
            <v>136728.60999999999</v>
          </cell>
          <cell r="AL1636">
            <v>91840.33</v>
          </cell>
          <cell r="AM1636">
            <v>102178</v>
          </cell>
          <cell r="AN1636">
            <v>0</v>
          </cell>
        </row>
        <row r="1637">
          <cell r="A1637" t="str">
            <v>MD.C4420</v>
          </cell>
          <cell r="B1637" t="str">
            <v>7020.C4420</v>
          </cell>
          <cell r="O1637" t="str">
            <v>Non Allocated Expenditure</v>
          </cell>
          <cell r="Q1637">
            <v>117.13</v>
          </cell>
          <cell r="R1637">
            <v>0</v>
          </cell>
          <cell r="T1637">
            <v>827.95</v>
          </cell>
          <cell r="U1637">
            <v>0</v>
          </cell>
          <cell r="X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82.7</v>
          </cell>
          <cell r="AD1637">
            <v>0</v>
          </cell>
          <cell r="AE1637">
            <v>0</v>
          </cell>
          <cell r="AF1637">
            <v>143.97</v>
          </cell>
          <cell r="AG1637">
            <v>0</v>
          </cell>
          <cell r="AH1637">
            <v>127.53</v>
          </cell>
          <cell r="AI1637">
            <v>331.73</v>
          </cell>
          <cell r="AJ1637">
            <v>0</v>
          </cell>
          <cell r="AK1637">
            <v>24.89</v>
          </cell>
          <cell r="AL1637">
            <v>0</v>
          </cell>
          <cell r="AM1637">
            <v>117.13</v>
          </cell>
          <cell r="AN1637">
            <v>0</v>
          </cell>
        </row>
        <row r="1638">
          <cell r="A1638" t="str">
            <v>MD.C4420</v>
          </cell>
          <cell r="B1638" t="str">
            <v>7020.C4420</v>
          </cell>
          <cell r="O1638" t="str">
            <v>Non Allocated Expenditure</v>
          </cell>
          <cell r="Q1638">
            <v>47.83</v>
          </cell>
          <cell r="R1638">
            <v>0</v>
          </cell>
          <cell r="T1638">
            <v>1439.85</v>
          </cell>
          <cell r="U1638">
            <v>0</v>
          </cell>
          <cell r="X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378.04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8.7799999999999994</v>
          </cell>
          <cell r="AJ1638">
            <v>165.88</v>
          </cell>
          <cell r="AK1638">
            <v>254</v>
          </cell>
          <cell r="AL1638">
            <v>585.32000000000005</v>
          </cell>
          <cell r="AM1638">
            <v>47.83</v>
          </cell>
          <cell r="AN1638">
            <v>0</v>
          </cell>
        </row>
        <row r="1639">
          <cell r="A1639" t="str">
            <v>MD.C4420</v>
          </cell>
          <cell r="B1639" t="str">
            <v>7020.C4420</v>
          </cell>
          <cell r="O1639" t="str">
            <v>Non Allocated Expenditure</v>
          </cell>
          <cell r="Q1639">
            <v>3776.55</v>
          </cell>
          <cell r="R1639">
            <v>2218.1999999999998</v>
          </cell>
          <cell r="T1639">
            <v>16220.59</v>
          </cell>
          <cell r="U1639">
            <v>15017.84</v>
          </cell>
          <cell r="X1639">
            <v>17236.04</v>
          </cell>
          <cell r="Z1639">
            <v>17236.04</v>
          </cell>
          <cell r="AA1639">
            <v>17236.04</v>
          </cell>
          <cell r="AB1639">
            <v>0</v>
          </cell>
          <cell r="AC1639">
            <v>421.71</v>
          </cell>
          <cell r="AD1639">
            <v>501.48</v>
          </cell>
          <cell r="AE1639">
            <v>2048.73</v>
          </cell>
          <cell r="AF1639">
            <v>2533.84</v>
          </cell>
          <cell r="AG1639">
            <v>22</v>
          </cell>
          <cell r="AH1639">
            <v>3120.64</v>
          </cell>
          <cell r="AI1639">
            <v>85.37</v>
          </cell>
          <cell r="AJ1639">
            <v>2057.3200000000002</v>
          </cell>
          <cell r="AK1639">
            <v>58.64</v>
          </cell>
          <cell r="AL1639">
            <v>1594.31</v>
          </cell>
          <cell r="AM1639">
            <v>3776.55</v>
          </cell>
          <cell r="AN1639">
            <v>0</v>
          </cell>
        </row>
        <row r="1640">
          <cell r="A1640" t="str">
            <v>MD.C4420</v>
          </cell>
          <cell r="B1640" t="str">
            <v>7020.C4420</v>
          </cell>
          <cell r="O1640" t="str">
            <v>Non Allocated Expenditure</v>
          </cell>
          <cell r="Q1640">
            <v>23.36</v>
          </cell>
          <cell r="R1640">
            <v>0</v>
          </cell>
          <cell r="T1640">
            <v>127.81</v>
          </cell>
          <cell r="U1640">
            <v>0</v>
          </cell>
          <cell r="X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74.45</v>
          </cell>
          <cell r="AJ1640">
            <v>0</v>
          </cell>
          <cell r="AK1640">
            <v>0</v>
          </cell>
          <cell r="AL1640">
            <v>30</v>
          </cell>
          <cell r="AM1640">
            <v>23.36</v>
          </cell>
          <cell r="AN1640">
            <v>0</v>
          </cell>
        </row>
        <row r="1641">
          <cell r="A1641" t="str">
            <v>MD.C4420</v>
          </cell>
          <cell r="B1641" t="str">
            <v>7020.C4420</v>
          </cell>
          <cell r="O1641" t="str">
            <v>Non Allocated Expenditure</v>
          </cell>
          <cell r="Q1641">
            <v>0</v>
          </cell>
          <cell r="R1641">
            <v>0</v>
          </cell>
          <cell r="T1641">
            <v>133.75</v>
          </cell>
          <cell r="U1641">
            <v>0</v>
          </cell>
          <cell r="X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68.27</v>
          </cell>
          <cell r="AI1641">
            <v>0</v>
          </cell>
          <cell r="AJ1641">
            <v>0</v>
          </cell>
          <cell r="AK1641">
            <v>0</v>
          </cell>
          <cell r="AL1641">
            <v>65.48</v>
          </cell>
          <cell r="AM1641">
            <v>0</v>
          </cell>
          <cell r="AN1641">
            <v>0</v>
          </cell>
        </row>
        <row r="1642">
          <cell r="A1642" t="str">
            <v>MD.C4420</v>
          </cell>
          <cell r="B1642" t="str">
            <v>7020.C4420</v>
          </cell>
          <cell r="O1642" t="str">
            <v>Non Allocated Expenditure</v>
          </cell>
          <cell r="Q1642">
            <v>0</v>
          </cell>
          <cell r="R1642">
            <v>0</v>
          </cell>
          <cell r="T1642">
            <v>0</v>
          </cell>
          <cell r="U1642">
            <v>0</v>
          </cell>
          <cell r="X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</row>
        <row r="1643">
          <cell r="A1643" t="str">
            <v>MD.C4420</v>
          </cell>
          <cell r="B1643" t="str">
            <v>7020.C4420</v>
          </cell>
          <cell r="O1643" t="str">
            <v>Non Allocated Expenditure</v>
          </cell>
          <cell r="Q1643">
            <v>30.73</v>
          </cell>
          <cell r="R1643">
            <v>0</v>
          </cell>
          <cell r="T1643">
            <v>104.46</v>
          </cell>
          <cell r="U1643">
            <v>0</v>
          </cell>
          <cell r="X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16</v>
          </cell>
          <cell r="AE1643">
            <v>0</v>
          </cell>
          <cell r="AF1643">
            <v>0</v>
          </cell>
          <cell r="AG1643">
            <v>0</v>
          </cell>
          <cell r="AH1643">
            <v>37.270000000000003</v>
          </cell>
          <cell r="AI1643">
            <v>0</v>
          </cell>
          <cell r="AJ1643">
            <v>0</v>
          </cell>
          <cell r="AK1643">
            <v>0</v>
          </cell>
          <cell r="AL1643">
            <v>20.46</v>
          </cell>
          <cell r="AM1643">
            <v>30.73</v>
          </cell>
          <cell r="AN1643">
            <v>0</v>
          </cell>
        </row>
        <row r="1644">
          <cell r="A1644" t="str">
            <v>MD.C4420</v>
          </cell>
          <cell r="B1644" t="str">
            <v>7020.C4420</v>
          </cell>
          <cell r="O1644" t="str">
            <v>Non Allocated Expenditure</v>
          </cell>
          <cell r="Q1644">
            <v>0</v>
          </cell>
          <cell r="R1644">
            <v>0</v>
          </cell>
          <cell r="T1644">
            <v>0</v>
          </cell>
          <cell r="U1644">
            <v>0</v>
          </cell>
          <cell r="X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</row>
        <row r="1645">
          <cell r="A1645" t="str">
            <v>MD.C4420</v>
          </cell>
          <cell r="B1645" t="str">
            <v>7020.C4420</v>
          </cell>
          <cell r="O1645" t="str">
            <v>Non Allocated Expenditure</v>
          </cell>
          <cell r="Q1645">
            <v>0</v>
          </cell>
          <cell r="R1645">
            <v>0</v>
          </cell>
          <cell r="T1645">
            <v>0</v>
          </cell>
          <cell r="U1645">
            <v>0</v>
          </cell>
          <cell r="X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</row>
        <row r="1646">
          <cell r="A1646" t="str">
            <v>MD.C4420</v>
          </cell>
          <cell r="B1646" t="str">
            <v>7020.C4420</v>
          </cell>
          <cell r="O1646" t="str">
            <v>Non Allocated Expenditure</v>
          </cell>
          <cell r="Q1646">
            <v>39327.83</v>
          </cell>
          <cell r="R1646">
            <v>118576</v>
          </cell>
          <cell r="T1646">
            <v>600944.68000000005</v>
          </cell>
          <cell r="U1646">
            <v>1302358</v>
          </cell>
          <cell r="X1646">
            <v>1420576</v>
          </cell>
          <cell r="Z1646">
            <v>1420576</v>
          </cell>
          <cell r="AA1646">
            <v>1420576</v>
          </cell>
          <cell r="AB1646">
            <v>0</v>
          </cell>
          <cell r="AC1646">
            <v>109050</v>
          </cell>
          <cell r="AD1646">
            <v>50533.26</v>
          </cell>
          <cell r="AE1646">
            <v>57794.68</v>
          </cell>
          <cell r="AF1646">
            <v>63621.01</v>
          </cell>
          <cell r="AG1646">
            <v>5001.84</v>
          </cell>
          <cell r="AH1646">
            <v>73843.81</v>
          </cell>
          <cell r="AI1646">
            <v>116218.78</v>
          </cell>
          <cell r="AJ1646">
            <v>20985.4</v>
          </cell>
          <cell r="AK1646">
            <v>41363.26</v>
          </cell>
          <cell r="AL1646">
            <v>23204.81</v>
          </cell>
          <cell r="AM1646">
            <v>39327.83</v>
          </cell>
          <cell r="AN1646">
            <v>0</v>
          </cell>
        </row>
        <row r="1647">
          <cell r="A1647" t="str">
            <v>MD.C4420</v>
          </cell>
          <cell r="B1647" t="str">
            <v>7020.C4420</v>
          </cell>
          <cell r="O1647" t="str">
            <v>Non Allocated Expenditure</v>
          </cell>
          <cell r="Q1647">
            <v>928.8</v>
          </cell>
          <cell r="R1647">
            <v>0</v>
          </cell>
          <cell r="T1647">
            <v>30534.3</v>
          </cell>
          <cell r="U1647">
            <v>0</v>
          </cell>
          <cell r="X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14802.75</v>
          </cell>
          <cell r="AL1647">
            <v>14802.75</v>
          </cell>
          <cell r="AM1647">
            <v>928.8</v>
          </cell>
          <cell r="AN1647">
            <v>0</v>
          </cell>
        </row>
        <row r="1648">
          <cell r="A1648" t="str">
            <v>MD.C4420</v>
          </cell>
          <cell r="B1648" t="str">
            <v>7020.C4420</v>
          </cell>
          <cell r="O1648" t="str">
            <v>Non Allocated Expenditure</v>
          </cell>
          <cell r="Q1648">
            <v>0</v>
          </cell>
          <cell r="R1648">
            <v>0</v>
          </cell>
          <cell r="T1648">
            <v>90.91</v>
          </cell>
          <cell r="U1648">
            <v>0</v>
          </cell>
          <cell r="X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90.91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</row>
        <row r="1649">
          <cell r="A1649" t="str">
            <v>MD.C4420</v>
          </cell>
          <cell r="B1649" t="str">
            <v>7020.C4420</v>
          </cell>
          <cell r="O1649" t="str">
            <v>Non Allocated Expenditure</v>
          </cell>
          <cell r="Q1649">
            <v>0</v>
          </cell>
          <cell r="R1649">
            <v>0</v>
          </cell>
          <cell r="T1649">
            <v>0</v>
          </cell>
          <cell r="U1649">
            <v>0</v>
          </cell>
          <cell r="X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</row>
        <row r="1650">
          <cell r="A1650" t="str">
            <v>MD.C4420</v>
          </cell>
          <cell r="B1650" t="str">
            <v>7020.C4420</v>
          </cell>
          <cell r="O1650" t="str">
            <v>Non Allocated Expenditure</v>
          </cell>
          <cell r="Q1650">
            <v>0</v>
          </cell>
          <cell r="R1650">
            <v>0</v>
          </cell>
          <cell r="T1650">
            <v>0</v>
          </cell>
          <cell r="U1650">
            <v>0</v>
          </cell>
          <cell r="X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</row>
        <row r="1651">
          <cell r="A1651" t="str">
            <v>MD.C4420</v>
          </cell>
          <cell r="B1651" t="str">
            <v>7020.C4420</v>
          </cell>
          <cell r="O1651" t="str">
            <v>Non Allocated Expenditure</v>
          </cell>
          <cell r="Q1651">
            <v>26.36</v>
          </cell>
          <cell r="R1651">
            <v>0</v>
          </cell>
          <cell r="T1651">
            <v>484.3</v>
          </cell>
          <cell r="U1651">
            <v>0</v>
          </cell>
          <cell r="X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50.35</v>
          </cell>
          <cell r="AD1651">
            <v>76.2</v>
          </cell>
          <cell r="AE1651">
            <v>146.87</v>
          </cell>
          <cell r="AF1651">
            <v>26.36</v>
          </cell>
          <cell r="AG1651">
            <v>26.36</v>
          </cell>
          <cell r="AH1651">
            <v>26.36</v>
          </cell>
          <cell r="AI1651">
            <v>26.36</v>
          </cell>
          <cell r="AJ1651">
            <v>26.36</v>
          </cell>
          <cell r="AK1651">
            <v>26.36</v>
          </cell>
          <cell r="AL1651">
            <v>26.36</v>
          </cell>
          <cell r="AM1651">
            <v>26.36</v>
          </cell>
          <cell r="AN1651">
            <v>0</v>
          </cell>
        </row>
        <row r="1652">
          <cell r="A1652" t="str">
            <v>MD.C4420</v>
          </cell>
          <cell r="B1652" t="str">
            <v>7020.C4420</v>
          </cell>
          <cell r="O1652" t="str">
            <v>Non Allocated Expenditure</v>
          </cell>
          <cell r="Q1652">
            <v>0</v>
          </cell>
          <cell r="R1652">
            <v>0</v>
          </cell>
          <cell r="T1652">
            <v>255</v>
          </cell>
          <cell r="U1652">
            <v>0</v>
          </cell>
          <cell r="X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40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215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</row>
        <row r="1653">
          <cell r="A1653" t="str">
            <v>MD.C4420</v>
          </cell>
          <cell r="B1653" t="str">
            <v>7020.C4420</v>
          </cell>
          <cell r="O1653" t="str">
            <v>Non Allocated Expenditure</v>
          </cell>
          <cell r="Q1653">
            <v>0</v>
          </cell>
          <cell r="R1653">
            <v>0</v>
          </cell>
          <cell r="T1653">
            <v>941.16</v>
          </cell>
          <cell r="U1653">
            <v>0</v>
          </cell>
          <cell r="X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23.8</v>
          </cell>
          <cell r="AG1653">
            <v>0</v>
          </cell>
          <cell r="AH1653">
            <v>266.58</v>
          </cell>
          <cell r="AI1653">
            <v>182.25</v>
          </cell>
          <cell r="AJ1653">
            <v>0</v>
          </cell>
          <cell r="AK1653">
            <v>250.96</v>
          </cell>
          <cell r="AL1653">
            <v>217.57</v>
          </cell>
          <cell r="AM1653">
            <v>0</v>
          </cell>
          <cell r="AN1653">
            <v>0</v>
          </cell>
        </row>
        <row r="1654">
          <cell r="A1654" t="str">
            <v>MD.C4420</v>
          </cell>
          <cell r="B1654" t="str">
            <v>7020.C4420</v>
          </cell>
          <cell r="O1654" t="str">
            <v>Non Allocated Expenditure</v>
          </cell>
          <cell r="Q1654">
            <v>2083.59</v>
          </cell>
          <cell r="R1654">
            <v>0</v>
          </cell>
          <cell r="T1654">
            <v>17925.419999999998</v>
          </cell>
          <cell r="U1654">
            <v>0</v>
          </cell>
          <cell r="X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2145.42</v>
          </cell>
          <cell r="AD1654">
            <v>1068.8699999999999</v>
          </cell>
          <cell r="AE1654">
            <v>1608.84</v>
          </cell>
          <cell r="AF1654">
            <v>1437.91</v>
          </cell>
          <cell r="AG1654">
            <v>1813.29</v>
          </cell>
          <cell r="AH1654">
            <v>1693.74</v>
          </cell>
          <cell r="AI1654">
            <v>3294.27</v>
          </cell>
          <cell r="AJ1654">
            <v>304.91000000000003</v>
          </cell>
          <cell r="AK1654">
            <v>0</v>
          </cell>
          <cell r="AL1654">
            <v>2474.58</v>
          </cell>
          <cell r="AM1654">
            <v>2083.59</v>
          </cell>
          <cell r="AN1654">
            <v>0</v>
          </cell>
        </row>
        <row r="1655">
          <cell r="A1655" t="str">
            <v>MD.C4420</v>
          </cell>
          <cell r="B1655" t="str">
            <v>7020.C4420</v>
          </cell>
          <cell r="O1655" t="str">
            <v>Non Allocated Expenditure</v>
          </cell>
          <cell r="Q1655">
            <v>30.73</v>
          </cell>
          <cell r="R1655">
            <v>0</v>
          </cell>
          <cell r="T1655">
            <v>92.19</v>
          </cell>
          <cell r="U1655">
            <v>0</v>
          </cell>
          <cell r="X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30.73</v>
          </cell>
          <cell r="AG1655">
            <v>0</v>
          </cell>
          <cell r="AH1655">
            <v>30.73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30.73</v>
          </cell>
          <cell r="AN1655">
            <v>0</v>
          </cell>
        </row>
        <row r="1656">
          <cell r="A1656" t="str">
            <v>MD.C4420</v>
          </cell>
          <cell r="B1656" t="str">
            <v>7020.C4420</v>
          </cell>
          <cell r="O1656" t="str">
            <v>Non Allocated Expenditure</v>
          </cell>
          <cell r="Q1656">
            <v>96192.22</v>
          </cell>
          <cell r="R1656">
            <v>0</v>
          </cell>
          <cell r="T1656">
            <v>0</v>
          </cell>
          <cell r="U1656">
            <v>0</v>
          </cell>
          <cell r="X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-96192.22</v>
          </cell>
          <cell r="AK1656">
            <v>0</v>
          </cell>
          <cell r="AL1656">
            <v>0</v>
          </cell>
          <cell r="AM1656">
            <v>96192.22</v>
          </cell>
          <cell r="AN1656">
            <v>0</v>
          </cell>
        </row>
        <row r="1657">
          <cell r="A1657" t="str">
            <v>MD.C5031</v>
          </cell>
          <cell r="B1657" t="str">
            <v>7020.C5031</v>
          </cell>
          <cell r="O1657" t="str">
            <v>Non Allocated Expenditure</v>
          </cell>
          <cell r="Q1657">
            <v>-0.41</v>
          </cell>
          <cell r="R1657">
            <v>0</v>
          </cell>
          <cell r="T1657">
            <v>0</v>
          </cell>
          <cell r="U1657">
            <v>0</v>
          </cell>
          <cell r="X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0.41</v>
          </cell>
          <cell r="AM1657">
            <v>-0.41</v>
          </cell>
          <cell r="AN1657">
            <v>0</v>
          </cell>
        </row>
        <row r="1658">
          <cell r="A1658" t="str">
            <v>MD.C5031</v>
          </cell>
          <cell r="B1658" t="str">
            <v>7020.C5031</v>
          </cell>
          <cell r="O1658" t="str">
            <v>Non Allocated Expenditure</v>
          </cell>
          <cell r="Q1658">
            <v>0</v>
          </cell>
          <cell r="R1658">
            <v>0</v>
          </cell>
          <cell r="T1658">
            <v>0</v>
          </cell>
          <cell r="U1658">
            <v>0</v>
          </cell>
          <cell r="X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</row>
        <row r="1659">
          <cell r="A1659" t="str">
            <v>MD.C5061</v>
          </cell>
          <cell r="B1659" t="str">
            <v>7020.C5061</v>
          </cell>
          <cell r="O1659" t="str">
            <v>Non Allocated Expenditure</v>
          </cell>
          <cell r="Q1659">
            <v>0</v>
          </cell>
          <cell r="R1659">
            <v>0</v>
          </cell>
          <cell r="T1659">
            <v>0</v>
          </cell>
          <cell r="U1659">
            <v>0</v>
          </cell>
          <cell r="X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</row>
        <row r="1660">
          <cell r="A1660" t="str">
            <v>MD.C5064</v>
          </cell>
          <cell r="B1660" t="str">
            <v>7020.C5064</v>
          </cell>
          <cell r="O1660" t="str">
            <v>Non Allocated Expenditure</v>
          </cell>
          <cell r="Q1660">
            <v>0</v>
          </cell>
          <cell r="R1660">
            <v>0</v>
          </cell>
          <cell r="T1660">
            <v>69214.559999999998</v>
          </cell>
          <cell r="U1660">
            <v>0</v>
          </cell>
          <cell r="X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49519.360000000001</v>
          </cell>
          <cell r="AH1660">
            <v>19695.2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</row>
        <row r="1661">
          <cell r="A1661" t="str">
            <v>MD.IND.3301</v>
          </cell>
          <cell r="B1661" t="str">
            <v>7020.IND.3301</v>
          </cell>
          <cell r="O1661" t="str">
            <v>Non Allocated Expenditure</v>
          </cell>
          <cell r="Q1661">
            <v>832706.84</v>
          </cell>
          <cell r="R1661">
            <v>777411.41</v>
          </cell>
          <cell r="T1661">
            <v>7513927.1699999999</v>
          </cell>
          <cell r="U1661">
            <v>8132708.2000000002</v>
          </cell>
          <cell r="X1661">
            <v>8846595.9600000009</v>
          </cell>
          <cell r="Z1661">
            <v>8928395.9600000009</v>
          </cell>
          <cell r="AA1661">
            <v>8427112</v>
          </cell>
          <cell r="AB1661">
            <v>0</v>
          </cell>
          <cell r="AC1661">
            <v>721293.12</v>
          </cell>
          <cell r="AD1661">
            <v>743743.24</v>
          </cell>
          <cell r="AE1661">
            <v>687089.83</v>
          </cell>
          <cell r="AF1661">
            <v>627334.72</v>
          </cell>
          <cell r="AG1661">
            <v>773535.96</v>
          </cell>
          <cell r="AH1661">
            <v>658662.59</v>
          </cell>
          <cell r="AI1661">
            <v>541593.55000000005</v>
          </cell>
          <cell r="AJ1661">
            <v>686502.71</v>
          </cell>
          <cell r="AK1661">
            <v>675064.21</v>
          </cell>
          <cell r="AL1661">
            <v>566400.4</v>
          </cell>
          <cell r="AM1661">
            <v>832706.84</v>
          </cell>
          <cell r="AN1661">
            <v>-336124.58</v>
          </cell>
        </row>
        <row r="1662">
          <cell r="A1662" t="str">
            <v>MD.IND.3301</v>
          </cell>
          <cell r="B1662" t="str">
            <v>7020.IND.3301</v>
          </cell>
          <cell r="O1662" t="str">
            <v>Non Allocated Expenditure</v>
          </cell>
          <cell r="Q1662">
            <v>1565.14</v>
          </cell>
          <cell r="R1662">
            <v>0</v>
          </cell>
          <cell r="T1662">
            <v>0</v>
          </cell>
          <cell r="U1662">
            <v>0</v>
          </cell>
          <cell r="X1662">
            <v>0</v>
          </cell>
          <cell r="Z1662">
            <v>44000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14492</v>
          </cell>
          <cell r="AG1662">
            <v>-14492</v>
          </cell>
          <cell r="AH1662">
            <v>0</v>
          </cell>
          <cell r="AI1662">
            <v>0</v>
          </cell>
          <cell r="AJ1662">
            <v>0</v>
          </cell>
          <cell r="AK1662">
            <v>-1565.14</v>
          </cell>
          <cell r="AL1662">
            <v>0</v>
          </cell>
          <cell r="AM1662">
            <v>1565.14</v>
          </cell>
          <cell r="AN1662">
            <v>0</v>
          </cell>
        </row>
        <row r="1663">
          <cell r="A1663" t="str">
            <v>MD.IND.3302</v>
          </cell>
          <cell r="B1663" t="str">
            <v>7020.IND.3302</v>
          </cell>
          <cell r="O1663" t="str">
            <v>Non Allocated Expenditure</v>
          </cell>
          <cell r="Q1663">
            <v>60809.08</v>
          </cell>
          <cell r="R1663">
            <v>1622.75</v>
          </cell>
          <cell r="T1663">
            <v>390030.53</v>
          </cell>
          <cell r="U1663">
            <v>17764</v>
          </cell>
          <cell r="X1663">
            <v>19329.91</v>
          </cell>
          <cell r="Z1663">
            <v>353000</v>
          </cell>
          <cell r="AA1663">
            <v>415018</v>
          </cell>
          <cell r="AB1663">
            <v>0</v>
          </cell>
          <cell r="AC1663">
            <v>30571.42</v>
          </cell>
          <cell r="AD1663">
            <v>50899.58</v>
          </cell>
          <cell r="AE1663">
            <v>35246.089999999997</v>
          </cell>
          <cell r="AF1663">
            <v>37097.4</v>
          </cell>
          <cell r="AG1663">
            <v>35780.75</v>
          </cell>
          <cell r="AH1663">
            <v>35915.919999999998</v>
          </cell>
          <cell r="AI1663">
            <v>16582.79</v>
          </cell>
          <cell r="AJ1663">
            <v>42219.33</v>
          </cell>
          <cell r="AK1663">
            <v>11588.09</v>
          </cell>
          <cell r="AL1663">
            <v>33320.080000000002</v>
          </cell>
          <cell r="AM1663">
            <v>60809.08</v>
          </cell>
          <cell r="AN1663">
            <v>6938.56</v>
          </cell>
        </row>
        <row r="1664">
          <cell r="A1664" t="str">
            <v>MD.IND.3302</v>
          </cell>
          <cell r="B1664" t="str">
            <v>7020.IND.3302</v>
          </cell>
          <cell r="O1664" t="str">
            <v>Non Allocated Expenditure</v>
          </cell>
          <cell r="Q1664">
            <v>8211.08</v>
          </cell>
          <cell r="R1664">
            <v>33012.769999999997</v>
          </cell>
          <cell r="T1664">
            <v>17696.86</v>
          </cell>
          <cell r="U1664">
            <v>348431.15</v>
          </cell>
          <cell r="X1664">
            <v>378612.96</v>
          </cell>
          <cell r="Z1664">
            <v>20000</v>
          </cell>
          <cell r="AA1664">
            <v>12537</v>
          </cell>
          <cell r="AB1664">
            <v>0</v>
          </cell>
          <cell r="AC1664">
            <v>13244.86</v>
          </cell>
          <cell r="AD1664">
            <v>50237.62</v>
          </cell>
          <cell r="AE1664">
            <v>-62808.45</v>
          </cell>
          <cell r="AF1664">
            <v>6178.57</v>
          </cell>
          <cell r="AG1664">
            <v>0</v>
          </cell>
          <cell r="AH1664">
            <v>72.459999999999994</v>
          </cell>
          <cell r="AI1664">
            <v>385.16</v>
          </cell>
          <cell r="AJ1664">
            <v>-764.2</v>
          </cell>
          <cell r="AK1664">
            <v>326.64</v>
          </cell>
          <cell r="AL1664">
            <v>2613.12</v>
          </cell>
          <cell r="AM1664">
            <v>8211.08</v>
          </cell>
          <cell r="AN1664">
            <v>481.45</v>
          </cell>
        </row>
        <row r="1665">
          <cell r="A1665" t="str">
            <v>MD.IND.3302</v>
          </cell>
          <cell r="B1665" t="str">
            <v>7020.IND.3302</v>
          </cell>
          <cell r="O1665" t="str">
            <v>Non Allocated Expenditure</v>
          </cell>
          <cell r="Q1665">
            <v>-5475.47</v>
          </cell>
          <cell r="R1665">
            <v>0</v>
          </cell>
          <cell r="T1665">
            <v>0</v>
          </cell>
          <cell r="U1665">
            <v>0</v>
          </cell>
          <cell r="X1665">
            <v>0</v>
          </cell>
          <cell r="Z1665">
            <v>0</v>
          </cell>
          <cell r="AA1665">
            <v>6000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2494.21</v>
          </cell>
          <cell r="AH1665">
            <v>816.6</v>
          </cell>
          <cell r="AI1665">
            <v>192.58</v>
          </cell>
          <cell r="AJ1665">
            <v>1972.08</v>
          </cell>
          <cell r="AK1665">
            <v>0</v>
          </cell>
          <cell r="AL1665">
            <v>0</v>
          </cell>
          <cell r="AM1665">
            <v>-5475.47</v>
          </cell>
          <cell r="AN1665">
            <v>0</v>
          </cell>
        </row>
        <row r="1666">
          <cell r="A1666" t="str">
            <v>MD.IND.3302</v>
          </cell>
          <cell r="B1666" t="str">
            <v>7020.IND.3302</v>
          </cell>
          <cell r="O1666" t="str">
            <v>Non Allocated Expenditure</v>
          </cell>
          <cell r="Q1666">
            <v>46173.43</v>
          </cell>
          <cell r="R1666">
            <v>0</v>
          </cell>
          <cell r="T1666">
            <v>291965.43</v>
          </cell>
          <cell r="U1666">
            <v>0</v>
          </cell>
          <cell r="X1666">
            <v>0</v>
          </cell>
          <cell r="Z1666">
            <v>375000</v>
          </cell>
          <cell r="AA1666">
            <v>367866</v>
          </cell>
          <cell r="AB1666">
            <v>0</v>
          </cell>
          <cell r="AC1666">
            <v>0</v>
          </cell>
          <cell r="AD1666">
            <v>0</v>
          </cell>
          <cell r="AE1666">
            <v>100229.09</v>
          </cell>
          <cell r="AF1666">
            <v>24769.93</v>
          </cell>
          <cell r="AG1666">
            <v>17210.61</v>
          </cell>
          <cell r="AH1666">
            <v>55940.22</v>
          </cell>
          <cell r="AI1666">
            <v>16438.82</v>
          </cell>
          <cell r="AJ1666">
            <v>23279.63</v>
          </cell>
          <cell r="AK1666">
            <v>1289.54</v>
          </cell>
          <cell r="AL1666">
            <v>6634.16</v>
          </cell>
          <cell r="AM1666">
            <v>46173.43</v>
          </cell>
          <cell r="AN1666">
            <v>7268.03</v>
          </cell>
        </row>
        <row r="1667">
          <cell r="A1667" t="str">
            <v>MD.IND.3303</v>
          </cell>
          <cell r="B1667" t="str">
            <v>7020.IND.3303</v>
          </cell>
          <cell r="O1667" t="str">
            <v>Non Allocated Expenditure</v>
          </cell>
          <cell r="Q1667">
            <v>-774431.33</v>
          </cell>
          <cell r="R1667">
            <v>-545700.32999999996</v>
          </cell>
          <cell r="T1667">
            <v>-5843550.1500000004</v>
          </cell>
          <cell r="U1667">
            <v>-5732927.6399999997</v>
          </cell>
          <cell r="X1667">
            <v>-6234857.2400000002</v>
          </cell>
          <cell r="Z1667">
            <v>-6642157.2400000002</v>
          </cell>
          <cell r="AA1667">
            <v>-6515067</v>
          </cell>
          <cell r="AB1667">
            <v>0</v>
          </cell>
          <cell r="AC1667">
            <v>-486972.94</v>
          </cell>
          <cell r="AD1667">
            <v>-574512.53</v>
          </cell>
          <cell r="AE1667">
            <v>-559837.14</v>
          </cell>
          <cell r="AF1667">
            <v>-561755.43000000005</v>
          </cell>
          <cell r="AG1667">
            <v>-524737.42000000004</v>
          </cell>
          <cell r="AH1667">
            <v>-635200.76</v>
          </cell>
          <cell r="AI1667">
            <v>-335294.96999999997</v>
          </cell>
          <cell r="AJ1667">
            <v>-616582.05000000005</v>
          </cell>
          <cell r="AK1667">
            <v>-338126.98</v>
          </cell>
          <cell r="AL1667">
            <v>-436098.6</v>
          </cell>
          <cell r="AM1667">
            <v>-774431.33</v>
          </cell>
          <cell r="AN1667">
            <v>-66704.3</v>
          </cell>
        </row>
        <row r="1668">
          <cell r="A1668" t="str">
            <v>MD.IND.3311</v>
          </cell>
          <cell r="B1668" t="str">
            <v>7020.IND.3311</v>
          </cell>
          <cell r="O1668" t="str">
            <v>Non Allocated Expenditure</v>
          </cell>
          <cell r="Q1668">
            <v>6006.88</v>
          </cell>
          <cell r="R1668">
            <v>12716.56</v>
          </cell>
          <cell r="T1668">
            <v>65758.539999999994</v>
          </cell>
          <cell r="U1668">
            <v>137047.62</v>
          </cell>
          <cell r="X1668">
            <v>149040.01</v>
          </cell>
          <cell r="Z1668">
            <v>80000</v>
          </cell>
          <cell r="AA1668">
            <v>55857</v>
          </cell>
          <cell r="AB1668">
            <v>0</v>
          </cell>
          <cell r="AC1668">
            <v>3885.38</v>
          </cell>
          <cell r="AD1668">
            <v>7543.52</v>
          </cell>
          <cell r="AE1668">
            <v>2200.9899999999998</v>
          </cell>
          <cell r="AF1668">
            <v>4872.2299999999996</v>
          </cell>
          <cell r="AG1668">
            <v>1963.82</v>
          </cell>
          <cell r="AH1668">
            <v>8163.91</v>
          </cell>
          <cell r="AI1668">
            <v>3953.89</v>
          </cell>
          <cell r="AJ1668">
            <v>11157.47</v>
          </cell>
          <cell r="AK1668">
            <v>9015.91</v>
          </cell>
          <cell r="AL1668">
            <v>6994.54</v>
          </cell>
          <cell r="AM1668">
            <v>6006.88</v>
          </cell>
          <cell r="AN1668">
            <v>-2517.25</v>
          </cell>
        </row>
        <row r="1669">
          <cell r="A1669" t="str">
            <v>MD.IND.3312</v>
          </cell>
          <cell r="B1669" t="str">
            <v>7020.IND.3312</v>
          </cell>
          <cell r="O1669" t="str">
            <v>Non Allocated Expenditure</v>
          </cell>
          <cell r="Q1669">
            <v>382.28</v>
          </cell>
          <cell r="R1669">
            <v>0</v>
          </cell>
          <cell r="T1669">
            <v>1433.55</v>
          </cell>
          <cell r="U1669">
            <v>0</v>
          </cell>
          <cell r="X1669">
            <v>0</v>
          </cell>
          <cell r="Z1669">
            <v>2000</v>
          </cell>
          <cell r="AA1669">
            <v>1638</v>
          </cell>
          <cell r="AB1669">
            <v>0</v>
          </cell>
          <cell r="AC1669">
            <v>286.70999999999998</v>
          </cell>
          <cell r="AD1669">
            <v>0</v>
          </cell>
          <cell r="AE1669">
            <v>0</v>
          </cell>
          <cell r="AF1669">
            <v>382.28</v>
          </cell>
          <cell r="AG1669">
            <v>0</v>
          </cell>
          <cell r="AH1669">
            <v>95.57</v>
          </cell>
          <cell r="AI1669">
            <v>191.14</v>
          </cell>
          <cell r="AJ1669">
            <v>0</v>
          </cell>
          <cell r="AK1669">
            <v>0</v>
          </cell>
          <cell r="AL1669">
            <v>95.57</v>
          </cell>
          <cell r="AM1669">
            <v>382.28</v>
          </cell>
          <cell r="AN1669">
            <v>0</v>
          </cell>
        </row>
        <row r="1670">
          <cell r="A1670" t="str">
            <v>MD.IND.3312</v>
          </cell>
          <cell r="B1670" t="str">
            <v>7020.IND.3312</v>
          </cell>
          <cell r="O1670" t="str">
            <v>Non Allocated Expenditure</v>
          </cell>
          <cell r="Q1670">
            <v>0</v>
          </cell>
          <cell r="R1670">
            <v>0</v>
          </cell>
          <cell r="T1670">
            <v>143.35</v>
          </cell>
          <cell r="U1670">
            <v>0</v>
          </cell>
          <cell r="X1670">
            <v>0</v>
          </cell>
          <cell r="Z1670">
            <v>0</v>
          </cell>
          <cell r="AA1670">
            <v>245</v>
          </cell>
          <cell r="AB1670">
            <v>0</v>
          </cell>
          <cell r="AC1670">
            <v>1692.22</v>
          </cell>
          <cell r="AD1670">
            <v>468.07</v>
          </cell>
          <cell r="AE1670">
            <v>-2160.29</v>
          </cell>
          <cell r="AF1670">
            <v>143.35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</row>
        <row r="1671">
          <cell r="A1671" t="str">
            <v>MD.IND.3312</v>
          </cell>
          <cell r="B1671" t="str">
            <v>7020.IND.3312</v>
          </cell>
          <cell r="O1671" t="str">
            <v>Non Allocated Expenditure</v>
          </cell>
          <cell r="Q1671">
            <v>1116.1500000000001</v>
          </cell>
          <cell r="R1671">
            <v>0</v>
          </cell>
          <cell r="T1671">
            <v>3276.44</v>
          </cell>
          <cell r="U1671">
            <v>0</v>
          </cell>
          <cell r="X1671">
            <v>0</v>
          </cell>
          <cell r="Z1671">
            <v>6500</v>
          </cell>
          <cell r="AA1671">
            <v>3703</v>
          </cell>
          <cell r="AB1671">
            <v>0</v>
          </cell>
          <cell r="AC1671">
            <v>0</v>
          </cell>
          <cell r="AD1671">
            <v>0</v>
          </cell>
          <cell r="AE1671">
            <v>2160.29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1116.1500000000001</v>
          </cell>
          <cell r="AN1671">
            <v>0</v>
          </cell>
        </row>
        <row r="1672">
          <cell r="A1672" t="str">
            <v>MD.IND.3313</v>
          </cell>
          <cell r="B1672" t="str">
            <v>7020.IND.3313</v>
          </cell>
          <cell r="O1672" t="str">
            <v>Non Allocated Expenditure</v>
          </cell>
          <cell r="Q1672">
            <v>-3470.71</v>
          </cell>
          <cell r="R1672">
            <v>-9507.65</v>
          </cell>
          <cell r="T1672">
            <v>-59819.98</v>
          </cell>
          <cell r="U1672">
            <v>-102478.02</v>
          </cell>
          <cell r="X1672">
            <v>-111445.94</v>
          </cell>
          <cell r="Z1672">
            <v>-42000</v>
          </cell>
          <cell r="AA1672">
            <v>-54832</v>
          </cell>
          <cell r="AB1672">
            <v>0</v>
          </cell>
          <cell r="AC1672">
            <v>-10377.290000000001</v>
          </cell>
          <cell r="AD1672">
            <v>-3860.8</v>
          </cell>
          <cell r="AE1672">
            <v>-1892.7</v>
          </cell>
          <cell r="AF1672">
            <v>-4708.82</v>
          </cell>
          <cell r="AG1672">
            <v>-1655.75</v>
          </cell>
          <cell r="AH1672">
            <v>-4994.51</v>
          </cell>
          <cell r="AI1672">
            <v>-4495.62</v>
          </cell>
          <cell r="AJ1672">
            <v>-8734.5</v>
          </cell>
          <cell r="AK1672">
            <v>-6717.45</v>
          </cell>
          <cell r="AL1672">
            <v>-8911.83</v>
          </cell>
          <cell r="AM1672">
            <v>-3470.71</v>
          </cell>
          <cell r="AN1672">
            <v>-1601.12</v>
          </cell>
        </row>
        <row r="1673">
          <cell r="A1673" t="str">
            <v>MD.IND.3360</v>
          </cell>
          <cell r="B1673" t="str">
            <v>7020.IND.3360</v>
          </cell>
          <cell r="O1673" t="str">
            <v>Non Allocated Expenditure</v>
          </cell>
          <cell r="Q1673">
            <v>103.02</v>
          </cell>
          <cell r="R1673">
            <v>0</v>
          </cell>
          <cell r="T1673">
            <v>1042.9000000000001</v>
          </cell>
          <cell r="U1673">
            <v>0</v>
          </cell>
          <cell r="X1673">
            <v>0</v>
          </cell>
          <cell r="Z1673">
            <v>0</v>
          </cell>
          <cell r="AA1673">
            <v>859</v>
          </cell>
          <cell r="AB1673">
            <v>0</v>
          </cell>
          <cell r="AC1673">
            <v>-12.9</v>
          </cell>
          <cell r="AD1673">
            <v>50</v>
          </cell>
          <cell r="AE1673">
            <v>-4.8499999999999996</v>
          </cell>
          <cell r="AF1673">
            <v>-0.72</v>
          </cell>
          <cell r="AG1673">
            <v>-7.22</v>
          </cell>
          <cell r="AH1673">
            <v>-3.21</v>
          </cell>
          <cell r="AI1673">
            <v>480.47</v>
          </cell>
          <cell r="AJ1673">
            <v>65.31</v>
          </cell>
          <cell r="AK1673">
            <v>244.6</v>
          </cell>
          <cell r="AL1673">
            <v>128.4</v>
          </cell>
          <cell r="AM1673">
            <v>103.02</v>
          </cell>
          <cell r="AN1673">
            <v>0</v>
          </cell>
        </row>
        <row r="1674">
          <cell r="A1674" t="str">
            <v>MD.IND.3610</v>
          </cell>
          <cell r="B1674" t="str">
            <v>7020.IND.3610</v>
          </cell>
          <cell r="O1674" t="str">
            <v>Non Allocated Expenditure</v>
          </cell>
          <cell r="Q1674">
            <v>-182.66</v>
          </cell>
          <cell r="R1674">
            <v>0</v>
          </cell>
          <cell r="T1674">
            <v>-4458.84</v>
          </cell>
          <cell r="U1674">
            <v>0</v>
          </cell>
          <cell r="X1674">
            <v>0</v>
          </cell>
          <cell r="Z1674">
            <v>0</v>
          </cell>
          <cell r="AA1674">
            <v>-3850</v>
          </cell>
          <cell r="AB1674">
            <v>0</v>
          </cell>
          <cell r="AC1674">
            <v>-284.18</v>
          </cell>
          <cell r="AD1674">
            <v>-431.4</v>
          </cell>
          <cell r="AE1674">
            <v>-379.49</v>
          </cell>
          <cell r="AF1674">
            <v>-155.99</v>
          </cell>
          <cell r="AG1674">
            <v>-281.77</v>
          </cell>
          <cell r="AH1674">
            <v>-403.5</v>
          </cell>
          <cell r="AI1674">
            <v>-309.75</v>
          </cell>
          <cell r="AJ1674">
            <v>-179.58</v>
          </cell>
          <cell r="AK1674">
            <v>-526.25</v>
          </cell>
          <cell r="AL1674">
            <v>-1324.27</v>
          </cell>
          <cell r="AM1674">
            <v>-182.66</v>
          </cell>
          <cell r="AN1674">
            <v>0</v>
          </cell>
        </row>
        <row r="1675">
          <cell r="A1675" t="str">
            <v>MD.IND.3820</v>
          </cell>
          <cell r="B1675" t="str">
            <v>7020.IND.3820</v>
          </cell>
          <cell r="O1675" t="str">
            <v>Non Allocated Expenditure</v>
          </cell>
          <cell r="Q1675">
            <v>0</v>
          </cell>
          <cell r="R1675">
            <v>375</v>
          </cell>
          <cell r="T1675">
            <v>1052</v>
          </cell>
          <cell r="U1675">
            <v>4125</v>
          </cell>
          <cell r="X1675">
            <v>4500</v>
          </cell>
          <cell r="Z1675">
            <v>4500</v>
          </cell>
          <cell r="AA1675">
            <v>1803</v>
          </cell>
          <cell r="AB1675">
            <v>0</v>
          </cell>
          <cell r="AC1675">
            <v>0</v>
          </cell>
          <cell r="AD1675">
            <v>0</v>
          </cell>
          <cell r="AE1675">
            <v>567.5</v>
          </cell>
          <cell r="AF1675">
            <v>484.5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</row>
        <row r="1676">
          <cell r="A1676" t="str">
            <v>MD.IND.3830</v>
          </cell>
          <cell r="B1676" t="str">
            <v>7020.IND.3830</v>
          </cell>
          <cell r="O1676" t="str">
            <v>Non Allocated Expenditure</v>
          </cell>
          <cell r="Q1676">
            <v>450</v>
          </cell>
          <cell r="R1676">
            <v>0</v>
          </cell>
          <cell r="T1676">
            <v>1315.16</v>
          </cell>
          <cell r="U1676">
            <v>0</v>
          </cell>
          <cell r="X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865.16</v>
          </cell>
          <cell r="AK1676">
            <v>0</v>
          </cell>
          <cell r="AL1676">
            <v>0</v>
          </cell>
          <cell r="AM1676">
            <v>450</v>
          </cell>
          <cell r="AN1676">
            <v>0</v>
          </cell>
        </row>
        <row r="1677">
          <cell r="A1677" t="str">
            <v>MD.IND.3840</v>
          </cell>
          <cell r="B1677" t="str">
            <v>7020.IND.3840</v>
          </cell>
          <cell r="O1677" t="str">
            <v>Non Allocated Expenditure</v>
          </cell>
          <cell r="Q1677">
            <v>4670</v>
          </cell>
          <cell r="R1677">
            <v>2084</v>
          </cell>
          <cell r="T1677">
            <v>22701.65</v>
          </cell>
          <cell r="U1677">
            <v>22916</v>
          </cell>
          <cell r="X1677">
            <v>25000</v>
          </cell>
          <cell r="Z1677">
            <v>25000</v>
          </cell>
          <cell r="AA1677">
            <v>21168</v>
          </cell>
          <cell r="AB1677">
            <v>0</v>
          </cell>
          <cell r="AC1677">
            <v>2772.73</v>
          </cell>
          <cell r="AD1677">
            <v>485</v>
          </cell>
          <cell r="AE1677">
            <v>3014.32</v>
          </cell>
          <cell r="AF1677">
            <v>825</v>
          </cell>
          <cell r="AG1677">
            <v>4774.55</v>
          </cell>
          <cell r="AH1677">
            <v>0</v>
          </cell>
          <cell r="AI1677">
            <v>476.36</v>
          </cell>
          <cell r="AJ1677">
            <v>0</v>
          </cell>
          <cell r="AK1677">
            <v>556.36</v>
          </cell>
          <cell r="AL1677">
            <v>5127.33</v>
          </cell>
          <cell r="AM1677">
            <v>4670</v>
          </cell>
          <cell r="AN1677">
            <v>0</v>
          </cell>
        </row>
        <row r="1678">
          <cell r="A1678" t="str">
            <v>MD.IND.3910</v>
          </cell>
          <cell r="B1678" t="str">
            <v>7020.IND.3910</v>
          </cell>
          <cell r="O1678" t="str">
            <v>Non Allocated Expenditure</v>
          </cell>
          <cell r="Q1678">
            <v>2205.06</v>
          </cell>
          <cell r="R1678">
            <v>834</v>
          </cell>
          <cell r="T1678">
            <v>9517.5400000000009</v>
          </cell>
          <cell r="U1678">
            <v>9166</v>
          </cell>
          <cell r="X1678">
            <v>10000</v>
          </cell>
          <cell r="Z1678">
            <v>10000</v>
          </cell>
          <cell r="AA1678">
            <v>8697</v>
          </cell>
          <cell r="AB1678">
            <v>0</v>
          </cell>
          <cell r="AC1678">
            <v>539.73</v>
          </cell>
          <cell r="AD1678">
            <v>686.98</v>
          </cell>
          <cell r="AE1678">
            <v>947.44</v>
          </cell>
          <cell r="AF1678">
            <v>398.3</v>
          </cell>
          <cell r="AG1678">
            <v>996.21</v>
          </cell>
          <cell r="AH1678">
            <v>869.78</v>
          </cell>
          <cell r="AI1678">
            <v>635</v>
          </cell>
          <cell r="AJ1678">
            <v>583.6</v>
          </cell>
          <cell r="AK1678">
            <v>639.17999999999995</v>
          </cell>
          <cell r="AL1678">
            <v>1016.26</v>
          </cell>
          <cell r="AM1678">
            <v>2205.06</v>
          </cell>
          <cell r="AN1678">
            <v>0</v>
          </cell>
        </row>
        <row r="1679">
          <cell r="A1679" t="str">
            <v>MD.IND.3910</v>
          </cell>
          <cell r="B1679" t="str">
            <v>7020.IND.3910</v>
          </cell>
          <cell r="O1679" t="str">
            <v>Non Allocated Expenditure</v>
          </cell>
          <cell r="Q1679">
            <v>0</v>
          </cell>
          <cell r="R1679">
            <v>0</v>
          </cell>
          <cell r="T1679">
            <v>0</v>
          </cell>
          <cell r="U1679">
            <v>0</v>
          </cell>
          <cell r="X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157.4</v>
          </cell>
          <cell r="AI1679">
            <v>-157.4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</row>
        <row r="1680">
          <cell r="A1680" t="str">
            <v>MD.IND.3990</v>
          </cell>
          <cell r="B1680" t="str">
            <v>7020.IND.3990</v>
          </cell>
          <cell r="O1680" t="str">
            <v>Non Allocated Expenditure</v>
          </cell>
          <cell r="Q1680">
            <v>45.12</v>
          </cell>
          <cell r="R1680">
            <v>50</v>
          </cell>
          <cell r="T1680">
            <v>541.44000000000005</v>
          </cell>
          <cell r="U1680">
            <v>550</v>
          </cell>
          <cell r="X1680">
            <v>600</v>
          </cell>
          <cell r="Z1680">
            <v>600</v>
          </cell>
          <cell r="AA1680">
            <v>580</v>
          </cell>
          <cell r="AB1680">
            <v>0</v>
          </cell>
          <cell r="AC1680">
            <v>45.12</v>
          </cell>
          <cell r="AD1680">
            <v>67.680000000000007</v>
          </cell>
          <cell r="AE1680">
            <v>45.12</v>
          </cell>
          <cell r="AF1680">
            <v>45.12</v>
          </cell>
          <cell r="AG1680">
            <v>45.12</v>
          </cell>
          <cell r="AH1680">
            <v>45.12</v>
          </cell>
          <cell r="AI1680">
            <v>45.12</v>
          </cell>
          <cell r="AJ1680">
            <v>67.680000000000007</v>
          </cell>
          <cell r="AK1680">
            <v>45.12</v>
          </cell>
          <cell r="AL1680">
            <v>45.12</v>
          </cell>
          <cell r="AM1680">
            <v>45.12</v>
          </cell>
          <cell r="AN1680">
            <v>0</v>
          </cell>
        </row>
        <row r="1681">
          <cell r="A1681" t="str">
            <v>MD.IND.4100</v>
          </cell>
          <cell r="B1681" t="str">
            <v>7020.IND.4100</v>
          </cell>
          <cell r="O1681" t="str">
            <v>Non Allocated Expenditure</v>
          </cell>
          <cell r="Q1681">
            <v>-181.13</v>
          </cell>
          <cell r="R1681">
            <v>584</v>
          </cell>
          <cell r="T1681">
            <v>5355.02</v>
          </cell>
          <cell r="U1681">
            <v>6416</v>
          </cell>
          <cell r="X1681">
            <v>7000</v>
          </cell>
          <cell r="Z1681">
            <v>4000</v>
          </cell>
          <cell r="AA1681">
            <v>5588</v>
          </cell>
          <cell r="AB1681">
            <v>0</v>
          </cell>
          <cell r="AC1681">
            <v>-108.48</v>
          </cell>
          <cell r="AD1681">
            <v>388.27</v>
          </cell>
          <cell r="AE1681">
            <v>74.900000000000006</v>
          </cell>
          <cell r="AF1681">
            <v>619.11</v>
          </cell>
          <cell r="AG1681">
            <v>3050.82</v>
          </cell>
          <cell r="AH1681">
            <v>2232.94</v>
          </cell>
          <cell r="AI1681">
            <v>-2997.73</v>
          </cell>
          <cell r="AJ1681">
            <v>214.32</v>
          </cell>
          <cell r="AK1681">
            <v>814.28</v>
          </cell>
          <cell r="AL1681">
            <v>1247.72</v>
          </cell>
          <cell r="AM1681">
            <v>-181.13</v>
          </cell>
          <cell r="AN1681">
            <v>0</v>
          </cell>
        </row>
        <row r="1682">
          <cell r="A1682" t="str">
            <v>MD.IND.4100</v>
          </cell>
          <cell r="B1682" t="str">
            <v>7020.IND.4100</v>
          </cell>
          <cell r="O1682" t="str">
            <v>Non Allocated Expenditure</v>
          </cell>
          <cell r="Q1682">
            <v>358.72</v>
          </cell>
          <cell r="R1682">
            <v>0</v>
          </cell>
          <cell r="T1682">
            <v>0</v>
          </cell>
          <cell r="U1682">
            <v>0</v>
          </cell>
          <cell r="X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-1525.41</v>
          </cell>
          <cell r="AH1682">
            <v>-1884.13</v>
          </cell>
          <cell r="AI1682">
            <v>3050.82</v>
          </cell>
          <cell r="AJ1682">
            <v>0</v>
          </cell>
          <cell r="AK1682">
            <v>0</v>
          </cell>
          <cell r="AL1682">
            <v>0</v>
          </cell>
          <cell r="AM1682">
            <v>358.72</v>
          </cell>
          <cell r="AN1682">
            <v>0</v>
          </cell>
        </row>
        <row r="1683">
          <cell r="A1683" t="str">
            <v>MD.IND.4120</v>
          </cell>
          <cell r="B1683" t="str">
            <v>7020.IND.4120</v>
          </cell>
          <cell r="O1683" t="str">
            <v>Non Allocated Expenditure</v>
          </cell>
          <cell r="Q1683">
            <v>29.27</v>
          </cell>
          <cell r="R1683">
            <v>0</v>
          </cell>
          <cell r="T1683">
            <v>44.27</v>
          </cell>
          <cell r="U1683">
            <v>0</v>
          </cell>
          <cell r="X1683">
            <v>0</v>
          </cell>
          <cell r="Z1683">
            <v>0</v>
          </cell>
          <cell r="AA1683">
            <v>26</v>
          </cell>
          <cell r="AB1683">
            <v>0</v>
          </cell>
          <cell r="AC1683">
            <v>15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29.27</v>
          </cell>
          <cell r="AN1683">
            <v>0</v>
          </cell>
        </row>
        <row r="1684">
          <cell r="A1684" t="str">
            <v>MD.IND.4130</v>
          </cell>
          <cell r="B1684" t="str">
            <v>7020.IND.4130</v>
          </cell>
          <cell r="O1684" t="str">
            <v>Non Allocated Expenditure</v>
          </cell>
          <cell r="Q1684">
            <v>654.42999999999995</v>
          </cell>
          <cell r="R1684">
            <v>0</v>
          </cell>
          <cell r="T1684">
            <v>6185.18</v>
          </cell>
          <cell r="U1684">
            <v>0</v>
          </cell>
          <cell r="X1684">
            <v>0</v>
          </cell>
          <cell r="Z1684">
            <v>3000</v>
          </cell>
          <cell r="AA1684">
            <v>4930</v>
          </cell>
          <cell r="AB1684">
            <v>0</v>
          </cell>
          <cell r="AC1684">
            <v>-78.73</v>
          </cell>
          <cell r="AD1684">
            <v>427.1</v>
          </cell>
          <cell r="AE1684">
            <v>98.6</v>
          </cell>
          <cell r="AF1684">
            <v>681.03</v>
          </cell>
          <cell r="AG1684">
            <v>0</v>
          </cell>
          <cell r="AH1684">
            <v>-1677.95</v>
          </cell>
          <cell r="AI1684">
            <v>3426.31</v>
          </cell>
          <cell r="AJ1684">
            <v>342.76</v>
          </cell>
          <cell r="AK1684">
            <v>920.62</v>
          </cell>
          <cell r="AL1684">
            <v>1391.01</v>
          </cell>
          <cell r="AM1684">
            <v>654.42999999999995</v>
          </cell>
          <cell r="AN1684">
            <v>0</v>
          </cell>
        </row>
        <row r="1685">
          <cell r="A1685" t="str">
            <v>MD.IND.4130</v>
          </cell>
          <cell r="B1685" t="str">
            <v>7020.IND.4130</v>
          </cell>
          <cell r="O1685" t="str">
            <v>Non Allocated Expenditure</v>
          </cell>
          <cell r="Q1685">
            <v>-394.59</v>
          </cell>
          <cell r="R1685">
            <v>0</v>
          </cell>
          <cell r="T1685">
            <v>0</v>
          </cell>
          <cell r="U1685">
            <v>0</v>
          </cell>
          <cell r="X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1677.95</v>
          </cell>
          <cell r="AH1685">
            <v>2072.54</v>
          </cell>
          <cell r="AI1685">
            <v>-3355.9</v>
          </cell>
          <cell r="AJ1685">
            <v>0</v>
          </cell>
          <cell r="AK1685">
            <v>0</v>
          </cell>
          <cell r="AL1685">
            <v>0</v>
          </cell>
          <cell r="AM1685">
            <v>-394.59</v>
          </cell>
          <cell r="AN1685">
            <v>0</v>
          </cell>
        </row>
        <row r="1686">
          <cell r="A1686" t="str">
            <v>MD.IND.4180</v>
          </cell>
          <cell r="B1686" t="str">
            <v>7020.IND.4180</v>
          </cell>
          <cell r="O1686" t="str">
            <v>Non Allocated Expenditure</v>
          </cell>
          <cell r="Q1686">
            <v>0</v>
          </cell>
          <cell r="R1686">
            <v>300</v>
          </cell>
          <cell r="T1686">
            <v>2911</v>
          </cell>
          <cell r="U1686">
            <v>3300</v>
          </cell>
          <cell r="X1686">
            <v>3600</v>
          </cell>
          <cell r="Z1686">
            <v>3600</v>
          </cell>
          <cell r="AA1686">
            <v>4990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-2911</v>
          </cell>
          <cell r="AI1686">
            <v>5822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</row>
        <row r="1687">
          <cell r="A1687" t="str">
            <v>MD.IND.4180</v>
          </cell>
          <cell r="B1687" t="str">
            <v>7020.IND.4180</v>
          </cell>
          <cell r="O1687" t="str">
            <v>Non Allocated Expenditure</v>
          </cell>
          <cell r="Q1687">
            <v>0</v>
          </cell>
          <cell r="R1687">
            <v>0</v>
          </cell>
          <cell r="T1687">
            <v>0</v>
          </cell>
          <cell r="U1687">
            <v>0</v>
          </cell>
          <cell r="X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2911</v>
          </cell>
          <cell r="AH1687">
            <v>2911</v>
          </cell>
          <cell r="AI1687">
            <v>-5822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</row>
        <row r="1688">
          <cell r="A1688" t="str">
            <v>MD.IND.4260</v>
          </cell>
          <cell r="B1688" t="str">
            <v>7020.IND.4260</v>
          </cell>
          <cell r="O1688" t="str">
            <v>Non Allocated Expenditure</v>
          </cell>
          <cell r="Q1688">
            <v>0</v>
          </cell>
          <cell r="R1688">
            <v>0</v>
          </cell>
          <cell r="T1688">
            <v>17.82</v>
          </cell>
          <cell r="U1688">
            <v>0</v>
          </cell>
          <cell r="X1688">
            <v>0</v>
          </cell>
          <cell r="Z1688">
            <v>0</v>
          </cell>
          <cell r="AA1688">
            <v>30</v>
          </cell>
          <cell r="AB1688">
            <v>0</v>
          </cell>
          <cell r="AC1688">
            <v>0</v>
          </cell>
          <cell r="AD1688">
            <v>17.82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</row>
        <row r="1689">
          <cell r="A1689" t="str">
            <v>MD.IND.4270</v>
          </cell>
          <cell r="B1689" t="str">
            <v>7020.IND.4270</v>
          </cell>
          <cell r="O1689" t="str">
            <v>Non Allocated Expenditure</v>
          </cell>
          <cell r="Q1689">
            <v>0</v>
          </cell>
          <cell r="R1689">
            <v>0</v>
          </cell>
          <cell r="T1689">
            <v>75.55</v>
          </cell>
          <cell r="U1689">
            <v>0</v>
          </cell>
          <cell r="X1689">
            <v>0</v>
          </cell>
          <cell r="Z1689">
            <v>0</v>
          </cell>
          <cell r="AA1689">
            <v>130</v>
          </cell>
          <cell r="AB1689">
            <v>0</v>
          </cell>
          <cell r="AC1689">
            <v>75.55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</row>
        <row r="1690">
          <cell r="A1690" t="str">
            <v>MD.IND.4300</v>
          </cell>
          <cell r="B1690" t="str">
            <v>7020.IND.4300</v>
          </cell>
          <cell r="O1690" t="str">
            <v>Non Allocated Expenditure</v>
          </cell>
          <cell r="Q1690">
            <v>11308.03</v>
          </cell>
          <cell r="R1690">
            <v>6662</v>
          </cell>
          <cell r="T1690">
            <v>88407.75</v>
          </cell>
          <cell r="U1690">
            <v>73282</v>
          </cell>
          <cell r="X1690">
            <v>79943</v>
          </cell>
          <cell r="Z1690">
            <v>105000</v>
          </cell>
          <cell r="AA1690">
            <v>105000</v>
          </cell>
          <cell r="AB1690">
            <v>0</v>
          </cell>
          <cell r="AC1690">
            <v>7632.93</v>
          </cell>
          <cell r="AD1690">
            <v>11506.81</v>
          </cell>
          <cell r="AE1690">
            <v>7437.23</v>
          </cell>
          <cell r="AF1690">
            <v>6828.98</v>
          </cell>
          <cell r="AG1690">
            <v>8297.7099999999991</v>
          </cell>
          <cell r="AH1690">
            <v>6975.28</v>
          </cell>
          <cell r="AI1690">
            <v>3239.44</v>
          </cell>
          <cell r="AJ1690">
            <v>6480.21</v>
          </cell>
          <cell r="AK1690">
            <v>6793.95</v>
          </cell>
          <cell r="AL1690">
            <v>11907.18</v>
          </cell>
          <cell r="AM1690">
            <v>11308.03</v>
          </cell>
          <cell r="AN1690">
            <v>0</v>
          </cell>
        </row>
        <row r="1691">
          <cell r="A1691" t="str">
            <v>MD.IND.4300</v>
          </cell>
          <cell r="B1691" t="str">
            <v>7020.IND.4300</v>
          </cell>
          <cell r="O1691" t="str">
            <v>Non Allocated Expenditure</v>
          </cell>
          <cell r="Q1691">
            <v>-917.55</v>
          </cell>
          <cell r="R1691">
            <v>0</v>
          </cell>
          <cell r="T1691">
            <v>0</v>
          </cell>
          <cell r="U1691">
            <v>0</v>
          </cell>
          <cell r="X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20.25</v>
          </cell>
          <cell r="AG1691">
            <v>657.87</v>
          </cell>
          <cell r="AH1691">
            <v>803.58</v>
          </cell>
          <cell r="AI1691">
            <v>-1481.7</v>
          </cell>
          <cell r="AJ1691">
            <v>0</v>
          </cell>
          <cell r="AK1691">
            <v>765.33</v>
          </cell>
          <cell r="AL1691">
            <v>152.22</v>
          </cell>
          <cell r="AM1691">
            <v>-917.55</v>
          </cell>
          <cell r="AN1691">
            <v>0</v>
          </cell>
        </row>
        <row r="1692">
          <cell r="A1692" t="str">
            <v>MD.IND.4310</v>
          </cell>
          <cell r="B1692" t="str">
            <v>7020.IND.4310</v>
          </cell>
          <cell r="O1692" t="str">
            <v>Non Allocated Expenditure</v>
          </cell>
          <cell r="Q1692">
            <v>0</v>
          </cell>
          <cell r="R1692">
            <v>2084</v>
          </cell>
          <cell r="T1692">
            <v>7620.12</v>
          </cell>
          <cell r="U1692">
            <v>22916</v>
          </cell>
          <cell r="X1692">
            <v>25000</v>
          </cell>
          <cell r="Z1692">
            <v>25000</v>
          </cell>
          <cell r="AA1692">
            <v>25800</v>
          </cell>
          <cell r="AB1692">
            <v>0</v>
          </cell>
          <cell r="AC1692">
            <v>6797.79</v>
          </cell>
          <cell r="AD1692">
            <v>0</v>
          </cell>
          <cell r="AE1692">
            <v>0</v>
          </cell>
          <cell r="AF1692">
            <v>61.15</v>
          </cell>
          <cell r="AG1692">
            <v>575.51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185.67</v>
          </cell>
          <cell r="AM1692">
            <v>0</v>
          </cell>
          <cell r="AN1692">
            <v>0</v>
          </cell>
        </row>
        <row r="1693">
          <cell r="A1693" t="str">
            <v>MD.IND.4400</v>
          </cell>
          <cell r="B1693" t="str">
            <v>7020.IND.4400</v>
          </cell>
          <cell r="O1693" t="str">
            <v>Non Allocated Expenditure</v>
          </cell>
          <cell r="Q1693">
            <v>0</v>
          </cell>
          <cell r="R1693">
            <v>0</v>
          </cell>
          <cell r="T1693">
            <v>227.96</v>
          </cell>
          <cell r="U1693">
            <v>0</v>
          </cell>
          <cell r="X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227.96</v>
          </cell>
          <cell r="AL1693">
            <v>0</v>
          </cell>
          <cell r="AM1693">
            <v>0</v>
          </cell>
          <cell r="AN1693">
            <v>0</v>
          </cell>
        </row>
        <row r="1694">
          <cell r="A1694" t="str">
            <v>MD.IND.4420</v>
          </cell>
          <cell r="B1694" t="str">
            <v>7020.IND.4420</v>
          </cell>
          <cell r="O1694" t="str">
            <v>Non Allocated Expenditure</v>
          </cell>
          <cell r="Q1694">
            <v>12.35</v>
          </cell>
          <cell r="R1694">
            <v>0</v>
          </cell>
          <cell r="T1694">
            <v>12.35</v>
          </cell>
          <cell r="U1694">
            <v>0</v>
          </cell>
          <cell r="X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12.35</v>
          </cell>
          <cell r="AN1694">
            <v>0</v>
          </cell>
        </row>
        <row r="1695">
          <cell r="A1695" t="str">
            <v>MD.IND.4425</v>
          </cell>
          <cell r="B1695" t="str">
            <v>7020.IND.4425</v>
          </cell>
          <cell r="O1695" t="str">
            <v>Non Allocated Expenditure</v>
          </cell>
          <cell r="Q1695">
            <v>0</v>
          </cell>
          <cell r="R1695">
            <v>0</v>
          </cell>
          <cell r="T1695">
            <v>1769.57</v>
          </cell>
          <cell r="U1695">
            <v>0</v>
          </cell>
          <cell r="X1695">
            <v>0</v>
          </cell>
          <cell r="Z1695">
            <v>2000</v>
          </cell>
          <cell r="AA1695">
            <v>2008</v>
          </cell>
          <cell r="AB1695">
            <v>0</v>
          </cell>
          <cell r="AC1695">
            <v>428.06</v>
          </cell>
          <cell r="AD1695">
            <v>78.06</v>
          </cell>
          <cell r="AE1695">
            <v>182.53</v>
          </cell>
          <cell r="AF1695">
            <v>0</v>
          </cell>
          <cell r="AG1695">
            <v>0</v>
          </cell>
          <cell r="AH1695">
            <v>15.91</v>
          </cell>
          <cell r="AI1695">
            <v>0</v>
          </cell>
          <cell r="AJ1695">
            <v>46.98</v>
          </cell>
          <cell r="AK1695">
            <v>1018.03</v>
          </cell>
          <cell r="AL1695">
            <v>0</v>
          </cell>
          <cell r="AM1695">
            <v>0</v>
          </cell>
          <cell r="AN1695">
            <v>0</v>
          </cell>
        </row>
        <row r="1696">
          <cell r="A1696" t="str">
            <v>MD.IND.4500</v>
          </cell>
          <cell r="B1696" t="str">
            <v>7020.IND.4500</v>
          </cell>
          <cell r="O1696" t="str">
            <v>Non Allocated Expenditure</v>
          </cell>
          <cell r="Q1696">
            <v>0</v>
          </cell>
          <cell r="R1696">
            <v>0</v>
          </cell>
          <cell r="T1696">
            <v>6583.3</v>
          </cell>
          <cell r="U1696">
            <v>0</v>
          </cell>
          <cell r="X1696">
            <v>0</v>
          </cell>
          <cell r="Z1696">
            <v>5000</v>
          </cell>
          <cell r="AA1696">
            <v>8032</v>
          </cell>
          <cell r="AB1696">
            <v>0</v>
          </cell>
          <cell r="AC1696">
            <v>2376.96</v>
          </cell>
          <cell r="AD1696">
            <v>-132.79</v>
          </cell>
          <cell r="AE1696">
            <v>361.48</v>
          </cell>
          <cell r="AF1696">
            <v>22.73</v>
          </cell>
          <cell r="AG1696">
            <v>0</v>
          </cell>
          <cell r="AH1696">
            <v>1740.45</v>
          </cell>
          <cell r="AI1696">
            <v>316.47000000000003</v>
          </cell>
          <cell r="AJ1696">
            <v>390</v>
          </cell>
          <cell r="AK1696">
            <v>126.18</v>
          </cell>
          <cell r="AL1696">
            <v>1381.82</v>
          </cell>
          <cell r="AM1696">
            <v>0</v>
          </cell>
          <cell r="AN1696">
            <v>0</v>
          </cell>
        </row>
        <row r="1697">
          <cell r="A1697" t="str">
            <v>MD.IND.4500</v>
          </cell>
          <cell r="B1697" t="str">
            <v>7020.IND.4500</v>
          </cell>
          <cell r="O1697" t="str">
            <v>Non Allocated Expenditure</v>
          </cell>
          <cell r="Q1697">
            <v>-3541.78</v>
          </cell>
          <cell r="R1697">
            <v>0</v>
          </cell>
          <cell r="T1697">
            <v>0</v>
          </cell>
          <cell r="U1697">
            <v>0</v>
          </cell>
          <cell r="X1697">
            <v>0</v>
          </cell>
          <cell r="Z1697">
            <v>0</v>
          </cell>
          <cell r="AA1697">
            <v>100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53.64</v>
          </cell>
          <cell r="AG1697">
            <v>90</v>
          </cell>
          <cell r="AH1697">
            <v>208.64</v>
          </cell>
          <cell r="AI1697">
            <v>-287.27999999999997</v>
          </cell>
          <cell r="AJ1697">
            <v>1556.64</v>
          </cell>
          <cell r="AK1697">
            <v>732.14</v>
          </cell>
          <cell r="AL1697">
            <v>1188</v>
          </cell>
          <cell r="AM1697">
            <v>-3541.78</v>
          </cell>
          <cell r="AN1697">
            <v>0</v>
          </cell>
        </row>
        <row r="1698">
          <cell r="A1698" t="str">
            <v>MD.IND.4700</v>
          </cell>
          <cell r="B1698" t="str">
            <v>7020.IND.4700</v>
          </cell>
          <cell r="O1698" t="str">
            <v>Non Allocated Expenditure</v>
          </cell>
          <cell r="Q1698">
            <v>213.87</v>
          </cell>
          <cell r="R1698">
            <v>0</v>
          </cell>
          <cell r="T1698">
            <v>1229.8900000000001</v>
          </cell>
          <cell r="U1698">
            <v>0</v>
          </cell>
          <cell r="X1698">
            <v>0</v>
          </cell>
          <cell r="Z1698">
            <v>2200</v>
          </cell>
          <cell r="AA1698">
            <v>1460</v>
          </cell>
          <cell r="AB1698">
            <v>0</v>
          </cell>
          <cell r="AC1698">
            <v>144.31</v>
          </cell>
          <cell r="AD1698">
            <v>375.22</v>
          </cell>
          <cell r="AE1698">
            <v>64.39</v>
          </cell>
          <cell r="AF1698">
            <v>145.62</v>
          </cell>
          <cell r="AG1698">
            <v>17.54</v>
          </cell>
          <cell r="AH1698">
            <v>35.65</v>
          </cell>
          <cell r="AI1698">
            <v>69.09</v>
          </cell>
          <cell r="AJ1698">
            <v>0</v>
          </cell>
          <cell r="AK1698">
            <v>67.31</v>
          </cell>
          <cell r="AL1698">
            <v>96.89</v>
          </cell>
          <cell r="AM1698">
            <v>213.87</v>
          </cell>
          <cell r="AN1698">
            <v>0</v>
          </cell>
        </row>
        <row r="1699">
          <cell r="A1699" t="str">
            <v>MD.IND.4720</v>
          </cell>
          <cell r="B1699" t="str">
            <v>7020.IND.4720</v>
          </cell>
          <cell r="O1699" t="str">
            <v>Non Allocated Expenditure</v>
          </cell>
          <cell r="Q1699">
            <v>0</v>
          </cell>
          <cell r="R1699">
            <v>0</v>
          </cell>
          <cell r="T1699">
            <v>59.09</v>
          </cell>
          <cell r="U1699">
            <v>0</v>
          </cell>
          <cell r="X1699">
            <v>0</v>
          </cell>
          <cell r="Z1699">
            <v>0</v>
          </cell>
          <cell r="AA1699">
            <v>101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59.09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</row>
        <row r="1700">
          <cell r="A1700" t="str">
            <v>MD.IND.4740</v>
          </cell>
          <cell r="B1700" t="str">
            <v>7020.IND.4740</v>
          </cell>
          <cell r="O1700" t="str">
            <v>Non Allocated Expenditure</v>
          </cell>
          <cell r="Q1700">
            <v>0</v>
          </cell>
          <cell r="R1700">
            <v>0</v>
          </cell>
          <cell r="T1700">
            <v>75</v>
          </cell>
          <cell r="U1700">
            <v>0</v>
          </cell>
          <cell r="X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75</v>
          </cell>
          <cell r="AM1700">
            <v>0</v>
          </cell>
          <cell r="AN1700">
            <v>0</v>
          </cell>
        </row>
        <row r="1701">
          <cell r="A1701" t="str">
            <v>MD.IND.4760</v>
          </cell>
          <cell r="B1701" t="str">
            <v>7020.IND.4760</v>
          </cell>
          <cell r="O1701" t="str">
            <v>Non Allocated Expenditure</v>
          </cell>
          <cell r="Q1701">
            <v>0</v>
          </cell>
          <cell r="R1701">
            <v>25</v>
          </cell>
          <cell r="T1701">
            <v>464.64</v>
          </cell>
          <cell r="U1701">
            <v>267</v>
          </cell>
          <cell r="X1701">
            <v>292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464.64</v>
          </cell>
          <cell r="AL1701">
            <v>0</v>
          </cell>
          <cell r="AM1701">
            <v>0</v>
          </cell>
          <cell r="AN1701">
            <v>0</v>
          </cell>
        </row>
        <row r="1702">
          <cell r="A1702" t="str">
            <v>MD.IND.4780</v>
          </cell>
          <cell r="B1702" t="str">
            <v>7020.IND.4780</v>
          </cell>
          <cell r="O1702" t="str">
            <v>Non Allocated Expenditure</v>
          </cell>
          <cell r="Q1702">
            <v>2106.29</v>
          </cell>
          <cell r="R1702">
            <v>1260</v>
          </cell>
          <cell r="T1702">
            <v>18599.63</v>
          </cell>
          <cell r="U1702">
            <v>13860</v>
          </cell>
          <cell r="X1702">
            <v>15119</v>
          </cell>
          <cell r="Z1702">
            <v>18000</v>
          </cell>
          <cell r="AA1702">
            <v>20485</v>
          </cell>
          <cell r="AB1702">
            <v>0</v>
          </cell>
          <cell r="AC1702">
            <v>1371.15</v>
          </cell>
          <cell r="AD1702">
            <v>1690.35</v>
          </cell>
          <cell r="AE1702">
            <v>1205.46</v>
          </cell>
          <cell r="AF1702">
            <v>1370.83</v>
          </cell>
          <cell r="AG1702">
            <v>2215.62</v>
          </cell>
          <cell r="AH1702">
            <v>1693.13</v>
          </cell>
          <cell r="AI1702">
            <v>1833.99</v>
          </cell>
          <cell r="AJ1702">
            <v>1781.26</v>
          </cell>
          <cell r="AK1702">
            <v>1703.76</v>
          </cell>
          <cell r="AL1702">
            <v>1627.79</v>
          </cell>
          <cell r="AM1702">
            <v>2106.29</v>
          </cell>
          <cell r="AN1702">
            <v>0</v>
          </cell>
        </row>
        <row r="1703">
          <cell r="A1703" t="str">
            <v>MD.IND.4780</v>
          </cell>
          <cell r="B1703" t="str">
            <v>7020.IND.4780</v>
          </cell>
          <cell r="O1703" t="str">
            <v>Non Allocated Expenditure</v>
          </cell>
          <cell r="Q1703">
            <v>-303.72000000000003</v>
          </cell>
          <cell r="R1703">
            <v>0</v>
          </cell>
          <cell r="T1703">
            <v>0</v>
          </cell>
          <cell r="U1703">
            <v>0</v>
          </cell>
          <cell r="X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201.1</v>
          </cell>
          <cell r="AI1703">
            <v>-189.1</v>
          </cell>
          <cell r="AJ1703">
            <v>26.36</v>
          </cell>
          <cell r="AK1703">
            <v>120.12</v>
          </cell>
          <cell r="AL1703">
            <v>145.24</v>
          </cell>
          <cell r="AM1703">
            <v>-303.72000000000003</v>
          </cell>
          <cell r="AN1703">
            <v>0</v>
          </cell>
        </row>
        <row r="1704">
          <cell r="A1704" t="str">
            <v>MD.IND.4810</v>
          </cell>
          <cell r="B1704" t="str">
            <v>7020.IND.4810</v>
          </cell>
          <cell r="O1704" t="str">
            <v>Non Allocated Expenditure</v>
          </cell>
          <cell r="Q1704">
            <v>0</v>
          </cell>
          <cell r="R1704">
            <v>41</v>
          </cell>
          <cell r="T1704">
            <v>-1032.77</v>
          </cell>
          <cell r="U1704">
            <v>459</v>
          </cell>
          <cell r="X1704">
            <v>500</v>
          </cell>
          <cell r="Z1704">
            <v>500</v>
          </cell>
          <cell r="AA1704">
            <v>-1348</v>
          </cell>
          <cell r="AB1704">
            <v>0</v>
          </cell>
          <cell r="AC1704">
            <v>0</v>
          </cell>
          <cell r="AD1704">
            <v>0</v>
          </cell>
          <cell r="AE1704">
            <v>-178.56</v>
          </cell>
          <cell r="AF1704">
            <v>-176.58</v>
          </cell>
          <cell r="AG1704">
            <v>-104.83</v>
          </cell>
          <cell r="AH1704">
            <v>-171.42</v>
          </cell>
          <cell r="AI1704">
            <v>-155.01</v>
          </cell>
          <cell r="AJ1704">
            <v>-135.27000000000001</v>
          </cell>
          <cell r="AK1704">
            <v>-111.1</v>
          </cell>
          <cell r="AL1704">
            <v>0</v>
          </cell>
          <cell r="AM1704">
            <v>0</v>
          </cell>
          <cell r="AN1704">
            <v>0</v>
          </cell>
        </row>
        <row r="1705">
          <cell r="A1705" t="str">
            <v>MD.IND.4820</v>
          </cell>
          <cell r="B1705" t="str">
            <v>7020.IND.4820</v>
          </cell>
          <cell r="O1705" t="str">
            <v>Non Allocated Expenditure</v>
          </cell>
          <cell r="Q1705">
            <v>771.55</v>
          </cell>
          <cell r="R1705">
            <v>1176</v>
          </cell>
          <cell r="T1705">
            <v>13921.45</v>
          </cell>
          <cell r="U1705">
            <v>12945</v>
          </cell>
          <cell r="X1705">
            <v>14121</v>
          </cell>
          <cell r="Z1705">
            <v>14121</v>
          </cell>
          <cell r="AA1705">
            <v>15788</v>
          </cell>
          <cell r="AB1705">
            <v>0</v>
          </cell>
          <cell r="AC1705">
            <v>427.27</v>
          </cell>
          <cell r="AD1705">
            <v>1255.55</v>
          </cell>
          <cell r="AE1705">
            <v>823.71</v>
          </cell>
          <cell r="AF1705">
            <v>2145.65</v>
          </cell>
          <cell r="AG1705">
            <v>1444.88</v>
          </cell>
          <cell r="AH1705">
            <v>-181.46</v>
          </cell>
          <cell r="AI1705">
            <v>2457.36</v>
          </cell>
          <cell r="AJ1705">
            <v>889.73</v>
          </cell>
          <cell r="AK1705">
            <v>1537.61</v>
          </cell>
          <cell r="AL1705">
            <v>2349.6</v>
          </cell>
          <cell r="AM1705">
            <v>771.55</v>
          </cell>
          <cell r="AN1705">
            <v>0</v>
          </cell>
        </row>
        <row r="1706">
          <cell r="A1706" t="str">
            <v>MD.IND.4820</v>
          </cell>
          <cell r="B1706" t="str">
            <v>7020.IND.4820</v>
          </cell>
          <cell r="O1706" t="str">
            <v>Non Allocated Expenditure</v>
          </cell>
          <cell r="Q1706">
            <v>5.68</v>
          </cell>
          <cell r="R1706">
            <v>0</v>
          </cell>
          <cell r="T1706">
            <v>5.68</v>
          </cell>
          <cell r="U1706">
            <v>0</v>
          </cell>
          <cell r="X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30.45</v>
          </cell>
          <cell r="AF1706">
            <v>151.01</v>
          </cell>
          <cell r="AG1706">
            <v>0</v>
          </cell>
          <cell r="AH1706">
            <v>181.46</v>
          </cell>
          <cell r="AI1706">
            <v>-362.92</v>
          </cell>
          <cell r="AJ1706">
            <v>0</v>
          </cell>
          <cell r="AK1706">
            <v>0</v>
          </cell>
          <cell r="AL1706">
            <v>0</v>
          </cell>
          <cell r="AM1706">
            <v>5.68</v>
          </cell>
          <cell r="AN1706">
            <v>0</v>
          </cell>
        </row>
        <row r="1707">
          <cell r="A1707" t="str">
            <v>MD.IND.4820</v>
          </cell>
          <cell r="B1707" t="str">
            <v>7020.IND.4820</v>
          </cell>
          <cell r="O1707" t="str">
            <v>Non Allocated Expenditure</v>
          </cell>
          <cell r="Q1707">
            <v>48.44</v>
          </cell>
          <cell r="R1707">
            <v>0</v>
          </cell>
          <cell r="T1707">
            <v>48.44</v>
          </cell>
          <cell r="U1707">
            <v>0</v>
          </cell>
          <cell r="X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48.44</v>
          </cell>
          <cell r="AN1707">
            <v>0</v>
          </cell>
        </row>
        <row r="1708">
          <cell r="A1708" t="str">
            <v>MD.IND.4900</v>
          </cell>
          <cell r="B1708" t="str">
            <v>7020.IND.4900</v>
          </cell>
          <cell r="O1708" t="str">
            <v>Non Allocated Expenditure</v>
          </cell>
          <cell r="Q1708">
            <v>894.27</v>
          </cell>
          <cell r="R1708">
            <v>16667</v>
          </cell>
          <cell r="T1708">
            <v>231121.1</v>
          </cell>
          <cell r="U1708">
            <v>183333</v>
          </cell>
          <cell r="X1708">
            <v>200000</v>
          </cell>
          <cell r="Z1708">
            <v>200000</v>
          </cell>
          <cell r="AA1708">
            <v>290254</v>
          </cell>
          <cell r="AB1708">
            <v>0</v>
          </cell>
          <cell r="AC1708">
            <v>52525.29</v>
          </cell>
          <cell r="AD1708">
            <v>28741.23</v>
          </cell>
          <cell r="AE1708">
            <v>30178.53</v>
          </cell>
          <cell r="AF1708">
            <v>17628</v>
          </cell>
          <cell r="AG1708">
            <v>5964.34</v>
          </cell>
          <cell r="AH1708">
            <v>17349.939999999999</v>
          </cell>
          <cell r="AI1708">
            <v>25930.06</v>
          </cell>
          <cell r="AJ1708">
            <v>21199.88</v>
          </cell>
          <cell r="AK1708">
            <v>17802.39</v>
          </cell>
          <cell r="AL1708">
            <v>12907.17</v>
          </cell>
          <cell r="AM1708">
            <v>894.27</v>
          </cell>
          <cell r="AN1708">
            <v>0</v>
          </cell>
        </row>
        <row r="1709">
          <cell r="A1709" t="str">
            <v>MD.IND.4920</v>
          </cell>
          <cell r="B1709" t="str">
            <v>7020.IND.4920</v>
          </cell>
          <cell r="O1709" t="str">
            <v>Non Allocated Expenditure</v>
          </cell>
          <cell r="Q1709">
            <v>0</v>
          </cell>
          <cell r="R1709">
            <v>2015</v>
          </cell>
          <cell r="T1709">
            <v>0</v>
          </cell>
          <cell r="U1709">
            <v>22175</v>
          </cell>
          <cell r="X1709">
            <v>24190</v>
          </cell>
          <cell r="Z1709">
            <v>24190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</row>
        <row r="1710">
          <cell r="A1710" t="str">
            <v>MD.IND.5100</v>
          </cell>
          <cell r="B1710" t="str">
            <v>7020.IND.5100</v>
          </cell>
          <cell r="O1710" t="str">
            <v>Non Allocated Expenditure</v>
          </cell>
          <cell r="Q1710">
            <v>0</v>
          </cell>
          <cell r="R1710">
            <v>92</v>
          </cell>
          <cell r="T1710">
            <v>0</v>
          </cell>
          <cell r="U1710">
            <v>1021</v>
          </cell>
          <cell r="X1710">
            <v>1113</v>
          </cell>
          <cell r="Z1710">
            <v>1113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</row>
        <row r="1711">
          <cell r="A1711" t="str">
            <v>MD.IND.5110</v>
          </cell>
          <cell r="B1711" t="str">
            <v>7020.IND.5110</v>
          </cell>
          <cell r="O1711" t="str">
            <v>Non Allocated Expenditure</v>
          </cell>
          <cell r="Q1711">
            <v>6655</v>
          </cell>
          <cell r="R1711">
            <v>2084</v>
          </cell>
          <cell r="T1711">
            <v>6709.55</v>
          </cell>
          <cell r="U1711">
            <v>22916</v>
          </cell>
          <cell r="X1711">
            <v>25000</v>
          </cell>
          <cell r="Z1711">
            <v>68750</v>
          </cell>
          <cell r="AA1711">
            <v>68750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54.55</v>
          </cell>
          <cell r="AL1711">
            <v>0</v>
          </cell>
          <cell r="AM1711">
            <v>6655</v>
          </cell>
          <cell r="AN1711">
            <v>0</v>
          </cell>
        </row>
        <row r="1712">
          <cell r="A1712" t="str">
            <v>MD.IND.5120</v>
          </cell>
          <cell r="B1712" t="str">
            <v>7020.IND.5120</v>
          </cell>
          <cell r="O1712" t="str">
            <v>Non Allocated Expenditure</v>
          </cell>
          <cell r="Q1712">
            <v>0</v>
          </cell>
          <cell r="R1712">
            <v>0</v>
          </cell>
          <cell r="T1712">
            <v>1200</v>
          </cell>
          <cell r="U1712">
            <v>0</v>
          </cell>
          <cell r="X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1200</v>
          </cell>
          <cell r="AM1712">
            <v>0</v>
          </cell>
          <cell r="AN1712">
            <v>0</v>
          </cell>
        </row>
        <row r="1713">
          <cell r="A1713" t="str">
            <v>MD.IND.5400</v>
          </cell>
          <cell r="B1713" t="str">
            <v>7020.IND.5400</v>
          </cell>
          <cell r="O1713" t="str">
            <v>Non Allocated Expenditure</v>
          </cell>
          <cell r="Q1713">
            <v>4673.84</v>
          </cell>
          <cell r="R1713">
            <v>5834</v>
          </cell>
          <cell r="T1713">
            <v>49093.96</v>
          </cell>
          <cell r="U1713">
            <v>64166</v>
          </cell>
          <cell r="X1713">
            <v>70000</v>
          </cell>
          <cell r="Z1713">
            <v>50000</v>
          </cell>
          <cell r="AA1713">
            <v>53957</v>
          </cell>
          <cell r="AB1713">
            <v>0</v>
          </cell>
          <cell r="AC1713">
            <v>3942.73</v>
          </cell>
          <cell r="AD1713">
            <v>3942.73</v>
          </cell>
          <cell r="AE1713">
            <v>4218.07</v>
          </cell>
          <cell r="AF1713">
            <v>3942.73</v>
          </cell>
          <cell r="AG1713">
            <v>4682.88</v>
          </cell>
          <cell r="AH1713">
            <v>5227.9399999999996</v>
          </cell>
          <cell r="AI1713">
            <v>4019.37</v>
          </cell>
          <cell r="AJ1713">
            <v>4019.37</v>
          </cell>
          <cell r="AK1713">
            <v>6324.45</v>
          </cell>
          <cell r="AL1713">
            <v>4099.8500000000004</v>
          </cell>
          <cell r="AM1713">
            <v>4673.84</v>
          </cell>
          <cell r="AN1713">
            <v>0</v>
          </cell>
        </row>
        <row r="1714">
          <cell r="A1714" t="str">
            <v>MD.IND.5410</v>
          </cell>
          <cell r="B1714" t="str">
            <v>7020.IND.5410</v>
          </cell>
          <cell r="O1714" t="str">
            <v>Non Allocated Expenditure</v>
          </cell>
          <cell r="Q1714">
            <v>0</v>
          </cell>
          <cell r="R1714">
            <v>388</v>
          </cell>
          <cell r="T1714">
            <v>2196.58</v>
          </cell>
          <cell r="U1714">
            <v>4260</v>
          </cell>
          <cell r="X1714">
            <v>4648</v>
          </cell>
          <cell r="Z1714">
            <v>6000</v>
          </cell>
          <cell r="AA1714">
            <v>3676</v>
          </cell>
          <cell r="AB1714">
            <v>0</v>
          </cell>
          <cell r="AC1714">
            <v>136.80000000000001</v>
          </cell>
          <cell r="AD1714">
            <v>1532.93</v>
          </cell>
          <cell r="AE1714">
            <v>0</v>
          </cell>
          <cell r="AF1714">
            <v>219.05</v>
          </cell>
          <cell r="AG1714">
            <v>0</v>
          </cell>
          <cell r="AH1714">
            <v>0</v>
          </cell>
          <cell r="AI1714">
            <v>153.9</v>
          </cell>
          <cell r="AJ1714">
            <v>0</v>
          </cell>
          <cell r="AK1714">
            <v>0</v>
          </cell>
          <cell r="AL1714">
            <v>153.9</v>
          </cell>
          <cell r="AM1714">
            <v>0</v>
          </cell>
          <cell r="AN1714">
            <v>0</v>
          </cell>
        </row>
        <row r="1715">
          <cell r="A1715" t="str">
            <v>MD.IND.5420</v>
          </cell>
          <cell r="B1715" t="str">
            <v>7020.IND.5420</v>
          </cell>
          <cell r="O1715" t="str">
            <v>Non Allocated Expenditure</v>
          </cell>
          <cell r="Q1715">
            <v>0</v>
          </cell>
          <cell r="R1715">
            <v>125</v>
          </cell>
          <cell r="T1715">
            <v>0</v>
          </cell>
          <cell r="U1715">
            <v>1375</v>
          </cell>
          <cell r="X1715">
            <v>1500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</row>
        <row r="1716">
          <cell r="A1716" t="str">
            <v>MD.IND.5460</v>
          </cell>
          <cell r="B1716" t="str">
            <v>7020.IND.5460</v>
          </cell>
          <cell r="O1716" t="str">
            <v>Non Allocated Expenditure</v>
          </cell>
          <cell r="Q1716">
            <v>0</v>
          </cell>
          <cell r="R1716">
            <v>76</v>
          </cell>
          <cell r="T1716">
            <v>0</v>
          </cell>
          <cell r="U1716">
            <v>836</v>
          </cell>
          <cell r="X1716">
            <v>913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</row>
        <row r="1717">
          <cell r="A1717" t="str">
            <v>MD.IND.5480</v>
          </cell>
          <cell r="B1717" t="str">
            <v>7020.IND.5480</v>
          </cell>
          <cell r="O1717" t="str">
            <v>Non Allocated Expenditure</v>
          </cell>
          <cell r="Q1717">
            <v>0</v>
          </cell>
          <cell r="R1717">
            <v>0</v>
          </cell>
          <cell r="T1717">
            <v>791.82</v>
          </cell>
          <cell r="U1717">
            <v>0</v>
          </cell>
          <cell r="X1717">
            <v>0</v>
          </cell>
          <cell r="Z1717">
            <v>1000</v>
          </cell>
          <cell r="AA1717">
            <v>1357</v>
          </cell>
          <cell r="AB1717">
            <v>0</v>
          </cell>
          <cell r="AC1717">
            <v>0</v>
          </cell>
          <cell r="AD1717">
            <v>791.82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</row>
        <row r="1718">
          <cell r="A1718" t="str">
            <v>MD.IND.5485</v>
          </cell>
          <cell r="B1718" t="str">
            <v>7020.IND.5485</v>
          </cell>
          <cell r="O1718" t="str">
            <v>Non Allocated Expenditure</v>
          </cell>
          <cell r="Q1718">
            <v>771.82</v>
          </cell>
          <cell r="R1718">
            <v>294</v>
          </cell>
          <cell r="T1718">
            <v>2615.37</v>
          </cell>
          <cell r="U1718">
            <v>3234</v>
          </cell>
          <cell r="X1718">
            <v>3527</v>
          </cell>
          <cell r="Z1718">
            <v>3527</v>
          </cell>
          <cell r="AA1718">
            <v>3160</v>
          </cell>
          <cell r="AB1718">
            <v>0</v>
          </cell>
          <cell r="AC1718">
            <v>368.71</v>
          </cell>
          <cell r="AD1718">
            <v>368.71</v>
          </cell>
          <cell r="AE1718">
            <v>368.71</v>
          </cell>
          <cell r="AF1718">
            <v>368.71</v>
          </cell>
          <cell r="AG1718">
            <v>368.71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771.82</v>
          </cell>
          <cell r="AN1718">
            <v>0</v>
          </cell>
        </row>
        <row r="1719">
          <cell r="A1719" t="str">
            <v>MD.IND.5485</v>
          </cell>
          <cell r="B1719" t="str">
            <v>7020.IND.5485</v>
          </cell>
          <cell r="O1719" t="str">
            <v>Non Allocated Expenditure</v>
          </cell>
          <cell r="Q1719">
            <v>-771.82</v>
          </cell>
          <cell r="R1719">
            <v>0</v>
          </cell>
          <cell r="T1719">
            <v>0</v>
          </cell>
          <cell r="U1719">
            <v>0</v>
          </cell>
          <cell r="X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771.82</v>
          </cell>
          <cell r="AL1719">
            <v>0</v>
          </cell>
          <cell r="AM1719">
            <v>-771.82</v>
          </cell>
          <cell r="AN1719">
            <v>0</v>
          </cell>
        </row>
        <row r="1720">
          <cell r="A1720" t="str">
            <v>MD.IND.5810</v>
          </cell>
          <cell r="B1720" t="str">
            <v>7020.IND.5810</v>
          </cell>
          <cell r="O1720" t="str">
            <v>Non Allocated Expenditure</v>
          </cell>
          <cell r="Q1720">
            <v>97.99</v>
          </cell>
          <cell r="R1720">
            <v>51</v>
          </cell>
          <cell r="T1720">
            <v>1302.48</v>
          </cell>
          <cell r="U1720">
            <v>570</v>
          </cell>
          <cell r="X1720">
            <v>621</v>
          </cell>
          <cell r="Z1720">
            <v>621</v>
          </cell>
          <cell r="AA1720">
            <v>1686</v>
          </cell>
          <cell r="AB1720">
            <v>0</v>
          </cell>
          <cell r="AC1720">
            <v>74.7</v>
          </cell>
          <cell r="AD1720">
            <v>58.52</v>
          </cell>
          <cell r="AE1720">
            <v>0</v>
          </cell>
          <cell r="AF1720">
            <v>38.79</v>
          </cell>
          <cell r="AG1720">
            <v>633.32000000000005</v>
          </cell>
          <cell r="AH1720">
            <v>153.41999999999999</v>
          </cell>
          <cell r="AI1720">
            <v>24.85</v>
          </cell>
          <cell r="AJ1720">
            <v>85.12</v>
          </cell>
          <cell r="AK1720">
            <v>65.5</v>
          </cell>
          <cell r="AL1720">
            <v>70.27</v>
          </cell>
          <cell r="AM1720">
            <v>97.99</v>
          </cell>
          <cell r="AN1720">
            <v>0</v>
          </cell>
        </row>
        <row r="1721">
          <cell r="A1721" t="str">
            <v>MD.IND.5930</v>
          </cell>
          <cell r="B1721" t="str">
            <v>7020.IND.5930</v>
          </cell>
          <cell r="O1721" t="str">
            <v>Non Allocated Expenditure</v>
          </cell>
          <cell r="Q1721">
            <v>10700</v>
          </cell>
          <cell r="R1721">
            <v>0</v>
          </cell>
          <cell r="T1721">
            <v>10700</v>
          </cell>
          <cell r="U1721">
            <v>0</v>
          </cell>
          <cell r="X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10700</v>
          </cell>
          <cell r="AN1721">
            <v>0</v>
          </cell>
        </row>
        <row r="1722">
          <cell r="A1722" t="str">
            <v>MD.IND.5950</v>
          </cell>
          <cell r="B1722" t="str">
            <v>7020.IND.5950</v>
          </cell>
          <cell r="O1722" t="str">
            <v>Non Allocated Expenditure</v>
          </cell>
          <cell r="Q1722">
            <v>250</v>
          </cell>
          <cell r="R1722">
            <v>50</v>
          </cell>
          <cell r="T1722">
            <v>2480.6999999999998</v>
          </cell>
          <cell r="U1722">
            <v>550</v>
          </cell>
          <cell r="X1722">
            <v>600</v>
          </cell>
          <cell r="Z1722">
            <v>600</v>
          </cell>
          <cell r="AA1722">
            <v>2168</v>
          </cell>
          <cell r="AB1722">
            <v>0</v>
          </cell>
          <cell r="AC1722">
            <v>62</v>
          </cell>
          <cell r="AD1722">
            <v>285.60000000000002</v>
          </cell>
          <cell r="AE1722">
            <v>0</v>
          </cell>
          <cell r="AF1722">
            <v>0</v>
          </cell>
          <cell r="AG1722">
            <v>455</v>
          </cell>
          <cell r="AH1722">
            <v>0</v>
          </cell>
          <cell r="AI1722">
            <v>462</v>
          </cell>
          <cell r="AJ1722">
            <v>294</v>
          </cell>
          <cell r="AK1722">
            <v>672.1</v>
          </cell>
          <cell r="AL1722">
            <v>0</v>
          </cell>
          <cell r="AM1722">
            <v>250</v>
          </cell>
          <cell r="AN1722">
            <v>0</v>
          </cell>
        </row>
        <row r="1723">
          <cell r="A1723" t="str">
            <v>MD.IND.6010</v>
          </cell>
          <cell r="B1723" t="str">
            <v>7020.IND.6010</v>
          </cell>
          <cell r="O1723" t="str">
            <v>Non Allocated Expenditure</v>
          </cell>
          <cell r="Q1723">
            <v>0.59</v>
          </cell>
          <cell r="R1723">
            <v>0</v>
          </cell>
          <cell r="T1723">
            <v>818.41</v>
          </cell>
          <cell r="U1723">
            <v>0</v>
          </cell>
          <cell r="X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-0.04</v>
          </cell>
          <cell r="AI1723">
            <v>0</v>
          </cell>
          <cell r="AJ1723">
            <v>714.99</v>
          </cell>
          <cell r="AK1723">
            <v>103.07</v>
          </cell>
          <cell r="AL1723">
            <v>-0.2</v>
          </cell>
          <cell r="AM1723">
            <v>0.59</v>
          </cell>
          <cell r="AN1723">
            <v>0</v>
          </cell>
        </row>
        <row r="1724">
          <cell r="A1724" t="str">
            <v>MD.IND.6030</v>
          </cell>
          <cell r="B1724" t="str">
            <v>7020.IND.6030</v>
          </cell>
          <cell r="O1724" t="str">
            <v>Non Allocated Expenditure</v>
          </cell>
          <cell r="Q1724">
            <v>2608.4</v>
          </cell>
          <cell r="R1724">
            <v>1500</v>
          </cell>
          <cell r="T1724">
            <v>20050.78</v>
          </cell>
          <cell r="U1724">
            <v>16500</v>
          </cell>
          <cell r="X1724">
            <v>18000</v>
          </cell>
          <cell r="Z1724">
            <v>28000</v>
          </cell>
          <cell r="AA1724">
            <v>22213</v>
          </cell>
          <cell r="AB1724">
            <v>0</v>
          </cell>
          <cell r="AC1724">
            <v>3622.86</v>
          </cell>
          <cell r="AD1724">
            <v>1359.68</v>
          </cell>
          <cell r="AE1724">
            <v>1665.85</v>
          </cell>
          <cell r="AF1724">
            <v>1456.5</v>
          </cell>
          <cell r="AG1724">
            <v>1751.73</v>
          </cell>
          <cell r="AH1724">
            <v>1560.71</v>
          </cell>
          <cell r="AI1724">
            <v>1540.75</v>
          </cell>
          <cell r="AJ1724">
            <v>2111.2600000000002</v>
          </cell>
          <cell r="AK1724">
            <v>829.7</v>
          </cell>
          <cell r="AL1724">
            <v>1543.34</v>
          </cell>
          <cell r="AM1724">
            <v>2608.4</v>
          </cell>
          <cell r="AN1724">
            <v>0</v>
          </cell>
        </row>
        <row r="1725">
          <cell r="A1725" t="str">
            <v>MD.IND.6030</v>
          </cell>
          <cell r="B1725" t="str">
            <v>7020.IND.6030</v>
          </cell>
          <cell r="O1725" t="str">
            <v>Non Allocated Expenditure</v>
          </cell>
          <cell r="Q1725">
            <v>-144.82</v>
          </cell>
          <cell r="R1725">
            <v>0</v>
          </cell>
          <cell r="T1725">
            <v>0</v>
          </cell>
          <cell r="U1725">
            <v>0</v>
          </cell>
          <cell r="X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120.45</v>
          </cell>
          <cell r="AG1725">
            <v>0</v>
          </cell>
          <cell r="AH1725">
            <v>120.45</v>
          </cell>
          <cell r="AI1725">
            <v>-240.9</v>
          </cell>
          <cell r="AJ1725">
            <v>92.55</v>
          </cell>
          <cell r="AK1725">
            <v>29.01</v>
          </cell>
          <cell r="AL1725">
            <v>23.26</v>
          </cell>
          <cell r="AM1725">
            <v>-144.82</v>
          </cell>
          <cell r="AN1725">
            <v>0</v>
          </cell>
        </row>
        <row r="1726">
          <cell r="A1726" t="str">
            <v>MD.IND.6040</v>
          </cell>
          <cell r="B1726" t="str">
            <v>7020.IND.6040</v>
          </cell>
          <cell r="O1726" t="str">
            <v>Non Allocated Expenditure</v>
          </cell>
          <cell r="Q1726">
            <v>208.9</v>
          </cell>
          <cell r="R1726">
            <v>834</v>
          </cell>
          <cell r="T1726">
            <v>992.9</v>
          </cell>
          <cell r="U1726">
            <v>9166</v>
          </cell>
          <cell r="X1726">
            <v>10000</v>
          </cell>
          <cell r="Z1726">
            <v>100</v>
          </cell>
          <cell r="AA1726">
            <v>833</v>
          </cell>
          <cell r="AB1726">
            <v>0</v>
          </cell>
          <cell r="AC1726">
            <v>0</v>
          </cell>
          <cell r="AD1726">
            <v>11.41</v>
          </cell>
          <cell r="AE1726">
            <v>0</v>
          </cell>
          <cell r="AF1726">
            <v>0</v>
          </cell>
          <cell r="AG1726">
            <v>0</v>
          </cell>
          <cell r="AH1726">
            <v>-16.14</v>
          </cell>
          <cell r="AI1726">
            <v>490.73</v>
          </cell>
          <cell r="AJ1726">
            <v>0</v>
          </cell>
          <cell r="AK1726">
            <v>298</v>
          </cell>
          <cell r="AL1726">
            <v>0</v>
          </cell>
          <cell r="AM1726">
            <v>208.9</v>
          </cell>
          <cell r="AN1726">
            <v>0</v>
          </cell>
        </row>
        <row r="1727">
          <cell r="A1727" t="str">
            <v>MD.IND.6040</v>
          </cell>
          <cell r="B1727" t="str">
            <v>7020.IND.6040</v>
          </cell>
          <cell r="O1727" t="str">
            <v>Non Allocated Expenditure</v>
          </cell>
          <cell r="Q1727">
            <v>0</v>
          </cell>
          <cell r="R1727">
            <v>0</v>
          </cell>
          <cell r="T1727">
            <v>0</v>
          </cell>
          <cell r="U1727">
            <v>0</v>
          </cell>
          <cell r="X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16.14</v>
          </cell>
          <cell r="AH1727">
            <v>16.14</v>
          </cell>
          <cell r="AI1727">
            <v>-32.28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</row>
        <row r="1728">
          <cell r="A1728" t="str">
            <v>MD.IND.6070</v>
          </cell>
          <cell r="B1728" t="str">
            <v>7020.IND.6070</v>
          </cell>
          <cell r="O1728" t="str">
            <v>Non Allocated Expenditure</v>
          </cell>
          <cell r="Q1728">
            <v>92.13</v>
          </cell>
          <cell r="R1728">
            <v>79</v>
          </cell>
          <cell r="T1728">
            <v>1863.33</v>
          </cell>
          <cell r="U1728">
            <v>878</v>
          </cell>
          <cell r="X1728">
            <v>957</v>
          </cell>
          <cell r="Z1728">
            <v>2000</v>
          </cell>
          <cell r="AA1728">
            <v>3021</v>
          </cell>
          <cell r="AB1728">
            <v>0</v>
          </cell>
          <cell r="AC1728">
            <v>29.09</v>
          </cell>
          <cell r="AD1728">
            <v>483.63</v>
          </cell>
          <cell r="AE1728">
            <v>500</v>
          </cell>
          <cell r="AF1728">
            <v>0</v>
          </cell>
          <cell r="AG1728">
            <v>153.77000000000001</v>
          </cell>
          <cell r="AH1728">
            <v>560.17999999999995</v>
          </cell>
          <cell r="AI1728">
            <v>35.450000000000003</v>
          </cell>
          <cell r="AJ1728">
            <v>4.54</v>
          </cell>
          <cell r="AK1728">
            <v>0</v>
          </cell>
          <cell r="AL1728">
            <v>4.54</v>
          </cell>
          <cell r="AM1728">
            <v>92.13</v>
          </cell>
          <cell r="AN1728">
            <v>0</v>
          </cell>
        </row>
        <row r="1729">
          <cell r="A1729" t="str">
            <v>MD.IND.6070</v>
          </cell>
          <cell r="B1729" t="str">
            <v>7020.IND.6070</v>
          </cell>
          <cell r="O1729" t="str">
            <v>Non Allocated Expenditure</v>
          </cell>
          <cell r="Q1729">
            <v>0</v>
          </cell>
          <cell r="R1729">
            <v>0</v>
          </cell>
          <cell r="T1729">
            <v>0</v>
          </cell>
          <cell r="U1729">
            <v>0</v>
          </cell>
          <cell r="X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560.17999999999995</v>
          </cell>
          <cell r="AF1729">
            <v>0</v>
          </cell>
          <cell r="AG1729">
            <v>0</v>
          </cell>
          <cell r="AH1729">
            <v>-560.17999999999995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</row>
        <row r="1730">
          <cell r="A1730" t="str">
            <v>MD.IND.6075</v>
          </cell>
          <cell r="B1730" t="str">
            <v>7020.IND.6075</v>
          </cell>
          <cell r="O1730" t="str">
            <v>Non Allocated Expenditure</v>
          </cell>
          <cell r="Q1730">
            <v>88.41</v>
          </cell>
          <cell r="R1730">
            <v>84</v>
          </cell>
          <cell r="T1730">
            <v>607.01</v>
          </cell>
          <cell r="U1730">
            <v>916</v>
          </cell>
          <cell r="X1730">
            <v>1000</v>
          </cell>
          <cell r="Z1730">
            <v>1000</v>
          </cell>
          <cell r="AA1730">
            <v>557</v>
          </cell>
          <cell r="AB1730">
            <v>0</v>
          </cell>
          <cell r="AC1730">
            <v>63.59</v>
          </cell>
          <cell r="AD1730">
            <v>24.55</v>
          </cell>
          <cell r="AE1730">
            <v>27.27</v>
          </cell>
          <cell r="AF1730">
            <v>60.82</v>
          </cell>
          <cell r="AG1730">
            <v>0</v>
          </cell>
          <cell r="AH1730">
            <v>82.5</v>
          </cell>
          <cell r="AI1730">
            <v>66.36</v>
          </cell>
          <cell r="AJ1730">
            <v>70.650000000000006</v>
          </cell>
          <cell r="AK1730">
            <v>106.5</v>
          </cell>
          <cell r="AL1730">
            <v>16.36</v>
          </cell>
          <cell r="AM1730">
            <v>88.41</v>
          </cell>
          <cell r="AN1730">
            <v>0</v>
          </cell>
        </row>
        <row r="1731">
          <cell r="A1731" t="str">
            <v>MD.IND.6260</v>
          </cell>
          <cell r="B1731" t="str">
            <v>7020.IND.6260</v>
          </cell>
          <cell r="O1731" t="str">
            <v>Non Allocated Expenditure</v>
          </cell>
          <cell r="Q1731">
            <v>2784.51</v>
          </cell>
          <cell r="R1731">
            <v>328</v>
          </cell>
          <cell r="T1731">
            <v>10882.46</v>
          </cell>
          <cell r="U1731">
            <v>3608</v>
          </cell>
          <cell r="X1731">
            <v>3936</v>
          </cell>
          <cell r="Z1731">
            <v>3936</v>
          </cell>
          <cell r="AA1731">
            <v>0</v>
          </cell>
          <cell r="AB1731">
            <v>0</v>
          </cell>
          <cell r="AC1731">
            <v>1073.6500000000001</v>
          </cell>
          <cell r="AD1731">
            <v>-1377.25</v>
          </cell>
          <cell r="AE1731">
            <v>1213.75</v>
          </cell>
          <cell r="AF1731">
            <v>7393.43</v>
          </cell>
          <cell r="AG1731">
            <v>1737.81</v>
          </cell>
          <cell r="AH1731">
            <v>-9003.31</v>
          </cell>
          <cell r="AI1731">
            <v>-4178.68</v>
          </cell>
          <cell r="AJ1731">
            <v>5202.57</v>
          </cell>
          <cell r="AK1731">
            <v>7037.39</v>
          </cell>
          <cell r="AL1731">
            <v>-1001.41</v>
          </cell>
          <cell r="AM1731">
            <v>2784.51</v>
          </cell>
          <cell r="AN1731">
            <v>-15530.06</v>
          </cell>
        </row>
        <row r="1732">
          <cell r="A1732" t="str">
            <v>MD.IND.8820</v>
          </cell>
          <cell r="B1732" t="str">
            <v>7020.IND.8820</v>
          </cell>
          <cell r="O1732" t="str">
            <v>Non Allocated Expenditure</v>
          </cell>
          <cell r="Q1732">
            <v>282552.77</v>
          </cell>
          <cell r="R1732">
            <v>289311.90999999997</v>
          </cell>
          <cell r="T1732">
            <v>2987384.31</v>
          </cell>
          <cell r="U1732">
            <v>2968744.78</v>
          </cell>
          <cell r="X1732">
            <v>3251919.87</v>
          </cell>
          <cell r="Z1732">
            <v>3315332</v>
          </cell>
          <cell r="AA1732">
            <v>3395646</v>
          </cell>
          <cell r="AB1732">
            <v>0</v>
          </cell>
          <cell r="AC1732">
            <v>266067.49</v>
          </cell>
          <cell r="AD1732">
            <v>263727.23</v>
          </cell>
          <cell r="AE1732">
            <v>255726.04</v>
          </cell>
          <cell r="AF1732">
            <v>269869.15000000002</v>
          </cell>
          <cell r="AG1732">
            <v>257916.16</v>
          </cell>
          <cell r="AH1732">
            <v>276269.40999999997</v>
          </cell>
          <cell r="AI1732">
            <v>296895.03000000003</v>
          </cell>
          <cell r="AJ1732">
            <v>270284.5</v>
          </cell>
          <cell r="AK1732">
            <v>274242.76</v>
          </cell>
          <cell r="AL1732">
            <v>273833.77</v>
          </cell>
          <cell r="AM1732">
            <v>282552.77</v>
          </cell>
          <cell r="AN1732">
            <v>0</v>
          </cell>
        </row>
        <row r="1733">
          <cell r="A1733" t="str">
            <v>MD.OCOH.45270.P014</v>
          </cell>
          <cell r="B1733" t="str">
            <v>7020.OCOH.45270.P014</v>
          </cell>
          <cell r="O1733" t="str">
            <v>Allocated Expenditure</v>
          </cell>
          <cell r="Q1733">
            <v>13791.13</v>
          </cell>
          <cell r="R1733">
            <v>0</v>
          </cell>
          <cell r="T1733">
            <v>62085.23</v>
          </cell>
          <cell r="U1733">
            <v>0</v>
          </cell>
          <cell r="X1733">
            <v>0</v>
          </cell>
          <cell r="Z1733">
            <v>64212.800000000003</v>
          </cell>
          <cell r="AA1733">
            <v>61741.77</v>
          </cell>
          <cell r="AB1733">
            <v>0</v>
          </cell>
          <cell r="AC1733">
            <v>5428.85</v>
          </cell>
          <cell r="AD1733">
            <v>4562.28</v>
          </cell>
          <cell r="AE1733">
            <v>5171.9399999999996</v>
          </cell>
          <cell r="AF1733">
            <v>5977.46</v>
          </cell>
          <cell r="AG1733">
            <v>2986.51</v>
          </cell>
          <cell r="AH1733">
            <v>5534.95</v>
          </cell>
          <cell r="AI1733">
            <v>2180.65</v>
          </cell>
          <cell r="AJ1733">
            <v>2715.97</v>
          </cell>
          <cell r="AK1733">
            <v>5801.1</v>
          </cell>
          <cell r="AL1733">
            <v>7934.39</v>
          </cell>
          <cell r="AM1733">
            <v>13791.13</v>
          </cell>
          <cell r="AN1733">
            <v>985.86</v>
          </cell>
        </row>
        <row r="1734">
          <cell r="A1734" t="str">
            <v>MD.OCOH.45270.P014</v>
          </cell>
          <cell r="B1734" t="str">
            <v>7020.OCOH.45270.P014</v>
          </cell>
          <cell r="O1734" t="str">
            <v>Allocated Expenditure</v>
          </cell>
          <cell r="Q1734">
            <v>1717.17</v>
          </cell>
          <cell r="R1734">
            <v>0</v>
          </cell>
          <cell r="T1734">
            <v>11891.69</v>
          </cell>
          <cell r="U1734">
            <v>0</v>
          </cell>
          <cell r="X1734">
            <v>0</v>
          </cell>
          <cell r="Z1734">
            <v>2662.2</v>
          </cell>
          <cell r="AA1734">
            <v>8931.98</v>
          </cell>
          <cell r="AB1734">
            <v>0</v>
          </cell>
          <cell r="AC1734">
            <v>215.85</v>
          </cell>
          <cell r="AD1734">
            <v>115.46</v>
          </cell>
          <cell r="AE1734">
            <v>197.68</v>
          </cell>
          <cell r="AF1734">
            <v>46.98</v>
          </cell>
          <cell r="AG1734">
            <v>399.91</v>
          </cell>
          <cell r="AH1734">
            <v>1387.33</v>
          </cell>
          <cell r="AI1734">
            <v>357.89</v>
          </cell>
          <cell r="AJ1734">
            <v>553.55999999999995</v>
          </cell>
          <cell r="AK1734">
            <v>192.07</v>
          </cell>
          <cell r="AL1734">
            <v>6707.79</v>
          </cell>
          <cell r="AM1734">
            <v>1717.17</v>
          </cell>
          <cell r="AN1734">
            <v>1381.91</v>
          </cell>
        </row>
        <row r="1735">
          <cell r="A1735" t="str">
            <v>MD.OCOH.45270.P016</v>
          </cell>
          <cell r="B1735" t="str">
            <v>7020.OCOH.45270.P016</v>
          </cell>
          <cell r="O1735" t="str">
            <v>Allocated Expenditure</v>
          </cell>
          <cell r="Q1735">
            <v>11038.43</v>
          </cell>
          <cell r="R1735">
            <v>21290.89</v>
          </cell>
          <cell r="T1735">
            <v>92973.83</v>
          </cell>
          <cell r="U1735">
            <v>240355.58</v>
          </cell>
          <cell r="X1735">
            <v>262011.62</v>
          </cell>
          <cell r="Z1735">
            <v>143406.79999999999</v>
          </cell>
          <cell r="AA1735">
            <v>119579.36</v>
          </cell>
          <cell r="AB1735">
            <v>0</v>
          </cell>
          <cell r="AC1735">
            <v>9805.27</v>
          </cell>
          <cell r="AD1735">
            <v>9613.01</v>
          </cell>
          <cell r="AE1735">
            <v>7033.01</v>
          </cell>
          <cell r="AF1735">
            <v>9276.57</v>
          </cell>
          <cell r="AG1735">
            <v>6441.55</v>
          </cell>
          <cell r="AH1735">
            <v>13249.11</v>
          </cell>
          <cell r="AI1735">
            <v>6356.68</v>
          </cell>
          <cell r="AJ1735">
            <v>7091.33</v>
          </cell>
          <cell r="AK1735">
            <v>4183.28</v>
          </cell>
          <cell r="AL1735">
            <v>8885.59</v>
          </cell>
          <cell r="AM1735">
            <v>11038.43</v>
          </cell>
          <cell r="AN1735">
            <v>252.43</v>
          </cell>
        </row>
        <row r="1736">
          <cell r="A1736" t="str">
            <v>MD.OCOH.45270.P016</v>
          </cell>
          <cell r="B1736" t="str">
            <v>7020.OCOH.45270.P016</v>
          </cell>
          <cell r="O1736" t="str">
            <v>Allocated Expenditure</v>
          </cell>
          <cell r="Q1736">
            <v>0</v>
          </cell>
          <cell r="R1736">
            <v>571.82000000000005</v>
          </cell>
          <cell r="T1736">
            <v>419.06</v>
          </cell>
          <cell r="U1736">
            <v>6967.85</v>
          </cell>
          <cell r="X1736">
            <v>7573.21</v>
          </cell>
          <cell r="Z1736">
            <v>514.08000000000004</v>
          </cell>
          <cell r="AA1736">
            <v>849.68</v>
          </cell>
          <cell r="AB1736">
            <v>0</v>
          </cell>
          <cell r="AC1736">
            <v>97.9</v>
          </cell>
          <cell r="AD1736">
            <v>27.81</v>
          </cell>
          <cell r="AE1736">
            <v>-42.87</v>
          </cell>
          <cell r="AF1736">
            <v>26.06</v>
          </cell>
          <cell r="AG1736">
            <v>29.51</v>
          </cell>
          <cell r="AH1736">
            <v>47.96</v>
          </cell>
          <cell r="AI1736">
            <v>93.57</v>
          </cell>
          <cell r="AJ1736">
            <v>34.54</v>
          </cell>
          <cell r="AK1736">
            <v>104.58</v>
          </cell>
          <cell r="AL1736">
            <v>0</v>
          </cell>
          <cell r="AM1736">
            <v>0</v>
          </cell>
          <cell r="AN1736">
            <v>0</v>
          </cell>
        </row>
        <row r="1737">
          <cell r="A1737" t="str">
            <v>MD.OCOH.45270.P017</v>
          </cell>
          <cell r="B1737" t="str">
            <v>7020.OCOH.45270.P017</v>
          </cell>
          <cell r="O1737" t="str">
            <v>Allocated Expenditure</v>
          </cell>
          <cell r="Q1737">
            <v>32866.879999999997</v>
          </cell>
          <cell r="R1737">
            <v>21786.26</v>
          </cell>
          <cell r="T1737">
            <v>258937.69</v>
          </cell>
          <cell r="U1737">
            <v>246972.78</v>
          </cell>
          <cell r="X1737">
            <v>269377.42</v>
          </cell>
          <cell r="Z1737">
            <v>297399.59999999998</v>
          </cell>
          <cell r="AA1737">
            <v>329327.59000000003</v>
          </cell>
          <cell r="AB1737">
            <v>0</v>
          </cell>
          <cell r="AC1737">
            <v>21919.81</v>
          </cell>
          <cell r="AD1737">
            <v>24889.09</v>
          </cell>
          <cell r="AE1737">
            <v>25371.33</v>
          </cell>
          <cell r="AF1737">
            <v>25342.58</v>
          </cell>
          <cell r="AG1737">
            <v>23352.12</v>
          </cell>
          <cell r="AH1737">
            <v>26282.68</v>
          </cell>
          <cell r="AI1737">
            <v>18966.63</v>
          </cell>
          <cell r="AJ1737">
            <v>27335.97</v>
          </cell>
          <cell r="AK1737">
            <v>12169.34</v>
          </cell>
          <cell r="AL1737">
            <v>20441.259999999998</v>
          </cell>
          <cell r="AM1737">
            <v>32866.879999999997</v>
          </cell>
          <cell r="AN1737">
            <v>2966.99</v>
          </cell>
        </row>
        <row r="1738">
          <cell r="A1738" t="str">
            <v>MD.OCOH.45270.P017</v>
          </cell>
          <cell r="B1738" t="str">
            <v>7020.OCOH.45270.P017</v>
          </cell>
          <cell r="O1738" t="str">
            <v>Allocated Expenditure</v>
          </cell>
          <cell r="Q1738">
            <v>0</v>
          </cell>
          <cell r="R1738">
            <v>149.1</v>
          </cell>
          <cell r="T1738">
            <v>1165.3900000000001</v>
          </cell>
          <cell r="U1738">
            <v>1780.19</v>
          </cell>
          <cell r="X1738">
            <v>1938.66</v>
          </cell>
          <cell r="Z1738">
            <v>780.3</v>
          </cell>
          <cell r="AA1738">
            <v>1191.51</v>
          </cell>
          <cell r="AB1738">
            <v>0</v>
          </cell>
          <cell r="AC1738">
            <v>43.36</v>
          </cell>
          <cell r="AD1738">
            <v>24.37</v>
          </cell>
          <cell r="AE1738">
            <v>0</v>
          </cell>
          <cell r="AF1738">
            <v>103.65</v>
          </cell>
          <cell r="AG1738">
            <v>12.26</v>
          </cell>
          <cell r="AH1738">
            <v>21.08</v>
          </cell>
          <cell r="AI1738">
            <v>194.02</v>
          </cell>
          <cell r="AJ1738">
            <v>287.97000000000003</v>
          </cell>
          <cell r="AK1738">
            <v>0</v>
          </cell>
          <cell r="AL1738">
            <v>478.68</v>
          </cell>
          <cell r="AM1738">
            <v>0</v>
          </cell>
          <cell r="AN1738">
            <v>0</v>
          </cell>
        </row>
        <row r="1739">
          <cell r="A1739" t="str">
            <v>MD.OCOH.45270.P018</v>
          </cell>
          <cell r="B1739" t="str">
            <v>7020.OCOH.45270.P018</v>
          </cell>
          <cell r="O1739" t="str">
            <v>Allocated Expenditure</v>
          </cell>
          <cell r="Q1739">
            <v>0</v>
          </cell>
          <cell r="R1739">
            <v>8115.79</v>
          </cell>
          <cell r="T1739">
            <v>317.69</v>
          </cell>
          <cell r="U1739">
            <v>92112.71</v>
          </cell>
          <cell r="X1739">
            <v>100312.17</v>
          </cell>
          <cell r="Z1739">
            <v>97720.24</v>
          </cell>
          <cell r="AA1739">
            <v>106928.99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184.5</v>
          </cell>
          <cell r="AG1739">
            <v>133.19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40.46</v>
          </cell>
        </row>
        <row r="1740">
          <cell r="A1740" t="str">
            <v>MD.OCOH.45270.P019</v>
          </cell>
          <cell r="B1740" t="str">
            <v>7020.OCOH.45270.P019</v>
          </cell>
          <cell r="O1740" t="str">
            <v>Allocated Expenditure</v>
          </cell>
          <cell r="Q1740">
            <v>3874.72</v>
          </cell>
          <cell r="R1740">
            <v>0</v>
          </cell>
          <cell r="T1740">
            <v>30930.36</v>
          </cell>
          <cell r="U1740">
            <v>0</v>
          </cell>
          <cell r="X1740">
            <v>0</v>
          </cell>
          <cell r="Z1740">
            <v>45024</v>
          </cell>
          <cell r="AA1740">
            <v>31893.48</v>
          </cell>
          <cell r="AB1740">
            <v>0</v>
          </cell>
          <cell r="AC1740">
            <v>2751.32</v>
          </cell>
          <cell r="AD1740">
            <v>4368.3900000000003</v>
          </cell>
          <cell r="AE1740">
            <v>3475.16</v>
          </cell>
          <cell r="AF1740">
            <v>3927.17</v>
          </cell>
          <cell r="AG1740">
            <v>1235.6199999999999</v>
          </cell>
          <cell r="AH1740">
            <v>2713.63</v>
          </cell>
          <cell r="AI1740">
            <v>-1424.52</v>
          </cell>
          <cell r="AJ1740">
            <v>2563.11</v>
          </cell>
          <cell r="AK1740">
            <v>2423.83</v>
          </cell>
          <cell r="AL1740">
            <v>5021.93</v>
          </cell>
          <cell r="AM1740">
            <v>3874.72</v>
          </cell>
          <cell r="AN1740">
            <v>364.33</v>
          </cell>
        </row>
        <row r="1741">
          <cell r="A1741" t="str">
            <v>MD.OCOH.45270.P019</v>
          </cell>
          <cell r="B1741" t="str">
            <v>7020.OCOH.45270.P019</v>
          </cell>
          <cell r="O1741" t="str">
            <v>Allocated Expenditure</v>
          </cell>
          <cell r="Q1741">
            <v>642.47</v>
          </cell>
          <cell r="R1741">
            <v>0</v>
          </cell>
          <cell r="T1741">
            <v>1700.05</v>
          </cell>
          <cell r="U1741">
            <v>0</v>
          </cell>
          <cell r="X1741">
            <v>0</v>
          </cell>
          <cell r="Z1741">
            <v>1973.7</v>
          </cell>
          <cell r="AA1741">
            <v>2452.67</v>
          </cell>
          <cell r="AB1741">
            <v>0</v>
          </cell>
          <cell r="AC1741">
            <v>142.01</v>
          </cell>
          <cell r="AD1741">
            <v>249.12</v>
          </cell>
          <cell r="AE1741">
            <v>3.43</v>
          </cell>
          <cell r="AF1741">
            <v>1.72</v>
          </cell>
          <cell r="AG1741">
            <v>171.43</v>
          </cell>
          <cell r="AH1741">
            <v>48.35</v>
          </cell>
          <cell r="AI1741">
            <v>0</v>
          </cell>
          <cell r="AJ1741">
            <v>1.56</v>
          </cell>
          <cell r="AK1741">
            <v>65.77</v>
          </cell>
          <cell r="AL1741">
            <v>374.19</v>
          </cell>
          <cell r="AM1741">
            <v>642.47</v>
          </cell>
          <cell r="AN1741">
            <v>74.16</v>
          </cell>
        </row>
        <row r="1742">
          <cell r="A1742" t="str">
            <v>MD.OCOH.C2530</v>
          </cell>
          <cell r="B1742" t="str">
            <v>7020.OCOH.C2530</v>
          </cell>
          <cell r="O1742" t="str">
            <v>Allocated Expenditure</v>
          </cell>
          <cell r="Q1742">
            <v>0</v>
          </cell>
          <cell r="R1742">
            <v>0</v>
          </cell>
          <cell r="T1742">
            <v>0</v>
          </cell>
          <cell r="U1742">
            <v>0</v>
          </cell>
          <cell r="X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</row>
        <row r="1743">
          <cell r="A1743" t="str">
            <v>MD.OCOH.C2570</v>
          </cell>
          <cell r="B1743" t="str">
            <v>7020.OCOH.C2570</v>
          </cell>
          <cell r="O1743" t="str">
            <v>Allocated Expenditure</v>
          </cell>
          <cell r="Q1743">
            <v>0</v>
          </cell>
          <cell r="R1743">
            <v>0</v>
          </cell>
          <cell r="T1743">
            <v>0</v>
          </cell>
          <cell r="U1743">
            <v>0</v>
          </cell>
          <cell r="X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</row>
        <row r="1744">
          <cell r="A1744" t="str">
            <v>MD.OCOH.C2570</v>
          </cell>
          <cell r="B1744" t="str">
            <v>7020.OCOH.C2570</v>
          </cell>
          <cell r="O1744" t="str">
            <v>Allocated Expenditure</v>
          </cell>
          <cell r="Q1744">
            <v>0</v>
          </cell>
          <cell r="R1744">
            <v>0</v>
          </cell>
          <cell r="T1744">
            <v>0</v>
          </cell>
          <cell r="U1744">
            <v>0</v>
          </cell>
          <cell r="X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</row>
        <row r="1745">
          <cell r="A1745" t="str">
            <v>MD.OCOH.C3040</v>
          </cell>
          <cell r="B1745" t="str">
            <v>7021.OCOH.C3040</v>
          </cell>
          <cell r="O1745" t="str">
            <v>Allocated Expenditure</v>
          </cell>
          <cell r="Q1745">
            <v>0</v>
          </cell>
          <cell r="R1745">
            <v>0</v>
          </cell>
          <cell r="T1745">
            <v>0</v>
          </cell>
          <cell r="U1745">
            <v>0</v>
          </cell>
          <cell r="X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</row>
        <row r="1746">
          <cell r="A1746" t="str">
            <v>MD.OCOH.C3060</v>
          </cell>
          <cell r="B1746" t="str">
            <v>7020.OCOH.C3060</v>
          </cell>
          <cell r="O1746" t="str">
            <v>Allocated Expenditure</v>
          </cell>
          <cell r="Q1746">
            <v>0</v>
          </cell>
          <cell r="R1746">
            <v>0</v>
          </cell>
          <cell r="T1746">
            <v>0</v>
          </cell>
          <cell r="U1746">
            <v>0</v>
          </cell>
          <cell r="X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</row>
        <row r="1747">
          <cell r="A1747" t="str">
            <v>MD.OCOH.C4420</v>
          </cell>
          <cell r="B1747" t="str">
            <v>7020.OCOH.C4420</v>
          </cell>
          <cell r="O1747" t="str">
            <v>Allocated Expenditure</v>
          </cell>
          <cell r="Q1747">
            <v>0</v>
          </cell>
          <cell r="R1747">
            <v>0</v>
          </cell>
          <cell r="T1747">
            <v>-666.62</v>
          </cell>
          <cell r="U1747">
            <v>0</v>
          </cell>
          <cell r="X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-666.62</v>
          </cell>
          <cell r="AD1747">
            <v>0</v>
          </cell>
          <cell r="AE1747">
            <v>0</v>
          </cell>
          <cell r="AF1747">
            <v>61.27</v>
          </cell>
          <cell r="AG1747">
            <v>-61.27</v>
          </cell>
          <cell r="AH1747">
            <v>51.24</v>
          </cell>
          <cell r="AI1747">
            <v>-51.24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</row>
        <row r="1748">
          <cell r="A1748" t="str">
            <v>MD.OCOH.C4420</v>
          </cell>
          <cell r="B1748" t="str">
            <v>7020.OCOH.C4420</v>
          </cell>
          <cell r="O1748" t="str">
            <v>Allocated Expenditure</v>
          </cell>
          <cell r="Q1748">
            <v>0</v>
          </cell>
          <cell r="R1748">
            <v>0</v>
          </cell>
          <cell r="T1748">
            <v>0</v>
          </cell>
          <cell r="U1748">
            <v>0</v>
          </cell>
          <cell r="X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</row>
        <row r="1749">
          <cell r="A1749" t="str">
            <v>MD.OCOH.C4420</v>
          </cell>
          <cell r="B1749" t="str">
            <v>7020.OCOH.C4420</v>
          </cell>
          <cell r="O1749" t="str">
            <v>Allocated Expenditure</v>
          </cell>
          <cell r="Q1749">
            <v>18438.61</v>
          </cell>
          <cell r="R1749">
            <v>7521.07</v>
          </cell>
          <cell r="T1749">
            <v>123909.18</v>
          </cell>
          <cell r="U1749">
            <v>87136.06</v>
          </cell>
          <cell r="X1749">
            <v>94965.88</v>
          </cell>
          <cell r="Z1749">
            <v>92477.13</v>
          </cell>
          <cell r="AA1749">
            <v>99464.67</v>
          </cell>
          <cell r="AB1749">
            <v>0</v>
          </cell>
          <cell r="AC1749">
            <v>10010.69</v>
          </cell>
          <cell r="AD1749">
            <v>8350.3700000000008</v>
          </cell>
          <cell r="AE1749">
            <v>9548.93</v>
          </cell>
          <cell r="AF1749">
            <v>9808.19</v>
          </cell>
          <cell r="AG1749">
            <v>11185.89</v>
          </cell>
          <cell r="AH1749">
            <v>12882.85</v>
          </cell>
          <cell r="AI1749">
            <v>7604.22</v>
          </cell>
          <cell r="AJ1749">
            <v>14476.27</v>
          </cell>
          <cell r="AK1749">
            <v>9483.01</v>
          </cell>
          <cell r="AL1749">
            <v>12120.15</v>
          </cell>
          <cell r="AM1749">
            <v>18438.61</v>
          </cell>
          <cell r="AN1749">
            <v>692.95</v>
          </cell>
        </row>
        <row r="1750">
          <cell r="A1750" t="str">
            <v>MD.OCOH.C4420</v>
          </cell>
          <cell r="B1750" t="str">
            <v>7020.OCOH.C4420</v>
          </cell>
          <cell r="O1750" t="str">
            <v>Allocated Expenditure</v>
          </cell>
          <cell r="Q1750">
            <v>6436.9</v>
          </cell>
          <cell r="R1750">
            <v>4078.73</v>
          </cell>
          <cell r="T1750">
            <v>49051.6</v>
          </cell>
          <cell r="U1750">
            <v>42010.95</v>
          </cell>
          <cell r="X1750">
            <v>46328.65</v>
          </cell>
          <cell r="Z1750">
            <v>68320.539999999994</v>
          </cell>
          <cell r="AA1750">
            <v>83205.19</v>
          </cell>
          <cell r="AB1750">
            <v>0</v>
          </cell>
          <cell r="AC1750">
            <v>2003.32</v>
          </cell>
          <cell r="AD1750">
            <v>3817.59</v>
          </cell>
          <cell r="AE1750">
            <v>2330.2399999999998</v>
          </cell>
          <cell r="AF1750">
            <v>3585.76</v>
          </cell>
          <cell r="AG1750">
            <v>3150.57</v>
          </cell>
          <cell r="AH1750">
            <v>4327.99</v>
          </cell>
          <cell r="AI1750">
            <v>6671.92</v>
          </cell>
          <cell r="AJ1750">
            <v>4666.41</v>
          </cell>
          <cell r="AK1750">
            <v>6275.16</v>
          </cell>
          <cell r="AL1750">
            <v>5785.74</v>
          </cell>
          <cell r="AM1750">
            <v>6436.9</v>
          </cell>
          <cell r="AN1750">
            <v>0</v>
          </cell>
        </row>
        <row r="1751">
          <cell r="A1751" t="str">
            <v>NPMO.C2030</v>
          </cell>
          <cell r="B1751" t="str">
            <v>8100.C2030</v>
          </cell>
          <cell r="O1751" t="str">
            <v>Non Allocated Expenditure</v>
          </cell>
          <cell r="Q1751">
            <v>0</v>
          </cell>
          <cell r="R1751">
            <v>0</v>
          </cell>
          <cell r="T1751">
            <v>0</v>
          </cell>
          <cell r="U1751">
            <v>0</v>
          </cell>
          <cell r="X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</row>
        <row r="1752">
          <cell r="A1752" t="str">
            <v>NPMO.C2030</v>
          </cell>
          <cell r="B1752" t="str">
            <v>8100.C2030</v>
          </cell>
          <cell r="O1752" t="str">
            <v>Non Allocated Expenditure</v>
          </cell>
          <cell r="Q1752">
            <v>0</v>
          </cell>
          <cell r="R1752">
            <v>0</v>
          </cell>
          <cell r="T1752">
            <v>0</v>
          </cell>
          <cell r="U1752">
            <v>0</v>
          </cell>
          <cell r="X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</row>
        <row r="1753">
          <cell r="A1753" t="str">
            <v>NPMO.C2030</v>
          </cell>
          <cell r="B1753" t="str">
            <v>8200.C2030</v>
          </cell>
          <cell r="O1753" t="str">
            <v>Borrowing Costs</v>
          </cell>
          <cell r="Q1753">
            <v>0</v>
          </cell>
          <cell r="R1753">
            <v>0</v>
          </cell>
          <cell r="T1753">
            <v>0</v>
          </cell>
          <cell r="U1753">
            <v>0</v>
          </cell>
          <cell r="X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</row>
        <row r="1754">
          <cell r="A1754" t="str">
            <v>NPMO.C2030</v>
          </cell>
          <cell r="B1754" t="str">
            <v>8200.C2030</v>
          </cell>
          <cell r="O1754" t="str">
            <v>Non Allocated Expenditure</v>
          </cell>
          <cell r="Q1754">
            <v>0</v>
          </cell>
          <cell r="R1754">
            <v>0</v>
          </cell>
          <cell r="T1754">
            <v>0</v>
          </cell>
          <cell r="U1754">
            <v>0</v>
          </cell>
          <cell r="X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</row>
        <row r="1755">
          <cell r="A1755" t="str">
            <v>NPMO.C2030</v>
          </cell>
          <cell r="B1755" t="str">
            <v>8200.C2030</v>
          </cell>
          <cell r="O1755" t="str">
            <v>Non Allocated Expenditure</v>
          </cell>
          <cell r="Q1755">
            <v>0</v>
          </cell>
          <cell r="R1755">
            <v>0</v>
          </cell>
          <cell r="T1755">
            <v>0</v>
          </cell>
          <cell r="U1755">
            <v>0</v>
          </cell>
          <cell r="X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</row>
        <row r="1756">
          <cell r="A1756" t="str">
            <v>NPMO.C2030</v>
          </cell>
          <cell r="B1756" t="str">
            <v>8200.C2030</v>
          </cell>
          <cell r="O1756" t="str">
            <v>Non Allocated Expenditure</v>
          </cell>
          <cell r="Q1756">
            <v>0</v>
          </cell>
          <cell r="R1756">
            <v>0</v>
          </cell>
          <cell r="T1756">
            <v>0</v>
          </cell>
          <cell r="U1756">
            <v>0</v>
          </cell>
          <cell r="X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</row>
        <row r="1757">
          <cell r="A1757" t="str">
            <v>NPMO.C2030</v>
          </cell>
          <cell r="B1757" t="str">
            <v>8200.C2030</v>
          </cell>
          <cell r="O1757" t="str">
            <v>Non Allocated Expenditure</v>
          </cell>
          <cell r="Q1757">
            <v>0</v>
          </cell>
          <cell r="R1757">
            <v>0</v>
          </cell>
          <cell r="T1757">
            <v>0</v>
          </cell>
          <cell r="U1757">
            <v>0</v>
          </cell>
          <cell r="X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</row>
        <row r="1758">
          <cell r="A1758" t="str">
            <v>NPMO.C2050</v>
          </cell>
          <cell r="B1758" t="str">
            <v>8010.C2050</v>
          </cell>
          <cell r="O1758" t="str">
            <v>Non Allocated Expenditure</v>
          </cell>
          <cell r="Q1758">
            <v>0</v>
          </cell>
          <cell r="R1758">
            <v>0</v>
          </cell>
          <cell r="T1758">
            <v>0</v>
          </cell>
          <cell r="U1758">
            <v>0</v>
          </cell>
          <cell r="X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</row>
        <row r="1759">
          <cell r="A1759" t="str">
            <v>NPMO.C2050</v>
          </cell>
          <cell r="B1759" t="str">
            <v>8010.C2050</v>
          </cell>
          <cell r="O1759" t="str">
            <v>Non Allocated Expenditure</v>
          </cell>
          <cell r="Q1759">
            <v>0</v>
          </cell>
          <cell r="R1759">
            <v>0</v>
          </cell>
          <cell r="T1759">
            <v>0</v>
          </cell>
          <cell r="U1759">
            <v>0</v>
          </cell>
          <cell r="X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</row>
        <row r="1760">
          <cell r="A1760" t="str">
            <v>NPMO.C3041</v>
          </cell>
          <cell r="B1760" t="str">
            <v>8010.C3041</v>
          </cell>
          <cell r="O1760" t="str">
            <v>Non Allocated Expenditure</v>
          </cell>
          <cell r="Q1760">
            <v>0</v>
          </cell>
          <cell r="R1760">
            <v>0</v>
          </cell>
          <cell r="T1760">
            <v>0</v>
          </cell>
          <cell r="U1760">
            <v>0</v>
          </cell>
          <cell r="X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</row>
        <row r="1761">
          <cell r="A1761" t="str">
            <v>NPMO.C3061</v>
          </cell>
          <cell r="B1761" t="str">
            <v>8010.C3061</v>
          </cell>
          <cell r="O1761" t="str">
            <v>Non Allocated Expenditure</v>
          </cell>
          <cell r="Q1761">
            <v>0</v>
          </cell>
          <cell r="R1761">
            <v>0</v>
          </cell>
          <cell r="T1761">
            <v>0</v>
          </cell>
          <cell r="U1761">
            <v>0</v>
          </cell>
          <cell r="X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</row>
        <row r="1762">
          <cell r="A1762" t="str">
            <v>NPMO.IND.3301</v>
          </cell>
          <cell r="B1762" t="str">
            <v>8010.IND.3301</v>
          </cell>
          <cell r="O1762" t="str">
            <v>Non Allocated Expenditure</v>
          </cell>
          <cell r="Q1762">
            <v>43847.24</v>
          </cell>
          <cell r="R1762">
            <v>0</v>
          </cell>
          <cell r="T1762">
            <v>-70768.03</v>
          </cell>
          <cell r="U1762">
            <v>0</v>
          </cell>
          <cell r="X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-466854.25</v>
          </cell>
          <cell r="AD1762">
            <v>36033.26</v>
          </cell>
          <cell r="AE1762">
            <v>40296.46</v>
          </cell>
          <cell r="AF1762">
            <v>69786.42</v>
          </cell>
          <cell r="AG1762">
            <v>28325.91</v>
          </cell>
          <cell r="AH1762">
            <v>39100.14</v>
          </cell>
          <cell r="AI1762">
            <v>24074.94</v>
          </cell>
          <cell r="AJ1762">
            <v>40239.019999999997</v>
          </cell>
          <cell r="AK1762">
            <v>41536.57</v>
          </cell>
          <cell r="AL1762">
            <v>32846.26</v>
          </cell>
          <cell r="AM1762">
            <v>43847.24</v>
          </cell>
          <cell r="AN1762">
            <v>-17595.060000000001</v>
          </cell>
        </row>
        <row r="1763">
          <cell r="A1763" t="str">
            <v>NPMO.IND.3301</v>
          </cell>
          <cell r="B1763" t="str">
            <v>8010.IND.3301</v>
          </cell>
          <cell r="O1763" t="str">
            <v>Non Allocated Expenditure</v>
          </cell>
          <cell r="Q1763">
            <v>0</v>
          </cell>
          <cell r="R1763">
            <v>38349.9</v>
          </cell>
          <cell r="T1763">
            <v>530158.22</v>
          </cell>
          <cell r="U1763">
            <v>401080.67</v>
          </cell>
          <cell r="X1763">
            <v>435661.89</v>
          </cell>
          <cell r="Z1763">
            <v>462000</v>
          </cell>
          <cell r="AA1763">
            <v>463000</v>
          </cell>
          <cell r="AB1763">
            <v>0</v>
          </cell>
          <cell r="AC1763">
            <v>521202.06</v>
          </cell>
          <cell r="AD1763">
            <v>8956.16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</row>
        <row r="1764">
          <cell r="A1764" t="str">
            <v>NPMO.IND.3301</v>
          </cell>
          <cell r="B1764" t="str">
            <v>8020.IND.3301</v>
          </cell>
          <cell r="O1764" t="str">
            <v>Non Allocated Expenditure</v>
          </cell>
          <cell r="Q1764">
            <v>150967.39000000001</v>
          </cell>
          <cell r="R1764">
            <v>0</v>
          </cell>
          <cell r="T1764">
            <v>1173307.8999999999</v>
          </cell>
          <cell r="U1764">
            <v>0</v>
          </cell>
          <cell r="X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92703.74</v>
          </cell>
          <cell r="AD1764">
            <v>122995.19</v>
          </cell>
          <cell r="AE1764">
            <v>124969.73</v>
          </cell>
          <cell r="AF1764">
            <v>98937.75</v>
          </cell>
          <cell r="AG1764">
            <v>110456.43</v>
          </cell>
          <cell r="AH1764">
            <v>99362.83</v>
          </cell>
          <cell r="AI1764">
            <v>64689.26</v>
          </cell>
          <cell r="AJ1764">
            <v>114323.18</v>
          </cell>
          <cell r="AK1764">
            <v>109073.15</v>
          </cell>
          <cell r="AL1764">
            <v>84829.25</v>
          </cell>
          <cell r="AM1764">
            <v>150967.39000000001</v>
          </cell>
          <cell r="AN1764">
            <v>-58448.39</v>
          </cell>
        </row>
        <row r="1765">
          <cell r="A1765" t="str">
            <v>NPMO.IND.3301</v>
          </cell>
          <cell r="B1765" t="str">
            <v>8020.IND.3301</v>
          </cell>
          <cell r="O1765" t="str">
            <v>Non Allocated Expenditure</v>
          </cell>
          <cell r="Q1765">
            <v>0</v>
          </cell>
          <cell r="R1765">
            <v>113164.82</v>
          </cell>
          <cell r="T1765">
            <v>0</v>
          </cell>
          <cell r="U1765">
            <v>1183520.26</v>
          </cell>
          <cell r="X1765">
            <v>1285578.5900000001</v>
          </cell>
          <cell r="Z1765">
            <v>1292000</v>
          </cell>
          <cell r="AA1765">
            <v>1383000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</row>
        <row r="1766">
          <cell r="A1766" t="str">
            <v>NPMO.IND.3301</v>
          </cell>
          <cell r="B1766" t="str">
            <v>8030.IND.3301</v>
          </cell>
          <cell r="O1766" t="str">
            <v>Non Allocated Expenditure</v>
          </cell>
          <cell r="Q1766">
            <v>154168.79</v>
          </cell>
          <cell r="R1766">
            <v>0</v>
          </cell>
          <cell r="T1766">
            <v>1407210.86</v>
          </cell>
          <cell r="U1766">
            <v>0</v>
          </cell>
          <cell r="X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92491.67</v>
          </cell>
          <cell r="AD1766">
            <v>156819.35999999999</v>
          </cell>
          <cell r="AE1766">
            <v>135630.57999999999</v>
          </cell>
          <cell r="AF1766">
            <v>105867.9</v>
          </cell>
          <cell r="AG1766">
            <v>132110.97</v>
          </cell>
          <cell r="AH1766">
            <v>139976.29999999999</v>
          </cell>
          <cell r="AI1766">
            <v>87094.57</v>
          </cell>
          <cell r="AJ1766">
            <v>148126.49</v>
          </cell>
          <cell r="AK1766">
            <v>144689.76999999999</v>
          </cell>
          <cell r="AL1766">
            <v>110234.46</v>
          </cell>
          <cell r="AM1766">
            <v>154168.79</v>
          </cell>
          <cell r="AN1766">
            <v>-60871.7</v>
          </cell>
        </row>
        <row r="1767">
          <cell r="A1767" t="str">
            <v>NPMO.IND.3301</v>
          </cell>
          <cell r="B1767" t="str">
            <v>8030.IND.3301</v>
          </cell>
          <cell r="O1767" t="str">
            <v>Non Allocated Expenditure</v>
          </cell>
          <cell r="Q1767">
            <v>0</v>
          </cell>
          <cell r="R1767">
            <v>175727.81</v>
          </cell>
          <cell r="T1767">
            <v>0</v>
          </cell>
          <cell r="U1767">
            <v>1848395.74</v>
          </cell>
          <cell r="X1767">
            <v>2008243.99</v>
          </cell>
          <cell r="Z1767">
            <v>1717000</v>
          </cell>
          <cell r="AA1767">
            <v>1462000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</row>
        <row r="1768">
          <cell r="A1768" t="str">
            <v>NPMO.IND.3301</v>
          </cell>
          <cell r="B1768" t="str">
            <v>8040.IND.3301</v>
          </cell>
          <cell r="O1768" t="str">
            <v>Non Allocated Expenditure</v>
          </cell>
          <cell r="Q1768">
            <v>167497.49</v>
          </cell>
          <cell r="R1768">
            <v>0</v>
          </cell>
          <cell r="T1768">
            <v>1541406.33</v>
          </cell>
          <cell r="U1768">
            <v>0</v>
          </cell>
          <cell r="X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162449.10999999999</v>
          </cell>
          <cell r="AD1768">
            <v>115427.44</v>
          </cell>
          <cell r="AE1768">
            <v>130063.78</v>
          </cell>
          <cell r="AF1768">
            <v>114057.88</v>
          </cell>
          <cell r="AG1768">
            <v>157571.22</v>
          </cell>
          <cell r="AH1768">
            <v>139282.84</v>
          </cell>
          <cell r="AI1768">
            <v>118365.42</v>
          </cell>
          <cell r="AJ1768">
            <v>147047.9</v>
          </cell>
          <cell r="AK1768">
            <v>157995.62</v>
          </cell>
          <cell r="AL1768">
            <v>131647.63</v>
          </cell>
          <cell r="AM1768">
            <v>167497.49</v>
          </cell>
          <cell r="AN1768">
            <v>-68622.990000000005</v>
          </cell>
        </row>
        <row r="1769">
          <cell r="A1769" t="str">
            <v>NPMO.IND.3301</v>
          </cell>
          <cell r="B1769" t="str">
            <v>8040.IND.3301</v>
          </cell>
          <cell r="O1769" t="str">
            <v>Non Allocated Expenditure</v>
          </cell>
          <cell r="Q1769">
            <v>0</v>
          </cell>
          <cell r="R1769">
            <v>185331.4</v>
          </cell>
          <cell r="T1769">
            <v>15588.4</v>
          </cell>
          <cell r="U1769">
            <v>1862762.68</v>
          </cell>
          <cell r="X1769">
            <v>2029899.45</v>
          </cell>
          <cell r="Z1769">
            <v>1740000</v>
          </cell>
          <cell r="AA1769">
            <v>1619000</v>
          </cell>
          <cell r="AB1769">
            <v>0</v>
          </cell>
          <cell r="AC1769">
            <v>0</v>
          </cell>
          <cell r="AD1769">
            <v>15588.4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</row>
        <row r="1770">
          <cell r="A1770" t="str">
            <v>NPMO.IND.3301</v>
          </cell>
          <cell r="B1770" t="str">
            <v>8050.IND.3301</v>
          </cell>
          <cell r="O1770" t="str">
            <v>Non Allocated Expenditure</v>
          </cell>
          <cell r="Q1770">
            <v>134307.88</v>
          </cell>
          <cell r="R1770">
            <v>0</v>
          </cell>
          <cell r="T1770">
            <v>1325452.3400000001</v>
          </cell>
          <cell r="U1770">
            <v>0</v>
          </cell>
          <cell r="X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119209.73</v>
          </cell>
          <cell r="AD1770">
            <v>93769.64</v>
          </cell>
          <cell r="AE1770">
            <v>138579.82999999999</v>
          </cell>
          <cell r="AF1770">
            <v>127055.51</v>
          </cell>
          <cell r="AG1770">
            <v>129643.14</v>
          </cell>
          <cell r="AH1770">
            <v>106912.76</v>
          </cell>
          <cell r="AI1770">
            <v>87027.520000000004</v>
          </cell>
          <cell r="AJ1770">
            <v>142462.38</v>
          </cell>
          <cell r="AK1770">
            <v>138883.5</v>
          </cell>
          <cell r="AL1770">
            <v>107600.45</v>
          </cell>
          <cell r="AM1770">
            <v>134307.88</v>
          </cell>
          <cell r="AN1770">
            <v>-57894.35</v>
          </cell>
        </row>
        <row r="1771">
          <cell r="A1771" t="str">
            <v>NPMO.IND.3301</v>
          </cell>
          <cell r="B1771" t="str">
            <v>8050.IND.3301</v>
          </cell>
          <cell r="O1771" t="str">
            <v>Non Allocated Expenditure</v>
          </cell>
          <cell r="Q1771">
            <v>0</v>
          </cell>
          <cell r="R1771">
            <v>161578.12</v>
          </cell>
          <cell r="T1771">
            <v>0</v>
          </cell>
          <cell r="U1771">
            <v>1652095.45</v>
          </cell>
          <cell r="X1771">
            <v>1797809.36</v>
          </cell>
          <cell r="Z1771">
            <v>1605000</v>
          </cell>
          <cell r="AA1771">
            <v>1305000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</row>
        <row r="1772">
          <cell r="A1772" t="str">
            <v>NPMO.IND.3302</v>
          </cell>
          <cell r="B1772" t="str">
            <v>8010.IND.3302</v>
          </cell>
          <cell r="O1772" t="str">
            <v>Non Allocated Expenditure</v>
          </cell>
          <cell r="Q1772">
            <v>0</v>
          </cell>
          <cell r="R1772">
            <v>0</v>
          </cell>
          <cell r="T1772">
            <v>7283.9</v>
          </cell>
          <cell r="U1772">
            <v>0</v>
          </cell>
          <cell r="X1772">
            <v>0</v>
          </cell>
          <cell r="Z1772">
            <v>0</v>
          </cell>
          <cell r="AA1772">
            <v>12000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3810.04</v>
          </cell>
          <cell r="AG1772">
            <v>2017.08</v>
          </cell>
          <cell r="AH1772">
            <v>1456.78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</row>
        <row r="1773">
          <cell r="A1773" t="str">
            <v>NPMO.IND.3311</v>
          </cell>
          <cell r="B1773" t="str">
            <v>8010.IND.3311</v>
          </cell>
          <cell r="O1773" t="str">
            <v>Non Allocated Expenditure</v>
          </cell>
          <cell r="Q1773">
            <v>0</v>
          </cell>
          <cell r="R1773">
            <v>0</v>
          </cell>
          <cell r="T1773">
            <v>-21911.200000000001</v>
          </cell>
          <cell r="U1773">
            <v>0</v>
          </cell>
          <cell r="X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-28355.31</v>
          </cell>
          <cell r="AD1773">
            <v>6444.11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</row>
        <row r="1774">
          <cell r="A1774" t="str">
            <v>NPMO.IND.3311</v>
          </cell>
          <cell r="B1774" t="str">
            <v>8010.IND.3311</v>
          </cell>
          <cell r="O1774" t="str">
            <v>Non Allocated Expenditure</v>
          </cell>
          <cell r="Q1774">
            <v>0</v>
          </cell>
          <cell r="R1774">
            <v>0</v>
          </cell>
          <cell r="T1774">
            <v>21911.200000000001</v>
          </cell>
          <cell r="U1774">
            <v>0</v>
          </cell>
          <cell r="X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28355.31</v>
          </cell>
          <cell r="AD1774">
            <v>-6444.11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</row>
        <row r="1775">
          <cell r="A1775" t="str">
            <v>NPMO.IND.3311</v>
          </cell>
          <cell r="B1775" t="str">
            <v>8020.IND.3311</v>
          </cell>
          <cell r="O1775" t="str">
            <v>Non Allocated Expenditure</v>
          </cell>
          <cell r="Q1775">
            <v>-800.85</v>
          </cell>
          <cell r="R1775">
            <v>0</v>
          </cell>
          <cell r="T1775">
            <v>4286.74</v>
          </cell>
          <cell r="U1775">
            <v>0</v>
          </cell>
          <cell r="X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5829.76</v>
          </cell>
          <cell r="AD1775">
            <v>-5829.76</v>
          </cell>
          <cell r="AE1775">
            <v>787.42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4300.17</v>
          </cell>
          <cell r="AM1775">
            <v>-800.85</v>
          </cell>
          <cell r="AN1775">
            <v>0</v>
          </cell>
        </row>
        <row r="1776">
          <cell r="A1776" t="str">
            <v>NPMO.IND.3311</v>
          </cell>
          <cell r="B1776" t="str">
            <v>8020.IND.3311</v>
          </cell>
          <cell r="O1776" t="str">
            <v>Non Allocated Expenditure</v>
          </cell>
          <cell r="Q1776">
            <v>0</v>
          </cell>
          <cell r="R1776">
            <v>1437.19</v>
          </cell>
          <cell r="T1776">
            <v>0</v>
          </cell>
          <cell r="U1776">
            <v>15030.62</v>
          </cell>
          <cell r="X1776">
            <v>16326.81</v>
          </cell>
          <cell r="Z1776">
            <v>16326.81</v>
          </cell>
          <cell r="AA1776">
            <v>1000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</row>
        <row r="1777">
          <cell r="A1777" t="str">
            <v>NPMO.IND.3311</v>
          </cell>
          <cell r="B1777" t="str">
            <v>8030.IND.3311</v>
          </cell>
          <cell r="O1777" t="str">
            <v>Non Allocated Expenditure</v>
          </cell>
          <cell r="Q1777">
            <v>1916.06</v>
          </cell>
          <cell r="R1777">
            <v>0</v>
          </cell>
          <cell r="T1777">
            <v>75383.89</v>
          </cell>
          <cell r="U1777">
            <v>0</v>
          </cell>
          <cell r="X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22525.55</v>
          </cell>
          <cell r="AD1777">
            <v>22331.94</v>
          </cell>
          <cell r="AE1777">
            <v>4548.88</v>
          </cell>
          <cell r="AF1777">
            <v>123.82</v>
          </cell>
          <cell r="AG1777">
            <v>16844.93</v>
          </cell>
          <cell r="AH1777">
            <v>2131.88</v>
          </cell>
          <cell r="AI1777">
            <v>-3285.96</v>
          </cell>
          <cell r="AJ1777">
            <v>0</v>
          </cell>
          <cell r="AK1777">
            <v>7990.23</v>
          </cell>
          <cell r="AL1777">
            <v>256.56</v>
          </cell>
          <cell r="AM1777">
            <v>1916.06</v>
          </cell>
          <cell r="AN1777">
            <v>-629.94000000000005</v>
          </cell>
        </row>
        <row r="1778">
          <cell r="A1778" t="str">
            <v>NPMO.IND.3311</v>
          </cell>
          <cell r="B1778" t="str">
            <v>8030.IND.3311</v>
          </cell>
          <cell r="O1778" t="str">
            <v>Non Allocated Expenditure</v>
          </cell>
          <cell r="Q1778">
            <v>0</v>
          </cell>
          <cell r="R1778">
            <v>2132.63</v>
          </cell>
          <cell r="T1778">
            <v>0</v>
          </cell>
          <cell r="U1778">
            <v>22439.73</v>
          </cell>
          <cell r="X1778">
            <v>24380.68</v>
          </cell>
          <cell r="Z1778">
            <v>49000</v>
          </cell>
          <cell r="AA1778">
            <v>77000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</row>
        <row r="1779">
          <cell r="A1779" t="str">
            <v>NPMO.IND.3311</v>
          </cell>
          <cell r="B1779" t="str">
            <v>8050.IND.3311</v>
          </cell>
          <cell r="O1779" t="str">
            <v>Non Allocated Expenditure</v>
          </cell>
          <cell r="Q1779">
            <v>4378.95</v>
          </cell>
          <cell r="R1779">
            <v>0</v>
          </cell>
          <cell r="T1779">
            <v>14879.44</v>
          </cell>
          <cell r="U1779">
            <v>0</v>
          </cell>
          <cell r="X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576.08000000000004</v>
          </cell>
          <cell r="AG1779">
            <v>-216.03</v>
          </cell>
          <cell r="AH1779">
            <v>2343.1</v>
          </cell>
          <cell r="AI1779">
            <v>1324.93</v>
          </cell>
          <cell r="AJ1779">
            <v>657.24</v>
          </cell>
          <cell r="AK1779">
            <v>755.93</v>
          </cell>
          <cell r="AL1779">
            <v>5059.24</v>
          </cell>
          <cell r="AM1779">
            <v>4378.95</v>
          </cell>
          <cell r="AN1779">
            <v>-2444.0500000000002</v>
          </cell>
        </row>
        <row r="1780">
          <cell r="A1780" t="str">
            <v>NPMO.IND.3311</v>
          </cell>
          <cell r="B1780" t="str">
            <v>8050.IND.3311</v>
          </cell>
          <cell r="O1780" t="str">
            <v>Non Allocated Expenditure</v>
          </cell>
          <cell r="Q1780">
            <v>0</v>
          </cell>
          <cell r="R1780">
            <v>4072.64</v>
          </cell>
          <cell r="T1780">
            <v>0</v>
          </cell>
          <cell r="U1780">
            <v>41136.980000000003</v>
          </cell>
          <cell r="X1780">
            <v>44810.06</v>
          </cell>
          <cell r="Z1780">
            <v>44810.06</v>
          </cell>
          <cell r="AA1780">
            <v>7000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</row>
        <row r="1781">
          <cell r="A1781" t="str">
            <v>NPMO.IND.3313</v>
          </cell>
          <cell r="B1781" t="str">
            <v>8050.IND.3313</v>
          </cell>
          <cell r="O1781" t="str">
            <v>Non Allocated Expenditure</v>
          </cell>
          <cell r="Q1781">
            <v>0</v>
          </cell>
          <cell r="R1781">
            <v>0</v>
          </cell>
          <cell r="T1781">
            <v>-2249.87</v>
          </cell>
          <cell r="U1781">
            <v>0</v>
          </cell>
          <cell r="X1781">
            <v>0</v>
          </cell>
          <cell r="Z1781">
            <v>0</v>
          </cell>
          <cell r="AA1781">
            <v>-3000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-360.05</v>
          </cell>
          <cell r="AG1781">
            <v>0</v>
          </cell>
          <cell r="AH1781">
            <v>0</v>
          </cell>
          <cell r="AI1781">
            <v>-1259.8800000000001</v>
          </cell>
          <cell r="AJ1781">
            <v>-629.94000000000005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</row>
        <row r="1782">
          <cell r="A1782" t="str">
            <v>NPMO.IND.3360</v>
          </cell>
          <cell r="B1782" t="str">
            <v>8010.IND.3360</v>
          </cell>
          <cell r="O1782" t="str">
            <v>Non Allocated Expenditure</v>
          </cell>
          <cell r="Q1782">
            <v>0</v>
          </cell>
          <cell r="R1782">
            <v>0</v>
          </cell>
          <cell r="T1782">
            <v>-18.25</v>
          </cell>
          <cell r="U1782">
            <v>0</v>
          </cell>
          <cell r="X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-18.25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</row>
        <row r="1783">
          <cell r="A1783" t="str">
            <v>NPMO.IND.3360</v>
          </cell>
          <cell r="B1783" t="str">
            <v>8020.IND.3360</v>
          </cell>
          <cell r="O1783" t="str">
            <v>Non Allocated Expenditure</v>
          </cell>
          <cell r="Q1783">
            <v>0</v>
          </cell>
          <cell r="R1783">
            <v>0</v>
          </cell>
          <cell r="T1783">
            <v>316.77</v>
          </cell>
          <cell r="U1783">
            <v>0</v>
          </cell>
          <cell r="X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65.84</v>
          </cell>
          <cell r="AK1783">
            <v>250.93</v>
          </cell>
          <cell r="AL1783">
            <v>0</v>
          </cell>
          <cell r="AM1783">
            <v>0</v>
          </cell>
          <cell r="AN1783">
            <v>0</v>
          </cell>
        </row>
        <row r="1784">
          <cell r="A1784" t="str">
            <v>NPMO.IND.3360</v>
          </cell>
          <cell r="B1784" t="str">
            <v>8050.IND.3360</v>
          </cell>
          <cell r="O1784" t="str">
            <v>Non Allocated Expenditure</v>
          </cell>
          <cell r="Q1784">
            <v>304.49</v>
          </cell>
          <cell r="R1784">
            <v>0</v>
          </cell>
          <cell r="T1784">
            <v>3430.38</v>
          </cell>
          <cell r="U1784">
            <v>0</v>
          </cell>
          <cell r="X1784">
            <v>0</v>
          </cell>
          <cell r="Z1784">
            <v>0</v>
          </cell>
          <cell r="AA1784">
            <v>3000</v>
          </cell>
          <cell r="AB1784">
            <v>0</v>
          </cell>
          <cell r="AC1784">
            <v>0</v>
          </cell>
          <cell r="AD1784">
            <v>69.209999999999994</v>
          </cell>
          <cell r="AE1784">
            <v>-6.72</v>
          </cell>
          <cell r="AF1784">
            <v>-1.59</v>
          </cell>
          <cell r="AG1784">
            <v>-15.93</v>
          </cell>
          <cell r="AH1784">
            <v>-1.97</v>
          </cell>
          <cell r="AI1784">
            <v>1684.24</v>
          </cell>
          <cell r="AJ1784">
            <v>228.93</v>
          </cell>
          <cell r="AK1784">
            <v>790.21</v>
          </cell>
          <cell r="AL1784">
            <v>379.51</v>
          </cell>
          <cell r="AM1784">
            <v>304.49</v>
          </cell>
          <cell r="AN1784">
            <v>0</v>
          </cell>
        </row>
        <row r="1785">
          <cell r="A1785" t="str">
            <v>NPMO.IND.3610</v>
          </cell>
          <cell r="B1785" t="str">
            <v>8010.IND.3610</v>
          </cell>
          <cell r="O1785" t="str">
            <v>Non Allocated Expenditure</v>
          </cell>
          <cell r="Q1785">
            <v>0</v>
          </cell>
          <cell r="R1785">
            <v>0</v>
          </cell>
          <cell r="T1785">
            <v>-428.87</v>
          </cell>
          <cell r="U1785">
            <v>0</v>
          </cell>
          <cell r="X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-298.76</v>
          </cell>
          <cell r="AD1785">
            <v>0</v>
          </cell>
          <cell r="AE1785">
            <v>0</v>
          </cell>
          <cell r="AF1785">
            <v>-20.99</v>
          </cell>
          <cell r="AG1785">
            <v>0</v>
          </cell>
          <cell r="AH1785">
            <v>-40.85</v>
          </cell>
          <cell r="AI1785">
            <v>-68.27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</row>
        <row r="1786">
          <cell r="A1786" t="str">
            <v>NPMO.IND.3610</v>
          </cell>
          <cell r="B1786" t="str">
            <v>8020.IND.3610</v>
          </cell>
          <cell r="O1786" t="str">
            <v>Non Allocated Expenditure</v>
          </cell>
          <cell r="Q1786">
            <v>-25.66</v>
          </cell>
          <cell r="R1786">
            <v>0</v>
          </cell>
          <cell r="T1786">
            <v>-622.26</v>
          </cell>
          <cell r="U1786">
            <v>0</v>
          </cell>
          <cell r="X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-13.69</v>
          </cell>
          <cell r="AE1786">
            <v>-71.099999999999994</v>
          </cell>
          <cell r="AF1786">
            <v>-8.73</v>
          </cell>
          <cell r="AG1786">
            <v>0</v>
          </cell>
          <cell r="AH1786">
            <v>-133</v>
          </cell>
          <cell r="AI1786">
            <v>-8.06</v>
          </cell>
          <cell r="AJ1786">
            <v>-160.41</v>
          </cell>
          <cell r="AK1786">
            <v>-47.01</v>
          </cell>
          <cell r="AL1786">
            <v>-154.6</v>
          </cell>
          <cell r="AM1786">
            <v>-25.66</v>
          </cell>
          <cell r="AN1786">
            <v>0</v>
          </cell>
        </row>
        <row r="1787">
          <cell r="A1787" t="str">
            <v>NPMO.IND.3610</v>
          </cell>
          <cell r="B1787" t="str">
            <v>8030.IND.3610</v>
          </cell>
          <cell r="O1787" t="str">
            <v>Non Allocated Expenditure</v>
          </cell>
          <cell r="Q1787">
            <v>-72.31</v>
          </cell>
          <cell r="R1787">
            <v>0</v>
          </cell>
          <cell r="T1787">
            <v>-629.71</v>
          </cell>
          <cell r="U1787">
            <v>0</v>
          </cell>
          <cell r="X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-52.89</v>
          </cell>
          <cell r="AE1787">
            <v>-92.57</v>
          </cell>
          <cell r="AF1787">
            <v>-58.83</v>
          </cell>
          <cell r="AG1787">
            <v>-54</v>
          </cell>
          <cell r="AH1787">
            <v>-23.76</v>
          </cell>
          <cell r="AI1787">
            <v>-8.61</v>
          </cell>
          <cell r="AJ1787">
            <v>-126.59</v>
          </cell>
          <cell r="AK1787">
            <v>-11.6</v>
          </cell>
          <cell r="AL1787">
            <v>-128.55000000000001</v>
          </cell>
          <cell r="AM1787">
            <v>-72.31</v>
          </cell>
          <cell r="AN1787">
            <v>0</v>
          </cell>
        </row>
        <row r="1788">
          <cell r="A1788" t="str">
            <v>NPMO.IND.3610</v>
          </cell>
          <cell r="B1788" t="str">
            <v>8040.IND.3610</v>
          </cell>
          <cell r="O1788" t="str">
            <v>Non Allocated Expenditure</v>
          </cell>
          <cell r="Q1788">
            <v>-50.39</v>
          </cell>
          <cell r="R1788">
            <v>0</v>
          </cell>
          <cell r="T1788">
            <v>-719.14</v>
          </cell>
          <cell r="U1788">
            <v>0</v>
          </cell>
          <cell r="X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-52.5</v>
          </cell>
          <cell r="AE1788">
            <v>-19.649999999999999</v>
          </cell>
          <cell r="AF1788">
            <v>-35.799999999999997</v>
          </cell>
          <cell r="AG1788">
            <v>-44.17</v>
          </cell>
          <cell r="AH1788">
            <v>-15.5</v>
          </cell>
          <cell r="AI1788">
            <v>-19.48</v>
          </cell>
          <cell r="AJ1788">
            <v>0</v>
          </cell>
          <cell r="AK1788">
            <v>-244.12</v>
          </cell>
          <cell r="AL1788">
            <v>-237.53</v>
          </cell>
          <cell r="AM1788">
            <v>-50.39</v>
          </cell>
          <cell r="AN1788">
            <v>0</v>
          </cell>
        </row>
        <row r="1789">
          <cell r="A1789" t="str">
            <v>NPMO.IND.3610</v>
          </cell>
          <cell r="B1789" t="str">
            <v>8050.IND.3610</v>
          </cell>
          <cell r="O1789" t="str">
            <v>Non Allocated Expenditure</v>
          </cell>
          <cell r="Q1789">
            <v>0</v>
          </cell>
          <cell r="R1789">
            <v>0</v>
          </cell>
          <cell r="T1789">
            <v>-451.35</v>
          </cell>
          <cell r="U1789">
            <v>0</v>
          </cell>
          <cell r="X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-99.28</v>
          </cell>
          <cell r="AF1789">
            <v>-47.63</v>
          </cell>
          <cell r="AG1789">
            <v>-81.23</v>
          </cell>
          <cell r="AH1789">
            <v>-3.07</v>
          </cell>
          <cell r="AI1789">
            <v>-28.81</v>
          </cell>
          <cell r="AJ1789">
            <v>-36.770000000000003</v>
          </cell>
          <cell r="AK1789">
            <v>-143.41999999999999</v>
          </cell>
          <cell r="AL1789">
            <v>-11.14</v>
          </cell>
          <cell r="AM1789">
            <v>0</v>
          </cell>
          <cell r="AN1789">
            <v>0</v>
          </cell>
        </row>
        <row r="1790">
          <cell r="A1790" t="str">
            <v>NPMO.IND.3700</v>
          </cell>
          <cell r="B1790" t="str">
            <v>8010.IND.3700</v>
          </cell>
          <cell r="O1790" t="str">
            <v>Non Allocated Expenditure</v>
          </cell>
          <cell r="Q1790">
            <v>0</v>
          </cell>
          <cell r="R1790">
            <v>1666.67</v>
          </cell>
          <cell r="T1790">
            <v>0</v>
          </cell>
          <cell r="U1790">
            <v>18333.37</v>
          </cell>
          <cell r="X1790">
            <v>20000.04</v>
          </cell>
          <cell r="Z1790">
            <v>20000.04</v>
          </cell>
          <cell r="AA1790">
            <v>20000.04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</row>
        <row r="1791">
          <cell r="A1791" t="str">
            <v>NPMO.IND.3710</v>
          </cell>
          <cell r="B1791" t="str">
            <v>8010.IND.3710</v>
          </cell>
          <cell r="O1791" t="str">
            <v>Non Allocated Expenditure</v>
          </cell>
          <cell r="Q1791">
            <v>0</v>
          </cell>
          <cell r="R1791">
            <v>833.33</v>
          </cell>
          <cell r="T1791">
            <v>0</v>
          </cell>
          <cell r="U1791">
            <v>9166.6299999999992</v>
          </cell>
          <cell r="X1791">
            <v>9999.9599999999991</v>
          </cell>
          <cell r="Z1791">
            <v>9999.9599999999991</v>
          </cell>
          <cell r="AA1791">
            <v>9999.9599999999991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</row>
        <row r="1792">
          <cell r="A1792" t="str">
            <v>NPMO.IND.3710</v>
          </cell>
          <cell r="B1792" t="str">
            <v>8010.IND.3710</v>
          </cell>
          <cell r="O1792" t="str">
            <v>Non Allocated Expenditure</v>
          </cell>
          <cell r="Q1792">
            <v>0</v>
          </cell>
          <cell r="R1792">
            <v>0</v>
          </cell>
          <cell r="T1792">
            <v>7500</v>
          </cell>
          <cell r="U1792">
            <v>0</v>
          </cell>
          <cell r="X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7500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</row>
        <row r="1793">
          <cell r="A1793" t="str">
            <v>NPMO.IND.3840</v>
          </cell>
          <cell r="B1793" t="str">
            <v>8010.IND.3840</v>
          </cell>
          <cell r="O1793" t="str">
            <v>Non Allocated Expenditure</v>
          </cell>
          <cell r="Q1793">
            <v>0</v>
          </cell>
          <cell r="R1793">
            <v>14166.67</v>
          </cell>
          <cell r="T1793">
            <v>0</v>
          </cell>
          <cell r="U1793">
            <v>155833.37</v>
          </cell>
          <cell r="X1793">
            <v>170000.04</v>
          </cell>
          <cell r="Z1793">
            <v>170000.04</v>
          </cell>
          <cell r="AA1793">
            <v>120000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</row>
        <row r="1794">
          <cell r="A1794" t="str">
            <v>NPMO.IND.3840</v>
          </cell>
          <cell r="B1794" t="str">
            <v>8010.IND.3840</v>
          </cell>
          <cell r="O1794" t="str">
            <v>Non Allocated Expenditure</v>
          </cell>
          <cell r="Q1794">
            <v>3974</v>
          </cell>
          <cell r="R1794">
            <v>0</v>
          </cell>
          <cell r="T1794">
            <v>44644.83</v>
          </cell>
          <cell r="U1794">
            <v>0</v>
          </cell>
          <cell r="X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33</v>
          </cell>
          <cell r="AE1794">
            <v>10.91</v>
          </cell>
          <cell r="AF1794">
            <v>4785.2700000000004</v>
          </cell>
          <cell r="AG1794">
            <v>-300</v>
          </cell>
          <cell r="AH1794">
            <v>9126.73</v>
          </cell>
          <cell r="AI1794">
            <v>0</v>
          </cell>
          <cell r="AJ1794">
            <v>500</v>
          </cell>
          <cell r="AK1794">
            <v>26514.92</v>
          </cell>
          <cell r="AL1794">
            <v>0</v>
          </cell>
          <cell r="AM1794">
            <v>3974</v>
          </cell>
          <cell r="AN1794">
            <v>0</v>
          </cell>
        </row>
        <row r="1795">
          <cell r="A1795" t="str">
            <v>NPMO.IND.3840</v>
          </cell>
          <cell r="B1795" t="str">
            <v>8030.IND.3840</v>
          </cell>
          <cell r="O1795" t="str">
            <v>Non Allocated Expenditure</v>
          </cell>
          <cell r="Q1795">
            <v>0</v>
          </cell>
          <cell r="R1795">
            <v>0</v>
          </cell>
          <cell r="T1795">
            <v>2275</v>
          </cell>
          <cell r="U1795">
            <v>0</v>
          </cell>
          <cell r="X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2275</v>
          </cell>
          <cell r="AL1795">
            <v>0</v>
          </cell>
          <cell r="AM1795">
            <v>0</v>
          </cell>
          <cell r="AN1795">
            <v>0</v>
          </cell>
        </row>
        <row r="1796">
          <cell r="A1796" t="str">
            <v>NPMO.IND.3910</v>
          </cell>
          <cell r="B1796" t="str">
            <v>8010.IND.3910</v>
          </cell>
          <cell r="O1796" t="str">
            <v>Non Allocated Expenditure</v>
          </cell>
          <cell r="Q1796">
            <v>0</v>
          </cell>
          <cell r="R1796">
            <v>833.33</v>
          </cell>
          <cell r="T1796">
            <v>0</v>
          </cell>
          <cell r="U1796">
            <v>9166.6299999999992</v>
          </cell>
          <cell r="X1796">
            <v>9999.9599999999991</v>
          </cell>
          <cell r="Z1796">
            <v>9999.9599999999991</v>
          </cell>
          <cell r="AA1796">
            <v>9999.9599999999991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</row>
        <row r="1797">
          <cell r="A1797" t="str">
            <v>NPMO.IND.3910</v>
          </cell>
          <cell r="B1797" t="str">
            <v>8010.IND.3910</v>
          </cell>
          <cell r="O1797" t="str">
            <v>Non Allocated Expenditure</v>
          </cell>
          <cell r="Q1797">
            <v>58.18</v>
          </cell>
          <cell r="R1797">
            <v>0</v>
          </cell>
          <cell r="T1797">
            <v>3159.37</v>
          </cell>
          <cell r="U1797">
            <v>0</v>
          </cell>
          <cell r="X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138.37</v>
          </cell>
          <cell r="AD1797">
            <v>361.54</v>
          </cell>
          <cell r="AE1797">
            <v>287.73</v>
          </cell>
          <cell r="AF1797">
            <v>591.12</v>
          </cell>
          <cell r="AG1797">
            <v>348.8</v>
          </cell>
          <cell r="AH1797">
            <v>700</v>
          </cell>
          <cell r="AI1797">
            <v>525.91</v>
          </cell>
          <cell r="AJ1797">
            <v>0</v>
          </cell>
          <cell r="AK1797">
            <v>20.45</v>
          </cell>
          <cell r="AL1797">
            <v>127.27</v>
          </cell>
          <cell r="AM1797">
            <v>58.18</v>
          </cell>
          <cell r="AN1797">
            <v>0</v>
          </cell>
        </row>
        <row r="1798">
          <cell r="A1798" t="str">
            <v>NPMO.IND.3990</v>
          </cell>
          <cell r="B1798" t="str">
            <v>8010.IND.3990</v>
          </cell>
          <cell r="O1798" t="str">
            <v>Non Allocated Expenditure</v>
          </cell>
          <cell r="Q1798">
            <v>19.64</v>
          </cell>
          <cell r="R1798">
            <v>0</v>
          </cell>
          <cell r="T1798">
            <v>244.26</v>
          </cell>
          <cell r="U1798">
            <v>0</v>
          </cell>
          <cell r="X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32.32</v>
          </cell>
          <cell r="AE1798">
            <v>32.32</v>
          </cell>
          <cell r="AF1798">
            <v>32.32</v>
          </cell>
          <cell r="AG1798">
            <v>19.64</v>
          </cell>
          <cell r="AH1798">
            <v>19.64</v>
          </cell>
          <cell r="AI1798">
            <v>19.64</v>
          </cell>
          <cell r="AJ1798">
            <v>29.46</v>
          </cell>
          <cell r="AK1798">
            <v>19.64</v>
          </cell>
          <cell r="AL1798">
            <v>19.64</v>
          </cell>
          <cell r="AM1798">
            <v>19.64</v>
          </cell>
          <cell r="AN1798">
            <v>0</v>
          </cell>
        </row>
        <row r="1799">
          <cell r="A1799" t="str">
            <v>NPMO.IND.3990</v>
          </cell>
          <cell r="B1799" t="str">
            <v>8010.IND.3990</v>
          </cell>
          <cell r="O1799" t="str">
            <v>Non Allocated Expenditure</v>
          </cell>
          <cell r="Q1799">
            <v>0</v>
          </cell>
          <cell r="R1799">
            <v>0</v>
          </cell>
          <cell r="T1799">
            <v>89.38</v>
          </cell>
          <cell r="U1799">
            <v>0</v>
          </cell>
          <cell r="X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60.54</v>
          </cell>
          <cell r="AD1799">
            <v>28.84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</row>
        <row r="1800">
          <cell r="A1800" t="str">
            <v>NPMO.IND.3990</v>
          </cell>
          <cell r="B1800" t="str">
            <v>8020.IND.3990</v>
          </cell>
          <cell r="O1800" t="str">
            <v>Non Allocated Expenditure</v>
          </cell>
          <cell r="Q1800">
            <v>12.68</v>
          </cell>
          <cell r="R1800">
            <v>0</v>
          </cell>
          <cell r="T1800">
            <v>133.13999999999999</v>
          </cell>
          <cell r="U1800">
            <v>0</v>
          </cell>
          <cell r="X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12.68</v>
          </cell>
          <cell r="AE1800">
            <v>12.68</v>
          </cell>
          <cell r="AF1800">
            <v>12.68</v>
          </cell>
          <cell r="AG1800">
            <v>12.68</v>
          </cell>
          <cell r="AH1800">
            <v>12.68</v>
          </cell>
          <cell r="AI1800">
            <v>12.68</v>
          </cell>
          <cell r="AJ1800">
            <v>19.02</v>
          </cell>
          <cell r="AK1800">
            <v>12.68</v>
          </cell>
          <cell r="AL1800">
            <v>12.68</v>
          </cell>
          <cell r="AM1800">
            <v>12.68</v>
          </cell>
          <cell r="AN1800">
            <v>0</v>
          </cell>
        </row>
        <row r="1801">
          <cell r="A1801" t="str">
            <v>NPMO.IND.3990</v>
          </cell>
          <cell r="B1801" t="str">
            <v>8030.IND.3990</v>
          </cell>
          <cell r="O1801" t="str">
            <v>Non Allocated Expenditure</v>
          </cell>
          <cell r="Q1801">
            <v>12.68</v>
          </cell>
          <cell r="R1801">
            <v>0</v>
          </cell>
          <cell r="T1801">
            <v>133.13999999999999</v>
          </cell>
          <cell r="U1801">
            <v>0</v>
          </cell>
          <cell r="X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12.68</v>
          </cell>
          <cell r="AE1801">
            <v>12.68</v>
          </cell>
          <cell r="AF1801">
            <v>12.68</v>
          </cell>
          <cell r="AG1801">
            <v>12.68</v>
          </cell>
          <cell r="AH1801">
            <v>12.68</v>
          </cell>
          <cell r="AI1801">
            <v>12.68</v>
          </cell>
          <cell r="AJ1801">
            <v>19.02</v>
          </cell>
          <cell r="AK1801">
            <v>12.68</v>
          </cell>
          <cell r="AL1801">
            <v>12.68</v>
          </cell>
          <cell r="AM1801">
            <v>12.68</v>
          </cell>
          <cell r="AN1801">
            <v>0</v>
          </cell>
        </row>
        <row r="1802">
          <cell r="A1802" t="str">
            <v>NPMO.IND.3990</v>
          </cell>
          <cell r="B1802" t="str">
            <v>8040.IND.3990</v>
          </cell>
          <cell r="O1802" t="str">
            <v>Non Allocated Expenditure</v>
          </cell>
          <cell r="Q1802">
            <v>12.68</v>
          </cell>
          <cell r="R1802">
            <v>0</v>
          </cell>
          <cell r="T1802">
            <v>95.1</v>
          </cell>
          <cell r="U1802">
            <v>0</v>
          </cell>
          <cell r="X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12.68</v>
          </cell>
          <cell r="AH1802">
            <v>12.68</v>
          </cell>
          <cell r="AI1802">
            <v>12.68</v>
          </cell>
          <cell r="AJ1802">
            <v>19.02</v>
          </cell>
          <cell r="AK1802">
            <v>12.68</v>
          </cell>
          <cell r="AL1802">
            <v>12.68</v>
          </cell>
          <cell r="AM1802">
            <v>12.68</v>
          </cell>
          <cell r="AN1802">
            <v>0</v>
          </cell>
        </row>
        <row r="1803">
          <cell r="A1803" t="str">
            <v>NPMO.IND.3990</v>
          </cell>
          <cell r="B1803" t="str">
            <v>8050.IND.3990</v>
          </cell>
          <cell r="O1803" t="str">
            <v>Non Allocated Expenditure</v>
          </cell>
          <cell r="Q1803">
            <v>12.68</v>
          </cell>
          <cell r="R1803">
            <v>0</v>
          </cell>
          <cell r="T1803">
            <v>126.8</v>
          </cell>
          <cell r="U1803">
            <v>0</v>
          </cell>
          <cell r="X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6.34</v>
          </cell>
          <cell r="AE1803">
            <v>12.68</v>
          </cell>
          <cell r="AF1803">
            <v>12.68</v>
          </cell>
          <cell r="AG1803">
            <v>12.68</v>
          </cell>
          <cell r="AH1803">
            <v>12.68</v>
          </cell>
          <cell r="AI1803">
            <v>12.68</v>
          </cell>
          <cell r="AJ1803">
            <v>19.02</v>
          </cell>
          <cell r="AK1803">
            <v>12.68</v>
          </cell>
          <cell r="AL1803">
            <v>12.68</v>
          </cell>
          <cell r="AM1803">
            <v>12.68</v>
          </cell>
          <cell r="AN1803">
            <v>0</v>
          </cell>
        </row>
        <row r="1804">
          <cell r="A1804" t="str">
            <v>NPMO.IND.4180</v>
          </cell>
          <cell r="B1804" t="str">
            <v>8010.IND.4180</v>
          </cell>
          <cell r="O1804" t="str">
            <v>Non Allocated Expenditure</v>
          </cell>
          <cell r="Q1804">
            <v>0</v>
          </cell>
          <cell r="R1804">
            <v>166.67</v>
          </cell>
          <cell r="T1804">
            <v>0</v>
          </cell>
          <cell r="U1804">
            <v>1833.37</v>
          </cell>
          <cell r="X1804">
            <v>2000.04</v>
          </cell>
          <cell r="Z1804">
            <v>2000.04</v>
          </cell>
          <cell r="AA1804">
            <v>2000.04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</row>
        <row r="1805">
          <cell r="A1805" t="str">
            <v>NPMO.IND.4180</v>
          </cell>
          <cell r="B1805" t="str">
            <v>8010.IND.4180</v>
          </cell>
          <cell r="O1805" t="str">
            <v>Non Allocated Expenditure</v>
          </cell>
          <cell r="Q1805">
            <v>0</v>
          </cell>
          <cell r="R1805">
            <v>0</v>
          </cell>
          <cell r="T1805">
            <v>380</v>
          </cell>
          <cell r="U1805">
            <v>0</v>
          </cell>
          <cell r="X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285</v>
          </cell>
          <cell r="AE1805">
            <v>0</v>
          </cell>
          <cell r="AF1805">
            <v>95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</row>
        <row r="1806">
          <cell r="A1806" t="str">
            <v>NPMO.IND.4180</v>
          </cell>
          <cell r="B1806" t="str">
            <v>8030.IND.4180</v>
          </cell>
          <cell r="O1806" t="str">
            <v>Non Allocated Expenditure</v>
          </cell>
          <cell r="Q1806">
            <v>0</v>
          </cell>
          <cell r="R1806">
            <v>0</v>
          </cell>
          <cell r="T1806">
            <v>195</v>
          </cell>
          <cell r="U1806">
            <v>0</v>
          </cell>
          <cell r="X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195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</row>
        <row r="1807">
          <cell r="A1807" t="str">
            <v>NPMO.IND.4300</v>
          </cell>
          <cell r="B1807" t="str">
            <v>8010.IND.4300</v>
          </cell>
          <cell r="O1807" t="str">
            <v>Non Allocated Expenditure</v>
          </cell>
          <cell r="Q1807">
            <v>0</v>
          </cell>
          <cell r="R1807">
            <v>833.33</v>
          </cell>
          <cell r="T1807">
            <v>0</v>
          </cell>
          <cell r="U1807">
            <v>9166.6299999999992</v>
          </cell>
          <cell r="X1807">
            <v>9999.9599999999991</v>
          </cell>
          <cell r="Z1807">
            <v>9999.9599999999991</v>
          </cell>
          <cell r="AA1807">
            <v>9999.9599999999991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</row>
        <row r="1808">
          <cell r="A1808" t="str">
            <v>NPMO.IND.4300</v>
          </cell>
          <cell r="B1808" t="str">
            <v>8050.IND.4300</v>
          </cell>
          <cell r="O1808" t="str">
            <v>Non Allocated Expenditure</v>
          </cell>
          <cell r="Q1808">
            <v>0</v>
          </cell>
          <cell r="R1808">
            <v>0</v>
          </cell>
          <cell r="T1808">
            <v>329.31</v>
          </cell>
          <cell r="U1808">
            <v>0</v>
          </cell>
          <cell r="X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329.31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</row>
        <row r="1809">
          <cell r="A1809" t="str">
            <v>NPMO.IND.4400</v>
          </cell>
          <cell r="B1809" t="str">
            <v>8010.IND.4400</v>
          </cell>
          <cell r="O1809" t="str">
            <v>Non Allocated Expenditure</v>
          </cell>
          <cell r="Q1809">
            <v>0</v>
          </cell>
          <cell r="R1809">
            <v>202.58</v>
          </cell>
          <cell r="T1809">
            <v>0</v>
          </cell>
          <cell r="U1809">
            <v>2228.38</v>
          </cell>
          <cell r="X1809">
            <v>2430.96</v>
          </cell>
          <cell r="Z1809">
            <v>2430.96</v>
          </cell>
          <cell r="AA1809">
            <v>2430.96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</row>
        <row r="1810">
          <cell r="A1810" t="str">
            <v>NPMO.IND.4400</v>
          </cell>
          <cell r="B1810" t="str">
            <v>8010.IND.4400</v>
          </cell>
          <cell r="O1810" t="str">
            <v>Non Allocated Expenditure</v>
          </cell>
          <cell r="Q1810">
            <v>0</v>
          </cell>
          <cell r="R1810">
            <v>0</v>
          </cell>
          <cell r="T1810">
            <v>160.68</v>
          </cell>
          <cell r="U1810">
            <v>0</v>
          </cell>
          <cell r="X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160.68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</row>
        <row r="1811">
          <cell r="A1811" t="str">
            <v>NPMO.IND.4400</v>
          </cell>
          <cell r="B1811" t="str">
            <v>8050.IND.4400</v>
          </cell>
          <cell r="O1811" t="str">
            <v>Non Allocated Expenditure</v>
          </cell>
          <cell r="Q1811">
            <v>0</v>
          </cell>
          <cell r="R1811">
            <v>0</v>
          </cell>
          <cell r="T1811">
            <v>39.5</v>
          </cell>
          <cell r="U1811">
            <v>0</v>
          </cell>
          <cell r="X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39.5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</row>
        <row r="1812">
          <cell r="A1812" t="str">
            <v>NPMO.IND.4420</v>
          </cell>
          <cell r="B1812" t="str">
            <v>8010.IND.4420</v>
          </cell>
          <cell r="O1812" t="str">
            <v>Non Allocated Expenditure</v>
          </cell>
          <cell r="Q1812">
            <v>0</v>
          </cell>
          <cell r="R1812">
            <v>0</v>
          </cell>
          <cell r="T1812">
            <v>191</v>
          </cell>
          <cell r="U1812">
            <v>0</v>
          </cell>
          <cell r="X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176</v>
          </cell>
          <cell r="AH1812">
            <v>0</v>
          </cell>
          <cell r="AI1812">
            <v>15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</row>
        <row r="1813">
          <cell r="A1813" t="str">
            <v>NPMO.IND.4425</v>
          </cell>
          <cell r="B1813" t="str">
            <v>8010.IND.4425</v>
          </cell>
          <cell r="O1813" t="str">
            <v>Non Allocated Expenditure</v>
          </cell>
          <cell r="Q1813">
            <v>0</v>
          </cell>
          <cell r="R1813">
            <v>507.67</v>
          </cell>
          <cell r="T1813">
            <v>0</v>
          </cell>
          <cell r="U1813">
            <v>5584.37</v>
          </cell>
          <cell r="X1813">
            <v>6092.04</v>
          </cell>
          <cell r="Z1813">
            <v>6092.04</v>
          </cell>
          <cell r="AA1813">
            <v>6092.04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</row>
        <row r="1814">
          <cell r="A1814" t="str">
            <v>NPMO.IND.4425</v>
          </cell>
          <cell r="B1814" t="str">
            <v>8010.IND.4425</v>
          </cell>
          <cell r="O1814" t="str">
            <v>Non Allocated Expenditure</v>
          </cell>
          <cell r="Q1814">
            <v>0</v>
          </cell>
          <cell r="R1814">
            <v>0</v>
          </cell>
          <cell r="T1814">
            <v>1323.61</v>
          </cell>
          <cell r="U1814">
            <v>0</v>
          </cell>
          <cell r="X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288.33999999999997</v>
          </cell>
          <cell r="AE1814">
            <v>0</v>
          </cell>
          <cell r="AF1814">
            <v>311.2</v>
          </cell>
          <cell r="AG1814">
            <v>71.900000000000006</v>
          </cell>
          <cell r="AH1814">
            <v>56.07</v>
          </cell>
          <cell r="AI1814">
            <v>539.65</v>
          </cell>
          <cell r="AJ1814">
            <v>56.45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</row>
        <row r="1815">
          <cell r="A1815" t="str">
            <v>NPMO.IND.4425</v>
          </cell>
          <cell r="B1815" t="str">
            <v>8050.IND.4425</v>
          </cell>
          <cell r="O1815" t="str">
            <v>Non Allocated Expenditure</v>
          </cell>
          <cell r="Q1815">
            <v>0</v>
          </cell>
          <cell r="R1815">
            <v>0</v>
          </cell>
          <cell r="T1815">
            <v>203.23</v>
          </cell>
          <cell r="U1815">
            <v>0</v>
          </cell>
          <cell r="X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74.569999999999993</v>
          </cell>
          <cell r="AJ1815">
            <v>128.66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</row>
        <row r="1816">
          <cell r="A1816" t="str">
            <v>NPMO.IND.4500</v>
          </cell>
          <cell r="B1816" t="str">
            <v>8010.IND.4500</v>
          </cell>
          <cell r="O1816" t="str">
            <v>Non Allocated Expenditure</v>
          </cell>
          <cell r="Q1816">
            <v>0</v>
          </cell>
          <cell r="R1816">
            <v>109</v>
          </cell>
          <cell r="T1816">
            <v>0</v>
          </cell>
          <cell r="U1816">
            <v>1199</v>
          </cell>
          <cell r="X1816">
            <v>1308</v>
          </cell>
          <cell r="Z1816">
            <v>1308</v>
          </cell>
          <cell r="AA1816">
            <v>1308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</row>
        <row r="1817">
          <cell r="A1817" t="str">
            <v>NPMO.IND.4500</v>
          </cell>
          <cell r="B1817" t="str">
            <v>8010.IND.4500</v>
          </cell>
          <cell r="O1817" t="str">
            <v>Non Allocated Expenditure</v>
          </cell>
          <cell r="Q1817">
            <v>0</v>
          </cell>
          <cell r="R1817">
            <v>0</v>
          </cell>
          <cell r="T1817">
            <v>1010.91</v>
          </cell>
          <cell r="U1817">
            <v>0</v>
          </cell>
          <cell r="X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1010.91</v>
          </cell>
          <cell r="AD1817">
            <v>0</v>
          </cell>
          <cell r="AE1817">
            <v>0</v>
          </cell>
          <cell r="AF1817">
            <v>0</v>
          </cell>
          <cell r="AG1817">
            <v>1000</v>
          </cell>
          <cell r="AH1817">
            <v>0</v>
          </cell>
          <cell r="AI1817">
            <v>-1000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</row>
        <row r="1818">
          <cell r="A1818" t="str">
            <v>NPMO.IND.4700</v>
          </cell>
          <cell r="B1818" t="str">
            <v>8050.IND.4700</v>
          </cell>
          <cell r="O1818" t="str">
            <v>Non Allocated Expenditure</v>
          </cell>
          <cell r="Q1818">
            <v>0</v>
          </cell>
          <cell r="R1818">
            <v>0</v>
          </cell>
          <cell r="T1818">
            <v>179.07</v>
          </cell>
          <cell r="U1818">
            <v>0</v>
          </cell>
          <cell r="X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179.07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</row>
        <row r="1819">
          <cell r="A1819" t="str">
            <v>NPMO.IND.4780</v>
          </cell>
          <cell r="B1819" t="str">
            <v>8010.IND.4780</v>
          </cell>
          <cell r="O1819" t="str">
            <v>Non Allocated Expenditure</v>
          </cell>
          <cell r="Q1819">
            <v>0</v>
          </cell>
          <cell r="R1819">
            <v>0</v>
          </cell>
          <cell r="T1819">
            <v>132.76</v>
          </cell>
          <cell r="U1819">
            <v>0</v>
          </cell>
          <cell r="X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50.92</v>
          </cell>
          <cell r="AL1819">
            <v>81.84</v>
          </cell>
          <cell r="AM1819">
            <v>0</v>
          </cell>
          <cell r="AN1819">
            <v>0</v>
          </cell>
        </row>
        <row r="1820">
          <cell r="A1820" t="str">
            <v>NPMO.IND.4780</v>
          </cell>
          <cell r="B1820" t="str">
            <v>8030.IND.4780</v>
          </cell>
          <cell r="O1820" t="str">
            <v>Non Allocated Expenditure</v>
          </cell>
          <cell r="Q1820">
            <v>49.08</v>
          </cell>
          <cell r="R1820">
            <v>0</v>
          </cell>
          <cell r="T1820">
            <v>49.08</v>
          </cell>
          <cell r="U1820">
            <v>0</v>
          </cell>
          <cell r="X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49.08</v>
          </cell>
          <cell r="AN1820">
            <v>0</v>
          </cell>
        </row>
        <row r="1821">
          <cell r="A1821" t="str">
            <v>NPMO.IND.4810</v>
          </cell>
          <cell r="B1821" t="str">
            <v>8010.IND.4810</v>
          </cell>
          <cell r="O1821" t="str">
            <v>Non Allocated Expenditure</v>
          </cell>
          <cell r="Q1821">
            <v>0</v>
          </cell>
          <cell r="R1821">
            <v>0</v>
          </cell>
          <cell r="T1821">
            <v>-8004.34</v>
          </cell>
          <cell r="U1821">
            <v>0</v>
          </cell>
          <cell r="X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-1.96</v>
          </cell>
          <cell r="AF1821">
            <v>-5055.4799999999996</v>
          </cell>
          <cell r="AG1821">
            <v>-2946.9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</row>
        <row r="1822">
          <cell r="A1822" t="str">
            <v>NPMO.IND.4810</v>
          </cell>
          <cell r="B1822" t="str">
            <v>8010.IND.4810</v>
          </cell>
          <cell r="O1822" t="str">
            <v>Non Allocated Expenditure</v>
          </cell>
          <cell r="Q1822">
            <v>0</v>
          </cell>
          <cell r="R1822">
            <v>0</v>
          </cell>
          <cell r="T1822">
            <v>8002.38</v>
          </cell>
          <cell r="U1822">
            <v>0</v>
          </cell>
          <cell r="X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3699.87</v>
          </cell>
          <cell r="AF1822">
            <v>1355.61</v>
          </cell>
          <cell r="AG1822">
            <v>2946.9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</row>
        <row r="1823">
          <cell r="A1823" t="str">
            <v>NPMO.IND.4810</v>
          </cell>
          <cell r="B1823" t="str">
            <v>8030.IND.4810</v>
          </cell>
          <cell r="O1823" t="str">
            <v>Non Allocated Expenditure</v>
          </cell>
          <cell r="Q1823">
            <v>0</v>
          </cell>
          <cell r="R1823">
            <v>0</v>
          </cell>
          <cell r="T1823">
            <v>-36.79</v>
          </cell>
          <cell r="U1823">
            <v>0</v>
          </cell>
          <cell r="X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-16.07</v>
          </cell>
          <cell r="AG1823">
            <v>-4.53</v>
          </cell>
          <cell r="AH1823">
            <v>0</v>
          </cell>
          <cell r="AI1823">
            <v>-5.9</v>
          </cell>
          <cell r="AJ1823">
            <v>-8.15</v>
          </cell>
          <cell r="AK1823">
            <v>-2.14</v>
          </cell>
          <cell r="AL1823">
            <v>0</v>
          </cell>
          <cell r="AM1823">
            <v>0</v>
          </cell>
          <cell r="AN1823">
            <v>0</v>
          </cell>
        </row>
        <row r="1824">
          <cell r="A1824" t="str">
            <v>NPMO.IND.4810</v>
          </cell>
          <cell r="B1824" t="str">
            <v>8040.IND.4810</v>
          </cell>
          <cell r="O1824" t="str">
            <v>Non Allocated Expenditure</v>
          </cell>
          <cell r="Q1824">
            <v>0</v>
          </cell>
          <cell r="R1824">
            <v>0</v>
          </cell>
          <cell r="T1824">
            <v>-91.27</v>
          </cell>
          <cell r="U1824">
            <v>0</v>
          </cell>
          <cell r="X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-22.38</v>
          </cell>
          <cell r="AE1824">
            <v>-5.77</v>
          </cell>
          <cell r="AF1824">
            <v>-10.86</v>
          </cell>
          <cell r="AG1824">
            <v>0</v>
          </cell>
          <cell r="AH1824">
            <v>-2.14</v>
          </cell>
          <cell r="AI1824">
            <v>-27.53</v>
          </cell>
          <cell r="AJ1824">
            <v>0</v>
          </cell>
          <cell r="AK1824">
            <v>-22.59</v>
          </cell>
          <cell r="AL1824">
            <v>0</v>
          </cell>
          <cell r="AM1824">
            <v>0</v>
          </cell>
          <cell r="AN1824">
            <v>0</v>
          </cell>
        </row>
        <row r="1825">
          <cell r="A1825" t="str">
            <v>NPMO.IND.4810</v>
          </cell>
          <cell r="B1825" t="str">
            <v>8050.IND.4810</v>
          </cell>
          <cell r="O1825" t="str">
            <v>Non Allocated Expenditure</v>
          </cell>
          <cell r="Q1825">
            <v>0</v>
          </cell>
          <cell r="R1825">
            <v>0</v>
          </cell>
          <cell r="T1825">
            <v>-240.27</v>
          </cell>
          <cell r="U1825">
            <v>0</v>
          </cell>
          <cell r="X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-64.819999999999993</v>
          </cell>
          <cell r="AF1825">
            <v>-25.3</v>
          </cell>
          <cell r="AG1825">
            <v>-14.45</v>
          </cell>
          <cell r="AH1825">
            <v>-7.27</v>
          </cell>
          <cell r="AI1825">
            <v>-32.57</v>
          </cell>
          <cell r="AJ1825">
            <v>-67.13</v>
          </cell>
          <cell r="AK1825">
            <v>-28.73</v>
          </cell>
          <cell r="AL1825">
            <v>0</v>
          </cell>
          <cell r="AM1825">
            <v>0</v>
          </cell>
          <cell r="AN1825">
            <v>0</v>
          </cell>
        </row>
        <row r="1826">
          <cell r="A1826" t="str">
            <v>NPMO.IND.4820</v>
          </cell>
          <cell r="B1826" t="str">
            <v>8010.IND.4820</v>
          </cell>
          <cell r="O1826" t="str">
            <v>Non Allocated Expenditure</v>
          </cell>
          <cell r="Q1826">
            <v>0</v>
          </cell>
          <cell r="R1826">
            <v>500</v>
          </cell>
          <cell r="T1826">
            <v>0</v>
          </cell>
          <cell r="U1826">
            <v>5500</v>
          </cell>
          <cell r="X1826">
            <v>6000</v>
          </cell>
          <cell r="Z1826">
            <v>6000</v>
          </cell>
          <cell r="AA1826">
            <v>6000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</row>
        <row r="1827">
          <cell r="A1827" t="str">
            <v>NPMO.IND.4820</v>
          </cell>
          <cell r="B1827" t="str">
            <v>8010.IND.4820</v>
          </cell>
          <cell r="O1827" t="str">
            <v>Non Allocated Expenditure</v>
          </cell>
          <cell r="Q1827">
            <v>96.27</v>
          </cell>
          <cell r="R1827">
            <v>0</v>
          </cell>
          <cell r="T1827">
            <v>1391.17</v>
          </cell>
          <cell r="U1827">
            <v>0</v>
          </cell>
          <cell r="X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23.73</v>
          </cell>
          <cell r="AD1827">
            <v>161.46</v>
          </cell>
          <cell r="AE1827">
            <v>229</v>
          </cell>
          <cell r="AF1827">
            <v>165.46</v>
          </cell>
          <cell r="AG1827">
            <v>156.82</v>
          </cell>
          <cell r="AH1827">
            <v>0</v>
          </cell>
          <cell r="AI1827">
            <v>278.89</v>
          </cell>
          <cell r="AJ1827">
            <v>10.73</v>
          </cell>
          <cell r="AK1827">
            <v>101.44</v>
          </cell>
          <cell r="AL1827">
            <v>167.37</v>
          </cell>
          <cell r="AM1827">
            <v>96.27</v>
          </cell>
          <cell r="AN1827">
            <v>0</v>
          </cell>
        </row>
        <row r="1828">
          <cell r="A1828" t="str">
            <v>NPMO.IND.4900</v>
          </cell>
          <cell r="B1828" t="str">
            <v>8010.IND.4900</v>
          </cell>
          <cell r="O1828" t="str">
            <v>Non Allocated Expenditure</v>
          </cell>
          <cell r="Q1828">
            <v>0</v>
          </cell>
          <cell r="R1828">
            <v>0</v>
          </cell>
          <cell r="T1828">
            <v>-58712.5</v>
          </cell>
          <cell r="U1828">
            <v>0</v>
          </cell>
          <cell r="X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-58712.5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</row>
        <row r="1829">
          <cell r="A1829" t="str">
            <v>NPMO.IND.4900</v>
          </cell>
          <cell r="B1829" t="str">
            <v>8010.IND.4900</v>
          </cell>
          <cell r="O1829" t="str">
            <v>Non Allocated Expenditure</v>
          </cell>
          <cell r="Q1829">
            <v>0</v>
          </cell>
          <cell r="R1829">
            <v>0</v>
          </cell>
          <cell r="T1829">
            <v>58712.5</v>
          </cell>
          <cell r="U1829">
            <v>0</v>
          </cell>
          <cell r="X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58712.5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</row>
        <row r="1830">
          <cell r="A1830" t="str">
            <v>NPMO.IND.4910</v>
          </cell>
          <cell r="B1830" t="str">
            <v>8010.IND.4910</v>
          </cell>
          <cell r="O1830" t="str">
            <v>Non Allocated Expenditure</v>
          </cell>
          <cell r="Q1830">
            <v>0</v>
          </cell>
          <cell r="R1830">
            <v>0</v>
          </cell>
          <cell r="T1830">
            <v>-24125</v>
          </cell>
          <cell r="U1830">
            <v>0</v>
          </cell>
          <cell r="X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-24125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</row>
        <row r="1831">
          <cell r="A1831" t="str">
            <v>NPMO.IND.4910</v>
          </cell>
          <cell r="B1831" t="str">
            <v>8010.IND.4910</v>
          </cell>
          <cell r="O1831" t="str">
            <v>Non Allocated Expenditure</v>
          </cell>
          <cell r="Q1831">
            <v>0</v>
          </cell>
          <cell r="R1831">
            <v>0</v>
          </cell>
          <cell r="T1831">
            <v>24125</v>
          </cell>
          <cell r="U1831">
            <v>0</v>
          </cell>
          <cell r="X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5500</v>
          </cell>
          <cell r="AD1831">
            <v>18625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</row>
        <row r="1832">
          <cell r="A1832" t="str">
            <v>NPMO.IND.4910</v>
          </cell>
          <cell r="B1832" t="str">
            <v>8030.IND.4910</v>
          </cell>
          <cell r="O1832" t="str">
            <v>Non Allocated Expenditure</v>
          </cell>
          <cell r="Q1832">
            <v>0</v>
          </cell>
          <cell r="R1832">
            <v>12500</v>
          </cell>
          <cell r="T1832">
            <v>47687.5</v>
          </cell>
          <cell r="U1832">
            <v>137500</v>
          </cell>
          <cell r="X1832">
            <v>150000</v>
          </cell>
          <cell r="Z1832">
            <v>150000</v>
          </cell>
          <cell r="AA1832">
            <v>100000</v>
          </cell>
          <cell r="AB1832">
            <v>0</v>
          </cell>
          <cell r="AC1832">
            <v>0</v>
          </cell>
          <cell r="AD1832">
            <v>24125</v>
          </cell>
          <cell r="AE1832">
            <v>0</v>
          </cell>
          <cell r="AF1832">
            <v>23562.5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</row>
        <row r="1833">
          <cell r="A1833" t="str">
            <v>NPMO.IND.4920</v>
          </cell>
          <cell r="B1833" t="str">
            <v>8010.IND.4920</v>
          </cell>
          <cell r="O1833" t="str">
            <v>Non Allocated Expenditure</v>
          </cell>
          <cell r="Q1833">
            <v>0</v>
          </cell>
          <cell r="R1833">
            <v>1250</v>
          </cell>
          <cell r="T1833">
            <v>-148097.10999999999</v>
          </cell>
          <cell r="U1833">
            <v>13750</v>
          </cell>
          <cell r="X1833">
            <v>15000</v>
          </cell>
          <cell r="Z1833">
            <v>0</v>
          </cell>
          <cell r="AA1833">
            <v>0</v>
          </cell>
          <cell r="AB1833">
            <v>0</v>
          </cell>
          <cell r="AC1833">
            <v>-20203.29</v>
          </cell>
          <cell r="AD1833">
            <v>-127893.82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</row>
        <row r="1834">
          <cell r="A1834" t="str">
            <v>NPMO.IND.4920</v>
          </cell>
          <cell r="B1834" t="str">
            <v>8010.IND.4920</v>
          </cell>
          <cell r="O1834" t="str">
            <v>Non Allocated Expenditure</v>
          </cell>
          <cell r="Q1834">
            <v>0</v>
          </cell>
          <cell r="R1834">
            <v>0</v>
          </cell>
          <cell r="T1834">
            <v>148097.10999999999</v>
          </cell>
          <cell r="U1834">
            <v>0</v>
          </cell>
          <cell r="X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46125.78</v>
          </cell>
          <cell r="AD1834">
            <v>101971.33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</row>
        <row r="1835">
          <cell r="A1835" t="str">
            <v>NPMO.IND.4920</v>
          </cell>
          <cell r="B1835" t="str">
            <v>8020.IND.4920</v>
          </cell>
          <cell r="O1835" t="str">
            <v>Non Allocated Expenditure</v>
          </cell>
          <cell r="Q1835">
            <v>9832.5</v>
          </cell>
          <cell r="R1835">
            <v>24416.67</v>
          </cell>
          <cell r="T1835">
            <v>201110.5</v>
          </cell>
          <cell r="U1835">
            <v>268583.37</v>
          </cell>
          <cell r="X1835">
            <v>293000.03999999998</v>
          </cell>
          <cell r="Z1835">
            <v>278000</v>
          </cell>
          <cell r="AA1835">
            <v>260000</v>
          </cell>
          <cell r="AB1835">
            <v>0</v>
          </cell>
          <cell r="AC1835">
            <v>0</v>
          </cell>
          <cell r="AD1835">
            <v>17808</v>
          </cell>
          <cell r="AE1835">
            <v>21889</v>
          </cell>
          <cell r="AF1835">
            <v>10388</v>
          </cell>
          <cell r="AG1835">
            <v>10759</v>
          </cell>
          <cell r="AH1835">
            <v>21635</v>
          </cell>
          <cell r="AI1835">
            <v>32350</v>
          </cell>
          <cell r="AJ1835">
            <v>24517</v>
          </cell>
          <cell r="AK1835">
            <v>27898</v>
          </cell>
          <cell r="AL1835">
            <v>24034</v>
          </cell>
          <cell r="AM1835">
            <v>9832.5</v>
          </cell>
          <cell r="AN1835">
            <v>0</v>
          </cell>
        </row>
        <row r="1836">
          <cell r="A1836" t="str">
            <v>NPMO.IND.4920</v>
          </cell>
          <cell r="B1836" t="str">
            <v>8030.IND.4920</v>
          </cell>
          <cell r="O1836" t="str">
            <v>Non Allocated Expenditure</v>
          </cell>
          <cell r="Q1836">
            <v>24912.880000000001</v>
          </cell>
          <cell r="R1836">
            <v>37083.33</v>
          </cell>
          <cell r="T1836">
            <v>459869.61</v>
          </cell>
          <cell r="U1836">
            <v>407916.63</v>
          </cell>
          <cell r="X1836">
            <v>444999.96</v>
          </cell>
          <cell r="Z1836">
            <v>963000</v>
          </cell>
          <cell r="AA1836">
            <v>735000</v>
          </cell>
          <cell r="AB1836">
            <v>0</v>
          </cell>
          <cell r="AC1836">
            <v>0</v>
          </cell>
          <cell r="AD1836">
            <v>71566.31</v>
          </cell>
          <cell r="AE1836">
            <v>103483.63</v>
          </cell>
          <cell r="AF1836">
            <v>80230</v>
          </cell>
          <cell r="AG1836">
            <v>63638</v>
          </cell>
          <cell r="AH1836">
            <v>21191.77</v>
          </cell>
          <cell r="AI1836">
            <v>21977.02</v>
          </cell>
          <cell r="AJ1836">
            <v>28999.5</v>
          </cell>
          <cell r="AK1836">
            <v>33254.82</v>
          </cell>
          <cell r="AL1836">
            <v>10615.68</v>
          </cell>
          <cell r="AM1836">
            <v>24912.880000000001</v>
          </cell>
          <cell r="AN1836">
            <v>0</v>
          </cell>
        </row>
        <row r="1837">
          <cell r="A1837" t="str">
            <v>NPMO.IND.4920</v>
          </cell>
          <cell r="B1837" t="str">
            <v>8040.IND.4920</v>
          </cell>
          <cell r="O1837" t="str">
            <v>Non Allocated Expenditure</v>
          </cell>
          <cell r="Q1837">
            <v>0</v>
          </cell>
          <cell r="R1837">
            <v>7666.67</v>
          </cell>
          <cell r="T1837">
            <v>116825</v>
          </cell>
          <cell r="U1837">
            <v>84333.37</v>
          </cell>
          <cell r="X1837">
            <v>92000.04</v>
          </cell>
          <cell r="Z1837">
            <v>0</v>
          </cell>
          <cell r="AA1837">
            <v>163000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57912.5</v>
          </cell>
          <cell r="AH1837">
            <v>33612.5</v>
          </cell>
          <cell r="AI1837">
            <v>-3300</v>
          </cell>
          <cell r="AJ1837">
            <v>0</v>
          </cell>
          <cell r="AK1837">
            <v>28600</v>
          </cell>
          <cell r="AL1837">
            <v>0</v>
          </cell>
          <cell r="AM1837">
            <v>0</v>
          </cell>
          <cell r="AN1837">
            <v>0</v>
          </cell>
        </row>
        <row r="1838">
          <cell r="A1838" t="str">
            <v>NPMO.IND.4920</v>
          </cell>
          <cell r="B1838" t="str">
            <v>8050.IND.4920</v>
          </cell>
          <cell r="O1838" t="str">
            <v>Non Allocated Expenditure</v>
          </cell>
          <cell r="Q1838">
            <v>18051.09</v>
          </cell>
          <cell r="R1838">
            <v>21666.67</v>
          </cell>
          <cell r="T1838">
            <v>173657.26</v>
          </cell>
          <cell r="U1838">
            <v>238333.37</v>
          </cell>
          <cell r="X1838">
            <v>260000.04</v>
          </cell>
          <cell r="Z1838">
            <v>133000</v>
          </cell>
          <cell r="AA1838">
            <v>302000</v>
          </cell>
          <cell r="AB1838">
            <v>0</v>
          </cell>
          <cell r="AC1838">
            <v>0</v>
          </cell>
          <cell r="AD1838">
            <v>38519.51</v>
          </cell>
          <cell r="AE1838">
            <v>15706.08</v>
          </cell>
          <cell r="AF1838">
            <v>12215.84</v>
          </cell>
          <cell r="AG1838">
            <v>10470.719999999999</v>
          </cell>
          <cell r="AH1838">
            <v>18214.689999999999</v>
          </cell>
          <cell r="AI1838">
            <v>11561.42</v>
          </cell>
          <cell r="AJ1838">
            <v>17342.13</v>
          </cell>
          <cell r="AK1838">
            <v>20177.95</v>
          </cell>
          <cell r="AL1838">
            <v>11397.83</v>
          </cell>
          <cell r="AM1838">
            <v>18051.09</v>
          </cell>
          <cell r="AN1838">
            <v>0</v>
          </cell>
        </row>
        <row r="1839">
          <cell r="A1839" t="str">
            <v>NPMO.IND.4960</v>
          </cell>
          <cell r="B1839" t="str">
            <v>8010.IND.4960</v>
          </cell>
          <cell r="O1839" t="str">
            <v>Non Allocated Expenditure</v>
          </cell>
          <cell r="Q1839">
            <v>25990</v>
          </cell>
          <cell r="R1839">
            <v>160078.92000000001</v>
          </cell>
          <cell r="T1839">
            <v>1696996</v>
          </cell>
          <cell r="U1839">
            <v>1760868.12</v>
          </cell>
          <cell r="X1839">
            <v>1920947.04</v>
          </cell>
          <cell r="Z1839">
            <v>2123000</v>
          </cell>
          <cell r="AA1839">
            <v>1950000</v>
          </cell>
          <cell r="AB1839">
            <v>0</v>
          </cell>
          <cell r="AC1839">
            <v>120473</v>
          </cell>
          <cell r="AD1839">
            <v>114141</v>
          </cell>
          <cell r="AE1839">
            <v>173998</v>
          </cell>
          <cell r="AF1839">
            <v>304333</v>
          </cell>
          <cell r="AG1839">
            <v>191250</v>
          </cell>
          <cell r="AH1839">
            <v>287091</v>
          </cell>
          <cell r="AI1839">
            <v>91347</v>
          </cell>
          <cell r="AJ1839">
            <v>202972</v>
          </cell>
          <cell r="AK1839">
            <v>75340</v>
          </cell>
          <cell r="AL1839">
            <v>110061</v>
          </cell>
          <cell r="AM1839">
            <v>25990</v>
          </cell>
          <cell r="AN1839">
            <v>-264102</v>
          </cell>
        </row>
        <row r="1840">
          <cell r="A1840" t="str">
            <v>NPMO.IND.6030</v>
          </cell>
          <cell r="B1840" t="str">
            <v>8010.IND.6030</v>
          </cell>
          <cell r="O1840" t="str">
            <v>Non Allocated Expenditure</v>
          </cell>
          <cell r="Q1840">
            <v>0</v>
          </cell>
          <cell r="R1840">
            <v>2916.67</v>
          </cell>
          <cell r="T1840">
            <v>0</v>
          </cell>
          <cell r="U1840">
            <v>32083.37</v>
          </cell>
          <cell r="X1840">
            <v>35000.04</v>
          </cell>
          <cell r="Z1840">
            <v>35000.04</v>
          </cell>
          <cell r="AA1840">
            <v>52000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</row>
        <row r="1841">
          <cell r="A1841" t="str">
            <v>NPMO.IND.6030</v>
          </cell>
          <cell r="B1841" t="str">
            <v>8010.IND.6030</v>
          </cell>
          <cell r="O1841" t="str">
            <v>Non Allocated Expenditure</v>
          </cell>
          <cell r="Q1841">
            <v>6514.54</v>
          </cell>
          <cell r="R1841">
            <v>0</v>
          </cell>
          <cell r="T1841">
            <v>44757.22</v>
          </cell>
          <cell r="U1841">
            <v>0</v>
          </cell>
          <cell r="X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5242.82</v>
          </cell>
          <cell r="AD1841">
            <v>3470.59</v>
          </cell>
          <cell r="AE1841">
            <v>4722.5200000000004</v>
          </cell>
          <cell r="AF1841">
            <v>4009.1</v>
          </cell>
          <cell r="AG1841">
            <v>4239.8999999999996</v>
          </cell>
          <cell r="AH1841">
            <v>5080.32</v>
          </cell>
          <cell r="AI1841">
            <v>3526.09</v>
          </cell>
          <cell r="AJ1841">
            <v>3914.62</v>
          </cell>
          <cell r="AK1841">
            <v>1220.3</v>
          </cell>
          <cell r="AL1841">
            <v>2816.42</v>
          </cell>
          <cell r="AM1841">
            <v>6514.54</v>
          </cell>
          <cell r="AN1841">
            <v>0</v>
          </cell>
        </row>
        <row r="1842">
          <cell r="A1842" t="str">
            <v>NPMO.IND.6070</v>
          </cell>
          <cell r="B1842" t="str">
            <v>8010.IND.6070</v>
          </cell>
          <cell r="O1842" t="str">
            <v>Non Allocated Expenditure</v>
          </cell>
          <cell r="Q1842">
            <v>0</v>
          </cell>
          <cell r="R1842">
            <v>416.67</v>
          </cell>
          <cell r="T1842">
            <v>221.67</v>
          </cell>
          <cell r="U1842">
            <v>4583.37</v>
          </cell>
          <cell r="X1842">
            <v>5000.04</v>
          </cell>
          <cell r="Z1842">
            <v>5000.04</v>
          </cell>
          <cell r="AA1842">
            <v>5000.04</v>
          </cell>
          <cell r="AB1842">
            <v>0</v>
          </cell>
          <cell r="AC1842">
            <v>221.67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</row>
        <row r="1843">
          <cell r="A1843" t="str">
            <v>NPMO.IND.6070</v>
          </cell>
          <cell r="B1843" t="str">
            <v>8010.IND.6070</v>
          </cell>
          <cell r="O1843" t="str">
            <v>Non Allocated Expenditure</v>
          </cell>
          <cell r="Q1843">
            <v>0</v>
          </cell>
          <cell r="R1843">
            <v>0</v>
          </cell>
          <cell r="T1843">
            <v>567.91</v>
          </cell>
          <cell r="U1843">
            <v>0</v>
          </cell>
          <cell r="X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340.91</v>
          </cell>
          <cell r="AG1843">
            <v>227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</row>
        <row r="1844">
          <cell r="A1844" t="str">
            <v>NPMO.IND.6075</v>
          </cell>
          <cell r="B1844" t="str">
            <v>8010.IND.6075</v>
          </cell>
          <cell r="O1844" t="str">
            <v>Non Allocated Expenditure</v>
          </cell>
          <cell r="Q1844">
            <v>0</v>
          </cell>
          <cell r="R1844">
            <v>0</v>
          </cell>
          <cell r="T1844">
            <v>-221.67</v>
          </cell>
          <cell r="U1844">
            <v>0</v>
          </cell>
          <cell r="X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-221.67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</row>
        <row r="1845">
          <cell r="A1845" t="str">
            <v>NPMO.IND.6075</v>
          </cell>
          <cell r="B1845" t="str">
            <v>8010.IND.6075</v>
          </cell>
          <cell r="O1845" t="str">
            <v>Non Allocated Expenditure</v>
          </cell>
          <cell r="Q1845">
            <v>474.13</v>
          </cell>
          <cell r="R1845">
            <v>0</v>
          </cell>
          <cell r="T1845">
            <v>2519.11</v>
          </cell>
          <cell r="U1845">
            <v>0</v>
          </cell>
          <cell r="X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221.67</v>
          </cell>
          <cell r="AD1845">
            <v>264.02</v>
          </cell>
          <cell r="AE1845">
            <v>201.17</v>
          </cell>
          <cell r="AF1845">
            <v>211.22</v>
          </cell>
          <cell r="AG1845">
            <v>270.93</v>
          </cell>
          <cell r="AH1845">
            <v>218.13</v>
          </cell>
          <cell r="AI1845">
            <v>0</v>
          </cell>
          <cell r="AJ1845">
            <v>0</v>
          </cell>
          <cell r="AK1845">
            <v>237.59</v>
          </cell>
          <cell r="AL1845">
            <v>420.25</v>
          </cell>
          <cell r="AM1845">
            <v>474.13</v>
          </cell>
          <cell r="AN1845">
            <v>0</v>
          </cell>
        </row>
        <row r="1846">
          <cell r="A1846" t="str">
            <v>NPMO.IND.6075</v>
          </cell>
          <cell r="B1846" t="str">
            <v>8030.IND.6075</v>
          </cell>
          <cell r="O1846" t="str">
            <v>Non Allocated Expenditure</v>
          </cell>
          <cell r="Q1846">
            <v>0</v>
          </cell>
          <cell r="R1846">
            <v>0</v>
          </cell>
          <cell r="T1846">
            <v>364.31</v>
          </cell>
          <cell r="U1846">
            <v>0</v>
          </cell>
          <cell r="X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364.31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</row>
        <row r="1847">
          <cell r="A1847" t="str">
            <v>NPMO.IND.6260</v>
          </cell>
          <cell r="B1847" t="str">
            <v>8010.IND.6260</v>
          </cell>
          <cell r="O1847" t="str">
            <v>Non Allocated Expenditure</v>
          </cell>
          <cell r="Q1847">
            <v>0</v>
          </cell>
          <cell r="R1847">
            <v>0</v>
          </cell>
          <cell r="T1847">
            <v>0</v>
          </cell>
          <cell r="U1847">
            <v>0</v>
          </cell>
          <cell r="X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927</v>
          </cell>
          <cell r="AG1847">
            <v>-822.82</v>
          </cell>
          <cell r="AH1847">
            <v>-104.18</v>
          </cell>
          <cell r="AI1847">
            <v>0</v>
          </cell>
          <cell r="AJ1847">
            <v>14527.27</v>
          </cell>
          <cell r="AK1847">
            <v>-14499.99</v>
          </cell>
          <cell r="AL1847">
            <v>-27.28</v>
          </cell>
          <cell r="AM1847">
            <v>0</v>
          </cell>
          <cell r="AN1847">
            <v>0</v>
          </cell>
        </row>
        <row r="1848">
          <cell r="A1848" t="str">
            <v>NPMO.IND.6260</v>
          </cell>
          <cell r="B1848" t="str">
            <v>8040.IND.6260</v>
          </cell>
          <cell r="O1848" t="str">
            <v>Non Allocated Expenditure</v>
          </cell>
          <cell r="Q1848">
            <v>0</v>
          </cell>
          <cell r="R1848">
            <v>0</v>
          </cell>
          <cell r="T1848">
            <v>0</v>
          </cell>
          <cell r="U1848">
            <v>0</v>
          </cell>
          <cell r="X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810</v>
          </cell>
          <cell r="AH1848">
            <v>-810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</row>
        <row r="1849">
          <cell r="A1849" t="str">
            <v>NPMO.IND.6260</v>
          </cell>
          <cell r="B1849" t="str">
            <v>8050.IND.6260</v>
          </cell>
          <cell r="O1849" t="str">
            <v>Non Allocated Expenditure</v>
          </cell>
          <cell r="Q1849">
            <v>157.27000000000001</v>
          </cell>
          <cell r="R1849">
            <v>0</v>
          </cell>
          <cell r="T1849">
            <v>215.45</v>
          </cell>
          <cell r="U1849">
            <v>0</v>
          </cell>
          <cell r="X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58.18</v>
          </cell>
          <cell r="AM1849">
            <v>157.27000000000001</v>
          </cell>
          <cell r="AN1849">
            <v>-215.45</v>
          </cell>
        </row>
        <row r="1850">
          <cell r="A1850" t="str">
            <v>NPMO.IND.8820</v>
          </cell>
          <cell r="B1850" t="str">
            <v>8010.IND.8820</v>
          </cell>
          <cell r="O1850" t="str">
            <v>Non Allocated Expenditure</v>
          </cell>
          <cell r="Q1850">
            <v>36.99</v>
          </cell>
          <cell r="R1850">
            <v>0</v>
          </cell>
          <cell r="T1850">
            <v>400.86</v>
          </cell>
          <cell r="U1850">
            <v>0</v>
          </cell>
          <cell r="X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36.99</v>
          </cell>
          <cell r="AD1850">
            <v>36.979999999999997</v>
          </cell>
          <cell r="AE1850">
            <v>35.79</v>
          </cell>
          <cell r="AF1850">
            <v>36.979999999999997</v>
          </cell>
          <cell r="AG1850">
            <v>35.79</v>
          </cell>
          <cell r="AH1850">
            <v>36.99</v>
          </cell>
          <cell r="AI1850">
            <v>36.979999999999997</v>
          </cell>
          <cell r="AJ1850">
            <v>34.6</v>
          </cell>
          <cell r="AK1850">
            <v>36.979999999999997</v>
          </cell>
          <cell r="AL1850">
            <v>35.79</v>
          </cell>
          <cell r="AM1850">
            <v>36.99</v>
          </cell>
          <cell r="AN1850">
            <v>0</v>
          </cell>
        </row>
        <row r="1851">
          <cell r="A1851" t="str">
            <v>NPMO.OCOH.C2030</v>
          </cell>
          <cell r="B1851" t="str">
            <v>8100.OCOH.C2030</v>
          </cell>
          <cell r="O1851" t="str">
            <v>Allocated Expenditure</v>
          </cell>
          <cell r="Q1851">
            <v>0</v>
          </cell>
          <cell r="R1851">
            <v>0</v>
          </cell>
          <cell r="T1851">
            <v>0</v>
          </cell>
          <cell r="U1851">
            <v>0</v>
          </cell>
          <cell r="X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</row>
        <row r="1852">
          <cell r="A1852" t="str">
            <v>NPMO.OCOH.C2030</v>
          </cell>
          <cell r="B1852" t="str">
            <v>8200.OCOH.C2030</v>
          </cell>
          <cell r="O1852" t="str">
            <v>Allocated Expenditure</v>
          </cell>
          <cell r="Q1852">
            <v>0</v>
          </cell>
          <cell r="R1852">
            <v>0</v>
          </cell>
          <cell r="T1852">
            <v>0</v>
          </cell>
          <cell r="U1852">
            <v>0</v>
          </cell>
          <cell r="X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</row>
        <row r="1853">
          <cell r="A1853" t="str">
            <v>NPMO.OCOH.C2030</v>
          </cell>
          <cell r="B1853" t="str">
            <v>8200.OCOH.C2030</v>
          </cell>
          <cell r="O1853" t="str">
            <v>Allocated Expenditure</v>
          </cell>
          <cell r="Q1853">
            <v>0</v>
          </cell>
          <cell r="R1853">
            <v>0</v>
          </cell>
          <cell r="T1853">
            <v>0</v>
          </cell>
          <cell r="U1853">
            <v>0</v>
          </cell>
          <cell r="X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</row>
        <row r="1854">
          <cell r="A1854" t="str">
            <v>NPMO.OCOH.C2050</v>
          </cell>
          <cell r="B1854" t="str">
            <v>8010.OCOH.C2050</v>
          </cell>
          <cell r="O1854" t="str">
            <v>Allocated Expenditure</v>
          </cell>
          <cell r="Q1854">
            <v>0</v>
          </cell>
          <cell r="R1854">
            <v>0</v>
          </cell>
          <cell r="T1854">
            <v>0</v>
          </cell>
          <cell r="U1854">
            <v>0</v>
          </cell>
          <cell r="X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</row>
        <row r="1855">
          <cell r="A1855" t="str">
            <v>Other.C5031</v>
          </cell>
          <cell r="B1855" t="str">
            <v>8800.C5031</v>
          </cell>
          <cell r="O1855" t="str">
            <v>Non Allocated Expenditure</v>
          </cell>
          <cell r="Q1855">
            <v>0</v>
          </cell>
          <cell r="R1855">
            <v>0</v>
          </cell>
          <cell r="T1855">
            <v>0</v>
          </cell>
          <cell r="U1855">
            <v>0</v>
          </cell>
          <cell r="X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</row>
        <row r="1856">
          <cell r="A1856" t="str">
            <v>PPS Mgmt Off.20120.P200</v>
          </cell>
          <cell r="B1856" t="str">
            <v>8005.20120.P200</v>
          </cell>
          <cell r="O1856" t="str">
            <v>Miscellaneous Revenue</v>
          </cell>
          <cell r="Q1856">
            <v>0</v>
          </cell>
          <cell r="R1856">
            <v>0</v>
          </cell>
          <cell r="T1856">
            <v>-2575700</v>
          </cell>
          <cell r="U1856">
            <v>0</v>
          </cell>
          <cell r="X1856">
            <v>0</v>
          </cell>
          <cell r="Z1856">
            <v>0</v>
          </cell>
          <cell r="AA1856">
            <v>-2575000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-2575700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</row>
        <row r="1857">
          <cell r="A1857" t="str">
            <v>PPS Mgmt Off.28000.P043</v>
          </cell>
          <cell r="B1857" t="str">
            <v>8005.28000.P043</v>
          </cell>
          <cell r="O1857" t="str">
            <v>Miscellaneous Revenue</v>
          </cell>
          <cell r="Q1857">
            <v>0</v>
          </cell>
          <cell r="R1857">
            <v>0</v>
          </cell>
          <cell r="T1857">
            <v>-750000</v>
          </cell>
          <cell r="U1857">
            <v>0</v>
          </cell>
          <cell r="X1857">
            <v>0</v>
          </cell>
          <cell r="Z1857">
            <v>0</v>
          </cell>
          <cell r="AA1857">
            <v>-750000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-750000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</row>
        <row r="1858">
          <cell r="A1858" t="str">
            <v>PPS Mgmt Off.41010.P200</v>
          </cell>
          <cell r="B1858" t="str">
            <v>8005.41010.P200</v>
          </cell>
          <cell r="O1858" t="str">
            <v>Non Allocated Expenditure</v>
          </cell>
          <cell r="Q1858">
            <v>218710.53</v>
          </cell>
          <cell r="R1858">
            <v>209039</v>
          </cell>
          <cell r="T1858">
            <v>2302393.6800000002</v>
          </cell>
          <cell r="U1858">
            <v>2284359</v>
          </cell>
          <cell r="X1858">
            <v>2493609</v>
          </cell>
          <cell r="Z1858">
            <v>2493609</v>
          </cell>
          <cell r="AA1858">
            <v>2493609</v>
          </cell>
          <cell r="AB1858">
            <v>0</v>
          </cell>
          <cell r="AC1858">
            <v>199962.27</v>
          </cell>
          <cell r="AD1858">
            <v>202128.48</v>
          </cell>
          <cell r="AE1858">
            <v>203987.97</v>
          </cell>
          <cell r="AF1858">
            <v>205099.83</v>
          </cell>
          <cell r="AG1858">
            <v>206920.98</v>
          </cell>
          <cell r="AH1858">
            <v>209048.85</v>
          </cell>
          <cell r="AI1858">
            <v>211406.76</v>
          </cell>
          <cell r="AJ1858">
            <v>213362.1</v>
          </cell>
          <cell r="AK1858">
            <v>214953.21</v>
          </cell>
          <cell r="AL1858">
            <v>216812.7</v>
          </cell>
          <cell r="AM1858">
            <v>218710.53</v>
          </cell>
          <cell r="AN1858">
            <v>0</v>
          </cell>
        </row>
        <row r="1859">
          <cell r="A1859" t="str">
            <v>PPS Mgmt Off.C3061</v>
          </cell>
          <cell r="B1859" t="str">
            <v>8005.C3061</v>
          </cell>
          <cell r="O1859" t="str">
            <v>Non Allocated Expenditure</v>
          </cell>
          <cell r="Q1859">
            <v>0</v>
          </cell>
          <cell r="R1859">
            <v>0</v>
          </cell>
          <cell r="T1859">
            <v>0</v>
          </cell>
          <cell r="U1859">
            <v>0</v>
          </cell>
          <cell r="X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</row>
        <row r="1860">
          <cell r="A1860" t="str">
            <v>PPS Mgmt Off.C3061</v>
          </cell>
          <cell r="B1860" t="str">
            <v>8005.C3061</v>
          </cell>
          <cell r="O1860" t="str">
            <v>Non Allocated Expenditure</v>
          </cell>
          <cell r="Q1860">
            <v>0</v>
          </cell>
          <cell r="R1860">
            <v>0</v>
          </cell>
          <cell r="T1860">
            <v>0</v>
          </cell>
          <cell r="U1860">
            <v>0</v>
          </cell>
          <cell r="X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</row>
        <row r="1861">
          <cell r="A1861" t="str">
            <v>PPS Mgmt Off.IND.3301</v>
          </cell>
          <cell r="B1861" t="str">
            <v>8005.IND.3301</v>
          </cell>
          <cell r="O1861" t="str">
            <v>Non Allocated Expenditure</v>
          </cell>
          <cell r="Q1861">
            <v>16609.12</v>
          </cell>
          <cell r="R1861">
            <v>228211.28</v>
          </cell>
          <cell r="T1861">
            <v>160607.20000000001</v>
          </cell>
          <cell r="U1861">
            <v>2406761.86</v>
          </cell>
          <cell r="X1861">
            <v>2612564.88</v>
          </cell>
          <cell r="Z1861">
            <v>2333000</v>
          </cell>
          <cell r="AA1861">
            <v>2271000</v>
          </cell>
          <cell r="AB1861">
            <v>0</v>
          </cell>
          <cell r="AC1861">
            <v>0</v>
          </cell>
          <cell r="AD1861">
            <v>0</v>
          </cell>
          <cell r="AE1861">
            <v>20032.400000000001</v>
          </cell>
          <cell r="AF1861">
            <v>20596.03</v>
          </cell>
          <cell r="AG1861">
            <v>19008.11</v>
          </cell>
          <cell r="AH1861">
            <v>20596.04</v>
          </cell>
          <cell r="AI1861">
            <v>9135.15</v>
          </cell>
          <cell r="AJ1861">
            <v>19460.45</v>
          </cell>
          <cell r="AK1861">
            <v>21050.94</v>
          </cell>
          <cell r="AL1861">
            <v>14118.96</v>
          </cell>
          <cell r="AM1861">
            <v>16609.12</v>
          </cell>
          <cell r="AN1861">
            <v>-7019.2</v>
          </cell>
        </row>
        <row r="1862">
          <cell r="A1862" t="str">
            <v>PPS Mgmt Off.IND.3301</v>
          </cell>
          <cell r="B1862" t="str">
            <v>8005.IND.3301</v>
          </cell>
          <cell r="O1862" t="str">
            <v>Non Allocated Expenditure</v>
          </cell>
          <cell r="Q1862">
            <v>169844.85</v>
          </cell>
          <cell r="R1862">
            <v>0</v>
          </cell>
          <cell r="T1862">
            <v>1936549.83</v>
          </cell>
          <cell r="U1862">
            <v>0</v>
          </cell>
          <cell r="X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144610.94</v>
          </cell>
          <cell r="AD1862">
            <v>209513.08</v>
          </cell>
          <cell r="AE1862">
            <v>172055.63</v>
          </cell>
          <cell r="AF1862">
            <v>188944.66</v>
          </cell>
          <cell r="AG1862">
            <v>177816.6</v>
          </cell>
          <cell r="AH1862">
            <v>247161.29</v>
          </cell>
          <cell r="AI1862">
            <v>97562.45</v>
          </cell>
          <cell r="AJ1862">
            <v>192036.87</v>
          </cell>
          <cell r="AK1862">
            <v>198937.09</v>
          </cell>
          <cell r="AL1862">
            <v>138066.37</v>
          </cell>
          <cell r="AM1862">
            <v>169844.85</v>
          </cell>
          <cell r="AN1862">
            <v>-64395.54</v>
          </cell>
        </row>
        <row r="1863">
          <cell r="A1863" t="str">
            <v>PPS Mgmt Off.IND.3303</v>
          </cell>
          <cell r="B1863" t="str">
            <v>8005.IND.3303</v>
          </cell>
          <cell r="O1863" t="str">
            <v>Non Allocated Expenditure</v>
          </cell>
          <cell r="Q1863">
            <v>0</v>
          </cell>
          <cell r="R1863">
            <v>0</v>
          </cell>
          <cell r="T1863">
            <v>-28687.360000000001</v>
          </cell>
          <cell r="U1863">
            <v>0</v>
          </cell>
          <cell r="X1863">
            <v>0</v>
          </cell>
          <cell r="Z1863">
            <v>-80683</v>
          </cell>
          <cell r="AA1863">
            <v>-41000</v>
          </cell>
          <cell r="AB1863">
            <v>0</v>
          </cell>
          <cell r="AC1863">
            <v>0</v>
          </cell>
          <cell r="AD1863">
            <v>0</v>
          </cell>
          <cell r="AE1863">
            <v>-7620.08</v>
          </cell>
          <cell r="AF1863">
            <v>-7620.08</v>
          </cell>
          <cell r="AG1863">
            <v>-7620.08</v>
          </cell>
          <cell r="AH1863">
            <v>-5827.12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</row>
        <row r="1864">
          <cell r="A1864" t="str">
            <v>PPS Mgmt Off.IND.3303</v>
          </cell>
          <cell r="B1864" t="str">
            <v>8005.IND.3303</v>
          </cell>
          <cell r="O1864" t="str">
            <v>Non Allocated Expenditure</v>
          </cell>
          <cell r="Q1864">
            <v>0</v>
          </cell>
          <cell r="R1864">
            <v>0</v>
          </cell>
          <cell r="T1864">
            <v>-15044.68</v>
          </cell>
          <cell r="U1864">
            <v>0</v>
          </cell>
          <cell r="X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-7171.84</v>
          </cell>
          <cell r="AD1864">
            <v>-5378.88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-2493.96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</row>
        <row r="1865">
          <cell r="A1865" t="str">
            <v>PPS Mgmt Off.IND.3311</v>
          </cell>
          <cell r="B1865" t="str">
            <v>8005.IND.3311</v>
          </cell>
          <cell r="O1865" t="str">
            <v>Non Allocated Expenditure</v>
          </cell>
          <cell r="Q1865">
            <v>0</v>
          </cell>
          <cell r="R1865">
            <v>0</v>
          </cell>
          <cell r="T1865">
            <v>1062.8900000000001</v>
          </cell>
          <cell r="U1865">
            <v>0</v>
          </cell>
          <cell r="X1865">
            <v>0</v>
          </cell>
          <cell r="Z1865">
            <v>2036</v>
          </cell>
          <cell r="AA1865">
            <v>3037.03</v>
          </cell>
          <cell r="AB1865">
            <v>0</v>
          </cell>
          <cell r="AC1865">
            <v>236.22</v>
          </cell>
          <cell r="AD1865">
            <v>0</v>
          </cell>
          <cell r="AE1865">
            <v>180.02</v>
          </cell>
          <cell r="AF1865">
            <v>2932.11</v>
          </cell>
          <cell r="AG1865">
            <v>-851.11</v>
          </cell>
          <cell r="AH1865">
            <v>252.03</v>
          </cell>
          <cell r="AI1865">
            <v>-86.41</v>
          </cell>
          <cell r="AJ1865">
            <v>630.29</v>
          </cell>
          <cell r="AK1865">
            <v>-2230.2600000000002</v>
          </cell>
          <cell r="AL1865">
            <v>0</v>
          </cell>
          <cell r="AM1865">
            <v>0</v>
          </cell>
          <cell r="AN1865">
            <v>0</v>
          </cell>
        </row>
        <row r="1866">
          <cell r="A1866" t="str">
            <v>PPS Mgmt Off.IND.3360</v>
          </cell>
          <cell r="B1866" t="str">
            <v>8005.IND.3360</v>
          </cell>
          <cell r="O1866" t="str">
            <v>Non Allocated Expenditure</v>
          </cell>
          <cell r="Q1866">
            <v>106.88</v>
          </cell>
          <cell r="R1866">
            <v>0</v>
          </cell>
          <cell r="T1866">
            <v>253.36</v>
          </cell>
          <cell r="U1866">
            <v>0</v>
          </cell>
          <cell r="X1866">
            <v>0</v>
          </cell>
          <cell r="Z1866">
            <v>38</v>
          </cell>
          <cell r="AA1866">
            <v>38</v>
          </cell>
          <cell r="AB1866">
            <v>0</v>
          </cell>
          <cell r="AC1866">
            <v>-14.74</v>
          </cell>
          <cell r="AD1866">
            <v>58.32</v>
          </cell>
          <cell r="AE1866">
            <v>-5.66</v>
          </cell>
          <cell r="AF1866">
            <v>-1.34</v>
          </cell>
          <cell r="AG1866">
            <v>-6.14</v>
          </cell>
          <cell r="AH1866">
            <v>-17.190000000000001</v>
          </cell>
          <cell r="AI1866">
            <v>78.069999999999993</v>
          </cell>
          <cell r="AJ1866">
            <v>10.61</v>
          </cell>
          <cell r="AK1866">
            <v>39.74</v>
          </cell>
          <cell r="AL1866">
            <v>4.8099999999999996</v>
          </cell>
          <cell r="AM1866">
            <v>106.88</v>
          </cell>
          <cell r="AN1866">
            <v>0</v>
          </cell>
        </row>
        <row r="1867">
          <cell r="A1867" t="str">
            <v>PPS Mgmt Off.IND.3610</v>
          </cell>
          <cell r="B1867" t="str">
            <v>8005.IND.3610</v>
          </cell>
          <cell r="O1867" t="str">
            <v>Non Allocated Expenditure</v>
          </cell>
          <cell r="Q1867">
            <v>0</v>
          </cell>
          <cell r="R1867">
            <v>30516.5</v>
          </cell>
          <cell r="T1867">
            <v>-54497.05</v>
          </cell>
          <cell r="U1867">
            <v>335681.5</v>
          </cell>
          <cell r="X1867">
            <v>366198</v>
          </cell>
          <cell r="Z1867">
            <v>374000</v>
          </cell>
          <cell r="AA1867">
            <v>196000</v>
          </cell>
          <cell r="AB1867">
            <v>0</v>
          </cell>
          <cell r="AC1867">
            <v>-94.09</v>
          </cell>
          <cell r="AD1867">
            <v>-66.349999999999994</v>
          </cell>
          <cell r="AE1867">
            <v>-53527.7</v>
          </cell>
          <cell r="AF1867">
            <v>-87.43</v>
          </cell>
          <cell r="AG1867">
            <v>0</v>
          </cell>
          <cell r="AH1867">
            <v>-62.33</v>
          </cell>
          <cell r="AI1867">
            <v>-52.01</v>
          </cell>
          <cell r="AJ1867">
            <v>-58.38</v>
          </cell>
          <cell r="AK1867">
            <v>-4.84</v>
          </cell>
          <cell r="AL1867">
            <v>-543.91999999999996</v>
          </cell>
          <cell r="AM1867">
            <v>0</v>
          </cell>
          <cell r="AN1867">
            <v>0</v>
          </cell>
        </row>
        <row r="1868">
          <cell r="A1868" t="str">
            <v>PPS Mgmt Off.IND.3700</v>
          </cell>
          <cell r="B1868" t="str">
            <v>8005.IND.3700</v>
          </cell>
          <cell r="O1868" t="str">
            <v>Non Allocated Expenditure</v>
          </cell>
          <cell r="Q1868">
            <v>0</v>
          </cell>
          <cell r="R1868">
            <v>683</v>
          </cell>
          <cell r="T1868">
            <v>0</v>
          </cell>
          <cell r="U1868">
            <v>7513</v>
          </cell>
          <cell r="X1868">
            <v>8196</v>
          </cell>
          <cell r="Z1868">
            <v>8196</v>
          </cell>
          <cell r="AA1868">
            <v>8196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</row>
        <row r="1869">
          <cell r="A1869" t="str">
            <v>PPS Mgmt Off.IND.3840</v>
          </cell>
          <cell r="B1869" t="str">
            <v>8005.IND.3840</v>
          </cell>
          <cell r="O1869" t="str">
            <v>Non Allocated Expenditure</v>
          </cell>
          <cell r="Q1869">
            <v>2454.5500000000002</v>
          </cell>
          <cell r="R1869">
            <v>2500</v>
          </cell>
          <cell r="T1869">
            <v>2454.5500000000002</v>
          </cell>
          <cell r="U1869">
            <v>27500</v>
          </cell>
          <cell r="X1869">
            <v>30000</v>
          </cell>
          <cell r="Z1869">
            <v>60000</v>
          </cell>
          <cell r="AA1869">
            <v>130000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2454.5500000000002</v>
          </cell>
          <cell r="AN1869">
            <v>0</v>
          </cell>
        </row>
        <row r="1870">
          <cell r="A1870" t="str">
            <v>PPS Mgmt Off.IND.3840</v>
          </cell>
          <cell r="B1870" t="str">
            <v>8005.IND.3840</v>
          </cell>
          <cell r="O1870" t="str">
            <v>Non Allocated Expenditure</v>
          </cell>
          <cell r="Q1870">
            <v>6473.88</v>
          </cell>
          <cell r="R1870">
            <v>0</v>
          </cell>
          <cell r="T1870">
            <v>52502.27</v>
          </cell>
          <cell r="U1870">
            <v>0</v>
          </cell>
          <cell r="X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3019.5</v>
          </cell>
          <cell r="AD1870">
            <v>3356.36</v>
          </cell>
          <cell r="AE1870">
            <v>1669.55</v>
          </cell>
          <cell r="AF1870">
            <v>14599.82</v>
          </cell>
          <cell r="AG1870">
            <v>0</v>
          </cell>
          <cell r="AH1870">
            <v>518.17999999999995</v>
          </cell>
          <cell r="AI1870">
            <v>4414.7700000000004</v>
          </cell>
          <cell r="AJ1870">
            <v>2831.59</v>
          </cell>
          <cell r="AK1870">
            <v>5843.84</v>
          </cell>
          <cell r="AL1870">
            <v>9774.7800000000007</v>
          </cell>
          <cell r="AM1870">
            <v>6473.88</v>
          </cell>
          <cell r="AN1870">
            <v>0</v>
          </cell>
        </row>
        <row r="1871">
          <cell r="A1871" t="str">
            <v>PPS Mgmt Off.IND.3910</v>
          </cell>
          <cell r="B1871" t="str">
            <v>8005.IND.3910</v>
          </cell>
          <cell r="O1871" t="str">
            <v>Non Allocated Expenditure</v>
          </cell>
          <cell r="Q1871">
            <v>0</v>
          </cell>
          <cell r="R1871">
            <v>426.88</v>
          </cell>
          <cell r="T1871">
            <v>0</v>
          </cell>
          <cell r="U1871">
            <v>4695.68</v>
          </cell>
          <cell r="X1871">
            <v>5122.5600000000004</v>
          </cell>
          <cell r="Z1871">
            <v>32647</v>
          </cell>
          <cell r="AA1871">
            <v>32647.23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</row>
        <row r="1872">
          <cell r="A1872" t="str">
            <v>PPS Mgmt Off.IND.3910</v>
          </cell>
          <cell r="B1872" t="str">
            <v>8005.IND.3910</v>
          </cell>
          <cell r="O1872" t="str">
            <v>Non Allocated Expenditure</v>
          </cell>
          <cell r="Q1872">
            <v>23.18</v>
          </cell>
          <cell r="R1872">
            <v>0</v>
          </cell>
          <cell r="T1872">
            <v>5662.84</v>
          </cell>
          <cell r="U1872">
            <v>0</v>
          </cell>
          <cell r="X1872">
            <v>0</v>
          </cell>
          <cell r="Z1872">
            <v>1221</v>
          </cell>
          <cell r="AA1872">
            <v>1221</v>
          </cell>
          <cell r="AB1872">
            <v>0</v>
          </cell>
          <cell r="AC1872">
            <v>17.559999999999999</v>
          </cell>
          <cell r="AD1872">
            <v>1725.23</v>
          </cell>
          <cell r="AE1872">
            <v>184.29</v>
          </cell>
          <cell r="AF1872">
            <v>261.05</v>
          </cell>
          <cell r="AG1872">
            <v>439.52</v>
          </cell>
          <cell r="AH1872">
            <v>1620.86</v>
          </cell>
          <cell r="AI1872">
            <v>186.35</v>
          </cell>
          <cell r="AJ1872">
            <v>0</v>
          </cell>
          <cell r="AK1872">
            <v>85.17</v>
          </cell>
          <cell r="AL1872">
            <v>1119.6300000000001</v>
          </cell>
          <cell r="AM1872">
            <v>23.18</v>
          </cell>
          <cell r="AN1872">
            <v>0</v>
          </cell>
        </row>
        <row r="1873">
          <cell r="A1873" t="str">
            <v>PPS Mgmt Off.IND.3990</v>
          </cell>
          <cell r="B1873" t="str">
            <v>8005.IND.3990</v>
          </cell>
          <cell r="O1873" t="str">
            <v>Non Allocated Expenditure</v>
          </cell>
          <cell r="Q1873">
            <v>65.88</v>
          </cell>
          <cell r="R1873">
            <v>0</v>
          </cell>
          <cell r="T1873">
            <v>865.02</v>
          </cell>
          <cell r="U1873">
            <v>0</v>
          </cell>
          <cell r="X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105.16</v>
          </cell>
          <cell r="AD1873">
            <v>105.16</v>
          </cell>
          <cell r="AE1873">
            <v>65.88</v>
          </cell>
          <cell r="AF1873">
            <v>65.88</v>
          </cell>
          <cell r="AG1873">
            <v>65.88</v>
          </cell>
          <cell r="AH1873">
            <v>78.56</v>
          </cell>
          <cell r="AI1873">
            <v>82.04</v>
          </cell>
          <cell r="AJ1873">
            <v>98.82</v>
          </cell>
          <cell r="AK1873">
            <v>65.88</v>
          </cell>
          <cell r="AL1873">
            <v>65.88</v>
          </cell>
          <cell r="AM1873">
            <v>65.88</v>
          </cell>
          <cell r="AN1873">
            <v>0</v>
          </cell>
        </row>
        <row r="1874">
          <cell r="A1874" t="str">
            <v>PPS Mgmt Off.IND.4100</v>
          </cell>
          <cell r="B1874" t="str">
            <v>8005.IND.4100</v>
          </cell>
          <cell r="O1874" t="str">
            <v>Non Allocated Expenditure</v>
          </cell>
          <cell r="Q1874">
            <v>122.27</v>
          </cell>
          <cell r="R1874">
            <v>0</v>
          </cell>
          <cell r="T1874">
            <v>122.27</v>
          </cell>
          <cell r="U1874">
            <v>0</v>
          </cell>
          <cell r="X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122.27</v>
          </cell>
          <cell r="AN1874">
            <v>0</v>
          </cell>
        </row>
        <row r="1875">
          <cell r="A1875" t="str">
            <v>PPS Mgmt Off.IND.4100</v>
          </cell>
          <cell r="B1875" t="str">
            <v>8005.IND.4100</v>
          </cell>
          <cell r="O1875" t="str">
            <v>Non Allocated Expenditure</v>
          </cell>
          <cell r="Q1875">
            <v>0</v>
          </cell>
          <cell r="R1875">
            <v>0</v>
          </cell>
          <cell r="T1875">
            <v>2626</v>
          </cell>
          <cell r="U1875">
            <v>0</v>
          </cell>
          <cell r="X1875">
            <v>0</v>
          </cell>
          <cell r="Z1875">
            <v>2583</v>
          </cell>
          <cell r="AA1875">
            <v>2583</v>
          </cell>
          <cell r="AB1875">
            <v>0</v>
          </cell>
          <cell r="AC1875">
            <v>0</v>
          </cell>
          <cell r="AD1875">
            <v>14</v>
          </cell>
          <cell r="AE1875">
            <v>631.64</v>
          </cell>
          <cell r="AF1875">
            <v>76.91</v>
          </cell>
          <cell r="AG1875">
            <v>119.18</v>
          </cell>
          <cell r="AH1875">
            <v>0</v>
          </cell>
          <cell r="AI1875">
            <v>1737.18</v>
          </cell>
          <cell r="AJ1875">
            <v>0</v>
          </cell>
          <cell r="AK1875">
            <v>8.64</v>
          </cell>
          <cell r="AL1875">
            <v>38.450000000000003</v>
          </cell>
          <cell r="AM1875">
            <v>0</v>
          </cell>
          <cell r="AN1875">
            <v>0</v>
          </cell>
        </row>
        <row r="1876">
          <cell r="A1876" t="str">
            <v>PPS Mgmt Off.IND.4120</v>
          </cell>
          <cell r="B1876" t="str">
            <v>8005.IND.4120</v>
          </cell>
          <cell r="O1876" t="str">
            <v>Non Allocated Expenditure</v>
          </cell>
          <cell r="Q1876">
            <v>0</v>
          </cell>
          <cell r="R1876">
            <v>833.33</v>
          </cell>
          <cell r="T1876">
            <v>0</v>
          </cell>
          <cell r="U1876">
            <v>9166.6299999999992</v>
          </cell>
          <cell r="X1876">
            <v>9999.9599999999991</v>
          </cell>
          <cell r="Z1876">
            <v>7417</v>
          </cell>
          <cell r="AA1876">
            <v>7417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</row>
        <row r="1877">
          <cell r="A1877" t="str">
            <v>PPS Mgmt Off.IND.4180</v>
          </cell>
          <cell r="B1877" t="str">
            <v>8005.IND.4180</v>
          </cell>
          <cell r="O1877" t="str">
            <v>Non Allocated Expenditure</v>
          </cell>
          <cell r="Q1877">
            <v>0</v>
          </cell>
          <cell r="R1877">
            <v>666.67</v>
          </cell>
          <cell r="T1877">
            <v>1022.53</v>
          </cell>
          <cell r="U1877">
            <v>7333.37</v>
          </cell>
          <cell r="X1877">
            <v>8000.04</v>
          </cell>
          <cell r="Z1877">
            <v>9975</v>
          </cell>
          <cell r="AA1877">
            <v>9975</v>
          </cell>
          <cell r="AB1877">
            <v>0</v>
          </cell>
          <cell r="AC1877">
            <v>0</v>
          </cell>
          <cell r="AD1877">
            <v>1022.53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</row>
        <row r="1878">
          <cell r="A1878" t="str">
            <v>PPS Mgmt Off.IND.4180</v>
          </cell>
          <cell r="B1878" t="str">
            <v>8005.IND.4180</v>
          </cell>
          <cell r="O1878" t="str">
            <v>Non Allocated Expenditure</v>
          </cell>
          <cell r="Q1878">
            <v>95</v>
          </cell>
          <cell r="R1878">
            <v>0</v>
          </cell>
          <cell r="T1878">
            <v>3047.65</v>
          </cell>
          <cell r="U1878">
            <v>0</v>
          </cell>
          <cell r="X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2165.36</v>
          </cell>
          <cell r="AD1878">
            <v>0</v>
          </cell>
          <cell r="AE1878">
            <v>787.29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95</v>
          </cell>
          <cell r="AN1878">
            <v>0</v>
          </cell>
        </row>
        <row r="1879">
          <cell r="A1879" t="str">
            <v>PPS Mgmt Off.IND.4300</v>
          </cell>
          <cell r="B1879" t="str">
            <v>8005.IND.4300</v>
          </cell>
          <cell r="O1879" t="str">
            <v>Non Allocated Expenditure</v>
          </cell>
          <cell r="Q1879">
            <v>357.27</v>
          </cell>
          <cell r="R1879">
            <v>1963.63</v>
          </cell>
          <cell r="T1879">
            <v>357.27</v>
          </cell>
          <cell r="U1879">
            <v>21599.93</v>
          </cell>
          <cell r="X1879">
            <v>23563.56</v>
          </cell>
          <cell r="Z1879">
            <v>12234</v>
          </cell>
          <cell r="AA1879">
            <v>12234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357.27</v>
          </cell>
          <cell r="AN1879">
            <v>0</v>
          </cell>
        </row>
        <row r="1880">
          <cell r="A1880" t="str">
            <v>PPS Mgmt Off.IND.4300</v>
          </cell>
          <cell r="B1880" t="str">
            <v>8005.IND.4300</v>
          </cell>
          <cell r="O1880" t="str">
            <v>Non Allocated Expenditure</v>
          </cell>
          <cell r="Q1880">
            <v>3682.03</v>
          </cell>
          <cell r="R1880">
            <v>0</v>
          </cell>
          <cell r="T1880">
            <v>13814.13</v>
          </cell>
          <cell r="U1880">
            <v>0</v>
          </cell>
          <cell r="X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2234.63</v>
          </cell>
          <cell r="AD1880">
            <v>0</v>
          </cell>
          <cell r="AE1880">
            <v>0</v>
          </cell>
          <cell r="AF1880">
            <v>3234.57</v>
          </cell>
          <cell r="AG1880">
            <v>0</v>
          </cell>
          <cell r="AH1880">
            <v>981.86</v>
          </cell>
          <cell r="AI1880">
            <v>194.73</v>
          </cell>
          <cell r="AJ1880">
            <v>340.65</v>
          </cell>
          <cell r="AK1880">
            <v>1034.03</v>
          </cell>
          <cell r="AL1880">
            <v>2111.63</v>
          </cell>
          <cell r="AM1880">
            <v>3682.03</v>
          </cell>
          <cell r="AN1880">
            <v>0</v>
          </cell>
        </row>
        <row r="1881">
          <cell r="A1881" t="str">
            <v>PPS Mgmt Off.IND.4310</v>
          </cell>
          <cell r="B1881" t="str">
            <v>8005.IND.4310</v>
          </cell>
          <cell r="O1881" t="str">
            <v>Non Allocated Expenditure</v>
          </cell>
          <cell r="Q1881">
            <v>0</v>
          </cell>
          <cell r="R1881">
            <v>0</v>
          </cell>
          <cell r="T1881">
            <v>10434.39</v>
          </cell>
          <cell r="U1881">
            <v>0</v>
          </cell>
          <cell r="X1881">
            <v>0</v>
          </cell>
          <cell r="Z1881">
            <v>22415</v>
          </cell>
          <cell r="AA1881">
            <v>22415</v>
          </cell>
          <cell r="AB1881">
            <v>0</v>
          </cell>
          <cell r="AC1881">
            <v>0</v>
          </cell>
          <cell r="AD1881">
            <v>0</v>
          </cell>
          <cell r="AE1881">
            <v>10165.09</v>
          </cell>
          <cell r="AF1881">
            <v>0</v>
          </cell>
          <cell r="AG1881">
            <v>269.3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</row>
        <row r="1882">
          <cell r="A1882" t="str">
            <v>PPS Mgmt Off.IND.4425</v>
          </cell>
          <cell r="B1882" t="str">
            <v>8005.IND.4425</v>
          </cell>
          <cell r="O1882" t="str">
            <v>Non Allocated Expenditure</v>
          </cell>
          <cell r="Q1882">
            <v>0</v>
          </cell>
          <cell r="R1882">
            <v>0</v>
          </cell>
          <cell r="T1882">
            <v>260.18</v>
          </cell>
          <cell r="U1882">
            <v>0</v>
          </cell>
          <cell r="X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260.18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</row>
        <row r="1883">
          <cell r="A1883" t="str">
            <v>PPS Mgmt Off.IND.4500</v>
          </cell>
          <cell r="B1883" t="str">
            <v>8005.IND.4500</v>
          </cell>
          <cell r="O1883" t="str">
            <v>Non Allocated Expenditure</v>
          </cell>
          <cell r="Q1883">
            <v>0</v>
          </cell>
          <cell r="R1883">
            <v>0</v>
          </cell>
          <cell r="T1883">
            <v>0</v>
          </cell>
          <cell r="U1883">
            <v>0</v>
          </cell>
          <cell r="X1883">
            <v>0</v>
          </cell>
          <cell r="Z1883">
            <v>101</v>
          </cell>
          <cell r="AA1883">
            <v>101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</row>
        <row r="1884">
          <cell r="A1884" t="str">
            <v>PPS Mgmt Off.IND.4500</v>
          </cell>
          <cell r="B1884" t="str">
            <v>8005.IND.4500</v>
          </cell>
          <cell r="O1884" t="str">
            <v>Non Allocated Expenditure</v>
          </cell>
          <cell r="Q1884">
            <v>0</v>
          </cell>
          <cell r="R1884">
            <v>0</v>
          </cell>
          <cell r="T1884">
            <v>739.91</v>
          </cell>
          <cell r="U1884">
            <v>0</v>
          </cell>
          <cell r="X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25.36</v>
          </cell>
          <cell r="AE1884">
            <v>0</v>
          </cell>
          <cell r="AF1884">
            <v>0</v>
          </cell>
          <cell r="AG1884">
            <v>12.73</v>
          </cell>
          <cell r="AH1884">
            <v>0</v>
          </cell>
          <cell r="AI1884">
            <v>701.82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</row>
        <row r="1885">
          <cell r="A1885" t="str">
            <v>PPS Mgmt Off.IND.4700</v>
          </cell>
          <cell r="B1885" t="str">
            <v>8005.IND.4700</v>
          </cell>
          <cell r="O1885" t="str">
            <v>Non Allocated Expenditure</v>
          </cell>
          <cell r="Q1885">
            <v>0</v>
          </cell>
          <cell r="R1885">
            <v>0</v>
          </cell>
          <cell r="T1885">
            <v>115.97</v>
          </cell>
          <cell r="U1885">
            <v>0</v>
          </cell>
          <cell r="X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115.97</v>
          </cell>
          <cell r="AM1885">
            <v>0</v>
          </cell>
          <cell r="AN1885">
            <v>0</v>
          </cell>
        </row>
        <row r="1886">
          <cell r="A1886" t="str">
            <v>PPS Mgmt Off.IND.4780</v>
          </cell>
          <cell r="B1886" t="str">
            <v>8005.IND.4780</v>
          </cell>
          <cell r="O1886" t="str">
            <v>Non Allocated Expenditure</v>
          </cell>
          <cell r="Q1886">
            <v>81.84</v>
          </cell>
          <cell r="R1886">
            <v>0</v>
          </cell>
          <cell r="T1886">
            <v>176.38</v>
          </cell>
          <cell r="U1886">
            <v>0</v>
          </cell>
          <cell r="X1886">
            <v>0</v>
          </cell>
          <cell r="Z1886">
            <v>497</v>
          </cell>
          <cell r="AA1886">
            <v>497</v>
          </cell>
          <cell r="AB1886">
            <v>0</v>
          </cell>
          <cell r="AC1886">
            <v>47.27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47.27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81.84</v>
          </cell>
          <cell r="AN1886">
            <v>0</v>
          </cell>
        </row>
        <row r="1887">
          <cell r="A1887" t="str">
            <v>PPS Mgmt Off.IND.4810</v>
          </cell>
          <cell r="B1887" t="str">
            <v>8005.IND.4810</v>
          </cell>
          <cell r="O1887" t="str">
            <v>Non Allocated Expenditure</v>
          </cell>
          <cell r="Q1887">
            <v>17.7</v>
          </cell>
          <cell r="R1887">
            <v>0</v>
          </cell>
          <cell r="T1887">
            <v>27469.75</v>
          </cell>
          <cell r="U1887">
            <v>0</v>
          </cell>
          <cell r="X1887">
            <v>0</v>
          </cell>
          <cell r="Z1887">
            <v>36000</v>
          </cell>
          <cell r="AA1887">
            <v>36000</v>
          </cell>
          <cell r="AB1887">
            <v>0</v>
          </cell>
          <cell r="AC1887">
            <v>0</v>
          </cell>
          <cell r="AD1887">
            <v>0</v>
          </cell>
          <cell r="AE1887">
            <v>-38.69</v>
          </cell>
          <cell r="AF1887">
            <v>12353.26</v>
          </cell>
          <cell r="AG1887">
            <v>2958.87</v>
          </cell>
          <cell r="AH1887">
            <v>3270.86</v>
          </cell>
          <cell r="AI1887">
            <v>2847.21</v>
          </cell>
          <cell r="AJ1887">
            <v>2773.15</v>
          </cell>
          <cell r="AK1887">
            <v>3269.37</v>
          </cell>
          <cell r="AL1887">
            <v>18.02</v>
          </cell>
          <cell r="AM1887">
            <v>17.7</v>
          </cell>
          <cell r="AN1887">
            <v>0</v>
          </cell>
        </row>
        <row r="1888">
          <cell r="A1888" t="str">
            <v>PPS Mgmt Off.IND.4820</v>
          </cell>
          <cell r="B1888" t="str">
            <v>8005.IND.4820</v>
          </cell>
          <cell r="O1888" t="str">
            <v>Non Allocated Expenditure</v>
          </cell>
          <cell r="Q1888">
            <v>77.27</v>
          </cell>
          <cell r="R1888">
            <v>83.33</v>
          </cell>
          <cell r="T1888">
            <v>1296.43</v>
          </cell>
          <cell r="U1888">
            <v>916.63</v>
          </cell>
          <cell r="X1888">
            <v>999.96</v>
          </cell>
          <cell r="Z1888">
            <v>1378</v>
          </cell>
          <cell r="AA1888">
            <v>1378</v>
          </cell>
          <cell r="AB1888">
            <v>0</v>
          </cell>
          <cell r="AC1888">
            <v>0</v>
          </cell>
          <cell r="AD1888">
            <v>481.44</v>
          </cell>
          <cell r="AE1888">
            <v>146.37</v>
          </cell>
          <cell r="AF1888">
            <v>398.45</v>
          </cell>
          <cell r="AG1888">
            <v>0</v>
          </cell>
          <cell r="AH1888">
            <v>0</v>
          </cell>
          <cell r="AI1888">
            <v>94</v>
          </cell>
          <cell r="AJ1888">
            <v>0</v>
          </cell>
          <cell r="AK1888">
            <v>0</v>
          </cell>
          <cell r="AL1888">
            <v>98.9</v>
          </cell>
          <cell r="AM1888">
            <v>77.27</v>
          </cell>
          <cell r="AN1888">
            <v>0</v>
          </cell>
        </row>
        <row r="1889">
          <cell r="A1889" t="str">
            <v>PPS Mgmt Off.IND.4900</v>
          </cell>
          <cell r="B1889" t="str">
            <v>8005.IND.4900</v>
          </cell>
          <cell r="O1889" t="str">
            <v>Non Allocated Expenditure</v>
          </cell>
          <cell r="Q1889">
            <v>0</v>
          </cell>
          <cell r="R1889">
            <v>20000</v>
          </cell>
          <cell r="T1889">
            <v>0</v>
          </cell>
          <cell r="U1889">
            <v>220000</v>
          </cell>
          <cell r="X1889">
            <v>240000</v>
          </cell>
          <cell r="Z1889">
            <v>240000</v>
          </cell>
          <cell r="AA1889">
            <v>100000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</row>
        <row r="1890">
          <cell r="A1890" t="str">
            <v>PPS Mgmt Off.IND.4900</v>
          </cell>
          <cell r="B1890" t="str">
            <v>8005.IND.4900</v>
          </cell>
          <cell r="O1890" t="str">
            <v>Non Allocated Expenditure</v>
          </cell>
          <cell r="Q1890">
            <v>0</v>
          </cell>
          <cell r="R1890">
            <v>0</v>
          </cell>
          <cell r="T1890">
            <v>50000</v>
          </cell>
          <cell r="U1890">
            <v>0</v>
          </cell>
          <cell r="X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50000</v>
          </cell>
          <cell r="AM1890">
            <v>0</v>
          </cell>
          <cell r="AN1890">
            <v>0</v>
          </cell>
        </row>
        <row r="1891">
          <cell r="A1891" t="str">
            <v>PPS Mgmt Off.IND.4970</v>
          </cell>
          <cell r="B1891" t="str">
            <v>8005.IND.4970</v>
          </cell>
          <cell r="O1891" t="str">
            <v>Non Allocated Expenditure</v>
          </cell>
          <cell r="Q1891">
            <v>82645.66</v>
          </cell>
          <cell r="R1891">
            <v>3916.67</v>
          </cell>
          <cell r="T1891">
            <v>250677.66</v>
          </cell>
          <cell r="U1891">
            <v>43083.37</v>
          </cell>
          <cell r="X1891">
            <v>47000.04</v>
          </cell>
          <cell r="Z1891">
            <v>202000</v>
          </cell>
          <cell r="AA1891">
            <v>202000</v>
          </cell>
          <cell r="AB1891">
            <v>0</v>
          </cell>
          <cell r="AC1891">
            <v>0</v>
          </cell>
          <cell r="AD1891">
            <v>1350</v>
          </cell>
          <cell r="AE1891">
            <v>0</v>
          </cell>
          <cell r="AF1891">
            <v>166682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82645.66</v>
          </cell>
          <cell r="AN1891">
            <v>0</v>
          </cell>
        </row>
        <row r="1892">
          <cell r="A1892" t="str">
            <v>PPS Mgmt Off.IND.5110</v>
          </cell>
          <cell r="B1892" t="str">
            <v>8005.IND.5110</v>
          </cell>
          <cell r="O1892" t="str">
            <v>Non Allocated Expenditure</v>
          </cell>
          <cell r="Q1892">
            <v>0</v>
          </cell>
          <cell r="R1892">
            <v>0</v>
          </cell>
          <cell r="T1892">
            <v>1193.5</v>
          </cell>
          <cell r="U1892">
            <v>0</v>
          </cell>
          <cell r="X1892">
            <v>0</v>
          </cell>
          <cell r="Z1892">
            <v>6194</v>
          </cell>
          <cell r="AA1892">
            <v>6194</v>
          </cell>
          <cell r="AB1892">
            <v>0</v>
          </cell>
          <cell r="AC1892">
            <v>0</v>
          </cell>
          <cell r="AD1892">
            <v>0</v>
          </cell>
          <cell r="AE1892">
            <v>1193.5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</row>
        <row r="1893">
          <cell r="A1893" t="str">
            <v>PPS Mgmt Off.IND.5485</v>
          </cell>
          <cell r="B1893" t="str">
            <v>8005.IND.5485</v>
          </cell>
          <cell r="O1893" t="str">
            <v>Non Allocated Expenditure</v>
          </cell>
          <cell r="Q1893">
            <v>0</v>
          </cell>
          <cell r="R1893">
            <v>0</v>
          </cell>
          <cell r="T1893">
            <v>93.15</v>
          </cell>
          <cell r="U1893">
            <v>0</v>
          </cell>
          <cell r="X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93.15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</row>
        <row r="1894">
          <cell r="A1894" t="str">
            <v>PPS Mgmt Off.IND.6030</v>
          </cell>
          <cell r="B1894" t="str">
            <v>8005.IND.6030</v>
          </cell>
          <cell r="O1894" t="str">
            <v>Non Allocated Expenditure</v>
          </cell>
          <cell r="Q1894">
            <v>0</v>
          </cell>
          <cell r="R1894">
            <v>4166.67</v>
          </cell>
          <cell r="T1894">
            <v>0</v>
          </cell>
          <cell r="U1894">
            <v>45833.37</v>
          </cell>
          <cell r="X1894">
            <v>50000.04</v>
          </cell>
          <cell r="Z1894">
            <v>50000.04</v>
          </cell>
          <cell r="AA1894">
            <v>50000.08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</row>
        <row r="1895">
          <cell r="A1895" t="str">
            <v>PPS Mgmt Off.IND.6030</v>
          </cell>
          <cell r="B1895" t="str">
            <v>8005.IND.6030</v>
          </cell>
          <cell r="O1895" t="str">
            <v>Non Allocated Expenditure</v>
          </cell>
          <cell r="Q1895">
            <v>6235.13</v>
          </cell>
          <cell r="R1895">
            <v>0</v>
          </cell>
          <cell r="T1895">
            <v>43378.04</v>
          </cell>
          <cell r="U1895">
            <v>0</v>
          </cell>
          <cell r="X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5283.42</v>
          </cell>
          <cell r="AD1895">
            <v>3561.08</v>
          </cell>
          <cell r="AE1895">
            <v>4458.46</v>
          </cell>
          <cell r="AF1895">
            <v>3840.86</v>
          </cell>
          <cell r="AG1895">
            <v>4141.53</v>
          </cell>
          <cell r="AH1895">
            <v>4402.46</v>
          </cell>
          <cell r="AI1895">
            <v>3689.98</v>
          </cell>
          <cell r="AJ1895">
            <v>3942.99</v>
          </cell>
          <cell r="AK1895">
            <v>1054.83</v>
          </cell>
          <cell r="AL1895">
            <v>2767.3</v>
          </cell>
          <cell r="AM1895">
            <v>6235.13</v>
          </cell>
          <cell r="AN1895">
            <v>0</v>
          </cell>
        </row>
        <row r="1896">
          <cell r="A1896" t="str">
            <v>PPS Mgmt Off.IND.6070</v>
          </cell>
          <cell r="B1896" t="str">
            <v>8005.IND.6070</v>
          </cell>
          <cell r="O1896" t="str">
            <v>Non Allocated Expenditure</v>
          </cell>
          <cell r="Q1896">
            <v>0</v>
          </cell>
          <cell r="R1896">
            <v>166.67</v>
          </cell>
          <cell r="T1896">
            <v>280.08999999999997</v>
          </cell>
          <cell r="U1896">
            <v>1833.37</v>
          </cell>
          <cell r="X1896">
            <v>2000.04</v>
          </cell>
          <cell r="Z1896">
            <v>6516</v>
          </cell>
          <cell r="AA1896">
            <v>6516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280.08999999999997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</row>
        <row r="1897">
          <cell r="A1897" t="str">
            <v>PPS Mgmt Off.IND.6070</v>
          </cell>
          <cell r="B1897" t="str">
            <v>8005.IND.6070</v>
          </cell>
          <cell r="O1897" t="str">
            <v>Non Allocated Expenditure</v>
          </cell>
          <cell r="Q1897">
            <v>290.91000000000003</v>
          </cell>
          <cell r="R1897">
            <v>0</v>
          </cell>
          <cell r="T1897">
            <v>8675.09</v>
          </cell>
          <cell r="U1897">
            <v>0</v>
          </cell>
          <cell r="X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5016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3368.18</v>
          </cell>
          <cell r="AL1897">
            <v>0</v>
          </cell>
          <cell r="AM1897">
            <v>290.91000000000003</v>
          </cell>
          <cell r="AN1897">
            <v>0</v>
          </cell>
        </row>
        <row r="1898">
          <cell r="A1898" t="str">
            <v>PPS Mgmt Off.IND.6260</v>
          </cell>
          <cell r="B1898" t="str">
            <v>8005.IND.6260</v>
          </cell>
          <cell r="O1898" t="str">
            <v>Non Allocated Expenditure</v>
          </cell>
          <cell r="Q1898">
            <v>-2496.39</v>
          </cell>
          <cell r="R1898">
            <v>0</v>
          </cell>
          <cell r="T1898">
            <v>80.430000000000007</v>
          </cell>
          <cell r="U1898">
            <v>0</v>
          </cell>
          <cell r="X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14218.04</v>
          </cell>
          <cell r="AE1898">
            <v>-7454.79</v>
          </cell>
          <cell r="AF1898">
            <v>-4526.13</v>
          </cell>
          <cell r="AG1898">
            <v>1480.3</v>
          </cell>
          <cell r="AH1898">
            <v>-1855.51</v>
          </cell>
          <cell r="AI1898">
            <v>-1521.26</v>
          </cell>
          <cell r="AJ1898">
            <v>2047.34</v>
          </cell>
          <cell r="AK1898">
            <v>314.8</v>
          </cell>
          <cell r="AL1898">
            <v>-125.97</v>
          </cell>
          <cell r="AM1898">
            <v>-2496.39</v>
          </cell>
          <cell r="AN1898">
            <v>-80.430000000000007</v>
          </cell>
        </row>
        <row r="1899">
          <cell r="A1899" t="str">
            <v>PROC &amp; LOG.20110.P023</v>
          </cell>
          <cell r="B1899" t="str">
            <v>8626.20110.P023</v>
          </cell>
          <cell r="O1899" t="str">
            <v>Miscellaneous Revenue</v>
          </cell>
          <cell r="Q1899">
            <v>-1976041.14</v>
          </cell>
          <cell r="R1899">
            <v>-1766666.67</v>
          </cell>
          <cell r="T1899">
            <v>-20652117.190000001</v>
          </cell>
          <cell r="U1899">
            <v>-19433333.370000001</v>
          </cell>
          <cell r="X1899">
            <v>-21200000.039999999</v>
          </cell>
          <cell r="Z1899">
            <v>-23070000</v>
          </cell>
          <cell r="AA1899">
            <v>-23416000</v>
          </cell>
          <cell r="AB1899">
            <v>0</v>
          </cell>
          <cell r="AC1899">
            <v>-2248883.0299999998</v>
          </cell>
          <cell r="AD1899">
            <v>-2059122.6</v>
          </cell>
          <cell r="AE1899">
            <v>-3126903.87</v>
          </cell>
          <cell r="AF1899">
            <v>-2215904.4300000002</v>
          </cell>
          <cell r="AG1899">
            <v>-1739664.67</v>
          </cell>
          <cell r="AH1899">
            <v>-1222609.1599999999</v>
          </cell>
          <cell r="AI1899">
            <v>-1412250.93</v>
          </cell>
          <cell r="AJ1899">
            <v>-1620766.55</v>
          </cell>
          <cell r="AK1899">
            <v>-1427437.66</v>
          </cell>
          <cell r="AL1899">
            <v>-1602533.15</v>
          </cell>
          <cell r="AM1899">
            <v>-1976041.14</v>
          </cell>
          <cell r="AN1899">
            <v>-1635716.48</v>
          </cell>
        </row>
        <row r="1900">
          <cell r="A1900" t="str">
            <v>PROC &amp; LOG.20110.P035</v>
          </cell>
          <cell r="B1900" t="str">
            <v>8626.20110.P035</v>
          </cell>
          <cell r="O1900" t="str">
            <v>Miscellaneous Revenue</v>
          </cell>
          <cell r="Q1900">
            <v>-604659.1</v>
          </cell>
          <cell r="R1900">
            <v>-505337.5</v>
          </cell>
          <cell r="T1900">
            <v>-7117209.25</v>
          </cell>
          <cell r="U1900">
            <v>-5558712.5</v>
          </cell>
          <cell r="X1900">
            <v>-6064050</v>
          </cell>
          <cell r="Z1900">
            <v>-6584000</v>
          </cell>
          <cell r="AA1900">
            <v>-7160000</v>
          </cell>
          <cell r="AB1900">
            <v>0</v>
          </cell>
          <cell r="AC1900">
            <v>-534338.43000000005</v>
          </cell>
          <cell r="AD1900">
            <v>-840957.4</v>
          </cell>
          <cell r="AE1900">
            <v>-489519.83</v>
          </cell>
          <cell r="AF1900">
            <v>-1116919.98</v>
          </cell>
          <cell r="AG1900">
            <v>-645964.03</v>
          </cell>
          <cell r="AH1900">
            <v>-876356.4</v>
          </cell>
          <cell r="AI1900">
            <v>-183086.05</v>
          </cell>
          <cell r="AJ1900">
            <v>-472142.47</v>
          </cell>
          <cell r="AK1900">
            <v>-733111.02</v>
          </cell>
          <cell r="AL1900">
            <v>-620154.54</v>
          </cell>
          <cell r="AM1900">
            <v>-604659.1</v>
          </cell>
          <cell r="AN1900">
            <v>0</v>
          </cell>
        </row>
        <row r="1901">
          <cell r="A1901" t="str">
            <v>PROC &amp; LOG.20110.P036</v>
          </cell>
          <cell r="B1901" t="str">
            <v>8626.20110.P036</v>
          </cell>
          <cell r="O1901" t="str">
            <v>Miscellaneous Revenue</v>
          </cell>
          <cell r="Q1901">
            <v>-6699</v>
          </cell>
          <cell r="R1901">
            <v>-15096.58</v>
          </cell>
          <cell r="T1901">
            <v>-154932.64000000001</v>
          </cell>
          <cell r="U1901">
            <v>-166062.38</v>
          </cell>
          <cell r="X1901">
            <v>-181158.96</v>
          </cell>
          <cell r="Z1901">
            <v>-181158.96</v>
          </cell>
          <cell r="AA1901">
            <v>-181158.96</v>
          </cell>
          <cell r="AB1901">
            <v>0</v>
          </cell>
          <cell r="AC1901">
            <v>-18792</v>
          </cell>
          <cell r="AD1901">
            <v>-18564</v>
          </cell>
          <cell r="AE1901">
            <v>-6204</v>
          </cell>
          <cell r="AF1901">
            <v>-33167.410000000003</v>
          </cell>
          <cell r="AG1901">
            <v>-16500</v>
          </cell>
          <cell r="AH1901">
            <v>-4363.2299999999996</v>
          </cell>
          <cell r="AI1901">
            <v>-15432</v>
          </cell>
          <cell r="AJ1901">
            <v>-15714</v>
          </cell>
          <cell r="AK1901">
            <v>-6375</v>
          </cell>
          <cell r="AL1901">
            <v>-13122</v>
          </cell>
          <cell r="AM1901">
            <v>-6699</v>
          </cell>
          <cell r="AN1901">
            <v>0</v>
          </cell>
        </row>
        <row r="1902">
          <cell r="A1902" t="str">
            <v>PROC &amp; LOG.20110.P037</v>
          </cell>
          <cell r="B1902" t="str">
            <v>8626.20110.P037</v>
          </cell>
          <cell r="O1902" t="str">
            <v>Miscellaneous Revenue</v>
          </cell>
          <cell r="Q1902">
            <v>-16295.43</v>
          </cell>
          <cell r="R1902">
            <v>-16666.669999999998</v>
          </cell>
          <cell r="T1902">
            <v>-203958.34</v>
          </cell>
          <cell r="U1902">
            <v>-183333.37</v>
          </cell>
          <cell r="X1902">
            <v>-200000.04</v>
          </cell>
          <cell r="Z1902">
            <v>-200000.04</v>
          </cell>
          <cell r="AA1902">
            <v>-200000.04</v>
          </cell>
          <cell r="AB1902">
            <v>0</v>
          </cell>
          <cell r="AC1902">
            <v>-16826.98</v>
          </cell>
          <cell r="AD1902">
            <v>-16597.75</v>
          </cell>
          <cell r="AE1902">
            <v>-13831.9</v>
          </cell>
          <cell r="AF1902">
            <v>-31752.23</v>
          </cell>
          <cell r="AG1902">
            <v>-14846.89</v>
          </cell>
          <cell r="AH1902">
            <v>-12891.76</v>
          </cell>
          <cell r="AI1902">
            <v>-25527.83</v>
          </cell>
          <cell r="AJ1902">
            <v>-7129.3</v>
          </cell>
          <cell r="AK1902">
            <v>-20237.689999999999</v>
          </cell>
          <cell r="AL1902">
            <v>-28020.58</v>
          </cell>
          <cell r="AM1902">
            <v>-16295.43</v>
          </cell>
          <cell r="AN1902">
            <v>0</v>
          </cell>
        </row>
        <row r="1903">
          <cell r="A1903" t="str">
            <v>PROC &amp; LOG.20110.P037</v>
          </cell>
          <cell r="B1903" t="str">
            <v>8627.20110.P037</v>
          </cell>
          <cell r="O1903" t="str">
            <v>Miscellaneous Revenue</v>
          </cell>
          <cell r="Q1903">
            <v>0</v>
          </cell>
          <cell r="R1903">
            <v>0</v>
          </cell>
          <cell r="T1903">
            <v>-136.08000000000001</v>
          </cell>
          <cell r="U1903">
            <v>0</v>
          </cell>
          <cell r="X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-1520</v>
          </cell>
          <cell r="AD1903">
            <v>-1351.51</v>
          </cell>
          <cell r="AE1903">
            <v>-1332.08</v>
          </cell>
          <cell r="AF1903">
            <v>4203.59</v>
          </cell>
          <cell r="AG1903">
            <v>0</v>
          </cell>
          <cell r="AH1903">
            <v>0</v>
          </cell>
          <cell r="AI1903">
            <v>-136.08000000000001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</row>
        <row r="1904">
          <cell r="A1904" t="str">
            <v>PROC &amp; LOG.28000.P028</v>
          </cell>
          <cell r="B1904" t="str">
            <v>8638.28000.P028</v>
          </cell>
          <cell r="O1904" t="str">
            <v>Miscellaneous Revenue</v>
          </cell>
          <cell r="Q1904">
            <v>0</v>
          </cell>
          <cell r="R1904">
            <v>0</v>
          </cell>
          <cell r="T1904">
            <v>0</v>
          </cell>
          <cell r="U1904">
            <v>0</v>
          </cell>
          <cell r="X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-1314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1314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</row>
        <row r="1905">
          <cell r="A1905" t="str">
            <v>PROC &amp; LOG.45000.P023</v>
          </cell>
          <cell r="B1905" t="str">
            <v>8623.45000.P023</v>
          </cell>
          <cell r="O1905" t="str">
            <v>Non Allocated Expenditure</v>
          </cell>
          <cell r="Q1905">
            <v>0</v>
          </cell>
          <cell r="R1905">
            <v>0</v>
          </cell>
          <cell r="T1905">
            <v>0</v>
          </cell>
          <cell r="U1905">
            <v>0</v>
          </cell>
          <cell r="X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-1602.33</v>
          </cell>
          <cell r="AD1905">
            <v>904.29</v>
          </cell>
          <cell r="AE1905">
            <v>2053.71</v>
          </cell>
          <cell r="AF1905">
            <v>-1355.67</v>
          </cell>
          <cell r="AG1905">
            <v>3686.81</v>
          </cell>
          <cell r="AH1905">
            <v>0</v>
          </cell>
          <cell r="AI1905">
            <v>-3686.81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</row>
        <row r="1906">
          <cell r="A1906" t="str">
            <v>PROC &amp; LOG.45000.P023</v>
          </cell>
          <cell r="B1906" t="str">
            <v>8626.45000.P023</v>
          </cell>
          <cell r="O1906" t="str">
            <v>Non Allocated Expenditure</v>
          </cell>
          <cell r="Q1906">
            <v>27909.040000000001</v>
          </cell>
          <cell r="R1906">
            <v>32335.119999999999</v>
          </cell>
          <cell r="T1906">
            <v>358575.64</v>
          </cell>
          <cell r="U1906">
            <v>338172.14</v>
          </cell>
          <cell r="X1906">
            <v>367334.88</v>
          </cell>
          <cell r="Z1906">
            <v>404696.04</v>
          </cell>
          <cell r="AA1906">
            <v>367334.88</v>
          </cell>
          <cell r="AB1906">
            <v>0</v>
          </cell>
          <cell r="AC1906">
            <v>33014.04</v>
          </cell>
          <cell r="AD1906">
            <v>22707</v>
          </cell>
          <cell r="AE1906">
            <v>41132.160000000003</v>
          </cell>
          <cell r="AF1906">
            <v>38045.480000000003</v>
          </cell>
          <cell r="AG1906">
            <v>27179.68</v>
          </cell>
          <cell r="AH1906">
            <v>23265.52</v>
          </cell>
          <cell r="AI1906">
            <v>38930.080000000002</v>
          </cell>
          <cell r="AJ1906">
            <v>30629.7</v>
          </cell>
          <cell r="AK1906">
            <v>49683.06</v>
          </cell>
          <cell r="AL1906">
            <v>26079.88</v>
          </cell>
          <cell r="AM1906">
            <v>27909.040000000001</v>
          </cell>
          <cell r="AN1906">
            <v>5507.6</v>
          </cell>
        </row>
        <row r="1907">
          <cell r="A1907" t="str">
            <v>PROC &amp; LOG.45000.P023</v>
          </cell>
          <cell r="B1907" t="str">
            <v>8626.45000.P023</v>
          </cell>
          <cell r="O1907" t="str">
            <v>Non Allocated Expenditure</v>
          </cell>
          <cell r="Q1907">
            <v>4259.38</v>
          </cell>
          <cell r="R1907">
            <v>833.7</v>
          </cell>
          <cell r="T1907">
            <v>11189.39</v>
          </cell>
          <cell r="U1907">
            <v>8719.15</v>
          </cell>
          <cell r="X1907">
            <v>9471.06</v>
          </cell>
          <cell r="Z1907">
            <v>0</v>
          </cell>
          <cell r="AA1907">
            <v>9471.06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304.24</v>
          </cell>
          <cell r="AH1907">
            <v>0</v>
          </cell>
          <cell r="AI1907">
            <v>0</v>
          </cell>
          <cell r="AJ1907">
            <v>0</v>
          </cell>
          <cell r="AK1907">
            <v>202.83</v>
          </cell>
          <cell r="AL1907">
            <v>6422.94</v>
          </cell>
          <cell r="AM1907">
            <v>4259.38</v>
          </cell>
          <cell r="AN1907">
            <v>67.61</v>
          </cell>
        </row>
        <row r="1908">
          <cell r="A1908" t="str">
            <v>PROC &amp; LOG.45000.P023</v>
          </cell>
          <cell r="B1908" t="str">
            <v>8626.45000.P023</v>
          </cell>
          <cell r="O1908" t="str">
            <v>Non Allocated Expenditure</v>
          </cell>
          <cell r="Q1908">
            <v>26.23</v>
          </cell>
          <cell r="R1908">
            <v>0</v>
          </cell>
          <cell r="T1908">
            <v>110.33</v>
          </cell>
          <cell r="U1908">
            <v>0</v>
          </cell>
          <cell r="X1908">
            <v>0</v>
          </cell>
          <cell r="Z1908">
            <v>127.53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50.55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33.549999999999997</v>
          </cell>
          <cell r="AK1908">
            <v>0</v>
          </cell>
          <cell r="AL1908">
            <v>0</v>
          </cell>
          <cell r="AM1908">
            <v>26.23</v>
          </cell>
          <cell r="AN1908">
            <v>0</v>
          </cell>
        </row>
        <row r="1909">
          <cell r="A1909" t="str">
            <v>PROC &amp; LOG.45000.P023</v>
          </cell>
          <cell r="B1909" t="str">
            <v>8626.45000.P023</v>
          </cell>
          <cell r="O1909" t="str">
            <v>Non Allocated Expenditure</v>
          </cell>
          <cell r="Q1909">
            <v>1502499.5</v>
          </cell>
          <cell r="R1909">
            <v>1401633.75</v>
          </cell>
          <cell r="T1909">
            <v>16590786.109999999</v>
          </cell>
          <cell r="U1909">
            <v>15417971.25</v>
          </cell>
          <cell r="X1909">
            <v>16819605</v>
          </cell>
          <cell r="Z1909">
            <v>19102363.050000001</v>
          </cell>
          <cell r="AA1909">
            <v>19701332.989999998</v>
          </cell>
          <cell r="AB1909">
            <v>0</v>
          </cell>
          <cell r="AC1909">
            <v>3008516.79</v>
          </cell>
          <cell r="AD1909">
            <v>1640438.37</v>
          </cell>
          <cell r="AE1909">
            <v>1410259.53</v>
          </cell>
          <cell r="AF1909">
            <v>1511440.52</v>
          </cell>
          <cell r="AG1909">
            <v>1766702.85</v>
          </cell>
          <cell r="AH1909">
            <v>1048864.21</v>
          </cell>
          <cell r="AI1909">
            <v>1129861.81</v>
          </cell>
          <cell r="AJ1909">
            <v>1311922.4099999999</v>
          </cell>
          <cell r="AK1909">
            <v>1170410.8</v>
          </cell>
          <cell r="AL1909">
            <v>1089869.32</v>
          </cell>
          <cell r="AM1909">
            <v>1502499.5</v>
          </cell>
          <cell r="AN1909">
            <v>34836.199999999997</v>
          </cell>
        </row>
        <row r="1910">
          <cell r="A1910" t="str">
            <v>PROC &amp; LOG.45000.P023</v>
          </cell>
          <cell r="B1910" t="str">
            <v>8626.45000.P023</v>
          </cell>
          <cell r="O1910" t="str">
            <v>Non Allocated Expenditure</v>
          </cell>
          <cell r="Q1910">
            <v>1028.83</v>
          </cell>
          <cell r="R1910">
            <v>6824.58</v>
          </cell>
          <cell r="T1910">
            <v>15217.2</v>
          </cell>
          <cell r="U1910">
            <v>75070.38</v>
          </cell>
          <cell r="X1910">
            <v>81894.960000000006</v>
          </cell>
          <cell r="Z1910">
            <v>15250.58</v>
          </cell>
          <cell r="AA1910">
            <v>34805.57</v>
          </cell>
          <cell r="AB1910">
            <v>0</v>
          </cell>
          <cell r="AC1910">
            <v>2631.27</v>
          </cell>
          <cell r="AD1910">
            <v>710.11</v>
          </cell>
          <cell r="AE1910">
            <v>1100.5</v>
          </cell>
          <cell r="AF1910">
            <v>1603.23</v>
          </cell>
          <cell r="AG1910">
            <v>1758.79</v>
          </cell>
          <cell r="AH1910">
            <v>793.15</v>
          </cell>
          <cell r="AI1910">
            <v>1302.05</v>
          </cell>
          <cell r="AJ1910">
            <v>1440.07</v>
          </cell>
          <cell r="AK1910">
            <v>1764.81</v>
          </cell>
          <cell r="AL1910">
            <v>1084.3900000000001</v>
          </cell>
          <cell r="AM1910">
            <v>1028.83</v>
          </cell>
          <cell r="AN1910">
            <v>103.22</v>
          </cell>
        </row>
        <row r="1911">
          <cell r="A1911" t="str">
            <v>PROC &amp; LOG.45000.P023</v>
          </cell>
          <cell r="B1911" t="str">
            <v>8626.45000.P023</v>
          </cell>
          <cell r="O1911" t="str">
            <v>Non Allocated Expenditure</v>
          </cell>
          <cell r="Q1911">
            <v>0</v>
          </cell>
          <cell r="R1911">
            <v>0</v>
          </cell>
          <cell r="T1911">
            <v>8553.8700000000008</v>
          </cell>
          <cell r="U1911">
            <v>0</v>
          </cell>
          <cell r="X1911">
            <v>0</v>
          </cell>
          <cell r="Z1911">
            <v>9436.24</v>
          </cell>
          <cell r="AA1911">
            <v>0</v>
          </cell>
          <cell r="AB1911">
            <v>0</v>
          </cell>
          <cell r="AC1911">
            <v>1390.8</v>
          </cell>
          <cell r="AD1911">
            <v>4.75</v>
          </cell>
          <cell r="AE1911">
            <v>19.5</v>
          </cell>
          <cell r="AF1911">
            <v>2325.34</v>
          </cell>
          <cell r="AG1911">
            <v>19.5</v>
          </cell>
          <cell r="AH1911">
            <v>95.31</v>
          </cell>
          <cell r="AI1911">
            <v>95.45</v>
          </cell>
          <cell r="AJ1911">
            <v>2670.81</v>
          </cell>
          <cell r="AK1911">
            <v>0</v>
          </cell>
          <cell r="AL1911">
            <v>1932.41</v>
          </cell>
          <cell r="AM1911">
            <v>0</v>
          </cell>
          <cell r="AN1911">
            <v>79.72</v>
          </cell>
        </row>
        <row r="1912">
          <cell r="A1912" t="str">
            <v>PROC &amp; LOG.45000.P023</v>
          </cell>
          <cell r="B1912" t="str">
            <v>8626.45000.P023</v>
          </cell>
          <cell r="O1912" t="str">
            <v>Non Allocated Expenditure</v>
          </cell>
          <cell r="Q1912">
            <v>0</v>
          </cell>
          <cell r="R1912">
            <v>0</v>
          </cell>
          <cell r="T1912">
            <v>7713.13</v>
          </cell>
          <cell r="U1912">
            <v>0</v>
          </cell>
          <cell r="X1912">
            <v>0</v>
          </cell>
          <cell r="Z1912">
            <v>19458.650000000001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7713.13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</row>
        <row r="1913">
          <cell r="A1913" t="str">
            <v>PROC &amp; LOG.45000.P023</v>
          </cell>
          <cell r="B1913" t="str">
            <v>8626.45000.P023</v>
          </cell>
          <cell r="O1913" t="str">
            <v>Non Allocated Expenditure</v>
          </cell>
          <cell r="Q1913">
            <v>0</v>
          </cell>
          <cell r="R1913">
            <v>0</v>
          </cell>
          <cell r="T1913">
            <v>3882.25</v>
          </cell>
          <cell r="U1913">
            <v>0</v>
          </cell>
          <cell r="X1913">
            <v>0</v>
          </cell>
          <cell r="Z1913">
            <v>9794.1200000000008</v>
          </cell>
          <cell r="AA1913">
            <v>0</v>
          </cell>
          <cell r="AB1913">
            <v>0</v>
          </cell>
          <cell r="AC1913">
            <v>3496.83</v>
          </cell>
          <cell r="AD1913">
            <v>385.42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</row>
        <row r="1914">
          <cell r="A1914" t="str">
            <v>PROC &amp; LOG.45000.P023</v>
          </cell>
          <cell r="B1914" t="str">
            <v>8626.45000.P023</v>
          </cell>
          <cell r="O1914" t="str">
            <v>Non Allocated Expenditure</v>
          </cell>
          <cell r="Q1914">
            <v>0</v>
          </cell>
          <cell r="R1914">
            <v>0</v>
          </cell>
          <cell r="T1914">
            <v>5.45</v>
          </cell>
          <cell r="U1914">
            <v>0</v>
          </cell>
          <cell r="X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5.45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</row>
        <row r="1915">
          <cell r="A1915" t="str">
            <v>PROC &amp; LOG.45000.P023</v>
          </cell>
          <cell r="B1915" t="str">
            <v>8626.45000.P023</v>
          </cell>
          <cell r="O1915" t="str">
            <v>Non Allocated Expenditure</v>
          </cell>
          <cell r="Q1915">
            <v>13087.06</v>
          </cell>
          <cell r="R1915">
            <v>0</v>
          </cell>
          <cell r="T1915">
            <v>115300.08</v>
          </cell>
          <cell r="U1915">
            <v>0</v>
          </cell>
          <cell r="X1915">
            <v>0</v>
          </cell>
          <cell r="Z1915">
            <v>71244.929999999993</v>
          </cell>
          <cell r="AA1915">
            <v>0</v>
          </cell>
          <cell r="AB1915">
            <v>0</v>
          </cell>
          <cell r="AC1915">
            <v>2692.36</v>
          </cell>
          <cell r="AD1915">
            <v>12695.86</v>
          </cell>
          <cell r="AE1915">
            <v>7602.77</v>
          </cell>
          <cell r="AF1915">
            <v>5249.48</v>
          </cell>
          <cell r="AG1915">
            <v>23853.599999999999</v>
          </cell>
          <cell r="AH1915">
            <v>10993.74</v>
          </cell>
          <cell r="AI1915">
            <v>19889.580000000002</v>
          </cell>
          <cell r="AJ1915">
            <v>549.1</v>
          </cell>
          <cell r="AK1915">
            <v>18313.54</v>
          </cell>
          <cell r="AL1915">
            <v>372.99</v>
          </cell>
          <cell r="AM1915">
            <v>13087.06</v>
          </cell>
          <cell r="AN1915">
            <v>0</v>
          </cell>
        </row>
        <row r="1916">
          <cell r="A1916" t="str">
            <v>PROC &amp; LOG.45000.P023</v>
          </cell>
          <cell r="B1916" t="str">
            <v>8626.45000.P023</v>
          </cell>
          <cell r="O1916" t="str">
            <v>Non Allocated Expenditure</v>
          </cell>
          <cell r="Q1916">
            <v>564.46</v>
          </cell>
          <cell r="R1916">
            <v>0</v>
          </cell>
          <cell r="T1916">
            <v>3448.01</v>
          </cell>
          <cell r="U1916">
            <v>0</v>
          </cell>
          <cell r="X1916">
            <v>0</v>
          </cell>
          <cell r="Z1916">
            <v>2243.02</v>
          </cell>
          <cell r="AA1916">
            <v>0</v>
          </cell>
          <cell r="AB1916">
            <v>0</v>
          </cell>
          <cell r="AC1916">
            <v>339.2</v>
          </cell>
          <cell r="AD1916">
            <v>0</v>
          </cell>
          <cell r="AE1916">
            <v>12.3</v>
          </cell>
          <cell r="AF1916">
            <v>537.6</v>
          </cell>
          <cell r="AG1916">
            <v>378.06</v>
          </cell>
          <cell r="AH1916">
            <v>501.5</v>
          </cell>
          <cell r="AI1916">
            <v>746.59</v>
          </cell>
          <cell r="AJ1916">
            <v>58.24</v>
          </cell>
          <cell r="AK1916">
            <v>15.27</v>
          </cell>
          <cell r="AL1916">
            <v>294.79000000000002</v>
          </cell>
          <cell r="AM1916">
            <v>564.46</v>
          </cell>
          <cell r="AN1916">
            <v>43.49</v>
          </cell>
        </row>
        <row r="1917">
          <cell r="A1917" t="str">
            <v>PROC &amp; LOG.45000.P024</v>
          </cell>
          <cell r="B1917" t="str">
            <v>8626.45000.P024</v>
          </cell>
          <cell r="O1917" t="str">
            <v>Non Allocated Expenditure</v>
          </cell>
          <cell r="Q1917">
            <v>0</v>
          </cell>
          <cell r="R1917">
            <v>0</v>
          </cell>
          <cell r="T1917">
            <v>175</v>
          </cell>
          <cell r="U1917">
            <v>0</v>
          </cell>
          <cell r="X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70</v>
          </cell>
          <cell r="AH1917">
            <v>0</v>
          </cell>
          <cell r="AI1917">
            <v>0</v>
          </cell>
          <cell r="AJ1917">
            <v>105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</row>
        <row r="1918">
          <cell r="A1918" t="str">
            <v>PROC &amp; LOG.45000.P035</v>
          </cell>
          <cell r="B1918" t="str">
            <v>8626.45000.P035</v>
          </cell>
          <cell r="O1918" t="str">
            <v>Non Allocated Expenditure</v>
          </cell>
          <cell r="Q1918">
            <v>93850.7</v>
          </cell>
          <cell r="R1918">
            <v>97101.57</v>
          </cell>
          <cell r="T1918">
            <v>996615.75</v>
          </cell>
          <cell r="U1918">
            <v>1053406.81</v>
          </cell>
          <cell r="X1918">
            <v>1145874.1399999999</v>
          </cell>
          <cell r="Z1918">
            <v>1155577.8799999999</v>
          </cell>
          <cell r="AA1918">
            <v>1145874.1399999999</v>
          </cell>
          <cell r="AB1918">
            <v>0</v>
          </cell>
          <cell r="AC1918">
            <v>99468.15</v>
          </cell>
          <cell r="AD1918">
            <v>75645.919999999998</v>
          </cell>
          <cell r="AE1918">
            <v>104322.82</v>
          </cell>
          <cell r="AF1918">
            <v>101846.24</v>
          </cell>
          <cell r="AG1918">
            <v>80674.66</v>
          </cell>
          <cell r="AH1918">
            <v>102411.4</v>
          </cell>
          <cell r="AI1918">
            <v>76732.38</v>
          </cell>
          <cell r="AJ1918">
            <v>64299.28</v>
          </cell>
          <cell r="AK1918">
            <v>134962.5</v>
          </cell>
          <cell r="AL1918">
            <v>62401.7</v>
          </cell>
          <cell r="AM1918">
            <v>93850.7</v>
          </cell>
          <cell r="AN1918">
            <v>2516.7199999999998</v>
          </cell>
        </row>
        <row r="1919">
          <cell r="A1919" t="str">
            <v>PROC &amp; LOG.45000.P035</v>
          </cell>
          <cell r="B1919" t="str">
            <v>8626.45000.P035</v>
          </cell>
          <cell r="O1919" t="str">
            <v>Non Allocated Expenditure</v>
          </cell>
          <cell r="Q1919">
            <v>4251.54</v>
          </cell>
          <cell r="R1919">
            <v>4647.6400000000003</v>
          </cell>
          <cell r="T1919">
            <v>30537.58</v>
          </cell>
          <cell r="U1919">
            <v>50615.43</v>
          </cell>
          <cell r="X1919">
            <v>55066.5</v>
          </cell>
          <cell r="Z1919">
            <v>41068.769999999997</v>
          </cell>
          <cell r="AA1919">
            <v>55066.5</v>
          </cell>
          <cell r="AB1919">
            <v>0</v>
          </cell>
          <cell r="AC1919">
            <v>7158.77</v>
          </cell>
          <cell r="AD1919">
            <v>3049.38</v>
          </cell>
          <cell r="AE1919">
            <v>3481.44</v>
          </cell>
          <cell r="AF1919">
            <v>0</v>
          </cell>
          <cell r="AG1919">
            <v>1656.44</v>
          </cell>
          <cell r="AH1919">
            <v>3285.54</v>
          </cell>
          <cell r="AI1919">
            <v>2475.85</v>
          </cell>
          <cell r="AJ1919">
            <v>0</v>
          </cell>
          <cell r="AK1919">
            <v>3075.78</v>
          </cell>
          <cell r="AL1919">
            <v>2102.84</v>
          </cell>
          <cell r="AM1919">
            <v>4251.54</v>
          </cell>
          <cell r="AN1919">
            <v>0</v>
          </cell>
        </row>
        <row r="1920">
          <cell r="A1920" t="str">
            <v>PROC &amp; LOG.45000.P035</v>
          </cell>
          <cell r="B1920" t="str">
            <v>8626.45000.P035</v>
          </cell>
          <cell r="O1920" t="str">
            <v>Non Allocated Expenditure</v>
          </cell>
          <cell r="Q1920">
            <v>166.81</v>
          </cell>
          <cell r="R1920">
            <v>0</v>
          </cell>
          <cell r="T1920">
            <v>257.41000000000003</v>
          </cell>
          <cell r="U1920">
            <v>0</v>
          </cell>
          <cell r="X1920">
            <v>0</v>
          </cell>
          <cell r="Z1920">
            <v>274.52999999999997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90.6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166.81</v>
          </cell>
          <cell r="AN1920">
            <v>0</v>
          </cell>
        </row>
        <row r="1921">
          <cell r="A1921" t="str">
            <v>PROC &amp; LOG.45000.P035</v>
          </cell>
          <cell r="B1921" t="str">
            <v>8626.45000.P035</v>
          </cell>
          <cell r="O1921" t="str">
            <v>Non Allocated Expenditure</v>
          </cell>
          <cell r="Q1921">
            <v>660.76</v>
          </cell>
          <cell r="R1921">
            <v>10133</v>
          </cell>
          <cell r="T1921">
            <v>-391.93</v>
          </cell>
          <cell r="U1921">
            <v>111463</v>
          </cell>
          <cell r="X1921">
            <v>121596</v>
          </cell>
          <cell r="Z1921">
            <v>-11562.13</v>
          </cell>
          <cell r="AA1921">
            <v>3353.64</v>
          </cell>
          <cell r="AB1921">
            <v>0</v>
          </cell>
          <cell r="AC1921">
            <v>2392.71</v>
          </cell>
          <cell r="AD1921">
            <v>-8672.83</v>
          </cell>
          <cell r="AE1921">
            <v>1749.91</v>
          </cell>
          <cell r="AF1921">
            <v>714.55</v>
          </cell>
          <cell r="AG1921">
            <v>699.05</v>
          </cell>
          <cell r="AH1921">
            <v>1046.78</v>
          </cell>
          <cell r="AI1921">
            <v>5462.46</v>
          </cell>
          <cell r="AJ1921">
            <v>852</v>
          </cell>
          <cell r="AK1921">
            <v>-5793.88</v>
          </cell>
          <cell r="AL1921">
            <v>496.56</v>
          </cell>
          <cell r="AM1921">
            <v>660.76</v>
          </cell>
          <cell r="AN1921">
            <v>450.29</v>
          </cell>
        </row>
        <row r="1922">
          <cell r="A1922" t="str">
            <v>PROC &amp; LOG.45000.P035</v>
          </cell>
          <cell r="B1922" t="str">
            <v>8626.45000.P035</v>
          </cell>
          <cell r="O1922" t="str">
            <v>Non Allocated Expenditure</v>
          </cell>
          <cell r="Q1922">
            <v>186.28</v>
          </cell>
          <cell r="R1922">
            <v>0</v>
          </cell>
          <cell r="T1922">
            <v>1740.22</v>
          </cell>
          <cell r="U1922">
            <v>0</v>
          </cell>
          <cell r="X1922">
            <v>0</v>
          </cell>
          <cell r="Z1922">
            <v>3014.18</v>
          </cell>
          <cell r="AA1922">
            <v>0</v>
          </cell>
          <cell r="AB1922">
            <v>0</v>
          </cell>
          <cell r="AC1922">
            <v>411.33</v>
          </cell>
          <cell r="AD1922">
            <v>504.71</v>
          </cell>
          <cell r="AE1922">
            <v>8.1999999999999993</v>
          </cell>
          <cell r="AF1922">
            <v>70.48</v>
          </cell>
          <cell r="AG1922">
            <v>20.89</v>
          </cell>
          <cell r="AH1922">
            <v>128.78</v>
          </cell>
          <cell r="AI1922">
            <v>0</v>
          </cell>
          <cell r="AJ1922">
            <v>147.63</v>
          </cell>
          <cell r="AK1922">
            <v>163.51</v>
          </cell>
          <cell r="AL1922">
            <v>98.41</v>
          </cell>
          <cell r="AM1922">
            <v>186.28</v>
          </cell>
          <cell r="AN1922">
            <v>62.35</v>
          </cell>
        </row>
        <row r="1923">
          <cell r="A1923" t="str">
            <v>PROC &amp; LOG.45000.P035</v>
          </cell>
          <cell r="B1923" t="str">
            <v>8626.45000.P035</v>
          </cell>
          <cell r="O1923" t="str">
            <v>Non Allocated Expenditure</v>
          </cell>
          <cell r="Q1923">
            <v>888.51</v>
          </cell>
          <cell r="R1923">
            <v>0</v>
          </cell>
          <cell r="T1923">
            <v>6797.91</v>
          </cell>
          <cell r="U1923">
            <v>0</v>
          </cell>
          <cell r="X1923">
            <v>0</v>
          </cell>
          <cell r="Z1923">
            <v>7115.19</v>
          </cell>
          <cell r="AA1923">
            <v>0</v>
          </cell>
          <cell r="AB1923">
            <v>0</v>
          </cell>
          <cell r="AC1923">
            <v>392.65</v>
          </cell>
          <cell r="AD1923">
            <v>552.34</v>
          </cell>
          <cell r="AE1923">
            <v>21.8</v>
          </cell>
          <cell r="AF1923">
            <v>1381.32</v>
          </cell>
          <cell r="AG1923">
            <v>508.48</v>
          </cell>
          <cell r="AH1923">
            <v>301.41000000000003</v>
          </cell>
          <cell r="AI1923">
            <v>159.22</v>
          </cell>
          <cell r="AJ1923">
            <v>264.87</v>
          </cell>
          <cell r="AK1923">
            <v>350.8</v>
          </cell>
          <cell r="AL1923">
            <v>1976.51</v>
          </cell>
          <cell r="AM1923">
            <v>888.51</v>
          </cell>
          <cell r="AN1923">
            <v>135.76</v>
          </cell>
        </row>
        <row r="1924">
          <cell r="A1924" t="str">
            <v>PROC &amp; LOG.45000.P035</v>
          </cell>
          <cell r="B1924" t="str">
            <v>8626.45000.P035</v>
          </cell>
          <cell r="O1924" t="str">
            <v>Non Allocated Expenditure</v>
          </cell>
          <cell r="Q1924">
            <v>749.61</v>
          </cell>
          <cell r="R1924">
            <v>0</v>
          </cell>
          <cell r="T1924">
            <v>15319.23</v>
          </cell>
          <cell r="U1924">
            <v>0</v>
          </cell>
          <cell r="X1924">
            <v>0</v>
          </cell>
          <cell r="Z1924">
            <v>9334.77</v>
          </cell>
          <cell r="AA1924">
            <v>0</v>
          </cell>
          <cell r="AB1924">
            <v>0</v>
          </cell>
          <cell r="AC1924">
            <v>230</v>
          </cell>
          <cell r="AD1924">
            <v>0</v>
          </cell>
          <cell r="AE1924">
            <v>2622.72</v>
          </cell>
          <cell r="AF1924">
            <v>227.88</v>
          </cell>
          <cell r="AG1924">
            <v>165.22</v>
          </cell>
          <cell r="AH1924">
            <v>472.32</v>
          </cell>
          <cell r="AI1924">
            <v>259.93</v>
          </cell>
          <cell r="AJ1924">
            <v>271.89</v>
          </cell>
          <cell r="AK1924">
            <v>9698.73</v>
          </cell>
          <cell r="AL1924">
            <v>620.92999999999995</v>
          </cell>
          <cell r="AM1924">
            <v>749.61</v>
          </cell>
          <cell r="AN1924">
            <v>0</v>
          </cell>
        </row>
        <row r="1925">
          <cell r="A1925" t="str">
            <v>PROC &amp; LOG.45000.P035</v>
          </cell>
          <cell r="B1925" t="str">
            <v>8626.45000.P035</v>
          </cell>
          <cell r="O1925" t="str">
            <v>Non Allocated Expenditure</v>
          </cell>
          <cell r="Q1925">
            <v>0</v>
          </cell>
          <cell r="R1925">
            <v>0</v>
          </cell>
          <cell r="T1925">
            <v>122.96</v>
          </cell>
          <cell r="U1925">
            <v>0</v>
          </cell>
          <cell r="X1925">
            <v>0</v>
          </cell>
          <cell r="Z1925">
            <v>372.59</v>
          </cell>
          <cell r="AA1925">
            <v>0</v>
          </cell>
          <cell r="AB1925">
            <v>0</v>
          </cell>
          <cell r="AC1925">
            <v>0</v>
          </cell>
          <cell r="AD1925">
            <v>122.96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</row>
        <row r="1926">
          <cell r="A1926" t="str">
            <v>PROC &amp; LOG.45000.P035</v>
          </cell>
          <cell r="B1926" t="str">
            <v>8626.45000.P035</v>
          </cell>
          <cell r="O1926" t="str">
            <v>Non Allocated Expenditure</v>
          </cell>
          <cell r="Q1926">
            <v>0</v>
          </cell>
          <cell r="R1926">
            <v>0</v>
          </cell>
          <cell r="T1926">
            <v>59588.32</v>
          </cell>
          <cell r="U1926">
            <v>0</v>
          </cell>
          <cell r="X1926">
            <v>0</v>
          </cell>
          <cell r="Z1926">
            <v>127548.84</v>
          </cell>
          <cell r="AA1926">
            <v>128333.56</v>
          </cell>
          <cell r="AB1926">
            <v>0</v>
          </cell>
          <cell r="AC1926">
            <v>6320.44</v>
          </cell>
          <cell r="AD1926">
            <v>27401.56</v>
          </cell>
          <cell r="AE1926">
            <v>6527.88</v>
          </cell>
          <cell r="AF1926">
            <v>1842.96</v>
          </cell>
          <cell r="AG1926">
            <v>4263.41</v>
          </cell>
          <cell r="AH1926">
            <v>1260.56</v>
          </cell>
          <cell r="AI1926">
            <v>1653.76</v>
          </cell>
          <cell r="AJ1926">
            <v>2322.73</v>
          </cell>
          <cell r="AK1926">
            <v>2215.5500000000002</v>
          </cell>
          <cell r="AL1926">
            <v>5779.47</v>
          </cell>
          <cell r="AM1926">
            <v>0</v>
          </cell>
          <cell r="AN1926">
            <v>0</v>
          </cell>
        </row>
        <row r="1927">
          <cell r="A1927" t="str">
            <v>PROC &amp; LOG.45000.P035</v>
          </cell>
          <cell r="B1927" t="str">
            <v>8626.45000.P035</v>
          </cell>
          <cell r="O1927" t="str">
            <v>Non Allocated Expenditure</v>
          </cell>
          <cell r="Q1927">
            <v>5409.03</v>
          </cell>
          <cell r="R1927">
            <v>0</v>
          </cell>
          <cell r="T1927">
            <v>8137.91</v>
          </cell>
          <cell r="U1927">
            <v>0</v>
          </cell>
          <cell r="X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2728.88</v>
          </cell>
          <cell r="AM1927">
            <v>5409.03</v>
          </cell>
          <cell r="AN1927">
            <v>0</v>
          </cell>
        </row>
        <row r="1928">
          <cell r="A1928" t="str">
            <v>PROC &amp; LOG.45000.P035</v>
          </cell>
          <cell r="B1928" t="str">
            <v>8626.45000.P035</v>
          </cell>
          <cell r="O1928" t="str">
            <v>Non Allocated Expenditure</v>
          </cell>
          <cell r="Q1928">
            <v>0</v>
          </cell>
          <cell r="R1928">
            <v>0</v>
          </cell>
          <cell r="T1928">
            <v>44.39</v>
          </cell>
          <cell r="U1928">
            <v>0</v>
          </cell>
          <cell r="X1928">
            <v>0</v>
          </cell>
          <cell r="Z1928">
            <v>109.75</v>
          </cell>
          <cell r="AA1928">
            <v>0</v>
          </cell>
          <cell r="AB1928">
            <v>0</v>
          </cell>
          <cell r="AC1928">
            <v>9.0500000000000007</v>
          </cell>
          <cell r="AD1928">
            <v>0</v>
          </cell>
          <cell r="AE1928">
            <v>21.42</v>
          </cell>
          <cell r="AF1928">
            <v>5.75</v>
          </cell>
          <cell r="AG1928">
            <v>8.17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</row>
        <row r="1929">
          <cell r="A1929" t="str">
            <v>PROC &amp; LOG.C1080</v>
          </cell>
          <cell r="B1929" t="str">
            <v>8624.C1080</v>
          </cell>
          <cell r="O1929" t="str">
            <v>Non Allocated Expenditure</v>
          </cell>
          <cell r="Q1929">
            <v>0</v>
          </cell>
          <cell r="R1929">
            <v>0</v>
          </cell>
          <cell r="T1929">
            <v>0</v>
          </cell>
          <cell r="U1929">
            <v>0</v>
          </cell>
          <cell r="X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</row>
        <row r="1930">
          <cell r="A1930" t="str">
            <v>PROC &amp; LOG.C1090</v>
          </cell>
          <cell r="B1930" t="str">
            <v>8611.C1090</v>
          </cell>
          <cell r="O1930" t="str">
            <v>Non Allocated Expenditure</v>
          </cell>
          <cell r="Q1930">
            <v>0</v>
          </cell>
          <cell r="R1930">
            <v>0</v>
          </cell>
          <cell r="T1930">
            <v>0</v>
          </cell>
          <cell r="U1930">
            <v>0</v>
          </cell>
          <cell r="X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</row>
        <row r="1931">
          <cell r="A1931" t="str">
            <v>PROC &amp; LOG.C1090</v>
          </cell>
          <cell r="B1931" t="str">
            <v>8624.C1090</v>
          </cell>
          <cell r="O1931" t="str">
            <v>Non Allocated Expenditure</v>
          </cell>
          <cell r="Q1931">
            <v>0</v>
          </cell>
          <cell r="R1931">
            <v>0</v>
          </cell>
          <cell r="T1931">
            <v>0</v>
          </cell>
          <cell r="U1931">
            <v>0</v>
          </cell>
          <cell r="X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</row>
        <row r="1932">
          <cell r="A1932" t="str">
            <v>PROC &amp; LOG.C2565</v>
          </cell>
          <cell r="B1932" t="str">
            <v>8626.C2565</v>
          </cell>
          <cell r="O1932" t="str">
            <v>Non Allocated Expenditure</v>
          </cell>
          <cell r="Q1932">
            <v>-264320.52</v>
          </cell>
          <cell r="R1932">
            <v>0</v>
          </cell>
          <cell r="T1932">
            <v>-3784342.26</v>
          </cell>
          <cell r="U1932">
            <v>0</v>
          </cell>
          <cell r="X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-323405.09000000003</v>
          </cell>
          <cell r="AD1932">
            <v>-349843.1</v>
          </cell>
          <cell r="AE1932">
            <v>-448760.87</v>
          </cell>
          <cell r="AF1932">
            <v>-281458.95</v>
          </cell>
          <cell r="AG1932">
            <v>-308574.76</v>
          </cell>
          <cell r="AH1932">
            <v>-250640.66</v>
          </cell>
          <cell r="AI1932">
            <v>-299765.44</v>
          </cell>
          <cell r="AJ1932">
            <v>-404053.58</v>
          </cell>
          <cell r="AK1932">
            <v>-452854.58</v>
          </cell>
          <cell r="AL1932">
            <v>-400664.71</v>
          </cell>
          <cell r="AM1932">
            <v>-264320.52</v>
          </cell>
          <cell r="AN1932">
            <v>0</v>
          </cell>
        </row>
        <row r="1933">
          <cell r="A1933" t="str">
            <v>PROC &amp; LOG.C3030</v>
          </cell>
          <cell r="B1933" t="str">
            <v>8620.C3030</v>
          </cell>
          <cell r="O1933" t="str">
            <v>Non Allocated Expenditure</v>
          </cell>
          <cell r="Q1933">
            <v>0</v>
          </cell>
          <cell r="R1933">
            <v>0</v>
          </cell>
          <cell r="T1933">
            <v>0</v>
          </cell>
          <cell r="U1933">
            <v>0</v>
          </cell>
          <cell r="X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</row>
        <row r="1934">
          <cell r="A1934" t="str">
            <v>PROC &amp; LOG.C3030</v>
          </cell>
          <cell r="B1934" t="str">
            <v>8620.C3030</v>
          </cell>
          <cell r="O1934" t="str">
            <v>Non Allocated Expenditure</v>
          </cell>
          <cell r="Q1934">
            <v>0</v>
          </cell>
          <cell r="R1934">
            <v>0</v>
          </cell>
          <cell r="T1934">
            <v>0</v>
          </cell>
          <cell r="U1934">
            <v>0</v>
          </cell>
          <cell r="X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</row>
        <row r="1935">
          <cell r="A1935" t="str">
            <v>PROC &amp; LOG.C3031</v>
          </cell>
          <cell r="B1935" t="str">
            <v>8624.C3031</v>
          </cell>
          <cell r="O1935" t="str">
            <v>Non Allocated Expenditure</v>
          </cell>
          <cell r="Q1935">
            <v>31989.16</v>
          </cell>
          <cell r="R1935">
            <v>0</v>
          </cell>
          <cell r="T1935">
            <v>107594.26</v>
          </cell>
          <cell r="U1935">
            <v>0</v>
          </cell>
          <cell r="X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7764</v>
          </cell>
          <cell r="AE1935">
            <v>37200</v>
          </cell>
          <cell r="AF1935">
            <v>0</v>
          </cell>
          <cell r="AG1935">
            <v>4495</v>
          </cell>
          <cell r="AH1935">
            <v>6560</v>
          </cell>
          <cell r="AI1935">
            <v>1585</v>
          </cell>
          <cell r="AJ1935">
            <v>47177.85</v>
          </cell>
          <cell r="AK1935">
            <v>-28931.75</v>
          </cell>
          <cell r="AL1935">
            <v>-245</v>
          </cell>
          <cell r="AM1935">
            <v>31989.16</v>
          </cell>
          <cell r="AN1935">
            <v>0</v>
          </cell>
        </row>
        <row r="1936">
          <cell r="A1936" t="str">
            <v>PROC &amp; LOG.C3031</v>
          </cell>
          <cell r="B1936" t="str">
            <v>8624.C3031</v>
          </cell>
          <cell r="O1936" t="str">
            <v>Non Allocated Expenditure</v>
          </cell>
          <cell r="Q1936">
            <v>0</v>
          </cell>
          <cell r="R1936">
            <v>37000</v>
          </cell>
          <cell r="T1936">
            <v>41123.39</v>
          </cell>
          <cell r="U1936">
            <v>407000</v>
          </cell>
          <cell r="X1936">
            <v>444000</v>
          </cell>
          <cell r="Z1936">
            <v>444000</v>
          </cell>
          <cell r="AA1936">
            <v>224000</v>
          </cell>
          <cell r="AB1936">
            <v>0</v>
          </cell>
          <cell r="AC1936">
            <v>9836.76</v>
          </cell>
          <cell r="AD1936">
            <v>21952</v>
          </cell>
          <cell r="AE1936">
            <v>0</v>
          </cell>
          <cell r="AF1936">
            <v>1740</v>
          </cell>
          <cell r="AG1936">
            <v>3269.94</v>
          </cell>
          <cell r="AH1936">
            <v>-669.22</v>
          </cell>
          <cell r="AI1936">
            <v>2075.8200000000002</v>
          </cell>
          <cell r="AJ1936">
            <v>125</v>
          </cell>
          <cell r="AK1936">
            <v>125</v>
          </cell>
          <cell r="AL1936">
            <v>2668.09</v>
          </cell>
          <cell r="AM1936">
            <v>0</v>
          </cell>
          <cell r="AN1936">
            <v>0</v>
          </cell>
        </row>
        <row r="1937">
          <cell r="A1937" t="str">
            <v>PROC &amp; LOG.C3031</v>
          </cell>
          <cell r="B1937" t="str">
            <v>8624.C3031</v>
          </cell>
          <cell r="O1937" t="str">
            <v>Non Allocated Expenditure</v>
          </cell>
          <cell r="Q1937">
            <v>-9.7799999999999994</v>
          </cell>
          <cell r="R1937">
            <v>0</v>
          </cell>
          <cell r="T1937">
            <v>-9.7799999999999994</v>
          </cell>
          <cell r="U1937">
            <v>0</v>
          </cell>
          <cell r="X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4329</v>
          </cell>
          <cell r="AJ1937">
            <v>-4329</v>
          </cell>
          <cell r="AK1937">
            <v>-4329</v>
          </cell>
          <cell r="AL1937">
            <v>4329</v>
          </cell>
          <cell r="AM1937">
            <v>-9.7799999999999994</v>
          </cell>
          <cell r="AN1937">
            <v>0</v>
          </cell>
        </row>
        <row r="1938">
          <cell r="A1938" t="str">
            <v>PROC &amp; LOG.C3031</v>
          </cell>
          <cell r="B1938" t="str">
            <v>8626.C3031</v>
          </cell>
          <cell r="O1938" t="str">
            <v>Non Allocated Expenditure</v>
          </cell>
          <cell r="Q1938">
            <v>8414.4699999999993</v>
          </cell>
          <cell r="R1938">
            <v>8333.33</v>
          </cell>
          <cell r="T1938">
            <v>19735.87</v>
          </cell>
          <cell r="U1938">
            <v>91666.63</v>
          </cell>
          <cell r="X1938">
            <v>99999.96</v>
          </cell>
          <cell r="Z1938">
            <v>99999.96</v>
          </cell>
          <cell r="AA1938">
            <v>66000</v>
          </cell>
          <cell r="AB1938">
            <v>0</v>
          </cell>
          <cell r="AC1938">
            <v>0</v>
          </cell>
          <cell r="AD1938">
            <v>0</v>
          </cell>
          <cell r="AE1938">
            <v>606.4</v>
          </cell>
          <cell r="AF1938">
            <v>0</v>
          </cell>
          <cell r="AG1938">
            <v>1215</v>
          </cell>
          <cell r="AH1938">
            <v>9500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8414.4699999999993</v>
          </cell>
          <cell r="AN1938">
            <v>0</v>
          </cell>
        </row>
        <row r="1939">
          <cell r="A1939" t="str">
            <v>PROC &amp; LOG.C3031</v>
          </cell>
          <cell r="B1939" t="str">
            <v>8626.C3031</v>
          </cell>
          <cell r="O1939" t="str">
            <v>Non Allocated Expenditure</v>
          </cell>
          <cell r="Q1939">
            <v>-6760</v>
          </cell>
          <cell r="R1939">
            <v>0</v>
          </cell>
          <cell r="T1939">
            <v>0</v>
          </cell>
          <cell r="U1939">
            <v>0</v>
          </cell>
          <cell r="X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6760</v>
          </cell>
          <cell r="AM1939">
            <v>-6760</v>
          </cell>
          <cell r="AN1939">
            <v>0</v>
          </cell>
        </row>
        <row r="1940">
          <cell r="A1940" t="str">
            <v>PROC &amp; LOG.C3031</v>
          </cell>
          <cell r="B1940" t="str">
            <v>8627.C3031</v>
          </cell>
          <cell r="O1940" t="str">
            <v>Non Allocated Expenditure</v>
          </cell>
          <cell r="Q1940">
            <v>0</v>
          </cell>
          <cell r="R1940">
            <v>0</v>
          </cell>
          <cell r="T1940">
            <v>0</v>
          </cell>
          <cell r="U1940">
            <v>0</v>
          </cell>
          <cell r="X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</row>
        <row r="1941">
          <cell r="A1941" t="str">
            <v>PROC &amp; LOG.C3031</v>
          </cell>
          <cell r="B1941" t="str">
            <v>8627.C3031</v>
          </cell>
          <cell r="O1941" t="str">
            <v>Non Allocated Expenditure</v>
          </cell>
          <cell r="Q1941">
            <v>0</v>
          </cell>
          <cell r="R1941">
            <v>13333.33</v>
          </cell>
          <cell r="T1941">
            <v>0</v>
          </cell>
          <cell r="U1941">
            <v>146666.63</v>
          </cell>
          <cell r="X1941">
            <v>159999.96</v>
          </cell>
          <cell r="Z1941">
            <v>159999.96</v>
          </cell>
          <cell r="AA1941">
            <v>50000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</row>
        <row r="1942">
          <cell r="A1942" t="str">
            <v>PROC &amp; LOG.C3041</v>
          </cell>
          <cell r="B1942" t="str">
            <v>8610.C3041</v>
          </cell>
          <cell r="O1942" t="str">
            <v>Non Allocated Expenditure</v>
          </cell>
          <cell r="Q1942">
            <v>0</v>
          </cell>
          <cell r="R1942">
            <v>0</v>
          </cell>
          <cell r="T1942">
            <v>0</v>
          </cell>
          <cell r="U1942">
            <v>0</v>
          </cell>
          <cell r="X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</row>
        <row r="1943">
          <cell r="A1943" t="str">
            <v>PROC &amp; LOG.C3041</v>
          </cell>
          <cell r="B1943" t="str">
            <v>8611.C3041</v>
          </cell>
          <cell r="O1943" t="str">
            <v>Non Allocated Expenditure</v>
          </cell>
          <cell r="Q1943">
            <v>0</v>
          </cell>
          <cell r="R1943">
            <v>0</v>
          </cell>
          <cell r="T1943">
            <v>0</v>
          </cell>
          <cell r="U1943">
            <v>0</v>
          </cell>
          <cell r="X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</row>
        <row r="1944">
          <cell r="A1944" t="str">
            <v>PROC &amp; LOG.C3041</v>
          </cell>
          <cell r="B1944" t="str">
            <v>8624.C3041</v>
          </cell>
          <cell r="O1944" t="str">
            <v>Non Allocated Expenditure</v>
          </cell>
          <cell r="Q1944">
            <v>0</v>
          </cell>
          <cell r="R1944">
            <v>0</v>
          </cell>
          <cell r="T1944">
            <v>8860</v>
          </cell>
          <cell r="U1944">
            <v>0</v>
          </cell>
          <cell r="X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8860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</row>
        <row r="1945">
          <cell r="A1945" t="str">
            <v>PROC &amp; LOG.C3041</v>
          </cell>
          <cell r="B1945" t="str">
            <v>8624.C3041</v>
          </cell>
          <cell r="O1945" t="str">
            <v>Non Allocated Expenditure</v>
          </cell>
          <cell r="Q1945">
            <v>2789.69</v>
          </cell>
          <cell r="R1945">
            <v>0</v>
          </cell>
          <cell r="T1945">
            <v>2789.69</v>
          </cell>
          <cell r="U1945">
            <v>0</v>
          </cell>
          <cell r="X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2789.69</v>
          </cell>
          <cell r="AN1945">
            <v>0</v>
          </cell>
        </row>
        <row r="1946">
          <cell r="A1946" t="str">
            <v>PROC &amp; LOG.C3041</v>
          </cell>
          <cell r="B1946" t="str">
            <v>8624.C3041</v>
          </cell>
          <cell r="O1946" t="str">
            <v>Non Allocated Expenditure</v>
          </cell>
          <cell r="Q1946">
            <v>0</v>
          </cell>
          <cell r="R1946">
            <v>0</v>
          </cell>
          <cell r="T1946">
            <v>0</v>
          </cell>
          <cell r="U1946">
            <v>0</v>
          </cell>
          <cell r="X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</row>
        <row r="1947">
          <cell r="A1947" t="str">
            <v>PROC &amp; LOG.C3041</v>
          </cell>
          <cell r="B1947" t="str">
            <v>8624.C3041</v>
          </cell>
          <cell r="O1947" t="str">
            <v>Non Allocated Expenditure</v>
          </cell>
          <cell r="Q1947">
            <v>0</v>
          </cell>
          <cell r="R1947">
            <v>0</v>
          </cell>
          <cell r="T1947">
            <v>0</v>
          </cell>
          <cell r="U1947">
            <v>0</v>
          </cell>
          <cell r="X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10440</v>
          </cell>
          <cell r="AI1947">
            <v>-10440</v>
          </cell>
          <cell r="AJ1947">
            <v>2088</v>
          </cell>
          <cell r="AK1947">
            <v>-2088</v>
          </cell>
          <cell r="AL1947">
            <v>0</v>
          </cell>
          <cell r="AM1947">
            <v>0</v>
          </cell>
          <cell r="AN1947">
            <v>0</v>
          </cell>
        </row>
        <row r="1948">
          <cell r="A1948" t="str">
            <v>PROC &amp; LOG.C3041</v>
          </cell>
          <cell r="B1948" t="str">
            <v>8624.C3041</v>
          </cell>
          <cell r="O1948" t="str">
            <v>Non Allocated Expenditure</v>
          </cell>
          <cell r="Q1948">
            <v>0</v>
          </cell>
          <cell r="R1948">
            <v>0</v>
          </cell>
          <cell r="T1948">
            <v>0</v>
          </cell>
          <cell r="U1948">
            <v>0</v>
          </cell>
          <cell r="X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</row>
        <row r="1949">
          <cell r="A1949" t="str">
            <v>PROC &amp; LOG.C5031</v>
          </cell>
          <cell r="B1949" t="str">
            <v>8611.C5031</v>
          </cell>
          <cell r="O1949" t="str">
            <v>Non Allocated Expenditure</v>
          </cell>
          <cell r="Q1949">
            <v>0</v>
          </cell>
          <cell r="R1949">
            <v>0</v>
          </cell>
          <cell r="T1949">
            <v>0</v>
          </cell>
          <cell r="U1949">
            <v>0</v>
          </cell>
          <cell r="X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</row>
        <row r="1950">
          <cell r="A1950" t="str">
            <v>PROC &amp; LOG.C5031</v>
          </cell>
          <cell r="B1950" t="str">
            <v>8620.C5031</v>
          </cell>
          <cell r="O1950" t="str">
            <v>Non Allocated Expenditure</v>
          </cell>
          <cell r="Q1950">
            <v>0</v>
          </cell>
          <cell r="R1950">
            <v>0</v>
          </cell>
          <cell r="T1950">
            <v>0</v>
          </cell>
          <cell r="U1950">
            <v>0</v>
          </cell>
          <cell r="X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</row>
        <row r="1951">
          <cell r="A1951" t="str">
            <v>PROC &amp; LOG.C5031</v>
          </cell>
          <cell r="B1951" t="str">
            <v>8623.C5031</v>
          </cell>
          <cell r="O1951" t="str">
            <v>Non Allocated Expenditure</v>
          </cell>
          <cell r="Q1951">
            <v>0</v>
          </cell>
          <cell r="R1951">
            <v>0</v>
          </cell>
          <cell r="T1951">
            <v>2034.03</v>
          </cell>
          <cell r="U1951">
            <v>0</v>
          </cell>
          <cell r="X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2034.03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</row>
        <row r="1952">
          <cell r="A1952" t="str">
            <v>PROC &amp; LOG.C5031</v>
          </cell>
          <cell r="B1952" t="str">
            <v>8624.C5031</v>
          </cell>
          <cell r="O1952" t="str">
            <v>Non Allocated Expenditure</v>
          </cell>
          <cell r="Q1952">
            <v>0</v>
          </cell>
          <cell r="R1952">
            <v>0</v>
          </cell>
          <cell r="T1952">
            <v>0</v>
          </cell>
          <cell r="U1952">
            <v>0</v>
          </cell>
          <cell r="X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</row>
        <row r="1953">
          <cell r="A1953" t="str">
            <v>PROC &amp; LOG.C5031</v>
          </cell>
          <cell r="B1953" t="str">
            <v>8624.C5031</v>
          </cell>
          <cell r="O1953" t="str">
            <v>Non Allocated Expenditure</v>
          </cell>
          <cell r="Q1953">
            <v>0</v>
          </cell>
          <cell r="R1953">
            <v>0</v>
          </cell>
          <cell r="T1953">
            <v>0</v>
          </cell>
          <cell r="U1953">
            <v>0</v>
          </cell>
          <cell r="X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</row>
        <row r="1954">
          <cell r="A1954" t="str">
            <v>PROC &amp; LOG.C5031</v>
          </cell>
          <cell r="B1954" t="str">
            <v>8624.C5031</v>
          </cell>
          <cell r="O1954" t="str">
            <v>Non Allocated Expenditure</v>
          </cell>
          <cell r="Q1954">
            <v>0</v>
          </cell>
          <cell r="R1954">
            <v>0</v>
          </cell>
          <cell r="T1954">
            <v>0</v>
          </cell>
          <cell r="U1954">
            <v>0</v>
          </cell>
          <cell r="X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</row>
        <row r="1955">
          <cell r="A1955" t="str">
            <v>PROC &amp; LOG.C5031</v>
          </cell>
          <cell r="B1955" t="str">
            <v>8624.C5031</v>
          </cell>
          <cell r="O1955" t="str">
            <v>Non Allocated Expenditure</v>
          </cell>
          <cell r="Q1955">
            <v>0</v>
          </cell>
          <cell r="R1955">
            <v>0</v>
          </cell>
          <cell r="T1955">
            <v>0</v>
          </cell>
          <cell r="U1955">
            <v>0</v>
          </cell>
          <cell r="X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</row>
        <row r="1956">
          <cell r="A1956" t="str">
            <v>PROC &amp; LOG.C5031</v>
          </cell>
          <cell r="B1956" t="str">
            <v>8624.C5031</v>
          </cell>
          <cell r="O1956" t="str">
            <v>Non Allocated Expenditure</v>
          </cell>
          <cell r="Q1956">
            <v>0</v>
          </cell>
          <cell r="R1956">
            <v>0</v>
          </cell>
          <cell r="T1956">
            <v>0</v>
          </cell>
          <cell r="U1956">
            <v>0</v>
          </cell>
          <cell r="X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</row>
        <row r="1957">
          <cell r="A1957" t="str">
            <v>PROC &amp; LOG.C5031</v>
          </cell>
          <cell r="B1957" t="str">
            <v>8626.C5031</v>
          </cell>
          <cell r="O1957" t="str">
            <v>Non Allocated Expenditure</v>
          </cell>
          <cell r="Q1957">
            <v>0</v>
          </cell>
          <cell r="R1957">
            <v>0</v>
          </cell>
          <cell r="T1957">
            <v>0</v>
          </cell>
          <cell r="U1957">
            <v>0</v>
          </cell>
          <cell r="X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</row>
        <row r="1958">
          <cell r="A1958" t="str">
            <v>PROC &amp; LOG.IND.3301</v>
          </cell>
          <cell r="B1958" t="str">
            <v>8610.IND.3301</v>
          </cell>
          <cell r="O1958" t="str">
            <v>Non Allocated Expenditure</v>
          </cell>
          <cell r="Q1958">
            <v>45521.42</v>
          </cell>
          <cell r="R1958">
            <v>38349.9</v>
          </cell>
          <cell r="T1958">
            <v>482976.97</v>
          </cell>
          <cell r="U1958">
            <v>458729.59</v>
          </cell>
          <cell r="X1958">
            <v>493310.81</v>
          </cell>
          <cell r="Z1958">
            <v>481000</v>
          </cell>
          <cell r="AA1958">
            <v>493000</v>
          </cell>
          <cell r="AB1958">
            <v>0</v>
          </cell>
          <cell r="AC1958">
            <v>45766.82</v>
          </cell>
          <cell r="AD1958">
            <v>73207.63</v>
          </cell>
          <cell r="AE1958">
            <v>39943.78</v>
          </cell>
          <cell r="AF1958">
            <v>38903.589999999997</v>
          </cell>
          <cell r="AG1958">
            <v>39334.589999999997</v>
          </cell>
          <cell r="AH1958">
            <v>39386.33</v>
          </cell>
          <cell r="AI1958">
            <v>46157.85</v>
          </cell>
          <cell r="AJ1958">
            <v>45692.98</v>
          </cell>
          <cell r="AK1958">
            <v>42696.39</v>
          </cell>
          <cell r="AL1958">
            <v>26365.59</v>
          </cell>
          <cell r="AM1958">
            <v>45521.42</v>
          </cell>
          <cell r="AN1958">
            <v>-17595.060000000001</v>
          </cell>
        </row>
        <row r="1959">
          <cell r="A1959" t="str">
            <v>PROC &amp; LOG.IND.3301</v>
          </cell>
          <cell r="B1959" t="str">
            <v>8611.IND.3301</v>
          </cell>
          <cell r="O1959" t="str">
            <v>Non Allocated Expenditure</v>
          </cell>
          <cell r="Q1959">
            <v>85928.21</v>
          </cell>
          <cell r="R1959">
            <v>108973.71</v>
          </cell>
          <cell r="T1959">
            <v>1021064.62</v>
          </cell>
          <cell r="U1959">
            <v>1139688.1200000001</v>
          </cell>
          <cell r="X1959">
            <v>1237966.53</v>
          </cell>
          <cell r="Z1959">
            <v>1240000</v>
          </cell>
          <cell r="AA1959">
            <v>1174000</v>
          </cell>
          <cell r="AB1959">
            <v>0</v>
          </cell>
          <cell r="AC1959">
            <v>105427.81</v>
          </cell>
          <cell r="AD1959">
            <v>106041.25</v>
          </cell>
          <cell r="AE1959">
            <v>112509.2</v>
          </cell>
          <cell r="AF1959">
            <v>101651.64</v>
          </cell>
          <cell r="AG1959">
            <v>104487.35</v>
          </cell>
          <cell r="AH1959">
            <v>77132.789999999994</v>
          </cell>
          <cell r="AI1959">
            <v>72084.03</v>
          </cell>
          <cell r="AJ1959">
            <v>96057.46</v>
          </cell>
          <cell r="AK1959">
            <v>100464.76</v>
          </cell>
          <cell r="AL1959">
            <v>59280.12</v>
          </cell>
          <cell r="AM1959">
            <v>85928.21</v>
          </cell>
          <cell r="AN1959">
            <v>-35538.480000000003</v>
          </cell>
        </row>
        <row r="1960">
          <cell r="A1960" t="str">
            <v>PROC &amp; LOG.IND.3301</v>
          </cell>
          <cell r="B1960" t="str">
            <v>8614.IND.3301</v>
          </cell>
          <cell r="O1960" t="str">
            <v>Non Allocated Expenditure</v>
          </cell>
          <cell r="Q1960">
            <v>204753.65</v>
          </cell>
          <cell r="R1960">
            <v>187428.34</v>
          </cell>
          <cell r="T1960">
            <v>2120506.16</v>
          </cell>
          <cell r="U1960">
            <v>1985577.21</v>
          </cell>
          <cell r="X1960">
            <v>2157891.02</v>
          </cell>
          <cell r="Z1960">
            <v>2157891.02</v>
          </cell>
          <cell r="AA1960">
            <v>2157891.02</v>
          </cell>
          <cell r="AB1960">
            <v>0</v>
          </cell>
          <cell r="AC1960">
            <v>200081.52</v>
          </cell>
          <cell r="AD1960">
            <v>200466.35</v>
          </cell>
          <cell r="AE1960">
            <v>201744.1</v>
          </cell>
          <cell r="AF1960">
            <v>165456.07</v>
          </cell>
          <cell r="AG1960">
            <v>231550.78</v>
          </cell>
          <cell r="AH1960">
            <v>184895.61</v>
          </cell>
          <cell r="AI1960">
            <v>145016.82</v>
          </cell>
          <cell r="AJ1960">
            <v>213424.22</v>
          </cell>
          <cell r="AK1960">
            <v>218857.85</v>
          </cell>
          <cell r="AL1960">
            <v>154259.19</v>
          </cell>
          <cell r="AM1960">
            <v>204753.65</v>
          </cell>
          <cell r="AN1960">
            <v>-82587.600000000006</v>
          </cell>
        </row>
        <row r="1961">
          <cell r="A1961" t="str">
            <v>PROC &amp; LOG.IND.3301</v>
          </cell>
          <cell r="B1961" t="str">
            <v>8614.IND.3301</v>
          </cell>
          <cell r="O1961" t="str">
            <v>Non Allocated Expenditure</v>
          </cell>
          <cell r="Q1961">
            <v>62544.61</v>
          </cell>
          <cell r="R1961">
            <v>80865.149999999994</v>
          </cell>
          <cell r="T1961">
            <v>754648.29</v>
          </cell>
          <cell r="U1961">
            <v>849342.53</v>
          </cell>
          <cell r="X1961">
            <v>922742.33</v>
          </cell>
          <cell r="Z1961">
            <v>922742.33</v>
          </cell>
          <cell r="AA1961">
            <v>868108.98</v>
          </cell>
          <cell r="AB1961">
            <v>0</v>
          </cell>
          <cell r="AC1961">
            <v>70273.759999999995</v>
          </cell>
          <cell r="AD1961">
            <v>67547.44</v>
          </cell>
          <cell r="AE1961">
            <v>60399.32</v>
          </cell>
          <cell r="AF1961">
            <v>76181.850000000006</v>
          </cell>
          <cell r="AG1961">
            <v>72133.95</v>
          </cell>
          <cell r="AH1961">
            <v>79360.98</v>
          </cell>
          <cell r="AI1961">
            <v>56436.77</v>
          </cell>
          <cell r="AJ1961">
            <v>77617.3</v>
          </cell>
          <cell r="AK1961">
            <v>81409.52</v>
          </cell>
          <cell r="AL1961">
            <v>50742.79</v>
          </cell>
          <cell r="AM1961">
            <v>62544.61</v>
          </cell>
          <cell r="AN1961">
            <v>-25888.14</v>
          </cell>
        </row>
        <row r="1962">
          <cell r="A1962" t="str">
            <v>PROC &amp; LOG.IND.3301</v>
          </cell>
          <cell r="B1962" t="str">
            <v>8615.IND.3301</v>
          </cell>
          <cell r="O1962" t="str">
            <v>Non Allocated Expenditure</v>
          </cell>
          <cell r="Q1962">
            <v>148218.09</v>
          </cell>
          <cell r="R1962">
            <v>186250.16</v>
          </cell>
          <cell r="T1962">
            <v>1578773.41</v>
          </cell>
          <cell r="U1962">
            <v>1903355.86</v>
          </cell>
          <cell r="X1962">
            <v>2071329.18</v>
          </cell>
          <cell r="Z1962">
            <v>2009762.8</v>
          </cell>
          <cell r="AA1962">
            <v>1751762.8</v>
          </cell>
          <cell r="AB1962">
            <v>0</v>
          </cell>
          <cell r="AC1962">
            <v>162565.85999999999</v>
          </cell>
          <cell r="AD1962">
            <v>151004.85999999999</v>
          </cell>
          <cell r="AE1962">
            <v>145138.17000000001</v>
          </cell>
          <cell r="AF1962">
            <v>119110.85</v>
          </cell>
          <cell r="AG1962">
            <v>146767.94</v>
          </cell>
          <cell r="AH1962">
            <v>116829.46</v>
          </cell>
          <cell r="AI1962">
            <v>122103.65</v>
          </cell>
          <cell r="AJ1962">
            <v>154275.66</v>
          </cell>
          <cell r="AK1962">
            <v>171207.39</v>
          </cell>
          <cell r="AL1962">
            <v>141551.48000000001</v>
          </cell>
          <cell r="AM1962">
            <v>148218.09</v>
          </cell>
          <cell r="AN1962">
            <v>-62281.120000000003</v>
          </cell>
        </row>
        <row r="1963">
          <cell r="A1963" t="str">
            <v>PROC &amp; LOG.IND.3301</v>
          </cell>
          <cell r="B1963" t="str">
            <v>8615.IND.3301</v>
          </cell>
          <cell r="O1963" t="str">
            <v>Non Allocated Expenditure</v>
          </cell>
          <cell r="Q1963">
            <v>13428.53</v>
          </cell>
          <cell r="R1963">
            <v>12784.69</v>
          </cell>
          <cell r="T1963">
            <v>142415.04000000001</v>
          </cell>
          <cell r="U1963">
            <v>133706.81</v>
          </cell>
          <cell r="X1963">
            <v>145237.20000000001</v>
          </cell>
          <cell r="Z1963">
            <v>145237.20000000001</v>
          </cell>
          <cell r="AA1963">
            <v>145237.20000000001</v>
          </cell>
          <cell r="AB1963">
            <v>0</v>
          </cell>
          <cell r="AC1963">
            <v>19598.400000000001</v>
          </cell>
          <cell r="AD1963">
            <v>12629.93</v>
          </cell>
          <cell r="AE1963">
            <v>14807.83</v>
          </cell>
          <cell r="AF1963">
            <v>10321.82</v>
          </cell>
          <cell r="AG1963">
            <v>13980.2</v>
          </cell>
          <cell r="AH1963">
            <v>11759.04</v>
          </cell>
          <cell r="AI1963">
            <v>8858.4699999999993</v>
          </cell>
          <cell r="AJ1963">
            <v>13875.67</v>
          </cell>
          <cell r="AK1963">
            <v>14372.16</v>
          </cell>
          <cell r="AL1963">
            <v>8782.99</v>
          </cell>
          <cell r="AM1963">
            <v>13428.53</v>
          </cell>
          <cell r="AN1963">
            <v>-5879.52</v>
          </cell>
        </row>
        <row r="1964">
          <cell r="A1964" t="str">
            <v>PROC &amp; LOG.IND.3301</v>
          </cell>
          <cell r="B1964" t="str">
            <v>8620.IND.3301</v>
          </cell>
          <cell r="O1964" t="str">
            <v>Non Allocated Expenditure</v>
          </cell>
          <cell r="Q1964">
            <v>26388.78</v>
          </cell>
          <cell r="R1964">
            <v>27684.63</v>
          </cell>
          <cell r="T1964">
            <v>266691.51</v>
          </cell>
          <cell r="U1964">
            <v>289538.08</v>
          </cell>
          <cell r="X1964">
            <v>314502.63</v>
          </cell>
          <cell r="Z1964">
            <v>304000</v>
          </cell>
          <cell r="AA1964">
            <v>297785.3</v>
          </cell>
          <cell r="AB1964">
            <v>0</v>
          </cell>
          <cell r="AC1964">
            <v>28738.05</v>
          </cell>
          <cell r="AD1964">
            <v>-5206.1400000000003</v>
          </cell>
          <cell r="AE1964">
            <v>30728.68</v>
          </cell>
          <cell r="AF1964">
            <v>28704.23</v>
          </cell>
          <cell r="AG1964">
            <v>30071.1</v>
          </cell>
          <cell r="AH1964">
            <v>33512.53</v>
          </cell>
          <cell r="AI1964">
            <v>14998.39</v>
          </cell>
          <cell r="AJ1964">
            <v>32297.26</v>
          </cell>
          <cell r="AK1964">
            <v>29533.200000000001</v>
          </cell>
          <cell r="AL1964">
            <v>16925.43</v>
          </cell>
          <cell r="AM1964">
            <v>26388.78</v>
          </cell>
          <cell r="AN1964">
            <v>-9881.84</v>
          </cell>
        </row>
        <row r="1965">
          <cell r="A1965" t="str">
            <v>PROC &amp; LOG.IND.3301</v>
          </cell>
          <cell r="B1965" t="str">
            <v>8620.IND.3301</v>
          </cell>
          <cell r="O1965" t="str">
            <v>Non Allocated Expenditure</v>
          </cell>
          <cell r="Q1965">
            <v>0</v>
          </cell>
          <cell r="R1965">
            <v>0</v>
          </cell>
          <cell r="T1965">
            <v>17214.7</v>
          </cell>
          <cell r="U1965">
            <v>0</v>
          </cell>
          <cell r="X1965">
            <v>0</v>
          </cell>
          <cell r="Z1965">
            <v>0</v>
          </cell>
          <cell r="AA1965">
            <v>17214.7</v>
          </cell>
          <cell r="AB1965">
            <v>0</v>
          </cell>
          <cell r="AC1965">
            <v>13664.16</v>
          </cell>
          <cell r="AD1965">
            <v>3550.54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</row>
        <row r="1966">
          <cell r="A1966" t="str">
            <v>PROC &amp; LOG.IND.3301</v>
          </cell>
          <cell r="B1966" t="str">
            <v>8621.IND.3301</v>
          </cell>
          <cell r="O1966" t="str">
            <v>Non Allocated Expenditure</v>
          </cell>
          <cell r="Q1966">
            <v>30608.99</v>
          </cell>
          <cell r="R1966">
            <v>27684.63</v>
          </cell>
          <cell r="T1966">
            <v>297191.52</v>
          </cell>
          <cell r="U1966">
            <v>289538.08</v>
          </cell>
          <cell r="X1966">
            <v>314502.63</v>
          </cell>
          <cell r="Z1966">
            <v>317000</v>
          </cell>
          <cell r="AA1966">
            <v>314502.63</v>
          </cell>
          <cell r="AB1966">
            <v>0</v>
          </cell>
          <cell r="AC1966">
            <v>13743.08</v>
          </cell>
          <cell r="AD1966">
            <v>39307.760000000002</v>
          </cell>
          <cell r="AE1966">
            <v>31356.44</v>
          </cell>
          <cell r="AF1966">
            <v>27493.98</v>
          </cell>
          <cell r="AG1966">
            <v>29443.56</v>
          </cell>
          <cell r="AH1966">
            <v>28861.38</v>
          </cell>
          <cell r="AI1966">
            <v>9125.11</v>
          </cell>
          <cell r="AJ1966">
            <v>31097.31</v>
          </cell>
          <cell r="AK1966">
            <v>30519.33</v>
          </cell>
          <cell r="AL1966">
            <v>25634.58</v>
          </cell>
          <cell r="AM1966">
            <v>30608.99</v>
          </cell>
          <cell r="AN1966">
            <v>-12705.23</v>
          </cell>
        </row>
        <row r="1967">
          <cell r="A1967" t="str">
            <v>PROC &amp; LOG.IND.3301</v>
          </cell>
          <cell r="B1967" t="str">
            <v>8624.IND.3301</v>
          </cell>
          <cell r="O1967" t="str">
            <v>Non Allocated Expenditure</v>
          </cell>
          <cell r="Q1967">
            <v>0</v>
          </cell>
          <cell r="R1967">
            <v>0</v>
          </cell>
          <cell r="T1967">
            <v>-29484.92</v>
          </cell>
          <cell r="U1967">
            <v>0</v>
          </cell>
          <cell r="X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-61937.46</v>
          </cell>
          <cell r="AD1967">
            <v>32452.54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</row>
        <row r="1968">
          <cell r="A1968" t="str">
            <v>PROC &amp; LOG.IND.3301</v>
          </cell>
          <cell r="B1968" t="str">
            <v>8624.IND.3301</v>
          </cell>
          <cell r="O1968" t="str">
            <v>Non Allocated Expenditure</v>
          </cell>
          <cell r="Q1968">
            <v>484700.4</v>
          </cell>
          <cell r="R1968">
            <v>516448.26</v>
          </cell>
          <cell r="T1968">
            <v>5251622.67</v>
          </cell>
          <cell r="U1968">
            <v>5534707.3300000001</v>
          </cell>
          <cell r="X1968">
            <v>6017728.3399999999</v>
          </cell>
          <cell r="Z1968">
            <v>5928000</v>
          </cell>
          <cell r="AA1968">
            <v>5826000</v>
          </cell>
          <cell r="AB1968">
            <v>0</v>
          </cell>
          <cell r="AC1968">
            <v>532792.82999999996</v>
          </cell>
          <cell r="AD1968">
            <v>523551.48</v>
          </cell>
          <cell r="AE1968">
            <v>539190.4</v>
          </cell>
          <cell r="AF1968">
            <v>506824.32</v>
          </cell>
          <cell r="AG1968">
            <v>475875.88</v>
          </cell>
          <cell r="AH1968">
            <v>463053.04</v>
          </cell>
          <cell r="AI1968">
            <v>388510.14</v>
          </cell>
          <cell r="AJ1968">
            <v>478531.72</v>
          </cell>
          <cell r="AK1968">
            <v>462519.33</v>
          </cell>
          <cell r="AL1968">
            <v>396073.13</v>
          </cell>
          <cell r="AM1968">
            <v>484700.4</v>
          </cell>
          <cell r="AN1968">
            <v>-202466.13</v>
          </cell>
        </row>
        <row r="1969">
          <cell r="A1969" t="str">
            <v>PROC &amp; LOG.IND.3301</v>
          </cell>
          <cell r="B1969" t="str">
            <v>8625.IND.3301</v>
          </cell>
          <cell r="O1969" t="str">
            <v>Non Allocated Expenditure</v>
          </cell>
          <cell r="Q1969">
            <v>67304.81</v>
          </cell>
          <cell r="R1969">
            <v>68666.149999999994</v>
          </cell>
          <cell r="T1969">
            <v>629271.62</v>
          </cell>
          <cell r="U1969">
            <v>739891.6</v>
          </cell>
          <cell r="X1969">
            <v>804630.6</v>
          </cell>
          <cell r="Z1969">
            <v>804630.6</v>
          </cell>
          <cell r="AA1969">
            <v>785000</v>
          </cell>
          <cell r="AB1969">
            <v>0</v>
          </cell>
          <cell r="AC1969">
            <v>59289.03</v>
          </cell>
          <cell r="AD1969">
            <v>67332.100000000006</v>
          </cell>
          <cell r="AE1969">
            <v>52865.63</v>
          </cell>
          <cell r="AF1969">
            <v>49661.32</v>
          </cell>
          <cell r="AG1969">
            <v>54194.1</v>
          </cell>
          <cell r="AH1969">
            <v>42235.4</v>
          </cell>
          <cell r="AI1969">
            <v>45462.51</v>
          </cell>
          <cell r="AJ1969">
            <v>64156.73</v>
          </cell>
          <cell r="AK1969">
            <v>66969.78</v>
          </cell>
          <cell r="AL1969">
            <v>59800.21</v>
          </cell>
          <cell r="AM1969">
            <v>67304.81</v>
          </cell>
          <cell r="AN1969">
            <v>-28453.95</v>
          </cell>
        </row>
        <row r="1970">
          <cell r="A1970" t="str">
            <v>PROC &amp; LOG.IND.3301</v>
          </cell>
          <cell r="B1970" t="str">
            <v>8625.IND.3301</v>
          </cell>
          <cell r="O1970" t="str">
            <v>Non Allocated Expenditure</v>
          </cell>
          <cell r="Q1970">
            <v>1272.08</v>
          </cell>
          <cell r="R1970">
            <v>0</v>
          </cell>
          <cell r="T1970">
            <v>110014.6</v>
          </cell>
          <cell r="U1970">
            <v>0</v>
          </cell>
          <cell r="X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9593.0400000000009</v>
          </cell>
          <cell r="AD1970">
            <v>18173.12</v>
          </cell>
          <cell r="AE1970">
            <v>11418.79</v>
          </cell>
          <cell r="AF1970">
            <v>21506.13</v>
          </cell>
          <cell r="AG1970">
            <v>5833.03</v>
          </cell>
          <cell r="AH1970">
            <v>7825.68</v>
          </cell>
          <cell r="AI1970">
            <v>11106.67</v>
          </cell>
          <cell r="AJ1970">
            <v>9819.7800000000007</v>
          </cell>
          <cell r="AK1970">
            <v>10318.299999999999</v>
          </cell>
          <cell r="AL1970">
            <v>3147.98</v>
          </cell>
          <cell r="AM1970">
            <v>1272.08</v>
          </cell>
          <cell r="AN1970">
            <v>-579.67999999999995</v>
          </cell>
        </row>
        <row r="1971">
          <cell r="A1971" t="str">
            <v>PROC &amp; LOG.IND.3301</v>
          </cell>
          <cell r="B1971" t="str">
            <v>8626.IND.3301</v>
          </cell>
          <cell r="O1971" t="str">
            <v>Non Allocated Expenditure</v>
          </cell>
          <cell r="Q1971">
            <v>128482.12</v>
          </cell>
          <cell r="R1971">
            <v>129436.69</v>
          </cell>
          <cell r="T1971">
            <v>1366374.43</v>
          </cell>
          <cell r="U1971">
            <v>1391578.95</v>
          </cell>
          <cell r="X1971">
            <v>1513209.02</v>
          </cell>
          <cell r="Z1971">
            <v>1513209.02</v>
          </cell>
          <cell r="AA1971">
            <v>1513209.02</v>
          </cell>
          <cell r="AB1971">
            <v>0</v>
          </cell>
          <cell r="AC1971">
            <v>134426.48000000001</v>
          </cell>
          <cell r="AD1971">
            <v>124965.12</v>
          </cell>
          <cell r="AE1971">
            <v>140289.10999999999</v>
          </cell>
          <cell r="AF1971">
            <v>132106.79999999999</v>
          </cell>
          <cell r="AG1971">
            <v>131539.76</v>
          </cell>
          <cell r="AH1971">
            <v>103432.51</v>
          </cell>
          <cell r="AI1971">
            <v>100361.78</v>
          </cell>
          <cell r="AJ1971">
            <v>133415.81</v>
          </cell>
          <cell r="AK1971">
            <v>126907.9</v>
          </cell>
          <cell r="AL1971">
            <v>110447.03999999999</v>
          </cell>
          <cell r="AM1971">
            <v>128482.12</v>
          </cell>
          <cell r="AN1971">
            <v>-54008.480000000003</v>
          </cell>
        </row>
        <row r="1972">
          <cell r="A1972" t="str">
            <v>PROC &amp; LOG.IND.3301</v>
          </cell>
          <cell r="B1972" t="str">
            <v>8627.IND.3301</v>
          </cell>
          <cell r="O1972" t="str">
            <v>Non Allocated Expenditure</v>
          </cell>
          <cell r="Q1972">
            <v>16947.04</v>
          </cell>
          <cell r="R1972">
            <v>21736.26</v>
          </cell>
          <cell r="T1972">
            <v>232164.2</v>
          </cell>
          <cell r="U1972">
            <v>230579.47</v>
          </cell>
          <cell r="X1972">
            <v>250603.41</v>
          </cell>
          <cell r="Z1972">
            <v>250603.41</v>
          </cell>
          <cell r="AA1972">
            <v>250603.41</v>
          </cell>
          <cell r="AB1972">
            <v>0</v>
          </cell>
          <cell r="AC1972">
            <v>22311.7</v>
          </cell>
          <cell r="AD1972">
            <v>48855.16</v>
          </cell>
          <cell r="AE1972">
            <v>33894.54</v>
          </cell>
          <cell r="AF1972">
            <v>17717.36</v>
          </cell>
          <cell r="AG1972">
            <v>16947.04</v>
          </cell>
          <cell r="AH1972">
            <v>15406.4</v>
          </cell>
          <cell r="AI1972">
            <v>13080.03</v>
          </cell>
          <cell r="AJ1972">
            <v>16192.13</v>
          </cell>
          <cell r="AK1972">
            <v>16947.04</v>
          </cell>
          <cell r="AL1972">
            <v>13865.76</v>
          </cell>
          <cell r="AM1972">
            <v>16947.04</v>
          </cell>
          <cell r="AN1972">
            <v>-6932.88</v>
          </cell>
        </row>
        <row r="1973">
          <cell r="A1973" t="str">
            <v>PROC &amp; LOG.IND.3301</v>
          </cell>
          <cell r="B1973" t="str">
            <v>8627.IND.3301</v>
          </cell>
          <cell r="O1973" t="str">
            <v>Non Allocated Expenditure</v>
          </cell>
          <cell r="Q1973">
            <v>96101.47</v>
          </cell>
          <cell r="R1973">
            <v>141128.24</v>
          </cell>
          <cell r="T1973">
            <v>1206196.6000000001</v>
          </cell>
          <cell r="U1973">
            <v>1521524.9</v>
          </cell>
          <cell r="X1973">
            <v>1654690.17</v>
          </cell>
          <cell r="Z1973">
            <v>1507396.59</v>
          </cell>
          <cell r="AA1973">
            <v>1374396.59</v>
          </cell>
          <cell r="AB1973">
            <v>0</v>
          </cell>
          <cell r="AC1973">
            <v>123785</v>
          </cell>
          <cell r="AD1973">
            <v>121081.9</v>
          </cell>
          <cell r="AE1973">
            <v>105922.58</v>
          </cell>
          <cell r="AF1973">
            <v>107223.26</v>
          </cell>
          <cell r="AG1973">
            <v>119904.44</v>
          </cell>
          <cell r="AH1973">
            <v>116310.81</v>
          </cell>
          <cell r="AI1973">
            <v>105298.87</v>
          </cell>
          <cell r="AJ1973">
            <v>109342.74</v>
          </cell>
          <cell r="AK1973">
            <v>114218.32</v>
          </cell>
          <cell r="AL1973">
            <v>87007.21</v>
          </cell>
          <cell r="AM1973">
            <v>96101.47</v>
          </cell>
          <cell r="AN1973">
            <v>-38296.559999999998</v>
          </cell>
        </row>
        <row r="1974">
          <cell r="A1974" t="str">
            <v>PROC &amp; LOG.IND.3301</v>
          </cell>
          <cell r="B1974" t="str">
            <v>8628.IND.3301</v>
          </cell>
          <cell r="O1974" t="str">
            <v>Non Allocated Expenditure</v>
          </cell>
          <cell r="Q1974">
            <v>42626.99</v>
          </cell>
          <cell r="R1974">
            <v>46535.89</v>
          </cell>
          <cell r="T1974">
            <v>436273.58</v>
          </cell>
          <cell r="U1974">
            <v>486688.86</v>
          </cell>
          <cell r="X1974">
            <v>528659.15</v>
          </cell>
          <cell r="Z1974">
            <v>513000</v>
          </cell>
          <cell r="AA1974">
            <v>470000</v>
          </cell>
          <cell r="AB1974">
            <v>0</v>
          </cell>
          <cell r="AC1974">
            <v>26695.599999999999</v>
          </cell>
          <cell r="AD1974">
            <v>45075.99</v>
          </cell>
          <cell r="AE1974">
            <v>49629.96</v>
          </cell>
          <cell r="AF1974">
            <v>30657.87</v>
          </cell>
          <cell r="AG1974">
            <v>34898.21</v>
          </cell>
          <cell r="AH1974">
            <v>27201.02</v>
          </cell>
          <cell r="AI1974">
            <v>38558.26</v>
          </cell>
          <cell r="AJ1974">
            <v>47181.74</v>
          </cell>
          <cell r="AK1974">
            <v>55671.41</v>
          </cell>
          <cell r="AL1974">
            <v>38076.53</v>
          </cell>
          <cell r="AM1974">
            <v>42626.99</v>
          </cell>
          <cell r="AN1974">
            <v>-16498.16</v>
          </cell>
        </row>
        <row r="1975">
          <cell r="A1975" t="str">
            <v>PROC &amp; LOG.IND.3301</v>
          </cell>
          <cell r="B1975" t="str">
            <v>8638.IND.3301</v>
          </cell>
          <cell r="O1975" t="str">
            <v>Non Allocated Expenditure</v>
          </cell>
          <cell r="Q1975">
            <v>124882.73</v>
          </cell>
          <cell r="R1975">
            <v>161556.32</v>
          </cell>
          <cell r="T1975">
            <v>1505776.31</v>
          </cell>
          <cell r="U1975">
            <v>1698526.58</v>
          </cell>
          <cell r="X1975">
            <v>1845379.5</v>
          </cell>
          <cell r="Z1975">
            <v>1747000</v>
          </cell>
          <cell r="AA1975">
            <v>1781000</v>
          </cell>
          <cell r="AB1975">
            <v>0</v>
          </cell>
          <cell r="AC1975">
            <v>124508.88</v>
          </cell>
          <cell r="AD1975">
            <v>148719.23000000001</v>
          </cell>
          <cell r="AE1975">
            <v>132090.62</v>
          </cell>
          <cell r="AF1975">
            <v>147885.62</v>
          </cell>
          <cell r="AG1975">
            <v>147500.29999999999</v>
          </cell>
          <cell r="AH1975">
            <v>152068.57</v>
          </cell>
          <cell r="AI1975">
            <v>119867.43</v>
          </cell>
          <cell r="AJ1975">
            <v>157462.45000000001</v>
          </cell>
          <cell r="AK1975">
            <v>127253.53</v>
          </cell>
          <cell r="AL1975">
            <v>123536.95</v>
          </cell>
          <cell r="AM1975">
            <v>124882.73</v>
          </cell>
          <cell r="AN1975">
            <v>-48816.56</v>
          </cell>
        </row>
        <row r="1976">
          <cell r="A1976" t="str">
            <v>PROC &amp; LOG.IND.3302</v>
          </cell>
          <cell r="B1976" t="str">
            <v>8610.IND.3302</v>
          </cell>
          <cell r="O1976" t="str">
            <v>Non Allocated Expenditure</v>
          </cell>
          <cell r="Q1976">
            <v>36122.19</v>
          </cell>
          <cell r="R1976">
            <v>0</v>
          </cell>
          <cell r="T1976">
            <v>179038.9</v>
          </cell>
          <cell r="U1976">
            <v>0</v>
          </cell>
          <cell r="X1976">
            <v>0</v>
          </cell>
          <cell r="Z1976">
            <v>58000</v>
          </cell>
          <cell r="AA1976">
            <v>150000</v>
          </cell>
          <cell r="AB1976">
            <v>0</v>
          </cell>
          <cell r="AC1976">
            <v>35483.620000000003</v>
          </cell>
          <cell r="AD1976">
            <v>13920.49</v>
          </cell>
          <cell r="AE1976">
            <v>8806.2800000000007</v>
          </cell>
          <cell r="AF1976">
            <v>6138.45</v>
          </cell>
          <cell r="AG1976">
            <v>34020.31</v>
          </cell>
          <cell r="AH1976">
            <v>4373.57</v>
          </cell>
          <cell r="AI1976">
            <v>4286.26</v>
          </cell>
          <cell r="AJ1976">
            <v>22392.959999999999</v>
          </cell>
          <cell r="AK1976">
            <v>13494.77</v>
          </cell>
          <cell r="AL1976">
            <v>0</v>
          </cell>
          <cell r="AM1976">
            <v>36122.19</v>
          </cell>
          <cell r="AN1976">
            <v>0</v>
          </cell>
        </row>
        <row r="1977">
          <cell r="A1977" t="str">
            <v>PROC &amp; LOG.IND.3302</v>
          </cell>
          <cell r="B1977" t="str">
            <v>8615.IND.3302</v>
          </cell>
          <cell r="O1977" t="str">
            <v>Non Allocated Expenditure</v>
          </cell>
          <cell r="Q1977">
            <v>0</v>
          </cell>
          <cell r="R1977">
            <v>0</v>
          </cell>
          <cell r="T1977">
            <v>8504.9599999999991</v>
          </cell>
          <cell r="U1977">
            <v>0</v>
          </cell>
          <cell r="X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8504.9599999999991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</row>
        <row r="1978">
          <cell r="A1978" t="str">
            <v>PROC &amp; LOG.IND.3302</v>
          </cell>
          <cell r="B1978" t="str">
            <v>8624.IND.3302</v>
          </cell>
          <cell r="O1978" t="str">
            <v>Non Allocated Expenditure</v>
          </cell>
          <cell r="Q1978">
            <v>3217.92</v>
          </cell>
          <cell r="R1978">
            <v>0</v>
          </cell>
          <cell r="T1978">
            <v>27452.880000000001</v>
          </cell>
          <cell r="U1978">
            <v>0</v>
          </cell>
          <cell r="X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3217.92</v>
          </cell>
          <cell r="AJ1978">
            <v>7240.32</v>
          </cell>
          <cell r="AK1978">
            <v>8949.84</v>
          </cell>
          <cell r="AL1978">
            <v>4826.88</v>
          </cell>
          <cell r="AM1978">
            <v>3217.92</v>
          </cell>
          <cell r="AN1978">
            <v>3620.16</v>
          </cell>
        </row>
        <row r="1979">
          <cell r="A1979" t="str">
            <v>PROC &amp; LOG.IND.3302</v>
          </cell>
          <cell r="B1979" t="str">
            <v>8625.IND.3302</v>
          </cell>
          <cell r="O1979" t="str">
            <v>Non Allocated Expenditure</v>
          </cell>
          <cell r="Q1979">
            <v>0</v>
          </cell>
          <cell r="R1979">
            <v>0</v>
          </cell>
          <cell r="T1979">
            <v>1671.37</v>
          </cell>
          <cell r="U1979">
            <v>0</v>
          </cell>
          <cell r="X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452.52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1218.8499999999999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</row>
        <row r="1980">
          <cell r="A1980" t="str">
            <v>PROC &amp; LOG.IND.3302</v>
          </cell>
          <cell r="B1980" t="str">
            <v>8626.IND.3302</v>
          </cell>
          <cell r="O1980" t="str">
            <v>Non Allocated Expenditure</v>
          </cell>
          <cell r="Q1980">
            <v>0</v>
          </cell>
          <cell r="R1980">
            <v>0</v>
          </cell>
          <cell r="T1980">
            <v>0</v>
          </cell>
          <cell r="U1980">
            <v>0</v>
          </cell>
          <cell r="X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4637.4399999999996</v>
          </cell>
        </row>
        <row r="1981">
          <cell r="A1981" t="str">
            <v>PROC &amp; LOG.IND.3302</v>
          </cell>
          <cell r="B1981" t="str">
            <v>8627.IND.3302</v>
          </cell>
          <cell r="O1981" t="str">
            <v>Non Allocated Expenditure</v>
          </cell>
          <cell r="Q1981">
            <v>1344.72</v>
          </cell>
          <cell r="R1981">
            <v>0</v>
          </cell>
          <cell r="T1981">
            <v>1797.24</v>
          </cell>
          <cell r="U1981">
            <v>0</v>
          </cell>
          <cell r="X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251.4</v>
          </cell>
          <cell r="AE1981">
            <v>0</v>
          </cell>
          <cell r="AF1981">
            <v>0</v>
          </cell>
          <cell r="AG1981">
            <v>201.12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1344.72</v>
          </cell>
          <cell r="AN1981">
            <v>0</v>
          </cell>
        </row>
        <row r="1982">
          <cell r="A1982" t="str">
            <v>PROC &amp; LOG.IND.3302</v>
          </cell>
          <cell r="B1982" t="str">
            <v>8628.IND.3302</v>
          </cell>
          <cell r="O1982" t="str">
            <v>Non Allocated Expenditure</v>
          </cell>
          <cell r="Q1982">
            <v>8964.7999999999993</v>
          </cell>
          <cell r="R1982">
            <v>0</v>
          </cell>
          <cell r="T1982">
            <v>29023.54</v>
          </cell>
          <cell r="U1982">
            <v>0</v>
          </cell>
          <cell r="X1982">
            <v>0</v>
          </cell>
          <cell r="Z1982">
            <v>50000</v>
          </cell>
          <cell r="AA1982">
            <v>15000</v>
          </cell>
          <cell r="AB1982">
            <v>0</v>
          </cell>
          <cell r="AC1982">
            <v>0</v>
          </cell>
          <cell r="AD1982">
            <v>3585.92</v>
          </cell>
          <cell r="AE1982">
            <v>5378.88</v>
          </cell>
          <cell r="AF1982">
            <v>3922.1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7171.84</v>
          </cell>
          <cell r="AM1982">
            <v>8964.7999999999993</v>
          </cell>
          <cell r="AN1982">
            <v>448.24</v>
          </cell>
        </row>
        <row r="1983">
          <cell r="A1983" t="str">
            <v>PROC &amp; LOG.IND.3302</v>
          </cell>
          <cell r="B1983" t="str">
            <v>8638.IND.3302</v>
          </cell>
          <cell r="O1983" t="str">
            <v>Non Allocated Expenditure</v>
          </cell>
          <cell r="Q1983">
            <v>0</v>
          </cell>
          <cell r="R1983">
            <v>0</v>
          </cell>
          <cell r="T1983">
            <v>36851.760000000002</v>
          </cell>
          <cell r="U1983">
            <v>0</v>
          </cell>
          <cell r="X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36851.760000000002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</row>
        <row r="1984">
          <cell r="A1984" t="str">
            <v>PROC &amp; LOG.IND.3303</v>
          </cell>
          <cell r="B1984" t="str">
            <v>8610.IND.3303</v>
          </cell>
          <cell r="O1984" t="str">
            <v>Non Allocated Expenditure</v>
          </cell>
          <cell r="Q1984">
            <v>-11638.48</v>
          </cell>
          <cell r="R1984">
            <v>0</v>
          </cell>
          <cell r="T1984">
            <v>-24523.94</v>
          </cell>
          <cell r="U1984">
            <v>0</v>
          </cell>
          <cell r="X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-4987.92</v>
          </cell>
          <cell r="AH1984">
            <v>-831.32</v>
          </cell>
          <cell r="AI1984">
            <v>0</v>
          </cell>
          <cell r="AJ1984">
            <v>-7066.22</v>
          </cell>
          <cell r="AK1984">
            <v>0</v>
          </cell>
          <cell r="AL1984">
            <v>0</v>
          </cell>
          <cell r="AM1984">
            <v>-11638.48</v>
          </cell>
          <cell r="AN1984">
            <v>0</v>
          </cell>
        </row>
        <row r="1985">
          <cell r="A1985" t="str">
            <v>PROC &amp; LOG.IND.3303</v>
          </cell>
          <cell r="B1985" t="str">
            <v>8611.IND.3303</v>
          </cell>
          <cell r="O1985" t="str">
            <v>Non Allocated Expenditure</v>
          </cell>
          <cell r="Q1985">
            <v>0</v>
          </cell>
          <cell r="R1985">
            <v>0</v>
          </cell>
          <cell r="T1985">
            <v>-28417.68</v>
          </cell>
          <cell r="U1985">
            <v>0</v>
          </cell>
          <cell r="X1985">
            <v>0</v>
          </cell>
          <cell r="Z1985">
            <v>-24000</v>
          </cell>
          <cell r="AA1985">
            <v>-28000</v>
          </cell>
          <cell r="AB1985">
            <v>0</v>
          </cell>
          <cell r="AC1985">
            <v>-13065.6</v>
          </cell>
          <cell r="AD1985">
            <v>-7186.08</v>
          </cell>
          <cell r="AE1985">
            <v>-3266.4</v>
          </cell>
          <cell r="AF1985">
            <v>-4899.6000000000004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</row>
        <row r="1986">
          <cell r="A1986" t="str">
            <v>PROC &amp; LOG.IND.3303</v>
          </cell>
          <cell r="B1986" t="str">
            <v>8614.IND.3303</v>
          </cell>
          <cell r="O1986" t="str">
            <v>Non Allocated Expenditure</v>
          </cell>
          <cell r="Q1986">
            <v>-19910.75</v>
          </cell>
          <cell r="R1986">
            <v>0</v>
          </cell>
          <cell r="T1986">
            <v>-113941.82</v>
          </cell>
          <cell r="U1986">
            <v>0</v>
          </cell>
          <cell r="X1986">
            <v>0</v>
          </cell>
          <cell r="Z1986">
            <v>-30000</v>
          </cell>
          <cell r="AA1986">
            <v>-100000</v>
          </cell>
          <cell r="AB1986">
            <v>0</v>
          </cell>
          <cell r="AC1986">
            <v>-12130.64</v>
          </cell>
          <cell r="AD1986">
            <v>-5182.87</v>
          </cell>
          <cell r="AE1986">
            <v>-5539.88</v>
          </cell>
          <cell r="AF1986">
            <v>-1238.8499999999999</v>
          </cell>
          <cell r="AG1986">
            <v>-22499.59</v>
          </cell>
          <cell r="AH1986">
            <v>-3495.75</v>
          </cell>
          <cell r="AI1986">
            <v>-3632.98</v>
          </cell>
          <cell r="AJ1986">
            <v>-33737.74</v>
          </cell>
          <cell r="AK1986">
            <v>-2286.48</v>
          </cell>
          <cell r="AL1986">
            <v>-4286.29</v>
          </cell>
          <cell r="AM1986">
            <v>-19910.75</v>
          </cell>
          <cell r="AN1986">
            <v>0</v>
          </cell>
        </row>
        <row r="1987">
          <cell r="A1987" t="str">
            <v>PROC &amp; LOG.IND.3303</v>
          </cell>
          <cell r="B1987" t="str">
            <v>8614.IND.3303</v>
          </cell>
          <cell r="O1987" t="str">
            <v>Non Allocated Expenditure</v>
          </cell>
          <cell r="Q1987">
            <v>-5917.68</v>
          </cell>
          <cell r="R1987">
            <v>0</v>
          </cell>
          <cell r="T1987">
            <v>-31787.83</v>
          </cell>
          <cell r="U1987">
            <v>0</v>
          </cell>
          <cell r="X1987">
            <v>0</v>
          </cell>
          <cell r="Z1987">
            <v>0</v>
          </cell>
          <cell r="AA1987">
            <v>-21000</v>
          </cell>
          <cell r="AB1987">
            <v>0</v>
          </cell>
          <cell r="AC1987">
            <v>-7429.28</v>
          </cell>
          <cell r="AD1987">
            <v>0</v>
          </cell>
          <cell r="AE1987">
            <v>0</v>
          </cell>
          <cell r="AF1987">
            <v>0</v>
          </cell>
          <cell r="AG1987">
            <v>-6532.8</v>
          </cell>
          <cell r="AH1987">
            <v>-46.5</v>
          </cell>
          <cell r="AI1987">
            <v>-653.28</v>
          </cell>
          <cell r="AJ1987">
            <v>0</v>
          </cell>
          <cell r="AK1987">
            <v>-11208.29</v>
          </cell>
          <cell r="AL1987">
            <v>0</v>
          </cell>
          <cell r="AM1987">
            <v>-5917.68</v>
          </cell>
          <cell r="AN1987">
            <v>0</v>
          </cell>
        </row>
        <row r="1988">
          <cell r="A1988" t="str">
            <v>PROC &amp; LOG.IND.3303</v>
          </cell>
          <cell r="B1988" t="str">
            <v>8615.IND.3303</v>
          </cell>
          <cell r="O1988" t="str">
            <v>Non Allocated Expenditure</v>
          </cell>
          <cell r="Q1988">
            <v>0</v>
          </cell>
          <cell r="R1988">
            <v>0</v>
          </cell>
          <cell r="T1988">
            <v>-12016.34</v>
          </cell>
          <cell r="U1988">
            <v>0</v>
          </cell>
          <cell r="X1988">
            <v>0</v>
          </cell>
          <cell r="Z1988">
            <v>-4000</v>
          </cell>
          <cell r="AA1988">
            <v>-4000</v>
          </cell>
          <cell r="AB1988">
            <v>0</v>
          </cell>
          <cell r="AC1988">
            <v>-1959.84</v>
          </cell>
          <cell r="AD1988">
            <v>-1551.54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-8504.9599999999991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</row>
        <row r="1989">
          <cell r="A1989" t="str">
            <v>PROC &amp; LOG.IND.3303</v>
          </cell>
          <cell r="B1989" t="str">
            <v>8620.IND.3303</v>
          </cell>
          <cell r="O1989" t="str">
            <v>Non Allocated Expenditure</v>
          </cell>
          <cell r="Q1989">
            <v>0</v>
          </cell>
          <cell r="R1989">
            <v>0</v>
          </cell>
          <cell r="T1989">
            <v>-17929.599999999999</v>
          </cell>
          <cell r="U1989">
            <v>0</v>
          </cell>
          <cell r="X1989">
            <v>0</v>
          </cell>
          <cell r="Z1989">
            <v>0</v>
          </cell>
          <cell r="AA1989">
            <v>-20000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-15240.16</v>
          </cell>
          <cell r="AJ1989">
            <v>-2689.44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</row>
        <row r="1990">
          <cell r="A1990" t="str">
            <v>PROC &amp; LOG.IND.3303</v>
          </cell>
          <cell r="B1990" t="str">
            <v>8624.IND.3303</v>
          </cell>
          <cell r="O1990" t="str">
            <v>Non Allocated Expenditure</v>
          </cell>
          <cell r="Q1990">
            <v>-3217.92</v>
          </cell>
          <cell r="R1990">
            <v>0</v>
          </cell>
          <cell r="T1990">
            <v>-52193.51</v>
          </cell>
          <cell r="U1990">
            <v>0</v>
          </cell>
          <cell r="X1990">
            <v>0</v>
          </cell>
          <cell r="Z1990">
            <v>0</v>
          </cell>
          <cell r="AA1990">
            <v>28000</v>
          </cell>
          <cell r="AB1990">
            <v>0</v>
          </cell>
          <cell r="AC1990">
            <v>-2815.68</v>
          </cell>
          <cell r="AD1990">
            <v>-804.48</v>
          </cell>
          <cell r="AE1990">
            <v>0</v>
          </cell>
          <cell r="AF1990">
            <v>-1608.96</v>
          </cell>
          <cell r="AG1990">
            <v>-12268.32</v>
          </cell>
          <cell r="AH1990">
            <v>-4424.6400000000003</v>
          </cell>
          <cell r="AI1990">
            <v>-6033.6</v>
          </cell>
          <cell r="AJ1990">
            <v>-7343.75</v>
          </cell>
          <cell r="AK1990">
            <v>-8849.2800000000007</v>
          </cell>
          <cell r="AL1990">
            <v>-4826.88</v>
          </cell>
          <cell r="AM1990">
            <v>-3217.92</v>
          </cell>
          <cell r="AN1990">
            <v>-3620.16</v>
          </cell>
        </row>
        <row r="1991">
          <cell r="A1991" t="str">
            <v>PROC &amp; LOG.IND.3303</v>
          </cell>
          <cell r="B1991" t="str">
            <v>8626.IND.3303</v>
          </cell>
          <cell r="O1991" t="str">
            <v>Non Allocated Expenditure</v>
          </cell>
          <cell r="Q1991">
            <v>-121759.74</v>
          </cell>
          <cell r="R1991">
            <v>-129436.69</v>
          </cell>
          <cell r="T1991">
            <v>-1328379.3500000001</v>
          </cell>
          <cell r="U1991">
            <v>-1391578.95</v>
          </cell>
          <cell r="X1991">
            <v>-1513209.02</v>
          </cell>
          <cell r="Z1991">
            <v>-1513209.02</v>
          </cell>
          <cell r="AA1991">
            <v>-1513209.02</v>
          </cell>
          <cell r="AB1991">
            <v>0</v>
          </cell>
          <cell r="AC1991">
            <v>-132230.79</v>
          </cell>
          <cell r="AD1991">
            <v>-98352.92</v>
          </cell>
          <cell r="AE1991">
            <v>-142722.48000000001</v>
          </cell>
          <cell r="AF1991">
            <v>-141367.22</v>
          </cell>
          <cell r="AG1991">
            <v>-106245.38</v>
          </cell>
          <cell r="AH1991">
            <v>-124621.04</v>
          </cell>
          <cell r="AI1991">
            <v>-97280.34</v>
          </cell>
          <cell r="AJ1991">
            <v>-94174.78</v>
          </cell>
          <cell r="AK1991">
            <v>-181444.76</v>
          </cell>
          <cell r="AL1991">
            <v>-88179.9</v>
          </cell>
          <cell r="AM1991">
            <v>-121759.74</v>
          </cell>
          <cell r="AN1991">
            <v>-8024.32</v>
          </cell>
        </row>
        <row r="1992">
          <cell r="A1992" t="str">
            <v>PROC &amp; LOG.IND.3303</v>
          </cell>
          <cell r="B1992" t="str">
            <v>8627.IND.3303</v>
          </cell>
          <cell r="O1992" t="str">
            <v>Non Allocated Expenditure</v>
          </cell>
          <cell r="Q1992">
            <v>0</v>
          </cell>
          <cell r="R1992">
            <v>0</v>
          </cell>
          <cell r="T1992">
            <v>-175.98</v>
          </cell>
          <cell r="U1992">
            <v>0</v>
          </cell>
          <cell r="X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-175.98</v>
          </cell>
          <cell r="AL1992">
            <v>0</v>
          </cell>
          <cell r="AM1992">
            <v>0</v>
          </cell>
          <cell r="AN1992">
            <v>0</v>
          </cell>
        </row>
        <row r="1993">
          <cell r="A1993" t="str">
            <v>PROC &amp; LOG.IND.3303</v>
          </cell>
          <cell r="B1993" t="str">
            <v>8628.IND.3303</v>
          </cell>
          <cell r="O1993" t="str">
            <v>Non Allocated Expenditure</v>
          </cell>
          <cell r="Q1993">
            <v>-8964.7999999999993</v>
          </cell>
          <cell r="R1993">
            <v>0</v>
          </cell>
          <cell r="T1993">
            <v>-31396.18</v>
          </cell>
          <cell r="U1993">
            <v>0</v>
          </cell>
          <cell r="X1993">
            <v>0</v>
          </cell>
          <cell r="Z1993">
            <v>-50000</v>
          </cell>
          <cell r="AA1993">
            <v>-15000</v>
          </cell>
          <cell r="AB1993">
            <v>0</v>
          </cell>
          <cell r="AC1993">
            <v>0</v>
          </cell>
          <cell r="AD1993">
            <v>-3585.92</v>
          </cell>
          <cell r="AE1993">
            <v>-7508.02</v>
          </cell>
          <cell r="AF1993">
            <v>-1792.96</v>
          </cell>
          <cell r="AG1993">
            <v>0</v>
          </cell>
          <cell r="AH1993">
            <v>0</v>
          </cell>
          <cell r="AI1993">
            <v>-579.67999999999995</v>
          </cell>
          <cell r="AJ1993">
            <v>0</v>
          </cell>
          <cell r="AK1993">
            <v>-1792.96</v>
          </cell>
          <cell r="AL1993">
            <v>-7171.84</v>
          </cell>
          <cell r="AM1993">
            <v>-8964.7999999999993</v>
          </cell>
          <cell r="AN1993">
            <v>-448.24</v>
          </cell>
        </row>
        <row r="1994">
          <cell r="A1994" t="str">
            <v>PROC &amp; LOG.IND.3303</v>
          </cell>
          <cell r="B1994" t="str">
            <v>8638.IND.3303</v>
          </cell>
          <cell r="O1994" t="str">
            <v>Non Allocated Expenditure</v>
          </cell>
          <cell r="Q1994">
            <v>0</v>
          </cell>
          <cell r="R1994">
            <v>0</v>
          </cell>
          <cell r="T1994">
            <v>-15946.8</v>
          </cell>
          <cell r="U1994">
            <v>0</v>
          </cell>
          <cell r="X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-15946.8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</row>
        <row r="1995">
          <cell r="A1995" t="str">
            <v>PROC &amp; LOG.IND.3311</v>
          </cell>
          <cell r="B1995" t="str">
            <v>8614.IND.3311</v>
          </cell>
          <cell r="O1995" t="str">
            <v>Non Allocated Expenditure</v>
          </cell>
          <cell r="Q1995">
            <v>-80.010000000000005</v>
          </cell>
          <cell r="R1995">
            <v>499.53</v>
          </cell>
          <cell r="T1995">
            <v>1664.09</v>
          </cell>
          <cell r="U1995">
            <v>5336.1</v>
          </cell>
          <cell r="X1995">
            <v>5801.07</v>
          </cell>
          <cell r="Z1995">
            <v>5801.07</v>
          </cell>
          <cell r="AA1995">
            <v>5801.07</v>
          </cell>
          <cell r="AB1995">
            <v>0</v>
          </cell>
          <cell r="AC1995">
            <v>954.68</v>
          </cell>
          <cell r="AD1995">
            <v>223.35</v>
          </cell>
          <cell r="AE1995">
            <v>0</v>
          </cell>
          <cell r="AF1995">
            <v>316.83</v>
          </cell>
          <cell r="AG1995">
            <v>-118.81</v>
          </cell>
          <cell r="AH1995">
            <v>0</v>
          </cell>
          <cell r="AI1995">
            <v>0</v>
          </cell>
          <cell r="AJ1995">
            <v>0</v>
          </cell>
          <cell r="AK1995">
            <v>144.02000000000001</v>
          </cell>
          <cell r="AL1995">
            <v>224.03</v>
          </cell>
          <cell r="AM1995">
            <v>-80.010000000000005</v>
          </cell>
          <cell r="AN1995">
            <v>0</v>
          </cell>
        </row>
        <row r="1996">
          <cell r="A1996" t="str">
            <v>PROC &amp; LOG.IND.3311</v>
          </cell>
          <cell r="B1996" t="str">
            <v>8614.IND.3311</v>
          </cell>
          <cell r="O1996" t="str">
            <v>Non Allocated Expenditure</v>
          </cell>
          <cell r="Q1996">
            <v>0</v>
          </cell>
          <cell r="R1996">
            <v>218.54</v>
          </cell>
          <cell r="T1996">
            <v>216.03</v>
          </cell>
          <cell r="U1996">
            <v>2304.23</v>
          </cell>
          <cell r="X1996">
            <v>2503.7399999999998</v>
          </cell>
          <cell r="Z1996">
            <v>2503.7399999999998</v>
          </cell>
          <cell r="AA1996">
            <v>2503.7399999999998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216.03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</row>
        <row r="1997">
          <cell r="A1997" t="str">
            <v>PROC &amp; LOG.IND.3311</v>
          </cell>
          <cell r="B1997" t="str">
            <v>8624.IND.3311</v>
          </cell>
          <cell r="O1997" t="str">
            <v>Non Allocated Expenditure</v>
          </cell>
          <cell r="Q1997">
            <v>0</v>
          </cell>
          <cell r="R1997">
            <v>0</v>
          </cell>
          <cell r="T1997">
            <v>-3625.57</v>
          </cell>
          <cell r="U1997">
            <v>0</v>
          </cell>
          <cell r="X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-685.72</v>
          </cell>
          <cell r="AD1997">
            <v>-2939.85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</row>
        <row r="1998">
          <cell r="A1998" t="str">
            <v>PROC &amp; LOG.IND.3311</v>
          </cell>
          <cell r="B1998" t="str">
            <v>8624.IND.3311</v>
          </cell>
          <cell r="O1998" t="str">
            <v>Non Allocated Expenditure</v>
          </cell>
          <cell r="Q1998">
            <v>72241.22</v>
          </cell>
          <cell r="R1998">
            <v>54049.82</v>
          </cell>
          <cell r="T1998">
            <v>816341.2</v>
          </cell>
          <cell r="U1998">
            <v>579478.92000000004</v>
          </cell>
          <cell r="X1998">
            <v>630060.59</v>
          </cell>
          <cell r="Z1998">
            <v>785000</v>
          </cell>
          <cell r="AA1998">
            <v>855000</v>
          </cell>
          <cell r="AB1998">
            <v>0</v>
          </cell>
          <cell r="AC1998">
            <v>73902.31</v>
          </cell>
          <cell r="AD1998">
            <v>98059.3</v>
          </cell>
          <cell r="AE1998">
            <v>156673.62</v>
          </cell>
          <cell r="AF1998">
            <v>54682.58</v>
          </cell>
          <cell r="AG1998">
            <v>84956.95</v>
          </cell>
          <cell r="AH1998">
            <v>46473.65</v>
          </cell>
          <cell r="AI1998">
            <v>39016.67</v>
          </cell>
          <cell r="AJ1998">
            <v>78399.679999999993</v>
          </cell>
          <cell r="AK1998">
            <v>64801.27</v>
          </cell>
          <cell r="AL1998">
            <v>47133.95</v>
          </cell>
          <cell r="AM1998">
            <v>72241.22</v>
          </cell>
          <cell r="AN1998">
            <v>-35659.94</v>
          </cell>
        </row>
        <row r="1999">
          <cell r="A1999" t="str">
            <v>PROC &amp; LOG.IND.3311</v>
          </cell>
          <cell r="B1999" t="str">
            <v>8625.IND.3311</v>
          </cell>
          <cell r="O1999" t="str">
            <v>Non Allocated Expenditure</v>
          </cell>
          <cell r="Q1999">
            <v>0</v>
          </cell>
          <cell r="R1999">
            <v>381.6</v>
          </cell>
          <cell r="T1999">
            <v>8479.15</v>
          </cell>
          <cell r="U1999">
            <v>4177.2700000000004</v>
          </cell>
          <cell r="X1999">
            <v>4545.5</v>
          </cell>
          <cell r="Z1999">
            <v>4545.5</v>
          </cell>
          <cell r="AA1999">
            <v>4545.5</v>
          </cell>
          <cell r="AB1999">
            <v>0</v>
          </cell>
          <cell r="AC1999">
            <v>3042.3</v>
          </cell>
          <cell r="AD1999">
            <v>-714.01</v>
          </cell>
          <cell r="AE1999">
            <v>4458.6400000000003</v>
          </cell>
          <cell r="AF1999">
            <v>1350.18</v>
          </cell>
          <cell r="AG1999">
            <v>0</v>
          </cell>
          <cell r="AH1999">
            <v>0</v>
          </cell>
          <cell r="AI1999">
            <v>417.29</v>
          </cell>
          <cell r="AJ1999">
            <v>-75.25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</row>
        <row r="2000">
          <cell r="A2000" t="str">
            <v>PROC &amp; LOG.IND.3311</v>
          </cell>
          <cell r="B2000" t="str">
            <v>8626.IND.3311</v>
          </cell>
          <cell r="O2000" t="str">
            <v>Non Allocated Expenditure</v>
          </cell>
          <cell r="Q2000">
            <v>4359.88</v>
          </cell>
          <cell r="R2000">
            <v>5481.34</v>
          </cell>
          <cell r="T2000">
            <v>53222.83</v>
          </cell>
          <cell r="U2000">
            <v>59334.58</v>
          </cell>
          <cell r="X2000">
            <v>64537.56</v>
          </cell>
          <cell r="Z2000">
            <v>64537.56</v>
          </cell>
          <cell r="AA2000">
            <v>64537.56</v>
          </cell>
          <cell r="AB2000">
            <v>0</v>
          </cell>
          <cell r="AC2000">
            <v>10914.66</v>
          </cell>
          <cell r="AD2000">
            <v>2073.92</v>
          </cell>
          <cell r="AE2000">
            <v>26032.9</v>
          </cell>
          <cell r="AF2000">
            <v>-3923.22</v>
          </cell>
          <cell r="AG2000">
            <v>2010.52</v>
          </cell>
          <cell r="AH2000">
            <v>4014.62</v>
          </cell>
          <cell r="AI2000">
            <v>2650.18</v>
          </cell>
          <cell r="AJ2000">
            <v>3909.28</v>
          </cell>
          <cell r="AK2000">
            <v>-922.75</v>
          </cell>
          <cell r="AL2000">
            <v>2102.84</v>
          </cell>
          <cell r="AM2000">
            <v>4359.88</v>
          </cell>
          <cell r="AN2000">
            <v>-2163.04</v>
          </cell>
        </row>
        <row r="2001">
          <cell r="A2001" t="str">
            <v>PROC &amp; LOG.IND.3311</v>
          </cell>
          <cell r="B2001" t="str">
            <v>8627.IND.3311</v>
          </cell>
          <cell r="O2001" t="str">
            <v>Non Allocated Expenditure</v>
          </cell>
          <cell r="Q2001">
            <v>0</v>
          </cell>
          <cell r="R2001">
            <v>0</v>
          </cell>
          <cell r="T2001">
            <v>3625.57</v>
          </cell>
          <cell r="U2001">
            <v>0</v>
          </cell>
          <cell r="X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3625.57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</row>
        <row r="2002">
          <cell r="A2002" t="str">
            <v>PROC &amp; LOG.IND.3311</v>
          </cell>
          <cell r="B2002" t="str">
            <v>8627.IND.3311</v>
          </cell>
          <cell r="O2002" t="str">
            <v>Non Allocated Expenditure</v>
          </cell>
          <cell r="Q2002">
            <v>25709.58</v>
          </cell>
          <cell r="R2002">
            <v>15889.08</v>
          </cell>
          <cell r="T2002">
            <v>202584.33</v>
          </cell>
          <cell r="U2002">
            <v>171380.55</v>
          </cell>
          <cell r="X2002">
            <v>186383.18</v>
          </cell>
          <cell r="Z2002">
            <v>221000</v>
          </cell>
          <cell r="AA2002">
            <v>221000</v>
          </cell>
          <cell r="AB2002">
            <v>0</v>
          </cell>
          <cell r="AC2002">
            <v>27141.61</v>
          </cell>
          <cell r="AD2002">
            <v>31180.22</v>
          </cell>
          <cell r="AE2002">
            <v>21633.25</v>
          </cell>
          <cell r="AF2002">
            <v>15769.1</v>
          </cell>
          <cell r="AG2002">
            <v>9928.7999999999993</v>
          </cell>
          <cell r="AH2002">
            <v>16528.79</v>
          </cell>
          <cell r="AI2002">
            <v>9838.99</v>
          </cell>
          <cell r="AJ2002">
            <v>12761.61</v>
          </cell>
          <cell r="AK2002">
            <v>13294.05</v>
          </cell>
          <cell r="AL2002">
            <v>18798.330000000002</v>
          </cell>
          <cell r="AM2002">
            <v>25709.58</v>
          </cell>
          <cell r="AN2002">
            <v>-10489.33</v>
          </cell>
        </row>
        <row r="2003">
          <cell r="A2003" t="str">
            <v>PROC &amp; LOG.IND.3311</v>
          </cell>
          <cell r="B2003" t="str">
            <v>8628.IND.3311</v>
          </cell>
          <cell r="O2003" t="str">
            <v>Non Allocated Expenditure</v>
          </cell>
          <cell r="Q2003">
            <v>-341.9</v>
          </cell>
          <cell r="R2003">
            <v>789.17</v>
          </cell>
          <cell r="T2003">
            <v>15013.62</v>
          </cell>
          <cell r="U2003">
            <v>8253.4500000000007</v>
          </cell>
          <cell r="X2003">
            <v>8965.2000000000007</v>
          </cell>
          <cell r="Z2003">
            <v>8965.2000000000007</v>
          </cell>
          <cell r="AA2003">
            <v>13000</v>
          </cell>
          <cell r="AB2003">
            <v>0</v>
          </cell>
          <cell r="AC2003">
            <v>0</v>
          </cell>
          <cell r="AD2003">
            <v>6631.83</v>
          </cell>
          <cell r="AE2003">
            <v>5566.12</v>
          </cell>
          <cell r="AF2003">
            <v>-326.44</v>
          </cell>
          <cell r="AG2003">
            <v>0</v>
          </cell>
          <cell r="AH2003">
            <v>1268.6300000000001</v>
          </cell>
          <cell r="AI2003">
            <v>0</v>
          </cell>
          <cell r="AJ2003">
            <v>1258.06</v>
          </cell>
          <cell r="AK2003">
            <v>0</v>
          </cell>
          <cell r="AL2003">
            <v>957.32</v>
          </cell>
          <cell r="AM2003">
            <v>-341.9</v>
          </cell>
          <cell r="AN2003">
            <v>0</v>
          </cell>
        </row>
        <row r="2004">
          <cell r="A2004" t="str">
            <v>PROC &amp; LOG.IND.3312</v>
          </cell>
          <cell r="B2004" t="str">
            <v>8610.IND.3312</v>
          </cell>
          <cell r="O2004" t="str">
            <v>Non Allocated Expenditure</v>
          </cell>
          <cell r="Q2004">
            <v>0</v>
          </cell>
          <cell r="R2004">
            <v>0</v>
          </cell>
          <cell r="T2004">
            <v>323.60000000000002</v>
          </cell>
          <cell r="U2004">
            <v>0</v>
          </cell>
          <cell r="X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323.60000000000002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</row>
        <row r="2005">
          <cell r="A2005" t="str">
            <v>PROC &amp; LOG.IND.3312</v>
          </cell>
          <cell r="B2005" t="str">
            <v>8621.IND.3312</v>
          </cell>
          <cell r="O2005" t="str">
            <v>Non Allocated Expenditure</v>
          </cell>
          <cell r="Q2005">
            <v>0</v>
          </cell>
          <cell r="R2005">
            <v>0</v>
          </cell>
          <cell r="T2005">
            <v>0</v>
          </cell>
          <cell r="U2005">
            <v>0</v>
          </cell>
          <cell r="X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50735.99</v>
          </cell>
          <cell r="AE2005">
            <v>34940.879999999997</v>
          </cell>
          <cell r="AF2005">
            <v>-85676.87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</row>
        <row r="2006">
          <cell r="A2006" t="str">
            <v>PROC &amp; LOG.IND.3312</v>
          </cell>
          <cell r="B2006" t="str">
            <v>8624.IND.3312</v>
          </cell>
          <cell r="O2006" t="str">
            <v>Non Allocated Expenditure</v>
          </cell>
          <cell r="Q2006">
            <v>11657.05</v>
          </cell>
          <cell r="R2006">
            <v>0</v>
          </cell>
          <cell r="T2006">
            <v>53304.53</v>
          </cell>
          <cell r="U2006">
            <v>0</v>
          </cell>
          <cell r="X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7497.08</v>
          </cell>
          <cell r="AJ2006">
            <v>20400.05</v>
          </cell>
          <cell r="AK2006">
            <v>10304.66</v>
          </cell>
          <cell r="AL2006">
            <v>3445.69</v>
          </cell>
          <cell r="AM2006">
            <v>11657.05</v>
          </cell>
          <cell r="AN2006">
            <v>5292.93</v>
          </cell>
        </row>
        <row r="2007">
          <cell r="A2007" t="str">
            <v>PROC &amp; LOG.IND.3312</v>
          </cell>
          <cell r="B2007" t="str">
            <v>8624.IND.3312</v>
          </cell>
          <cell r="O2007" t="str">
            <v>Non Allocated Expenditure</v>
          </cell>
          <cell r="Q2007">
            <v>0</v>
          </cell>
          <cell r="R2007">
            <v>0</v>
          </cell>
          <cell r="T2007">
            <v>5408.8</v>
          </cell>
          <cell r="U2007">
            <v>0</v>
          </cell>
          <cell r="X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1622.64</v>
          </cell>
          <cell r="AE2007">
            <v>540.88</v>
          </cell>
          <cell r="AF2007">
            <v>1081.76</v>
          </cell>
          <cell r="AG2007">
            <v>1081.76</v>
          </cell>
          <cell r="AH2007">
            <v>1081.76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</row>
        <row r="2008">
          <cell r="A2008" t="str">
            <v>PROC &amp; LOG.IND.3312</v>
          </cell>
          <cell r="B2008" t="str">
            <v>8625.IND.3312</v>
          </cell>
          <cell r="O2008" t="str">
            <v>Non Allocated Expenditure</v>
          </cell>
          <cell r="Q2008">
            <v>0</v>
          </cell>
          <cell r="R2008">
            <v>0</v>
          </cell>
          <cell r="T2008">
            <v>87.78</v>
          </cell>
          <cell r="U2008">
            <v>0</v>
          </cell>
          <cell r="X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87.78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</row>
        <row r="2009">
          <cell r="A2009" t="str">
            <v>PROC &amp; LOG.IND.3312</v>
          </cell>
          <cell r="B2009" t="str">
            <v>8627.IND.3312</v>
          </cell>
          <cell r="O2009" t="str">
            <v>Non Allocated Expenditure</v>
          </cell>
          <cell r="Q2009">
            <v>1760.64</v>
          </cell>
          <cell r="R2009">
            <v>0</v>
          </cell>
          <cell r="T2009">
            <v>1862.05</v>
          </cell>
          <cell r="U2009">
            <v>0</v>
          </cell>
          <cell r="X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101.41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1760.64</v>
          </cell>
          <cell r="AN2009">
            <v>0</v>
          </cell>
        </row>
        <row r="2010">
          <cell r="A2010" t="str">
            <v>PROC &amp; LOG.IND.3312</v>
          </cell>
          <cell r="B2010" t="str">
            <v>8628.IND.3312</v>
          </cell>
          <cell r="O2010" t="str">
            <v>Non Allocated Expenditure</v>
          </cell>
          <cell r="Q2010">
            <v>0</v>
          </cell>
          <cell r="R2010">
            <v>0</v>
          </cell>
          <cell r="T2010">
            <v>1116.1500000000001</v>
          </cell>
          <cell r="U2010">
            <v>0</v>
          </cell>
          <cell r="X2010">
            <v>0</v>
          </cell>
          <cell r="Z2010">
            <v>0</v>
          </cell>
          <cell r="AA2010">
            <v>1000</v>
          </cell>
          <cell r="AB2010">
            <v>0</v>
          </cell>
          <cell r="AC2010">
            <v>0</v>
          </cell>
          <cell r="AD2010">
            <v>576.08000000000004</v>
          </cell>
          <cell r="AE2010">
            <v>540.07000000000005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</row>
        <row r="2011">
          <cell r="A2011" t="str">
            <v>PROC &amp; LOG.IND.3313</v>
          </cell>
          <cell r="B2011" t="str">
            <v>8610.IND.3313</v>
          </cell>
          <cell r="O2011" t="str">
            <v>Non Allocated Expenditure</v>
          </cell>
          <cell r="Q2011">
            <v>0</v>
          </cell>
          <cell r="R2011">
            <v>0</v>
          </cell>
          <cell r="T2011">
            <v>-323.60000000000002</v>
          </cell>
          <cell r="U2011">
            <v>0</v>
          </cell>
          <cell r="X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-323.60000000000002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</row>
        <row r="2012">
          <cell r="A2012" t="str">
            <v>PROC &amp; LOG.IND.3313</v>
          </cell>
          <cell r="B2012" t="str">
            <v>8614.IND.3313</v>
          </cell>
          <cell r="O2012" t="str">
            <v>Non Allocated Expenditure</v>
          </cell>
          <cell r="Q2012">
            <v>0</v>
          </cell>
          <cell r="R2012">
            <v>0</v>
          </cell>
          <cell r="T2012">
            <v>-198.02</v>
          </cell>
          <cell r="U2012">
            <v>0</v>
          </cell>
          <cell r="X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-198.02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</row>
        <row r="2013">
          <cell r="A2013" t="str">
            <v>PROC &amp; LOG.IND.3313</v>
          </cell>
          <cell r="B2013" t="str">
            <v>8614.IND.3313</v>
          </cell>
          <cell r="O2013" t="str">
            <v>Non Allocated Expenditure</v>
          </cell>
          <cell r="Q2013">
            <v>-1188.1500000000001</v>
          </cell>
          <cell r="R2013">
            <v>0</v>
          </cell>
          <cell r="T2013">
            <v>-1188.1500000000001</v>
          </cell>
          <cell r="U2013">
            <v>0</v>
          </cell>
          <cell r="X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-1188.1500000000001</v>
          </cell>
          <cell r="AN2013">
            <v>0</v>
          </cell>
        </row>
        <row r="2014">
          <cell r="A2014" t="str">
            <v>PROC &amp; LOG.IND.3313</v>
          </cell>
          <cell r="B2014" t="str">
            <v>8621.IND.3313</v>
          </cell>
          <cell r="O2014" t="str">
            <v>Non Allocated Expenditure</v>
          </cell>
          <cell r="Q2014">
            <v>0</v>
          </cell>
          <cell r="R2014">
            <v>0</v>
          </cell>
          <cell r="T2014">
            <v>0</v>
          </cell>
          <cell r="U2014">
            <v>0</v>
          </cell>
          <cell r="X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-87300</v>
          </cell>
          <cell r="AF2014">
            <v>87300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</row>
        <row r="2015">
          <cell r="A2015" t="str">
            <v>PROC &amp; LOG.IND.3313</v>
          </cell>
          <cell r="B2015" t="str">
            <v>8624.IND.3313</v>
          </cell>
          <cell r="O2015" t="str">
            <v>Non Allocated Expenditure</v>
          </cell>
          <cell r="Q2015">
            <v>-16046.06</v>
          </cell>
          <cell r="R2015">
            <v>0</v>
          </cell>
          <cell r="T2015">
            <v>-308120.7</v>
          </cell>
          <cell r="U2015">
            <v>0</v>
          </cell>
          <cell r="X2015">
            <v>0</v>
          </cell>
          <cell r="Z2015">
            <v>-155000</v>
          </cell>
          <cell r="AA2015">
            <v>-225000</v>
          </cell>
          <cell r="AB2015">
            <v>0</v>
          </cell>
          <cell r="AC2015">
            <v>-4201.68</v>
          </cell>
          <cell r="AD2015">
            <v>-52580.45</v>
          </cell>
          <cell r="AE2015">
            <v>-97729.1</v>
          </cell>
          <cell r="AF2015">
            <v>-65483.23</v>
          </cell>
          <cell r="AG2015">
            <v>-2366.34</v>
          </cell>
          <cell r="AH2015">
            <v>-2376.33</v>
          </cell>
          <cell r="AI2015">
            <v>-10156.43</v>
          </cell>
          <cell r="AJ2015">
            <v>-26544.48</v>
          </cell>
          <cell r="AK2015">
            <v>-18441.75</v>
          </cell>
          <cell r="AL2015">
            <v>-12194.85</v>
          </cell>
          <cell r="AM2015">
            <v>-16046.06</v>
          </cell>
          <cell r="AN2015">
            <v>-5292.93</v>
          </cell>
        </row>
        <row r="2016">
          <cell r="A2016" t="str">
            <v>PROC &amp; LOG.IND.3313</v>
          </cell>
          <cell r="B2016" t="str">
            <v>8625.IND.3313</v>
          </cell>
          <cell r="O2016" t="str">
            <v>Non Allocated Expenditure</v>
          </cell>
          <cell r="Q2016">
            <v>0</v>
          </cell>
          <cell r="R2016">
            <v>0</v>
          </cell>
          <cell r="T2016">
            <v>-5076.6499999999996</v>
          </cell>
          <cell r="U2016">
            <v>0</v>
          </cell>
          <cell r="X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-3060.39</v>
          </cell>
          <cell r="AF2016">
            <v>-2016.26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</row>
        <row r="2017">
          <cell r="A2017" t="str">
            <v>PROC &amp; LOG.IND.3313</v>
          </cell>
          <cell r="B2017" t="str">
            <v>8626.IND.3313</v>
          </cell>
          <cell r="O2017" t="str">
            <v>Non Allocated Expenditure</v>
          </cell>
          <cell r="Q2017">
            <v>-4251.54</v>
          </cell>
          <cell r="R2017">
            <v>-5481.34</v>
          </cell>
          <cell r="T2017">
            <v>-49520.480000000003</v>
          </cell>
          <cell r="U2017">
            <v>-59334.58</v>
          </cell>
          <cell r="X2017">
            <v>-64537.56</v>
          </cell>
          <cell r="Z2017">
            <v>-64537.56</v>
          </cell>
          <cell r="AA2017">
            <v>-64537.56</v>
          </cell>
          <cell r="AB2017">
            <v>0</v>
          </cell>
          <cell r="AC2017">
            <v>-7158.77</v>
          </cell>
          <cell r="AD2017">
            <v>-3049.38</v>
          </cell>
          <cell r="AE2017">
            <v>-18227.64</v>
          </cell>
          <cell r="AF2017">
            <v>-2875.26</v>
          </cell>
          <cell r="AG2017">
            <v>-3017.88</v>
          </cell>
          <cell r="AH2017">
            <v>-3285.54</v>
          </cell>
          <cell r="AI2017">
            <v>-2475.85</v>
          </cell>
          <cell r="AJ2017">
            <v>0</v>
          </cell>
          <cell r="AK2017">
            <v>-3075.78</v>
          </cell>
          <cell r="AL2017">
            <v>-2102.84</v>
          </cell>
          <cell r="AM2017">
            <v>-4251.54</v>
          </cell>
          <cell r="AN2017">
            <v>0</v>
          </cell>
        </row>
        <row r="2018">
          <cell r="A2018" t="str">
            <v>PROC &amp; LOG.IND.3313</v>
          </cell>
          <cell r="B2018" t="str">
            <v>8627.IND.3313</v>
          </cell>
          <cell r="O2018" t="str">
            <v>Non Allocated Expenditure</v>
          </cell>
          <cell r="Q2018">
            <v>0</v>
          </cell>
          <cell r="R2018">
            <v>0</v>
          </cell>
          <cell r="T2018">
            <v>0</v>
          </cell>
          <cell r="U2018">
            <v>0</v>
          </cell>
          <cell r="X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-15300</v>
          </cell>
          <cell r="AF2018">
            <v>15300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</row>
        <row r="2019">
          <cell r="A2019" t="str">
            <v>PROC &amp; LOG.IND.3313</v>
          </cell>
          <cell r="B2019" t="str">
            <v>8627.IND.3313</v>
          </cell>
          <cell r="O2019" t="str">
            <v>Non Allocated Expenditure</v>
          </cell>
          <cell r="Q2019">
            <v>-12236.55</v>
          </cell>
          <cell r="R2019">
            <v>-7944.54</v>
          </cell>
          <cell r="T2019">
            <v>-93787.09</v>
          </cell>
          <cell r="U2019">
            <v>-85690.3</v>
          </cell>
          <cell r="X2019">
            <v>-93191.61</v>
          </cell>
          <cell r="Z2019">
            <v>-113000</v>
          </cell>
          <cell r="AA2019">
            <v>-113000</v>
          </cell>
          <cell r="AB2019">
            <v>0</v>
          </cell>
          <cell r="AC2019">
            <v>-15487.09</v>
          </cell>
          <cell r="AD2019">
            <v>-6254.48</v>
          </cell>
          <cell r="AE2019">
            <v>-6788.57</v>
          </cell>
          <cell r="AF2019">
            <v>-10687.63</v>
          </cell>
          <cell r="AG2019">
            <v>-5431.68</v>
          </cell>
          <cell r="AH2019">
            <v>-4408.8599999999997</v>
          </cell>
          <cell r="AI2019">
            <v>-4890.83</v>
          </cell>
          <cell r="AJ2019">
            <v>-6389.02</v>
          </cell>
          <cell r="AK2019">
            <v>-8400.42</v>
          </cell>
          <cell r="AL2019">
            <v>-12811.96</v>
          </cell>
          <cell r="AM2019">
            <v>-12236.55</v>
          </cell>
          <cell r="AN2019">
            <v>-709.9</v>
          </cell>
        </row>
        <row r="2020">
          <cell r="A2020" t="str">
            <v>PROC &amp; LOG.IND.3313</v>
          </cell>
          <cell r="B2020" t="str">
            <v>8628.IND.3313</v>
          </cell>
          <cell r="O2020" t="str">
            <v>Non Allocated Expenditure</v>
          </cell>
          <cell r="Q2020">
            <v>0</v>
          </cell>
          <cell r="R2020">
            <v>0</v>
          </cell>
          <cell r="T2020">
            <v>-3312.43</v>
          </cell>
          <cell r="U2020">
            <v>0</v>
          </cell>
          <cell r="X2020">
            <v>0</v>
          </cell>
          <cell r="Z2020">
            <v>0</v>
          </cell>
          <cell r="AA2020">
            <v>-3000</v>
          </cell>
          <cell r="AB2020">
            <v>0</v>
          </cell>
          <cell r="AC2020">
            <v>0</v>
          </cell>
          <cell r="AD2020">
            <v>-576.08000000000004</v>
          </cell>
          <cell r="AE2020">
            <v>-2124.27</v>
          </cell>
          <cell r="AF2020">
            <v>-612.08000000000004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</row>
        <row r="2021">
          <cell r="A2021" t="str">
            <v>PROC &amp; LOG.IND.3360</v>
          </cell>
          <cell r="B2021" t="str">
            <v>8614.IND.3360</v>
          </cell>
          <cell r="O2021" t="str">
            <v>Non Allocated Expenditure</v>
          </cell>
          <cell r="Q2021">
            <v>103.21</v>
          </cell>
          <cell r="R2021">
            <v>0</v>
          </cell>
          <cell r="T2021">
            <v>846.64</v>
          </cell>
          <cell r="U2021">
            <v>0</v>
          </cell>
          <cell r="X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-13.17</v>
          </cell>
          <cell r="AD2021">
            <v>49.92</v>
          </cell>
          <cell r="AE2021">
            <v>-4.8499999999999996</v>
          </cell>
          <cell r="AF2021">
            <v>-0.38</v>
          </cell>
          <cell r="AG2021">
            <v>-3.82</v>
          </cell>
          <cell r="AH2021">
            <v>-157.08000000000001</v>
          </cell>
          <cell r="AI2021">
            <v>254.18</v>
          </cell>
          <cell r="AJ2021">
            <v>90.37</v>
          </cell>
          <cell r="AK2021">
            <v>344.38</v>
          </cell>
          <cell r="AL2021">
            <v>183.88</v>
          </cell>
          <cell r="AM2021">
            <v>103.21</v>
          </cell>
          <cell r="AN2021">
            <v>0</v>
          </cell>
        </row>
        <row r="2022">
          <cell r="A2022" t="str">
            <v>PROC &amp; LOG.IND.3360</v>
          </cell>
          <cell r="B2022" t="str">
            <v>8621.IND.3360</v>
          </cell>
          <cell r="O2022" t="str">
            <v>Non Allocated Expenditure</v>
          </cell>
          <cell r="Q2022">
            <v>0</v>
          </cell>
          <cell r="R2022">
            <v>583.33000000000004</v>
          </cell>
          <cell r="T2022">
            <v>0</v>
          </cell>
          <cell r="U2022">
            <v>6416.63</v>
          </cell>
          <cell r="X2022">
            <v>6999.96</v>
          </cell>
          <cell r="Z2022">
            <v>6999.96</v>
          </cell>
          <cell r="AA2022">
            <v>6999.96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</row>
        <row r="2023">
          <cell r="A2023" t="str">
            <v>PROC &amp; LOG.IND.3360</v>
          </cell>
          <cell r="B2023" t="str">
            <v>8624.IND.3360</v>
          </cell>
          <cell r="O2023" t="str">
            <v>Non Allocated Expenditure</v>
          </cell>
          <cell r="Q2023">
            <v>2587.56</v>
          </cell>
          <cell r="R2023">
            <v>0</v>
          </cell>
          <cell r="T2023">
            <v>24631.03</v>
          </cell>
          <cell r="U2023">
            <v>0</v>
          </cell>
          <cell r="X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-202.87</v>
          </cell>
          <cell r="AD2023">
            <v>751.82</v>
          </cell>
          <cell r="AE2023">
            <v>-69.53</v>
          </cell>
          <cell r="AF2023">
            <v>-15.95</v>
          </cell>
          <cell r="AG2023">
            <v>-145.47</v>
          </cell>
          <cell r="AH2023">
            <v>-45.27</v>
          </cell>
          <cell r="AI2023">
            <v>11259.24</v>
          </cell>
          <cell r="AJ2023">
            <v>1530.4</v>
          </cell>
          <cell r="AK2023">
            <v>5832.25</v>
          </cell>
          <cell r="AL2023">
            <v>3148.85</v>
          </cell>
          <cell r="AM2023">
            <v>2587.56</v>
          </cell>
          <cell r="AN2023">
            <v>0</v>
          </cell>
        </row>
        <row r="2024">
          <cell r="A2024" t="str">
            <v>PROC &amp; LOG.IND.3360</v>
          </cell>
          <cell r="B2024" t="str">
            <v>8625.IND.3360</v>
          </cell>
          <cell r="O2024" t="str">
            <v>Non Allocated Expenditure</v>
          </cell>
          <cell r="Q2024">
            <v>284.39</v>
          </cell>
          <cell r="R2024">
            <v>0</v>
          </cell>
          <cell r="T2024">
            <v>638.84</v>
          </cell>
          <cell r="U2024">
            <v>0</v>
          </cell>
          <cell r="X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354.45</v>
          </cell>
          <cell r="AM2024">
            <v>284.39</v>
          </cell>
          <cell r="AN2024">
            <v>0</v>
          </cell>
        </row>
        <row r="2025">
          <cell r="A2025" t="str">
            <v>PROC &amp; LOG.IND.3360</v>
          </cell>
          <cell r="B2025" t="str">
            <v>8627.IND.3360</v>
          </cell>
          <cell r="O2025" t="str">
            <v>Non Allocated Expenditure</v>
          </cell>
          <cell r="Q2025">
            <v>812.34</v>
          </cell>
          <cell r="R2025">
            <v>0</v>
          </cell>
          <cell r="T2025">
            <v>9027.64</v>
          </cell>
          <cell r="U2025">
            <v>0</v>
          </cell>
          <cell r="X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-51.31</v>
          </cell>
          <cell r="AD2025">
            <v>207.85</v>
          </cell>
          <cell r="AE2025">
            <v>-18.89</v>
          </cell>
          <cell r="AF2025">
            <v>-4.46</v>
          </cell>
          <cell r="AG2025">
            <v>-44.79</v>
          </cell>
          <cell r="AH2025">
            <v>-94.16</v>
          </cell>
          <cell r="AI2025">
            <v>4538.22</v>
          </cell>
          <cell r="AJ2025">
            <v>565.16999999999996</v>
          </cell>
          <cell r="AK2025">
            <v>2153.83</v>
          </cell>
          <cell r="AL2025">
            <v>963.84</v>
          </cell>
          <cell r="AM2025">
            <v>812.34</v>
          </cell>
          <cell r="AN2025">
            <v>0</v>
          </cell>
        </row>
        <row r="2026">
          <cell r="A2026" t="str">
            <v>PROC &amp; LOG.IND.3360</v>
          </cell>
          <cell r="B2026" t="str">
            <v>8628.IND.3360</v>
          </cell>
          <cell r="O2026" t="str">
            <v>Non Allocated Expenditure</v>
          </cell>
          <cell r="Q2026">
            <v>163.71</v>
          </cell>
          <cell r="R2026">
            <v>0</v>
          </cell>
          <cell r="T2026">
            <v>1885.26</v>
          </cell>
          <cell r="U2026">
            <v>0</v>
          </cell>
          <cell r="X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1039.1400000000001</v>
          </cell>
          <cell r="AJ2026">
            <v>98.87</v>
          </cell>
          <cell r="AK2026">
            <v>379.5</v>
          </cell>
          <cell r="AL2026">
            <v>204.04</v>
          </cell>
          <cell r="AM2026">
            <v>163.71</v>
          </cell>
          <cell r="AN2026">
            <v>0</v>
          </cell>
        </row>
        <row r="2027">
          <cell r="A2027" t="str">
            <v>PROC &amp; LOG.IND.3610</v>
          </cell>
          <cell r="B2027" t="str">
            <v>8610.IND.3610</v>
          </cell>
          <cell r="O2027" t="str">
            <v>Non Allocated Expenditure</v>
          </cell>
          <cell r="Q2027">
            <v>0</v>
          </cell>
          <cell r="R2027">
            <v>0</v>
          </cell>
          <cell r="T2027">
            <v>-315.95</v>
          </cell>
          <cell r="U2027">
            <v>0</v>
          </cell>
          <cell r="X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-133.41</v>
          </cell>
          <cell r="AE2027">
            <v>-115.44</v>
          </cell>
          <cell r="AF2027">
            <v>0</v>
          </cell>
          <cell r="AG2027">
            <v>-44.09</v>
          </cell>
          <cell r="AH2027">
            <v>0</v>
          </cell>
          <cell r="AI2027">
            <v>-23.01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</row>
        <row r="2028">
          <cell r="A2028" t="str">
            <v>PROC &amp; LOG.IND.3610</v>
          </cell>
          <cell r="B2028" t="str">
            <v>8611.IND.3610</v>
          </cell>
          <cell r="O2028" t="str">
            <v>Non Allocated Expenditure</v>
          </cell>
          <cell r="Q2028">
            <v>0</v>
          </cell>
          <cell r="R2028">
            <v>0</v>
          </cell>
          <cell r="T2028">
            <v>-526.53</v>
          </cell>
          <cell r="U2028">
            <v>0</v>
          </cell>
          <cell r="X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-23.31</v>
          </cell>
          <cell r="AD2028">
            <v>-115.12</v>
          </cell>
          <cell r="AE2028">
            <v>0</v>
          </cell>
          <cell r="AF2028">
            <v>-9.0299999999999994</v>
          </cell>
          <cell r="AG2028">
            <v>-28.59</v>
          </cell>
          <cell r="AH2028">
            <v>-95.77</v>
          </cell>
          <cell r="AI2028">
            <v>0</v>
          </cell>
          <cell r="AJ2028">
            <v>0</v>
          </cell>
          <cell r="AK2028">
            <v>-176.59</v>
          </cell>
          <cell r="AL2028">
            <v>-78.12</v>
          </cell>
          <cell r="AM2028">
            <v>0</v>
          </cell>
          <cell r="AN2028">
            <v>0</v>
          </cell>
        </row>
        <row r="2029">
          <cell r="A2029" t="str">
            <v>PROC &amp; LOG.IND.3610</v>
          </cell>
          <cell r="B2029" t="str">
            <v>8614.IND.3610</v>
          </cell>
          <cell r="O2029" t="str">
            <v>Non Allocated Expenditure</v>
          </cell>
          <cell r="Q2029">
            <v>-103.08</v>
          </cell>
          <cell r="R2029">
            <v>0</v>
          </cell>
          <cell r="T2029">
            <v>-1430.54</v>
          </cell>
          <cell r="U2029">
            <v>0</v>
          </cell>
          <cell r="X2029">
            <v>0</v>
          </cell>
          <cell r="Z2029">
            <v>0</v>
          </cell>
          <cell r="AA2029">
            <v>-1000</v>
          </cell>
          <cell r="AB2029">
            <v>0</v>
          </cell>
          <cell r="AC2029">
            <v>-55.26</v>
          </cell>
          <cell r="AD2029">
            <v>-146.97999999999999</v>
          </cell>
          <cell r="AE2029">
            <v>-54.05</v>
          </cell>
          <cell r="AF2029">
            <v>-58.21</v>
          </cell>
          <cell r="AG2029">
            <v>-140.99</v>
          </cell>
          <cell r="AH2029">
            <v>-197.42</v>
          </cell>
          <cell r="AI2029">
            <v>-50.31</v>
          </cell>
          <cell r="AJ2029">
            <v>-166.58</v>
          </cell>
          <cell r="AK2029">
            <v>-151.59</v>
          </cell>
          <cell r="AL2029">
            <v>-306.07</v>
          </cell>
          <cell r="AM2029">
            <v>-103.08</v>
          </cell>
          <cell r="AN2029">
            <v>0</v>
          </cell>
        </row>
        <row r="2030">
          <cell r="A2030" t="str">
            <v>PROC &amp; LOG.IND.3610</v>
          </cell>
          <cell r="B2030" t="str">
            <v>8615.IND.3610</v>
          </cell>
          <cell r="O2030" t="str">
            <v>Non Allocated Expenditure</v>
          </cell>
          <cell r="Q2030">
            <v>-69.709999999999994</v>
          </cell>
          <cell r="R2030">
            <v>0</v>
          </cell>
          <cell r="T2030">
            <v>-1027.1099999999999</v>
          </cell>
          <cell r="U2030">
            <v>0</v>
          </cell>
          <cell r="X2030">
            <v>0</v>
          </cell>
          <cell r="Z2030">
            <v>0</v>
          </cell>
          <cell r="AA2030">
            <v>-1000</v>
          </cell>
          <cell r="AB2030">
            <v>0</v>
          </cell>
          <cell r="AC2030">
            <v>-83.63</v>
          </cell>
          <cell r="AD2030">
            <v>-173.72</v>
          </cell>
          <cell r="AE2030">
            <v>-107.05</v>
          </cell>
          <cell r="AF2030">
            <v>0</v>
          </cell>
          <cell r="AG2030">
            <v>0</v>
          </cell>
          <cell r="AH2030">
            <v>-44.21</v>
          </cell>
          <cell r="AI2030">
            <v>-81.84</v>
          </cell>
          <cell r="AJ2030">
            <v>-39.119999999999997</v>
          </cell>
          <cell r="AK2030">
            <v>-72.209999999999994</v>
          </cell>
          <cell r="AL2030">
            <v>-355.62</v>
          </cell>
          <cell r="AM2030">
            <v>-69.709999999999994</v>
          </cell>
          <cell r="AN2030">
            <v>0</v>
          </cell>
        </row>
        <row r="2031">
          <cell r="A2031" t="str">
            <v>PROC &amp; LOG.IND.3610</v>
          </cell>
          <cell r="B2031" t="str">
            <v>8620.IND.3610</v>
          </cell>
          <cell r="O2031" t="str">
            <v>Non Allocated Expenditure</v>
          </cell>
          <cell r="Q2031">
            <v>0</v>
          </cell>
          <cell r="R2031">
            <v>0</v>
          </cell>
          <cell r="T2031">
            <v>-180.61</v>
          </cell>
          <cell r="U2031">
            <v>0</v>
          </cell>
          <cell r="X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-30.65</v>
          </cell>
          <cell r="AF2031">
            <v>-56.36</v>
          </cell>
          <cell r="AG2031">
            <v>0</v>
          </cell>
          <cell r="AH2031">
            <v>-32.5</v>
          </cell>
          <cell r="AI2031">
            <v>-3.16</v>
          </cell>
          <cell r="AJ2031">
            <v>0</v>
          </cell>
          <cell r="AK2031">
            <v>-35.630000000000003</v>
          </cell>
          <cell r="AL2031">
            <v>-22.31</v>
          </cell>
          <cell r="AM2031">
            <v>0</v>
          </cell>
          <cell r="AN2031">
            <v>0</v>
          </cell>
        </row>
        <row r="2032">
          <cell r="A2032" t="str">
            <v>PROC &amp; LOG.IND.3610</v>
          </cell>
          <cell r="B2032" t="str">
            <v>8621.IND.3610</v>
          </cell>
          <cell r="O2032" t="str">
            <v>Non Allocated Expenditure</v>
          </cell>
          <cell r="Q2032">
            <v>0</v>
          </cell>
          <cell r="R2032">
            <v>0</v>
          </cell>
          <cell r="T2032">
            <v>-5.33</v>
          </cell>
          <cell r="U2032">
            <v>0</v>
          </cell>
          <cell r="X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-5.33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</row>
        <row r="2033">
          <cell r="A2033" t="str">
            <v>PROC &amp; LOG.IND.3610</v>
          </cell>
          <cell r="B2033" t="str">
            <v>8624.IND.3610</v>
          </cell>
          <cell r="O2033" t="str">
            <v>Non Allocated Expenditure</v>
          </cell>
          <cell r="Q2033">
            <v>-122.46</v>
          </cell>
          <cell r="R2033">
            <v>0</v>
          </cell>
          <cell r="T2033">
            <v>-3167.38</v>
          </cell>
          <cell r="U2033">
            <v>0</v>
          </cell>
          <cell r="X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-228.21</v>
          </cell>
          <cell r="AD2033">
            <v>-334.5</v>
          </cell>
          <cell r="AE2033">
            <v>-219.71</v>
          </cell>
          <cell r="AF2033">
            <v>-44.03</v>
          </cell>
          <cell r="AG2033">
            <v>-209.33</v>
          </cell>
          <cell r="AH2033">
            <v>-297.58999999999997</v>
          </cell>
          <cell r="AI2033">
            <v>-141.46</v>
          </cell>
          <cell r="AJ2033">
            <v>-118.59</v>
          </cell>
          <cell r="AK2033">
            <v>-264.32</v>
          </cell>
          <cell r="AL2033">
            <v>-1187.18</v>
          </cell>
          <cell r="AM2033">
            <v>-122.46</v>
          </cell>
          <cell r="AN2033">
            <v>0</v>
          </cell>
        </row>
        <row r="2034">
          <cell r="A2034" t="str">
            <v>PROC &amp; LOG.IND.3610</v>
          </cell>
          <cell r="B2034" t="str">
            <v>8625.IND.3610</v>
          </cell>
          <cell r="O2034" t="str">
            <v>Non Allocated Expenditure</v>
          </cell>
          <cell r="Q2034">
            <v>-72.459999999999994</v>
          </cell>
          <cell r="R2034">
            <v>0</v>
          </cell>
          <cell r="T2034">
            <v>-795.3</v>
          </cell>
          <cell r="U2034">
            <v>0</v>
          </cell>
          <cell r="X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-88.2</v>
          </cell>
          <cell r="AD2034">
            <v>-128.63</v>
          </cell>
          <cell r="AE2034">
            <v>-160.22</v>
          </cell>
          <cell r="AF2034">
            <v>0</v>
          </cell>
          <cell r="AG2034">
            <v>-75.11</v>
          </cell>
          <cell r="AH2034">
            <v>-30.36</v>
          </cell>
          <cell r="AI2034">
            <v>-1.58</v>
          </cell>
          <cell r="AJ2034">
            <v>-47.39</v>
          </cell>
          <cell r="AK2034">
            <v>-23.18</v>
          </cell>
          <cell r="AL2034">
            <v>-168.17</v>
          </cell>
          <cell r="AM2034">
            <v>-72.459999999999994</v>
          </cell>
          <cell r="AN2034">
            <v>0</v>
          </cell>
        </row>
        <row r="2035">
          <cell r="A2035" t="str">
            <v>PROC &amp; LOG.IND.3610</v>
          </cell>
          <cell r="B2035" t="str">
            <v>8626.IND.3610</v>
          </cell>
          <cell r="O2035" t="str">
            <v>Non Allocated Expenditure</v>
          </cell>
          <cell r="Q2035">
            <v>-62.76</v>
          </cell>
          <cell r="R2035">
            <v>0</v>
          </cell>
          <cell r="T2035">
            <v>-893.12</v>
          </cell>
          <cell r="U2035">
            <v>0</v>
          </cell>
          <cell r="X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-31.99</v>
          </cell>
          <cell r="AD2035">
            <v>-132.02000000000001</v>
          </cell>
          <cell r="AE2035">
            <v>-140.06</v>
          </cell>
          <cell r="AF2035">
            <v>-82.47</v>
          </cell>
          <cell r="AG2035">
            <v>-81.28</v>
          </cell>
          <cell r="AH2035">
            <v>-29.6</v>
          </cell>
          <cell r="AI2035">
            <v>-57.31</v>
          </cell>
          <cell r="AJ2035">
            <v>-38.659999999999997</v>
          </cell>
          <cell r="AK2035">
            <v>-39.869999999999997</v>
          </cell>
          <cell r="AL2035">
            <v>-197.1</v>
          </cell>
          <cell r="AM2035">
            <v>-62.76</v>
          </cell>
          <cell r="AN2035">
            <v>0</v>
          </cell>
        </row>
        <row r="2036">
          <cell r="A2036" t="str">
            <v>PROC &amp; LOG.IND.3610</v>
          </cell>
          <cell r="B2036" t="str">
            <v>8627.IND.3610</v>
          </cell>
          <cell r="O2036" t="str">
            <v>Non Allocated Expenditure</v>
          </cell>
          <cell r="Q2036">
            <v>0</v>
          </cell>
          <cell r="R2036">
            <v>0</v>
          </cell>
          <cell r="T2036">
            <v>-834.05</v>
          </cell>
          <cell r="U2036">
            <v>0</v>
          </cell>
          <cell r="X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-100.84</v>
          </cell>
          <cell r="AE2036">
            <v>-62.99</v>
          </cell>
          <cell r="AF2036">
            <v>-67.67</v>
          </cell>
          <cell r="AG2036">
            <v>0</v>
          </cell>
          <cell r="AH2036">
            <v>0</v>
          </cell>
          <cell r="AI2036">
            <v>-83.38</v>
          </cell>
          <cell r="AJ2036">
            <v>-13.9</v>
          </cell>
          <cell r="AK2036">
            <v>-75.33</v>
          </cell>
          <cell r="AL2036">
            <v>-429.94</v>
          </cell>
          <cell r="AM2036">
            <v>0</v>
          </cell>
          <cell r="AN2036">
            <v>0</v>
          </cell>
        </row>
        <row r="2037">
          <cell r="A2037" t="str">
            <v>PROC &amp; LOG.IND.3610</v>
          </cell>
          <cell r="B2037" t="str">
            <v>8628.IND.3610</v>
          </cell>
          <cell r="O2037" t="str">
            <v>Non Allocated Expenditure</v>
          </cell>
          <cell r="Q2037">
            <v>-98.32</v>
          </cell>
          <cell r="R2037">
            <v>0</v>
          </cell>
          <cell r="T2037">
            <v>-349.08</v>
          </cell>
          <cell r="U2037">
            <v>0</v>
          </cell>
          <cell r="X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-27.83</v>
          </cell>
          <cell r="AE2037">
            <v>-15.91</v>
          </cell>
          <cell r="AF2037">
            <v>-15.91</v>
          </cell>
          <cell r="AG2037">
            <v>-25.92</v>
          </cell>
          <cell r="AH2037">
            <v>0</v>
          </cell>
          <cell r="AI2037">
            <v>0</v>
          </cell>
          <cell r="AJ2037">
            <v>-61.3</v>
          </cell>
          <cell r="AK2037">
            <v>0</v>
          </cell>
          <cell r="AL2037">
            <v>-103.89</v>
          </cell>
          <cell r="AM2037">
            <v>-98.32</v>
          </cell>
          <cell r="AN2037">
            <v>0</v>
          </cell>
        </row>
        <row r="2038">
          <cell r="A2038" t="str">
            <v>PROC &amp; LOG.IND.3610</v>
          </cell>
          <cell r="B2038" t="str">
            <v>8638.IND.3610</v>
          </cell>
          <cell r="O2038" t="str">
            <v>Non Allocated Expenditure</v>
          </cell>
          <cell r="Q2038">
            <v>0</v>
          </cell>
          <cell r="R2038">
            <v>0</v>
          </cell>
          <cell r="T2038">
            <v>-891.08</v>
          </cell>
          <cell r="U2038">
            <v>0</v>
          </cell>
          <cell r="X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-21.56</v>
          </cell>
          <cell r="AD2038">
            <v>-183</v>
          </cell>
          <cell r="AE2038">
            <v>-106.15</v>
          </cell>
          <cell r="AF2038">
            <v>-67.94</v>
          </cell>
          <cell r="AG2038">
            <v>-31.69</v>
          </cell>
          <cell r="AH2038">
            <v>-142.4</v>
          </cell>
          <cell r="AI2038">
            <v>-39.380000000000003</v>
          </cell>
          <cell r="AJ2038">
            <v>-37.1</v>
          </cell>
          <cell r="AK2038">
            <v>-172.02</v>
          </cell>
          <cell r="AL2038">
            <v>-89.84</v>
          </cell>
          <cell r="AM2038">
            <v>0</v>
          </cell>
          <cell r="AN2038">
            <v>0</v>
          </cell>
        </row>
        <row r="2039">
          <cell r="A2039" t="str">
            <v>PROC &amp; LOG.IND.3700</v>
          </cell>
          <cell r="B2039" t="str">
            <v>8610.IND.3700</v>
          </cell>
          <cell r="O2039" t="str">
            <v>Non Allocated Expenditure</v>
          </cell>
          <cell r="Q2039">
            <v>0</v>
          </cell>
          <cell r="R2039">
            <v>2916.67</v>
          </cell>
          <cell r="T2039">
            <v>0</v>
          </cell>
          <cell r="U2039">
            <v>32083.37</v>
          </cell>
          <cell r="X2039">
            <v>35000.04</v>
          </cell>
          <cell r="Z2039">
            <v>35000.04</v>
          </cell>
          <cell r="AA2039">
            <v>25000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</row>
        <row r="2040">
          <cell r="A2040" t="str">
            <v>PROC &amp; LOG.IND.3700</v>
          </cell>
          <cell r="B2040" t="str">
            <v>8627.IND.3700</v>
          </cell>
          <cell r="O2040" t="str">
            <v>Non Allocated Expenditure</v>
          </cell>
          <cell r="Q2040">
            <v>0</v>
          </cell>
          <cell r="R2040">
            <v>0</v>
          </cell>
          <cell r="T2040">
            <v>590</v>
          </cell>
          <cell r="U2040">
            <v>0</v>
          </cell>
          <cell r="X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590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</row>
        <row r="2041">
          <cell r="A2041" t="str">
            <v>PROC &amp; LOG.IND.3710</v>
          </cell>
          <cell r="B2041" t="str">
            <v>8610.IND.3710</v>
          </cell>
          <cell r="O2041" t="str">
            <v>Non Allocated Expenditure</v>
          </cell>
          <cell r="Q2041">
            <v>0</v>
          </cell>
          <cell r="R2041">
            <v>0</v>
          </cell>
          <cell r="T2041">
            <v>-1177.28</v>
          </cell>
          <cell r="U2041">
            <v>0</v>
          </cell>
          <cell r="X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-1177.28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</row>
        <row r="2042">
          <cell r="A2042" t="str">
            <v>PROC &amp; LOG.IND.3820</v>
          </cell>
          <cell r="B2042" t="str">
            <v>8610.IND.3820</v>
          </cell>
          <cell r="O2042" t="str">
            <v>Non Allocated Expenditure</v>
          </cell>
          <cell r="Q2042">
            <v>0</v>
          </cell>
          <cell r="R2042">
            <v>0</v>
          </cell>
          <cell r="T2042">
            <v>4436</v>
          </cell>
          <cell r="U2042">
            <v>0</v>
          </cell>
          <cell r="X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4436</v>
          </cell>
          <cell r="AL2042">
            <v>0</v>
          </cell>
          <cell r="AM2042">
            <v>0</v>
          </cell>
          <cell r="AN2042">
            <v>0</v>
          </cell>
        </row>
        <row r="2043">
          <cell r="A2043" t="str">
            <v>PROC &amp; LOG.IND.3820</v>
          </cell>
          <cell r="B2043" t="str">
            <v>8615.IND.3820</v>
          </cell>
          <cell r="O2043" t="str">
            <v>Non Allocated Expenditure</v>
          </cell>
          <cell r="Q2043">
            <v>0</v>
          </cell>
          <cell r="R2043">
            <v>0</v>
          </cell>
          <cell r="T2043">
            <v>0</v>
          </cell>
          <cell r="U2043">
            <v>0</v>
          </cell>
          <cell r="X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918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-918</v>
          </cell>
          <cell r="AL2043">
            <v>0</v>
          </cell>
          <cell r="AM2043">
            <v>0</v>
          </cell>
          <cell r="AN2043">
            <v>0</v>
          </cell>
        </row>
        <row r="2044">
          <cell r="A2044" t="str">
            <v>PROC &amp; LOG.IND.3830</v>
          </cell>
          <cell r="B2044" t="str">
            <v>8610.IND.3830</v>
          </cell>
          <cell r="O2044" t="str">
            <v>Non Allocated Expenditure</v>
          </cell>
          <cell r="Q2044">
            <v>527</v>
          </cell>
          <cell r="R2044">
            <v>0</v>
          </cell>
          <cell r="T2044">
            <v>5877</v>
          </cell>
          <cell r="U2044">
            <v>0</v>
          </cell>
          <cell r="X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2600</v>
          </cell>
          <cell r="AJ2044">
            <v>0</v>
          </cell>
          <cell r="AK2044">
            <v>0</v>
          </cell>
          <cell r="AL2044">
            <v>2750</v>
          </cell>
          <cell r="AM2044">
            <v>527</v>
          </cell>
          <cell r="AN2044">
            <v>0</v>
          </cell>
        </row>
        <row r="2045">
          <cell r="A2045" t="str">
            <v>PROC &amp; LOG.IND.3830</v>
          </cell>
          <cell r="B2045" t="str">
            <v>8611.IND.3830</v>
          </cell>
          <cell r="O2045" t="str">
            <v>Non Allocated Expenditure</v>
          </cell>
          <cell r="Q2045">
            <v>0</v>
          </cell>
          <cell r="R2045">
            <v>0</v>
          </cell>
          <cell r="T2045">
            <v>0</v>
          </cell>
          <cell r="U2045">
            <v>0</v>
          </cell>
          <cell r="X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1300</v>
          </cell>
          <cell r="AG2045">
            <v>0</v>
          </cell>
          <cell r="AH2045">
            <v>1300</v>
          </cell>
          <cell r="AI2045">
            <v>0</v>
          </cell>
          <cell r="AJ2045">
            <v>0</v>
          </cell>
          <cell r="AK2045">
            <v>-2600</v>
          </cell>
          <cell r="AL2045">
            <v>0</v>
          </cell>
          <cell r="AM2045">
            <v>0</v>
          </cell>
          <cell r="AN2045">
            <v>0</v>
          </cell>
        </row>
        <row r="2046">
          <cell r="A2046" t="str">
            <v>PROC &amp; LOG.IND.3840</v>
          </cell>
          <cell r="B2046" t="str">
            <v>8610.IND.3840</v>
          </cell>
          <cell r="O2046" t="str">
            <v>Non Allocated Expenditure</v>
          </cell>
          <cell r="Q2046">
            <v>19380.47</v>
          </cell>
          <cell r="R2046">
            <v>22083.33</v>
          </cell>
          <cell r="T2046">
            <v>197463.21</v>
          </cell>
          <cell r="U2046">
            <v>242916.63</v>
          </cell>
          <cell r="X2046">
            <v>264999.96000000002</v>
          </cell>
          <cell r="Z2046">
            <v>264999.96000000002</v>
          </cell>
          <cell r="AA2046">
            <v>264999.96000000002</v>
          </cell>
          <cell r="AB2046">
            <v>0</v>
          </cell>
          <cell r="AC2046">
            <v>84985.91</v>
          </cell>
          <cell r="AD2046">
            <v>27651.93</v>
          </cell>
          <cell r="AE2046">
            <v>11535.4</v>
          </cell>
          <cell r="AF2046">
            <v>8378.09</v>
          </cell>
          <cell r="AG2046">
            <v>3882.51</v>
          </cell>
          <cell r="AH2046">
            <v>10664.08</v>
          </cell>
          <cell r="AI2046">
            <v>71.52</v>
          </cell>
          <cell r="AJ2046">
            <v>8611.69</v>
          </cell>
          <cell r="AK2046">
            <v>7926.3</v>
          </cell>
          <cell r="AL2046">
            <v>14375.31</v>
          </cell>
          <cell r="AM2046">
            <v>19380.47</v>
          </cell>
          <cell r="AN2046">
            <v>0</v>
          </cell>
        </row>
        <row r="2047">
          <cell r="A2047" t="str">
            <v>PROC &amp; LOG.IND.3840</v>
          </cell>
          <cell r="B2047" t="str">
            <v>8611.IND.3840</v>
          </cell>
          <cell r="O2047" t="str">
            <v>Non Allocated Expenditure</v>
          </cell>
          <cell r="Q2047">
            <v>-95.46</v>
          </cell>
          <cell r="R2047">
            <v>0</v>
          </cell>
          <cell r="T2047">
            <v>0</v>
          </cell>
          <cell r="U2047">
            <v>0</v>
          </cell>
          <cell r="X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95.46</v>
          </cell>
          <cell r="AM2047">
            <v>-95.46</v>
          </cell>
          <cell r="AN2047">
            <v>0</v>
          </cell>
        </row>
        <row r="2048">
          <cell r="A2048" t="str">
            <v>PROC &amp; LOG.IND.3840</v>
          </cell>
          <cell r="B2048" t="str">
            <v>8614.IND.3840</v>
          </cell>
          <cell r="O2048" t="str">
            <v>Non Allocated Expenditure</v>
          </cell>
          <cell r="Q2048">
            <v>-1365</v>
          </cell>
          <cell r="R2048">
            <v>0</v>
          </cell>
          <cell r="T2048">
            <v>0</v>
          </cell>
          <cell r="U2048">
            <v>0</v>
          </cell>
          <cell r="X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455</v>
          </cell>
          <cell r="AH2048">
            <v>-455</v>
          </cell>
          <cell r="AI2048">
            <v>0</v>
          </cell>
          <cell r="AJ2048">
            <v>0</v>
          </cell>
          <cell r="AK2048">
            <v>0</v>
          </cell>
          <cell r="AL2048">
            <v>1365</v>
          </cell>
          <cell r="AM2048">
            <v>-1365</v>
          </cell>
          <cell r="AN2048">
            <v>0</v>
          </cell>
        </row>
        <row r="2049">
          <cell r="A2049" t="str">
            <v>PROC &amp; LOG.IND.3840</v>
          </cell>
          <cell r="B2049" t="str">
            <v>8615.IND.3840</v>
          </cell>
          <cell r="O2049" t="str">
            <v>Non Allocated Expenditure</v>
          </cell>
          <cell r="Q2049">
            <v>0</v>
          </cell>
          <cell r="R2049">
            <v>0</v>
          </cell>
          <cell r="T2049">
            <v>1136.3599999999999</v>
          </cell>
          <cell r="U2049">
            <v>0</v>
          </cell>
          <cell r="X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1226.3599999999999</v>
          </cell>
          <cell r="AH2049">
            <v>-1226.3599999999999</v>
          </cell>
          <cell r="AI2049">
            <v>0</v>
          </cell>
          <cell r="AJ2049">
            <v>0</v>
          </cell>
          <cell r="AK2049">
            <v>0</v>
          </cell>
          <cell r="AL2049">
            <v>1136.3599999999999</v>
          </cell>
          <cell r="AM2049">
            <v>0</v>
          </cell>
          <cell r="AN2049">
            <v>0</v>
          </cell>
        </row>
        <row r="2050">
          <cell r="A2050" t="str">
            <v>PROC &amp; LOG.IND.3840</v>
          </cell>
          <cell r="B2050" t="str">
            <v>8621.IND.3840</v>
          </cell>
          <cell r="O2050" t="str">
            <v>Non Allocated Expenditure</v>
          </cell>
          <cell r="Q2050">
            <v>624.6</v>
          </cell>
          <cell r="R2050">
            <v>0</v>
          </cell>
          <cell r="T2050">
            <v>1534.6</v>
          </cell>
          <cell r="U2050">
            <v>0</v>
          </cell>
          <cell r="X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910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624.6</v>
          </cell>
          <cell r="AN2050">
            <v>0</v>
          </cell>
        </row>
        <row r="2051">
          <cell r="A2051" t="str">
            <v>PROC &amp; LOG.IND.3840</v>
          </cell>
          <cell r="B2051" t="str">
            <v>8624.IND.3840</v>
          </cell>
          <cell r="O2051" t="str">
            <v>Non Allocated Expenditure</v>
          </cell>
          <cell r="Q2051">
            <v>-3080</v>
          </cell>
          <cell r="R2051">
            <v>0</v>
          </cell>
          <cell r="T2051">
            <v>-6160</v>
          </cell>
          <cell r="U2051">
            <v>0</v>
          </cell>
          <cell r="X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-780</v>
          </cell>
          <cell r="AD2051">
            <v>0</v>
          </cell>
          <cell r="AE2051">
            <v>0</v>
          </cell>
          <cell r="AF2051">
            <v>-2300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-3080</v>
          </cell>
          <cell r="AN2051">
            <v>0</v>
          </cell>
        </row>
        <row r="2052">
          <cell r="A2052" t="str">
            <v>PROC &amp; LOG.IND.3840</v>
          </cell>
          <cell r="B2052" t="str">
            <v>8624.IND.3840</v>
          </cell>
          <cell r="O2052" t="str">
            <v>Non Allocated Expenditure</v>
          </cell>
          <cell r="Q2052">
            <v>520</v>
          </cell>
          <cell r="R2052">
            <v>0</v>
          </cell>
          <cell r="T2052">
            <v>6160</v>
          </cell>
          <cell r="U2052">
            <v>0</v>
          </cell>
          <cell r="X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780</v>
          </cell>
          <cell r="AD2052">
            <v>0</v>
          </cell>
          <cell r="AE2052">
            <v>2300</v>
          </cell>
          <cell r="AF2052">
            <v>0</v>
          </cell>
          <cell r="AG2052">
            <v>2300</v>
          </cell>
          <cell r="AH2052">
            <v>260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520</v>
          </cell>
          <cell r="AN2052">
            <v>0</v>
          </cell>
        </row>
        <row r="2053">
          <cell r="A2053" t="str">
            <v>PROC &amp; LOG.IND.3840</v>
          </cell>
          <cell r="B2053" t="str">
            <v>8625.IND.3840</v>
          </cell>
          <cell r="O2053" t="str">
            <v>Non Allocated Expenditure</v>
          </cell>
          <cell r="Q2053">
            <v>839.6</v>
          </cell>
          <cell r="R2053">
            <v>0</v>
          </cell>
          <cell r="T2053">
            <v>839.6</v>
          </cell>
          <cell r="U2053">
            <v>0</v>
          </cell>
          <cell r="X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839.6</v>
          </cell>
          <cell r="AN2053">
            <v>0</v>
          </cell>
        </row>
        <row r="2054">
          <cell r="A2054" t="str">
            <v>PROC &amp; LOG.IND.3840</v>
          </cell>
          <cell r="B2054" t="str">
            <v>8626.IND.3840</v>
          </cell>
          <cell r="O2054" t="str">
            <v>Non Allocated Expenditure</v>
          </cell>
          <cell r="Q2054">
            <v>0</v>
          </cell>
          <cell r="R2054">
            <v>0</v>
          </cell>
          <cell r="T2054">
            <v>1365</v>
          </cell>
          <cell r="U2054">
            <v>0</v>
          </cell>
          <cell r="X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455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910</v>
          </cell>
          <cell r="AL2054">
            <v>0</v>
          </cell>
          <cell r="AM2054">
            <v>0</v>
          </cell>
          <cell r="AN2054">
            <v>0</v>
          </cell>
        </row>
        <row r="2055">
          <cell r="A2055" t="str">
            <v>PROC &amp; LOG.IND.3840</v>
          </cell>
          <cell r="B2055" t="str">
            <v>8627.IND.3840</v>
          </cell>
          <cell r="O2055" t="str">
            <v>Non Allocated Expenditure</v>
          </cell>
          <cell r="Q2055">
            <v>12.73</v>
          </cell>
          <cell r="R2055">
            <v>0</v>
          </cell>
          <cell r="T2055">
            <v>812.73</v>
          </cell>
          <cell r="U2055">
            <v>0</v>
          </cell>
          <cell r="X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800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12.73</v>
          </cell>
          <cell r="AN2055">
            <v>0</v>
          </cell>
        </row>
        <row r="2056">
          <cell r="A2056" t="str">
            <v>PROC &amp; LOG.IND.3910</v>
          </cell>
          <cell r="B2056" t="str">
            <v>8610.IND.3910</v>
          </cell>
          <cell r="O2056" t="str">
            <v>Non Allocated Expenditure</v>
          </cell>
          <cell r="Q2056">
            <v>221.67</v>
          </cell>
          <cell r="R2056">
            <v>1250</v>
          </cell>
          <cell r="T2056">
            <v>11353.06</v>
          </cell>
          <cell r="U2056">
            <v>13750</v>
          </cell>
          <cell r="X2056">
            <v>15000</v>
          </cell>
          <cell r="Z2056">
            <v>15000</v>
          </cell>
          <cell r="AA2056">
            <v>15000</v>
          </cell>
          <cell r="AB2056">
            <v>0</v>
          </cell>
          <cell r="AC2056">
            <v>302.44</v>
          </cell>
          <cell r="AD2056">
            <v>2210.17</v>
          </cell>
          <cell r="AE2056">
            <v>1659.97</v>
          </cell>
          <cell r="AF2056">
            <v>963.86</v>
          </cell>
          <cell r="AG2056">
            <v>418.94</v>
          </cell>
          <cell r="AH2056">
            <v>2294.12</v>
          </cell>
          <cell r="AI2056">
            <v>1179.67</v>
          </cell>
          <cell r="AJ2056">
            <v>662.32</v>
          </cell>
          <cell r="AK2056">
            <v>792.64</v>
          </cell>
          <cell r="AL2056">
            <v>647.26</v>
          </cell>
          <cell r="AM2056">
            <v>221.67</v>
          </cell>
          <cell r="AN2056">
            <v>0</v>
          </cell>
        </row>
        <row r="2057">
          <cell r="A2057" t="str">
            <v>PROC &amp; LOG.IND.3910</v>
          </cell>
          <cell r="B2057" t="str">
            <v>8611.IND.3910</v>
          </cell>
          <cell r="O2057" t="str">
            <v>Non Allocated Expenditure</v>
          </cell>
          <cell r="Q2057">
            <v>0</v>
          </cell>
          <cell r="R2057">
            <v>0</v>
          </cell>
          <cell r="T2057">
            <v>316.17</v>
          </cell>
          <cell r="U2057">
            <v>0</v>
          </cell>
          <cell r="X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196.27</v>
          </cell>
          <cell r="AE2057">
            <v>0</v>
          </cell>
          <cell r="AF2057">
            <v>23.59</v>
          </cell>
          <cell r="AG2057">
            <v>96.31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</row>
        <row r="2058">
          <cell r="A2058" t="str">
            <v>PROC &amp; LOG.IND.3910</v>
          </cell>
          <cell r="B2058" t="str">
            <v>8614.IND.3910</v>
          </cell>
          <cell r="O2058" t="str">
            <v>Non Allocated Expenditure</v>
          </cell>
          <cell r="Q2058">
            <v>0</v>
          </cell>
          <cell r="R2058">
            <v>833.33</v>
          </cell>
          <cell r="T2058">
            <v>918.79</v>
          </cell>
          <cell r="U2058">
            <v>9166.6299999999992</v>
          </cell>
          <cell r="X2058">
            <v>9999.9599999999991</v>
          </cell>
          <cell r="Z2058">
            <v>9999.9599999999991</v>
          </cell>
          <cell r="AA2058">
            <v>9999.9599999999991</v>
          </cell>
          <cell r="AB2058">
            <v>0</v>
          </cell>
          <cell r="AC2058">
            <v>80</v>
          </cell>
          <cell r="AD2058">
            <v>0</v>
          </cell>
          <cell r="AE2058">
            <v>675.24</v>
          </cell>
          <cell r="AF2058">
            <v>0</v>
          </cell>
          <cell r="AG2058">
            <v>68.73</v>
          </cell>
          <cell r="AH2058">
            <v>28</v>
          </cell>
          <cell r="AI2058">
            <v>0</v>
          </cell>
          <cell r="AJ2058">
            <v>0</v>
          </cell>
          <cell r="AK2058">
            <v>66.819999999999993</v>
          </cell>
          <cell r="AL2058">
            <v>0</v>
          </cell>
          <cell r="AM2058">
            <v>0</v>
          </cell>
          <cell r="AN2058">
            <v>0</v>
          </cell>
        </row>
        <row r="2059">
          <cell r="A2059" t="str">
            <v>PROC &amp; LOG.IND.3910</v>
          </cell>
          <cell r="B2059" t="str">
            <v>8615.IND.3910</v>
          </cell>
          <cell r="O2059" t="str">
            <v>Non Allocated Expenditure</v>
          </cell>
          <cell r="Q2059">
            <v>0</v>
          </cell>
          <cell r="R2059">
            <v>83.33</v>
          </cell>
          <cell r="T2059">
            <v>2457.4899999999998</v>
          </cell>
          <cell r="U2059">
            <v>916.63</v>
          </cell>
          <cell r="X2059">
            <v>999.96</v>
          </cell>
          <cell r="Z2059">
            <v>999.96</v>
          </cell>
          <cell r="AA2059">
            <v>4212</v>
          </cell>
          <cell r="AB2059">
            <v>0</v>
          </cell>
          <cell r="AC2059">
            <v>174.35</v>
          </cell>
          <cell r="AD2059">
            <v>320.02999999999997</v>
          </cell>
          <cell r="AE2059">
            <v>1758.56</v>
          </cell>
          <cell r="AF2059">
            <v>0</v>
          </cell>
          <cell r="AG2059">
            <v>0</v>
          </cell>
          <cell r="AH2059">
            <v>0</v>
          </cell>
          <cell r="AI2059">
            <v>204.55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</row>
        <row r="2060">
          <cell r="A2060" t="str">
            <v>PROC &amp; LOG.IND.3910</v>
          </cell>
          <cell r="B2060" t="str">
            <v>8620.IND.3910</v>
          </cell>
          <cell r="O2060" t="str">
            <v>Non Allocated Expenditure</v>
          </cell>
          <cell r="Q2060">
            <v>0</v>
          </cell>
          <cell r="R2060">
            <v>1166.67</v>
          </cell>
          <cell r="T2060">
            <v>1302.23</v>
          </cell>
          <cell r="U2060">
            <v>12833.37</v>
          </cell>
          <cell r="X2060">
            <v>14000.04</v>
          </cell>
          <cell r="Z2060">
            <v>14000.04</v>
          </cell>
          <cell r="AA2060">
            <v>10000</v>
          </cell>
          <cell r="AB2060">
            <v>0</v>
          </cell>
          <cell r="AC2060">
            <v>427.51</v>
          </cell>
          <cell r="AD2060">
            <v>229.43</v>
          </cell>
          <cell r="AE2060">
            <v>133.28</v>
          </cell>
          <cell r="AF2060">
            <v>429.22</v>
          </cell>
          <cell r="AG2060">
            <v>13.39</v>
          </cell>
          <cell r="AH2060">
            <v>0</v>
          </cell>
          <cell r="AI2060">
            <v>0</v>
          </cell>
          <cell r="AJ2060">
            <v>63.6</v>
          </cell>
          <cell r="AK2060">
            <v>0</v>
          </cell>
          <cell r="AL2060">
            <v>5.8</v>
          </cell>
          <cell r="AM2060">
            <v>0</v>
          </cell>
          <cell r="AN2060">
            <v>0</v>
          </cell>
        </row>
        <row r="2061">
          <cell r="A2061" t="str">
            <v>PROC &amp; LOG.IND.3910</v>
          </cell>
          <cell r="B2061" t="str">
            <v>8621.IND.3910</v>
          </cell>
          <cell r="O2061" t="str">
            <v>Non Allocated Expenditure</v>
          </cell>
          <cell r="Q2061">
            <v>427.07</v>
          </cell>
          <cell r="R2061">
            <v>750</v>
          </cell>
          <cell r="T2061">
            <v>2594.2199999999998</v>
          </cell>
          <cell r="U2061">
            <v>8250</v>
          </cell>
          <cell r="X2061">
            <v>9000</v>
          </cell>
          <cell r="Z2061">
            <v>9000</v>
          </cell>
          <cell r="AA2061">
            <v>9000</v>
          </cell>
          <cell r="AB2061">
            <v>0</v>
          </cell>
          <cell r="AC2061">
            <v>171.2</v>
          </cell>
          <cell r="AD2061">
            <v>0</v>
          </cell>
          <cell r="AE2061">
            <v>661.44</v>
          </cell>
          <cell r="AF2061">
            <v>321.87</v>
          </cell>
          <cell r="AG2061">
            <v>35.270000000000003</v>
          </cell>
          <cell r="AH2061">
            <v>207.14</v>
          </cell>
          <cell r="AI2061">
            <v>339.27</v>
          </cell>
          <cell r="AJ2061">
            <v>384.93</v>
          </cell>
          <cell r="AK2061">
            <v>46.03</v>
          </cell>
          <cell r="AL2061">
            <v>0</v>
          </cell>
          <cell r="AM2061">
            <v>427.07</v>
          </cell>
          <cell r="AN2061">
            <v>0</v>
          </cell>
        </row>
        <row r="2062">
          <cell r="A2062" t="str">
            <v>PROC &amp; LOG.IND.3910</v>
          </cell>
          <cell r="B2062" t="str">
            <v>8624.IND.3910</v>
          </cell>
          <cell r="O2062" t="str">
            <v>Non Allocated Expenditure</v>
          </cell>
          <cell r="Q2062">
            <v>0</v>
          </cell>
          <cell r="R2062">
            <v>0</v>
          </cell>
          <cell r="T2062">
            <v>1174.5999999999999</v>
          </cell>
          <cell r="U2062">
            <v>0</v>
          </cell>
          <cell r="X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418.8</v>
          </cell>
          <cell r="AE2062">
            <v>438.9</v>
          </cell>
          <cell r="AF2062">
            <v>0</v>
          </cell>
          <cell r="AG2062">
            <v>0</v>
          </cell>
          <cell r="AH2062">
            <v>316.89999999999998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</row>
        <row r="2063">
          <cell r="A2063" t="str">
            <v>PROC &amp; LOG.IND.3910</v>
          </cell>
          <cell r="B2063" t="str">
            <v>8624.IND.3910</v>
          </cell>
          <cell r="O2063" t="str">
            <v>Non Allocated Expenditure</v>
          </cell>
          <cell r="Q2063">
            <v>264.58</v>
          </cell>
          <cell r="R2063">
            <v>0</v>
          </cell>
          <cell r="T2063">
            <v>1121.18</v>
          </cell>
          <cell r="U2063">
            <v>0</v>
          </cell>
          <cell r="X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312.41000000000003</v>
          </cell>
          <cell r="AH2063">
            <v>223.45</v>
          </cell>
          <cell r="AI2063">
            <v>0</v>
          </cell>
          <cell r="AJ2063">
            <v>113</v>
          </cell>
          <cell r="AK2063">
            <v>59.56</v>
          </cell>
          <cell r="AL2063">
            <v>148.18</v>
          </cell>
          <cell r="AM2063">
            <v>264.58</v>
          </cell>
          <cell r="AN2063">
            <v>0</v>
          </cell>
        </row>
        <row r="2064">
          <cell r="A2064" t="str">
            <v>PROC &amp; LOG.IND.3910</v>
          </cell>
          <cell r="B2064" t="str">
            <v>8625.IND.3910</v>
          </cell>
          <cell r="O2064" t="str">
            <v>Non Allocated Expenditure</v>
          </cell>
          <cell r="Q2064">
            <v>315.33</v>
          </cell>
          <cell r="R2064">
            <v>0</v>
          </cell>
          <cell r="T2064">
            <v>4495.12</v>
          </cell>
          <cell r="U2064">
            <v>0</v>
          </cell>
          <cell r="X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213.14</v>
          </cell>
          <cell r="AD2064">
            <v>421.82</v>
          </cell>
          <cell r="AE2064">
            <v>353.37</v>
          </cell>
          <cell r="AF2064">
            <v>758.81</v>
          </cell>
          <cell r="AG2064">
            <v>388.52</v>
          </cell>
          <cell r="AH2064">
            <v>327.68</v>
          </cell>
          <cell r="AI2064">
            <v>325.54000000000002</v>
          </cell>
          <cell r="AJ2064">
            <v>859</v>
          </cell>
          <cell r="AK2064">
            <v>207.93</v>
          </cell>
          <cell r="AL2064">
            <v>323.98</v>
          </cell>
          <cell r="AM2064">
            <v>315.33</v>
          </cell>
          <cell r="AN2064">
            <v>0</v>
          </cell>
        </row>
        <row r="2065">
          <cell r="A2065" t="str">
            <v>PROC &amp; LOG.IND.3910</v>
          </cell>
          <cell r="B2065" t="str">
            <v>8627.IND.3910</v>
          </cell>
          <cell r="O2065" t="str">
            <v>Non Allocated Expenditure</v>
          </cell>
          <cell r="Q2065">
            <v>290.52999999999997</v>
          </cell>
          <cell r="R2065">
            <v>0</v>
          </cell>
          <cell r="T2065">
            <v>1816.86</v>
          </cell>
          <cell r="U2065">
            <v>0</v>
          </cell>
          <cell r="X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541.69000000000005</v>
          </cell>
          <cell r="AD2065">
            <v>60.12</v>
          </cell>
          <cell r="AE2065">
            <v>65.349999999999994</v>
          </cell>
          <cell r="AF2065">
            <v>156.91</v>
          </cell>
          <cell r="AG2065">
            <v>96.13</v>
          </cell>
          <cell r="AH2065">
            <v>0</v>
          </cell>
          <cell r="AI2065">
            <v>291.13</v>
          </cell>
          <cell r="AJ2065">
            <v>315</v>
          </cell>
          <cell r="AK2065">
            <v>0</v>
          </cell>
          <cell r="AL2065">
            <v>0</v>
          </cell>
          <cell r="AM2065">
            <v>290.52999999999997</v>
          </cell>
          <cell r="AN2065">
            <v>0</v>
          </cell>
        </row>
        <row r="2066">
          <cell r="A2066" t="str">
            <v>PROC &amp; LOG.IND.3910</v>
          </cell>
          <cell r="B2066" t="str">
            <v>8638.IND.3910</v>
          </cell>
          <cell r="O2066" t="str">
            <v>Non Allocated Expenditure</v>
          </cell>
          <cell r="Q2066">
            <v>0</v>
          </cell>
          <cell r="R2066">
            <v>166.67</v>
          </cell>
          <cell r="T2066">
            <v>399.78</v>
          </cell>
          <cell r="U2066">
            <v>1833.37</v>
          </cell>
          <cell r="X2066">
            <v>2000.04</v>
          </cell>
          <cell r="Z2066">
            <v>2000.04</v>
          </cell>
          <cell r="AA2066">
            <v>2000.04</v>
          </cell>
          <cell r="AB2066">
            <v>0</v>
          </cell>
          <cell r="AC2066">
            <v>0</v>
          </cell>
          <cell r="AD2066">
            <v>50.55</v>
          </cell>
          <cell r="AE2066">
            <v>58</v>
          </cell>
          <cell r="AF2066">
            <v>0</v>
          </cell>
          <cell r="AG2066">
            <v>54.18</v>
          </cell>
          <cell r="AH2066">
            <v>0</v>
          </cell>
          <cell r="AI2066">
            <v>43.18</v>
          </cell>
          <cell r="AJ2066">
            <v>93.14</v>
          </cell>
          <cell r="AK2066">
            <v>48.36</v>
          </cell>
          <cell r="AL2066">
            <v>52.37</v>
          </cell>
          <cell r="AM2066">
            <v>0</v>
          </cell>
          <cell r="AN2066">
            <v>0</v>
          </cell>
        </row>
        <row r="2067">
          <cell r="A2067" t="str">
            <v>PROC &amp; LOG.IND.3990</v>
          </cell>
          <cell r="B2067" t="str">
            <v>8610.IND.3990</v>
          </cell>
          <cell r="O2067" t="str">
            <v>Non Allocated Expenditure</v>
          </cell>
          <cell r="Q2067">
            <v>19.64</v>
          </cell>
          <cell r="R2067">
            <v>0</v>
          </cell>
          <cell r="T2067">
            <v>270.24</v>
          </cell>
          <cell r="U2067">
            <v>0</v>
          </cell>
          <cell r="X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32.32</v>
          </cell>
          <cell r="AD2067">
            <v>48.48</v>
          </cell>
          <cell r="AE2067">
            <v>19.64</v>
          </cell>
          <cell r="AF2067">
            <v>19.64</v>
          </cell>
          <cell r="AG2067">
            <v>19.64</v>
          </cell>
          <cell r="AH2067">
            <v>19.64</v>
          </cell>
          <cell r="AI2067">
            <v>22.5</v>
          </cell>
          <cell r="AJ2067">
            <v>29.46</v>
          </cell>
          <cell r="AK2067">
            <v>19.64</v>
          </cell>
          <cell r="AL2067">
            <v>19.64</v>
          </cell>
          <cell r="AM2067">
            <v>19.64</v>
          </cell>
          <cell r="AN2067">
            <v>0</v>
          </cell>
        </row>
        <row r="2068">
          <cell r="A2068" t="str">
            <v>PROC &amp; LOG.IND.3990</v>
          </cell>
          <cell r="B2068" t="str">
            <v>8611.IND.3990</v>
          </cell>
          <cell r="O2068" t="str">
            <v>Non Allocated Expenditure</v>
          </cell>
          <cell r="Q2068">
            <v>12.68</v>
          </cell>
          <cell r="R2068">
            <v>0</v>
          </cell>
          <cell r="T2068">
            <v>266.27999999999997</v>
          </cell>
          <cell r="U2068">
            <v>0</v>
          </cell>
          <cell r="X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158.5</v>
          </cell>
          <cell r="AE2068">
            <v>12.68</v>
          </cell>
          <cell r="AF2068">
            <v>12.68</v>
          </cell>
          <cell r="AG2068">
            <v>12.68</v>
          </cell>
          <cell r="AH2068">
            <v>12.68</v>
          </cell>
          <cell r="AI2068">
            <v>0</v>
          </cell>
          <cell r="AJ2068">
            <v>19.02</v>
          </cell>
          <cell r="AK2068">
            <v>12.68</v>
          </cell>
          <cell r="AL2068">
            <v>12.68</v>
          </cell>
          <cell r="AM2068">
            <v>12.68</v>
          </cell>
          <cell r="AN2068">
            <v>0</v>
          </cell>
        </row>
        <row r="2069">
          <cell r="A2069" t="str">
            <v>PROC &amp; LOG.IND.3990</v>
          </cell>
          <cell r="B2069" t="str">
            <v>8615.IND.3990</v>
          </cell>
          <cell r="O2069" t="str">
            <v>Non Allocated Expenditure</v>
          </cell>
          <cell r="Q2069">
            <v>12.68</v>
          </cell>
          <cell r="R2069">
            <v>0</v>
          </cell>
          <cell r="T2069">
            <v>228.24</v>
          </cell>
          <cell r="U2069">
            <v>0</v>
          </cell>
          <cell r="X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126.8</v>
          </cell>
          <cell r="AE2069">
            <v>12.68</v>
          </cell>
          <cell r="AF2069">
            <v>12.68</v>
          </cell>
          <cell r="AG2069">
            <v>12.68</v>
          </cell>
          <cell r="AH2069">
            <v>0</v>
          </cell>
          <cell r="AI2069">
            <v>6.34</v>
          </cell>
          <cell r="AJ2069">
            <v>19.02</v>
          </cell>
          <cell r="AK2069">
            <v>12.68</v>
          </cell>
          <cell r="AL2069">
            <v>12.68</v>
          </cell>
          <cell r="AM2069">
            <v>12.68</v>
          </cell>
          <cell r="AN2069">
            <v>0</v>
          </cell>
        </row>
        <row r="2070">
          <cell r="A2070" t="str">
            <v>PROC &amp; LOG.IND.3990</v>
          </cell>
          <cell r="B2070" t="str">
            <v>8620.IND.3990</v>
          </cell>
          <cell r="O2070" t="str">
            <v>Non Allocated Expenditure</v>
          </cell>
          <cell r="Q2070">
            <v>12.68</v>
          </cell>
          <cell r="R2070">
            <v>0</v>
          </cell>
          <cell r="T2070">
            <v>152.16</v>
          </cell>
          <cell r="U2070">
            <v>0</v>
          </cell>
          <cell r="X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12.68</v>
          </cell>
          <cell r="AD2070">
            <v>19.02</v>
          </cell>
          <cell r="AE2070">
            <v>12.68</v>
          </cell>
          <cell r="AF2070">
            <v>12.68</v>
          </cell>
          <cell r="AG2070">
            <v>12.68</v>
          </cell>
          <cell r="AH2070">
            <v>12.68</v>
          </cell>
          <cell r="AI2070">
            <v>12.68</v>
          </cell>
          <cell r="AJ2070">
            <v>19.02</v>
          </cell>
          <cell r="AK2070">
            <v>12.68</v>
          </cell>
          <cell r="AL2070">
            <v>12.68</v>
          </cell>
          <cell r="AM2070">
            <v>12.68</v>
          </cell>
          <cell r="AN2070">
            <v>0</v>
          </cell>
        </row>
        <row r="2071">
          <cell r="A2071" t="str">
            <v>PROC &amp; LOG.IND.3990</v>
          </cell>
          <cell r="B2071" t="str">
            <v>8621.IND.3990</v>
          </cell>
          <cell r="O2071" t="str">
            <v>Non Allocated Expenditure</v>
          </cell>
          <cell r="Q2071">
            <v>12.68</v>
          </cell>
          <cell r="R2071">
            <v>0</v>
          </cell>
          <cell r="T2071">
            <v>152.16</v>
          </cell>
          <cell r="U2071">
            <v>0</v>
          </cell>
          <cell r="X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12.68</v>
          </cell>
          <cell r="AD2071">
            <v>19.02</v>
          </cell>
          <cell r="AE2071">
            <v>12.68</v>
          </cell>
          <cell r="AF2071">
            <v>12.68</v>
          </cell>
          <cell r="AG2071">
            <v>12.68</v>
          </cell>
          <cell r="AH2071">
            <v>12.68</v>
          </cell>
          <cell r="AI2071">
            <v>12.68</v>
          </cell>
          <cell r="AJ2071">
            <v>19.02</v>
          </cell>
          <cell r="AK2071">
            <v>12.68</v>
          </cell>
          <cell r="AL2071">
            <v>12.68</v>
          </cell>
          <cell r="AM2071">
            <v>12.68</v>
          </cell>
          <cell r="AN2071">
            <v>0</v>
          </cell>
        </row>
        <row r="2072">
          <cell r="A2072" t="str">
            <v>PROC &amp; LOG.IND.3990</v>
          </cell>
          <cell r="B2072" t="str">
            <v>8638.IND.3990</v>
          </cell>
          <cell r="O2072" t="str">
            <v>Non Allocated Expenditure</v>
          </cell>
          <cell r="Q2072">
            <v>12.68</v>
          </cell>
          <cell r="R2072">
            <v>0</v>
          </cell>
          <cell r="T2072">
            <v>152.16</v>
          </cell>
          <cell r="U2072">
            <v>0</v>
          </cell>
          <cell r="X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12.68</v>
          </cell>
          <cell r="AD2072">
            <v>19.02</v>
          </cell>
          <cell r="AE2072">
            <v>12.68</v>
          </cell>
          <cell r="AF2072">
            <v>12.68</v>
          </cell>
          <cell r="AG2072">
            <v>12.68</v>
          </cell>
          <cell r="AH2072">
            <v>12.68</v>
          </cell>
          <cell r="AI2072">
            <v>12.68</v>
          </cell>
          <cell r="AJ2072">
            <v>19.02</v>
          </cell>
          <cell r="AK2072">
            <v>12.68</v>
          </cell>
          <cell r="AL2072">
            <v>12.68</v>
          </cell>
          <cell r="AM2072">
            <v>12.68</v>
          </cell>
          <cell r="AN2072">
            <v>0</v>
          </cell>
        </row>
        <row r="2073">
          <cell r="A2073" t="str">
            <v>PROC &amp; LOG.IND.4100</v>
          </cell>
          <cell r="B2073" t="str">
            <v>8610.IND.4100</v>
          </cell>
          <cell r="O2073" t="str">
            <v>Non Allocated Expenditure</v>
          </cell>
          <cell r="Q2073">
            <v>0</v>
          </cell>
          <cell r="R2073">
            <v>83.33</v>
          </cell>
          <cell r="T2073">
            <v>2265.19</v>
          </cell>
          <cell r="U2073">
            <v>916.63</v>
          </cell>
          <cell r="X2073">
            <v>999.96</v>
          </cell>
          <cell r="Z2073">
            <v>999.96</v>
          </cell>
          <cell r="AA2073">
            <v>4000</v>
          </cell>
          <cell r="AB2073">
            <v>0</v>
          </cell>
          <cell r="AC2073">
            <v>6.36</v>
          </cell>
          <cell r="AD2073">
            <v>54.55</v>
          </cell>
          <cell r="AE2073">
            <v>650.91</v>
          </cell>
          <cell r="AF2073">
            <v>0</v>
          </cell>
          <cell r="AG2073">
            <v>1154.55</v>
          </cell>
          <cell r="AH2073">
            <v>387.91</v>
          </cell>
          <cell r="AI2073">
            <v>10.91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</row>
        <row r="2074">
          <cell r="A2074" t="str">
            <v>PROC &amp; LOG.IND.4100</v>
          </cell>
          <cell r="B2074" t="str">
            <v>8611.IND.4100</v>
          </cell>
          <cell r="O2074" t="str">
            <v>Non Allocated Expenditure</v>
          </cell>
          <cell r="Q2074">
            <v>0</v>
          </cell>
          <cell r="R2074">
            <v>0</v>
          </cell>
          <cell r="T2074">
            <v>25.55</v>
          </cell>
          <cell r="U2074">
            <v>0</v>
          </cell>
          <cell r="X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25.55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</row>
        <row r="2075">
          <cell r="A2075" t="str">
            <v>PROC &amp; LOG.IND.4100</v>
          </cell>
          <cell r="B2075" t="str">
            <v>8614.IND.4100</v>
          </cell>
          <cell r="O2075" t="str">
            <v>Non Allocated Expenditure</v>
          </cell>
          <cell r="Q2075">
            <v>0</v>
          </cell>
          <cell r="R2075">
            <v>0</v>
          </cell>
          <cell r="T2075">
            <v>4762.54</v>
          </cell>
          <cell r="U2075">
            <v>0</v>
          </cell>
          <cell r="X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4762.54</v>
          </cell>
          <cell r="AM2075">
            <v>0</v>
          </cell>
          <cell r="AN2075">
            <v>0</v>
          </cell>
        </row>
        <row r="2076">
          <cell r="A2076" t="str">
            <v>PROC &amp; LOG.IND.4100</v>
          </cell>
          <cell r="B2076" t="str">
            <v>8615.IND.4100</v>
          </cell>
          <cell r="O2076" t="str">
            <v>Non Allocated Expenditure</v>
          </cell>
          <cell r="Q2076">
            <v>0</v>
          </cell>
          <cell r="R2076">
            <v>0</v>
          </cell>
          <cell r="T2076">
            <v>1435.67</v>
          </cell>
          <cell r="U2076">
            <v>0</v>
          </cell>
          <cell r="X2076">
            <v>0</v>
          </cell>
          <cell r="Z2076">
            <v>0</v>
          </cell>
          <cell r="AA2076">
            <v>2460</v>
          </cell>
          <cell r="AB2076">
            <v>0</v>
          </cell>
          <cell r="AC2076">
            <v>0</v>
          </cell>
          <cell r="AD2076">
            <v>0</v>
          </cell>
          <cell r="AE2076">
            <v>13.4</v>
          </cell>
          <cell r="AF2076">
            <v>0</v>
          </cell>
          <cell r="AG2076">
            <v>1422.27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</row>
        <row r="2077">
          <cell r="A2077" t="str">
            <v>PROC &amp; LOG.IND.4100</v>
          </cell>
          <cell r="B2077" t="str">
            <v>8621.IND.4100</v>
          </cell>
          <cell r="O2077" t="str">
            <v>Non Allocated Expenditure</v>
          </cell>
          <cell r="Q2077">
            <v>0</v>
          </cell>
          <cell r="R2077">
            <v>0</v>
          </cell>
          <cell r="T2077">
            <v>223.27</v>
          </cell>
          <cell r="U2077">
            <v>0</v>
          </cell>
          <cell r="X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223.27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</row>
        <row r="2078">
          <cell r="A2078" t="str">
            <v>PROC &amp; LOG.IND.4100</v>
          </cell>
          <cell r="B2078" t="str">
            <v>8625.IND.4100</v>
          </cell>
          <cell r="O2078" t="str">
            <v>Non Allocated Expenditure</v>
          </cell>
          <cell r="Q2078">
            <v>0</v>
          </cell>
          <cell r="R2078">
            <v>0</v>
          </cell>
          <cell r="T2078">
            <v>31.5</v>
          </cell>
          <cell r="U2078">
            <v>0</v>
          </cell>
          <cell r="X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31.5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</row>
        <row r="2079">
          <cell r="A2079" t="str">
            <v>PROC &amp; LOG.IND.4100</v>
          </cell>
          <cell r="B2079" t="str">
            <v>8638.IND.4100</v>
          </cell>
          <cell r="O2079" t="str">
            <v>Non Allocated Expenditure</v>
          </cell>
          <cell r="Q2079">
            <v>0</v>
          </cell>
          <cell r="R2079">
            <v>166.67</v>
          </cell>
          <cell r="T2079">
            <v>0</v>
          </cell>
          <cell r="U2079">
            <v>1833.37</v>
          </cell>
          <cell r="X2079">
            <v>2000.04</v>
          </cell>
          <cell r="Z2079">
            <v>2000.04</v>
          </cell>
          <cell r="AA2079">
            <v>2000.04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</row>
        <row r="2080">
          <cell r="A2080" t="str">
            <v>PROC &amp; LOG.IND.4120</v>
          </cell>
          <cell r="B2080" t="str">
            <v>8610.IND.4120</v>
          </cell>
          <cell r="O2080" t="str">
            <v>Non Allocated Expenditure</v>
          </cell>
          <cell r="Q2080">
            <v>0</v>
          </cell>
          <cell r="R2080">
            <v>0</v>
          </cell>
          <cell r="T2080">
            <v>182.27</v>
          </cell>
          <cell r="U2080">
            <v>0</v>
          </cell>
          <cell r="X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43.23</v>
          </cell>
          <cell r="AI2080">
            <v>107.27</v>
          </cell>
          <cell r="AJ2080">
            <v>0</v>
          </cell>
          <cell r="AK2080">
            <v>31.77</v>
          </cell>
          <cell r="AL2080">
            <v>0</v>
          </cell>
          <cell r="AM2080">
            <v>0</v>
          </cell>
          <cell r="AN2080">
            <v>0</v>
          </cell>
        </row>
        <row r="2081">
          <cell r="A2081" t="str">
            <v>PROC &amp; LOG.IND.4120</v>
          </cell>
          <cell r="B2081" t="str">
            <v>8621.IND.4120</v>
          </cell>
          <cell r="O2081" t="str">
            <v>Non Allocated Expenditure</v>
          </cell>
          <cell r="Q2081">
            <v>0</v>
          </cell>
          <cell r="R2081">
            <v>0</v>
          </cell>
          <cell r="T2081">
            <v>0</v>
          </cell>
          <cell r="U2081">
            <v>3000</v>
          </cell>
          <cell r="X2081">
            <v>3000</v>
          </cell>
          <cell r="Z2081">
            <v>3000</v>
          </cell>
          <cell r="AA2081">
            <v>3000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</row>
        <row r="2082">
          <cell r="A2082" t="str">
            <v>PROC &amp; LOG.IND.4120</v>
          </cell>
          <cell r="B2082" t="str">
            <v>8625.IND.4120</v>
          </cell>
          <cell r="O2082" t="str">
            <v>Non Allocated Expenditure</v>
          </cell>
          <cell r="Q2082">
            <v>0</v>
          </cell>
          <cell r="R2082">
            <v>0</v>
          </cell>
          <cell r="T2082">
            <v>58.64</v>
          </cell>
          <cell r="U2082">
            <v>0</v>
          </cell>
          <cell r="X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58.64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</row>
        <row r="2083">
          <cell r="A2083" t="str">
            <v>PROC &amp; LOG.IND.4180</v>
          </cell>
          <cell r="B2083" t="str">
            <v>8610.IND.4180</v>
          </cell>
          <cell r="O2083" t="str">
            <v>Non Allocated Expenditure</v>
          </cell>
          <cell r="Q2083">
            <v>95</v>
          </cell>
          <cell r="R2083">
            <v>500</v>
          </cell>
          <cell r="T2083">
            <v>5723.75</v>
          </cell>
          <cell r="U2083">
            <v>5500</v>
          </cell>
          <cell r="X2083">
            <v>6000</v>
          </cell>
          <cell r="Z2083">
            <v>6000</v>
          </cell>
          <cell r="AA2083">
            <v>6000</v>
          </cell>
          <cell r="AB2083">
            <v>0</v>
          </cell>
          <cell r="AC2083">
            <v>0</v>
          </cell>
          <cell r="AD2083">
            <v>0</v>
          </cell>
          <cell r="AE2083">
            <v>855</v>
          </cell>
          <cell r="AF2083">
            <v>0</v>
          </cell>
          <cell r="AG2083">
            <v>190</v>
          </cell>
          <cell r="AH2083">
            <v>0</v>
          </cell>
          <cell r="AI2083">
            <v>4488.75</v>
          </cell>
          <cell r="AJ2083">
            <v>0</v>
          </cell>
          <cell r="AK2083">
            <v>95</v>
          </cell>
          <cell r="AL2083">
            <v>0</v>
          </cell>
          <cell r="AM2083">
            <v>95</v>
          </cell>
          <cell r="AN2083">
            <v>0</v>
          </cell>
        </row>
        <row r="2084">
          <cell r="A2084" t="str">
            <v>PROC &amp; LOG.IND.4180</v>
          </cell>
          <cell r="B2084" t="str">
            <v>8611.IND.4180</v>
          </cell>
          <cell r="O2084" t="str">
            <v>Non Allocated Expenditure</v>
          </cell>
          <cell r="Q2084">
            <v>0</v>
          </cell>
          <cell r="R2084">
            <v>83.33</v>
          </cell>
          <cell r="T2084">
            <v>666.28</v>
          </cell>
          <cell r="U2084">
            <v>916.63</v>
          </cell>
          <cell r="X2084">
            <v>999.96</v>
          </cell>
          <cell r="Z2084">
            <v>999.96</v>
          </cell>
          <cell r="AA2084">
            <v>999.96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666.28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</row>
        <row r="2085">
          <cell r="A2085" t="str">
            <v>PROC &amp; LOG.IND.4180</v>
          </cell>
          <cell r="B2085" t="str">
            <v>8614.IND.4180</v>
          </cell>
          <cell r="O2085" t="str">
            <v>Non Allocated Expenditure</v>
          </cell>
          <cell r="Q2085">
            <v>0</v>
          </cell>
          <cell r="R2085">
            <v>250</v>
          </cell>
          <cell r="T2085">
            <v>95</v>
          </cell>
          <cell r="U2085">
            <v>2750</v>
          </cell>
          <cell r="X2085">
            <v>3000</v>
          </cell>
          <cell r="Z2085">
            <v>3000</v>
          </cell>
          <cell r="AA2085">
            <v>3000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95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</row>
        <row r="2086">
          <cell r="A2086" t="str">
            <v>PROC &amp; LOG.IND.4180</v>
          </cell>
          <cell r="B2086" t="str">
            <v>8615.IND.4180</v>
          </cell>
          <cell r="O2086" t="str">
            <v>Non Allocated Expenditure</v>
          </cell>
          <cell r="Q2086">
            <v>0</v>
          </cell>
          <cell r="R2086">
            <v>83.33</v>
          </cell>
          <cell r="T2086">
            <v>0</v>
          </cell>
          <cell r="U2086">
            <v>916.63</v>
          </cell>
          <cell r="X2086">
            <v>999.96</v>
          </cell>
          <cell r="Z2086">
            <v>999.96</v>
          </cell>
          <cell r="AA2086">
            <v>999.96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</row>
        <row r="2087">
          <cell r="A2087" t="str">
            <v>PROC &amp; LOG.IND.4180</v>
          </cell>
          <cell r="B2087" t="str">
            <v>8620.IND.4180</v>
          </cell>
          <cell r="O2087" t="str">
            <v>Non Allocated Expenditure</v>
          </cell>
          <cell r="Q2087">
            <v>0</v>
          </cell>
          <cell r="R2087">
            <v>416.67</v>
          </cell>
          <cell r="T2087">
            <v>0</v>
          </cell>
          <cell r="U2087">
            <v>4583.37</v>
          </cell>
          <cell r="X2087">
            <v>5000.04</v>
          </cell>
          <cell r="Z2087">
            <v>5000.04</v>
          </cell>
          <cell r="AA2087">
            <v>5000.04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</row>
        <row r="2088">
          <cell r="A2088" t="str">
            <v>PROC &amp; LOG.IND.4180</v>
          </cell>
          <cell r="B2088" t="str">
            <v>8621.IND.4180</v>
          </cell>
          <cell r="O2088" t="str">
            <v>Non Allocated Expenditure</v>
          </cell>
          <cell r="Q2088">
            <v>95</v>
          </cell>
          <cell r="R2088">
            <v>833.33</v>
          </cell>
          <cell r="T2088">
            <v>480</v>
          </cell>
          <cell r="U2088">
            <v>9166.6299999999992</v>
          </cell>
          <cell r="X2088">
            <v>9999.9599999999991</v>
          </cell>
          <cell r="Z2088">
            <v>9999.9599999999991</v>
          </cell>
          <cell r="AA2088">
            <v>9999.9599999999991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190</v>
          </cell>
          <cell r="AG2088">
            <v>0</v>
          </cell>
          <cell r="AH2088">
            <v>0</v>
          </cell>
          <cell r="AI2088">
            <v>195</v>
          </cell>
          <cell r="AJ2088">
            <v>0</v>
          </cell>
          <cell r="AK2088">
            <v>0</v>
          </cell>
          <cell r="AL2088">
            <v>0</v>
          </cell>
          <cell r="AM2088">
            <v>95</v>
          </cell>
          <cell r="AN2088">
            <v>0</v>
          </cell>
        </row>
        <row r="2089">
          <cell r="A2089" t="str">
            <v>PROC &amp; LOG.IND.4180</v>
          </cell>
          <cell r="B2089" t="str">
            <v>8625.IND.4180</v>
          </cell>
          <cell r="O2089" t="str">
            <v>Non Allocated Expenditure</v>
          </cell>
          <cell r="Q2089">
            <v>0</v>
          </cell>
          <cell r="R2089">
            <v>0</v>
          </cell>
          <cell r="T2089">
            <v>963.5</v>
          </cell>
          <cell r="U2089">
            <v>0</v>
          </cell>
          <cell r="X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868.5</v>
          </cell>
          <cell r="AF2089">
            <v>0</v>
          </cell>
          <cell r="AG2089">
            <v>95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</row>
        <row r="2090">
          <cell r="A2090" t="str">
            <v>PROC &amp; LOG.IND.4180</v>
          </cell>
          <cell r="B2090" t="str">
            <v>8638.IND.4180</v>
          </cell>
          <cell r="O2090" t="str">
            <v>Non Allocated Expenditure</v>
          </cell>
          <cell r="Q2090">
            <v>0</v>
          </cell>
          <cell r="R2090">
            <v>100</v>
          </cell>
          <cell r="T2090">
            <v>0</v>
          </cell>
          <cell r="U2090">
            <v>1100</v>
          </cell>
          <cell r="X2090">
            <v>1200</v>
          </cell>
          <cell r="Z2090">
            <v>1200</v>
          </cell>
          <cell r="AA2090">
            <v>1200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</row>
        <row r="2091">
          <cell r="A2091" t="str">
            <v>PROC &amp; LOG.IND.4270</v>
          </cell>
          <cell r="B2091" t="str">
            <v>8624.IND.4270</v>
          </cell>
          <cell r="O2091" t="str">
            <v>Non Allocated Expenditure</v>
          </cell>
          <cell r="Q2091">
            <v>93.2</v>
          </cell>
          <cell r="R2091">
            <v>0</v>
          </cell>
          <cell r="T2091">
            <v>407.85</v>
          </cell>
          <cell r="U2091">
            <v>0</v>
          </cell>
          <cell r="X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75.55</v>
          </cell>
          <cell r="AE2091">
            <v>119.55</v>
          </cell>
          <cell r="AF2091">
            <v>0</v>
          </cell>
          <cell r="AG2091">
            <v>119.55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93.2</v>
          </cell>
          <cell r="AN2091">
            <v>0</v>
          </cell>
        </row>
        <row r="2092">
          <cell r="A2092" t="str">
            <v>PROC &amp; LOG.IND.4270</v>
          </cell>
          <cell r="B2092" t="str">
            <v>8627.IND.4270</v>
          </cell>
          <cell r="O2092" t="str">
            <v>Non Allocated Expenditure</v>
          </cell>
          <cell r="Q2092">
            <v>0</v>
          </cell>
          <cell r="R2092">
            <v>0</v>
          </cell>
          <cell r="T2092">
            <v>46.95</v>
          </cell>
          <cell r="U2092">
            <v>0</v>
          </cell>
          <cell r="X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46.95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</row>
        <row r="2093">
          <cell r="A2093" t="str">
            <v>PROC &amp; LOG.IND.4300</v>
          </cell>
          <cell r="B2093" t="str">
            <v>8610.IND.4300</v>
          </cell>
          <cell r="O2093" t="str">
            <v>Non Allocated Expenditure</v>
          </cell>
          <cell r="Q2093">
            <v>1289.21</v>
          </cell>
          <cell r="R2093">
            <v>6083.33</v>
          </cell>
          <cell r="T2093">
            <v>28091.51</v>
          </cell>
          <cell r="U2093">
            <v>66916.63</v>
          </cell>
          <cell r="X2093">
            <v>72999.960000000006</v>
          </cell>
          <cell r="Z2093">
            <v>72999.960000000006</v>
          </cell>
          <cell r="AA2093">
            <v>72999.960000000006</v>
          </cell>
          <cell r="AB2093">
            <v>0</v>
          </cell>
          <cell r="AC2093">
            <v>1398.24</v>
          </cell>
          <cell r="AD2093">
            <v>1280.8</v>
          </cell>
          <cell r="AE2093">
            <v>4744.63</v>
          </cell>
          <cell r="AF2093">
            <v>6842.3</v>
          </cell>
          <cell r="AG2093">
            <v>4899.32</v>
          </cell>
          <cell r="AH2093">
            <v>3568.53</v>
          </cell>
          <cell r="AI2093">
            <v>88.37</v>
          </cell>
          <cell r="AJ2093">
            <v>495.4</v>
          </cell>
          <cell r="AK2093">
            <v>855.25</v>
          </cell>
          <cell r="AL2093">
            <v>2629.46</v>
          </cell>
          <cell r="AM2093">
            <v>1289.21</v>
          </cell>
          <cell r="AN2093">
            <v>0</v>
          </cell>
        </row>
        <row r="2094">
          <cell r="A2094" t="str">
            <v>PROC &amp; LOG.IND.4300</v>
          </cell>
          <cell r="B2094" t="str">
            <v>8611.IND.4300</v>
          </cell>
          <cell r="O2094" t="str">
            <v>Non Allocated Expenditure</v>
          </cell>
          <cell r="Q2094">
            <v>0</v>
          </cell>
          <cell r="R2094">
            <v>0</v>
          </cell>
          <cell r="T2094">
            <v>111.69</v>
          </cell>
          <cell r="U2094">
            <v>0</v>
          </cell>
          <cell r="X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20.78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90.91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</row>
        <row r="2095">
          <cell r="A2095" t="str">
            <v>PROC &amp; LOG.IND.4300</v>
          </cell>
          <cell r="B2095" t="str">
            <v>8614.IND.4300</v>
          </cell>
          <cell r="O2095" t="str">
            <v>Non Allocated Expenditure</v>
          </cell>
          <cell r="Q2095">
            <v>0</v>
          </cell>
          <cell r="R2095">
            <v>0</v>
          </cell>
          <cell r="T2095">
            <v>0</v>
          </cell>
          <cell r="U2095">
            <v>0</v>
          </cell>
          <cell r="X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1068.1400000000001</v>
          </cell>
          <cell r="AD2095">
            <v>0</v>
          </cell>
          <cell r="AE2095">
            <v>-1068.1400000000001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</row>
        <row r="2096">
          <cell r="A2096" t="str">
            <v>PROC &amp; LOG.IND.4300</v>
          </cell>
          <cell r="B2096" t="str">
            <v>8615.IND.4300</v>
          </cell>
          <cell r="O2096" t="str">
            <v>Non Allocated Expenditure</v>
          </cell>
          <cell r="Q2096">
            <v>0</v>
          </cell>
          <cell r="R2096">
            <v>0</v>
          </cell>
          <cell r="T2096">
            <v>0</v>
          </cell>
          <cell r="U2096">
            <v>0</v>
          </cell>
          <cell r="X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505.96</v>
          </cell>
          <cell r="AE2096">
            <v>-505.96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</row>
        <row r="2097">
          <cell r="A2097" t="str">
            <v>PROC &amp; LOG.IND.4300</v>
          </cell>
          <cell r="B2097" t="str">
            <v>8621.IND.4300</v>
          </cell>
          <cell r="O2097" t="str">
            <v>Non Allocated Expenditure</v>
          </cell>
          <cell r="Q2097">
            <v>0</v>
          </cell>
          <cell r="R2097">
            <v>0</v>
          </cell>
          <cell r="T2097">
            <v>34.11</v>
          </cell>
          <cell r="U2097">
            <v>0</v>
          </cell>
          <cell r="X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34.11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</row>
        <row r="2098">
          <cell r="A2098" t="str">
            <v>PROC &amp; LOG.IND.4300</v>
          </cell>
          <cell r="B2098" t="str">
            <v>8625.IND.4300</v>
          </cell>
          <cell r="O2098" t="str">
            <v>Non Allocated Expenditure</v>
          </cell>
          <cell r="Q2098">
            <v>0</v>
          </cell>
          <cell r="R2098">
            <v>0</v>
          </cell>
          <cell r="T2098">
            <v>235.3</v>
          </cell>
          <cell r="U2098">
            <v>0</v>
          </cell>
          <cell r="X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235.3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</row>
        <row r="2099">
          <cell r="A2099" t="str">
            <v>PROC &amp; LOG.IND.4300</v>
          </cell>
          <cell r="B2099" t="str">
            <v>8627.IND.4300</v>
          </cell>
          <cell r="O2099" t="str">
            <v>Non Allocated Expenditure</v>
          </cell>
          <cell r="Q2099">
            <v>0</v>
          </cell>
          <cell r="R2099">
            <v>0</v>
          </cell>
          <cell r="T2099">
            <v>54.55</v>
          </cell>
          <cell r="U2099">
            <v>0</v>
          </cell>
          <cell r="X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54.55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</row>
        <row r="2100">
          <cell r="A2100" t="str">
            <v>PROC &amp; LOG.IND.4310</v>
          </cell>
          <cell r="B2100" t="str">
            <v>8610.IND.4310</v>
          </cell>
          <cell r="O2100" t="str">
            <v>Non Allocated Expenditure</v>
          </cell>
          <cell r="Q2100">
            <v>0</v>
          </cell>
          <cell r="R2100">
            <v>0</v>
          </cell>
          <cell r="T2100">
            <v>10292.24</v>
          </cell>
          <cell r="U2100">
            <v>0</v>
          </cell>
          <cell r="X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10292.24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</row>
        <row r="2101">
          <cell r="A2101" t="str">
            <v>PROC &amp; LOG.IND.4400</v>
          </cell>
          <cell r="B2101" t="str">
            <v>8611.IND.4400</v>
          </cell>
          <cell r="O2101" t="str">
            <v>Non Allocated Expenditure</v>
          </cell>
          <cell r="Q2101">
            <v>106</v>
          </cell>
          <cell r="R2101">
            <v>0</v>
          </cell>
          <cell r="T2101">
            <v>205.66</v>
          </cell>
          <cell r="U2101">
            <v>0</v>
          </cell>
          <cell r="X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93.56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6.1</v>
          </cell>
          <cell r="AL2101">
            <v>0</v>
          </cell>
          <cell r="AM2101">
            <v>106</v>
          </cell>
          <cell r="AN2101">
            <v>0</v>
          </cell>
        </row>
        <row r="2102">
          <cell r="A2102" t="str">
            <v>PROC &amp; LOG.IND.4400</v>
          </cell>
          <cell r="B2102" t="str">
            <v>8614.IND.4400</v>
          </cell>
          <cell r="O2102" t="str">
            <v>Non Allocated Expenditure</v>
          </cell>
          <cell r="Q2102">
            <v>27.2</v>
          </cell>
          <cell r="R2102">
            <v>0</v>
          </cell>
          <cell r="T2102">
            <v>59.84</v>
          </cell>
          <cell r="U2102">
            <v>0</v>
          </cell>
          <cell r="X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32.64</v>
          </cell>
          <cell r="AJ2102">
            <v>0</v>
          </cell>
          <cell r="AK2102">
            <v>0</v>
          </cell>
          <cell r="AL2102">
            <v>0</v>
          </cell>
          <cell r="AM2102">
            <v>27.2</v>
          </cell>
          <cell r="AN2102">
            <v>0</v>
          </cell>
        </row>
        <row r="2103">
          <cell r="A2103" t="str">
            <v>PROC &amp; LOG.IND.4400</v>
          </cell>
          <cell r="B2103" t="str">
            <v>8615.IND.4400</v>
          </cell>
          <cell r="O2103" t="str">
            <v>Non Allocated Expenditure</v>
          </cell>
          <cell r="Q2103">
            <v>0</v>
          </cell>
          <cell r="R2103">
            <v>0</v>
          </cell>
          <cell r="T2103">
            <v>39.5</v>
          </cell>
          <cell r="U2103">
            <v>0</v>
          </cell>
          <cell r="X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39.5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</row>
        <row r="2104">
          <cell r="A2104" t="str">
            <v>PROC &amp; LOG.IND.4400</v>
          </cell>
          <cell r="B2104" t="str">
            <v>8621.IND.4400</v>
          </cell>
          <cell r="O2104" t="str">
            <v>Non Allocated Expenditure</v>
          </cell>
          <cell r="Q2104">
            <v>0</v>
          </cell>
          <cell r="R2104">
            <v>0</v>
          </cell>
          <cell r="T2104">
            <v>7581.39</v>
          </cell>
          <cell r="U2104">
            <v>40000.019999999997</v>
          </cell>
          <cell r="X2104">
            <v>40000.019999999997</v>
          </cell>
          <cell r="Z2104">
            <v>40000.019999999997</v>
          </cell>
          <cell r="AA2104">
            <v>13000</v>
          </cell>
          <cell r="AB2104">
            <v>0</v>
          </cell>
          <cell r="AC2104">
            <v>0</v>
          </cell>
          <cell r="AD2104">
            <v>26208.1</v>
          </cell>
          <cell r="AE2104">
            <v>1280.17</v>
          </cell>
          <cell r="AF2104">
            <v>-19020.509999999998</v>
          </cell>
          <cell r="AG2104">
            <v>0</v>
          </cell>
          <cell r="AH2104">
            <v>-1320.22</v>
          </cell>
          <cell r="AI2104">
            <v>433.85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</row>
        <row r="2105">
          <cell r="A2105" t="str">
            <v>PROC &amp; LOG.IND.4400</v>
          </cell>
          <cell r="B2105" t="str">
            <v>8624.IND.4400</v>
          </cell>
          <cell r="O2105" t="str">
            <v>Non Allocated Expenditure</v>
          </cell>
          <cell r="Q2105">
            <v>-853869.65</v>
          </cell>
          <cell r="R2105">
            <v>-76216.67</v>
          </cell>
          <cell r="T2105">
            <v>-2530456.11</v>
          </cell>
          <cell r="U2105">
            <v>-838383.37</v>
          </cell>
          <cell r="X2105">
            <v>-914600.04</v>
          </cell>
          <cell r="Z2105">
            <v>-1115000</v>
          </cell>
          <cell r="AA2105">
            <v>-1492000</v>
          </cell>
          <cell r="AB2105">
            <v>0</v>
          </cell>
          <cell r="AC2105">
            <v>-121828.31</v>
          </cell>
          <cell r="AD2105">
            <v>-101030.54</v>
          </cell>
          <cell r="AE2105">
            <v>-124550.87</v>
          </cell>
          <cell r="AF2105">
            <v>-2406.58</v>
          </cell>
          <cell r="AG2105">
            <v>-244908.79</v>
          </cell>
          <cell r="AH2105">
            <v>-215623.71</v>
          </cell>
          <cell r="AI2105">
            <v>-48732.77</v>
          </cell>
          <cell r="AJ2105">
            <v>-421604.22</v>
          </cell>
          <cell r="AK2105">
            <v>-209182</v>
          </cell>
          <cell r="AL2105">
            <v>-186718.67</v>
          </cell>
          <cell r="AM2105">
            <v>-853869.65</v>
          </cell>
          <cell r="AN2105">
            <v>-29831.55</v>
          </cell>
        </row>
        <row r="2106">
          <cell r="A2106" t="str">
            <v>PROC &amp; LOG.IND.4400</v>
          </cell>
          <cell r="B2106" t="str">
            <v>8624.IND.4400</v>
          </cell>
          <cell r="O2106" t="str">
            <v>Non Allocated Expenditure</v>
          </cell>
          <cell r="Q2106">
            <v>12133.03</v>
          </cell>
          <cell r="R2106">
            <v>0</v>
          </cell>
          <cell r="T2106">
            <v>108939.99</v>
          </cell>
          <cell r="U2106">
            <v>0</v>
          </cell>
          <cell r="X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13747.46</v>
          </cell>
          <cell r="AD2106">
            <v>2458.91</v>
          </cell>
          <cell r="AE2106">
            <v>9568.7900000000009</v>
          </cell>
          <cell r="AF2106">
            <v>13486.69</v>
          </cell>
          <cell r="AG2106">
            <v>14116.66</v>
          </cell>
          <cell r="AH2106">
            <v>7310.51</v>
          </cell>
          <cell r="AI2106">
            <v>6563.3</v>
          </cell>
          <cell r="AJ2106">
            <v>6776.73</v>
          </cell>
          <cell r="AK2106">
            <v>13878.38</v>
          </cell>
          <cell r="AL2106">
            <v>8899.5300000000007</v>
          </cell>
          <cell r="AM2106">
            <v>12133.03</v>
          </cell>
          <cell r="AN2106">
            <v>406.65</v>
          </cell>
        </row>
        <row r="2107">
          <cell r="A2107" t="str">
            <v>PROC &amp; LOG.IND.4400</v>
          </cell>
          <cell r="B2107" t="str">
            <v>8625.IND.4400</v>
          </cell>
          <cell r="O2107" t="str">
            <v>Non Allocated Expenditure</v>
          </cell>
          <cell r="Q2107">
            <v>23207.05</v>
          </cell>
          <cell r="R2107">
            <v>44891.75</v>
          </cell>
          <cell r="T2107">
            <v>71245.740000000005</v>
          </cell>
          <cell r="U2107">
            <v>493809.25</v>
          </cell>
          <cell r="X2107">
            <v>538701</v>
          </cell>
          <cell r="Z2107">
            <v>538701</v>
          </cell>
          <cell r="AA2107">
            <v>491000</v>
          </cell>
          <cell r="AB2107">
            <v>0</v>
          </cell>
          <cell r="AC2107">
            <v>21512.23</v>
          </cell>
          <cell r="AD2107">
            <v>23620.58</v>
          </cell>
          <cell r="AE2107">
            <v>-10879.27</v>
          </cell>
          <cell r="AF2107">
            <v>-99476.82</v>
          </cell>
          <cell r="AG2107">
            <v>8321.68</v>
          </cell>
          <cell r="AH2107">
            <v>317165.40000000002</v>
          </cell>
          <cell r="AI2107">
            <v>-358083.33</v>
          </cell>
          <cell r="AJ2107">
            <v>110635.68</v>
          </cell>
          <cell r="AK2107">
            <v>-28933.3</v>
          </cell>
          <cell r="AL2107">
            <v>64155.839999999997</v>
          </cell>
          <cell r="AM2107">
            <v>23207.05</v>
          </cell>
          <cell r="AN2107">
            <v>11957.67</v>
          </cell>
        </row>
        <row r="2108">
          <cell r="A2108" t="str">
            <v>PROC &amp; LOG.IND.4400</v>
          </cell>
          <cell r="B2108" t="str">
            <v>8626.IND.4400</v>
          </cell>
          <cell r="O2108" t="str">
            <v>Non Allocated Expenditure</v>
          </cell>
          <cell r="Q2108">
            <v>180036.06</v>
          </cell>
          <cell r="R2108">
            <v>216666.67</v>
          </cell>
          <cell r="T2108">
            <v>2289572.35</v>
          </cell>
          <cell r="U2108">
            <v>2383333.37</v>
          </cell>
          <cell r="X2108">
            <v>2600000.04</v>
          </cell>
          <cell r="Z2108">
            <v>2600000.04</v>
          </cell>
          <cell r="AA2108">
            <v>2600000.04</v>
          </cell>
          <cell r="AB2108">
            <v>0</v>
          </cell>
          <cell r="AC2108">
            <v>261910</v>
          </cell>
          <cell r="AD2108">
            <v>371348.71</v>
          </cell>
          <cell r="AE2108">
            <v>122193.97</v>
          </cell>
          <cell r="AF2108">
            <v>229866.07</v>
          </cell>
          <cell r="AG2108">
            <v>179835.66</v>
          </cell>
          <cell r="AH2108">
            <v>165385.35</v>
          </cell>
          <cell r="AI2108">
            <v>132162.07</v>
          </cell>
          <cell r="AJ2108">
            <v>92740.15</v>
          </cell>
          <cell r="AK2108">
            <v>234069.18</v>
          </cell>
          <cell r="AL2108">
            <v>320025.13</v>
          </cell>
          <cell r="AM2108">
            <v>180036.06</v>
          </cell>
          <cell r="AN2108">
            <v>269.10000000000002</v>
          </cell>
        </row>
        <row r="2109">
          <cell r="A2109" t="str">
            <v>PROC &amp; LOG.IND.4400</v>
          </cell>
          <cell r="B2109" t="str">
            <v>8627.IND.4400</v>
          </cell>
          <cell r="O2109" t="str">
            <v>Non Allocated Expenditure</v>
          </cell>
          <cell r="Q2109">
            <v>0</v>
          </cell>
          <cell r="R2109">
            <v>-7374.08</v>
          </cell>
          <cell r="T2109">
            <v>0</v>
          </cell>
          <cell r="U2109">
            <v>-81114.880000000005</v>
          </cell>
          <cell r="X2109">
            <v>-88488.960000000006</v>
          </cell>
          <cell r="Z2109">
            <v>-88488.960000000006</v>
          </cell>
          <cell r="AA2109">
            <v>-88488.960000000006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</row>
        <row r="2110">
          <cell r="A2110" t="str">
            <v>PROC &amp; LOG.IND.4400</v>
          </cell>
          <cell r="B2110" t="str">
            <v>8627.IND.4400</v>
          </cell>
          <cell r="O2110" t="str">
            <v>Non Allocated Expenditure</v>
          </cell>
          <cell r="Q2110">
            <v>-13539.74</v>
          </cell>
          <cell r="R2110">
            <v>0</v>
          </cell>
          <cell r="T2110">
            <v>-59748.72</v>
          </cell>
          <cell r="U2110">
            <v>0</v>
          </cell>
          <cell r="X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-9694.99</v>
          </cell>
          <cell r="AD2110">
            <v>-287.08</v>
          </cell>
          <cell r="AE2110">
            <v>-16131.01</v>
          </cell>
          <cell r="AF2110">
            <v>-15434.87</v>
          </cell>
          <cell r="AG2110">
            <v>-5042.6899999999996</v>
          </cell>
          <cell r="AH2110">
            <v>756.66</v>
          </cell>
          <cell r="AI2110">
            <v>-5567.4</v>
          </cell>
          <cell r="AJ2110">
            <v>5988.6</v>
          </cell>
          <cell r="AK2110">
            <v>-1968.48</v>
          </cell>
          <cell r="AL2110">
            <v>1172.28</v>
          </cell>
          <cell r="AM2110">
            <v>-13539.74</v>
          </cell>
          <cell r="AN2110">
            <v>-68.7</v>
          </cell>
        </row>
        <row r="2111">
          <cell r="A2111" t="str">
            <v>PROC &amp; LOG.IND.4400</v>
          </cell>
          <cell r="B2111" t="str">
            <v>8638.IND.4400</v>
          </cell>
          <cell r="O2111" t="str">
            <v>Non Allocated Expenditure</v>
          </cell>
          <cell r="Q2111">
            <v>0</v>
          </cell>
          <cell r="R2111">
            <v>0</v>
          </cell>
          <cell r="T2111">
            <v>73.72</v>
          </cell>
          <cell r="U2111">
            <v>0</v>
          </cell>
          <cell r="X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29</v>
          </cell>
          <cell r="AJ2111">
            <v>39.5</v>
          </cell>
          <cell r="AK2111">
            <v>5.22</v>
          </cell>
          <cell r="AL2111">
            <v>0</v>
          </cell>
          <cell r="AM2111">
            <v>0</v>
          </cell>
          <cell r="AN2111">
            <v>0</v>
          </cell>
        </row>
        <row r="2112">
          <cell r="A2112" t="str">
            <v>PROC &amp; LOG.IND.4405</v>
          </cell>
          <cell r="B2112" t="str">
            <v>8620.IND.4405</v>
          </cell>
          <cell r="O2112" t="str">
            <v>Non Allocated Expenditure</v>
          </cell>
          <cell r="Q2112">
            <v>0</v>
          </cell>
          <cell r="R2112">
            <v>0</v>
          </cell>
          <cell r="T2112">
            <v>0</v>
          </cell>
          <cell r="U2112">
            <v>0</v>
          </cell>
          <cell r="X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-14078.16</v>
          </cell>
        </row>
        <row r="2113">
          <cell r="A2113" t="str">
            <v>PROC &amp; LOG.IND.4405</v>
          </cell>
          <cell r="B2113" t="str">
            <v>8638.IND.4405</v>
          </cell>
          <cell r="O2113" t="str">
            <v>Non Allocated Expenditure</v>
          </cell>
          <cell r="Q2113">
            <v>-565466.81999999995</v>
          </cell>
          <cell r="R2113">
            <v>-159873.82999999999</v>
          </cell>
          <cell r="T2113">
            <v>-1879642.8</v>
          </cell>
          <cell r="U2113">
            <v>-1758612.13</v>
          </cell>
          <cell r="X2113">
            <v>-1918485.96</v>
          </cell>
          <cell r="Z2113">
            <v>-1918485.96</v>
          </cell>
          <cell r="AA2113">
            <v>-2016000</v>
          </cell>
          <cell r="AB2113">
            <v>0</v>
          </cell>
          <cell r="AC2113">
            <v>-94909.440000000002</v>
          </cell>
          <cell r="AD2113">
            <v>-158305.4</v>
          </cell>
          <cell r="AE2113">
            <v>-102760.77</v>
          </cell>
          <cell r="AF2113">
            <v>-409877.25</v>
          </cell>
          <cell r="AG2113">
            <v>-70277.429999999993</v>
          </cell>
          <cell r="AH2113">
            <v>-57090.25</v>
          </cell>
          <cell r="AI2113">
            <v>-56559.19</v>
          </cell>
          <cell r="AJ2113">
            <v>-57250.400000000001</v>
          </cell>
          <cell r="AK2113">
            <v>-73233.83</v>
          </cell>
          <cell r="AL2113">
            <v>-233912.02</v>
          </cell>
          <cell r="AM2113">
            <v>-565466.81999999995</v>
          </cell>
          <cell r="AN2113">
            <v>0</v>
          </cell>
        </row>
        <row r="2114">
          <cell r="A2114" t="str">
            <v>PROC &amp; LOG.IND.4420</v>
          </cell>
          <cell r="B2114" t="str">
            <v>8610.IND.4420</v>
          </cell>
          <cell r="O2114" t="str">
            <v>Non Allocated Expenditure</v>
          </cell>
          <cell r="Q2114">
            <v>0</v>
          </cell>
          <cell r="R2114">
            <v>0</v>
          </cell>
          <cell r="T2114">
            <v>93.15</v>
          </cell>
          <cell r="U2114">
            <v>0</v>
          </cell>
          <cell r="X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93.15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</row>
        <row r="2115">
          <cell r="A2115" t="str">
            <v>PROC &amp; LOG.IND.4420</v>
          </cell>
          <cell r="B2115" t="str">
            <v>8611.IND.4420</v>
          </cell>
          <cell r="O2115" t="str">
            <v>Non Allocated Expenditure</v>
          </cell>
          <cell r="Q2115">
            <v>0</v>
          </cell>
          <cell r="R2115">
            <v>0</v>
          </cell>
          <cell r="T2115">
            <v>22.15</v>
          </cell>
          <cell r="U2115">
            <v>0</v>
          </cell>
          <cell r="X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22.15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</row>
        <row r="2116">
          <cell r="A2116" t="str">
            <v>PROC &amp; LOG.IND.4420</v>
          </cell>
          <cell r="B2116" t="str">
            <v>8614.IND.4420</v>
          </cell>
          <cell r="O2116" t="str">
            <v>Non Allocated Expenditure</v>
          </cell>
          <cell r="Q2116">
            <v>0</v>
          </cell>
          <cell r="R2116">
            <v>0</v>
          </cell>
          <cell r="T2116">
            <v>15</v>
          </cell>
          <cell r="U2116">
            <v>0</v>
          </cell>
          <cell r="X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15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</row>
        <row r="2117">
          <cell r="A2117" t="str">
            <v>PROC &amp; LOG.IND.4420</v>
          </cell>
          <cell r="B2117" t="str">
            <v>8615.IND.4420</v>
          </cell>
          <cell r="O2117" t="str">
            <v>Non Allocated Expenditure</v>
          </cell>
          <cell r="Q2117">
            <v>0</v>
          </cell>
          <cell r="R2117">
            <v>0</v>
          </cell>
          <cell r="T2117">
            <v>23.66</v>
          </cell>
          <cell r="U2117">
            <v>0</v>
          </cell>
          <cell r="X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10</v>
          </cell>
          <cell r="AK2117">
            <v>0</v>
          </cell>
          <cell r="AL2117">
            <v>13.66</v>
          </cell>
          <cell r="AM2117">
            <v>0</v>
          </cell>
          <cell r="AN2117">
            <v>25.61</v>
          </cell>
        </row>
        <row r="2118">
          <cell r="A2118" t="str">
            <v>PROC &amp; LOG.IND.4420</v>
          </cell>
          <cell r="B2118" t="str">
            <v>8621.IND.4420</v>
          </cell>
          <cell r="O2118" t="str">
            <v>Non Allocated Expenditure</v>
          </cell>
          <cell r="Q2118">
            <v>0</v>
          </cell>
          <cell r="R2118">
            <v>0</v>
          </cell>
          <cell r="T2118">
            <v>646.12</v>
          </cell>
          <cell r="U2118">
            <v>0</v>
          </cell>
          <cell r="X2118">
            <v>0</v>
          </cell>
          <cell r="Z2118">
            <v>0</v>
          </cell>
          <cell r="AA2118">
            <v>1000</v>
          </cell>
          <cell r="AB2118">
            <v>0</v>
          </cell>
          <cell r="AC2118">
            <v>0</v>
          </cell>
          <cell r="AD2118">
            <v>471.52</v>
          </cell>
          <cell r="AE2118">
            <v>180.75</v>
          </cell>
          <cell r="AF2118">
            <v>4.5</v>
          </cell>
          <cell r="AG2118">
            <v>0</v>
          </cell>
          <cell r="AH2118">
            <v>-10.65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</row>
        <row r="2119">
          <cell r="A2119" t="str">
            <v>PROC &amp; LOG.IND.4420</v>
          </cell>
          <cell r="B2119" t="str">
            <v>8624.IND.4420</v>
          </cell>
          <cell r="O2119" t="str">
            <v>Non Allocated Expenditure</v>
          </cell>
          <cell r="Q2119">
            <v>0</v>
          </cell>
          <cell r="R2119">
            <v>512.25</v>
          </cell>
          <cell r="T2119">
            <v>103.39</v>
          </cell>
          <cell r="U2119">
            <v>5634.75</v>
          </cell>
          <cell r="X2119">
            <v>6147</v>
          </cell>
          <cell r="Z2119">
            <v>6147</v>
          </cell>
          <cell r="AA2119">
            <v>6147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103.39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</row>
        <row r="2120">
          <cell r="A2120" t="str">
            <v>PROC &amp; LOG.IND.4420</v>
          </cell>
          <cell r="B2120" t="str">
            <v>8624.IND.4420</v>
          </cell>
          <cell r="O2120" t="str">
            <v>Non Allocated Expenditure</v>
          </cell>
          <cell r="Q2120">
            <v>297.35000000000002</v>
          </cell>
          <cell r="R2120">
            <v>0</v>
          </cell>
          <cell r="T2120">
            <v>2957.48</v>
          </cell>
          <cell r="U2120">
            <v>0</v>
          </cell>
          <cell r="X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306.72000000000003</v>
          </cell>
          <cell r="AD2120">
            <v>93.27</v>
          </cell>
          <cell r="AE2120">
            <v>133.83000000000001</v>
          </cell>
          <cell r="AF2120">
            <v>120.07</v>
          </cell>
          <cell r="AG2120">
            <v>332.23</v>
          </cell>
          <cell r="AH2120">
            <v>312.48</v>
          </cell>
          <cell r="AI2120">
            <v>213.61</v>
          </cell>
          <cell r="AJ2120">
            <v>636.98</v>
          </cell>
          <cell r="AK2120">
            <v>234.94</v>
          </cell>
          <cell r="AL2120">
            <v>276</v>
          </cell>
          <cell r="AM2120">
            <v>297.35000000000002</v>
          </cell>
          <cell r="AN2120">
            <v>50.42</v>
          </cell>
        </row>
        <row r="2121">
          <cell r="A2121" t="str">
            <v>PROC &amp; LOG.IND.4420</v>
          </cell>
          <cell r="B2121" t="str">
            <v>8625.IND.4420</v>
          </cell>
          <cell r="O2121" t="str">
            <v>Non Allocated Expenditure</v>
          </cell>
          <cell r="Q2121">
            <v>0</v>
          </cell>
          <cell r="R2121">
            <v>116.5</v>
          </cell>
          <cell r="T2121">
            <v>130.66999999999999</v>
          </cell>
          <cell r="U2121">
            <v>1281.5</v>
          </cell>
          <cell r="X2121">
            <v>1398</v>
          </cell>
          <cell r="Z2121">
            <v>1398</v>
          </cell>
          <cell r="AA2121">
            <v>1398</v>
          </cell>
          <cell r="AB2121">
            <v>0</v>
          </cell>
          <cell r="AC2121">
            <v>0</v>
          </cell>
          <cell r="AD2121">
            <v>0</v>
          </cell>
          <cell r="AE2121">
            <v>84.6</v>
          </cell>
          <cell r="AF2121">
            <v>42.55</v>
          </cell>
          <cell r="AG2121">
            <v>55.31</v>
          </cell>
          <cell r="AH2121">
            <v>5.52</v>
          </cell>
          <cell r="AI2121">
            <v>-100.42</v>
          </cell>
          <cell r="AJ2121">
            <v>21.25</v>
          </cell>
          <cell r="AK2121">
            <v>-39.04</v>
          </cell>
          <cell r="AL2121">
            <v>60.9</v>
          </cell>
          <cell r="AM2121">
            <v>0</v>
          </cell>
          <cell r="AN2121">
            <v>0</v>
          </cell>
        </row>
        <row r="2122">
          <cell r="A2122" t="str">
            <v>PROC &amp; LOG.IND.4420</v>
          </cell>
          <cell r="B2122" t="str">
            <v>8627.IND.4420</v>
          </cell>
          <cell r="O2122" t="str">
            <v>Non Allocated Expenditure</v>
          </cell>
          <cell r="Q2122">
            <v>0</v>
          </cell>
          <cell r="R2122">
            <v>432.25</v>
          </cell>
          <cell r="T2122">
            <v>0</v>
          </cell>
          <cell r="U2122">
            <v>4754.75</v>
          </cell>
          <cell r="X2122">
            <v>5187</v>
          </cell>
          <cell r="Z2122">
            <v>5187</v>
          </cell>
          <cell r="AA2122">
            <v>5187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</row>
        <row r="2123">
          <cell r="A2123" t="str">
            <v>PROC &amp; LOG.IND.4420</v>
          </cell>
          <cell r="B2123" t="str">
            <v>8627.IND.4420</v>
          </cell>
          <cell r="O2123" t="str">
            <v>Non Allocated Expenditure</v>
          </cell>
          <cell r="Q2123">
            <v>646.77</v>
          </cell>
          <cell r="R2123">
            <v>0</v>
          </cell>
          <cell r="T2123">
            <v>5748.52</v>
          </cell>
          <cell r="U2123">
            <v>0</v>
          </cell>
          <cell r="X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391.44</v>
          </cell>
          <cell r="AD2123">
            <v>173.85</v>
          </cell>
          <cell r="AE2123">
            <v>721.51</v>
          </cell>
          <cell r="AF2123">
            <v>961.95</v>
          </cell>
          <cell r="AG2123">
            <v>235.77</v>
          </cell>
          <cell r="AH2123">
            <v>1230.4000000000001</v>
          </cell>
          <cell r="AI2123">
            <v>541.23</v>
          </cell>
          <cell r="AJ2123">
            <v>398.81</v>
          </cell>
          <cell r="AK2123">
            <v>204.42</v>
          </cell>
          <cell r="AL2123">
            <v>242.37</v>
          </cell>
          <cell r="AM2123">
            <v>646.77</v>
          </cell>
          <cell r="AN2123">
            <v>0</v>
          </cell>
        </row>
        <row r="2124">
          <cell r="A2124" t="str">
            <v>PROC &amp; LOG.IND.4420</v>
          </cell>
          <cell r="B2124" t="str">
            <v>8638.IND.4420</v>
          </cell>
          <cell r="O2124" t="str">
            <v>Non Allocated Expenditure</v>
          </cell>
          <cell r="Q2124">
            <v>42.49</v>
          </cell>
          <cell r="R2124">
            <v>0</v>
          </cell>
          <cell r="T2124">
            <v>359.95</v>
          </cell>
          <cell r="U2124">
            <v>0</v>
          </cell>
          <cell r="X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56.63</v>
          </cell>
          <cell r="AI2124">
            <v>97.61</v>
          </cell>
          <cell r="AJ2124">
            <v>120.73</v>
          </cell>
          <cell r="AK2124">
            <v>42.49</v>
          </cell>
          <cell r="AL2124">
            <v>0</v>
          </cell>
          <cell r="AM2124">
            <v>42.49</v>
          </cell>
          <cell r="AN2124">
            <v>0</v>
          </cell>
        </row>
        <row r="2125">
          <cell r="A2125" t="str">
            <v>PROC &amp; LOG.IND.4425</v>
          </cell>
          <cell r="B2125" t="str">
            <v>8610.IND.4425</v>
          </cell>
          <cell r="O2125" t="str">
            <v>Non Allocated Expenditure</v>
          </cell>
          <cell r="Q2125">
            <v>0</v>
          </cell>
          <cell r="R2125">
            <v>0</v>
          </cell>
          <cell r="T2125">
            <v>89.39</v>
          </cell>
          <cell r="U2125">
            <v>0</v>
          </cell>
          <cell r="X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89.39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</row>
        <row r="2126">
          <cell r="A2126" t="str">
            <v>PROC &amp; LOG.IND.4425</v>
          </cell>
          <cell r="B2126" t="str">
            <v>8611.IND.4425</v>
          </cell>
          <cell r="O2126" t="str">
            <v>Non Allocated Expenditure</v>
          </cell>
          <cell r="Q2126">
            <v>0</v>
          </cell>
          <cell r="R2126">
            <v>83.33</v>
          </cell>
          <cell r="T2126">
            <v>40.700000000000003</v>
          </cell>
          <cell r="U2126">
            <v>916.63</v>
          </cell>
          <cell r="X2126">
            <v>999.96</v>
          </cell>
          <cell r="Z2126">
            <v>999.96</v>
          </cell>
          <cell r="AA2126">
            <v>999.96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4.75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35.950000000000003</v>
          </cell>
          <cell r="AL2126">
            <v>0</v>
          </cell>
          <cell r="AM2126">
            <v>0</v>
          </cell>
          <cell r="AN2126">
            <v>0</v>
          </cell>
        </row>
        <row r="2127">
          <cell r="A2127" t="str">
            <v>PROC &amp; LOG.IND.4425</v>
          </cell>
          <cell r="B2127" t="str">
            <v>8615.IND.4425</v>
          </cell>
          <cell r="O2127" t="str">
            <v>Non Allocated Expenditure</v>
          </cell>
          <cell r="Q2127">
            <v>0</v>
          </cell>
          <cell r="R2127">
            <v>83.33</v>
          </cell>
          <cell r="T2127">
            <v>699.73</v>
          </cell>
          <cell r="U2127">
            <v>916.63</v>
          </cell>
          <cell r="X2127">
            <v>999.96</v>
          </cell>
          <cell r="Z2127">
            <v>999.96</v>
          </cell>
          <cell r="AA2127">
            <v>999.96</v>
          </cell>
          <cell r="AB2127">
            <v>0</v>
          </cell>
          <cell r="AC2127">
            <v>0</v>
          </cell>
          <cell r="AD2127">
            <v>121.81</v>
          </cell>
          <cell r="AE2127">
            <v>92.29</v>
          </cell>
          <cell r="AF2127">
            <v>197.75</v>
          </cell>
          <cell r="AG2127">
            <v>0</v>
          </cell>
          <cell r="AH2127">
            <v>0</v>
          </cell>
          <cell r="AI2127">
            <v>0</v>
          </cell>
          <cell r="AJ2127">
            <v>287.88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</row>
        <row r="2128">
          <cell r="A2128" t="str">
            <v>PROC &amp; LOG.IND.4425</v>
          </cell>
          <cell r="B2128" t="str">
            <v>8621.IND.4425</v>
          </cell>
          <cell r="O2128" t="str">
            <v>Non Allocated Expenditure</v>
          </cell>
          <cell r="Q2128">
            <v>0</v>
          </cell>
          <cell r="R2128">
            <v>0</v>
          </cell>
          <cell r="T2128">
            <v>482.3</v>
          </cell>
          <cell r="U2128">
            <v>0</v>
          </cell>
          <cell r="X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370.75</v>
          </cell>
          <cell r="AE2128">
            <v>276.18</v>
          </cell>
          <cell r="AF2128">
            <v>-449.6</v>
          </cell>
          <cell r="AG2128">
            <v>0</v>
          </cell>
          <cell r="AH2128">
            <v>33.24</v>
          </cell>
          <cell r="AI2128">
            <v>0</v>
          </cell>
          <cell r="AJ2128">
            <v>0</v>
          </cell>
          <cell r="AK2128">
            <v>0</v>
          </cell>
          <cell r="AL2128">
            <v>251.73</v>
          </cell>
          <cell r="AM2128">
            <v>0</v>
          </cell>
          <cell r="AN2128">
            <v>0</v>
          </cell>
        </row>
        <row r="2129">
          <cell r="A2129" t="str">
            <v>PROC &amp; LOG.IND.4425</v>
          </cell>
          <cell r="B2129" t="str">
            <v>8624.IND.4425</v>
          </cell>
          <cell r="O2129" t="str">
            <v>Non Allocated Expenditure</v>
          </cell>
          <cell r="Q2129">
            <v>0</v>
          </cell>
          <cell r="R2129">
            <v>2046.5</v>
          </cell>
          <cell r="T2129">
            <v>197.02</v>
          </cell>
          <cell r="U2129">
            <v>22511.5</v>
          </cell>
          <cell r="X2129">
            <v>24558</v>
          </cell>
          <cell r="Z2129">
            <v>24558</v>
          </cell>
          <cell r="AA2129">
            <v>24558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101.06</v>
          </cell>
          <cell r="AJ2129">
            <v>0</v>
          </cell>
          <cell r="AK2129">
            <v>95.96</v>
          </cell>
          <cell r="AL2129">
            <v>0</v>
          </cell>
          <cell r="AM2129">
            <v>0</v>
          </cell>
          <cell r="AN2129">
            <v>0</v>
          </cell>
        </row>
        <row r="2130">
          <cell r="A2130" t="str">
            <v>PROC &amp; LOG.IND.4425</v>
          </cell>
          <cell r="B2130" t="str">
            <v>8624.IND.4425</v>
          </cell>
          <cell r="O2130" t="str">
            <v>Non Allocated Expenditure</v>
          </cell>
          <cell r="Q2130">
            <v>2773.2</v>
          </cell>
          <cell r="R2130">
            <v>0</v>
          </cell>
          <cell r="T2130">
            <v>23750.06</v>
          </cell>
          <cell r="U2130">
            <v>0</v>
          </cell>
          <cell r="X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1828.86</v>
          </cell>
          <cell r="AD2130">
            <v>2144.17</v>
          </cell>
          <cell r="AE2130">
            <v>1552.93</v>
          </cell>
          <cell r="AF2130">
            <v>3203.27</v>
          </cell>
          <cell r="AG2130">
            <v>2241.8200000000002</v>
          </cell>
          <cell r="AH2130">
            <v>2065.5</v>
          </cell>
          <cell r="AI2130">
            <v>1728.06</v>
          </cell>
          <cell r="AJ2130">
            <v>1868.74</v>
          </cell>
          <cell r="AK2130">
            <v>2650.94</v>
          </cell>
          <cell r="AL2130">
            <v>1692.57</v>
          </cell>
          <cell r="AM2130">
            <v>2773.2</v>
          </cell>
          <cell r="AN2130">
            <v>15.17</v>
          </cell>
        </row>
        <row r="2131">
          <cell r="A2131" t="str">
            <v>PROC &amp; LOG.IND.4425</v>
          </cell>
          <cell r="B2131" t="str">
            <v>8625.IND.4425</v>
          </cell>
          <cell r="O2131" t="str">
            <v>Non Allocated Expenditure</v>
          </cell>
          <cell r="Q2131">
            <v>0</v>
          </cell>
          <cell r="R2131">
            <v>0</v>
          </cell>
          <cell r="T2131">
            <v>787.79</v>
          </cell>
          <cell r="U2131">
            <v>0</v>
          </cell>
          <cell r="X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107.29</v>
          </cell>
          <cell r="AD2131">
            <v>31.32</v>
          </cell>
          <cell r="AE2131">
            <v>186.49</v>
          </cell>
          <cell r="AF2131">
            <v>54.94</v>
          </cell>
          <cell r="AG2131">
            <v>0</v>
          </cell>
          <cell r="AH2131">
            <v>0.05</v>
          </cell>
          <cell r="AI2131">
            <v>79.069999999999993</v>
          </cell>
          <cell r="AJ2131">
            <v>28.5</v>
          </cell>
          <cell r="AK2131">
            <v>28.68</v>
          </cell>
          <cell r="AL2131">
            <v>271.45</v>
          </cell>
          <cell r="AM2131">
            <v>0</v>
          </cell>
          <cell r="AN2131">
            <v>0</v>
          </cell>
        </row>
        <row r="2132">
          <cell r="A2132" t="str">
            <v>PROC &amp; LOG.IND.4425</v>
          </cell>
          <cell r="B2132" t="str">
            <v>8626.IND.4425</v>
          </cell>
          <cell r="O2132" t="str">
            <v>Non Allocated Expenditure</v>
          </cell>
          <cell r="Q2132">
            <v>0</v>
          </cell>
          <cell r="R2132">
            <v>0</v>
          </cell>
          <cell r="T2132">
            <v>67.98</v>
          </cell>
          <cell r="U2132">
            <v>0</v>
          </cell>
          <cell r="X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44.98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23</v>
          </cell>
          <cell r="AL2132">
            <v>0</v>
          </cell>
          <cell r="AM2132">
            <v>0</v>
          </cell>
          <cell r="AN2132">
            <v>0</v>
          </cell>
        </row>
        <row r="2133">
          <cell r="A2133" t="str">
            <v>PROC &amp; LOG.IND.4425</v>
          </cell>
          <cell r="B2133" t="str">
            <v>8627.IND.4425</v>
          </cell>
          <cell r="O2133" t="str">
            <v>Non Allocated Expenditure</v>
          </cell>
          <cell r="Q2133">
            <v>0</v>
          </cell>
          <cell r="R2133">
            <v>1248.67</v>
          </cell>
          <cell r="T2133">
            <v>0</v>
          </cell>
          <cell r="U2133">
            <v>13735.37</v>
          </cell>
          <cell r="X2133">
            <v>14984.04</v>
          </cell>
          <cell r="Z2133">
            <v>14984.04</v>
          </cell>
          <cell r="AA2133">
            <v>14984.04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</row>
        <row r="2134">
          <cell r="A2134" t="str">
            <v>PROC &amp; LOG.IND.4425</v>
          </cell>
          <cell r="B2134" t="str">
            <v>8627.IND.4425</v>
          </cell>
          <cell r="O2134" t="str">
            <v>Non Allocated Expenditure</v>
          </cell>
          <cell r="Q2134">
            <v>787.86</v>
          </cell>
          <cell r="R2134">
            <v>0</v>
          </cell>
          <cell r="T2134">
            <v>8129.46</v>
          </cell>
          <cell r="U2134">
            <v>0</v>
          </cell>
          <cell r="X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1207.99</v>
          </cell>
          <cell r="AD2134">
            <v>832.27</v>
          </cell>
          <cell r="AE2134">
            <v>581.82000000000005</v>
          </cell>
          <cell r="AF2134">
            <v>546.42999999999995</v>
          </cell>
          <cell r="AG2134">
            <v>1213.21</v>
          </cell>
          <cell r="AH2134">
            <v>697.8</v>
          </cell>
          <cell r="AI2134">
            <v>515.28</v>
          </cell>
          <cell r="AJ2134">
            <v>1142.29</v>
          </cell>
          <cell r="AK2134">
            <v>0</v>
          </cell>
          <cell r="AL2134">
            <v>604.51</v>
          </cell>
          <cell r="AM2134">
            <v>787.86</v>
          </cell>
          <cell r="AN2134">
            <v>0</v>
          </cell>
        </row>
        <row r="2135">
          <cell r="A2135" t="str">
            <v>PROC &amp; LOG.IND.4425</v>
          </cell>
          <cell r="B2135" t="str">
            <v>8638.IND.4425</v>
          </cell>
          <cell r="O2135" t="str">
            <v>Non Allocated Expenditure</v>
          </cell>
          <cell r="Q2135">
            <v>474</v>
          </cell>
          <cell r="R2135">
            <v>166.67</v>
          </cell>
          <cell r="T2135">
            <v>1180.99</v>
          </cell>
          <cell r="U2135">
            <v>1833.37</v>
          </cell>
          <cell r="X2135">
            <v>2000.04</v>
          </cell>
          <cell r="Z2135">
            <v>2000.04</v>
          </cell>
          <cell r="AA2135">
            <v>2000.04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268.17</v>
          </cell>
          <cell r="AG2135">
            <v>0</v>
          </cell>
          <cell r="AH2135">
            <v>0</v>
          </cell>
          <cell r="AI2135">
            <v>0</v>
          </cell>
          <cell r="AJ2135">
            <v>438.82</v>
          </cell>
          <cell r="AK2135">
            <v>0</v>
          </cell>
          <cell r="AL2135">
            <v>0</v>
          </cell>
          <cell r="AM2135">
            <v>474</v>
          </cell>
          <cell r="AN2135">
            <v>0</v>
          </cell>
        </row>
        <row r="2136">
          <cell r="A2136" t="str">
            <v>PROC &amp; LOG.IND.4430</v>
          </cell>
          <cell r="B2136" t="str">
            <v>8620.IND.4430</v>
          </cell>
          <cell r="O2136" t="str">
            <v>Non Allocated Expenditure</v>
          </cell>
          <cell r="Q2136">
            <v>0</v>
          </cell>
          <cell r="R2136">
            <v>0</v>
          </cell>
          <cell r="T2136">
            <v>0</v>
          </cell>
          <cell r="U2136">
            <v>0</v>
          </cell>
          <cell r="X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4120.6000000000004</v>
          </cell>
          <cell r="AI2136">
            <v>-4120.6000000000004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</row>
        <row r="2137">
          <cell r="A2137" t="str">
            <v>PROC &amp; LOG.IND.4430</v>
          </cell>
          <cell r="B2137" t="str">
            <v>8624.IND.4430</v>
          </cell>
          <cell r="O2137" t="str">
            <v>Non Allocated Expenditure</v>
          </cell>
          <cell r="Q2137">
            <v>-3980.5</v>
          </cell>
          <cell r="R2137">
            <v>0</v>
          </cell>
          <cell r="T2137">
            <v>-1176.76</v>
          </cell>
          <cell r="U2137">
            <v>0</v>
          </cell>
          <cell r="X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1040.24</v>
          </cell>
          <cell r="AD2137">
            <v>-8087.17</v>
          </cell>
          <cell r="AE2137">
            <v>7046.93</v>
          </cell>
          <cell r="AF2137">
            <v>600.02</v>
          </cell>
          <cell r="AG2137">
            <v>-135.47</v>
          </cell>
          <cell r="AH2137">
            <v>1275.08</v>
          </cell>
          <cell r="AI2137">
            <v>-1739.63</v>
          </cell>
          <cell r="AJ2137">
            <v>4647.6000000000004</v>
          </cell>
          <cell r="AK2137">
            <v>-587</v>
          </cell>
          <cell r="AL2137">
            <v>-1256.8599999999999</v>
          </cell>
          <cell r="AM2137">
            <v>-3980.5</v>
          </cell>
          <cell r="AN2137">
            <v>20.51</v>
          </cell>
        </row>
        <row r="2138">
          <cell r="A2138" t="str">
            <v>PROC &amp; LOG.IND.4430</v>
          </cell>
          <cell r="B2138" t="str">
            <v>8625.IND.4430</v>
          </cell>
          <cell r="O2138" t="str">
            <v>Non Allocated Expenditure</v>
          </cell>
          <cell r="Q2138">
            <v>28065.26</v>
          </cell>
          <cell r="R2138">
            <v>41670</v>
          </cell>
          <cell r="T2138">
            <v>828965.46</v>
          </cell>
          <cell r="U2138">
            <v>893330</v>
          </cell>
          <cell r="X2138">
            <v>935000</v>
          </cell>
          <cell r="Z2138">
            <v>935000</v>
          </cell>
          <cell r="AA2138">
            <v>935000</v>
          </cell>
          <cell r="AB2138">
            <v>0</v>
          </cell>
          <cell r="AC2138">
            <v>402294.29</v>
          </cell>
          <cell r="AD2138">
            <v>22656.74</v>
          </cell>
          <cell r="AE2138">
            <v>64228.57</v>
          </cell>
          <cell r="AF2138">
            <v>778.85</v>
          </cell>
          <cell r="AG2138">
            <v>33446.589999999997</v>
          </cell>
          <cell r="AH2138">
            <v>5043.24</v>
          </cell>
          <cell r="AI2138">
            <v>45666.97</v>
          </cell>
          <cell r="AJ2138">
            <v>0</v>
          </cell>
          <cell r="AK2138">
            <v>210515.95</v>
          </cell>
          <cell r="AL2138">
            <v>16269</v>
          </cell>
          <cell r="AM2138">
            <v>28065.26</v>
          </cell>
          <cell r="AN2138">
            <v>0</v>
          </cell>
        </row>
        <row r="2139">
          <cell r="A2139" t="str">
            <v>PROC &amp; LOG.IND.4430</v>
          </cell>
          <cell r="B2139" t="str">
            <v>8627.IND.4430</v>
          </cell>
          <cell r="O2139" t="str">
            <v>Non Allocated Expenditure</v>
          </cell>
          <cell r="Q2139">
            <v>0</v>
          </cell>
          <cell r="R2139">
            <v>0</v>
          </cell>
          <cell r="T2139">
            <v>0</v>
          </cell>
          <cell r="U2139">
            <v>0</v>
          </cell>
          <cell r="X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-204.84</v>
          </cell>
          <cell r="AD2139">
            <v>345.11</v>
          </cell>
          <cell r="AE2139">
            <v>-140.27000000000001</v>
          </cell>
          <cell r="AF2139">
            <v>1366.34</v>
          </cell>
          <cell r="AG2139">
            <v>273.51</v>
          </cell>
          <cell r="AH2139">
            <v>0</v>
          </cell>
          <cell r="AI2139">
            <v>-1639.85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</row>
        <row r="2140">
          <cell r="A2140" t="str">
            <v>PROC &amp; LOG.IND.4435</v>
          </cell>
          <cell r="B2140" t="str">
            <v>8625.IND.4435</v>
          </cell>
          <cell r="O2140" t="str">
            <v>Non Allocated Expenditure</v>
          </cell>
          <cell r="Q2140">
            <v>-112045.29</v>
          </cell>
          <cell r="R2140">
            <v>-44891.75</v>
          </cell>
          <cell r="T2140">
            <v>-365991.97</v>
          </cell>
          <cell r="U2140">
            <v>-493809.25</v>
          </cell>
          <cell r="X2140">
            <v>-538701</v>
          </cell>
          <cell r="Z2140">
            <v>-538701</v>
          </cell>
          <cell r="AA2140">
            <v>-538701</v>
          </cell>
          <cell r="AB2140">
            <v>0</v>
          </cell>
          <cell r="AC2140">
            <v>-16143.81</v>
          </cell>
          <cell r="AD2140">
            <v>-11384.17</v>
          </cell>
          <cell r="AE2140">
            <v>-73203.7</v>
          </cell>
          <cell r="AF2140">
            <v>-11878.81</v>
          </cell>
          <cell r="AG2140">
            <v>-17756.43</v>
          </cell>
          <cell r="AH2140">
            <v>-22834.27</v>
          </cell>
          <cell r="AI2140">
            <v>-43476.33</v>
          </cell>
          <cell r="AJ2140">
            <v>-40357.199999999997</v>
          </cell>
          <cell r="AK2140">
            <v>0</v>
          </cell>
          <cell r="AL2140">
            <v>-16911.96</v>
          </cell>
          <cell r="AM2140">
            <v>-112045.29</v>
          </cell>
          <cell r="AN2140">
            <v>0</v>
          </cell>
        </row>
        <row r="2141">
          <cell r="A2141" t="str">
            <v>PROC &amp; LOG.IND.4460</v>
          </cell>
          <cell r="B2141" t="str">
            <v>8620.IND.4460</v>
          </cell>
          <cell r="O2141" t="str">
            <v>Non Allocated Expenditure</v>
          </cell>
          <cell r="Q2141">
            <v>-17633.28</v>
          </cell>
          <cell r="R2141">
            <v>0</v>
          </cell>
          <cell r="T2141">
            <v>102057.64</v>
          </cell>
          <cell r="U2141">
            <v>0</v>
          </cell>
          <cell r="X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-160.66999999999999</v>
          </cell>
          <cell r="AD2141">
            <v>-2745.75</v>
          </cell>
          <cell r="AE2141">
            <v>100.5</v>
          </cell>
          <cell r="AF2141">
            <v>25832.33</v>
          </cell>
          <cell r="AG2141">
            <v>-30955.87</v>
          </cell>
          <cell r="AH2141">
            <v>-52.74</v>
          </cell>
          <cell r="AI2141">
            <v>9444.39</v>
          </cell>
          <cell r="AJ2141">
            <v>84875.21</v>
          </cell>
          <cell r="AK2141">
            <v>46338.91</v>
          </cell>
          <cell r="AL2141">
            <v>-12985.39</v>
          </cell>
          <cell r="AM2141">
            <v>-17633.28</v>
          </cell>
          <cell r="AN2141">
            <v>-130.84</v>
          </cell>
        </row>
        <row r="2142">
          <cell r="A2142" t="str">
            <v>PROC &amp; LOG.IND.4460</v>
          </cell>
          <cell r="B2142" t="str">
            <v>8625.IND.4460</v>
          </cell>
          <cell r="O2142" t="str">
            <v>Non Allocated Expenditure</v>
          </cell>
          <cell r="Q2142">
            <v>15548.66</v>
          </cell>
          <cell r="R2142">
            <v>0</v>
          </cell>
          <cell r="T2142">
            <v>58529.83</v>
          </cell>
          <cell r="U2142">
            <v>0</v>
          </cell>
          <cell r="X2142">
            <v>0</v>
          </cell>
          <cell r="Z2142">
            <v>0</v>
          </cell>
          <cell r="AA2142">
            <v>20000</v>
          </cell>
          <cell r="AB2142">
            <v>0</v>
          </cell>
          <cell r="AC2142">
            <v>4486.43</v>
          </cell>
          <cell r="AD2142">
            <v>747.45</v>
          </cell>
          <cell r="AE2142">
            <v>788.79</v>
          </cell>
          <cell r="AF2142">
            <v>612.59</v>
          </cell>
          <cell r="AG2142">
            <v>2578.39</v>
          </cell>
          <cell r="AH2142">
            <v>723.39</v>
          </cell>
          <cell r="AI2142">
            <v>2508</v>
          </cell>
          <cell r="AJ2142">
            <v>29451.38</v>
          </cell>
          <cell r="AK2142">
            <v>3657.66</v>
          </cell>
          <cell r="AL2142">
            <v>-2572.91</v>
          </cell>
          <cell r="AM2142">
            <v>15548.66</v>
          </cell>
          <cell r="AN2142">
            <v>129.96</v>
          </cell>
        </row>
        <row r="2143">
          <cell r="A2143" t="str">
            <v>PROC &amp; LOG.IND.4460</v>
          </cell>
          <cell r="B2143" t="str">
            <v>8638.IND.4460</v>
          </cell>
          <cell r="O2143" t="str">
            <v>Non Allocated Expenditure</v>
          </cell>
          <cell r="Q2143">
            <v>0</v>
          </cell>
          <cell r="R2143">
            <v>0</v>
          </cell>
          <cell r="T2143">
            <v>-17294.07</v>
          </cell>
          <cell r="U2143">
            <v>0</v>
          </cell>
          <cell r="X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-15980.07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-1314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</row>
        <row r="2144">
          <cell r="A2144" t="str">
            <v>PROC &amp; LOG.IND.4465</v>
          </cell>
          <cell r="B2144" t="str">
            <v>8625.IND.4465</v>
          </cell>
          <cell r="O2144" t="str">
            <v>Non Allocated Expenditure</v>
          </cell>
          <cell r="Q2144">
            <v>14270.1</v>
          </cell>
          <cell r="R2144">
            <v>0</v>
          </cell>
          <cell r="T2144">
            <v>42367.03</v>
          </cell>
          <cell r="U2144">
            <v>0</v>
          </cell>
          <cell r="X2144">
            <v>0</v>
          </cell>
          <cell r="Z2144">
            <v>0</v>
          </cell>
          <cell r="AA2144">
            <v>-40000</v>
          </cell>
          <cell r="AB2144">
            <v>0</v>
          </cell>
          <cell r="AC2144">
            <v>-27157</v>
          </cell>
          <cell r="AD2144">
            <v>353.4</v>
          </cell>
          <cell r="AE2144">
            <v>-15932.55</v>
          </cell>
          <cell r="AF2144">
            <v>260</v>
          </cell>
          <cell r="AG2144">
            <v>-15970.42</v>
          </cell>
          <cell r="AH2144">
            <v>650</v>
          </cell>
          <cell r="AI2144">
            <v>300.60000000000002</v>
          </cell>
          <cell r="AJ2144">
            <v>13847</v>
          </cell>
          <cell r="AK2144">
            <v>70705.899999999994</v>
          </cell>
          <cell r="AL2144">
            <v>1040</v>
          </cell>
          <cell r="AM2144">
            <v>14270.1</v>
          </cell>
          <cell r="AN2144">
            <v>0</v>
          </cell>
        </row>
        <row r="2145">
          <cell r="A2145" t="str">
            <v>PROC &amp; LOG.IND.4500</v>
          </cell>
          <cell r="B2145" t="str">
            <v>8610.IND.4500</v>
          </cell>
          <cell r="O2145" t="str">
            <v>Non Allocated Expenditure</v>
          </cell>
          <cell r="Q2145">
            <v>0</v>
          </cell>
          <cell r="R2145">
            <v>83.33</v>
          </cell>
          <cell r="T2145">
            <v>141.44</v>
          </cell>
          <cell r="U2145">
            <v>916.63</v>
          </cell>
          <cell r="X2145">
            <v>999.96</v>
          </cell>
          <cell r="Z2145">
            <v>999.96</v>
          </cell>
          <cell r="AA2145">
            <v>999.96</v>
          </cell>
          <cell r="AB2145">
            <v>0</v>
          </cell>
          <cell r="AC2145">
            <v>0</v>
          </cell>
          <cell r="AD2145">
            <v>79.62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61.82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</row>
        <row r="2146">
          <cell r="A2146" t="str">
            <v>PROC &amp; LOG.IND.4500</v>
          </cell>
          <cell r="B2146" t="str">
            <v>8614.IND.4500</v>
          </cell>
          <cell r="O2146" t="str">
            <v>Non Allocated Expenditure</v>
          </cell>
          <cell r="Q2146">
            <v>0</v>
          </cell>
          <cell r="R2146">
            <v>0</v>
          </cell>
          <cell r="T2146">
            <v>2830.12</v>
          </cell>
          <cell r="U2146">
            <v>0</v>
          </cell>
          <cell r="X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2787.32</v>
          </cell>
          <cell r="AG2146">
            <v>42.8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</row>
        <row r="2147">
          <cell r="A2147" t="str">
            <v>PROC &amp; LOG.IND.4500</v>
          </cell>
          <cell r="B2147" t="str">
            <v>8621.IND.4500</v>
          </cell>
          <cell r="O2147" t="str">
            <v>Non Allocated Expenditure</v>
          </cell>
          <cell r="Q2147">
            <v>0</v>
          </cell>
          <cell r="R2147">
            <v>0</v>
          </cell>
          <cell r="T2147">
            <v>7509.24</v>
          </cell>
          <cell r="U2147">
            <v>0</v>
          </cell>
          <cell r="X2147">
            <v>0</v>
          </cell>
          <cell r="Z2147">
            <v>0</v>
          </cell>
          <cell r="AA2147">
            <v>11000</v>
          </cell>
          <cell r="AB2147">
            <v>0</v>
          </cell>
          <cell r="AC2147">
            <v>0</v>
          </cell>
          <cell r="AD2147">
            <v>3124.35</v>
          </cell>
          <cell r="AE2147">
            <v>3385</v>
          </cell>
          <cell r="AF2147">
            <v>0</v>
          </cell>
          <cell r="AG2147">
            <v>99.89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900</v>
          </cell>
          <cell r="AM2147">
            <v>0</v>
          </cell>
          <cell r="AN2147">
            <v>0</v>
          </cell>
        </row>
        <row r="2148">
          <cell r="A2148" t="str">
            <v>PROC &amp; LOG.IND.4500</v>
          </cell>
          <cell r="B2148" t="str">
            <v>8624.IND.4500</v>
          </cell>
          <cell r="O2148" t="str">
            <v>Non Allocated Expenditure</v>
          </cell>
          <cell r="Q2148">
            <v>0</v>
          </cell>
          <cell r="R2148">
            <v>2000</v>
          </cell>
          <cell r="T2148">
            <v>5398.3</v>
          </cell>
          <cell r="U2148">
            <v>22000</v>
          </cell>
          <cell r="X2148">
            <v>24000</v>
          </cell>
          <cell r="Z2148">
            <v>24000</v>
          </cell>
          <cell r="AA2148">
            <v>24000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3269.94</v>
          </cell>
          <cell r="AI2148">
            <v>40.36</v>
          </cell>
          <cell r="AJ2148">
            <v>0</v>
          </cell>
          <cell r="AK2148">
            <v>2088</v>
          </cell>
          <cell r="AL2148">
            <v>0</v>
          </cell>
          <cell r="AM2148">
            <v>0</v>
          </cell>
          <cell r="AN2148">
            <v>0</v>
          </cell>
        </row>
        <row r="2149">
          <cell r="A2149" t="str">
            <v>PROC &amp; LOG.IND.4500</v>
          </cell>
          <cell r="B2149" t="str">
            <v>8624.IND.4500</v>
          </cell>
          <cell r="O2149" t="str">
            <v>Non Allocated Expenditure</v>
          </cell>
          <cell r="Q2149">
            <v>1669.6</v>
          </cell>
          <cell r="R2149">
            <v>0</v>
          </cell>
          <cell r="T2149">
            <v>21669.37</v>
          </cell>
          <cell r="U2149">
            <v>0</v>
          </cell>
          <cell r="X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114.44</v>
          </cell>
          <cell r="AD2149">
            <v>2353.88</v>
          </cell>
          <cell r="AE2149">
            <v>1933.53</v>
          </cell>
          <cell r="AF2149">
            <v>1636.55</v>
          </cell>
          <cell r="AG2149">
            <v>1512.7</v>
          </cell>
          <cell r="AH2149">
            <v>1175</v>
          </cell>
          <cell r="AI2149">
            <v>2959.77</v>
          </cell>
          <cell r="AJ2149">
            <v>798.27</v>
          </cell>
          <cell r="AK2149">
            <v>7144.27</v>
          </cell>
          <cell r="AL2149">
            <v>371.36</v>
          </cell>
          <cell r="AM2149">
            <v>1669.6</v>
          </cell>
          <cell r="AN2149">
            <v>0</v>
          </cell>
        </row>
        <row r="2150">
          <cell r="A2150" t="str">
            <v>PROC &amp; LOG.IND.4500</v>
          </cell>
          <cell r="B2150" t="str">
            <v>8625.IND.4500</v>
          </cell>
          <cell r="O2150" t="str">
            <v>Non Allocated Expenditure</v>
          </cell>
          <cell r="Q2150">
            <v>46002</v>
          </cell>
          <cell r="R2150">
            <v>772.17</v>
          </cell>
          <cell r="T2150">
            <v>111900.7</v>
          </cell>
          <cell r="U2150">
            <v>8493.8700000000008</v>
          </cell>
          <cell r="X2150">
            <v>9266.0400000000009</v>
          </cell>
          <cell r="Z2150">
            <v>9266.0400000000009</v>
          </cell>
          <cell r="AA2150">
            <v>9266.0400000000009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61852</v>
          </cell>
          <cell r="AG2150">
            <v>0</v>
          </cell>
          <cell r="AH2150">
            <v>0</v>
          </cell>
          <cell r="AI2150">
            <v>0</v>
          </cell>
          <cell r="AJ2150">
            <v>2198.6999999999998</v>
          </cell>
          <cell r="AK2150">
            <v>1848</v>
          </cell>
          <cell r="AL2150">
            <v>0</v>
          </cell>
          <cell r="AM2150">
            <v>46002</v>
          </cell>
          <cell r="AN2150">
            <v>0</v>
          </cell>
        </row>
        <row r="2151">
          <cell r="A2151" t="str">
            <v>PROC &amp; LOG.IND.4500</v>
          </cell>
          <cell r="B2151" t="str">
            <v>8626.IND.4500</v>
          </cell>
          <cell r="O2151" t="str">
            <v>Non Allocated Expenditure</v>
          </cell>
          <cell r="Q2151">
            <v>5589.67</v>
          </cell>
          <cell r="R2151">
            <v>0</v>
          </cell>
          <cell r="T2151">
            <v>108538.67</v>
          </cell>
          <cell r="U2151">
            <v>0</v>
          </cell>
          <cell r="X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32404</v>
          </cell>
          <cell r="AD2151">
            <v>12431</v>
          </cell>
          <cell r="AE2151">
            <v>5400</v>
          </cell>
          <cell r="AF2151">
            <v>45254</v>
          </cell>
          <cell r="AG2151">
            <v>0</v>
          </cell>
          <cell r="AH2151">
            <v>0</v>
          </cell>
          <cell r="AI2151">
            <v>6480</v>
          </cell>
          <cell r="AJ2151">
            <v>0</v>
          </cell>
          <cell r="AK2151">
            <v>0</v>
          </cell>
          <cell r="AL2151">
            <v>980</v>
          </cell>
          <cell r="AM2151">
            <v>5589.67</v>
          </cell>
          <cell r="AN2151">
            <v>0</v>
          </cell>
        </row>
        <row r="2152">
          <cell r="A2152" t="str">
            <v>PROC &amp; LOG.IND.4500</v>
          </cell>
          <cell r="B2152" t="str">
            <v>8627.IND.4500</v>
          </cell>
          <cell r="O2152" t="str">
            <v>Non Allocated Expenditure</v>
          </cell>
          <cell r="Q2152">
            <v>0</v>
          </cell>
          <cell r="R2152">
            <v>857.42</v>
          </cell>
          <cell r="T2152">
            <v>0</v>
          </cell>
          <cell r="U2152">
            <v>9431.6200000000008</v>
          </cell>
          <cell r="X2152">
            <v>10289.040000000001</v>
          </cell>
          <cell r="Z2152">
            <v>10289.040000000001</v>
          </cell>
          <cell r="AA2152">
            <v>10289.040000000001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</row>
        <row r="2153">
          <cell r="A2153" t="str">
            <v>PROC &amp; LOG.IND.4500</v>
          </cell>
          <cell r="B2153" t="str">
            <v>8627.IND.4500</v>
          </cell>
          <cell r="O2153" t="str">
            <v>Non Allocated Expenditure</v>
          </cell>
          <cell r="Q2153">
            <v>1558.6</v>
          </cell>
          <cell r="R2153">
            <v>0</v>
          </cell>
          <cell r="T2153">
            <v>7050.09</v>
          </cell>
          <cell r="U2153">
            <v>0</v>
          </cell>
          <cell r="X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1426.64</v>
          </cell>
          <cell r="AD2153">
            <v>661.52</v>
          </cell>
          <cell r="AE2153">
            <v>993.38</v>
          </cell>
          <cell r="AF2153">
            <v>210.33</v>
          </cell>
          <cell r="AG2153">
            <v>598.86</v>
          </cell>
          <cell r="AH2153">
            <v>391.77</v>
          </cell>
          <cell r="AI2153">
            <v>471.89</v>
          </cell>
          <cell r="AJ2153">
            <v>246.45</v>
          </cell>
          <cell r="AK2153">
            <v>102.65</v>
          </cell>
          <cell r="AL2153">
            <v>388</v>
          </cell>
          <cell r="AM2153">
            <v>1558.6</v>
          </cell>
          <cell r="AN2153">
            <v>0</v>
          </cell>
        </row>
        <row r="2154">
          <cell r="A2154" t="str">
            <v>PROC &amp; LOG.IND.4500</v>
          </cell>
          <cell r="B2154" t="str">
            <v>8638.IND.4500</v>
          </cell>
          <cell r="O2154" t="str">
            <v>Non Allocated Expenditure</v>
          </cell>
          <cell r="Q2154">
            <v>0</v>
          </cell>
          <cell r="R2154">
            <v>83.33</v>
          </cell>
          <cell r="T2154">
            <v>0</v>
          </cell>
          <cell r="U2154">
            <v>916.63</v>
          </cell>
          <cell r="X2154">
            <v>999.96</v>
          </cell>
          <cell r="Z2154">
            <v>999.96</v>
          </cell>
          <cell r="AA2154">
            <v>999.96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</row>
        <row r="2155">
          <cell r="A2155" t="str">
            <v>PROC &amp; LOG.IND.4540</v>
          </cell>
          <cell r="B2155" t="str">
            <v>8615.IND.4540</v>
          </cell>
          <cell r="O2155" t="str">
            <v>Non Allocated Expenditure</v>
          </cell>
          <cell r="Q2155">
            <v>0</v>
          </cell>
          <cell r="R2155">
            <v>0</v>
          </cell>
          <cell r="T2155">
            <v>39.5</v>
          </cell>
          <cell r="U2155">
            <v>0</v>
          </cell>
          <cell r="X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39.5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</row>
        <row r="2156">
          <cell r="A2156" t="str">
            <v>PROC &amp; LOG.IND.4540</v>
          </cell>
          <cell r="B2156" t="str">
            <v>8621.IND.4540</v>
          </cell>
          <cell r="O2156" t="str">
            <v>Non Allocated Expenditure</v>
          </cell>
          <cell r="Q2156">
            <v>0</v>
          </cell>
          <cell r="R2156">
            <v>0</v>
          </cell>
          <cell r="T2156">
            <v>111.03</v>
          </cell>
          <cell r="U2156">
            <v>0</v>
          </cell>
          <cell r="X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111.03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</row>
        <row r="2157">
          <cell r="A2157" t="str">
            <v>PROC &amp; LOG.IND.4540</v>
          </cell>
          <cell r="B2157" t="str">
            <v>8624.IND.4540</v>
          </cell>
          <cell r="O2157" t="str">
            <v>Non Allocated Expenditure</v>
          </cell>
          <cell r="Q2157">
            <v>0</v>
          </cell>
          <cell r="R2157">
            <v>0</v>
          </cell>
          <cell r="T2157">
            <v>528.82000000000005</v>
          </cell>
          <cell r="U2157">
            <v>0</v>
          </cell>
          <cell r="X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166.45</v>
          </cell>
          <cell r="AD2157">
            <v>362.37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</row>
        <row r="2158">
          <cell r="A2158" t="str">
            <v>PROC &amp; LOG.IND.4540</v>
          </cell>
          <cell r="B2158" t="str">
            <v>8625.IND.4540</v>
          </cell>
          <cell r="O2158" t="str">
            <v>Non Allocated Expenditure</v>
          </cell>
          <cell r="Q2158">
            <v>0</v>
          </cell>
          <cell r="R2158">
            <v>0</v>
          </cell>
          <cell r="T2158">
            <v>4.34</v>
          </cell>
          <cell r="U2158">
            <v>0</v>
          </cell>
          <cell r="X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4.34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</row>
        <row r="2159">
          <cell r="A2159" t="str">
            <v>PROC &amp; LOG.IND.4540</v>
          </cell>
          <cell r="B2159" t="str">
            <v>8626.IND.4540</v>
          </cell>
          <cell r="O2159" t="str">
            <v>Non Allocated Expenditure</v>
          </cell>
          <cell r="Q2159">
            <v>0</v>
          </cell>
          <cell r="R2159">
            <v>0</v>
          </cell>
          <cell r="T2159">
            <v>22.75</v>
          </cell>
          <cell r="U2159">
            <v>0</v>
          </cell>
          <cell r="X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14.11</v>
          </cell>
          <cell r="AD2159">
            <v>8.64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</row>
        <row r="2160">
          <cell r="A2160" t="str">
            <v>PROC &amp; LOG.IND.4540</v>
          </cell>
          <cell r="B2160" t="str">
            <v>8627.IND.4540</v>
          </cell>
          <cell r="O2160" t="str">
            <v>Non Allocated Expenditure</v>
          </cell>
          <cell r="Q2160">
            <v>0</v>
          </cell>
          <cell r="R2160">
            <v>166.67</v>
          </cell>
          <cell r="T2160">
            <v>0</v>
          </cell>
          <cell r="U2160">
            <v>1833.37</v>
          </cell>
          <cell r="X2160">
            <v>2000.04</v>
          </cell>
          <cell r="Z2160">
            <v>2000.04</v>
          </cell>
          <cell r="AA2160">
            <v>2000.04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</row>
        <row r="2161">
          <cell r="A2161" t="str">
            <v>PROC &amp; LOG.IND.4540</v>
          </cell>
          <cell r="B2161" t="str">
            <v>8627.IND.4540</v>
          </cell>
          <cell r="O2161" t="str">
            <v>Non Allocated Expenditure</v>
          </cell>
          <cell r="Q2161">
            <v>0</v>
          </cell>
          <cell r="R2161">
            <v>0</v>
          </cell>
          <cell r="T2161">
            <v>1480.74</v>
          </cell>
          <cell r="U2161">
            <v>0</v>
          </cell>
          <cell r="X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466.68</v>
          </cell>
          <cell r="AD2161">
            <v>457.37</v>
          </cell>
          <cell r="AE2161">
            <v>50.45</v>
          </cell>
          <cell r="AF2161">
            <v>0</v>
          </cell>
          <cell r="AG2161">
            <v>0</v>
          </cell>
          <cell r="AH2161">
            <v>484.6</v>
          </cell>
          <cell r="AI2161">
            <v>0</v>
          </cell>
          <cell r="AJ2161">
            <v>0</v>
          </cell>
          <cell r="AK2161">
            <v>21.64</v>
          </cell>
          <cell r="AL2161">
            <v>0</v>
          </cell>
          <cell r="AM2161">
            <v>0</v>
          </cell>
          <cell r="AN2161">
            <v>0</v>
          </cell>
        </row>
        <row r="2162">
          <cell r="A2162" t="str">
            <v>PROC &amp; LOG.IND.4700</v>
          </cell>
          <cell r="B2162" t="str">
            <v>8610.IND.4700</v>
          </cell>
          <cell r="O2162" t="str">
            <v>Non Allocated Expenditure</v>
          </cell>
          <cell r="Q2162">
            <v>0</v>
          </cell>
          <cell r="R2162">
            <v>0</v>
          </cell>
          <cell r="T2162">
            <v>18.18</v>
          </cell>
          <cell r="U2162">
            <v>0</v>
          </cell>
          <cell r="X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18.18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</row>
        <row r="2163">
          <cell r="A2163" t="str">
            <v>PROC &amp; LOG.IND.4700</v>
          </cell>
          <cell r="B2163" t="str">
            <v>8615.IND.4700</v>
          </cell>
          <cell r="O2163" t="str">
            <v>Non Allocated Expenditure</v>
          </cell>
          <cell r="Q2163">
            <v>48.13</v>
          </cell>
          <cell r="R2163">
            <v>0</v>
          </cell>
          <cell r="T2163">
            <v>240.61</v>
          </cell>
          <cell r="U2163">
            <v>0</v>
          </cell>
          <cell r="X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80.5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84.7</v>
          </cell>
          <cell r="AI2163">
            <v>27.28</v>
          </cell>
          <cell r="AJ2163">
            <v>0</v>
          </cell>
          <cell r="AK2163">
            <v>0</v>
          </cell>
          <cell r="AL2163">
            <v>0</v>
          </cell>
          <cell r="AM2163">
            <v>48.13</v>
          </cell>
          <cell r="AN2163">
            <v>0</v>
          </cell>
        </row>
        <row r="2164">
          <cell r="A2164" t="str">
            <v>PROC &amp; LOG.IND.4700</v>
          </cell>
          <cell r="B2164" t="str">
            <v>8621.IND.4700</v>
          </cell>
          <cell r="O2164" t="str">
            <v>Non Allocated Expenditure</v>
          </cell>
          <cell r="Q2164">
            <v>588.69000000000005</v>
          </cell>
          <cell r="R2164">
            <v>0</v>
          </cell>
          <cell r="T2164">
            <v>648.24</v>
          </cell>
          <cell r="U2164">
            <v>0</v>
          </cell>
          <cell r="X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59.55</v>
          </cell>
          <cell r="AM2164">
            <v>588.69000000000005</v>
          </cell>
          <cell r="AN2164">
            <v>0</v>
          </cell>
        </row>
        <row r="2165">
          <cell r="A2165" t="str">
            <v>PROC &amp; LOG.IND.4700</v>
          </cell>
          <cell r="B2165" t="str">
            <v>8627.IND.4700</v>
          </cell>
          <cell r="O2165" t="str">
            <v>Non Allocated Expenditure</v>
          </cell>
          <cell r="Q2165">
            <v>0</v>
          </cell>
          <cell r="R2165">
            <v>83.33</v>
          </cell>
          <cell r="T2165">
            <v>0</v>
          </cell>
          <cell r="U2165">
            <v>916.63</v>
          </cell>
          <cell r="X2165">
            <v>999.96</v>
          </cell>
          <cell r="Z2165">
            <v>999.96</v>
          </cell>
          <cell r="AA2165">
            <v>999.96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</row>
        <row r="2166">
          <cell r="A2166" t="str">
            <v>PROC &amp; LOG.IND.4700</v>
          </cell>
          <cell r="B2166" t="str">
            <v>8627.IND.4700</v>
          </cell>
          <cell r="O2166" t="str">
            <v>Non Allocated Expenditure</v>
          </cell>
          <cell r="Q2166">
            <v>0</v>
          </cell>
          <cell r="R2166">
            <v>0</v>
          </cell>
          <cell r="T2166">
            <v>328.43</v>
          </cell>
          <cell r="U2166">
            <v>0</v>
          </cell>
          <cell r="X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222.75</v>
          </cell>
          <cell r="AD2166">
            <v>0</v>
          </cell>
          <cell r="AE2166">
            <v>36.68</v>
          </cell>
          <cell r="AF2166">
            <v>10.91</v>
          </cell>
          <cell r="AG2166">
            <v>58.09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</row>
        <row r="2167">
          <cell r="A2167" t="str">
            <v>PROC &amp; LOG.IND.4700</v>
          </cell>
          <cell r="B2167" t="str">
            <v>8638.IND.4700</v>
          </cell>
          <cell r="O2167" t="str">
            <v>Non Allocated Expenditure</v>
          </cell>
          <cell r="Q2167">
            <v>0</v>
          </cell>
          <cell r="R2167">
            <v>0</v>
          </cell>
          <cell r="T2167">
            <v>223.19</v>
          </cell>
          <cell r="U2167">
            <v>0</v>
          </cell>
          <cell r="X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78.819999999999993</v>
          </cell>
          <cell r="AG2167">
            <v>0</v>
          </cell>
          <cell r="AH2167">
            <v>144.37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</row>
        <row r="2168">
          <cell r="A2168" t="str">
            <v>PROC &amp; LOG.IND.4720</v>
          </cell>
          <cell r="B2168" t="str">
            <v>8610.IND.4720</v>
          </cell>
          <cell r="O2168" t="str">
            <v>Non Allocated Expenditure</v>
          </cell>
          <cell r="Q2168">
            <v>12.73</v>
          </cell>
          <cell r="R2168">
            <v>0</v>
          </cell>
          <cell r="T2168">
            <v>145.41999999999999</v>
          </cell>
          <cell r="U2168">
            <v>0</v>
          </cell>
          <cell r="X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27.23</v>
          </cell>
          <cell r="AD2168">
            <v>0</v>
          </cell>
          <cell r="AE2168">
            <v>0</v>
          </cell>
          <cell r="AF2168">
            <v>46.36</v>
          </cell>
          <cell r="AG2168">
            <v>0</v>
          </cell>
          <cell r="AH2168">
            <v>13.64</v>
          </cell>
          <cell r="AI2168">
            <v>13.64</v>
          </cell>
          <cell r="AJ2168">
            <v>0</v>
          </cell>
          <cell r="AK2168">
            <v>31.82</v>
          </cell>
          <cell r="AL2168">
            <v>0</v>
          </cell>
          <cell r="AM2168">
            <v>12.73</v>
          </cell>
          <cell r="AN2168">
            <v>0</v>
          </cell>
        </row>
        <row r="2169">
          <cell r="A2169" t="str">
            <v>PROC &amp; LOG.IND.4720</v>
          </cell>
          <cell r="B2169" t="str">
            <v>8625.IND.4720</v>
          </cell>
          <cell r="O2169" t="str">
            <v>Non Allocated Expenditure</v>
          </cell>
          <cell r="Q2169">
            <v>0</v>
          </cell>
          <cell r="R2169">
            <v>0</v>
          </cell>
          <cell r="T2169">
            <v>12.73</v>
          </cell>
          <cell r="U2169">
            <v>0</v>
          </cell>
          <cell r="X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12.73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</row>
        <row r="2170">
          <cell r="A2170" t="str">
            <v>PROC &amp; LOG.IND.4760</v>
          </cell>
          <cell r="B2170" t="str">
            <v>8610.IND.4760</v>
          </cell>
          <cell r="O2170" t="str">
            <v>Non Allocated Expenditure</v>
          </cell>
          <cell r="Q2170">
            <v>0</v>
          </cell>
          <cell r="R2170">
            <v>0</v>
          </cell>
          <cell r="T2170">
            <v>291.32</v>
          </cell>
          <cell r="U2170">
            <v>0</v>
          </cell>
          <cell r="X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291.32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</row>
        <row r="2171">
          <cell r="A2171" t="str">
            <v>PROC &amp; LOG.IND.4760</v>
          </cell>
          <cell r="B2171" t="str">
            <v>8624.IND.4760</v>
          </cell>
          <cell r="O2171" t="str">
            <v>Non Allocated Expenditure</v>
          </cell>
          <cell r="Q2171">
            <v>321.83999999999997</v>
          </cell>
          <cell r="R2171">
            <v>0</v>
          </cell>
          <cell r="T2171">
            <v>509.87</v>
          </cell>
          <cell r="U2171">
            <v>0</v>
          </cell>
          <cell r="X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188.03</v>
          </cell>
          <cell r="AM2171">
            <v>321.83999999999997</v>
          </cell>
          <cell r="AN2171">
            <v>0</v>
          </cell>
        </row>
        <row r="2172">
          <cell r="A2172" t="str">
            <v>PROC &amp; LOG.IND.4760</v>
          </cell>
          <cell r="B2172" t="str">
            <v>8627.IND.4760</v>
          </cell>
          <cell r="O2172" t="str">
            <v>Non Allocated Expenditure</v>
          </cell>
          <cell r="Q2172">
            <v>0</v>
          </cell>
          <cell r="R2172">
            <v>83.33</v>
          </cell>
          <cell r="T2172">
            <v>0</v>
          </cell>
          <cell r="U2172">
            <v>916.63</v>
          </cell>
          <cell r="X2172">
            <v>999.96</v>
          </cell>
          <cell r="Z2172">
            <v>999.96</v>
          </cell>
          <cell r="AA2172">
            <v>999.96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</row>
        <row r="2173">
          <cell r="A2173" t="str">
            <v>PROC &amp; LOG.IND.4760</v>
          </cell>
          <cell r="B2173" t="str">
            <v>8638.IND.4760</v>
          </cell>
          <cell r="O2173" t="str">
            <v>Non Allocated Expenditure</v>
          </cell>
          <cell r="Q2173">
            <v>0</v>
          </cell>
          <cell r="R2173">
            <v>0</v>
          </cell>
          <cell r="T2173">
            <v>291.32</v>
          </cell>
          <cell r="U2173">
            <v>0</v>
          </cell>
          <cell r="X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241.46</v>
          </cell>
          <cell r="AH2173">
            <v>49.86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</row>
        <row r="2174">
          <cell r="A2174" t="str">
            <v>PROC &amp; LOG.IND.4780</v>
          </cell>
          <cell r="B2174" t="str">
            <v>8610.IND.4780</v>
          </cell>
          <cell r="O2174" t="str">
            <v>Non Allocated Expenditure</v>
          </cell>
          <cell r="Q2174">
            <v>114.83</v>
          </cell>
          <cell r="R2174">
            <v>0</v>
          </cell>
          <cell r="T2174">
            <v>467.82</v>
          </cell>
          <cell r="U2174">
            <v>0</v>
          </cell>
          <cell r="X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38.18</v>
          </cell>
          <cell r="AH2174">
            <v>76.22</v>
          </cell>
          <cell r="AI2174">
            <v>0</v>
          </cell>
          <cell r="AJ2174">
            <v>11.36</v>
          </cell>
          <cell r="AK2174">
            <v>127.65</v>
          </cell>
          <cell r="AL2174">
            <v>99.58</v>
          </cell>
          <cell r="AM2174">
            <v>114.83</v>
          </cell>
          <cell r="AN2174">
            <v>0</v>
          </cell>
        </row>
        <row r="2175">
          <cell r="A2175" t="str">
            <v>PROC &amp; LOG.IND.4780</v>
          </cell>
          <cell r="B2175" t="str">
            <v>8611.IND.4780</v>
          </cell>
          <cell r="O2175" t="str">
            <v>Non Allocated Expenditure</v>
          </cell>
          <cell r="Q2175">
            <v>0</v>
          </cell>
          <cell r="R2175">
            <v>0</v>
          </cell>
          <cell r="T2175">
            <v>420.39</v>
          </cell>
          <cell r="U2175">
            <v>0</v>
          </cell>
          <cell r="X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40</v>
          </cell>
          <cell r="AE2175">
            <v>0</v>
          </cell>
          <cell r="AF2175">
            <v>172.73</v>
          </cell>
          <cell r="AG2175">
            <v>0</v>
          </cell>
          <cell r="AH2175">
            <v>84.93</v>
          </cell>
          <cell r="AI2175">
            <v>0</v>
          </cell>
          <cell r="AJ2175">
            <v>0</v>
          </cell>
          <cell r="AK2175">
            <v>81.819999999999993</v>
          </cell>
          <cell r="AL2175">
            <v>40.909999999999997</v>
          </cell>
          <cell r="AM2175">
            <v>0</v>
          </cell>
          <cell r="AN2175">
            <v>0</v>
          </cell>
        </row>
        <row r="2176">
          <cell r="A2176" t="str">
            <v>PROC &amp; LOG.IND.4780</v>
          </cell>
          <cell r="B2176" t="str">
            <v>8614.IND.4780</v>
          </cell>
          <cell r="O2176" t="str">
            <v>Non Allocated Expenditure</v>
          </cell>
          <cell r="Q2176">
            <v>0</v>
          </cell>
          <cell r="R2176">
            <v>0</v>
          </cell>
          <cell r="T2176">
            <v>18.73</v>
          </cell>
          <cell r="U2176">
            <v>0</v>
          </cell>
          <cell r="X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18.73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</row>
        <row r="2177">
          <cell r="A2177" t="str">
            <v>PROC &amp; LOG.IND.4780</v>
          </cell>
          <cell r="B2177" t="str">
            <v>8615.IND.4780</v>
          </cell>
          <cell r="O2177" t="str">
            <v>Non Allocated Expenditure</v>
          </cell>
          <cell r="Q2177">
            <v>42.72</v>
          </cell>
          <cell r="R2177">
            <v>0</v>
          </cell>
          <cell r="T2177">
            <v>110.91</v>
          </cell>
          <cell r="U2177">
            <v>0</v>
          </cell>
          <cell r="X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27.28</v>
          </cell>
          <cell r="AE2177">
            <v>0</v>
          </cell>
          <cell r="AF2177">
            <v>0</v>
          </cell>
          <cell r="AG2177">
            <v>40.909999999999997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42.72</v>
          </cell>
          <cell r="AN2177">
            <v>0</v>
          </cell>
        </row>
        <row r="2178">
          <cell r="A2178" t="str">
            <v>PROC &amp; LOG.IND.4780</v>
          </cell>
          <cell r="B2178" t="str">
            <v>8621.IND.4780</v>
          </cell>
          <cell r="O2178" t="str">
            <v>Non Allocated Expenditure</v>
          </cell>
          <cell r="Q2178">
            <v>0</v>
          </cell>
          <cell r="R2178">
            <v>0</v>
          </cell>
          <cell r="T2178">
            <v>13.64</v>
          </cell>
          <cell r="U2178">
            <v>0</v>
          </cell>
          <cell r="X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13.64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</row>
        <row r="2179">
          <cell r="A2179" t="str">
            <v>PROC &amp; LOG.IND.4780</v>
          </cell>
          <cell r="B2179" t="str">
            <v>8624.IND.4780</v>
          </cell>
          <cell r="O2179" t="str">
            <v>Non Allocated Expenditure</v>
          </cell>
          <cell r="Q2179">
            <v>0</v>
          </cell>
          <cell r="R2179">
            <v>0</v>
          </cell>
          <cell r="T2179">
            <v>13.64</v>
          </cell>
          <cell r="U2179">
            <v>0</v>
          </cell>
          <cell r="X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13.64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</row>
        <row r="2180">
          <cell r="A2180" t="str">
            <v>PROC &amp; LOG.IND.4780</v>
          </cell>
          <cell r="B2180" t="str">
            <v>8625.IND.4780</v>
          </cell>
          <cell r="O2180" t="str">
            <v>Non Allocated Expenditure</v>
          </cell>
          <cell r="Q2180">
            <v>6.82</v>
          </cell>
          <cell r="R2180">
            <v>0</v>
          </cell>
          <cell r="T2180">
            <v>35.9</v>
          </cell>
          <cell r="U2180">
            <v>0</v>
          </cell>
          <cell r="X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14.54</v>
          </cell>
          <cell r="AK2180">
            <v>14.54</v>
          </cell>
          <cell r="AL2180">
            <v>0</v>
          </cell>
          <cell r="AM2180">
            <v>6.82</v>
          </cell>
          <cell r="AN2180">
            <v>0</v>
          </cell>
        </row>
        <row r="2181">
          <cell r="A2181" t="str">
            <v>PROC &amp; LOG.IND.4780</v>
          </cell>
          <cell r="B2181" t="str">
            <v>8627.IND.4780</v>
          </cell>
          <cell r="O2181" t="str">
            <v>Non Allocated Expenditure</v>
          </cell>
          <cell r="Q2181">
            <v>0</v>
          </cell>
          <cell r="R2181">
            <v>0</v>
          </cell>
          <cell r="T2181">
            <v>203.1</v>
          </cell>
          <cell r="U2181">
            <v>0</v>
          </cell>
          <cell r="X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129.82</v>
          </cell>
          <cell r="AH2181">
            <v>73.28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</row>
        <row r="2182">
          <cell r="A2182" t="str">
            <v>PROC &amp; LOG.IND.4780</v>
          </cell>
          <cell r="B2182" t="str">
            <v>8627.IND.4780</v>
          </cell>
          <cell r="O2182" t="str">
            <v>Non Allocated Expenditure</v>
          </cell>
          <cell r="Q2182">
            <v>0</v>
          </cell>
          <cell r="R2182">
            <v>0</v>
          </cell>
          <cell r="T2182">
            <v>74.55</v>
          </cell>
          <cell r="U2182">
            <v>0</v>
          </cell>
          <cell r="X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12.73</v>
          </cell>
          <cell r="AD2182">
            <v>27.28</v>
          </cell>
          <cell r="AE2182">
            <v>34.54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</row>
        <row r="2183">
          <cell r="A2183" t="str">
            <v>PROC &amp; LOG.IND.4780</v>
          </cell>
          <cell r="B2183" t="str">
            <v>8638.IND.4780</v>
          </cell>
          <cell r="O2183" t="str">
            <v>Non Allocated Expenditure</v>
          </cell>
          <cell r="Q2183">
            <v>0</v>
          </cell>
          <cell r="R2183">
            <v>0</v>
          </cell>
          <cell r="T2183">
            <v>153.1</v>
          </cell>
          <cell r="U2183">
            <v>0</v>
          </cell>
          <cell r="X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9.09</v>
          </cell>
          <cell r="AE2183">
            <v>68.180000000000007</v>
          </cell>
          <cell r="AF2183">
            <v>31.82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44.01</v>
          </cell>
          <cell r="AM2183">
            <v>0</v>
          </cell>
          <cell r="AN2183">
            <v>0</v>
          </cell>
        </row>
        <row r="2184">
          <cell r="A2184" t="str">
            <v>PROC &amp; LOG.IND.4810</v>
          </cell>
          <cell r="B2184" t="str">
            <v>8610.IND.4810</v>
          </cell>
          <cell r="O2184" t="str">
            <v>Non Allocated Expenditure</v>
          </cell>
          <cell r="Q2184">
            <v>0</v>
          </cell>
          <cell r="R2184">
            <v>0</v>
          </cell>
          <cell r="T2184">
            <v>-232.09</v>
          </cell>
          <cell r="U2184">
            <v>0</v>
          </cell>
          <cell r="X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33258.720000000001</v>
          </cell>
          <cell r="AF2184">
            <v>-33386.01</v>
          </cell>
          <cell r="AG2184">
            <v>-9.39</v>
          </cell>
          <cell r="AH2184">
            <v>-18.14</v>
          </cell>
          <cell r="AI2184">
            <v>-30.31</v>
          </cell>
          <cell r="AJ2184">
            <v>-16.649999999999999</v>
          </cell>
          <cell r="AK2184">
            <v>-30.31</v>
          </cell>
          <cell r="AL2184">
            <v>0</v>
          </cell>
          <cell r="AM2184">
            <v>0</v>
          </cell>
          <cell r="AN2184">
            <v>0</v>
          </cell>
        </row>
        <row r="2185">
          <cell r="A2185" t="str">
            <v>PROC &amp; LOG.IND.4810</v>
          </cell>
          <cell r="B2185" t="str">
            <v>8611.IND.4810</v>
          </cell>
          <cell r="O2185" t="str">
            <v>Non Allocated Expenditure</v>
          </cell>
          <cell r="Q2185">
            <v>0</v>
          </cell>
          <cell r="R2185">
            <v>0</v>
          </cell>
          <cell r="T2185">
            <v>-141.58000000000001</v>
          </cell>
          <cell r="U2185">
            <v>0</v>
          </cell>
          <cell r="X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-15.17</v>
          </cell>
          <cell r="AG2185">
            <v>-21.7</v>
          </cell>
          <cell r="AH2185">
            <v>-32.44</v>
          </cell>
          <cell r="AI2185">
            <v>-18.07</v>
          </cell>
          <cell r="AJ2185">
            <v>-46.95</v>
          </cell>
          <cell r="AK2185">
            <v>-7.25</v>
          </cell>
          <cell r="AL2185">
            <v>0</v>
          </cell>
          <cell r="AM2185">
            <v>0</v>
          </cell>
          <cell r="AN2185">
            <v>0</v>
          </cell>
        </row>
        <row r="2186">
          <cell r="A2186" t="str">
            <v>PROC &amp; LOG.IND.4810</v>
          </cell>
          <cell r="B2186" t="str">
            <v>8615.IND.4810</v>
          </cell>
          <cell r="O2186" t="str">
            <v>Non Allocated Expenditure</v>
          </cell>
          <cell r="Q2186">
            <v>0</v>
          </cell>
          <cell r="R2186">
            <v>0</v>
          </cell>
          <cell r="T2186">
            <v>-291.95</v>
          </cell>
          <cell r="U2186">
            <v>0</v>
          </cell>
          <cell r="X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90.9</v>
          </cell>
          <cell r="AG2186">
            <v>-109.26</v>
          </cell>
          <cell r="AH2186">
            <v>-79.83</v>
          </cell>
          <cell r="AI2186">
            <v>-111.63</v>
          </cell>
          <cell r="AJ2186">
            <v>-82.13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</row>
        <row r="2187">
          <cell r="A2187" t="str">
            <v>PROC &amp; LOG.IND.4810</v>
          </cell>
          <cell r="B2187" t="str">
            <v>8620.IND.4810</v>
          </cell>
          <cell r="O2187" t="str">
            <v>Non Allocated Expenditure</v>
          </cell>
          <cell r="Q2187">
            <v>0</v>
          </cell>
          <cell r="R2187">
            <v>0</v>
          </cell>
          <cell r="T2187">
            <v>-20.72</v>
          </cell>
          <cell r="U2187">
            <v>0</v>
          </cell>
          <cell r="X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-12.82</v>
          </cell>
          <cell r="AI2187">
            <v>-3.63</v>
          </cell>
          <cell r="AJ2187">
            <v>-4.2699999999999996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</row>
        <row r="2188">
          <cell r="A2188" t="str">
            <v>PROC &amp; LOG.IND.4810</v>
          </cell>
          <cell r="B2188" t="str">
            <v>8621.IND.4810</v>
          </cell>
          <cell r="O2188" t="str">
            <v>Non Allocated Expenditure</v>
          </cell>
          <cell r="Q2188">
            <v>0</v>
          </cell>
          <cell r="R2188">
            <v>0</v>
          </cell>
          <cell r="T2188">
            <v>-15.4</v>
          </cell>
          <cell r="U2188">
            <v>0</v>
          </cell>
          <cell r="X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-7.25</v>
          </cell>
          <cell r="AG2188">
            <v>0</v>
          </cell>
          <cell r="AH2188">
            <v>0</v>
          </cell>
          <cell r="AI2188">
            <v>0</v>
          </cell>
          <cell r="AJ2188">
            <v>-8.15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</row>
        <row r="2189">
          <cell r="A2189" t="str">
            <v>PROC &amp; LOG.IND.4810</v>
          </cell>
          <cell r="B2189" t="str">
            <v>8624.IND.4810</v>
          </cell>
          <cell r="O2189" t="str">
            <v>Non Allocated Expenditure</v>
          </cell>
          <cell r="Q2189">
            <v>0</v>
          </cell>
          <cell r="R2189">
            <v>0</v>
          </cell>
          <cell r="T2189">
            <v>-73.099999999999994</v>
          </cell>
          <cell r="U2189">
            <v>0</v>
          </cell>
          <cell r="X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-7.25</v>
          </cell>
          <cell r="AF2189">
            <v>-10.88</v>
          </cell>
          <cell r="AG2189">
            <v>-3.63</v>
          </cell>
          <cell r="AH2189">
            <v>-33.35</v>
          </cell>
          <cell r="AI2189">
            <v>-7.22</v>
          </cell>
          <cell r="AJ2189">
            <v>-10.77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</row>
        <row r="2190">
          <cell r="A2190" t="str">
            <v>PROC &amp; LOG.IND.4810</v>
          </cell>
          <cell r="B2190" t="str">
            <v>8627.IND.4810</v>
          </cell>
          <cell r="O2190" t="str">
            <v>Non Allocated Expenditure</v>
          </cell>
          <cell r="Q2190">
            <v>0</v>
          </cell>
          <cell r="R2190">
            <v>0</v>
          </cell>
          <cell r="T2190">
            <v>13.4</v>
          </cell>
          <cell r="U2190">
            <v>0</v>
          </cell>
          <cell r="X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-71.75</v>
          </cell>
          <cell r="AF2190">
            <v>0</v>
          </cell>
          <cell r="AG2190">
            <v>100.45</v>
          </cell>
          <cell r="AH2190">
            <v>0</v>
          </cell>
          <cell r="AI2190">
            <v>-8.0299999999999994</v>
          </cell>
          <cell r="AJ2190">
            <v>-7.27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</row>
        <row r="2191">
          <cell r="A2191" t="str">
            <v>PROC &amp; LOG.IND.4810</v>
          </cell>
          <cell r="B2191" t="str">
            <v>8627.IND.4810</v>
          </cell>
          <cell r="O2191" t="str">
            <v>Non Allocated Expenditure</v>
          </cell>
          <cell r="Q2191">
            <v>0</v>
          </cell>
          <cell r="R2191">
            <v>0</v>
          </cell>
          <cell r="T2191">
            <v>216.74</v>
          </cell>
          <cell r="U2191">
            <v>0</v>
          </cell>
          <cell r="X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216.74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</row>
        <row r="2192">
          <cell r="A2192" t="str">
            <v>PROC &amp; LOG.IND.4810</v>
          </cell>
          <cell r="B2192" t="str">
            <v>8628.IND.4810</v>
          </cell>
          <cell r="O2192" t="str">
            <v>Non Allocated Expenditure</v>
          </cell>
          <cell r="Q2192">
            <v>0</v>
          </cell>
          <cell r="R2192">
            <v>0</v>
          </cell>
          <cell r="T2192">
            <v>-85.79</v>
          </cell>
          <cell r="U2192">
            <v>0</v>
          </cell>
          <cell r="X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-21.05</v>
          </cell>
          <cell r="AE2192">
            <v>-3.64</v>
          </cell>
          <cell r="AF2192">
            <v>-12.49</v>
          </cell>
          <cell r="AG2192">
            <v>-15.92</v>
          </cell>
          <cell r="AH2192">
            <v>-14.55</v>
          </cell>
          <cell r="AI2192">
            <v>-3.59</v>
          </cell>
          <cell r="AJ2192">
            <v>-14.55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</row>
        <row r="2193">
          <cell r="A2193" t="str">
            <v>PROC &amp; LOG.IND.4810</v>
          </cell>
          <cell r="B2193" t="str">
            <v>8638.IND.4810</v>
          </cell>
          <cell r="O2193" t="str">
            <v>Non Allocated Expenditure</v>
          </cell>
          <cell r="Q2193">
            <v>0</v>
          </cell>
          <cell r="R2193">
            <v>0</v>
          </cell>
          <cell r="T2193">
            <v>-68.430000000000007</v>
          </cell>
          <cell r="U2193">
            <v>0</v>
          </cell>
          <cell r="X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-14.53</v>
          </cell>
          <cell r="AG2193">
            <v>-10.94</v>
          </cell>
          <cell r="AH2193">
            <v>-18.100000000000001</v>
          </cell>
          <cell r="AI2193">
            <v>-8.8000000000000007</v>
          </cell>
          <cell r="AJ2193">
            <v>-16.059999999999999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</row>
        <row r="2194">
          <cell r="A2194" t="str">
            <v>PROC &amp; LOG.IND.4820</v>
          </cell>
          <cell r="B2194" t="str">
            <v>8610.IND.4820</v>
          </cell>
          <cell r="O2194" t="str">
            <v>Non Allocated Expenditure</v>
          </cell>
          <cell r="Q2194">
            <v>44.73</v>
          </cell>
          <cell r="R2194">
            <v>416.67</v>
          </cell>
          <cell r="T2194">
            <v>8044.56</v>
          </cell>
          <cell r="U2194">
            <v>4583.37</v>
          </cell>
          <cell r="X2194">
            <v>5000.04</v>
          </cell>
          <cell r="Z2194">
            <v>5000.04</v>
          </cell>
          <cell r="AA2194">
            <v>5000.04</v>
          </cell>
          <cell r="AB2194">
            <v>0</v>
          </cell>
          <cell r="AC2194">
            <v>120.8</v>
          </cell>
          <cell r="AD2194">
            <v>322.64</v>
          </cell>
          <cell r="AE2194">
            <v>2225.37</v>
          </cell>
          <cell r="AF2194">
            <v>1910.56</v>
          </cell>
          <cell r="AG2194">
            <v>495.99</v>
          </cell>
          <cell r="AH2194">
            <v>524.45000000000005</v>
          </cell>
          <cell r="AI2194">
            <v>1072.3</v>
          </cell>
          <cell r="AJ2194">
            <v>92.09</v>
          </cell>
          <cell r="AK2194">
            <v>538.27</v>
          </cell>
          <cell r="AL2194">
            <v>697.36</v>
          </cell>
          <cell r="AM2194">
            <v>44.73</v>
          </cell>
          <cell r="AN2194">
            <v>0</v>
          </cell>
        </row>
        <row r="2195">
          <cell r="A2195" t="str">
            <v>PROC &amp; LOG.IND.4820</v>
          </cell>
          <cell r="B2195" t="str">
            <v>8611.IND.4820</v>
          </cell>
          <cell r="O2195" t="str">
            <v>Non Allocated Expenditure</v>
          </cell>
          <cell r="Q2195">
            <v>0</v>
          </cell>
          <cell r="R2195">
            <v>0</v>
          </cell>
          <cell r="T2195">
            <v>130.72999999999999</v>
          </cell>
          <cell r="U2195">
            <v>0</v>
          </cell>
          <cell r="X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527.28</v>
          </cell>
          <cell r="AD2195">
            <v>140.01</v>
          </cell>
          <cell r="AE2195">
            <v>-667.29</v>
          </cell>
          <cell r="AF2195">
            <v>105.73</v>
          </cell>
          <cell r="AG2195">
            <v>25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</row>
        <row r="2196">
          <cell r="A2196" t="str">
            <v>PROC &amp; LOG.IND.4820</v>
          </cell>
          <cell r="B2196" t="str">
            <v>8614.IND.4820</v>
          </cell>
          <cell r="O2196" t="str">
            <v>Non Allocated Expenditure</v>
          </cell>
          <cell r="Q2196">
            <v>92.45</v>
          </cell>
          <cell r="R2196">
            <v>0</v>
          </cell>
          <cell r="T2196">
            <v>1196.9100000000001</v>
          </cell>
          <cell r="U2196">
            <v>0</v>
          </cell>
          <cell r="X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498.26</v>
          </cell>
          <cell r="AE2196">
            <v>-498.26</v>
          </cell>
          <cell r="AF2196">
            <v>116.38</v>
          </cell>
          <cell r="AG2196">
            <v>23.64</v>
          </cell>
          <cell r="AH2196">
            <v>0</v>
          </cell>
          <cell r="AI2196">
            <v>122.99</v>
          </cell>
          <cell r="AJ2196">
            <v>51.64</v>
          </cell>
          <cell r="AK2196">
            <v>174.27</v>
          </cell>
          <cell r="AL2196">
            <v>615.54</v>
          </cell>
          <cell r="AM2196">
            <v>92.45</v>
          </cell>
          <cell r="AN2196">
            <v>0</v>
          </cell>
        </row>
        <row r="2197">
          <cell r="A2197" t="str">
            <v>PROC &amp; LOG.IND.4820</v>
          </cell>
          <cell r="B2197" t="str">
            <v>8615.IND.4820</v>
          </cell>
          <cell r="O2197" t="str">
            <v>Non Allocated Expenditure</v>
          </cell>
          <cell r="Q2197">
            <v>81.73</v>
          </cell>
          <cell r="R2197">
            <v>416.67</v>
          </cell>
          <cell r="T2197">
            <v>101.28</v>
          </cell>
          <cell r="U2197">
            <v>4583.37</v>
          </cell>
          <cell r="X2197">
            <v>5000.04</v>
          </cell>
          <cell r="Z2197">
            <v>5000.04</v>
          </cell>
          <cell r="AA2197">
            <v>5000.04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175.54</v>
          </cell>
          <cell r="AG2197">
            <v>59.18</v>
          </cell>
          <cell r="AH2197">
            <v>-234.72</v>
          </cell>
          <cell r="AI2197">
            <v>115.27</v>
          </cell>
          <cell r="AJ2197">
            <v>18.55</v>
          </cell>
          <cell r="AK2197">
            <v>-133.82</v>
          </cell>
          <cell r="AL2197">
            <v>19.55</v>
          </cell>
          <cell r="AM2197">
            <v>81.73</v>
          </cell>
          <cell r="AN2197">
            <v>0</v>
          </cell>
        </row>
        <row r="2198">
          <cell r="A2198" t="str">
            <v>PROC &amp; LOG.IND.4820</v>
          </cell>
          <cell r="B2198" t="str">
            <v>8620.IND.4820</v>
          </cell>
          <cell r="O2198" t="str">
            <v>Non Allocated Expenditure</v>
          </cell>
          <cell r="Q2198">
            <v>0</v>
          </cell>
          <cell r="R2198">
            <v>916.67</v>
          </cell>
          <cell r="T2198">
            <v>1442.98</v>
          </cell>
          <cell r="U2198">
            <v>10083.370000000001</v>
          </cell>
          <cell r="X2198">
            <v>11000.04</v>
          </cell>
          <cell r="Z2198">
            <v>11000.04</v>
          </cell>
          <cell r="AA2198">
            <v>11000.04</v>
          </cell>
          <cell r="AB2198">
            <v>0</v>
          </cell>
          <cell r="AC2198">
            <v>451.46</v>
          </cell>
          <cell r="AD2198">
            <v>219.36</v>
          </cell>
          <cell r="AE2198">
            <v>772.16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</row>
        <row r="2199">
          <cell r="A2199" t="str">
            <v>PROC &amp; LOG.IND.4820</v>
          </cell>
          <cell r="B2199" t="str">
            <v>8621.IND.4820</v>
          </cell>
          <cell r="O2199" t="str">
            <v>Non Allocated Expenditure</v>
          </cell>
          <cell r="Q2199">
            <v>0</v>
          </cell>
          <cell r="R2199">
            <v>166.67</v>
          </cell>
          <cell r="T2199">
            <v>1373.22</v>
          </cell>
          <cell r="U2199">
            <v>1833.37</v>
          </cell>
          <cell r="X2199">
            <v>2000.04</v>
          </cell>
          <cell r="Z2199">
            <v>2000.04</v>
          </cell>
          <cell r="AA2199">
            <v>2000.04</v>
          </cell>
          <cell r="AB2199">
            <v>0</v>
          </cell>
          <cell r="AC2199">
            <v>249.28</v>
          </cell>
          <cell r="AD2199">
            <v>203.9</v>
          </cell>
          <cell r="AE2199">
            <v>0</v>
          </cell>
          <cell r="AF2199">
            <v>920.04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</row>
        <row r="2200">
          <cell r="A2200" t="str">
            <v>PROC &amp; LOG.IND.4820</v>
          </cell>
          <cell r="B2200" t="str">
            <v>8624.IND.4820</v>
          </cell>
          <cell r="O2200" t="str">
            <v>Non Allocated Expenditure</v>
          </cell>
          <cell r="Q2200">
            <v>113.63</v>
          </cell>
          <cell r="R2200">
            <v>0</v>
          </cell>
          <cell r="T2200">
            <v>1219.48</v>
          </cell>
          <cell r="U2200">
            <v>0</v>
          </cell>
          <cell r="X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-109.46</v>
          </cell>
          <cell r="AD2200">
            <v>0</v>
          </cell>
          <cell r="AE2200">
            <v>115.82</v>
          </cell>
          <cell r="AF2200">
            <v>138.28</v>
          </cell>
          <cell r="AG2200">
            <v>80.64</v>
          </cell>
          <cell r="AH2200">
            <v>0</v>
          </cell>
          <cell r="AI2200">
            <v>426.58</v>
          </cell>
          <cell r="AJ2200">
            <v>154.19</v>
          </cell>
          <cell r="AK2200">
            <v>84.36</v>
          </cell>
          <cell r="AL2200">
            <v>215.44</v>
          </cell>
          <cell r="AM2200">
            <v>113.63</v>
          </cell>
          <cell r="AN2200">
            <v>0</v>
          </cell>
        </row>
        <row r="2201">
          <cell r="A2201" t="str">
            <v>PROC &amp; LOG.IND.4820</v>
          </cell>
          <cell r="B2201" t="str">
            <v>8624.IND.4820</v>
          </cell>
          <cell r="O2201" t="str">
            <v>Non Allocated Expenditure</v>
          </cell>
          <cell r="Q2201">
            <v>0</v>
          </cell>
          <cell r="R2201">
            <v>0</v>
          </cell>
          <cell r="T2201">
            <v>109.46</v>
          </cell>
          <cell r="U2201">
            <v>0</v>
          </cell>
          <cell r="X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109.46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</row>
        <row r="2202">
          <cell r="A2202" t="str">
            <v>PROC &amp; LOG.IND.4820</v>
          </cell>
          <cell r="B2202" t="str">
            <v>8625.IND.4820</v>
          </cell>
          <cell r="O2202" t="str">
            <v>Non Allocated Expenditure</v>
          </cell>
          <cell r="Q2202">
            <v>243.45</v>
          </cell>
          <cell r="R2202">
            <v>0</v>
          </cell>
          <cell r="T2202">
            <v>4329.2700000000004</v>
          </cell>
          <cell r="U2202">
            <v>0</v>
          </cell>
          <cell r="X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1171.8</v>
          </cell>
          <cell r="AG2202">
            <v>493.65</v>
          </cell>
          <cell r="AH2202">
            <v>0</v>
          </cell>
          <cell r="AI2202">
            <v>432.64</v>
          </cell>
          <cell r="AJ2202">
            <v>364.38</v>
          </cell>
          <cell r="AK2202">
            <v>772.72</v>
          </cell>
          <cell r="AL2202">
            <v>850.63</v>
          </cell>
          <cell r="AM2202">
            <v>243.45</v>
          </cell>
          <cell r="AN2202">
            <v>0</v>
          </cell>
        </row>
        <row r="2203">
          <cell r="A2203" t="str">
            <v>PROC &amp; LOG.IND.4820</v>
          </cell>
          <cell r="B2203" t="str">
            <v>8626.IND.4820</v>
          </cell>
          <cell r="O2203" t="str">
            <v>Non Allocated Expenditure</v>
          </cell>
          <cell r="Q2203">
            <v>0</v>
          </cell>
          <cell r="R2203">
            <v>0</v>
          </cell>
          <cell r="T2203">
            <v>346.97</v>
          </cell>
          <cell r="U2203">
            <v>0</v>
          </cell>
          <cell r="X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122.41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62.28</v>
          </cell>
          <cell r="AL2203">
            <v>162.28</v>
          </cell>
          <cell r="AM2203">
            <v>0</v>
          </cell>
          <cell r="AN2203">
            <v>0</v>
          </cell>
        </row>
        <row r="2204">
          <cell r="A2204" t="str">
            <v>PROC &amp; LOG.IND.4820</v>
          </cell>
          <cell r="B2204" t="str">
            <v>8627.IND.4820</v>
          </cell>
          <cell r="O2204" t="str">
            <v>Non Allocated Expenditure</v>
          </cell>
          <cell r="Q2204">
            <v>0</v>
          </cell>
          <cell r="R2204">
            <v>272.92</v>
          </cell>
          <cell r="T2204">
            <v>-315</v>
          </cell>
          <cell r="U2204">
            <v>3002.12</v>
          </cell>
          <cell r="X2204">
            <v>3275.04</v>
          </cell>
          <cell r="Z2204">
            <v>3275.04</v>
          </cell>
          <cell r="AA2204">
            <v>3275.04</v>
          </cell>
          <cell r="AB2204">
            <v>0</v>
          </cell>
          <cell r="AC2204">
            <v>0</v>
          </cell>
          <cell r="AD2204">
            <v>-95.45</v>
          </cell>
          <cell r="AE2204">
            <v>0</v>
          </cell>
          <cell r="AF2204">
            <v>-219.55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</row>
        <row r="2205">
          <cell r="A2205" t="str">
            <v>PROC &amp; LOG.IND.4820</v>
          </cell>
          <cell r="B2205" t="str">
            <v>8627.IND.4820</v>
          </cell>
          <cell r="O2205" t="str">
            <v>Non Allocated Expenditure</v>
          </cell>
          <cell r="Q2205">
            <v>0</v>
          </cell>
          <cell r="R2205">
            <v>0</v>
          </cell>
          <cell r="T2205">
            <v>1526.04</v>
          </cell>
          <cell r="U2205">
            <v>0</v>
          </cell>
          <cell r="X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219.55</v>
          </cell>
          <cell r="AD2205">
            <v>95.45</v>
          </cell>
          <cell r="AE2205">
            <v>0</v>
          </cell>
          <cell r="AF2205">
            <v>189.18</v>
          </cell>
          <cell r="AG2205">
            <v>0</v>
          </cell>
          <cell r="AH2205">
            <v>0</v>
          </cell>
          <cell r="AI2205">
            <v>761.72</v>
          </cell>
          <cell r="AJ2205">
            <v>71.09</v>
          </cell>
          <cell r="AK2205">
            <v>0</v>
          </cell>
          <cell r="AL2205">
            <v>189.05</v>
          </cell>
          <cell r="AM2205">
            <v>0</v>
          </cell>
          <cell r="AN2205">
            <v>0</v>
          </cell>
        </row>
        <row r="2206">
          <cell r="A2206" t="str">
            <v>PROC &amp; LOG.IND.4820</v>
          </cell>
          <cell r="B2206" t="str">
            <v>8638.IND.4820</v>
          </cell>
          <cell r="O2206" t="str">
            <v>Non Allocated Expenditure</v>
          </cell>
          <cell r="Q2206">
            <v>151.83000000000001</v>
          </cell>
          <cell r="R2206">
            <v>166.67</v>
          </cell>
          <cell r="T2206">
            <v>594.38</v>
          </cell>
          <cell r="U2206">
            <v>1833.37</v>
          </cell>
          <cell r="X2206">
            <v>2000.04</v>
          </cell>
          <cell r="Z2206">
            <v>2000.04</v>
          </cell>
          <cell r="AA2206">
            <v>2000.04</v>
          </cell>
          <cell r="AB2206">
            <v>0</v>
          </cell>
          <cell r="AC2206">
            <v>27.91</v>
          </cell>
          <cell r="AD2206">
            <v>190.46</v>
          </cell>
          <cell r="AE2206">
            <v>-218.37</v>
          </cell>
          <cell r="AF2206">
            <v>142.28</v>
          </cell>
          <cell r="AG2206">
            <v>147.44999999999999</v>
          </cell>
          <cell r="AH2206">
            <v>-581.04999999999995</v>
          </cell>
          <cell r="AI2206">
            <v>318.45999999999998</v>
          </cell>
          <cell r="AJ2206">
            <v>116.45</v>
          </cell>
          <cell r="AK2206">
            <v>-143.59</v>
          </cell>
          <cell r="AL2206">
            <v>442.55</v>
          </cell>
          <cell r="AM2206">
            <v>151.83000000000001</v>
          </cell>
          <cell r="AN2206">
            <v>0</v>
          </cell>
        </row>
        <row r="2207">
          <cell r="A2207" t="str">
            <v>PROC &amp; LOG.IND.4900</v>
          </cell>
          <cell r="B2207" t="str">
            <v>8610.IND.4900</v>
          </cell>
          <cell r="O2207" t="str">
            <v>Non Allocated Expenditure</v>
          </cell>
          <cell r="Q2207">
            <v>-30057.5</v>
          </cell>
          <cell r="R2207">
            <v>41666.67</v>
          </cell>
          <cell r="T2207">
            <v>1348.87</v>
          </cell>
          <cell r="U2207">
            <v>458333.37</v>
          </cell>
          <cell r="X2207">
            <v>500000.04</v>
          </cell>
          <cell r="Z2207">
            <v>442000</v>
          </cell>
          <cell r="AA2207">
            <v>20000</v>
          </cell>
          <cell r="AB2207">
            <v>0</v>
          </cell>
          <cell r="AC2207">
            <v>14490</v>
          </cell>
          <cell r="AD2207">
            <v>21190</v>
          </cell>
          <cell r="AE2207">
            <v>-3445</v>
          </cell>
          <cell r="AF2207">
            <v>-598.94000000000005</v>
          </cell>
          <cell r="AG2207">
            <v>4500</v>
          </cell>
          <cell r="AH2207">
            <v>6251.63</v>
          </cell>
          <cell r="AI2207">
            <v>2962.24</v>
          </cell>
          <cell r="AJ2207">
            <v>-13021.06</v>
          </cell>
          <cell r="AK2207">
            <v>-6750</v>
          </cell>
          <cell r="AL2207">
            <v>5827.5</v>
          </cell>
          <cell r="AM2207">
            <v>-30057.5</v>
          </cell>
          <cell r="AN2207">
            <v>0</v>
          </cell>
        </row>
        <row r="2208">
          <cell r="A2208" t="str">
            <v>PROC &amp; LOG.IND.4900</v>
          </cell>
          <cell r="B2208" t="str">
            <v>8611.IND.4900</v>
          </cell>
          <cell r="O2208" t="str">
            <v>Non Allocated Expenditure</v>
          </cell>
          <cell r="Q2208">
            <v>23046.25</v>
          </cell>
          <cell r="R2208">
            <v>14583.33</v>
          </cell>
          <cell r="T2208">
            <v>55047.31</v>
          </cell>
          <cell r="U2208">
            <v>160416.63</v>
          </cell>
          <cell r="X2208">
            <v>174999.96</v>
          </cell>
          <cell r="Z2208">
            <v>174999.96</v>
          </cell>
          <cell r="AA2208">
            <v>150000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21646.06</v>
          </cell>
          <cell r="AK2208">
            <v>10355</v>
          </cell>
          <cell r="AL2208">
            <v>0</v>
          </cell>
          <cell r="AM2208">
            <v>23046.25</v>
          </cell>
          <cell r="AN2208">
            <v>0</v>
          </cell>
        </row>
        <row r="2209">
          <cell r="A2209" t="str">
            <v>PROC &amp; LOG.IND.4900</v>
          </cell>
          <cell r="B2209" t="str">
            <v>8614.IND.4900</v>
          </cell>
          <cell r="O2209" t="str">
            <v>Non Allocated Expenditure</v>
          </cell>
          <cell r="Q2209">
            <v>0</v>
          </cell>
          <cell r="R2209">
            <v>0</v>
          </cell>
          <cell r="T2209">
            <v>-5103.32</v>
          </cell>
          <cell r="U2209">
            <v>0</v>
          </cell>
          <cell r="X2209">
            <v>0</v>
          </cell>
          <cell r="Z2209">
            <v>0</v>
          </cell>
          <cell r="AA2209">
            <v>-3000</v>
          </cell>
          <cell r="AB2209">
            <v>0</v>
          </cell>
          <cell r="AC2209">
            <v>-3786.66</v>
          </cell>
          <cell r="AD2209">
            <v>989.5</v>
          </cell>
          <cell r="AE2209">
            <v>-1289.72</v>
          </cell>
          <cell r="AF2209">
            <v>0</v>
          </cell>
          <cell r="AG2209">
            <v>704</v>
          </cell>
          <cell r="AH2209">
            <v>0</v>
          </cell>
          <cell r="AI2209">
            <v>-1720.44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</row>
        <row r="2210">
          <cell r="A2210" t="str">
            <v>PROC &amp; LOG.IND.4900</v>
          </cell>
          <cell r="B2210" t="str">
            <v>8621.IND.4900</v>
          </cell>
          <cell r="O2210" t="str">
            <v>Non Allocated Expenditure</v>
          </cell>
          <cell r="Q2210">
            <v>0</v>
          </cell>
          <cell r="R2210">
            <v>0</v>
          </cell>
          <cell r="T2210">
            <v>23400</v>
          </cell>
          <cell r="U2210">
            <v>0</v>
          </cell>
          <cell r="X2210">
            <v>0</v>
          </cell>
          <cell r="Z2210">
            <v>0</v>
          </cell>
          <cell r="AA2210">
            <v>20000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49227.65</v>
          </cell>
          <cell r="AI2210">
            <v>3960</v>
          </cell>
          <cell r="AJ2210">
            <v>-37527.65</v>
          </cell>
          <cell r="AK2210">
            <v>3780</v>
          </cell>
          <cell r="AL2210">
            <v>3960</v>
          </cell>
          <cell r="AM2210">
            <v>0</v>
          </cell>
          <cell r="AN2210">
            <v>0</v>
          </cell>
        </row>
        <row r="2211">
          <cell r="A2211" t="str">
            <v>PROC &amp; LOG.IND.4900</v>
          </cell>
          <cell r="B2211" t="str">
            <v>8624.IND.4900</v>
          </cell>
          <cell r="O2211" t="str">
            <v>Non Allocated Expenditure</v>
          </cell>
          <cell r="Q2211">
            <v>9.7799999999999994</v>
          </cell>
          <cell r="R2211">
            <v>43858</v>
          </cell>
          <cell r="T2211">
            <v>124091.44</v>
          </cell>
          <cell r="U2211">
            <v>482438</v>
          </cell>
          <cell r="X2211">
            <v>526296</v>
          </cell>
          <cell r="Z2211">
            <v>376000</v>
          </cell>
          <cell r="AA2211">
            <v>335000</v>
          </cell>
          <cell r="AB2211">
            <v>0</v>
          </cell>
          <cell r="AC2211">
            <v>69648.5</v>
          </cell>
          <cell r="AD2211">
            <v>4433.16</v>
          </cell>
          <cell r="AE2211">
            <v>0</v>
          </cell>
          <cell r="AF2211">
            <v>50000</v>
          </cell>
          <cell r="AG2211">
            <v>0</v>
          </cell>
          <cell r="AH2211">
            <v>0</v>
          </cell>
          <cell r="AI2211">
            <v>0</v>
          </cell>
          <cell r="AJ2211">
            <v>4329</v>
          </cell>
          <cell r="AK2211">
            <v>0</v>
          </cell>
          <cell r="AL2211">
            <v>-4329</v>
          </cell>
          <cell r="AM2211">
            <v>9.7799999999999994</v>
          </cell>
          <cell r="AN2211">
            <v>0</v>
          </cell>
        </row>
        <row r="2212">
          <cell r="A2212" t="str">
            <v>PROC &amp; LOG.IND.4900</v>
          </cell>
          <cell r="B2212" t="str">
            <v>8624.IND.4900</v>
          </cell>
          <cell r="O2212" t="str">
            <v>Non Allocated Expenditure</v>
          </cell>
          <cell r="Q2212">
            <v>12609.08</v>
          </cell>
          <cell r="R2212">
            <v>0</v>
          </cell>
          <cell r="T2212">
            <v>185040.41</v>
          </cell>
          <cell r="U2212">
            <v>0</v>
          </cell>
          <cell r="X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31222.83</v>
          </cell>
          <cell r="AD2212">
            <v>8978.36</v>
          </cell>
          <cell r="AE2212">
            <v>15119.69</v>
          </cell>
          <cell r="AF2212">
            <v>32840.18</v>
          </cell>
          <cell r="AG2212">
            <v>21432.92</v>
          </cell>
          <cell r="AH2212">
            <v>10046.700000000001</v>
          </cell>
          <cell r="AI2212">
            <v>14625.88</v>
          </cell>
          <cell r="AJ2212">
            <v>9799.07</v>
          </cell>
          <cell r="AK2212">
            <v>8794.7800000000007</v>
          </cell>
          <cell r="AL2212">
            <v>19570.919999999998</v>
          </cell>
          <cell r="AM2212">
            <v>12609.08</v>
          </cell>
          <cell r="AN2212">
            <v>0</v>
          </cell>
        </row>
        <row r="2213">
          <cell r="A2213" t="str">
            <v>PROC &amp; LOG.IND.4900</v>
          </cell>
          <cell r="B2213" t="str">
            <v>8625.IND.4900</v>
          </cell>
          <cell r="O2213" t="str">
            <v>Non Allocated Expenditure</v>
          </cell>
          <cell r="Q2213">
            <v>0</v>
          </cell>
          <cell r="R2213">
            <v>0</v>
          </cell>
          <cell r="T2213">
            <v>10019.93</v>
          </cell>
          <cell r="U2213">
            <v>0</v>
          </cell>
          <cell r="X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4559.32</v>
          </cell>
          <cell r="AD2213">
            <v>546.25</v>
          </cell>
          <cell r="AE2213">
            <v>3004.32</v>
          </cell>
          <cell r="AF2213">
            <v>1798.18</v>
          </cell>
          <cell r="AG2213">
            <v>-600</v>
          </cell>
          <cell r="AH2213">
            <v>0</v>
          </cell>
          <cell r="AI2213">
            <v>0</v>
          </cell>
          <cell r="AJ2213">
            <v>0</v>
          </cell>
          <cell r="AK2213">
            <v>401</v>
          </cell>
          <cell r="AL2213">
            <v>310.86</v>
          </cell>
          <cell r="AM2213">
            <v>0</v>
          </cell>
          <cell r="AN2213">
            <v>0</v>
          </cell>
        </row>
        <row r="2214">
          <cell r="A2214" t="str">
            <v>PROC &amp; LOG.IND.4900</v>
          </cell>
          <cell r="B2214" t="str">
            <v>8626.IND.4900</v>
          </cell>
          <cell r="O2214" t="str">
            <v>Non Allocated Expenditure</v>
          </cell>
          <cell r="Q2214">
            <v>274101.09999999998</v>
          </cell>
          <cell r="R2214">
            <v>100562.75</v>
          </cell>
          <cell r="T2214">
            <v>1051788.24</v>
          </cell>
          <cell r="U2214">
            <v>1106190.25</v>
          </cell>
          <cell r="X2214">
            <v>1206753</v>
          </cell>
          <cell r="Z2214">
            <v>1206753</v>
          </cell>
          <cell r="AA2214">
            <v>1206753</v>
          </cell>
          <cell r="AB2214">
            <v>0</v>
          </cell>
          <cell r="AC2214">
            <v>-48920.6</v>
          </cell>
          <cell r="AD2214">
            <v>251771.11</v>
          </cell>
          <cell r="AE2214">
            <v>76684.47</v>
          </cell>
          <cell r="AF2214">
            <v>37766.69</v>
          </cell>
          <cell r="AG2214">
            <v>130267.31</v>
          </cell>
          <cell r="AH2214">
            <v>101306.91</v>
          </cell>
          <cell r="AI2214">
            <v>58104.9</v>
          </cell>
          <cell r="AJ2214">
            <v>64798.52</v>
          </cell>
          <cell r="AK2214">
            <v>126606.5</v>
          </cell>
          <cell r="AL2214">
            <v>-20698.669999999998</v>
          </cell>
          <cell r="AM2214">
            <v>274101.09999999998</v>
          </cell>
          <cell r="AN2214">
            <v>-183611.28</v>
          </cell>
        </row>
        <row r="2215">
          <cell r="A2215" t="str">
            <v>PROC &amp; LOG.IND.4900</v>
          </cell>
          <cell r="B2215" t="str">
            <v>8627.IND.4900</v>
          </cell>
          <cell r="O2215" t="str">
            <v>Non Allocated Expenditure</v>
          </cell>
          <cell r="Q2215">
            <v>0</v>
          </cell>
          <cell r="R2215">
            <v>18580.080000000002</v>
          </cell>
          <cell r="T2215">
            <v>4626.49</v>
          </cell>
          <cell r="U2215">
            <v>204380.88</v>
          </cell>
          <cell r="X2215">
            <v>222960.96</v>
          </cell>
          <cell r="Z2215">
            <v>283000</v>
          </cell>
          <cell r="AA2215">
            <v>526000</v>
          </cell>
          <cell r="AB2215">
            <v>0</v>
          </cell>
          <cell r="AC2215">
            <v>4626.49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</row>
        <row r="2216">
          <cell r="A2216" t="str">
            <v>PROC &amp; LOG.IND.4900</v>
          </cell>
          <cell r="B2216" t="str">
            <v>8627.IND.4900</v>
          </cell>
          <cell r="O2216" t="str">
            <v>Non Allocated Expenditure</v>
          </cell>
          <cell r="Q2216">
            <v>60073.64</v>
          </cell>
          <cell r="R2216">
            <v>0</v>
          </cell>
          <cell r="T2216">
            <v>521432.88</v>
          </cell>
          <cell r="U2216">
            <v>0</v>
          </cell>
          <cell r="X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46969.32</v>
          </cell>
          <cell r="AD2216">
            <v>28749.55</v>
          </cell>
          <cell r="AE2216">
            <v>39097.379999999997</v>
          </cell>
          <cell r="AF2216">
            <v>23535.34</v>
          </cell>
          <cell r="AG2216">
            <v>46918.879999999997</v>
          </cell>
          <cell r="AH2216">
            <v>63181.82</v>
          </cell>
          <cell r="AI2216">
            <v>51239.54</v>
          </cell>
          <cell r="AJ2216">
            <v>71568.34</v>
          </cell>
          <cell r="AK2216">
            <v>43416.58</v>
          </cell>
          <cell r="AL2216">
            <v>46682.49</v>
          </cell>
          <cell r="AM2216">
            <v>60073.64</v>
          </cell>
          <cell r="AN2216">
            <v>1407.6</v>
          </cell>
        </row>
        <row r="2217">
          <cell r="A2217" t="str">
            <v>PROC &amp; LOG.IND.4900</v>
          </cell>
          <cell r="B2217" t="str">
            <v>8628.IND.4900</v>
          </cell>
          <cell r="O2217" t="str">
            <v>Non Allocated Expenditure</v>
          </cell>
          <cell r="Q2217">
            <v>0</v>
          </cell>
          <cell r="R2217">
            <v>2500</v>
          </cell>
          <cell r="T2217">
            <v>0</v>
          </cell>
          <cell r="U2217">
            <v>27500</v>
          </cell>
          <cell r="X2217">
            <v>30000</v>
          </cell>
          <cell r="Z2217">
            <v>30000</v>
          </cell>
          <cell r="AA2217">
            <v>15000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</row>
        <row r="2218">
          <cell r="A2218" t="str">
            <v>PROC &amp; LOG.IND.4920</v>
          </cell>
          <cell r="B2218" t="str">
            <v>8610.IND.4920</v>
          </cell>
          <cell r="O2218" t="str">
            <v>Non Allocated Expenditure</v>
          </cell>
          <cell r="Q2218">
            <v>0</v>
          </cell>
          <cell r="R2218">
            <v>0</v>
          </cell>
          <cell r="T2218">
            <v>5485.03</v>
          </cell>
          <cell r="U2218">
            <v>0</v>
          </cell>
          <cell r="X2218">
            <v>0</v>
          </cell>
          <cell r="Z2218">
            <v>0</v>
          </cell>
          <cell r="AA2218">
            <v>5000</v>
          </cell>
          <cell r="AB2218">
            <v>0</v>
          </cell>
          <cell r="AC2218">
            <v>0</v>
          </cell>
          <cell r="AD2218">
            <v>4047</v>
          </cell>
          <cell r="AE2218">
            <v>1438.03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</row>
        <row r="2219">
          <cell r="A2219" t="str">
            <v>PROC &amp; LOG.IND.4920</v>
          </cell>
          <cell r="B2219" t="str">
            <v>8614.IND.4920</v>
          </cell>
          <cell r="O2219" t="str">
            <v>Non Allocated Expenditure</v>
          </cell>
          <cell r="Q2219">
            <v>7454</v>
          </cell>
          <cell r="R2219">
            <v>1250</v>
          </cell>
          <cell r="T2219">
            <v>28436.28</v>
          </cell>
          <cell r="U2219">
            <v>13750</v>
          </cell>
          <cell r="X2219">
            <v>15000</v>
          </cell>
          <cell r="Z2219">
            <v>15000</v>
          </cell>
          <cell r="AA2219">
            <v>21000</v>
          </cell>
          <cell r="AB2219">
            <v>0</v>
          </cell>
          <cell r="AC2219">
            <v>4361.2700000000004</v>
          </cell>
          <cell r="AD2219">
            <v>3590.1</v>
          </cell>
          <cell r="AE2219">
            <v>2846.67</v>
          </cell>
          <cell r="AF2219">
            <v>3854.95</v>
          </cell>
          <cell r="AG2219">
            <v>6329.29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7454</v>
          </cell>
          <cell r="AN2219">
            <v>0</v>
          </cell>
        </row>
        <row r="2220">
          <cell r="A2220" t="str">
            <v>PROC &amp; LOG.IND.4920</v>
          </cell>
          <cell r="B2220" t="str">
            <v>8624.IND.4920</v>
          </cell>
          <cell r="O2220" t="str">
            <v>Non Allocated Expenditure</v>
          </cell>
          <cell r="Q2220">
            <v>37139.57</v>
          </cell>
          <cell r="R2220">
            <v>0</v>
          </cell>
          <cell r="T2220">
            <v>273744.28000000003</v>
          </cell>
          <cell r="U2220">
            <v>0</v>
          </cell>
          <cell r="X2220">
            <v>0</v>
          </cell>
          <cell r="Z2220">
            <v>62000</v>
          </cell>
          <cell r="AA2220">
            <v>243000</v>
          </cell>
          <cell r="AB2220">
            <v>0</v>
          </cell>
          <cell r="AC2220">
            <v>18766.060000000001</v>
          </cell>
          <cell r="AD2220">
            <v>18337.150000000001</v>
          </cell>
          <cell r="AE2220">
            <v>25121.17</v>
          </cell>
          <cell r="AF2220">
            <v>24872.92</v>
          </cell>
          <cell r="AG2220">
            <v>7997.98</v>
          </cell>
          <cell r="AH2220">
            <v>13516.79</v>
          </cell>
          <cell r="AI2220">
            <v>14117.58</v>
          </cell>
          <cell r="AJ2220">
            <v>19407.45</v>
          </cell>
          <cell r="AK2220">
            <v>49084.480000000003</v>
          </cell>
          <cell r="AL2220">
            <v>45383.13</v>
          </cell>
          <cell r="AM2220">
            <v>37139.57</v>
          </cell>
          <cell r="AN2220">
            <v>0</v>
          </cell>
        </row>
        <row r="2221">
          <cell r="A2221" t="str">
            <v>PROC &amp; LOG.IND.4920</v>
          </cell>
          <cell r="B2221" t="str">
            <v>8627.IND.4920</v>
          </cell>
          <cell r="O2221" t="str">
            <v>Non Allocated Expenditure</v>
          </cell>
          <cell r="Q2221">
            <v>0</v>
          </cell>
          <cell r="R2221">
            <v>1250</v>
          </cell>
          <cell r="T2221">
            <v>0</v>
          </cell>
          <cell r="U2221">
            <v>13750</v>
          </cell>
          <cell r="X2221">
            <v>15000</v>
          </cell>
          <cell r="Z2221">
            <v>215000</v>
          </cell>
          <cell r="AA2221">
            <v>453000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</row>
        <row r="2222">
          <cell r="A2222" t="str">
            <v>PROC &amp; LOG.IND.4920</v>
          </cell>
          <cell r="B2222" t="str">
            <v>8627.IND.4920</v>
          </cell>
          <cell r="O2222" t="str">
            <v>Non Allocated Expenditure</v>
          </cell>
          <cell r="Q2222">
            <v>46011.54</v>
          </cell>
          <cell r="R2222">
            <v>0</v>
          </cell>
          <cell r="T2222">
            <v>451192.84</v>
          </cell>
          <cell r="U2222">
            <v>0</v>
          </cell>
          <cell r="X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45116.2</v>
          </cell>
          <cell r="AD2222">
            <v>30452.77</v>
          </cell>
          <cell r="AE2222">
            <v>63483.28</v>
          </cell>
          <cell r="AF2222">
            <v>50483.14</v>
          </cell>
          <cell r="AG2222">
            <v>56507.05</v>
          </cell>
          <cell r="AH2222">
            <v>27320.89</v>
          </cell>
          <cell r="AI2222">
            <v>18340.7</v>
          </cell>
          <cell r="AJ2222">
            <v>70794.5</v>
          </cell>
          <cell r="AK2222">
            <v>31378.47</v>
          </cell>
          <cell r="AL2222">
            <v>11304.3</v>
          </cell>
          <cell r="AM2222">
            <v>46011.54</v>
          </cell>
          <cell r="AN2222">
            <v>0</v>
          </cell>
        </row>
        <row r="2223">
          <cell r="A2223" t="str">
            <v>PROC &amp; LOG.IND.5100</v>
          </cell>
          <cell r="B2223" t="str">
            <v>8610.IND.5100</v>
          </cell>
          <cell r="O2223" t="str">
            <v>Non Allocated Expenditure</v>
          </cell>
          <cell r="Q2223">
            <v>5990</v>
          </cell>
          <cell r="R2223">
            <v>0</v>
          </cell>
          <cell r="T2223">
            <v>5990</v>
          </cell>
          <cell r="U2223">
            <v>0</v>
          </cell>
          <cell r="X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5990</v>
          </cell>
          <cell r="AN2223">
            <v>0</v>
          </cell>
        </row>
        <row r="2224">
          <cell r="A2224" t="str">
            <v>PROC &amp; LOG.IND.5100</v>
          </cell>
          <cell r="B2224" t="str">
            <v>8614.IND.5100</v>
          </cell>
          <cell r="O2224" t="str">
            <v>Non Allocated Expenditure</v>
          </cell>
          <cell r="Q2224">
            <v>918.74</v>
          </cell>
          <cell r="R2224">
            <v>3333.33</v>
          </cell>
          <cell r="T2224">
            <v>19219.580000000002</v>
          </cell>
          <cell r="U2224">
            <v>36666.629999999997</v>
          </cell>
          <cell r="X2224">
            <v>39999.96</v>
          </cell>
          <cell r="Z2224">
            <v>39999.96</v>
          </cell>
          <cell r="AA2224">
            <v>35000</v>
          </cell>
          <cell r="AB2224">
            <v>0</v>
          </cell>
          <cell r="AC2224">
            <v>0</v>
          </cell>
          <cell r="AD2224">
            <v>1164.24</v>
          </cell>
          <cell r="AE2224">
            <v>612.12</v>
          </cell>
          <cell r="AF2224">
            <v>2887.81</v>
          </cell>
          <cell r="AG2224">
            <v>0</v>
          </cell>
          <cell r="AH2224">
            <v>1081.0899999999999</v>
          </cell>
          <cell r="AI2224">
            <v>4640.3900000000003</v>
          </cell>
          <cell r="AJ2224">
            <v>0</v>
          </cell>
          <cell r="AK2224">
            <v>5656.21</v>
          </cell>
          <cell r="AL2224">
            <v>2258.98</v>
          </cell>
          <cell r="AM2224">
            <v>918.74</v>
          </cell>
          <cell r="AN2224">
            <v>0</v>
          </cell>
        </row>
        <row r="2225">
          <cell r="A2225" t="str">
            <v>PROC &amp; LOG.IND.5110</v>
          </cell>
          <cell r="B2225" t="str">
            <v>8610.IND.5110</v>
          </cell>
          <cell r="O2225" t="str">
            <v>Non Allocated Expenditure</v>
          </cell>
          <cell r="Q2225">
            <v>0</v>
          </cell>
          <cell r="R2225">
            <v>0</v>
          </cell>
          <cell r="T2225">
            <v>995</v>
          </cell>
          <cell r="U2225">
            <v>0</v>
          </cell>
          <cell r="X2225">
            <v>0</v>
          </cell>
          <cell r="Z2225">
            <v>0</v>
          </cell>
          <cell r="AA2225">
            <v>2000</v>
          </cell>
          <cell r="AB2225">
            <v>0</v>
          </cell>
          <cell r="AC2225">
            <v>0</v>
          </cell>
          <cell r="AD2225">
            <v>995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</row>
        <row r="2226">
          <cell r="A2226" t="str">
            <v>PROC &amp; LOG.IND.5110</v>
          </cell>
          <cell r="B2226" t="str">
            <v>8614.IND.5110</v>
          </cell>
          <cell r="O2226" t="str">
            <v>Non Allocated Expenditure</v>
          </cell>
          <cell r="Q2226">
            <v>10290</v>
          </cell>
          <cell r="R2226">
            <v>1250</v>
          </cell>
          <cell r="T2226">
            <v>10290</v>
          </cell>
          <cell r="U2226">
            <v>13750</v>
          </cell>
          <cell r="X2226">
            <v>15000</v>
          </cell>
          <cell r="Z2226">
            <v>20000</v>
          </cell>
          <cell r="AA2226">
            <v>25000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10290</v>
          </cell>
          <cell r="AN2226">
            <v>0</v>
          </cell>
        </row>
        <row r="2227">
          <cell r="A2227" t="str">
            <v>PROC &amp; LOG.IND.5480</v>
          </cell>
          <cell r="B2227" t="str">
            <v>8624.IND.5480</v>
          </cell>
          <cell r="O2227" t="str">
            <v>Non Allocated Expenditure</v>
          </cell>
          <cell r="Q2227">
            <v>0</v>
          </cell>
          <cell r="R2227">
            <v>0</v>
          </cell>
          <cell r="T2227">
            <v>236.36</v>
          </cell>
          <cell r="U2227">
            <v>0</v>
          </cell>
          <cell r="X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236.36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</row>
        <row r="2228">
          <cell r="A2228" t="str">
            <v>PROC &amp; LOG.IND.5480</v>
          </cell>
          <cell r="B2228" t="str">
            <v>8625.IND.5480</v>
          </cell>
          <cell r="O2228" t="str">
            <v>Non Allocated Expenditure</v>
          </cell>
          <cell r="Q2228">
            <v>0</v>
          </cell>
          <cell r="R2228">
            <v>0</v>
          </cell>
          <cell r="T2228">
            <v>95</v>
          </cell>
          <cell r="U2228">
            <v>0</v>
          </cell>
          <cell r="X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95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</row>
        <row r="2229">
          <cell r="A2229" t="str">
            <v>PROC &amp; LOG.IND.5480</v>
          </cell>
          <cell r="B2229" t="str">
            <v>8626.IND.5480</v>
          </cell>
          <cell r="O2229" t="str">
            <v>Non Allocated Expenditure</v>
          </cell>
          <cell r="Q2229">
            <v>0</v>
          </cell>
          <cell r="R2229">
            <v>1666.67</v>
          </cell>
          <cell r="T2229">
            <v>3788.08</v>
          </cell>
          <cell r="U2229">
            <v>18333.37</v>
          </cell>
          <cell r="X2229">
            <v>20000.04</v>
          </cell>
          <cell r="Z2229">
            <v>20000.04</v>
          </cell>
          <cell r="AA2229">
            <v>20000.04</v>
          </cell>
          <cell r="AB2229">
            <v>0</v>
          </cell>
          <cell r="AC2229">
            <v>-1200</v>
          </cell>
          <cell r="AD2229">
            <v>4601.07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387.01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</row>
        <row r="2230">
          <cell r="A2230" t="str">
            <v>PROC &amp; LOG.IND.5480</v>
          </cell>
          <cell r="B2230" t="str">
            <v>8628.IND.5480</v>
          </cell>
          <cell r="O2230" t="str">
            <v>Non Allocated Expenditure</v>
          </cell>
          <cell r="Q2230">
            <v>0</v>
          </cell>
          <cell r="R2230">
            <v>250</v>
          </cell>
          <cell r="T2230">
            <v>0</v>
          </cell>
          <cell r="U2230">
            <v>2750</v>
          </cell>
          <cell r="X2230">
            <v>3000</v>
          </cell>
          <cell r="Z2230">
            <v>3000</v>
          </cell>
          <cell r="AA2230">
            <v>3000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</row>
        <row r="2231">
          <cell r="A2231" t="str">
            <v>PROC &amp; LOG.IND.5485</v>
          </cell>
          <cell r="B2231" t="str">
            <v>8627.IND.5485</v>
          </cell>
          <cell r="O2231" t="str">
            <v>Non Allocated Expenditure</v>
          </cell>
          <cell r="Q2231">
            <v>950</v>
          </cell>
          <cell r="R2231">
            <v>0</v>
          </cell>
          <cell r="T2231">
            <v>12000</v>
          </cell>
          <cell r="U2231">
            <v>0</v>
          </cell>
          <cell r="X2231">
            <v>0</v>
          </cell>
          <cell r="Z2231">
            <v>0</v>
          </cell>
          <cell r="AA2231">
            <v>19000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3400</v>
          </cell>
          <cell r="AH2231">
            <v>4250</v>
          </cell>
          <cell r="AI2231">
            <v>3400</v>
          </cell>
          <cell r="AJ2231">
            <v>0</v>
          </cell>
          <cell r="AK2231">
            <v>0</v>
          </cell>
          <cell r="AL2231">
            <v>0</v>
          </cell>
          <cell r="AM2231">
            <v>950</v>
          </cell>
          <cell r="AN2231">
            <v>0</v>
          </cell>
        </row>
        <row r="2232">
          <cell r="A2232" t="str">
            <v>PROC &amp; LOG.IND.5950</v>
          </cell>
          <cell r="B2232" t="str">
            <v>8614.IND.5950</v>
          </cell>
          <cell r="O2232" t="str">
            <v>Non Allocated Expenditure</v>
          </cell>
          <cell r="Q2232">
            <v>8589.64</v>
          </cell>
          <cell r="R2232">
            <v>6666.67</v>
          </cell>
          <cell r="T2232">
            <v>33604.519999999997</v>
          </cell>
          <cell r="U2232">
            <v>73333.37</v>
          </cell>
          <cell r="X2232">
            <v>80000.039999999994</v>
          </cell>
          <cell r="Z2232">
            <v>50000</v>
          </cell>
          <cell r="AA2232">
            <v>40000</v>
          </cell>
          <cell r="AB2232">
            <v>0</v>
          </cell>
          <cell r="AC2232">
            <v>5579</v>
          </cell>
          <cell r="AD2232">
            <v>328.45</v>
          </cell>
          <cell r="AE2232">
            <v>214.2</v>
          </cell>
          <cell r="AF2232">
            <v>228.48</v>
          </cell>
          <cell r="AG2232">
            <v>85.68</v>
          </cell>
          <cell r="AH2232">
            <v>0</v>
          </cell>
          <cell r="AI2232">
            <v>13629.03</v>
          </cell>
          <cell r="AJ2232">
            <v>2517.1999999999998</v>
          </cell>
          <cell r="AK2232">
            <v>2331.56</v>
          </cell>
          <cell r="AL2232">
            <v>101.28</v>
          </cell>
          <cell r="AM2232">
            <v>8589.64</v>
          </cell>
          <cell r="AN2232">
            <v>0</v>
          </cell>
        </row>
        <row r="2233">
          <cell r="A2233" t="str">
            <v>PROC &amp; LOG.IND.5950</v>
          </cell>
          <cell r="B2233" t="str">
            <v>8621.IND.5950</v>
          </cell>
          <cell r="O2233" t="str">
            <v>Non Allocated Expenditure</v>
          </cell>
          <cell r="Q2233">
            <v>0</v>
          </cell>
          <cell r="R2233">
            <v>166.67</v>
          </cell>
          <cell r="T2233">
            <v>0</v>
          </cell>
          <cell r="U2233">
            <v>1833.37</v>
          </cell>
          <cell r="X2233">
            <v>2000.04</v>
          </cell>
          <cell r="Z2233">
            <v>2000.04</v>
          </cell>
          <cell r="AA2233">
            <v>2000.04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</row>
        <row r="2234">
          <cell r="A2234" t="str">
            <v>PROC &amp; LOG.IND.5950</v>
          </cell>
          <cell r="B2234" t="str">
            <v>8624.IND.5950</v>
          </cell>
          <cell r="O2234" t="str">
            <v>Non Allocated Expenditure</v>
          </cell>
          <cell r="Q2234">
            <v>82.95</v>
          </cell>
          <cell r="R2234">
            <v>0</v>
          </cell>
          <cell r="T2234">
            <v>383.49</v>
          </cell>
          <cell r="U2234">
            <v>0</v>
          </cell>
          <cell r="X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218.95</v>
          </cell>
          <cell r="AH2234">
            <v>81.59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82.95</v>
          </cell>
          <cell r="AN2234">
            <v>0</v>
          </cell>
        </row>
        <row r="2235">
          <cell r="A2235" t="str">
            <v>PROC &amp; LOG.IND.5950</v>
          </cell>
          <cell r="B2235" t="str">
            <v>8627.IND.5950</v>
          </cell>
          <cell r="O2235" t="str">
            <v>Non Allocated Expenditure</v>
          </cell>
          <cell r="Q2235">
            <v>0</v>
          </cell>
          <cell r="R2235">
            <v>0</v>
          </cell>
          <cell r="T2235">
            <v>445.79</v>
          </cell>
          <cell r="U2235">
            <v>0</v>
          </cell>
          <cell r="X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82.95</v>
          </cell>
          <cell r="AE2235">
            <v>0</v>
          </cell>
          <cell r="AF2235">
            <v>275.25</v>
          </cell>
          <cell r="AG2235">
            <v>87.59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</row>
        <row r="2236">
          <cell r="A2236" t="str">
            <v>PROC &amp; LOG.IND.6030</v>
          </cell>
          <cell r="B2236" t="str">
            <v>8610.IND.6030</v>
          </cell>
          <cell r="O2236" t="str">
            <v>Non Allocated Expenditure</v>
          </cell>
          <cell r="Q2236">
            <v>2657.07</v>
          </cell>
          <cell r="R2236">
            <v>2458.33</v>
          </cell>
          <cell r="T2236">
            <v>19497.91</v>
          </cell>
          <cell r="U2236">
            <v>27041.63</v>
          </cell>
          <cell r="X2236">
            <v>29499.96</v>
          </cell>
          <cell r="Z2236">
            <v>29499.96</v>
          </cell>
          <cell r="AA2236">
            <v>29499.96</v>
          </cell>
          <cell r="AB2236">
            <v>0</v>
          </cell>
          <cell r="AC2236">
            <v>2337.75</v>
          </cell>
          <cell r="AD2236">
            <v>2101.21</v>
          </cell>
          <cell r="AE2236">
            <v>2332.85</v>
          </cell>
          <cell r="AF2236">
            <v>1824.52</v>
          </cell>
          <cell r="AG2236">
            <v>1841.84</v>
          </cell>
          <cell r="AH2236">
            <v>1573.44</v>
          </cell>
          <cell r="AI2236">
            <v>998.97</v>
          </cell>
          <cell r="AJ2236">
            <v>1303.05</v>
          </cell>
          <cell r="AK2236">
            <v>1035.28</v>
          </cell>
          <cell r="AL2236">
            <v>1491.93</v>
          </cell>
          <cell r="AM2236">
            <v>2657.07</v>
          </cell>
          <cell r="AN2236">
            <v>0</v>
          </cell>
        </row>
        <row r="2237">
          <cell r="A2237" t="str">
            <v>PROC &amp; LOG.IND.6030</v>
          </cell>
          <cell r="B2237" t="str">
            <v>8620.IND.6030</v>
          </cell>
          <cell r="O2237" t="str">
            <v>Non Allocated Expenditure</v>
          </cell>
          <cell r="Q2237">
            <v>2939.58</v>
          </cell>
          <cell r="R2237">
            <v>2500</v>
          </cell>
          <cell r="T2237">
            <v>25553.97</v>
          </cell>
          <cell r="U2237">
            <v>27500</v>
          </cell>
          <cell r="X2237">
            <v>30000</v>
          </cell>
          <cell r="Z2237">
            <v>30000</v>
          </cell>
          <cell r="AA2237">
            <v>30000</v>
          </cell>
          <cell r="AB2237">
            <v>0</v>
          </cell>
          <cell r="AC2237">
            <v>3853.06</v>
          </cell>
          <cell r="AD2237">
            <v>4413.16</v>
          </cell>
          <cell r="AE2237">
            <v>2680.2</v>
          </cell>
          <cell r="AF2237">
            <v>3137.42</v>
          </cell>
          <cell r="AG2237">
            <v>1876.41</v>
          </cell>
          <cell r="AH2237">
            <v>1587.08</v>
          </cell>
          <cell r="AI2237">
            <v>1094.3699999999999</v>
          </cell>
          <cell r="AJ2237">
            <v>1490.19</v>
          </cell>
          <cell r="AK2237">
            <v>1006.56</v>
          </cell>
          <cell r="AL2237">
            <v>1475.94</v>
          </cell>
          <cell r="AM2237">
            <v>2939.58</v>
          </cell>
          <cell r="AN2237">
            <v>0</v>
          </cell>
        </row>
        <row r="2238">
          <cell r="A2238" t="str">
            <v>PROC &amp; LOG.IND.6030</v>
          </cell>
          <cell r="B2238" t="str">
            <v>8621.IND.6030</v>
          </cell>
          <cell r="O2238" t="str">
            <v>Non Allocated Expenditure</v>
          </cell>
          <cell r="Q2238">
            <v>3142.32</v>
          </cell>
          <cell r="R2238">
            <v>3166.67</v>
          </cell>
          <cell r="T2238">
            <v>21957.56</v>
          </cell>
          <cell r="U2238">
            <v>34833.370000000003</v>
          </cell>
          <cell r="X2238">
            <v>38000.04</v>
          </cell>
          <cell r="Z2238">
            <v>38000.04</v>
          </cell>
          <cell r="AA2238">
            <v>38000.04</v>
          </cell>
          <cell r="AB2238">
            <v>0</v>
          </cell>
          <cell r="AC2238">
            <v>3733.27</v>
          </cell>
          <cell r="AD2238">
            <v>128.52000000000001</v>
          </cell>
          <cell r="AE2238">
            <v>1455.55</v>
          </cell>
          <cell r="AF2238">
            <v>6963.1</v>
          </cell>
          <cell r="AG2238">
            <v>1469.2</v>
          </cell>
          <cell r="AH2238">
            <v>1523.83</v>
          </cell>
          <cell r="AI2238">
            <v>853.59</v>
          </cell>
          <cell r="AJ2238">
            <v>1236.21</v>
          </cell>
          <cell r="AK2238">
            <v>642.85</v>
          </cell>
          <cell r="AL2238">
            <v>809.12</v>
          </cell>
          <cell r="AM2238">
            <v>3142.32</v>
          </cell>
          <cell r="AN2238">
            <v>0</v>
          </cell>
        </row>
        <row r="2239">
          <cell r="A2239" t="str">
            <v>PROC &amp; LOG.IND.6030</v>
          </cell>
          <cell r="B2239" t="str">
            <v>8624.IND.6030</v>
          </cell>
          <cell r="O2239" t="str">
            <v>Non Allocated Expenditure</v>
          </cell>
          <cell r="Q2239">
            <v>1509.85</v>
          </cell>
          <cell r="R2239">
            <v>0</v>
          </cell>
          <cell r="T2239">
            <v>11071.52</v>
          </cell>
          <cell r="U2239">
            <v>0</v>
          </cell>
          <cell r="X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-1828.03</v>
          </cell>
          <cell r="AD2239">
            <v>1413.17</v>
          </cell>
          <cell r="AE2239">
            <v>1534.54</v>
          </cell>
          <cell r="AF2239">
            <v>-4030.72</v>
          </cell>
          <cell r="AG2239">
            <v>2995.88</v>
          </cell>
          <cell r="AH2239">
            <v>2271.2600000000002</v>
          </cell>
          <cell r="AI2239">
            <v>1963.56</v>
          </cell>
          <cell r="AJ2239">
            <v>1725.85</v>
          </cell>
          <cell r="AK2239">
            <v>1232.69</v>
          </cell>
          <cell r="AL2239">
            <v>2283.4699999999998</v>
          </cell>
          <cell r="AM2239">
            <v>1509.85</v>
          </cell>
          <cell r="AN2239">
            <v>0</v>
          </cell>
        </row>
        <row r="2240">
          <cell r="A2240" t="str">
            <v>PROC &amp; LOG.IND.6030</v>
          </cell>
          <cell r="B2240" t="str">
            <v>8624.IND.6030</v>
          </cell>
          <cell r="O2240" t="str">
            <v>Non Allocated Expenditure</v>
          </cell>
          <cell r="Q2240">
            <v>405.33</v>
          </cell>
          <cell r="R2240">
            <v>0</v>
          </cell>
          <cell r="T2240">
            <v>9001.26</v>
          </cell>
          <cell r="U2240">
            <v>0</v>
          </cell>
          <cell r="X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1288.98</v>
          </cell>
          <cell r="AD2240">
            <v>481.1</v>
          </cell>
          <cell r="AE2240">
            <v>1012.59</v>
          </cell>
          <cell r="AF2240">
            <v>539.86</v>
          </cell>
          <cell r="AG2240">
            <v>915.81</v>
          </cell>
          <cell r="AH2240">
            <v>1307.8499999999999</v>
          </cell>
          <cell r="AI2240">
            <v>1111.55</v>
          </cell>
          <cell r="AJ2240">
            <v>230.41</v>
          </cell>
          <cell r="AK2240">
            <v>956.84</v>
          </cell>
          <cell r="AL2240">
            <v>750.94</v>
          </cell>
          <cell r="AM2240">
            <v>405.33</v>
          </cell>
          <cell r="AN2240">
            <v>0</v>
          </cell>
        </row>
        <row r="2241">
          <cell r="A2241" t="str">
            <v>PROC &amp; LOG.IND.6030</v>
          </cell>
          <cell r="B2241" t="str">
            <v>8624.IND.6030</v>
          </cell>
          <cell r="O2241" t="str">
            <v>Non Allocated Expenditure</v>
          </cell>
          <cell r="Q2241">
            <v>641.26</v>
          </cell>
          <cell r="R2241">
            <v>0</v>
          </cell>
          <cell r="T2241">
            <v>6181.91</v>
          </cell>
          <cell r="U2241">
            <v>0</v>
          </cell>
          <cell r="X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539.04999999999995</v>
          </cell>
          <cell r="AD2241">
            <v>601.92999999999995</v>
          </cell>
          <cell r="AE2241">
            <v>412.57</v>
          </cell>
          <cell r="AF2241">
            <v>687.51</v>
          </cell>
          <cell r="AG2241">
            <v>376.39</v>
          </cell>
          <cell r="AH2241">
            <v>385.56</v>
          </cell>
          <cell r="AI2241">
            <v>463.36</v>
          </cell>
          <cell r="AJ2241">
            <v>1158.54</v>
          </cell>
          <cell r="AK2241">
            <v>569.85</v>
          </cell>
          <cell r="AL2241">
            <v>345.89</v>
          </cell>
          <cell r="AM2241">
            <v>641.26</v>
          </cell>
          <cell r="AN2241">
            <v>85.86</v>
          </cell>
        </row>
        <row r="2242">
          <cell r="A2242" t="str">
            <v>PROC &amp; LOG.IND.6030</v>
          </cell>
          <cell r="B2242" t="str">
            <v>8625.IND.6030</v>
          </cell>
          <cell r="O2242" t="str">
            <v>Non Allocated Expenditure</v>
          </cell>
          <cell r="Q2242">
            <v>163.89</v>
          </cell>
          <cell r="R2242">
            <v>0</v>
          </cell>
          <cell r="T2242">
            <v>1560.24</v>
          </cell>
          <cell r="U2242">
            <v>0</v>
          </cell>
          <cell r="X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-11.87</v>
          </cell>
          <cell r="AF2242">
            <v>293.87</v>
          </cell>
          <cell r="AG2242">
            <v>109.26</v>
          </cell>
          <cell r="AH2242">
            <v>113.56</v>
          </cell>
          <cell r="AI2242">
            <v>227.12</v>
          </cell>
          <cell r="AJ2242">
            <v>218.52</v>
          </cell>
          <cell r="AK2242">
            <v>227.12</v>
          </cell>
          <cell r="AL2242">
            <v>218.77</v>
          </cell>
          <cell r="AM2242">
            <v>163.89</v>
          </cell>
          <cell r="AN2242">
            <v>0</v>
          </cell>
        </row>
        <row r="2243">
          <cell r="A2243" t="str">
            <v>PROC &amp; LOG.IND.6030</v>
          </cell>
          <cell r="B2243" t="str">
            <v>8626.IND.6030</v>
          </cell>
          <cell r="O2243" t="str">
            <v>Non Allocated Expenditure</v>
          </cell>
          <cell r="Q2243">
            <v>0</v>
          </cell>
          <cell r="R2243">
            <v>0</v>
          </cell>
          <cell r="T2243">
            <v>-381.97</v>
          </cell>
          <cell r="U2243">
            <v>0</v>
          </cell>
          <cell r="X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-381.97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</row>
        <row r="2244">
          <cell r="A2244" t="str">
            <v>PROC &amp; LOG.IND.6030</v>
          </cell>
          <cell r="B2244" t="str">
            <v>8627.IND.6030</v>
          </cell>
          <cell r="O2244" t="str">
            <v>Non Allocated Expenditure</v>
          </cell>
          <cell r="Q2244">
            <v>0</v>
          </cell>
          <cell r="R2244">
            <v>0</v>
          </cell>
          <cell r="T2244">
            <v>-107.52</v>
          </cell>
          <cell r="U2244">
            <v>0</v>
          </cell>
          <cell r="X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-107.52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</row>
        <row r="2245">
          <cell r="A2245" t="str">
            <v>PROC &amp; LOG.IND.6030</v>
          </cell>
          <cell r="B2245" t="str">
            <v>8627.IND.6030</v>
          </cell>
          <cell r="O2245" t="str">
            <v>Non Allocated Expenditure</v>
          </cell>
          <cell r="Q2245">
            <v>0</v>
          </cell>
          <cell r="R2245">
            <v>0</v>
          </cell>
          <cell r="T2245">
            <v>185.78</v>
          </cell>
          <cell r="U2245">
            <v>0</v>
          </cell>
          <cell r="X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107.52</v>
          </cell>
          <cell r="AE2245">
            <v>0</v>
          </cell>
          <cell r="AF2245">
            <v>24.4</v>
          </cell>
          <cell r="AG2245">
            <v>0</v>
          </cell>
          <cell r="AH2245">
            <v>0</v>
          </cell>
          <cell r="AI2245">
            <v>53.86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</row>
        <row r="2246">
          <cell r="A2246" t="str">
            <v>PROC &amp; LOG.IND.6070</v>
          </cell>
          <cell r="B2246" t="str">
            <v>8610.IND.6070</v>
          </cell>
          <cell r="O2246" t="str">
            <v>Non Allocated Expenditure</v>
          </cell>
          <cell r="Q2246">
            <v>0</v>
          </cell>
          <cell r="R2246">
            <v>5416.67</v>
          </cell>
          <cell r="T2246">
            <v>1361.36</v>
          </cell>
          <cell r="U2246">
            <v>59583.37</v>
          </cell>
          <cell r="X2246">
            <v>65000.04</v>
          </cell>
          <cell r="Z2246">
            <v>65000.04</v>
          </cell>
          <cell r="AA2246">
            <v>65000.04</v>
          </cell>
          <cell r="AB2246">
            <v>0</v>
          </cell>
          <cell r="AC2246">
            <v>0</v>
          </cell>
          <cell r="AD2246">
            <v>350</v>
          </cell>
          <cell r="AE2246">
            <v>0</v>
          </cell>
          <cell r="AF2246">
            <v>0</v>
          </cell>
          <cell r="AG2246">
            <v>761.36</v>
          </cell>
          <cell r="AH2246">
            <v>0</v>
          </cell>
          <cell r="AI2246">
            <v>250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</row>
        <row r="2247">
          <cell r="A2247" t="str">
            <v>PROC &amp; LOG.IND.6070</v>
          </cell>
          <cell r="B2247" t="str">
            <v>8611.IND.6070</v>
          </cell>
          <cell r="O2247" t="str">
            <v>Non Allocated Expenditure</v>
          </cell>
          <cell r="Q2247">
            <v>4980</v>
          </cell>
          <cell r="R2247">
            <v>666.67</v>
          </cell>
          <cell r="T2247">
            <v>4980</v>
          </cell>
          <cell r="U2247">
            <v>7333.37</v>
          </cell>
          <cell r="X2247">
            <v>8000.04</v>
          </cell>
          <cell r="Z2247">
            <v>8000.04</v>
          </cell>
          <cell r="AA2247">
            <v>8000.04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4980</v>
          </cell>
          <cell r="AN2247">
            <v>0</v>
          </cell>
        </row>
        <row r="2248">
          <cell r="A2248" t="str">
            <v>PROC &amp; LOG.IND.6070</v>
          </cell>
          <cell r="B2248" t="str">
            <v>8614.IND.6070</v>
          </cell>
          <cell r="O2248" t="str">
            <v>Non Allocated Expenditure</v>
          </cell>
          <cell r="Q2248">
            <v>0</v>
          </cell>
          <cell r="R2248">
            <v>1666.67</v>
          </cell>
          <cell r="T2248">
            <v>0</v>
          </cell>
          <cell r="U2248">
            <v>18333.37</v>
          </cell>
          <cell r="X2248">
            <v>20000.04</v>
          </cell>
          <cell r="Z2248">
            <v>20000.04</v>
          </cell>
          <cell r="AA2248">
            <v>20000.04</v>
          </cell>
          <cell r="AB2248">
            <v>0</v>
          </cell>
          <cell r="AC2248">
            <v>0</v>
          </cell>
          <cell r="AD2248">
            <v>1630.86</v>
          </cell>
          <cell r="AE2248">
            <v>4348.96</v>
          </cell>
          <cell r="AF2248">
            <v>1812.68</v>
          </cell>
          <cell r="AG2248">
            <v>4077.15</v>
          </cell>
          <cell r="AH2248">
            <v>0</v>
          </cell>
          <cell r="AI2248">
            <v>-11869.65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</row>
        <row r="2249">
          <cell r="A2249" t="str">
            <v>PROC &amp; LOG.IND.6070</v>
          </cell>
          <cell r="B2249" t="str">
            <v>8615.IND.6070</v>
          </cell>
          <cell r="O2249" t="str">
            <v>Non Allocated Expenditure</v>
          </cell>
          <cell r="Q2249">
            <v>0</v>
          </cell>
          <cell r="R2249">
            <v>341.5</v>
          </cell>
          <cell r="T2249">
            <v>0</v>
          </cell>
          <cell r="U2249">
            <v>3756.5</v>
          </cell>
          <cell r="X2249">
            <v>4098</v>
          </cell>
          <cell r="Z2249">
            <v>4098</v>
          </cell>
          <cell r="AA2249">
            <v>4098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</row>
        <row r="2250">
          <cell r="A2250" t="str">
            <v>PROC &amp; LOG.IND.6070</v>
          </cell>
          <cell r="B2250" t="str">
            <v>8621.IND.6070</v>
          </cell>
          <cell r="O2250" t="str">
            <v>Non Allocated Expenditure</v>
          </cell>
          <cell r="Q2250">
            <v>0</v>
          </cell>
          <cell r="R2250">
            <v>83.33</v>
          </cell>
          <cell r="T2250">
            <v>58.38</v>
          </cell>
          <cell r="U2250">
            <v>916.63</v>
          </cell>
          <cell r="X2250">
            <v>999.96</v>
          </cell>
          <cell r="Z2250">
            <v>999.96</v>
          </cell>
          <cell r="AA2250">
            <v>999.96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58.38</v>
          </cell>
          <cell r="AM2250">
            <v>0</v>
          </cell>
          <cell r="AN2250">
            <v>0</v>
          </cell>
        </row>
        <row r="2251">
          <cell r="A2251" t="str">
            <v>PROC &amp; LOG.IND.6070</v>
          </cell>
          <cell r="B2251" t="str">
            <v>8638.IND.6070</v>
          </cell>
          <cell r="O2251" t="str">
            <v>Non Allocated Expenditure</v>
          </cell>
          <cell r="Q2251">
            <v>0</v>
          </cell>
          <cell r="R2251">
            <v>83.33</v>
          </cell>
          <cell r="T2251">
            <v>0</v>
          </cell>
          <cell r="U2251">
            <v>916.63</v>
          </cell>
          <cell r="X2251">
            <v>999.96</v>
          </cell>
          <cell r="Z2251">
            <v>999.96</v>
          </cell>
          <cell r="AA2251">
            <v>999.96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</row>
        <row r="2252">
          <cell r="A2252" t="str">
            <v>PROC &amp; LOG.IND.6075</v>
          </cell>
          <cell r="B2252" t="str">
            <v>8611.IND.6075</v>
          </cell>
          <cell r="O2252" t="str">
            <v>Non Allocated Expenditure</v>
          </cell>
          <cell r="Q2252">
            <v>0</v>
          </cell>
          <cell r="R2252">
            <v>2647.92</v>
          </cell>
          <cell r="T2252">
            <v>2822.09</v>
          </cell>
          <cell r="U2252">
            <v>29127.119999999999</v>
          </cell>
          <cell r="X2252">
            <v>31775.040000000001</v>
          </cell>
          <cell r="Z2252">
            <v>31775.040000000001</v>
          </cell>
          <cell r="AA2252">
            <v>31775.040000000001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2822.09</v>
          </cell>
          <cell r="AL2252">
            <v>0</v>
          </cell>
          <cell r="AM2252">
            <v>0</v>
          </cell>
          <cell r="AN2252">
            <v>0</v>
          </cell>
        </row>
        <row r="2253">
          <cell r="A2253" t="str">
            <v>PROC &amp; LOG.IND.6075</v>
          </cell>
          <cell r="B2253" t="str">
            <v>8614.IND.6075</v>
          </cell>
          <cell r="O2253" t="str">
            <v>Non Allocated Expenditure</v>
          </cell>
          <cell r="Q2253">
            <v>0</v>
          </cell>
          <cell r="R2253">
            <v>83.33</v>
          </cell>
          <cell r="T2253">
            <v>0</v>
          </cell>
          <cell r="U2253">
            <v>916.63</v>
          </cell>
          <cell r="X2253">
            <v>999.96</v>
          </cell>
          <cell r="Z2253">
            <v>999.96</v>
          </cell>
          <cell r="AA2253">
            <v>999.96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</row>
        <row r="2254">
          <cell r="A2254" t="str">
            <v>PROC &amp; LOG.IND.6075</v>
          </cell>
          <cell r="B2254" t="str">
            <v>8620.IND.6075</v>
          </cell>
          <cell r="O2254" t="str">
            <v>Non Allocated Expenditure</v>
          </cell>
          <cell r="Q2254">
            <v>0</v>
          </cell>
          <cell r="R2254">
            <v>83.33</v>
          </cell>
          <cell r="T2254">
            <v>0</v>
          </cell>
          <cell r="U2254">
            <v>916.63</v>
          </cell>
          <cell r="X2254">
            <v>999.96</v>
          </cell>
          <cell r="Z2254">
            <v>999.96</v>
          </cell>
          <cell r="AA2254">
            <v>999.96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</row>
        <row r="2255">
          <cell r="A2255" t="str">
            <v>PROC &amp; LOG.IND.6075</v>
          </cell>
          <cell r="B2255" t="str">
            <v>8625.IND.6075</v>
          </cell>
          <cell r="O2255" t="str">
            <v>Non Allocated Expenditure</v>
          </cell>
          <cell r="Q2255">
            <v>231.81</v>
          </cell>
          <cell r="R2255">
            <v>0</v>
          </cell>
          <cell r="T2255">
            <v>920.48</v>
          </cell>
          <cell r="U2255">
            <v>0</v>
          </cell>
          <cell r="X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77.86</v>
          </cell>
          <cell r="AD2255">
            <v>0</v>
          </cell>
          <cell r="AE2255">
            <v>0</v>
          </cell>
          <cell r="AF2255">
            <v>26.68</v>
          </cell>
          <cell r="AG2255">
            <v>137.05000000000001</v>
          </cell>
          <cell r="AH2255">
            <v>110.36</v>
          </cell>
          <cell r="AI2255">
            <v>110.36</v>
          </cell>
          <cell r="AJ2255">
            <v>116</v>
          </cell>
          <cell r="AK2255">
            <v>110.36</v>
          </cell>
          <cell r="AL2255">
            <v>0</v>
          </cell>
          <cell r="AM2255">
            <v>231.81</v>
          </cell>
          <cell r="AN2255">
            <v>0</v>
          </cell>
        </row>
        <row r="2256">
          <cell r="A2256" t="str">
            <v>PROC &amp; LOG.IND.6090</v>
          </cell>
          <cell r="B2256" t="str">
            <v>8621.IND.6090</v>
          </cell>
          <cell r="O2256" t="str">
            <v>Non Allocated Expenditure</v>
          </cell>
          <cell r="Q2256">
            <v>2000</v>
          </cell>
          <cell r="R2256">
            <v>0</v>
          </cell>
          <cell r="T2256">
            <v>2000</v>
          </cell>
          <cell r="U2256">
            <v>0</v>
          </cell>
          <cell r="X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2000</v>
          </cell>
          <cell r="AN2256">
            <v>0</v>
          </cell>
        </row>
        <row r="2257">
          <cell r="A2257" t="str">
            <v>PROC &amp; LOG.IND.6110</v>
          </cell>
          <cell r="B2257" t="str">
            <v>8614.IND.6110</v>
          </cell>
          <cell r="O2257" t="str">
            <v>Non Allocated Expenditure</v>
          </cell>
          <cell r="Q2257">
            <v>2654.07</v>
          </cell>
          <cell r="R2257">
            <v>0</v>
          </cell>
          <cell r="T2257">
            <v>2654.07</v>
          </cell>
          <cell r="U2257">
            <v>0</v>
          </cell>
          <cell r="X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2654.07</v>
          </cell>
          <cell r="AN2257">
            <v>0</v>
          </cell>
        </row>
        <row r="2258">
          <cell r="A2258" t="str">
            <v>PROC &amp; LOG.IND.6260</v>
          </cell>
          <cell r="B2258" t="str">
            <v>8610.IND.6260</v>
          </cell>
          <cell r="O2258" t="str">
            <v>Non Allocated Expenditure</v>
          </cell>
          <cell r="Q2258">
            <v>-871.14</v>
          </cell>
          <cell r="R2258">
            <v>0</v>
          </cell>
          <cell r="T2258">
            <v>1559.23</v>
          </cell>
          <cell r="U2258">
            <v>0</v>
          </cell>
          <cell r="X2258">
            <v>0</v>
          </cell>
          <cell r="Z2258">
            <v>0</v>
          </cell>
          <cell r="AA2258">
            <v>3000</v>
          </cell>
          <cell r="AB2258">
            <v>0</v>
          </cell>
          <cell r="AC2258">
            <v>18.88</v>
          </cell>
          <cell r="AD2258">
            <v>6824.49</v>
          </cell>
          <cell r="AE2258">
            <v>-5327.65</v>
          </cell>
          <cell r="AF2258">
            <v>1369.06</v>
          </cell>
          <cell r="AG2258">
            <v>-311.62</v>
          </cell>
          <cell r="AH2258">
            <v>-1040.29</v>
          </cell>
          <cell r="AI2258">
            <v>382.67</v>
          </cell>
          <cell r="AJ2258">
            <v>548.99</v>
          </cell>
          <cell r="AK2258">
            <v>6548.83</v>
          </cell>
          <cell r="AL2258">
            <v>-6582.99</v>
          </cell>
          <cell r="AM2258">
            <v>-871.14</v>
          </cell>
          <cell r="AN2258">
            <v>-26.36</v>
          </cell>
        </row>
        <row r="2259">
          <cell r="A2259" t="str">
            <v>PROC &amp; LOG.IND.6260</v>
          </cell>
          <cell r="B2259" t="str">
            <v>8611.IND.6260</v>
          </cell>
          <cell r="O2259" t="str">
            <v>Non Allocated Expenditure</v>
          </cell>
          <cell r="Q2259">
            <v>5400</v>
          </cell>
          <cell r="R2259">
            <v>0</v>
          </cell>
          <cell r="T2259">
            <v>5400</v>
          </cell>
          <cell r="U2259">
            <v>0</v>
          </cell>
          <cell r="X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2474.04</v>
          </cell>
          <cell r="AF2259">
            <v>-2030.38</v>
          </cell>
          <cell r="AG2259">
            <v>1322.53</v>
          </cell>
          <cell r="AH2259">
            <v>-1766.19</v>
          </cell>
          <cell r="AI2259">
            <v>0</v>
          </cell>
          <cell r="AJ2259">
            <v>0</v>
          </cell>
          <cell r="AK2259">
            <v>429.22</v>
          </cell>
          <cell r="AL2259">
            <v>-429.22</v>
          </cell>
          <cell r="AM2259">
            <v>5400</v>
          </cell>
          <cell r="AN2259">
            <v>-5400</v>
          </cell>
        </row>
        <row r="2260">
          <cell r="A2260" t="str">
            <v>PROC &amp; LOG.IND.6260</v>
          </cell>
          <cell r="B2260" t="str">
            <v>8614.IND.6260</v>
          </cell>
          <cell r="O2260" t="str">
            <v>Non Allocated Expenditure</v>
          </cell>
          <cell r="Q2260">
            <v>0</v>
          </cell>
          <cell r="R2260">
            <v>0</v>
          </cell>
          <cell r="T2260">
            <v>-2173.19</v>
          </cell>
          <cell r="U2260">
            <v>0</v>
          </cell>
          <cell r="X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-14.1</v>
          </cell>
          <cell r="AD2260">
            <v>0</v>
          </cell>
          <cell r="AE2260">
            <v>2187.65</v>
          </cell>
          <cell r="AF2260">
            <v>-1319.46</v>
          </cell>
          <cell r="AG2260">
            <v>-933.8</v>
          </cell>
          <cell r="AH2260">
            <v>371.28</v>
          </cell>
          <cell r="AI2260">
            <v>-428.4</v>
          </cell>
          <cell r="AJ2260">
            <v>0</v>
          </cell>
          <cell r="AK2260">
            <v>2726.18</v>
          </cell>
          <cell r="AL2260">
            <v>-4762.54</v>
          </cell>
          <cell r="AM2260">
            <v>0</v>
          </cell>
          <cell r="AN2260">
            <v>0</v>
          </cell>
        </row>
        <row r="2261">
          <cell r="A2261" t="str">
            <v>PROC &amp; LOG.IND.6260</v>
          </cell>
          <cell r="B2261" t="str">
            <v>8615.IND.6260</v>
          </cell>
          <cell r="O2261" t="str">
            <v>Non Allocated Expenditure</v>
          </cell>
          <cell r="Q2261">
            <v>1201.97</v>
          </cell>
          <cell r="R2261">
            <v>500</v>
          </cell>
          <cell r="T2261">
            <v>6751.05</v>
          </cell>
          <cell r="U2261">
            <v>5500</v>
          </cell>
          <cell r="X2261">
            <v>6000</v>
          </cell>
          <cell r="Z2261">
            <v>6000</v>
          </cell>
          <cell r="AA2261">
            <v>12000</v>
          </cell>
          <cell r="AB2261">
            <v>0</v>
          </cell>
          <cell r="AC2261">
            <v>2454.54</v>
          </cell>
          <cell r="AD2261">
            <v>-872.48</v>
          </cell>
          <cell r="AE2261">
            <v>3887.94</v>
          </cell>
          <cell r="AF2261">
            <v>2558.63</v>
          </cell>
          <cell r="AG2261">
            <v>-2168.44</v>
          </cell>
          <cell r="AH2261">
            <v>-135.63999999999999</v>
          </cell>
          <cell r="AI2261">
            <v>1361.36</v>
          </cell>
          <cell r="AJ2261">
            <v>-1615.91</v>
          </cell>
          <cell r="AK2261">
            <v>1190.1400000000001</v>
          </cell>
          <cell r="AL2261">
            <v>-1111.06</v>
          </cell>
          <cell r="AM2261">
            <v>1201.97</v>
          </cell>
          <cell r="AN2261">
            <v>-1281.05</v>
          </cell>
        </row>
        <row r="2262">
          <cell r="A2262" t="str">
            <v>PROC &amp; LOG.IND.6260</v>
          </cell>
          <cell r="B2262" t="str">
            <v>8620.IND.6260</v>
          </cell>
          <cell r="O2262" t="str">
            <v>Non Allocated Expenditure</v>
          </cell>
          <cell r="Q2262">
            <v>76.64</v>
          </cell>
          <cell r="R2262">
            <v>416.67</v>
          </cell>
          <cell r="T2262">
            <v>76.64</v>
          </cell>
          <cell r="U2262">
            <v>4583.37</v>
          </cell>
          <cell r="X2262">
            <v>5000.04</v>
          </cell>
          <cell r="Z2262">
            <v>5000.04</v>
          </cell>
          <cell r="AA2262">
            <v>5000.04</v>
          </cell>
          <cell r="AB2262">
            <v>0</v>
          </cell>
          <cell r="AC2262">
            <v>0</v>
          </cell>
          <cell r="AD2262">
            <v>0</v>
          </cell>
          <cell r="AE2262">
            <v>339.71</v>
          </cell>
          <cell r="AF2262">
            <v>-105.26</v>
          </cell>
          <cell r="AG2262">
            <v>-234.45</v>
          </cell>
          <cell r="AH2262">
            <v>50</v>
          </cell>
          <cell r="AI2262">
            <v>-50</v>
          </cell>
          <cell r="AJ2262">
            <v>0</v>
          </cell>
          <cell r="AK2262">
            <v>182.06</v>
          </cell>
          <cell r="AL2262">
            <v>-182.06</v>
          </cell>
          <cell r="AM2262">
            <v>76.64</v>
          </cell>
          <cell r="AN2262">
            <v>-76.64</v>
          </cell>
        </row>
        <row r="2263">
          <cell r="A2263" t="str">
            <v>PROC &amp; LOG.IND.6260</v>
          </cell>
          <cell r="B2263" t="str">
            <v>8621.IND.6260</v>
          </cell>
          <cell r="O2263" t="str">
            <v>Non Allocated Expenditure</v>
          </cell>
          <cell r="Q2263">
            <v>-16.88</v>
          </cell>
          <cell r="R2263">
            <v>250</v>
          </cell>
          <cell r="T2263">
            <v>199.7</v>
          </cell>
          <cell r="U2263">
            <v>2750</v>
          </cell>
          <cell r="X2263">
            <v>3000</v>
          </cell>
          <cell r="Z2263">
            <v>3000</v>
          </cell>
          <cell r="AA2263">
            <v>3000</v>
          </cell>
          <cell r="AB2263">
            <v>0</v>
          </cell>
          <cell r="AC2263">
            <v>0</v>
          </cell>
          <cell r="AD2263">
            <v>0</v>
          </cell>
          <cell r="AE2263">
            <v>1980.23</v>
          </cell>
          <cell r="AF2263">
            <v>-1946.05</v>
          </cell>
          <cell r="AG2263">
            <v>60.1</v>
          </cell>
          <cell r="AH2263">
            <v>142.72999999999999</v>
          </cell>
          <cell r="AI2263">
            <v>-78.84</v>
          </cell>
          <cell r="AJ2263">
            <v>219.83</v>
          </cell>
          <cell r="AK2263">
            <v>4496.07</v>
          </cell>
          <cell r="AL2263">
            <v>-4657.49</v>
          </cell>
          <cell r="AM2263">
            <v>-16.88</v>
          </cell>
          <cell r="AN2263">
            <v>-199.7</v>
          </cell>
        </row>
        <row r="2264">
          <cell r="A2264" t="str">
            <v>PROC &amp; LOG.IND.6260</v>
          </cell>
          <cell r="B2264" t="str">
            <v>8624.IND.6260</v>
          </cell>
          <cell r="O2264" t="str">
            <v>Non Allocated Expenditure</v>
          </cell>
          <cell r="Q2264">
            <v>-916.59</v>
          </cell>
          <cell r="R2264">
            <v>0</v>
          </cell>
          <cell r="T2264">
            <v>641.22</v>
          </cell>
          <cell r="U2264">
            <v>0</v>
          </cell>
          <cell r="X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-189.1</v>
          </cell>
          <cell r="AD2264">
            <v>1826</v>
          </cell>
          <cell r="AE2264">
            <v>1831.53</v>
          </cell>
          <cell r="AF2264">
            <v>-32.93</v>
          </cell>
          <cell r="AG2264">
            <v>192.14</v>
          </cell>
          <cell r="AH2264">
            <v>-568.79</v>
          </cell>
          <cell r="AI2264">
            <v>-2816.31</v>
          </cell>
          <cell r="AJ2264">
            <v>-131.63999999999999</v>
          </cell>
          <cell r="AK2264">
            <v>-102.48</v>
          </cell>
          <cell r="AL2264">
            <v>1549.39</v>
          </cell>
          <cell r="AM2264">
            <v>-916.59</v>
          </cell>
          <cell r="AN2264">
            <v>-830.32</v>
          </cell>
        </row>
        <row r="2265">
          <cell r="A2265" t="str">
            <v>PROC &amp; LOG.IND.6260</v>
          </cell>
          <cell r="B2265" t="str">
            <v>8626.IND.6260</v>
          </cell>
          <cell r="O2265" t="str">
            <v>Non Allocated Expenditure</v>
          </cell>
          <cell r="Q2265">
            <v>-463.79</v>
          </cell>
          <cell r="R2265">
            <v>0</v>
          </cell>
          <cell r="T2265">
            <v>0</v>
          </cell>
          <cell r="U2265">
            <v>0</v>
          </cell>
          <cell r="X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7899.16</v>
          </cell>
          <cell r="AF2265">
            <v>-7812.35</v>
          </cell>
          <cell r="AG2265">
            <v>-42.3</v>
          </cell>
          <cell r="AH2265">
            <v>-12.74</v>
          </cell>
          <cell r="AI2265">
            <v>603.37</v>
          </cell>
          <cell r="AJ2265">
            <v>-635.14</v>
          </cell>
          <cell r="AK2265">
            <v>476.38</v>
          </cell>
          <cell r="AL2265">
            <v>-12.59</v>
          </cell>
          <cell r="AM2265">
            <v>-463.79</v>
          </cell>
          <cell r="AN2265">
            <v>0</v>
          </cell>
        </row>
        <row r="2266">
          <cell r="A2266" t="str">
            <v>PROC &amp; LOG.IND.6260</v>
          </cell>
          <cell r="B2266" t="str">
            <v>8627.IND.6260</v>
          </cell>
          <cell r="O2266" t="str">
            <v>Non Allocated Expenditure</v>
          </cell>
          <cell r="Q2266">
            <v>-83.26</v>
          </cell>
          <cell r="R2266">
            <v>0</v>
          </cell>
          <cell r="T2266">
            <v>2348.0300000000002</v>
          </cell>
          <cell r="U2266">
            <v>0</v>
          </cell>
          <cell r="X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576.23</v>
          </cell>
          <cell r="AD2266">
            <v>-529.01</v>
          </cell>
          <cell r="AE2266">
            <v>661.34</v>
          </cell>
          <cell r="AF2266">
            <v>2671.46</v>
          </cell>
          <cell r="AG2266">
            <v>-3310.11</v>
          </cell>
          <cell r="AH2266">
            <v>674.95</v>
          </cell>
          <cell r="AI2266">
            <v>-744.86</v>
          </cell>
          <cell r="AJ2266">
            <v>0</v>
          </cell>
          <cell r="AK2266">
            <v>3234.83</v>
          </cell>
          <cell r="AL2266">
            <v>-803.54</v>
          </cell>
          <cell r="AM2266">
            <v>-83.26</v>
          </cell>
          <cell r="AN2266">
            <v>-2348.0300000000002</v>
          </cell>
        </row>
        <row r="2267">
          <cell r="A2267" t="str">
            <v>PROC &amp; LOG.IND.6260</v>
          </cell>
          <cell r="B2267" t="str">
            <v>8628.IND.6260</v>
          </cell>
          <cell r="O2267" t="str">
            <v>Non Allocated Expenditure</v>
          </cell>
          <cell r="Q2267">
            <v>0</v>
          </cell>
          <cell r="R2267">
            <v>0</v>
          </cell>
          <cell r="T2267">
            <v>0</v>
          </cell>
          <cell r="U2267">
            <v>0</v>
          </cell>
          <cell r="X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520</v>
          </cell>
          <cell r="AH2267">
            <v>-520</v>
          </cell>
          <cell r="AI2267">
            <v>520</v>
          </cell>
          <cell r="AJ2267">
            <v>-520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</row>
        <row r="2268">
          <cell r="A2268" t="str">
            <v>PROC &amp; LOG.IND.6260</v>
          </cell>
          <cell r="B2268" t="str">
            <v>8638.IND.6260</v>
          </cell>
          <cell r="O2268" t="str">
            <v>Non Allocated Expenditure</v>
          </cell>
          <cell r="Q2268">
            <v>-1237.8599999999999</v>
          </cell>
          <cell r="R2268">
            <v>0</v>
          </cell>
          <cell r="T2268">
            <v>87</v>
          </cell>
          <cell r="U2268">
            <v>0</v>
          </cell>
          <cell r="X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1495</v>
          </cell>
          <cell r="AE2268">
            <v>241.46</v>
          </cell>
          <cell r="AF2268">
            <v>-1458.65</v>
          </cell>
          <cell r="AG2268">
            <v>94.46</v>
          </cell>
          <cell r="AH2268">
            <v>-329.09</v>
          </cell>
          <cell r="AI2268">
            <v>248.01</v>
          </cell>
          <cell r="AJ2268">
            <v>3899.09</v>
          </cell>
          <cell r="AK2268">
            <v>-2325.67</v>
          </cell>
          <cell r="AL2268">
            <v>-539.75</v>
          </cell>
          <cell r="AM2268">
            <v>-1237.8599999999999</v>
          </cell>
          <cell r="AN2268">
            <v>-87</v>
          </cell>
        </row>
        <row r="2269">
          <cell r="A2269" t="str">
            <v>PROC &amp; LOG.IND.8820</v>
          </cell>
          <cell r="B2269" t="str">
            <v>8610.IND.8820</v>
          </cell>
          <cell r="O2269" t="str">
            <v>Non Allocated Expenditure</v>
          </cell>
          <cell r="Q2269">
            <v>15.21</v>
          </cell>
          <cell r="R2269">
            <v>0</v>
          </cell>
          <cell r="T2269">
            <v>164.86</v>
          </cell>
          <cell r="U2269">
            <v>0</v>
          </cell>
          <cell r="X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15.21</v>
          </cell>
          <cell r="AD2269">
            <v>15.21</v>
          </cell>
          <cell r="AE2269">
            <v>14.72</v>
          </cell>
          <cell r="AF2269">
            <v>15.21</v>
          </cell>
          <cell r="AG2269">
            <v>14.72</v>
          </cell>
          <cell r="AH2269">
            <v>15.21</v>
          </cell>
          <cell r="AI2269">
            <v>15.21</v>
          </cell>
          <cell r="AJ2269">
            <v>14.23</v>
          </cell>
          <cell r="AK2269">
            <v>15.21</v>
          </cell>
          <cell r="AL2269">
            <v>14.72</v>
          </cell>
          <cell r="AM2269">
            <v>15.21</v>
          </cell>
          <cell r="AN2269">
            <v>0</v>
          </cell>
        </row>
        <row r="2270">
          <cell r="A2270" t="str">
            <v>PROC &amp; LOG.IND.8820</v>
          </cell>
          <cell r="B2270" t="str">
            <v>8611.IND.8820</v>
          </cell>
          <cell r="O2270" t="str">
            <v>Non Allocated Expenditure</v>
          </cell>
          <cell r="Q2270">
            <v>0</v>
          </cell>
          <cell r="R2270">
            <v>0</v>
          </cell>
          <cell r="T2270">
            <v>51.84</v>
          </cell>
          <cell r="U2270">
            <v>0</v>
          </cell>
          <cell r="X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8.73</v>
          </cell>
          <cell r="AD2270">
            <v>8.74</v>
          </cell>
          <cell r="AE2270">
            <v>8.4499999999999993</v>
          </cell>
          <cell r="AF2270">
            <v>8.73</v>
          </cell>
          <cell r="AG2270">
            <v>8.4499999999999993</v>
          </cell>
          <cell r="AH2270">
            <v>8.74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</row>
        <row r="2271">
          <cell r="A2271" t="str">
            <v>PROC &amp; LOG.IND.8820</v>
          </cell>
          <cell r="B2271" t="str">
            <v>8620.IND.8820</v>
          </cell>
          <cell r="O2271" t="str">
            <v>Non Allocated Expenditure</v>
          </cell>
          <cell r="Q2271">
            <v>918.82</v>
          </cell>
          <cell r="R2271">
            <v>0</v>
          </cell>
          <cell r="T2271">
            <v>9958.59</v>
          </cell>
          <cell r="U2271">
            <v>0</v>
          </cell>
          <cell r="X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918.82</v>
          </cell>
          <cell r="AD2271">
            <v>918.82</v>
          </cell>
          <cell r="AE2271">
            <v>889.08</v>
          </cell>
          <cell r="AF2271">
            <v>918.82</v>
          </cell>
          <cell r="AG2271">
            <v>889.07</v>
          </cell>
          <cell r="AH2271">
            <v>918.82</v>
          </cell>
          <cell r="AI2271">
            <v>918.82</v>
          </cell>
          <cell r="AJ2271">
            <v>859.62</v>
          </cell>
          <cell r="AK2271">
            <v>918.82</v>
          </cell>
          <cell r="AL2271">
            <v>889.08</v>
          </cell>
          <cell r="AM2271">
            <v>918.82</v>
          </cell>
          <cell r="AN2271">
            <v>0</v>
          </cell>
        </row>
        <row r="2272">
          <cell r="A2272" t="str">
            <v>PROC &amp; LOG.IND.8820</v>
          </cell>
          <cell r="B2272" t="str">
            <v>8624.IND.8820</v>
          </cell>
          <cell r="O2272" t="str">
            <v>Non Allocated Expenditure</v>
          </cell>
          <cell r="Q2272">
            <v>28830.31</v>
          </cell>
          <cell r="R2272">
            <v>31305.26</v>
          </cell>
          <cell r="T2272">
            <v>330518.57</v>
          </cell>
          <cell r="U2272">
            <v>333963.71000000002</v>
          </cell>
          <cell r="X2272">
            <v>364242.61</v>
          </cell>
          <cell r="Z2272">
            <v>364242.61</v>
          </cell>
          <cell r="AA2272">
            <v>364242.61</v>
          </cell>
          <cell r="AB2272">
            <v>0</v>
          </cell>
          <cell r="AC2272">
            <v>33798.379999999997</v>
          </cell>
          <cell r="AD2272">
            <v>32134.77</v>
          </cell>
          <cell r="AE2272">
            <v>30232.91</v>
          </cell>
          <cell r="AF2272">
            <v>31287.56</v>
          </cell>
          <cell r="AG2272">
            <v>30182.62</v>
          </cell>
          <cell r="AH2272">
            <v>31505.72</v>
          </cell>
          <cell r="AI2272">
            <v>28139.14</v>
          </cell>
          <cell r="AJ2272">
            <v>27591.85</v>
          </cell>
          <cell r="AK2272">
            <v>29001.33</v>
          </cell>
          <cell r="AL2272">
            <v>27813.98</v>
          </cell>
          <cell r="AM2272">
            <v>28830.31</v>
          </cell>
          <cell r="AN2272">
            <v>0</v>
          </cell>
        </row>
        <row r="2273">
          <cell r="A2273" t="str">
            <v>PROC &amp; LOG.IND.8820</v>
          </cell>
          <cell r="B2273" t="str">
            <v>8626.IND.8820</v>
          </cell>
          <cell r="O2273" t="str">
            <v>Non Allocated Expenditure</v>
          </cell>
          <cell r="Q2273">
            <v>1204.04</v>
          </cell>
          <cell r="R2273">
            <v>1483.49</v>
          </cell>
          <cell r="T2273">
            <v>12244.73</v>
          </cell>
          <cell r="U2273">
            <v>11438.48</v>
          </cell>
          <cell r="X2273">
            <v>12956.79</v>
          </cell>
          <cell r="Z2273">
            <v>12956.79</v>
          </cell>
          <cell r="AA2273">
            <v>12956.79</v>
          </cell>
          <cell r="AB2273">
            <v>0</v>
          </cell>
          <cell r="AC2273">
            <v>1298.25</v>
          </cell>
          <cell r="AD2273">
            <v>1020.39</v>
          </cell>
          <cell r="AE2273">
            <v>987.33</v>
          </cell>
          <cell r="AF2273">
            <v>1047.44</v>
          </cell>
          <cell r="AG2273">
            <v>1011.2</v>
          </cell>
          <cell r="AH2273">
            <v>1045.04</v>
          </cell>
          <cell r="AI2273">
            <v>1220.0999999999999</v>
          </cell>
          <cell r="AJ2273">
            <v>1099.08</v>
          </cell>
          <cell r="AK2273">
            <v>1174.94</v>
          </cell>
          <cell r="AL2273">
            <v>1136.92</v>
          </cell>
          <cell r="AM2273">
            <v>1204.04</v>
          </cell>
          <cell r="AN2273">
            <v>0</v>
          </cell>
        </row>
        <row r="2274">
          <cell r="A2274" t="str">
            <v>PROC &amp; LOG.IND.8820</v>
          </cell>
          <cell r="B2274" t="str">
            <v>8627.IND.8820</v>
          </cell>
          <cell r="O2274" t="str">
            <v>Non Allocated Expenditure</v>
          </cell>
          <cell r="Q2274">
            <v>0</v>
          </cell>
          <cell r="R2274">
            <v>1503.51</v>
          </cell>
          <cell r="T2274">
            <v>0</v>
          </cell>
          <cell r="U2274">
            <v>8871.17</v>
          </cell>
          <cell r="X2274">
            <v>10458.459999999999</v>
          </cell>
          <cell r="Z2274">
            <v>10458.459999999999</v>
          </cell>
          <cell r="AA2274">
            <v>10458.459999999999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</row>
        <row r="2275">
          <cell r="A2275" t="str">
            <v>PROC &amp; LOG.OCOH.45000.P023</v>
          </cell>
          <cell r="B2275" t="str">
            <v>8623.OCOH.45000.P023</v>
          </cell>
          <cell r="O2275" t="str">
            <v>Allocated Expenditure</v>
          </cell>
          <cell r="Q2275">
            <v>0</v>
          </cell>
          <cell r="R2275">
            <v>0</v>
          </cell>
          <cell r="T2275">
            <v>0</v>
          </cell>
          <cell r="U2275">
            <v>0</v>
          </cell>
          <cell r="X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6.29</v>
          </cell>
          <cell r="AD2275">
            <v>26.57</v>
          </cell>
          <cell r="AE2275">
            <v>30.18</v>
          </cell>
          <cell r="AF2275">
            <v>-63.04</v>
          </cell>
          <cell r="AG2275">
            <v>94.32</v>
          </cell>
          <cell r="AH2275">
            <v>0</v>
          </cell>
          <cell r="AI2275">
            <v>0</v>
          </cell>
          <cell r="AJ2275">
            <v>-94.32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</row>
        <row r="2276">
          <cell r="A2276" t="str">
            <v>PROC &amp; LOG.OCOH.45000.P023</v>
          </cell>
          <cell r="B2276" t="str">
            <v>8626.OCOH.45000.P023</v>
          </cell>
          <cell r="O2276" t="str">
            <v>Allocated Expenditure</v>
          </cell>
          <cell r="Q2276">
            <v>3985.33</v>
          </cell>
          <cell r="R2276">
            <v>3374.34</v>
          </cell>
          <cell r="T2276">
            <v>40480.03</v>
          </cell>
          <cell r="U2276">
            <v>38079.9</v>
          </cell>
          <cell r="X2276">
            <v>41460.57</v>
          </cell>
          <cell r="Z2276">
            <v>43383.42</v>
          </cell>
          <cell r="AA2276">
            <v>43445.72</v>
          </cell>
          <cell r="AB2276">
            <v>0</v>
          </cell>
          <cell r="AC2276">
            <v>3489.18</v>
          </cell>
          <cell r="AD2276">
            <v>2399.98</v>
          </cell>
          <cell r="AE2276">
            <v>4347.1099999999997</v>
          </cell>
          <cell r="AF2276">
            <v>4020.94</v>
          </cell>
          <cell r="AG2276">
            <v>2904.78</v>
          </cell>
          <cell r="AH2276">
            <v>2493.88</v>
          </cell>
          <cell r="AI2276">
            <v>4173.0600000000004</v>
          </cell>
          <cell r="AJ2276">
            <v>3283.26</v>
          </cell>
          <cell r="AK2276">
            <v>5355.83</v>
          </cell>
          <cell r="AL2276">
            <v>4026.68</v>
          </cell>
          <cell r="AM2276">
            <v>3985.33</v>
          </cell>
          <cell r="AN2276">
            <v>690.72</v>
          </cell>
        </row>
        <row r="2277">
          <cell r="A2277" t="str">
            <v>PROC &amp; LOG.OCOH.45000.P023</v>
          </cell>
          <cell r="B2277" t="str">
            <v>8626.OCOH.45000.P023</v>
          </cell>
          <cell r="O2277" t="str">
            <v>Allocated Expenditure</v>
          </cell>
          <cell r="Q2277">
            <v>97350.27</v>
          </cell>
          <cell r="R2277">
            <v>40328.33</v>
          </cell>
          <cell r="T2277">
            <v>663128.68999999994</v>
          </cell>
          <cell r="U2277">
            <v>491414.84</v>
          </cell>
          <cell r="X2277">
            <v>534106.03</v>
          </cell>
          <cell r="Z2277">
            <v>876798.46</v>
          </cell>
          <cell r="AA2277">
            <v>1101304.51</v>
          </cell>
          <cell r="AB2277">
            <v>0</v>
          </cell>
          <cell r="AC2277">
            <v>89698.880000000005</v>
          </cell>
          <cell r="AD2277">
            <v>48367.79</v>
          </cell>
          <cell r="AE2277">
            <v>41943.32</v>
          </cell>
          <cell r="AF2277">
            <v>46550.36</v>
          </cell>
          <cell r="AG2277">
            <v>52451.75</v>
          </cell>
          <cell r="AH2277">
            <v>48139.3</v>
          </cell>
          <cell r="AI2277">
            <v>51661.18</v>
          </cell>
          <cell r="AJ2277">
            <v>62942.96</v>
          </cell>
          <cell r="AK2277">
            <v>54799.19</v>
          </cell>
          <cell r="AL2277">
            <v>69223.69</v>
          </cell>
          <cell r="AM2277">
            <v>97350.27</v>
          </cell>
          <cell r="AN2277">
            <v>2193.34</v>
          </cell>
        </row>
        <row r="2278">
          <cell r="A2278" t="str">
            <v>PROC &amp; LOG.OCOH.45000.P035</v>
          </cell>
          <cell r="B2278" t="str">
            <v>8626.OCOH.45000.P035</v>
          </cell>
          <cell r="O2278" t="str">
            <v>Allocated Expenditure</v>
          </cell>
          <cell r="Q2278">
            <v>12153.34</v>
          </cell>
          <cell r="R2278">
            <v>10351.17</v>
          </cell>
          <cell r="T2278">
            <v>112097.72</v>
          </cell>
          <cell r="U2278">
            <v>121279.6</v>
          </cell>
          <cell r="X2278">
            <v>132232.4</v>
          </cell>
          <cell r="Z2278">
            <v>128280.52</v>
          </cell>
          <cell r="AA2278">
            <v>138468.46</v>
          </cell>
          <cell r="AB2278">
            <v>0</v>
          </cell>
          <cell r="AC2278">
            <v>11268.7</v>
          </cell>
          <cell r="AD2278">
            <v>8316.27</v>
          </cell>
          <cell r="AE2278">
            <v>11393.03</v>
          </cell>
          <cell r="AF2278">
            <v>10764.2</v>
          </cell>
          <cell r="AG2278">
            <v>8700.42</v>
          </cell>
          <cell r="AH2278">
            <v>11330.2</v>
          </cell>
          <cell r="AI2278">
            <v>8490.73</v>
          </cell>
          <cell r="AJ2278">
            <v>6892.53</v>
          </cell>
          <cell r="AK2278">
            <v>14797.15</v>
          </cell>
          <cell r="AL2278">
            <v>7991.15</v>
          </cell>
          <cell r="AM2278">
            <v>12153.34</v>
          </cell>
          <cell r="AN2278">
            <v>311.77999999999997</v>
          </cell>
        </row>
        <row r="2279">
          <cell r="A2279" t="str">
            <v>PROC &amp; LOG.OCOH.45000.P035</v>
          </cell>
          <cell r="B2279" t="str">
            <v>8626.OCOH.45000.P035</v>
          </cell>
          <cell r="O2279" t="str">
            <v>Allocated Expenditure</v>
          </cell>
          <cell r="Q2279">
            <v>41.57</v>
          </cell>
          <cell r="R2279">
            <v>291.55</v>
          </cell>
          <cell r="T2279">
            <v>52.64</v>
          </cell>
          <cell r="U2279">
            <v>3552.63</v>
          </cell>
          <cell r="X2279">
            <v>3861.26</v>
          </cell>
          <cell r="Z2279">
            <v>-530.70000000000005</v>
          </cell>
          <cell r="AA2279">
            <v>187.47</v>
          </cell>
          <cell r="AB2279">
            <v>0</v>
          </cell>
          <cell r="AC2279">
            <v>70.290000000000006</v>
          </cell>
          <cell r="AD2279">
            <v>-255.06</v>
          </cell>
          <cell r="AE2279">
            <v>51.41</v>
          </cell>
          <cell r="AF2279">
            <v>20.92</v>
          </cell>
          <cell r="AG2279">
            <v>20.51</v>
          </cell>
          <cell r="AH2279">
            <v>48</v>
          </cell>
          <cell r="AI2279">
            <v>250.71</v>
          </cell>
          <cell r="AJ2279">
            <v>39.049999999999997</v>
          </cell>
          <cell r="AK2279">
            <v>-266.02</v>
          </cell>
          <cell r="AL2279">
            <v>31.26</v>
          </cell>
          <cell r="AM2279">
            <v>41.57</v>
          </cell>
          <cell r="AN2279">
            <v>28.35</v>
          </cell>
        </row>
        <row r="2280">
          <cell r="A2280" t="str">
            <v>PROC &amp; LOG.OCOH.C2565</v>
          </cell>
          <cell r="B2280" t="str">
            <v>8626.OCOH.C2565</v>
          </cell>
          <cell r="O2280" t="str">
            <v>Allocated Expenditure</v>
          </cell>
          <cell r="Q2280">
            <v>-16652.189999999999</v>
          </cell>
          <cell r="R2280">
            <v>0</v>
          </cell>
          <cell r="T2280">
            <v>-169659.03</v>
          </cell>
          <cell r="U2280">
            <v>0</v>
          </cell>
          <cell r="X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-9508.1</v>
          </cell>
          <cell r="AD2280">
            <v>-10285.370000000001</v>
          </cell>
          <cell r="AE2280">
            <v>-13193.57</v>
          </cell>
          <cell r="AF2280">
            <v>-8274.8799999999992</v>
          </cell>
          <cell r="AG2280">
            <v>-14163.57</v>
          </cell>
          <cell r="AH2280">
            <v>-11504.4</v>
          </cell>
          <cell r="AI2280">
            <v>-13759.22</v>
          </cell>
          <cell r="AJ2280">
            <v>-18546.04</v>
          </cell>
          <cell r="AK2280">
            <v>-28529.83</v>
          </cell>
          <cell r="AL2280">
            <v>-25241.86</v>
          </cell>
          <cell r="AM2280">
            <v>-16652.189999999999</v>
          </cell>
          <cell r="AN2280">
            <v>0</v>
          </cell>
        </row>
        <row r="2281">
          <cell r="A2281" t="str">
            <v>PROC &amp; LOG.OCOH.C2565</v>
          </cell>
          <cell r="B2281" t="str">
            <v>8626.OCOH.C2565</v>
          </cell>
          <cell r="O2281" t="str">
            <v>Allocated Expenditure</v>
          </cell>
          <cell r="Q2281">
            <v>-157984.37</v>
          </cell>
          <cell r="R2281">
            <v>0</v>
          </cell>
          <cell r="T2281">
            <v>-1778601.16</v>
          </cell>
          <cell r="U2281">
            <v>0</v>
          </cell>
          <cell r="X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-122764.56</v>
          </cell>
          <cell r="AD2281">
            <v>-132800.43</v>
          </cell>
          <cell r="AE2281">
            <v>-170349.63</v>
          </cell>
          <cell r="AF2281">
            <v>-106841.8</v>
          </cell>
          <cell r="AG2281">
            <v>-141142.09</v>
          </cell>
          <cell r="AH2281">
            <v>-114643.03</v>
          </cell>
          <cell r="AI2281">
            <v>-137112.70000000001</v>
          </cell>
          <cell r="AJ2281">
            <v>-184814.1</v>
          </cell>
          <cell r="AK2281">
            <v>-270671.17</v>
          </cell>
          <cell r="AL2281">
            <v>-239477.28</v>
          </cell>
          <cell r="AM2281">
            <v>-157984.37</v>
          </cell>
          <cell r="AN2281">
            <v>0</v>
          </cell>
        </row>
        <row r="2282">
          <cell r="A2282" t="str">
            <v>PROC &amp; LOG.OCOH.C3030</v>
          </cell>
          <cell r="B2282" t="str">
            <v>8620.OCOH.C3030</v>
          </cell>
          <cell r="O2282" t="str">
            <v>Allocated Expenditure</v>
          </cell>
          <cell r="Q2282">
            <v>0</v>
          </cell>
          <cell r="R2282">
            <v>0</v>
          </cell>
          <cell r="T2282">
            <v>0</v>
          </cell>
          <cell r="U2282">
            <v>0</v>
          </cell>
          <cell r="X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</row>
        <row r="2283">
          <cell r="A2283" t="str">
            <v>PROC &amp; LOG.OCOH.C5031</v>
          </cell>
          <cell r="B2283" t="str">
            <v>8620.OCOH.C5031</v>
          </cell>
          <cell r="O2283" t="str">
            <v>Allocated Expenditure</v>
          </cell>
          <cell r="Q2283">
            <v>0</v>
          </cell>
          <cell r="R2283">
            <v>0</v>
          </cell>
          <cell r="T2283">
            <v>0</v>
          </cell>
          <cell r="U2283">
            <v>0</v>
          </cell>
          <cell r="X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</row>
        <row r="2284">
          <cell r="A2284" t="str">
            <v>SQEP.IND.3301</v>
          </cell>
          <cell r="B2284" t="str">
            <v>8515.IND.3301</v>
          </cell>
          <cell r="O2284" t="str">
            <v>Non Allocated Expenditure</v>
          </cell>
          <cell r="Q2284">
            <v>101431.79</v>
          </cell>
          <cell r="R2284">
            <v>216230.09</v>
          </cell>
          <cell r="T2284">
            <v>1098190.28</v>
          </cell>
          <cell r="U2284">
            <v>2254016.1800000002</v>
          </cell>
          <cell r="X2284">
            <v>2450774.41</v>
          </cell>
          <cell r="Z2284">
            <v>2351000</v>
          </cell>
          <cell r="AA2284">
            <v>2385600</v>
          </cell>
          <cell r="AB2284">
            <v>0</v>
          </cell>
          <cell r="AC2284">
            <v>44057.88</v>
          </cell>
          <cell r="AD2284">
            <v>85771.95</v>
          </cell>
          <cell r="AE2284">
            <v>105202.83</v>
          </cell>
          <cell r="AF2284">
            <v>115641.89</v>
          </cell>
          <cell r="AG2284">
            <v>118807.01</v>
          </cell>
          <cell r="AH2284">
            <v>105265.08</v>
          </cell>
          <cell r="AI2284">
            <v>83234.05</v>
          </cell>
          <cell r="AJ2284">
            <v>101711.56</v>
          </cell>
          <cell r="AK2284">
            <v>140994.14000000001</v>
          </cell>
          <cell r="AL2284">
            <v>96072.1</v>
          </cell>
          <cell r="AM2284">
            <v>101431.79</v>
          </cell>
          <cell r="AN2284">
            <v>-36853.440000000002</v>
          </cell>
        </row>
        <row r="2285">
          <cell r="A2285" t="str">
            <v>SQEP.IND.3301</v>
          </cell>
          <cell r="B2285" t="str">
            <v>8515.IND.3301</v>
          </cell>
          <cell r="O2285" t="str">
            <v>Non Allocated Expenditure</v>
          </cell>
          <cell r="Q2285">
            <v>79895.570000000007</v>
          </cell>
          <cell r="R2285">
            <v>0</v>
          </cell>
          <cell r="T2285">
            <v>842270.59</v>
          </cell>
          <cell r="U2285">
            <v>0</v>
          </cell>
          <cell r="X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103523.48</v>
          </cell>
          <cell r="AD2285">
            <v>105841.83</v>
          </cell>
          <cell r="AE2285">
            <v>81523.47</v>
          </cell>
          <cell r="AF2285">
            <v>87657.07</v>
          </cell>
          <cell r="AG2285">
            <v>36487.379999999997</v>
          </cell>
          <cell r="AH2285">
            <v>76243.820000000007</v>
          </cell>
          <cell r="AI2285">
            <v>71383.94</v>
          </cell>
          <cell r="AJ2285">
            <v>74795.100000000006</v>
          </cell>
          <cell r="AK2285">
            <v>70306.94</v>
          </cell>
          <cell r="AL2285">
            <v>54611.99</v>
          </cell>
          <cell r="AM2285">
            <v>79895.570000000007</v>
          </cell>
          <cell r="AN2285">
            <v>-33713.589999999997</v>
          </cell>
        </row>
        <row r="2286">
          <cell r="A2286" t="str">
            <v>SQEP.IND.3301</v>
          </cell>
          <cell r="B2286" t="str">
            <v>8515.IND.3301</v>
          </cell>
          <cell r="O2286" t="str">
            <v>Non Allocated Expenditure</v>
          </cell>
          <cell r="Q2286">
            <v>13522.08</v>
          </cell>
          <cell r="R2286">
            <v>0</v>
          </cell>
          <cell r="T2286">
            <v>129343.84</v>
          </cell>
          <cell r="U2286">
            <v>0</v>
          </cell>
          <cell r="X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13791.52</v>
          </cell>
          <cell r="AD2286">
            <v>13521.9</v>
          </cell>
          <cell r="AE2286">
            <v>13522.26</v>
          </cell>
          <cell r="AF2286">
            <v>12907.44</v>
          </cell>
          <cell r="AG2286">
            <v>11063.52</v>
          </cell>
          <cell r="AH2286">
            <v>12292.8</v>
          </cell>
          <cell r="AI2286">
            <v>1081.77</v>
          </cell>
          <cell r="AJ2286">
            <v>13054.95</v>
          </cell>
          <cell r="AK2286">
            <v>13522.08</v>
          </cell>
          <cell r="AL2286">
            <v>11063.52</v>
          </cell>
          <cell r="AM2286">
            <v>13522.08</v>
          </cell>
          <cell r="AN2286">
            <v>-5531.76</v>
          </cell>
        </row>
        <row r="2287">
          <cell r="A2287" t="str">
            <v>SQEP.IND.3302</v>
          </cell>
          <cell r="B2287" t="str">
            <v>8515.IND.3302</v>
          </cell>
          <cell r="O2287" t="str">
            <v>Non Allocated Expenditure</v>
          </cell>
          <cell r="Q2287">
            <v>0</v>
          </cell>
          <cell r="R2287">
            <v>0</v>
          </cell>
          <cell r="T2287">
            <v>0</v>
          </cell>
          <cell r="U2287">
            <v>0</v>
          </cell>
          <cell r="X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-2368.12</v>
          </cell>
          <cell r="AI2287">
            <v>2368.12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</row>
        <row r="2288">
          <cell r="A2288" t="str">
            <v>SQEP.IND.3303</v>
          </cell>
          <cell r="B2288" t="str">
            <v>8515.IND.3303</v>
          </cell>
          <cell r="O2288" t="str">
            <v>Non Allocated Expenditure</v>
          </cell>
          <cell r="Q2288">
            <v>0</v>
          </cell>
          <cell r="R2288">
            <v>-2268.87</v>
          </cell>
          <cell r="T2288">
            <v>0</v>
          </cell>
          <cell r="U2288">
            <v>-23728.63</v>
          </cell>
          <cell r="X2288">
            <v>-25774.9</v>
          </cell>
          <cell r="Z2288">
            <v>-25774.9</v>
          </cell>
          <cell r="AA2288">
            <v>-158000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</row>
        <row r="2289">
          <cell r="A2289" t="str">
            <v>SQEP.IND.3303</v>
          </cell>
          <cell r="B2289" t="str">
            <v>8515.IND.3303</v>
          </cell>
          <cell r="O2289" t="str">
            <v>Non Allocated Expenditure</v>
          </cell>
          <cell r="Q2289">
            <v>-22854.52</v>
          </cell>
          <cell r="R2289">
            <v>0</v>
          </cell>
          <cell r="T2289">
            <v>-139478.54999999999</v>
          </cell>
          <cell r="U2289">
            <v>0</v>
          </cell>
          <cell r="X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-2898.4</v>
          </cell>
          <cell r="AD2289">
            <v>0</v>
          </cell>
          <cell r="AE2289">
            <v>-6811.24</v>
          </cell>
          <cell r="AF2289">
            <v>-2898.4</v>
          </cell>
          <cell r="AG2289">
            <v>-7646.99</v>
          </cell>
          <cell r="AH2289">
            <v>-38674.44</v>
          </cell>
          <cell r="AI2289">
            <v>-3055.67</v>
          </cell>
          <cell r="AJ2289">
            <v>-2898.4</v>
          </cell>
          <cell r="AK2289">
            <v>-38888.730000000003</v>
          </cell>
          <cell r="AL2289">
            <v>-12851.76</v>
          </cell>
          <cell r="AM2289">
            <v>-22854.52</v>
          </cell>
          <cell r="AN2289">
            <v>-2898.4</v>
          </cell>
        </row>
        <row r="2290">
          <cell r="A2290" t="str">
            <v>SQEP.IND.3311</v>
          </cell>
          <cell r="B2290" t="str">
            <v>8515.IND.3311</v>
          </cell>
          <cell r="O2290" t="str">
            <v>Non Allocated Expenditure</v>
          </cell>
          <cell r="Q2290">
            <v>0</v>
          </cell>
          <cell r="R2290">
            <v>789.17</v>
          </cell>
          <cell r="T2290">
            <v>0</v>
          </cell>
          <cell r="U2290">
            <v>8253.4500000000007</v>
          </cell>
          <cell r="X2290">
            <v>8965.2000000000007</v>
          </cell>
          <cell r="Z2290">
            <v>3965.2</v>
          </cell>
          <cell r="AA2290">
            <v>4000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</row>
        <row r="2291">
          <cell r="A2291" t="str">
            <v>SQEP.IND.3311</v>
          </cell>
          <cell r="B2291" t="str">
            <v>8515.IND.3311</v>
          </cell>
          <cell r="O2291" t="str">
            <v>Non Allocated Expenditure</v>
          </cell>
          <cell r="Q2291">
            <v>0</v>
          </cell>
          <cell r="R2291">
            <v>0</v>
          </cell>
          <cell r="T2291">
            <v>1417.36</v>
          </cell>
          <cell r="U2291">
            <v>0</v>
          </cell>
          <cell r="X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1889.77</v>
          </cell>
          <cell r="AE2291">
            <v>-472.41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</row>
        <row r="2292">
          <cell r="A2292" t="str">
            <v>SQEP.IND.3360</v>
          </cell>
          <cell r="B2292" t="str">
            <v>8515.IND.3360</v>
          </cell>
          <cell r="O2292" t="str">
            <v>Non Allocated Expenditure</v>
          </cell>
          <cell r="Q2292">
            <v>27.03</v>
          </cell>
          <cell r="R2292">
            <v>0</v>
          </cell>
          <cell r="T2292">
            <v>261.07</v>
          </cell>
          <cell r="U2292">
            <v>0</v>
          </cell>
          <cell r="X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-2.1</v>
          </cell>
          <cell r="AD2292">
            <v>7.95</v>
          </cell>
          <cell r="AE2292">
            <v>-0.77</v>
          </cell>
          <cell r="AF2292">
            <v>-0.18</v>
          </cell>
          <cell r="AG2292">
            <v>-1.83</v>
          </cell>
          <cell r="AH2292">
            <v>-4.12</v>
          </cell>
          <cell r="AI2292">
            <v>121.78</v>
          </cell>
          <cell r="AJ2292">
            <v>16.55</v>
          </cell>
          <cell r="AK2292">
            <v>63.08</v>
          </cell>
          <cell r="AL2292">
            <v>33.68</v>
          </cell>
          <cell r="AM2292">
            <v>27.03</v>
          </cell>
          <cell r="AN2292">
            <v>0</v>
          </cell>
        </row>
        <row r="2293">
          <cell r="A2293" t="str">
            <v>SQEP.IND.3610</v>
          </cell>
          <cell r="B2293" t="str">
            <v>8515.IND.3610</v>
          </cell>
          <cell r="O2293" t="str">
            <v>Non Allocated Expenditure</v>
          </cell>
          <cell r="Q2293">
            <v>-69.75</v>
          </cell>
          <cell r="R2293">
            <v>0</v>
          </cell>
          <cell r="T2293">
            <v>-1492.66</v>
          </cell>
          <cell r="U2293">
            <v>0</v>
          </cell>
          <cell r="X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-53.44</v>
          </cell>
          <cell r="AD2293">
            <v>-150.22999999999999</v>
          </cell>
          <cell r="AE2293">
            <v>-177.41</v>
          </cell>
          <cell r="AF2293">
            <v>0</v>
          </cell>
          <cell r="AG2293">
            <v>-75.489999999999995</v>
          </cell>
          <cell r="AH2293">
            <v>-117.25</v>
          </cell>
          <cell r="AI2293">
            <v>-93.68</v>
          </cell>
          <cell r="AJ2293">
            <v>-150.61000000000001</v>
          </cell>
          <cell r="AK2293">
            <v>-220.67</v>
          </cell>
          <cell r="AL2293">
            <v>-384.13</v>
          </cell>
          <cell r="AM2293">
            <v>-69.75</v>
          </cell>
          <cell r="AN2293">
            <v>0</v>
          </cell>
        </row>
        <row r="2294">
          <cell r="A2294" t="str">
            <v>SQEP.IND.3840</v>
          </cell>
          <cell r="B2294" t="str">
            <v>8515.IND.3840</v>
          </cell>
          <cell r="O2294" t="str">
            <v>Non Allocated Expenditure</v>
          </cell>
          <cell r="Q2294">
            <v>0</v>
          </cell>
          <cell r="R2294">
            <v>2500</v>
          </cell>
          <cell r="T2294">
            <v>14706.81</v>
          </cell>
          <cell r="U2294">
            <v>27500</v>
          </cell>
          <cell r="X2294">
            <v>30000</v>
          </cell>
          <cell r="Z2294">
            <v>30000</v>
          </cell>
          <cell r="AA2294">
            <v>25000</v>
          </cell>
          <cell r="AB2294">
            <v>0</v>
          </cell>
          <cell r="AC2294">
            <v>556</v>
          </cell>
          <cell r="AD2294">
            <v>4613.34</v>
          </cell>
          <cell r="AE2294">
            <v>2126.38</v>
          </cell>
          <cell r="AF2294">
            <v>950</v>
          </cell>
          <cell r="AG2294">
            <v>86.36</v>
          </cell>
          <cell r="AH2294">
            <v>5293.98</v>
          </cell>
          <cell r="AI2294">
            <v>50</v>
          </cell>
          <cell r="AJ2294">
            <v>140</v>
          </cell>
          <cell r="AK2294">
            <v>808.96</v>
          </cell>
          <cell r="AL2294">
            <v>81.790000000000006</v>
          </cell>
          <cell r="AM2294">
            <v>0</v>
          </cell>
          <cell r="AN2294">
            <v>0</v>
          </cell>
        </row>
        <row r="2295">
          <cell r="A2295" t="str">
            <v>SQEP.IND.3840</v>
          </cell>
          <cell r="B2295" t="str">
            <v>8515.IND.3840</v>
          </cell>
          <cell r="O2295" t="str">
            <v>Non Allocated Expenditure</v>
          </cell>
          <cell r="Q2295">
            <v>0</v>
          </cell>
          <cell r="R2295">
            <v>0</v>
          </cell>
          <cell r="T2295">
            <v>120</v>
          </cell>
          <cell r="U2295">
            <v>0</v>
          </cell>
          <cell r="X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120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</row>
        <row r="2296">
          <cell r="A2296" t="str">
            <v>SQEP.IND.3910</v>
          </cell>
          <cell r="B2296" t="str">
            <v>8515.IND.3910</v>
          </cell>
          <cell r="O2296" t="str">
            <v>Non Allocated Expenditure</v>
          </cell>
          <cell r="Q2296">
            <v>77.27</v>
          </cell>
          <cell r="R2296">
            <v>0</v>
          </cell>
          <cell r="T2296">
            <v>3589.93</v>
          </cell>
          <cell r="U2296">
            <v>0</v>
          </cell>
          <cell r="X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163.65</v>
          </cell>
          <cell r="AE2296">
            <v>0</v>
          </cell>
          <cell r="AF2296">
            <v>263.64</v>
          </cell>
          <cell r="AG2296">
            <v>1624.45</v>
          </cell>
          <cell r="AH2296">
            <v>241.24</v>
          </cell>
          <cell r="AI2296">
            <v>280.08999999999997</v>
          </cell>
          <cell r="AJ2296">
            <v>225.56</v>
          </cell>
          <cell r="AK2296">
            <v>317.3</v>
          </cell>
          <cell r="AL2296">
            <v>396.73</v>
          </cell>
          <cell r="AM2296">
            <v>77.27</v>
          </cell>
          <cell r="AN2296">
            <v>0</v>
          </cell>
        </row>
        <row r="2297">
          <cell r="A2297" t="str">
            <v>SQEP.IND.3990</v>
          </cell>
          <cell r="B2297" t="str">
            <v>8515.IND.3990</v>
          </cell>
          <cell r="O2297" t="str">
            <v>Non Allocated Expenditure</v>
          </cell>
          <cell r="Q2297">
            <v>23.12</v>
          </cell>
          <cell r="R2297">
            <v>0</v>
          </cell>
          <cell r="T2297">
            <v>254.32</v>
          </cell>
          <cell r="U2297">
            <v>0</v>
          </cell>
          <cell r="X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34.68</v>
          </cell>
          <cell r="AE2297">
            <v>23.12</v>
          </cell>
          <cell r="AF2297">
            <v>23.12</v>
          </cell>
          <cell r="AG2297">
            <v>23.12</v>
          </cell>
          <cell r="AH2297">
            <v>23.12</v>
          </cell>
          <cell r="AI2297">
            <v>23.12</v>
          </cell>
          <cell r="AJ2297">
            <v>34.68</v>
          </cell>
          <cell r="AK2297">
            <v>23.12</v>
          </cell>
          <cell r="AL2297">
            <v>23.12</v>
          </cell>
          <cell r="AM2297">
            <v>23.12</v>
          </cell>
          <cell r="AN2297">
            <v>0</v>
          </cell>
        </row>
        <row r="2298">
          <cell r="A2298" t="str">
            <v>SQEP.IND.3990</v>
          </cell>
          <cell r="B2298" t="str">
            <v>8515.IND.3990</v>
          </cell>
          <cell r="O2298" t="str">
            <v>Non Allocated Expenditure</v>
          </cell>
          <cell r="Q2298">
            <v>12.68</v>
          </cell>
          <cell r="R2298">
            <v>0</v>
          </cell>
          <cell r="T2298">
            <v>126.8</v>
          </cell>
          <cell r="U2298">
            <v>0</v>
          </cell>
          <cell r="X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12.68</v>
          </cell>
          <cell r="AD2298">
            <v>6.34</v>
          </cell>
          <cell r="AE2298">
            <v>0</v>
          </cell>
          <cell r="AF2298">
            <v>12.68</v>
          </cell>
          <cell r="AG2298">
            <v>12.68</v>
          </cell>
          <cell r="AH2298">
            <v>12.68</v>
          </cell>
          <cell r="AI2298">
            <v>12.68</v>
          </cell>
          <cell r="AJ2298">
            <v>19.02</v>
          </cell>
          <cell r="AK2298">
            <v>12.68</v>
          </cell>
          <cell r="AL2298">
            <v>12.68</v>
          </cell>
          <cell r="AM2298">
            <v>12.68</v>
          </cell>
          <cell r="AN2298">
            <v>0</v>
          </cell>
        </row>
        <row r="2299">
          <cell r="A2299" t="str">
            <v>SQEP.IND.4100</v>
          </cell>
          <cell r="B2299" t="str">
            <v>8515.IND.4100</v>
          </cell>
          <cell r="O2299" t="str">
            <v>Non Allocated Expenditure</v>
          </cell>
          <cell r="Q2299">
            <v>2900.64</v>
          </cell>
          <cell r="R2299">
            <v>0</v>
          </cell>
          <cell r="T2299">
            <v>4174.24</v>
          </cell>
          <cell r="U2299">
            <v>0</v>
          </cell>
          <cell r="X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924.28</v>
          </cell>
          <cell r="AE2299">
            <v>137.55000000000001</v>
          </cell>
          <cell r="AF2299">
            <v>0</v>
          </cell>
          <cell r="AG2299">
            <v>0</v>
          </cell>
          <cell r="AH2299">
            <v>101.77</v>
          </cell>
          <cell r="AI2299">
            <v>0</v>
          </cell>
          <cell r="AJ2299">
            <v>0</v>
          </cell>
          <cell r="AK2299">
            <v>110</v>
          </cell>
          <cell r="AL2299">
            <v>0</v>
          </cell>
          <cell r="AM2299">
            <v>2900.64</v>
          </cell>
          <cell r="AN2299">
            <v>0</v>
          </cell>
        </row>
        <row r="2300">
          <cell r="A2300" t="str">
            <v>SQEP.IND.4120</v>
          </cell>
          <cell r="B2300" t="str">
            <v>8515.IND.4120</v>
          </cell>
          <cell r="O2300" t="str">
            <v>Non Allocated Expenditure</v>
          </cell>
          <cell r="Q2300">
            <v>0</v>
          </cell>
          <cell r="R2300">
            <v>0</v>
          </cell>
          <cell r="T2300">
            <v>62.68</v>
          </cell>
          <cell r="U2300">
            <v>0</v>
          </cell>
          <cell r="X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62.68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</row>
        <row r="2301">
          <cell r="A2301" t="str">
            <v>SQEP.IND.4180</v>
          </cell>
          <cell r="B2301" t="str">
            <v>8515.IND.4180</v>
          </cell>
          <cell r="O2301" t="str">
            <v>Non Allocated Expenditure</v>
          </cell>
          <cell r="Q2301">
            <v>0</v>
          </cell>
          <cell r="R2301">
            <v>0</v>
          </cell>
          <cell r="T2301">
            <v>855</v>
          </cell>
          <cell r="U2301">
            <v>0</v>
          </cell>
          <cell r="X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760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95</v>
          </cell>
          <cell r="AM2301">
            <v>0</v>
          </cell>
          <cell r="AN2301">
            <v>0</v>
          </cell>
        </row>
        <row r="2302">
          <cell r="A2302" t="str">
            <v>SQEP.IND.4270</v>
          </cell>
          <cell r="B2302" t="str">
            <v>8515.IND.4270</v>
          </cell>
          <cell r="O2302" t="str">
            <v>Non Allocated Expenditure</v>
          </cell>
          <cell r="Q2302">
            <v>0</v>
          </cell>
          <cell r="R2302">
            <v>0</v>
          </cell>
          <cell r="T2302">
            <v>119.55</v>
          </cell>
          <cell r="U2302">
            <v>0</v>
          </cell>
          <cell r="X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119.55</v>
          </cell>
          <cell r="AL2302">
            <v>0</v>
          </cell>
          <cell r="AM2302">
            <v>0</v>
          </cell>
          <cell r="AN2302">
            <v>0</v>
          </cell>
        </row>
        <row r="2303">
          <cell r="A2303" t="str">
            <v>SQEP.IND.4300</v>
          </cell>
          <cell r="B2303" t="str">
            <v>8515.IND.4300</v>
          </cell>
          <cell r="O2303" t="str">
            <v>Non Allocated Expenditure</v>
          </cell>
          <cell r="Q2303">
            <v>427.63</v>
          </cell>
          <cell r="R2303">
            <v>416.67</v>
          </cell>
          <cell r="T2303">
            <v>2191.63</v>
          </cell>
          <cell r="U2303">
            <v>4583.37</v>
          </cell>
          <cell r="X2303">
            <v>5000.04</v>
          </cell>
          <cell r="Z2303">
            <v>5000.04</v>
          </cell>
          <cell r="AA2303">
            <v>3000</v>
          </cell>
          <cell r="AB2303">
            <v>0</v>
          </cell>
          <cell r="AC2303">
            <v>0</v>
          </cell>
          <cell r="AD2303">
            <v>0</v>
          </cell>
          <cell r="AE2303">
            <v>810.87</v>
          </cell>
          <cell r="AF2303">
            <v>179.39</v>
          </cell>
          <cell r="AG2303">
            <v>111.14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662.6</v>
          </cell>
          <cell r="AM2303">
            <v>427.63</v>
          </cell>
          <cell r="AN2303">
            <v>0</v>
          </cell>
        </row>
        <row r="2304">
          <cell r="A2304" t="str">
            <v>SQEP.IND.4310</v>
          </cell>
          <cell r="B2304" t="str">
            <v>8515.IND.4310</v>
          </cell>
          <cell r="O2304" t="str">
            <v>Non Allocated Expenditure</v>
          </cell>
          <cell r="Q2304">
            <v>67.599999999999994</v>
          </cell>
          <cell r="R2304">
            <v>0</v>
          </cell>
          <cell r="T2304">
            <v>67.599999999999994</v>
          </cell>
          <cell r="U2304">
            <v>0</v>
          </cell>
          <cell r="X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67.599999999999994</v>
          </cell>
          <cell r="AN2304">
            <v>0</v>
          </cell>
        </row>
        <row r="2305">
          <cell r="A2305" t="str">
            <v>SQEP.IND.4400</v>
          </cell>
          <cell r="B2305" t="str">
            <v>8515.IND.4400</v>
          </cell>
          <cell r="O2305" t="str">
            <v>Non Allocated Expenditure</v>
          </cell>
          <cell r="Q2305">
            <v>39.5</v>
          </cell>
          <cell r="R2305">
            <v>0</v>
          </cell>
          <cell r="T2305">
            <v>347.37</v>
          </cell>
          <cell r="U2305">
            <v>0</v>
          </cell>
          <cell r="X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41.86</v>
          </cell>
          <cell r="AD2305">
            <v>0</v>
          </cell>
          <cell r="AE2305">
            <v>0</v>
          </cell>
          <cell r="AF2305">
            <v>623.71</v>
          </cell>
          <cell r="AG2305">
            <v>-374.22</v>
          </cell>
          <cell r="AH2305">
            <v>0</v>
          </cell>
          <cell r="AI2305">
            <v>0</v>
          </cell>
          <cell r="AJ2305">
            <v>0</v>
          </cell>
          <cell r="AK2305">
            <v>11.9</v>
          </cell>
          <cell r="AL2305">
            <v>4.62</v>
          </cell>
          <cell r="AM2305">
            <v>39.5</v>
          </cell>
          <cell r="AN2305">
            <v>0</v>
          </cell>
        </row>
        <row r="2306">
          <cell r="A2306" t="str">
            <v>SQEP.IND.4420</v>
          </cell>
          <cell r="B2306" t="str">
            <v>8515.IND.4420</v>
          </cell>
          <cell r="O2306" t="str">
            <v>Non Allocated Expenditure</v>
          </cell>
          <cell r="Q2306">
            <v>0</v>
          </cell>
          <cell r="R2306">
            <v>0</v>
          </cell>
          <cell r="T2306">
            <v>283.52</v>
          </cell>
          <cell r="U2306">
            <v>0</v>
          </cell>
          <cell r="X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528.02</v>
          </cell>
          <cell r="AG2306">
            <v>-292.19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47.69</v>
          </cell>
          <cell r="AM2306">
            <v>0</v>
          </cell>
          <cell r="AN2306">
            <v>0</v>
          </cell>
        </row>
        <row r="2307">
          <cell r="A2307" t="str">
            <v>SQEP.IND.4425</v>
          </cell>
          <cell r="B2307" t="str">
            <v>8515.IND.4425</v>
          </cell>
          <cell r="O2307" t="str">
            <v>Non Allocated Expenditure</v>
          </cell>
          <cell r="Q2307">
            <v>0</v>
          </cell>
          <cell r="R2307">
            <v>250</v>
          </cell>
          <cell r="T2307">
            <v>1517.58</v>
          </cell>
          <cell r="U2307">
            <v>2750</v>
          </cell>
          <cell r="X2307">
            <v>3000</v>
          </cell>
          <cell r="Z2307">
            <v>3000</v>
          </cell>
          <cell r="AA2307">
            <v>3000</v>
          </cell>
          <cell r="AB2307">
            <v>0</v>
          </cell>
          <cell r="AC2307">
            <v>106.49</v>
          </cell>
          <cell r="AD2307">
            <v>16.45</v>
          </cell>
          <cell r="AE2307">
            <v>723.21</v>
          </cell>
          <cell r="AF2307">
            <v>73</v>
          </cell>
          <cell r="AG2307">
            <v>111.23</v>
          </cell>
          <cell r="AH2307">
            <v>5.95</v>
          </cell>
          <cell r="AI2307">
            <v>0</v>
          </cell>
          <cell r="AJ2307">
            <v>142.68</v>
          </cell>
          <cell r="AK2307">
            <v>55.89</v>
          </cell>
          <cell r="AL2307">
            <v>282.68</v>
          </cell>
          <cell r="AM2307">
            <v>0</v>
          </cell>
          <cell r="AN2307">
            <v>0</v>
          </cell>
        </row>
        <row r="2308">
          <cell r="A2308" t="str">
            <v>SQEP.IND.4500</v>
          </cell>
          <cell r="B2308" t="str">
            <v>8515.IND.4500</v>
          </cell>
          <cell r="O2308" t="str">
            <v>Non Allocated Expenditure</v>
          </cell>
          <cell r="Q2308">
            <v>0</v>
          </cell>
          <cell r="R2308">
            <v>0</v>
          </cell>
          <cell r="T2308">
            <v>118.21</v>
          </cell>
          <cell r="U2308">
            <v>0</v>
          </cell>
          <cell r="X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37.18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71.78</v>
          </cell>
          <cell r="AL2308">
            <v>9.25</v>
          </cell>
          <cell r="AM2308">
            <v>0</v>
          </cell>
          <cell r="AN2308">
            <v>0</v>
          </cell>
        </row>
        <row r="2309">
          <cell r="A2309" t="str">
            <v>SQEP.IND.4700</v>
          </cell>
          <cell r="B2309" t="str">
            <v>8515.IND.4700</v>
          </cell>
          <cell r="O2309" t="str">
            <v>Non Allocated Expenditure</v>
          </cell>
          <cell r="Q2309">
            <v>27.27</v>
          </cell>
          <cell r="R2309">
            <v>0</v>
          </cell>
          <cell r="T2309">
            <v>166.23</v>
          </cell>
          <cell r="U2309">
            <v>0</v>
          </cell>
          <cell r="X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62.51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76.45</v>
          </cell>
          <cell r="AJ2309">
            <v>0</v>
          </cell>
          <cell r="AK2309">
            <v>0</v>
          </cell>
          <cell r="AL2309">
            <v>0</v>
          </cell>
          <cell r="AM2309">
            <v>27.27</v>
          </cell>
          <cell r="AN2309">
            <v>0</v>
          </cell>
        </row>
        <row r="2310">
          <cell r="A2310" t="str">
            <v>SQEP.IND.4780</v>
          </cell>
          <cell r="B2310" t="str">
            <v>8515.IND.4780</v>
          </cell>
          <cell r="O2310" t="str">
            <v>Non Allocated Expenditure</v>
          </cell>
          <cell r="Q2310">
            <v>68.61</v>
          </cell>
          <cell r="R2310">
            <v>0</v>
          </cell>
          <cell r="T2310">
            <v>191.34</v>
          </cell>
          <cell r="U2310">
            <v>0</v>
          </cell>
          <cell r="X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12.73</v>
          </cell>
          <cell r="AD2310">
            <v>13.64</v>
          </cell>
          <cell r="AE2310">
            <v>32.729999999999997</v>
          </cell>
          <cell r="AF2310">
            <v>30.9</v>
          </cell>
          <cell r="AG2310">
            <v>32.729999999999997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68.61</v>
          </cell>
          <cell r="AN2310">
            <v>0</v>
          </cell>
        </row>
        <row r="2311">
          <cell r="A2311" t="str">
            <v>SQEP.IND.4780</v>
          </cell>
          <cell r="B2311" t="str">
            <v>8515.IND.4780</v>
          </cell>
          <cell r="O2311" t="str">
            <v>Non Allocated Expenditure</v>
          </cell>
          <cell r="Q2311">
            <v>0</v>
          </cell>
          <cell r="R2311">
            <v>0</v>
          </cell>
          <cell r="T2311">
            <v>32.729999999999997</v>
          </cell>
          <cell r="U2311">
            <v>0</v>
          </cell>
          <cell r="X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32.729999999999997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</row>
        <row r="2312">
          <cell r="A2312" t="str">
            <v>SQEP.IND.4810</v>
          </cell>
          <cell r="B2312" t="str">
            <v>8515.IND.4810</v>
          </cell>
          <cell r="O2312" t="str">
            <v>Non Allocated Expenditure</v>
          </cell>
          <cell r="Q2312">
            <v>0</v>
          </cell>
          <cell r="R2312">
            <v>0</v>
          </cell>
          <cell r="T2312">
            <v>-285.02</v>
          </cell>
          <cell r="U2312">
            <v>0</v>
          </cell>
          <cell r="X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-19.16</v>
          </cell>
          <cell r="AE2312">
            <v>-46.61</v>
          </cell>
          <cell r="AF2312">
            <v>-52.71</v>
          </cell>
          <cell r="AG2312">
            <v>-45.88</v>
          </cell>
          <cell r="AH2312">
            <v>-28.86</v>
          </cell>
          <cell r="AI2312">
            <v>-38.020000000000003</v>
          </cell>
          <cell r="AJ2312">
            <v>-33.97</v>
          </cell>
          <cell r="AK2312">
            <v>-19.809999999999999</v>
          </cell>
          <cell r="AL2312">
            <v>0</v>
          </cell>
          <cell r="AM2312">
            <v>0</v>
          </cell>
          <cell r="AN2312">
            <v>0</v>
          </cell>
        </row>
        <row r="2313">
          <cell r="A2313" t="str">
            <v>SQEP.IND.4810</v>
          </cell>
          <cell r="B2313" t="str">
            <v>8515.IND.4810</v>
          </cell>
          <cell r="O2313" t="str">
            <v>Non Allocated Expenditure</v>
          </cell>
          <cell r="Q2313">
            <v>0</v>
          </cell>
          <cell r="R2313">
            <v>0</v>
          </cell>
          <cell r="T2313">
            <v>7.09</v>
          </cell>
          <cell r="U2313">
            <v>0</v>
          </cell>
          <cell r="X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7.09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</row>
        <row r="2314">
          <cell r="A2314" t="str">
            <v>SQEP.IND.4820</v>
          </cell>
          <cell r="B2314" t="str">
            <v>8515.IND.4820</v>
          </cell>
          <cell r="O2314" t="str">
            <v>Non Allocated Expenditure</v>
          </cell>
          <cell r="Q2314">
            <v>149.54</v>
          </cell>
          <cell r="R2314">
            <v>166.67</v>
          </cell>
          <cell r="T2314">
            <v>647.89</v>
          </cell>
          <cell r="U2314">
            <v>1833.37</v>
          </cell>
          <cell r="X2314">
            <v>2000.04</v>
          </cell>
          <cell r="Z2314">
            <v>2000.04</v>
          </cell>
          <cell r="AA2314">
            <v>2000.04</v>
          </cell>
          <cell r="AB2314">
            <v>0</v>
          </cell>
          <cell r="AC2314">
            <v>24.45</v>
          </cell>
          <cell r="AD2314">
            <v>0</v>
          </cell>
          <cell r="AE2314">
            <v>0</v>
          </cell>
          <cell r="AF2314">
            <v>212.08</v>
          </cell>
          <cell r="AG2314">
            <v>31.09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230.73</v>
          </cell>
          <cell r="AM2314">
            <v>149.54</v>
          </cell>
          <cell r="AN2314">
            <v>0</v>
          </cell>
        </row>
        <row r="2315">
          <cell r="A2315" t="str">
            <v>SQEP.IND.4900</v>
          </cell>
          <cell r="B2315" t="str">
            <v>8515.IND.4900</v>
          </cell>
          <cell r="O2315" t="str">
            <v>Non Allocated Expenditure</v>
          </cell>
          <cell r="Q2315">
            <v>0</v>
          </cell>
          <cell r="R2315">
            <v>23333.33</v>
          </cell>
          <cell r="T2315">
            <v>142096.79</v>
          </cell>
          <cell r="U2315">
            <v>256666.63</v>
          </cell>
          <cell r="X2315">
            <v>279999.96000000002</v>
          </cell>
          <cell r="Z2315">
            <v>279999.96000000002</v>
          </cell>
          <cell r="AA2315">
            <v>200000</v>
          </cell>
          <cell r="AB2315">
            <v>0</v>
          </cell>
          <cell r="AC2315">
            <v>0</v>
          </cell>
          <cell r="AD2315">
            <v>14280</v>
          </cell>
          <cell r="AE2315">
            <v>55210</v>
          </cell>
          <cell r="AF2315">
            <v>17745</v>
          </cell>
          <cell r="AG2315">
            <v>33991.79</v>
          </cell>
          <cell r="AH2315">
            <v>14750</v>
          </cell>
          <cell r="AI2315">
            <v>4680</v>
          </cell>
          <cell r="AJ2315">
            <v>480</v>
          </cell>
          <cell r="AK2315">
            <v>480</v>
          </cell>
          <cell r="AL2315">
            <v>480</v>
          </cell>
          <cell r="AM2315">
            <v>0</v>
          </cell>
          <cell r="AN2315">
            <v>480</v>
          </cell>
        </row>
        <row r="2316">
          <cell r="A2316" t="str">
            <v>SQEP.IND.5110</v>
          </cell>
          <cell r="B2316" t="str">
            <v>8515.IND.5110</v>
          </cell>
          <cell r="O2316" t="str">
            <v>Non Allocated Expenditure</v>
          </cell>
          <cell r="Q2316">
            <v>0</v>
          </cell>
          <cell r="R2316">
            <v>0</v>
          </cell>
          <cell r="T2316">
            <v>2925</v>
          </cell>
          <cell r="U2316">
            <v>0</v>
          </cell>
          <cell r="X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2925</v>
          </cell>
          <cell r="AM2316">
            <v>0</v>
          </cell>
          <cell r="AN2316">
            <v>0</v>
          </cell>
        </row>
        <row r="2317">
          <cell r="A2317" t="str">
            <v>SQEP.IND.5950</v>
          </cell>
          <cell r="B2317" t="str">
            <v>8515.IND.5950</v>
          </cell>
          <cell r="O2317" t="str">
            <v>Non Allocated Expenditure</v>
          </cell>
          <cell r="Q2317">
            <v>0</v>
          </cell>
          <cell r="R2317">
            <v>0</v>
          </cell>
          <cell r="T2317">
            <v>121.4</v>
          </cell>
          <cell r="U2317">
            <v>0</v>
          </cell>
          <cell r="X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121.4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</row>
        <row r="2318">
          <cell r="A2318" t="str">
            <v>SQEP.IND.6030</v>
          </cell>
          <cell r="B2318" t="str">
            <v>8515.IND.6030</v>
          </cell>
          <cell r="O2318" t="str">
            <v>Non Allocated Expenditure</v>
          </cell>
          <cell r="Q2318">
            <v>31.78</v>
          </cell>
          <cell r="R2318">
            <v>0</v>
          </cell>
          <cell r="T2318">
            <v>85.05</v>
          </cell>
          <cell r="U2318">
            <v>0</v>
          </cell>
          <cell r="X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3.47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39.53</v>
          </cell>
          <cell r="AJ2318">
            <v>0</v>
          </cell>
          <cell r="AK2318">
            <v>0</v>
          </cell>
          <cell r="AL2318">
            <v>10.27</v>
          </cell>
          <cell r="AM2318">
            <v>31.78</v>
          </cell>
          <cell r="AN2318">
            <v>0</v>
          </cell>
        </row>
        <row r="2319">
          <cell r="A2319" t="str">
            <v>SQEP.IND.6070</v>
          </cell>
          <cell r="B2319" t="str">
            <v>8515.IND.6070</v>
          </cell>
          <cell r="O2319" t="str">
            <v>Non Allocated Expenditure</v>
          </cell>
          <cell r="Q2319">
            <v>201.41</v>
          </cell>
          <cell r="R2319">
            <v>0</v>
          </cell>
          <cell r="T2319">
            <v>201.41</v>
          </cell>
          <cell r="U2319">
            <v>0</v>
          </cell>
          <cell r="X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201.41</v>
          </cell>
          <cell r="AN2319">
            <v>0</v>
          </cell>
        </row>
        <row r="2320">
          <cell r="A2320" t="str">
            <v>SQEP.IND.6075</v>
          </cell>
          <cell r="B2320" t="str">
            <v>8515.IND.6075</v>
          </cell>
          <cell r="O2320" t="str">
            <v>Non Allocated Expenditure</v>
          </cell>
          <cell r="Q2320">
            <v>0</v>
          </cell>
          <cell r="R2320">
            <v>0</v>
          </cell>
          <cell r="T2320">
            <v>239.6</v>
          </cell>
          <cell r="U2320">
            <v>0</v>
          </cell>
          <cell r="X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239.6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</row>
        <row r="2321">
          <cell r="A2321" t="str">
            <v>SQEP.IND.6260</v>
          </cell>
          <cell r="B2321" t="str">
            <v>8515.IND.6260</v>
          </cell>
          <cell r="O2321" t="str">
            <v>Non Allocated Expenditure</v>
          </cell>
          <cell r="Q2321">
            <v>988.84</v>
          </cell>
          <cell r="R2321">
            <v>0</v>
          </cell>
          <cell r="T2321">
            <v>2722.45</v>
          </cell>
          <cell r="U2321">
            <v>0</v>
          </cell>
          <cell r="X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2233.25</v>
          </cell>
          <cell r="AD2321">
            <v>-2233.25</v>
          </cell>
          <cell r="AE2321">
            <v>1610.29</v>
          </cell>
          <cell r="AF2321">
            <v>-213.02</v>
          </cell>
          <cell r="AG2321">
            <v>-1397.27</v>
          </cell>
          <cell r="AH2321">
            <v>1730.73</v>
          </cell>
          <cell r="AI2321">
            <v>-1605.73</v>
          </cell>
          <cell r="AJ2321">
            <v>-125</v>
          </cell>
          <cell r="AK2321">
            <v>2925</v>
          </cell>
          <cell r="AL2321">
            <v>-1191.3900000000001</v>
          </cell>
          <cell r="AM2321">
            <v>988.84</v>
          </cell>
          <cell r="AN2321">
            <v>-2722.45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SHEET 1"/>
      <sheetName val="WORKING SHEET 2"/>
      <sheetName val="Contents"/>
      <sheetName val="1.1 Instructions"/>
      <sheetName val="1.3 Business &amp; other details  "/>
      <sheetName val="1.2 Definitions"/>
      <sheetName val="4. Outputs to PTRM "/>
      <sheetName val="2.Expenditure Summary"/>
      <sheetName val="2.1 Capex"/>
      <sheetName val="2.1.1 Repex"/>
      <sheetName val="2.1.2 Repex Age Profile"/>
      <sheetName val="2.1.2.1 Augex"/>
      <sheetName val="2.1.2.2 Augex model"/>
      <sheetName val="2.1.3 Connections"/>
      <sheetName val="2.1.4 Metering"/>
      <sheetName val="2.1.5 Public lighting"/>
      <sheetName val="2.1.6 Fee &amp; quoted - Dx"/>
      <sheetName val="2.1.7 Non-network"/>
      <sheetName val="2.2 Opex "/>
      <sheetName val="2.2.1 Veg. management zones"/>
      <sheetName val="2.2.2 Vegetation Management"/>
      <sheetName val="2.2.3 Maintenance"/>
      <sheetName val="2.2.4 Emergency Response"/>
      <sheetName val="2.2.5 Overheads"/>
      <sheetName val="3. Network Information"/>
      <sheetName val="3.1 Customer Numbers"/>
      <sheetName val="3.2 Energy Consumption"/>
      <sheetName val="3.3 Network Demand"/>
      <sheetName val="3.3.1  Demand - System level"/>
      <sheetName val="3.3.2 Demand - Terminal station"/>
      <sheetName val="3.3.3 Demand - Zone sub station"/>
      <sheetName val="3.3.4 Demand - Feeder"/>
      <sheetName val="3.3.5 Demand - Weather data"/>
      <sheetName val="3.4 Aging Asset Schedule"/>
      <sheetName val="3.5 Asset Capacity"/>
      <sheetName val="3.6 Material Projects"/>
      <sheetName val="3.7 Contributions"/>
      <sheetName val="3.8 Services -Indicative  Price"/>
      <sheetName val="3.9 Service standards (STIPIS)"/>
      <sheetName val="3.10 Daily Performance Data"/>
      <sheetName val="5.1 Regulatory obligations"/>
      <sheetName val="5.2 Major Projects"/>
      <sheetName val="5.3 Expenditure with other pers"/>
      <sheetName val="6. Other Templates"/>
      <sheetName val="6.1  Policies and Procedures"/>
      <sheetName val="6.2 Key Assumptions"/>
      <sheetName val="6.3 Confidentiality"/>
      <sheetName val="7. Incentive Schemes"/>
      <sheetName val="7.1 EBSS"/>
      <sheetName val="7.2 CESS"/>
      <sheetName val="7.3 Cost of Capital"/>
      <sheetName val="7.4 Shared Assets"/>
      <sheetName val="3.6 Consumption"/>
      <sheetName val="3.7 Pricing"/>
      <sheetName val="8.1 Revenue"/>
      <sheetName val="8.2 Assets (RAB)"/>
      <sheetName val="8.3 Operational data"/>
      <sheetName val="8.4 Physical assets"/>
      <sheetName val="8.5 Quality of services"/>
      <sheetName val="8.6 Environmental factors"/>
      <sheetName val="9. Assumptions"/>
      <sheetName val="10. Confidentia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 Sheet"/>
      <sheetName val="Indirect Hours by Lab Category "/>
      <sheetName val="Avail Hours Pivot"/>
      <sheetName val="FTE Phasing"/>
      <sheetName val="StaffNos"/>
      <sheetName val="Indirect Operating"/>
      <sheetName val="Sheet1"/>
      <sheetName val="Direct Operating"/>
      <sheetName val="Capital"/>
      <sheetName val="Indirect Targets &amp; HLT FTE's"/>
      <sheetName val="Detail FTE Target by Dept05.06"/>
      <sheetName val="Add'al FTE Targets by Dept06.07"/>
      <sheetName val="Rates"/>
      <sheetName val="Avail Hrs"/>
      <sheetName val="Journal Input"/>
      <sheetName val="Valid Account"/>
      <sheetName val="Valid Account Element"/>
      <sheetName val="Valid Product"/>
      <sheetName val="Monthly Phasing (Expenditure)"/>
      <sheetName val="Monthly Phasing (Revenue)"/>
      <sheetName val="Look up  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D2">
            <v>16</v>
          </cell>
          <cell r="E2">
            <v>24</v>
          </cell>
          <cell r="F2">
            <v>28</v>
          </cell>
          <cell r="G2">
            <v>29</v>
          </cell>
          <cell r="H2">
            <v>32</v>
          </cell>
          <cell r="I2">
            <v>36</v>
          </cell>
          <cell r="J2">
            <v>36.25</v>
          </cell>
          <cell r="K2">
            <v>38</v>
          </cell>
          <cell r="L2">
            <v>40</v>
          </cell>
        </row>
        <row r="3">
          <cell r="D3">
            <v>365</v>
          </cell>
          <cell r="E3">
            <v>365</v>
          </cell>
          <cell r="F3">
            <v>365</v>
          </cell>
          <cell r="G3">
            <v>365</v>
          </cell>
          <cell r="H3">
            <v>365</v>
          </cell>
          <cell r="I3">
            <v>365</v>
          </cell>
          <cell r="J3">
            <v>365</v>
          </cell>
          <cell r="K3">
            <v>365</v>
          </cell>
          <cell r="L3">
            <v>365</v>
          </cell>
          <cell r="N3">
            <v>1.75</v>
          </cell>
        </row>
        <row r="4">
          <cell r="D4">
            <v>260</v>
          </cell>
          <cell r="E4">
            <v>209</v>
          </cell>
          <cell r="F4">
            <v>157</v>
          </cell>
          <cell r="G4">
            <v>157</v>
          </cell>
          <cell r="H4">
            <v>157</v>
          </cell>
          <cell r="I4">
            <v>105</v>
          </cell>
          <cell r="J4">
            <v>105</v>
          </cell>
          <cell r="K4">
            <v>105</v>
          </cell>
          <cell r="L4">
            <v>105</v>
          </cell>
        </row>
        <row r="5">
          <cell r="D5">
            <v>8</v>
          </cell>
          <cell r="E5">
            <v>12</v>
          </cell>
          <cell r="F5">
            <v>14</v>
          </cell>
          <cell r="G5">
            <v>14.5</v>
          </cell>
          <cell r="H5">
            <v>16</v>
          </cell>
          <cell r="I5">
            <v>18</v>
          </cell>
          <cell r="J5">
            <v>18</v>
          </cell>
          <cell r="K5">
            <v>18</v>
          </cell>
          <cell r="L5">
            <v>20</v>
          </cell>
        </row>
        <row r="6">
          <cell r="D6">
            <v>4.4444444444444446</v>
          </cell>
          <cell r="E6">
            <v>6.6666666666666661</v>
          </cell>
          <cell r="F6">
            <v>10</v>
          </cell>
          <cell r="G6">
            <v>10</v>
          </cell>
          <cell r="H6">
            <v>10</v>
          </cell>
          <cell r="I6">
            <v>10</v>
          </cell>
          <cell r="J6">
            <v>10</v>
          </cell>
          <cell r="K6">
            <v>10</v>
          </cell>
          <cell r="L6">
            <v>10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26</v>
          </cell>
          <cell r="J7">
            <v>26</v>
          </cell>
          <cell r="K7">
            <v>26</v>
          </cell>
          <cell r="L7">
            <v>0</v>
          </cell>
        </row>
        <row r="8">
          <cell r="D8">
            <v>3.0133333333333332</v>
          </cell>
          <cell r="E8">
            <v>4.5199999999999996</v>
          </cell>
          <cell r="F8">
            <v>5.2733333333333334</v>
          </cell>
          <cell r="G8">
            <v>5.4616666666666669</v>
          </cell>
          <cell r="H8">
            <v>6.0266666666666664</v>
          </cell>
          <cell r="I8">
            <v>6.78</v>
          </cell>
          <cell r="J8">
            <v>6.78</v>
          </cell>
          <cell r="K8">
            <v>6.78</v>
          </cell>
          <cell r="L8">
            <v>7.57</v>
          </cell>
        </row>
        <row r="9">
          <cell r="D9">
            <v>89.542222222222222</v>
          </cell>
          <cell r="E9">
            <v>132.81333333333333</v>
          </cell>
          <cell r="F9">
            <v>178.72666666666666</v>
          </cell>
          <cell r="G9">
            <v>178.03833333333333</v>
          </cell>
          <cell r="H9">
            <v>175.97333333333333</v>
          </cell>
          <cell r="I9">
            <v>199.22</v>
          </cell>
          <cell r="J9">
            <v>199.22</v>
          </cell>
          <cell r="K9">
            <v>199.22</v>
          </cell>
          <cell r="L9">
            <v>222.43</v>
          </cell>
        </row>
        <row r="10">
          <cell r="D10">
            <v>716.33777777777777</v>
          </cell>
          <cell r="E10">
            <v>1062.5066666666667</v>
          </cell>
          <cell r="F10">
            <v>1251.0866666666666</v>
          </cell>
          <cell r="G10">
            <v>1290.7779166666667</v>
          </cell>
          <cell r="H10">
            <v>1407.7866666666666</v>
          </cell>
          <cell r="I10">
            <v>1593.76</v>
          </cell>
          <cell r="J10">
            <v>1603.7210000000002</v>
          </cell>
          <cell r="K10">
            <v>1681.4168</v>
          </cell>
          <cell r="L10">
            <v>1779.44</v>
          </cell>
        </row>
        <row r="11">
          <cell r="D11">
            <v>840</v>
          </cell>
          <cell r="E11">
            <v>1248</v>
          </cell>
          <cell r="F11">
            <v>1456</v>
          </cell>
          <cell r="G11">
            <v>1508</v>
          </cell>
          <cell r="H11">
            <v>1664</v>
          </cell>
          <cell r="I11">
            <v>1872</v>
          </cell>
          <cell r="J11">
            <v>1883.7000000000003</v>
          </cell>
          <cell r="K11">
            <v>1974.9599999999998</v>
          </cell>
          <cell r="L11">
            <v>2080</v>
          </cell>
        </row>
        <row r="12">
          <cell r="D12">
            <v>0.85278306878306875</v>
          </cell>
          <cell r="E12">
            <v>0.85136752136752136</v>
          </cell>
          <cell r="F12">
            <v>0.85926282051282044</v>
          </cell>
          <cell r="G12">
            <v>0.85595352564102567</v>
          </cell>
          <cell r="H12">
            <v>0.84602564102564104</v>
          </cell>
          <cell r="I12">
            <v>0.85136752136752136</v>
          </cell>
          <cell r="J12">
            <v>0.85136752136752136</v>
          </cell>
          <cell r="K12">
            <v>0.85136752136752147</v>
          </cell>
          <cell r="L12">
            <v>0.85550000000000004</v>
          </cell>
        </row>
        <row r="18">
          <cell r="A18" t="str">
            <v>E1000</v>
          </cell>
          <cell r="B18" t="str">
            <v xml:space="preserve"> Apprentices</v>
          </cell>
          <cell r="C18">
            <v>24.587199999999999</v>
          </cell>
          <cell r="D18">
            <v>19.36</v>
          </cell>
          <cell r="E18">
            <v>74.307199999999995</v>
          </cell>
        </row>
        <row r="19">
          <cell r="A19" t="str">
            <v>E1100</v>
          </cell>
          <cell r="B19" t="str">
            <v xml:space="preserve"> Trainees</v>
          </cell>
          <cell r="C19">
            <v>19.2913</v>
          </cell>
          <cell r="D19">
            <v>15.19</v>
          </cell>
          <cell r="E19">
            <v>69.011300000000006</v>
          </cell>
        </row>
        <row r="20">
          <cell r="A20" t="str">
            <v>E1200</v>
          </cell>
          <cell r="B20" t="str">
            <v xml:space="preserve"> Admin / Clerical</v>
          </cell>
          <cell r="C20">
            <v>39.4208</v>
          </cell>
          <cell r="D20">
            <v>31.04</v>
          </cell>
          <cell r="E20">
            <v>89.140799999999999</v>
          </cell>
        </row>
        <row r="21">
          <cell r="A21" t="str">
            <v>E300</v>
          </cell>
          <cell r="B21" t="str">
            <v xml:space="preserve"> Professional / Managerial</v>
          </cell>
          <cell r="C21">
            <v>58.572399999999995</v>
          </cell>
          <cell r="D21">
            <v>46.12</v>
          </cell>
          <cell r="E21">
            <v>108.29239999999999</v>
          </cell>
        </row>
        <row r="22">
          <cell r="A22" t="str">
            <v>E400</v>
          </cell>
          <cell r="B22" t="str">
            <v xml:space="preserve"> Para Professionals</v>
          </cell>
          <cell r="C22">
            <v>54.216299999999997</v>
          </cell>
          <cell r="D22">
            <v>42.69</v>
          </cell>
          <cell r="E22">
            <v>103.93629999999999</v>
          </cell>
        </row>
        <row r="23">
          <cell r="A23" t="str">
            <v>E500</v>
          </cell>
          <cell r="B23" t="str">
            <v xml:space="preserve"> Supervisors</v>
          </cell>
          <cell r="C23">
            <v>55.7911</v>
          </cell>
          <cell r="D23">
            <v>43.93</v>
          </cell>
          <cell r="E23">
            <v>105.5111</v>
          </cell>
        </row>
        <row r="24">
          <cell r="A24" t="str">
            <v>E600</v>
          </cell>
          <cell r="B24" t="str">
            <v xml:space="preserve"> System Operators</v>
          </cell>
          <cell r="C24">
            <v>66.167000000000002</v>
          </cell>
          <cell r="D24">
            <v>52.1</v>
          </cell>
          <cell r="E24">
            <v>115.887</v>
          </cell>
        </row>
        <row r="25">
          <cell r="A25" t="str">
            <v>E700</v>
          </cell>
          <cell r="B25" t="str">
            <v xml:space="preserve"> Elec Sys Design Advisers</v>
          </cell>
          <cell r="C25">
            <v>44.983400000000003</v>
          </cell>
          <cell r="D25">
            <v>35.42</v>
          </cell>
          <cell r="E25">
            <v>94.703400000000002</v>
          </cell>
        </row>
        <row r="26">
          <cell r="A26" t="str">
            <v>E800</v>
          </cell>
          <cell r="B26" t="str">
            <v xml:space="preserve"> Technical Servicepersons</v>
          </cell>
          <cell r="C26">
            <v>43.459400000000002</v>
          </cell>
          <cell r="D26">
            <v>34.22</v>
          </cell>
          <cell r="E26">
            <v>93.179400000000001</v>
          </cell>
        </row>
        <row r="27">
          <cell r="A27" t="str">
            <v>E850</v>
          </cell>
          <cell r="B27" t="str">
            <v>Gas Award Employees</v>
          </cell>
          <cell r="C27">
            <v>31.699200000000001</v>
          </cell>
          <cell r="D27">
            <v>24.96</v>
          </cell>
          <cell r="E27">
            <v>81.419200000000004</v>
          </cell>
        </row>
        <row r="28">
          <cell r="A28" t="str">
            <v>E900</v>
          </cell>
          <cell r="B28" t="str">
            <v xml:space="preserve"> Power Workers</v>
          </cell>
          <cell r="C28">
            <v>34.810700000000004</v>
          </cell>
          <cell r="D28">
            <v>27.41</v>
          </cell>
          <cell r="E28">
            <v>84.530699999999996</v>
          </cell>
        </row>
        <row r="29">
          <cell r="A29" t="str">
            <v>EC050</v>
          </cell>
          <cell r="B29" t="str">
            <v>Non-Exec Contract - Reg Gas</v>
          </cell>
          <cell r="C29">
            <v>53.365400000000008</v>
          </cell>
          <cell r="D29">
            <v>42.02</v>
          </cell>
          <cell r="E29">
            <v>103.08540000000001</v>
          </cell>
        </row>
        <row r="30">
          <cell r="A30" t="str">
            <v>EC100</v>
          </cell>
          <cell r="B30" t="str">
            <v xml:space="preserve"> Contract 1</v>
          </cell>
          <cell r="C30">
            <v>71.8947</v>
          </cell>
          <cell r="D30">
            <v>56.61</v>
          </cell>
          <cell r="E30">
            <v>121.6147</v>
          </cell>
        </row>
        <row r="31">
          <cell r="A31" t="str">
            <v>EX100</v>
          </cell>
          <cell r="B31" t="str">
            <v xml:space="preserve"> Executive 1</v>
          </cell>
          <cell r="C31">
            <v>116.84</v>
          </cell>
          <cell r="D31">
            <v>92</v>
          </cell>
          <cell r="E31">
            <v>166.56</v>
          </cell>
        </row>
        <row r="32">
          <cell r="A32" t="str">
            <v>EX200</v>
          </cell>
          <cell r="B32" t="str">
            <v xml:space="preserve"> Executive 2</v>
          </cell>
          <cell r="C32">
            <v>163.9443</v>
          </cell>
          <cell r="D32">
            <v>129.09</v>
          </cell>
          <cell r="E32">
            <v>213.6643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E1 Assumptions"/>
      <sheetName val="FRC Assumptions"/>
      <sheetName val="Franchise Assumptions"/>
      <sheetName val="Ergon Income Statement"/>
      <sheetName val="SE Income Statement"/>
      <sheetName val="Tolling Calculation"/>
      <sheetName val="Labour"/>
      <sheetName val="Debt"/>
      <sheetName val="Assets"/>
      <sheetName val="FTE - Status Quo"/>
      <sheetName val="FTE Scen 1"/>
      <sheetName val="FTE Sec 2"/>
      <sheetName val="FTE Sec 3"/>
      <sheetName val="FRC Assump Additional"/>
      <sheetName val="#REF"/>
    </sheetNames>
    <sheetDataSet>
      <sheetData sheetId="0" refreshError="1">
        <row r="35">
          <cell r="H35">
            <v>0</v>
          </cell>
        </row>
        <row r="36">
          <cell r="H36">
            <v>600000</v>
          </cell>
          <cell r="I36">
            <v>600000</v>
          </cell>
          <cell r="J36">
            <v>600000</v>
          </cell>
          <cell r="K36">
            <v>600000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tabSelected="1" workbookViewId="0">
      <selection activeCell="G24" sqref="G24"/>
    </sheetView>
  </sheetViews>
  <sheetFormatPr defaultRowHeight="15"/>
  <cols>
    <col min="1" max="1" width="24.140625" bestFit="1" customWidth="1"/>
    <col min="2" max="2" width="15.28515625" bestFit="1" customWidth="1"/>
    <col min="3" max="3" width="14.140625" bestFit="1" customWidth="1"/>
    <col min="4" max="4" width="9.5703125" bestFit="1" customWidth="1"/>
    <col min="5" max="5" width="10.42578125" bestFit="1" customWidth="1"/>
    <col min="7" max="7" width="12.140625" customWidth="1"/>
    <col min="8" max="8" width="9.85546875" bestFit="1" customWidth="1"/>
    <col min="9" max="9" width="11.7109375" customWidth="1"/>
  </cols>
  <sheetData>
    <row r="1" spans="1:8" ht="15.75" thickBot="1">
      <c r="A1" s="106" t="s">
        <v>0</v>
      </c>
      <c r="B1" s="107"/>
      <c r="C1" s="107"/>
      <c r="D1" s="107"/>
      <c r="E1" s="107"/>
      <c r="F1" s="107"/>
      <c r="G1" s="108"/>
    </row>
    <row r="2" spans="1:8">
      <c r="A2" s="1" t="s">
        <v>1</v>
      </c>
      <c r="B2" s="2" t="s">
        <v>2</v>
      </c>
      <c r="C2" s="3" t="s">
        <v>3</v>
      </c>
      <c r="D2" s="3" t="s">
        <v>4</v>
      </c>
      <c r="E2" s="3" t="s">
        <v>5</v>
      </c>
      <c r="F2" s="4" t="s">
        <v>6</v>
      </c>
      <c r="G2" s="5" t="s">
        <v>7</v>
      </c>
    </row>
    <row r="3" spans="1:8" ht="15.75" thickBot="1">
      <c r="A3" s="10" t="s">
        <v>8</v>
      </c>
      <c r="B3" s="26">
        <f>(Capex_Purpose!B9/1000000)</f>
        <v>605.05196319620427</v>
      </c>
      <c r="C3" s="16">
        <f>(Capex_Purpose!C9/1000000)</f>
        <v>624.66600590516498</v>
      </c>
      <c r="D3" s="16">
        <f>(Capex_Purpose!D9/1000000)</f>
        <v>574.96931566870342</v>
      </c>
      <c r="E3" s="16">
        <f>(Capex_Purpose!E9/1000000)</f>
        <v>546.4924583104098</v>
      </c>
      <c r="F3" s="16">
        <f>(Capex_Purpose!F9/1000000)</f>
        <v>538.52578459562983</v>
      </c>
      <c r="G3" s="27">
        <f t="shared" ref="G3" si="0">SUM(B3:F3)</f>
        <v>2889.7055276761125</v>
      </c>
    </row>
    <row r="4" spans="1:8" ht="15.75" thickBot="1"/>
    <row r="5" spans="1:8" ht="15.75" thickBot="1">
      <c r="A5" s="106" t="s">
        <v>9</v>
      </c>
      <c r="B5" s="108"/>
    </row>
    <row r="6" spans="1:8" ht="30">
      <c r="A6" s="11" t="s">
        <v>10</v>
      </c>
      <c r="B6" s="78" t="s">
        <v>11</v>
      </c>
    </row>
    <row r="7" spans="1:8">
      <c r="A7" s="6" t="s">
        <v>12</v>
      </c>
      <c r="B7" s="79">
        <f>(Capex_Purpose!G3/1000000)</f>
        <v>471.00190193275046</v>
      </c>
      <c r="D7" s="12"/>
    </row>
    <row r="8" spans="1:8">
      <c r="A8" s="6" t="s">
        <v>13</v>
      </c>
      <c r="B8" s="79">
        <f>(Capex_Purpose!G4/1000000)</f>
        <v>330.88725291535155</v>
      </c>
      <c r="D8" s="12"/>
    </row>
    <row r="9" spans="1:8">
      <c r="A9" s="6" t="s">
        <v>14</v>
      </c>
      <c r="B9" s="79">
        <f>(Capex_Purpose!G5/1000000)</f>
        <v>983.27048681209476</v>
      </c>
      <c r="D9" s="12"/>
    </row>
    <row r="10" spans="1:8">
      <c r="A10" s="6" t="s">
        <v>15</v>
      </c>
      <c r="B10" s="79">
        <f>(Capex_Purpose!G6/1000000)</f>
        <v>244.1015999</v>
      </c>
      <c r="D10" s="12"/>
    </row>
    <row r="11" spans="1:8">
      <c r="A11" s="6" t="s">
        <v>16</v>
      </c>
      <c r="B11" s="79">
        <f>(Capex_Purpose!G7/1000000)</f>
        <v>849.22509067300371</v>
      </c>
      <c r="D11" s="12"/>
    </row>
    <row r="12" spans="1:8">
      <c r="A12" s="13" t="s">
        <v>17</v>
      </c>
      <c r="B12" s="80">
        <f>(Capex_Purpose!G8/1000000)</f>
        <v>11.21919544291177</v>
      </c>
      <c r="D12" s="12"/>
    </row>
    <row r="13" spans="1:8">
      <c r="A13" s="14" t="s">
        <v>18</v>
      </c>
      <c r="B13" s="79">
        <f t="shared" ref="B13" si="1">SUM(B7:B12)</f>
        <v>2889.7055276761121</v>
      </c>
    </row>
    <row r="14" spans="1:8" ht="15.75" thickBot="1">
      <c r="A14" s="10" t="s">
        <v>19</v>
      </c>
      <c r="B14" s="81">
        <f>(Capex_Purpose!G10/1000000)</f>
        <v>172.28799167494785</v>
      </c>
    </row>
    <row r="15" spans="1:8" ht="15.75" thickBot="1">
      <c r="A15" s="18" t="s">
        <v>20</v>
      </c>
      <c r="B15" s="81">
        <f>B13+B14</f>
        <v>3061.9935193510601</v>
      </c>
    </row>
    <row r="16" spans="1:8">
      <c r="H16" s="12"/>
    </row>
    <row r="18" spans="2:7">
      <c r="B18" s="12"/>
      <c r="C18" s="12"/>
      <c r="D18" s="12"/>
      <c r="E18" s="12"/>
      <c r="F18" s="12"/>
      <c r="G18" s="12"/>
    </row>
  </sheetData>
  <mergeCells count="2">
    <mergeCell ref="A1:G1"/>
    <mergeCell ref="A5:B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workbookViewId="0">
      <selection activeCell="A13" sqref="A13:G15"/>
    </sheetView>
  </sheetViews>
  <sheetFormatPr defaultRowHeight="15"/>
  <cols>
    <col min="1" max="1" width="22.28515625" bestFit="1" customWidth="1"/>
    <col min="2" max="4" width="15.42578125" bestFit="1" customWidth="1"/>
    <col min="5" max="6" width="15.28515625" bestFit="1" customWidth="1"/>
    <col min="7" max="7" width="16.85546875" bestFit="1" customWidth="1"/>
  </cols>
  <sheetData>
    <row r="1" spans="1:7" ht="15.75" thickBot="1">
      <c r="A1" s="19"/>
      <c r="B1" s="107" t="s">
        <v>21</v>
      </c>
      <c r="C1" s="107"/>
      <c r="D1" s="107"/>
      <c r="E1" s="107"/>
      <c r="F1" s="107"/>
      <c r="G1" s="108"/>
    </row>
    <row r="2" spans="1:7">
      <c r="A2" s="11" t="s">
        <v>22</v>
      </c>
      <c r="B2" s="20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</row>
    <row r="3" spans="1:7">
      <c r="A3" s="70" t="s">
        <v>23</v>
      </c>
      <c r="B3" s="7">
        <v>108468892.68419242</v>
      </c>
      <c r="C3" s="8">
        <v>116517225.89635122</v>
      </c>
      <c r="D3" s="8">
        <v>100724838.0424483</v>
      </c>
      <c r="E3" s="8">
        <v>77320726.877202153</v>
      </c>
      <c r="F3" s="8">
        <v>67970218.432556391</v>
      </c>
      <c r="G3" s="9">
        <f>SUM(B3:F3)</f>
        <v>471001901.93275046</v>
      </c>
    </row>
    <row r="4" spans="1:7">
      <c r="A4" s="70" t="s">
        <v>24</v>
      </c>
      <c r="B4" s="7">
        <v>64130039.72804302</v>
      </c>
      <c r="C4" s="8">
        <v>63711338.783863351</v>
      </c>
      <c r="D4" s="8">
        <v>64804835.147891149</v>
      </c>
      <c r="E4" s="8">
        <v>67445143.807186589</v>
      </c>
      <c r="F4" s="8">
        <v>70795895.448367491</v>
      </c>
      <c r="G4" s="9">
        <f t="shared" ref="G4:G6" si="0">SUM(B4:F4)</f>
        <v>330887252.91535157</v>
      </c>
    </row>
    <row r="5" spans="1:7">
      <c r="A5" s="70" t="s">
        <v>14</v>
      </c>
      <c r="B5" s="7">
        <v>196392130.11258912</v>
      </c>
      <c r="C5" s="8">
        <v>210074778.93026301</v>
      </c>
      <c r="D5" s="8">
        <v>195874415.23115262</v>
      </c>
      <c r="E5" s="8">
        <v>193212508.6344254</v>
      </c>
      <c r="F5" s="8">
        <v>187716653.90366459</v>
      </c>
      <c r="G5" s="9">
        <f t="shared" si="0"/>
        <v>983270486.81209481</v>
      </c>
    </row>
    <row r="6" spans="1:7">
      <c r="A6" s="70" t="s">
        <v>15</v>
      </c>
      <c r="B6" s="7">
        <v>54504071.170000002</v>
      </c>
      <c r="C6" s="8">
        <v>55972429.039999999</v>
      </c>
      <c r="D6" s="8">
        <v>44121166.979999997</v>
      </c>
      <c r="E6" s="8">
        <v>43051824.740000002</v>
      </c>
      <c r="F6" s="8">
        <v>46452107.969999999</v>
      </c>
      <c r="G6" s="9">
        <f t="shared" si="0"/>
        <v>244101599.90000001</v>
      </c>
    </row>
    <row r="7" spans="1:7">
      <c r="A7" s="6" t="s">
        <v>16</v>
      </c>
      <c r="B7" s="7">
        <f>'EGX Revised Overheads'!B10</f>
        <v>180554944.57982224</v>
      </c>
      <c r="C7" s="8">
        <f>'EGX Revised Overheads'!C10</f>
        <v>176466659.45070213</v>
      </c>
      <c r="D7" s="8">
        <f>'EGX Revised Overheads'!D10</f>
        <v>167119490.30158925</v>
      </c>
      <c r="E7" s="8">
        <f>'EGX Revised Overheads'!E10</f>
        <v>162447274.39532089</v>
      </c>
      <c r="F7" s="8">
        <f>'EGX Revised Overheads'!F10</f>
        <v>162636721.94556919</v>
      </c>
      <c r="G7" s="9">
        <f t="shared" ref="G7:G8" si="1">SUM(B7:F7)</f>
        <v>849225090.67300367</v>
      </c>
    </row>
    <row r="8" spans="1:7" ht="15.75" thickBot="1">
      <c r="A8" s="10" t="s">
        <v>86</v>
      </c>
      <c r="B8" s="26">
        <f>'Escalation Adjustment'!B41*1000000</f>
        <v>1001884.9215575582</v>
      </c>
      <c r="C8" s="16">
        <f>'Escalation Adjustment'!C41*1000000</f>
        <v>1923573.8039851817</v>
      </c>
      <c r="D8" s="16">
        <f>'Escalation Adjustment'!D41*1000000</f>
        <v>2324569.9656221187</v>
      </c>
      <c r="E8" s="16">
        <f>'Escalation Adjustment'!E41*1000000</f>
        <v>3014979.856274711</v>
      </c>
      <c r="F8" s="16">
        <f>'Escalation Adjustment'!F41*1000000</f>
        <v>2954186.8954722001</v>
      </c>
      <c r="G8" s="27">
        <f t="shared" si="1"/>
        <v>11219195.44291177</v>
      </c>
    </row>
    <row r="9" spans="1:7">
      <c r="A9" s="28" t="s">
        <v>25</v>
      </c>
      <c r="B9" s="29">
        <f t="shared" ref="B9:G9" si="2">SUM(B3:B8)</f>
        <v>605051963.1962043</v>
      </c>
      <c r="C9" s="30">
        <f t="shared" si="2"/>
        <v>624666005.90516496</v>
      </c>
      <c r="D9" s="30">
        <f t="shared" si="2"/>
        <v>574969315.66870344</v>
      </c>
      <c r="E9" s="30">
        <f t="shared" si="2"/>
        <v>546492458.31040978</v>
      </c>
      <c r="F9" s="30">
        <f t="shared" si="2"/>
        <v>538525784.59562981</v>
      </c>
      <c r="G9" s="31">
        <f t="shared" si="2"/>
        <v>2889705527.6761122</v>
      </c>
    </row>
    <row r="10" spans="1:7">
      <c r="A10" s="32" t="s">
        <v>26</v>
      </c>
      <c r="B10" s="35">
        <v>29954850.2857305</v>
      </c>
      <c r="C10" s="33">
        <v>33211247.839416157</v>
      </c>
      <c r="D10" s="33">
        <v>34721721.737438485</v>
      </c>
      <c r="E10" s="33">
        <v>36846233.383920096</v>
      </c>
      <c r="F10" s="33">
        <v>37553938.428442627</v>
      </c>
      <c r="G10" s="34">
        <f>SUM(B10:F10)</f>
        <v>172287991.67494786</v>
      </c>
    </row>
    <row r="11" spans="1:7" ht="15.75" thickBot="1">
      <c r="A11" s="36" t="s">
        <v>20</v>
      </c>
      <c r="B11" s="15">
        <f>B9+B10</f>
        <v>635006813.48193479</v>
      </c>
      <c r="C11" s="16">
        <f t="shared" ref="C11:F11" si="3">C9+C10</f>
        <v>657877253.7445811</v>
      </c>
      <c r="D11" s="16">
        <f t="shared" si="3"/>
        <v>609691037.40614188</v>
      </c>
      <c r="E11" s="16">
        <f t="shared" si="3"/>
        <v>583338691.69432986</v>
      </c>
      <c r="F11" s="16">
        <f t="shared" si="3"/>
        <v>576079723.02407241</v>
      </c>
      <c r="G11" s="37">
        <f>SUM(B11:F11)</f>
        <v>3061993519.3510599</v>
      </c>
    </row>
    <row r="12" spans="1:7">
      <c r="B12" s="12"/>
    </row>
    <row r="13" spans="1:7">
      <c r="B13" s="12"/>
      <c r="C13" s="12"/>
      <c r="D13" s="12"/>
      <c r="E13" s="12"/>
      <c r="F13" s="12"/>
      <c r="G13" s="12"/>
    </row>
    <row r="15" spans="1:7">
      <c r="B15" s="12"/>
      <c r="C15" s="12"/>
      <c r="D15" s="12"/>
      <c r="E15" s="12"/>
      <c r="F15" s="12"/>
      <c r="G15" s="12"/>
    </row>
  </sheetData>
  <mergeCells count="1">
    <mergeCell ref="B1:G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workbookViewId="0">
      <selection activeCell="I13" sqref="I13"/>
    </sheetView>
  </sheetViews>
  <sheetFormatPr defaultRowHeight="15"/>
  <cols>
    <col min="1" max="1" width="47.85546875" bestFit="1" customWidth="1"/>
    <col min="2" max="2" width="16.28515625" bestFit="1" customWidth="1"/>
    <col min="3" max="6" width="15.28515625" bestFit="1" customWidth="1"/>
    <col min="7" max="7" width="16.85546875" bestFit="1" customWidth="1"/>
    <col min="9" max="9" width="25.140625" bestFit="1" customWidth="1"/>
    <col min="10" max="14" width="11.5703125" bestFit="1" customWidth="1"/>
  </cols>
  <sheetData>
    <row r="1" spans="1:7" ht="15.75" thickBot="1">
      <c r="A1" s="41"/>
      <c r="B1" s="71" t="s">
        <v>2</v>
      </c>
      <c r="C1" s="72" t="s">
        <v>3</v>
      </c>
      <c r="D1" s="72" t="s">
        <v>4</v>
      </c>
      <c r="E1" s="72" t="s">
        <v>5</v>
      </c>
      <c r="F1" s="73" t="s">
        <v>6</v>
      </c>
      <c r="G1" s="73" t="s">
        <v>7</v>
      </c>
    </row>
    <row r="2" spans="1:7">
      <c r="A2" s="70" t="s">
        <v>88</v>
      </c>
      <c r="B2" s="21">
        <v>188484482.66448817</v>
      </c>
      <c r="C2" s="8">
        <v>186911085.13445541</v>
      </c>
      <c r="D2" s="8">
        <v>175460017.12733665</v>
      </c>
      <c r="E2" s="8">
        <v>173877691.85392624</v>
      </c>
      <c r="F2" s="9">
        <v>175681842.22840542</v>
      </c>
      <c r="G2" s="23">
        <f>SUM(B2:F2)</f>
        <v>900415119.00861192</v>
      </c>
    </row>
    <row r="3" spans="1:7">
      <c r="A3" s="70" t="s">
        <v>98</v>
      </c>
      <c r="B3" s="21">
        <f>B28*1000000</f>
        <v>2608422.0492952247</v>
      </c>
      <c r="C3" s="8">
        <f t="shared" ref="C3:F3" si="0">C28*1000000</f>
        <v>5509600.2699887278</v>
      </c>
      <c r="D3" s="8">
        <f t="shared" si="0"/>
        <v>4161383.8399130641</v>
      </c>
      <c r="E3" s="8">
        <f t="shared" si="0"/>
        <v>6306628.1041109879</v>
      </c>
      <c r="F3" s="9">
        <f t="shared" si="0"/>
        <v>4901293.3053517789</v>
      </c>
      <c r="G3" s="9">
        <f t="shared" ref="G3:G10" si="1">SUM(B3:F3)</f>
        <v>23487327.568659782</v>
      </c>
    </row>
    <row r="4" spans="1:7">
      <c r="A4" s="70" t="s">
        <v>99</v>
      </c>
      <c r="B4" s="21">
        <f>B2-B3</f>
        <v>185876060.61519295</v>
      </c>
      <c r="C4" s="8">
        <f t="shared" ref="C4:F4" si="2">C2-C3</f>
        <v>181401484.8644667</v>
      </c>
      <c r="D4" s="8">
        <f t="shared" si="2"/>
        <v>171298633.28742358</v>
      </c>
      <c r="E4" s="8">
        <f t="shared" si="2"/>
        <v>167571063.74981526</v>
      </c>
      <c r="F4" s="9">
        <f t="shared" si="2"/>
        <v>170780548.92305362</v>
      </c>
      <c r="G4" s="9">
        <f t="shared" si="1"/>
        <v>876927791.43995214</v>
      </c>
    </row>
    <row r="5" spans="1:7">
      <c r="A5" s="6" t="s">
        <v>90</v>
      </c>
      <c r="B5" s="21">
        <v>383285544.6105873</v>
      </c>
      <c r="C5" s="22">
        <v>411042384.21284008</v>
      </c>
      <c r="D5" s="22">
        <v>374984609.08544767</v>
      </c>
      <c r="E5" s="22">
        <v>347815248.46890473</v>
      </c>
      <c r="F5" s="23">
        <v>336396128.56374431</v>
      </c>
      <c r="G5" s="9">
        <f t="shared" si="1"/>
        <v>1853523914.941524</v>
      </c>
    </row>
    <row r="6" spans="1:7">
      <c r="A6" s="6" t="s">
        <v>91</v>
      </c>
      <c r="B6" s="21">
        <v>438713836.64569879</v>
      </c>
      <c r="C6" s="22">
        <v>462446815.60622108</v>
      </c>
      <c r="D6" s="22">
        <v>418517348.52122205</v>
      </c>
      <c r="E6" s="22">
        <v>401188054.24488771</v>
      </c>
      <c r="F6" s="23">
        <v>421227659.57920712</v>
      </c>
      <c r="G6" s="9">
        <f t="shared" si="1"/>
        <v>2142093714.5972369</v>
      </c>
    </row>
    <row r="7" spans="1:7">
      <c r="A7" s="74" t="s">
        <v>92</v>
      </c>
      <c r="B7" s="21">
        <f>B5-B6</f>
        <v>-55428292.035111487</v>
      </c>
      <c r="C7" s="22">
        <f t="shared" ref="C7:F7" si="3">C5-C6</f>
        <v>-51404431.393381</v>
      </c>
      <c r="D7" s="22">
        <f t="shared" si="3"/>
        <v>-43532739.435774386</v>
      </c>
      <c r="E7" s="22">
        <f t="shared" si="3"/>
        <v>-53372805.775982976</v>
      </c>
      <c r="F7" s="23">
        <f t="shared" si="3"/>
        <v>-84831531.015462816</v>
      </c>
      <c r="G7" s="9">
        <f t="shared" si="1"/>
        <v>-288569799.65571266</v>
      </c>
    </row>
    <row r="8" spans="1:7">
      <c r="A8" s="74" t="s">
        <v>87</v>
      </c>
      <c r="B8" s="21">
        <v>9.6000000000000002E-2</v>
      </c>
      <c r="C8" s="22">
        <v>9.6000000000000002E-2</v>
      </c>
      <c r="D8" s="22">
        <v>9.6000000000000002E-2</v>
      </c>
      <c r="E8" s="22">
        <v>9.6000000000000002E-2</v>
      </c>
      <c r="F8" s="23">
        <v>9.6000000000000002E-2</v>
      </c>
      <c r="G8" s="9"/>
    </row>
    <row r="9" spans="1:7">
      <c r="A9" s="75" t="s">
        <v>93</v>
      </c>
      <c r="B9" s="24">
        <f>B7*B8</f>
        <v>-5321116.0353707029</v>
      </c>
      <c r="C9" s="38">
        <f t="shared" ref="C9:F9" si="4">C7*C8</f>
        <v>-4934825.4137645764</v>
      </c>
      <c r="D9" s="38">
        <f t="shared" si="4"/>
        <v>-4179142.985834341</v>
      </c>
      <c r="E9" s="38">
        <f t="shared" si="4"/>
        <v>-5123789.3544943659</v>
      </c>
      <c r="F9" s="39">
        <f t="shared" si="4"/>
        <v>-8143826.9774844302</v>
      </c>
      <c r="G9" s="101">
        <f t="shared" si="1"/>
        <v>-27702700.766948417</v>
      </c>
    </row>
    <row r="10" spans="1:7" ht="15.75" thickBot="1">
      <c r="A10" s="10" t="s">
        <v>89</v>
      </c>
      <c r="B10" s="15">
        <f>B4+B9</f>
        <v>180554944.57982224</v>
      </c>
      <c r="C10" s="76">
        <f t="shared" ref="C10:F10" si="5">C4+C9</f>
        <v>176466659.45070213</v>
      </c>
      <c r="D10" s="76">
        <f t="shared" si="5"/>
        <v>167119490.30158925</v>
      </c>
      <c r="E10" s="76">
        <f t="shared" si="5"/>
        <v>162447274.39532089</v>
      </c>
      <c r="F10" s="77">
        <f t="shared" si="5"/>
        <v>162636721.94556919</v>
      </c>
      <c r="G10" s="69">
        <f t="shared" si="1"/>
        <v>849225090.67300367</v>
      </c>
    </row>
    <row r="11" spans="1:7" ht="15.75" thickBot="1"/>
    <row r="12" spans="1:7" ht="15.75" thickBot="1">
      <c r="A12" s="106" t="s">
        <v>107</v>
      </c>
      <c r="B12" s="107"/>
      <c r="C12" s="107"/>
      <c r="D12" s="107"/>
      <c r="E12" s="107"/>
      <c r="F12" s="107"/>
      <c r="G12" s="108"/>
    </row>
    <row r="13" spans="1:7">
      <c r="A13" s="11" t="s">
        <v>108</v>
      </c>
      <c r="B13" s="20" t="s">
        <v>2</v>
      </c>
      <c r="C13" s="4" t="s">
        <v>3</v>
      </c>
      <c r="D13" s="64" t="s">
        <v>4</v>
      </c>
      <c r="E13" s="4" t="s">
        <v>5</v>
      </c>
      <c r="F13" s="4" t="s">
        <v>6</v>
      </c>
      <c r="G13" s="63" t="s">
        <v>7</v>
      </c>
    </row>
    <row r="14" spans="1:7">
      <c r="A14" s="6" t="s">
        <v>110</v>
      </c>
      <c r="B14" s="21">
        <f>B3</f>
        <v>2608422.0492952247</v>
      </c>
      <c r="C14" s="22">
        <f t="shared" ref="C14:F14" si="6">C3</f>
        <v>5509600.2699887278</v>
      </c>
      <c r="D14" s="102">
        <f t="shared" si="6"/>
        <v>4161383.8399130641</v>
      </c>
      <c r="E14" s="22">
        <f t="shared" si="6"/>
        <v>6306628.1041109879</v>
      </c>
      <c r="F14" s="22">
        <f t="shared" si="6"/>
        <v>4901293.3053517789</v>
      </c>
      <c r="G14" s="23">
        <f>SUM(B14:F14)</f>
        <v>23487327.568659782</v>
      </c>
    </row>
    <row r="15" spans="1:7">
      <c r="A15" s="13" t="s">
        <v>109</v>
      </c>
      <c r="B15" s="24">
        <f>-B9</f>
        <v>5321116.0353707029</v>
      </c>
      <c r="C15" s="38">
        <f t="shared" ref="C15:F15" si="7">-C9</f>
        <v>4934825.4137645764</v>
      </c>
      <c r="D15" s="38">
        <f t="shared" si="7"/>
        <v>4179142.985834341</v>
      </c>
      <c r="E15" s="38">
        <f t="shared" si="7"/>
        <v>5123789.3544943659</v>
      </c>
      <c r="F15" s="38">
        <f t="shared" si="7"/>
        <v>8143826.9774844302</v>
      </c>
      <c r="G15" s="25">
        <f>SUM(B15:F15)</f>
        <v>27702700.766948417</v>
      </c>
    </row>
    <row r="16" spans="1:7" ht="15.75" thickBot="1">
      <c r="A16" s="10" t="s">
        <v>111</v>
      </c>
      <c r="B16" s="103">
        <f>SUM(B14:B15)</f>
        <v>7929538.084665928</v>
      </c>
      <c r="C16" s="104">
        <f t="shared" ref="C16:G16" si="8">SUM(C14:C15)</f>
        <v>10444425.683753304</v>
      </c>
      <c r="D16" s="104">
        <f t="shared" si="8"/>
        <v>8340526.8257474052</v>
      </c>
      <c r="E16" s="104">
        <f t="shared" si="8"/>
        <v>11430417.458605353</v>
      </c>
      <c r="F16" s="104">
        <f t="shared" si="8"/>
        <v>13045120.28283621</v>
      </c>
      <c r="G16" s="105">
        <f t="shared" si="8"/>
        <v>51190028.335608199</v>
      </c>
    </row>
    <row r="17" spans="1:14" ht="15.75" thickBot="1">
      <c r="B17" s="40"/>
      <c r="C17" s="40"/>
      <c r="D17" s="40"/>
      <c r="E17" s="40"/>
      <c r="F17" s="40"/>
    </row>
    <row r="18" spans="1:14" ht="15.75" thickBot="1">
      <c r="A18" s="106" t="s">
        <v>94</v>
      </c>
      <c r="B18" s="107"/>
      <c r="C18" s="107"/>
      <c r="D18" s="107"/>
      <c r="E18" s="107"/>
      <c r="F18" s="107"/>
      <c r="G18" s="108"/>
    </row>
    <row r="19" spans="1:14">
      <c r="A19" s="84" t="s">
        <v>95</v>
      </c>
      <c r="B19" s="20" t="s">
        <v>2</v>
      </c>
      <c r="C19" s="4" t="s">
        <v>3</v>
      </c>
      <c r="D19" s="4" t="s">
        <v>4</v>
      </c>
      <c r="E19" s="4" t="s">
        <v>5</v>
      </c>
      <c r="F19" s="63" t="s">
        <v>6</v>
      </c>
      <c r="G19" s="63" t="s">
        <v>7</v>
      </c>
      <c r="I19" s="90"/>
      <c r="J19" s="91"/>
      <c r="K19" s="91"/>
      <c r="L19" s="91"/>
      <c r="M19" s="91"/>
      <c r="N19" s="91"/>
    </row>
    <row r="20" spans="1:14">
      <c r="A20" s="6" t="s">
        <v>96</v>
      </c>
      <c r="B20" s="7">
        <v>110.9</v>
      </c>
      <c r="C20" s="8">
        <v>108.5</v>
      </c>
      <c r="D20" s="8">
        <v>103.9</v>
      </c>
      <c r="E20" s="8">
        <v>107.5</v>
      </c>
      <c r="F20" s="9">
        <v>105.7</v>
      </c>
      <c r="G20" s="23">
        <f>SUM(B20:F20)</f>
        <v>536.5</v>
      </c>
      <c r="I20" s="92"/>
      <c r="J20" s="82"/>
      <c r="K20" s="82"/>
      <c r="L20" s="82"/>
      <c r="M20" s="82"/>
      <c r="N20" s="82"/>
    </row>
    <row r="21" spans="1:14">
      <c r="A21" s="13" t="s">
        <v>97</v>
      </c>
      <c r="B21" s="24">
        <v>106.5</v>
      </c>
      <c r="C21" s="38">
        <v>99.3</v>
      </c>
      <c r="D21" s="38">
        <v>96.7</v>
      </c>
      <c r="E21" s="38">
        <v>96.2</v>
      </c>
      <c r="F21" s="39">
        <v>97</v>
      </c>
      <c r="G21" s="25">
        <f>SUM(B21:F21)</f>
        <v>495.7</v>
      </c>
      <c r="I21" s="92"/>
      <c r="J21" s="82"/>
      <c r="K21" s="82"/>
      <c r="L21" s="82"/>
      <c r="M21" s="82"/>
      <c r="N21" s="82"/>
    </row>
    <row r="22" spans="1:14">
      <c r="A22" s="85" t="s">
        <v>102</v>
      </c>
      <c r="B22" s="86">
        <f>B20-B21</f>
        <v>4.4000000000000057</v>
      </c>
      <c r="C22" s="87">
        <f t="shared" ref="C22:F22" si="9">C20-C21</f>
        <v>9.2000000000000028</v>
      </c>
      <c r="D22" s="87">
        <f t="shared" si="9"/>
        <v>7.2000000000000028</v>
      </c>
      <c r="E22" s="87">
        <f t="shared" si="9"/>
        <v>11.299999999999997</v>
      </c>
      <c r="F22" s="88">
        <f t="shared" si="9"/>
        <v>8.7000000000000028</v>
      </c>
      <c r="G22" s="89">
        <f>G20-G21</f>
        <v>40.800000000000011</v>
      </c>
      <c r="I22" s="83"/>
      <c r="J22" s="93"/>
      <c r="K22" s="93"/>
      <c r="L22" s="93"/>
      <c r="M22" s="93"/>
      <c r="N22" s="93"/>
    </row>
    <row r="23" spans="1:14">
      <c r="A23" s="74" t="s">
        <v>100</v>
      </c>
      <c r="B23" s="7">
        <v>66.3</v>
      </c>
      <c r="C23" s="8">
        <v>66</v>
      </c>
      <c r="D23" s="8">
        <v>60.8</v>
      </c>
      <c r="E23" s="8">
        <v>61.5</v>
      </c>
      <c r="F23" s="9">
        <v>61.3</v>
      </c>
      <c r="G23" s="23">
        <f>SUM(B23:F23)</f>
        <v>315.90000000000003</v>
      </c>
    </row>
    <row r="24" spans="1:14">
      <c r="A24" s="74" t="s">
        <v>101</v>
      </c>
      <c r="B24" s="95">
        <f>B23/B20</f>
        <v>0.59783588818755629</v>
      </c>
      <c r="C24" s="96">
        <f t="shared" ref="C24:G24" si="10">C23/C20</f>
        <v>0.60829493087557607</v>
      </c>
      <c r="D24" s="96">
        <f t="shared" si="10"/>
        <v>0.58517805582290661</v>
      </c>
      <c r="E24" s="96">
        <f t="shared" si="10"/>
        <v>0.5720930232558139</v>
      </c>
      <c r="F24" s="94">
        <f t="shared" si="10"/>
        <v>0.57994323557237459</v>
      </c>
      <c r="G24" s="94">
        <f t="shared" si="10"/>
        <v>0.58881640260950607</v>
      </c>
    </row>
    <row r="25" spans="1:14">
      <c r="A25" s="74" t="s">
        <v>104</v>
      </c>
      <c r="B25" s="7">
        <v>727.5</v>
      </c>
      <c r="C25" s="8">
        <v>777.7</v>
      </c>
      <c r="D25" s="8">
        <v>755.3</v>
      </c>
      <c r="E25" s="8">
        <v>759.7</v>
      </c>
      <c r="F25" s="9">
        <v>806</v>
      </c>
      <c r="G25" s="100">
        <f>SUM(B25:F25)</f>
        <v>3826.2</v>
      </c>
    </row>
    <row r="26" spans="1:14">
      <c r="A26" s="74" t="s">
        <v>105</v>
      </c>
      <c r="B26" s="95">
        <f t="shared" ref="B26:E26" si="11">(B22/B20)*(B7/B6)</f>
        <v>-5.01269516591507E-3</v>
      </c>
      <c r="C26" s="96">
        <f t="shared" si="11"/>
        <v>-9.4253363115840445E-3</v>
      </c>
      <c r="D26" s="96">
        <f t="shared" si="11"/>
        <v>-7.2080780572034752E-3</v>
      </c>
      <c r="E26" s="96">
        <f t="shared" si="11"/>
        <v>-1.3984341476080261E-2</v>
      </c>
      <c r="F26" s="94">
        <f>(F22/F20)*(F7/F6)</f>
        <v>-1.6576188980216296E-2</v>
      </c>
      <c r="G26" s="23"/>
    </row>
    <row r="27" spans="1:14">
      <c r="A27" s="75" t="s">
        <v>106</v>
      </c>
      <c r="B27" s="97">
        <f>B24+B26</f>
        <v>0.59282319302164121</v>
      </c>
      <c r="C27" s="98">
        <f t="shared" ref="C27:F27" si="12">C24+C26</f>
        <v>0.59886959456399202</v>
      </c>
      <c r="D27" s="98">
        <f t="shared" si="12"/>
        <v>0.57796997776570314</v>
      </c>
      <c r="E27" s="98">
        <f t="shared" si="12"/>
        <v>0.55810868177973361</v>
      </c>
      <c r="F27" s="99">
        <f t="shared" si="12"/>
        <v>0.5633670465921583</v>
      </c>
      <c r="G27" s="39"/>
    </row>
    <row r="28" spans="1:14" ht="15.75" thickBot="1">
      <c r="A28" s="36" t="s">
        <v>103</v>
      </c>
      <c r="B28" s="26">
        <f>B27*B22</f>
        <v>2.6084220492952248</v>
      </c>
      <c r="C28" s="68">
        <f t="shared" ref="C28:F28" si="13">C27*C22</f>
        <v>5.5096002699887281</v>
      </c>
      <c r="D28" s="68">
        <f t="shared" si="13"/>
        <v>4.1613838399130643</v>
      </c>
      <c r="E28" s="68">
        <f t="shared" si="13"/>
        <v>6.3066281041109882</v>
      </c>
      <c r="F28" s="69">
        <f t="shared" si="13"/>
        <v>4.9012933053517784</v>
      </c>
      <c r="G28" s="77">
        <f>SUM(B28:F28)</f>
        <v>23.487327568659783</v>
      </c>
    </row>
    <row r="30" spans="1:14">
      <c r="G30" s="12"/>
    </row>
  </sheetData>
  <mergeCells count="2">
    <mergeCell ref="A18:G18"/>
    <mergeCell ref="A12:G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topLeftCell="A28" workbookViewId="0">
      <selection activeCell="B33" sqref="B33:F33"/>
    </sheetView>
  </sheetViews>
  <sheetFormatPr defaultRowHeight="15"/>
  <cols>
    <col min="1" max="1" width="75.85546875" customWidth="1"/>
    <col min="7" max="7" width="8.85546875" customWidth="1"/>
  </cols>
  <sheetData>
    <row r="1" spans="1:8" ht="18.75">
      <c r="A1" s="42" t="s">
        <v>29</v>
      </c>
      <c r="B1" s="43"/>
      <c r="C1" s="43"/>
      <c r="D1" s="43"/>
      <c r="E1" s="43"/>
      <c r="F1" s="43"/>
    </row>
    <row r="2" spans="1:8">
      <c r="B2" s="43"/>
      <c r="C2" s="43"/>
      <c r="D2" s="43"/>
      <c r="E2" s="43"/>
      <c r="F2" s="43"/>
    </row>
    <row r="3" spans="1:8">
      <c r="A3" s="44" t="s">
        <v>30</v>
      </c>
      <c r="B3" s="43"/>
      <c r="C3" s="43"/>
      <c r="D3" s="43"/>
      <c r="E3" s="43"/>
      <c r="F3" s="43"/>
    </row>
    <row r="4" spans="1:8">
      <c r="B4" s="43"/>
      <c r="C4" s="43"/>
      <c r="D4" s="43"/>
      <c r="E4" s="43"/>
      <c r="F4" s="43"/>
    </row>
    <row r="5" spans="1:8">
      <c r="B5" s="43" t="s">
        <v>31</v>
      </c>
      <c r="C5" s="43" t="s">
        <v>32</v>
      </c>
      <c r="D5" s="43" t="s">
        <v>33</v>
      </c>
      <c r="E5" s="43" t="s">
        <v>34</v>
      </c>
      <c r="F5" s="43" t="s">
        <v>35</v>
      </c>
    </row>
    <row r="6" spans="1:8">
      <c r="B6" s="43"/>
      <c r="C6" s="43"/>
      <c r="D6" s="43"/>
      <c r="E6" s="43"/>
      <c r="F6" s="43"/>
    </row>
    <row r="7" spans="1:8">
      <c r="A7" s="45" t="s">
        <v>36</v>
      </c>
      <c r="B7" s="46"/>
      <c r="C7" s="46"/>
      <c r="D7" s="46"/>
      <c r="E7" s="46"/>
      <c r="F7" s="46"/>
    </row>
    <row r="8" spans="1:8" ht="17.25">
      <c r="A8" s="45" t="s">
        <v>37</v>
      </c>
      <c r="B8" s="47">
        <f>(1+0.0024)-1</f>
        <v>2.3999999999999577E-3</v>
      </c>
      <c r="C8" s="47">
        <f>(1+B8)*(1+0.0098)-1</f>
        <v>1.2223520000000043E-2</v>
      </c>
      <c r="D8" s="47">
        <f t="shared" ref="D8:F8" si="0">(1+C8)*(1+0.0098)-1</f>
        <v>2.2143310496000046E-2</v>
      </c>
      <c r="E8" s="47">
        <f t="shared" si="0"/>
        <v>3.2160314938860957E-2</v>
      </c>
      <c r="F8" s="47">
        <f t="shared" si="0"/>
        <v>4.2275486025261877E-2</v>
      </c>
      <c r="H8" s="60" t="s">
        <v>63</v>
      </c>
    </row>
    <row r="9" spans="1:8" ht="17.25">
      <c r="A9" s="45" t="s">
        <v>38</v>
      </c>
      <c r="B9" s="47">
        <f>(1-0.0026)-1</f>
        <v>-2.6000000000000467E-3</v>
      </c>
      <c r="C9" s="47">
        <f>(1+B9)*(1-0.0011)-1</f>
        <v>-3.6971399999999877E-3</v>
      </c>
      <c r="D9" s="47">
        <f>(1+C9)*(1)-1</f>
        <v>-3.6971399999999877E-3</v>
      </c>
      <c r="E9" s="47">
        <f t="shared" ref="E9:F9" si="1">(1+D9)*(1)-1</f>
        <v>-3.6971399999999877E-3</v>
      </c>
      <c r="F9" s="47">
        <f t="shared" si="1"/>
        <v>-3.6971399999999877E-3</v>
      </c>
      <c r="H9" s="60" t="s">
        <v>63</v>
      </c>
    </row>
    <row r="10" spans="1:8" ht="17.25">
      <c r="A10" t="s">
        <v>39</v>
      </c>
      <c r="B10" s="43"/>
      <c r="C10" s="43"/>
      <c r="D10" s="43"/>
      <c r="E10" s="43"/>
      <c r="F10" s="43"/>
      <c r="H10" s="60"/>
    </row>
    <row r="11" spans="1:8">
      <c r="A11" s="45" t="s">
        <v>40</v>
      </c>
      <c r="B11" s="43">
        <v>0.5</v>
      </c>
      <c r="C11" s="43">
        <v>2.2000000000000002</v>
      </c>
      <c r="D11" s="43">
        <v>3.8</v>
      </c>
      <c r="E11" s="43">
        <v>5.4</v>
      </c>
      <c r="F11" s="43">
        <v>7.1</v>
      </c>
      <c r="H11" s="60"/>
    </row>
    <row r="12" spans="1:8">
      <c r="A12" s="45" t="s">
        <v>41</v>
      </c>
      <c r="B12" s="43">
        <v>-0.6</v>
      </c>
      <c r="C12" s="43">
        <v>-0.9</v>
      </c>
      <c r="D12" s="43">
        <v>-0.8</v>
      </c>
      <c r="E12" s="43">
        <v>-0.8</v>
      </c>
      <c r="F12" s="43">
        <v>-0.9</v>
      </c>
      <c r="H12" s="60"/>
    </row>
    <row r="13" spans="1:8" ht="17.25" customHeight="1">
      <c r="A13" s="48" t="s">
        <v>42</v>
      </c>
      <c r="B13" s="49">
        <f>B11+B12</f>
        <v>-9.9999999999999978E-2</v>
      </c>
      <c r="C13" s="49">
        <f t="shared" ref="C13:F13" si="2">C11+C12</f>
        <v>1.3000000000000003</v>
      </c>
      <c r="D13" s="49">
        <f t="shared" si="2"/>
        <v>3</v>
      </c>
      <c r="E13" s="49">
        <f t="shared" si="2"/>
        <v>4.6000000000000005</v>
      </c>
      <c r="F13" s="49">
        <f t="shared" si="2"/>
        <v>6.1999999999999993</v>
      </c>
      <c r="H13" s="60"/>
    </row>
    <row r="14" spans="1:8">
      <c r="A14" s="45" t="s">
        <v>43</v>
      </c>
      <c r="B14" s="47">
        <f>(1+0.0036)-1</f>
        <v>3.6000000000000476E-3</v>
      </c>
      <c r="C14" s="47">
        <f>(1+B14)*(1+0.0074)-1</f>
        <v>1.1026640000000087E-2</v>
      </c>
      <c r="D14" s="47">
        <f>(1+C14)*(1+0.0072)-1</f>
        <v>1.8306031808000167E-2</v>
      </c>
      <c r="E14" s="47">
        <f t="shared" ref="E14" si="3">(1+D14)*(1+0.0074)-1</f>
        <v>2.5841496443379519E-2</v>
      </c>
      <c r="F14" s="47">
        <f>(1+E14)*(1+0.0077)-1</f>
        <v>3.374047596599361E-2</v>
      </c>
      <c r="H14" s="60" t="s">
        <v>63</v>
      </c>
    </row>
    <row r="15" spans="1:8" ht="29.25" customHeight="1">
      <c r="A15" s="50" t="s">
        <v>44</v>
      </c>
      <c r="B15" s="51"/>
      <c r="C15" s="51"/>
      <c r="D15" s="51"/>
      <c r="E15" s="51"/>
      <c r="F15" s="51"/>
      <c r="H15" s="60"/>
    </row>
    <row r="16" spans="1:8" ht="16.5" customHeight="1">
      <c r="A16" s="50" t="s">
        <v>45</v>
      </c>
      <c r="B16" s="51">
        <f>(B14/B8)*B11</f>
        <v>0.75000000000002309</v>
      </c>
      <c r="C16" s="51">
        <f>(C14/C8)*C11</f>
        <v>1.9845844732123077</v>
      </c>
      <c r="D16" s="51">
        <f>(D14/D8)*D11</f>
        <v>3.1414869462705877</v>
      </c>
      <c r="E16" s="51">
        <f>(E14/E8)*E11</f>
        <v>4.3390147471979867</v>
      </c>
      <c r="F16" s="51">
        <f>(F14/F8)*F11</f>
        <v>5.6665789534721425</v>
      </c>
      <c r="H16" s="60"/>
    </row>
    <row r="17" spans="1:8" ht="17.25" customHeight="1">
      <c r="A17" s="50" t="s">
        <v>46</v>
      </c>
      <c r="B17" s="52">
        <f>(B14/B9)*B12</f>
        <v>0.83076923076922682</v>
      </c>
      <c r="C17" s="52">
        <f t="shared" ref="C17:F17" si="4">(C14/C9)*C12</f>
        <v>2.6842305133157285</v>
      </c>
      <c r="D17" s="52">
        <f t="shared" si="4"/>
        <v>3.9611227723051288</v>
      </c>
      <c r="E17" s="52">
        <f t="shared" si="4"/>
        <v>5.5916727942960467</v>
      </c>
      <c r="F17" s="52">
        <f t="shared" si="4"/>
        <v>8.2134916095669492</v>
      </c>
      <c r="H17" s="60" t="s">
        <v>64</v>
      </c>
    </row>
    <row r="18" spans="1:8" ht="30.75" customHeight="1">
      <c r="A18" s="50" t="s">
        <v>47</v>
      </c>
      <c r="B18" s="53">
        <f>B16+B17</f>
        <v>1.58076923076925</v>
      </c>
      <c r="C18" s="53">
        <f>C16+C17</f>
        <v>4.6688149865280364</v>
      </c>
      <c r="D18" s="53">
        <f>D16+D17</f>
        <v>7.1026097185757164</v>
      </c>
      <c r="E18" s="53">
        <f>E16+E17</f>
        <v>9.9306875414940343</v>
      </c>
      <c r="F18" s="53">
        <f>F16+F17</f>
        <v>13.880070563039091</v>
      </c>
    </row>
    <row r="19" spans="1:8" ht="16.5" customHeight="1">
      <c r="A19" s="50" t="s">
        <v>48</v>
      </c>
      <c r="B19" s="51">
        <f>B18-B13</f>
        <v>1.6807692307692501</v>
      </c>
      <c r="C19" s="51">
        <f>C18-C13</f>
        <v>3.3688149865280361</v>
      </c>
      <c r="D19" s="51">
        <f t="shared" ref="D19:F19" si="5">D18-D13</f>
        <v>4.1026097185757164</v>
      </c>
      <c r="E19" s="51">
        <f t="shared" si="5"/>
        <v>5.3306875414940338</v>
      </c>
      <c r="F19" s="51">
        <f t="shared" si="5"/>
        <v>7.6800705630390915</v>
      </c>
    </row>
    <row r="20" spans="1:8" ht="28.5" customHeight="1">
      <c r="A20" s="50" t="s">
        <v>49</v>
      </c>
      <c r="B20" s="43"/>
      <c r="C20" s="43"/>
      <c r="D20" s="43"/>
      <c r="E20" s="43"/>
      <c r="F20" s="43"/>
    </row>
    <row r="21" spans="1:8">
      <c r="A21" t="s">
        <v>50</v>
      </c>
      <c r="B21" s="61">
        <v>621.37544611816725</v>
      </c>
      <c r="C21" s="61">
        <v>640.16384870955687</v>
      </c>
      <c r="D21" s="61">
        <v>584.25191012542416</v>
      </c>
      <c r="E21" s="61">
        <v>555.14173787493826</v>
      </c>
      <c r="F21" s="61">
        <v>541.92950398755113</v>
      </c>
    </row>
    <row r="22" spans="1:8">
      <c r="A22" t="s">
        <v>51</v>
      </c>
      <c r="B22" s="43">
        <v>670.3</v>
      </c>
      <c r="C22" s="43">
        <v>688.5</v>
      </c>
      <c r="D22" s="43">
        <v>629</v>
      </c>
      <c r="E22" s="43">
        <v>613.29999999999995</v>
      </c>
      <c r="F22" s="43">
        <v>638.4</v>
      </c>
    </row>
    <row r="23" spans="1:8">
      <c r="A23" t="s">
        <v>52</v>
      </c>
      <c r="B23" s="51">
        <f>B21/B22</f>
        <v>0.92701095944825795</v>
      </c>
      <c r="C23" s="51">
        <f t="shared" ref="C23:F23" si="6">C21/C22</f>
        <v>0.92979498723247189</v>
      </c>
      <c r="D23" s="51">
        <f t="shared" si="6"/>
        <v>0.9288583626795297</v>
      </c>
      <c r="E23" s="51">
        <f t="shared" si="6"/>
        <v>0.90517159281744386</v>
      </c>
      <c r="F23" s="51">
        <f t="shared" si="6"/>
        <v>0.84888706764967281</v>
      </c>
    </row>
    <row r="24" spans="1:8" ht="30" customHeight="1">
      <c r="A24" s="54" t="s">
        <v>53</v>
      </c>
      <c r="B24" s="55">
        <f>B23*B19</f>
        <v>1.558091497226513</v>
      </c>
      <c r="C24" s="55">
        <f t="shared" ref="C24:F24" si="7">C23*C19</f>
        <v>3.1323072873873952</v>
      </c>
      <c r="D24" s="55">
        <f t="shared" si="7"/>
        <v>3.810743345909366</v>
      </c>
      <c r="E24" s="55">
        <f t="shared" si="7"/>
        <v>4.8251869327462584</v>
      </c>
      <c r="F24" s="55">
        <f t="shared" si="7"/>
        <v>6.5195125796008258</v>
      </c>
      <c r="G24" s="56">
        <f>SUM(B24:F24)</f>
        <v>19.845841642870358</v>
      </c>
    </row>
    <row r="25" spans="1:8" ht="16.5" customHeight="1">
      <c r="A25" s="50"/>
      <c r="B25" s="57"/>
      <c r="C25" s="57"/>
      <c r="D25" s="57"/>
      <c r="E25" s="57"/>
      <c r="F25" s="57"/>
    </row>
    <row r="26" spans="1:8" ht="16.5" customHeight="1">
      <c r="A26" s="50" t="s">
        <v>54</v>
      </c>
      <c r="B26" s="57"/>
      <c r="C26" s="57"/>
      <c r="D26" s="57"/>
      <c r="E26" s="57"/>
      <c r="F26" s="57"/>
    </row>
    <row r="27" spans="1:8" ht="18" customHeight="1">
      <c r="A27" s="50" t="s">
        <v>55</v>
      </c>
      <c r="B27" s="57"/>
      <c r="C27" s="57"/>
      <c r="D27" s="57"/>
      <c r="E27" s="57"/>
      <c r="F27" s="57"/>
    </row>
    <row r="28" spans="1:8" ht="18" customHeight="1">
      <c r="A28" s="50" t="s">
        <v>56</v>
      </c>
      <c r="B28" s="57"/>
      <c r="C28" s="57"/>
      <c r="D28" s="57"/>
      <c r="E28" s="57"/>
      <c r="F28" s="57"/>
    </row>
    <row r="29" spans="1:8">
      <c r="B29" s="43"/>
      <c r="C29" s="43"/>
      <c r="D29" s="43"/>
      <c r="E29" s="43"/>
      <c r="F29" s="43"/>
    </row>
    <row r="30" spans="1:8">
      <c r="A30" s="44" t="s">
        <v>57</v>
      </c>
      <c r="B30" s="43"/>
      <c r="C30" s="43"/>
      <c r="D30" s="43"/>
      <c r="E30" s="43"/>
      <c r="F30" s="43"/>
    </row>
    <row r="31" spans="1:8">
      <c r="B31" s="43"/>
      <c r="C31" s="43"/>
      <c r="D31" s="43"/>
      <c r="E31" s="43"/>
      <c r="F31" s="43"/>
    </row>
    <row r="32" spans="1:8">
      <c r="A32" t="s">
        <v>58</v>
      </c>
      <c r="B32" s="43"/>
      <c r="C32" s="43"/>
      <c r="D32" s="43"/>
      <c r="E32" s="43"/>
      <c r="F32" s="43"/>
    </row>
    <row r="33" spans="1:7">
      <c r="A33" t="s">
        <v>50</v>
      </c>
      <c r="B33" s="61">
        <v>621.37544611816725</v>
      </c>
      <c r="C33" s="61">
        <v>640.16384870955687</v>
      </c>
      <c r="D33" s="61">
        <v>584.25191012542416</v>
      </c>
      <c r="E33" s="43">
        <v>555.1</v>
      </c>
      <c r="F33" s="61">
        <v>541.92950398755113</v>
      </c>
    </row>
    <row r="34" spans="1:7">
      <c r="A34" t="s">
        <v>51</v>
      </c>
      <c r="B34" s="43">
        <v>670.3</v>
      </c>
      <c r="C34" s="43">
        <v>688.5</v>
      </c>
      <c r="D34" s="43">
        <v>629</v>
      </c>
      <c r="E34" s="43">
        <v>613.29999999999995</v>
      </c>
      <c r="F34" s="43">
        <v>638.4</v>
      </c>
    </row>
    <row r="35" spans="1:7">
      <c r="A35" t="s">
        <v>52</v>
      </c>
      <c r="B35" s="51">
        <f>B33/B34</f>
        <v>0.92701095944825795</v>
      </c>
      <c r="C35" s="51">
        <f t="shared" ref="C35:F35" si="8">C33/C34</f>
        <v>0.92979498723247189</v>
      </c>
      <c r="D35" s="51">
        <f t="shared" si="8"/>
        <v>0.9288583626795297</v>
      </c>
      <c r="E35" s="51">
        <f t="shared" si="8"/>
        <v>0.90510353823577383</v>
      </c>
      <c r="F35" s="51">
        <f t="shared" si="8"/>
        <v>0.84888706764967281</v>
      </c>
    </row>
    <row r="36" spans="1:7" ht="17.25">
      <c r="A36" t="s">
        <v>59</v>
      </c>
      <c r="B36" s="51">
        <v>0.6</v>
      </c>
      <c r="C36" s="51">
        <v>1.3</v>
      </c>
      <c r="D36" s="51">
        <v>1.6</v>
      </c>
      <c r="E36" s="51">
        <v>2</v>
      </c>
      <c r="F36" s="51">
        <v>4.2</v>
      </c>
    </row>
    <row r="37" spans="1:7" ht="30.75" customHeight="1">
      <c r="A37" s="54" t="s">
        <v>60</v>
      </c>
      <c r="B37" s="55">
        <f>B36*B35*-1</f>
        <v>-0.55620657566895471</v>
      </c>
      <c r="C37" s="55">
        <f t="shared" ref="C37:F37" si="9">C36*C35*-1</f>
        <v>-1.2087334834022134</v>
      </c>
      <c r="D37" s="55">
        <f t="shared" si="9"/>
        <v>-1.4861733802872477</v>
      </c>
      <c r="E37" s="55">
        <f t="shared" si="9"/>
        <v>-1.8102070764715477</v>
      </c>
      <c r="F37" s="55">
        <f t="shared" si="9"/>
        <v>-3.5653256841286258</v>
      </c>
      <c r="G37" s="56">
        <f>SUM(B37:F37)</f>
        <v>-8.6266461999585893</v>
      </c>
    </row>
    <row r="39" spans="1:7" ht="17.25">
      <c r="A39" s="50" t="s">
        <v>61</v>
      </c>
    </row>
    <row r="41" spans="1:7" ht="30">
      <c r="A41" s="58" t="s">
        <v>62</v>
      </c>
      <c r="B41" s="59">
        <f>+B24+B37</f>
        <v>1.0018849215575583</v>
      </c>
      <c r="C41" s="59">
        <f t="shared" ref="C41:F41" si="10">+C24+C37</f>
        <v>1.9235738039851817</v>
      </c>
      <c r="D41" s="59">
        <f t="shared" si="10"/>
        <v>2.3245699656221186</v>
      </c>
      <c r="E41" s="59">
        <f t="shared" si="10"/>
        <v>3.014979856274711</v>
      </c>
      <c r="F41" s="59">
        <f t="shared" si="10"/>
        <v>2.9541868954721999</v>
      </c>
      <c r="G41" s="56">
        <f>SUM(B41:F41)</f>
        <v>11.21919544291177</v>
      </c>
    </row>
    <row r="43" spans="1:7">
      <c r="G43" s="12"/>
    </row>
    <row r="45" spans="1:7">
      <c r="G45" s="12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"/>
  <sheetViews>
    <sheetView topLeftCell="A16" workbookViewId="0">
      <selection activeCell="E25" sqref="E25"/>
    </sheetView>
  </sheetViews>
  <sheetFormatPr defaultRowHeight="15"/>
  <cols>
    <col min="1" max="1" width="39" bestFit="1" customWidth="1"/>
    <col min="2" max="6" width="15.28515625" bestFit="1" customWidth="1"/>
    <col min="7" max="7" width="16.85546875" bestFit="1" customWidth="1"/>
  </cols>
  <sheetData>
    <row r="1" spans="1:7">
      <c r="A1" s="62" t="s">
        <v>65</v>
      </c>
      <c r="B1" s="20" t="s">
        <v>2</v>
      </c>
      <c r="C1" s="4" t="s">
        <v>3</v>
      </c>
      <c r="D1" s="4" t="s">
        <v>4</v>
      </c>
      <c r="E1" s="4" t="s">
        <v>5</v>
      </c>
      <c r="F1" s="4" t="s">
        <v>6</v>
      </c>
      <c r="G1" s="63" t="s">
        <v>7</v>
      </c>
    </row>
    <row r="2" spans="1:7">
      <c r="A2" s="6" t="s">
        <v>66</v>
      </c>
      <c r="B2" s="21">
        <v>70909354.314229175</v>
      </c>
      <c r="C2" s="22">
        <v>73031168.789166212</v>
      </c>
      <c r="D2" s="22">
        <v>73336616.293915614</v>
      </c>
      <c r="E2" s="22">
        <v>71193734.780807644</v>
      </c>
      <c r="F2" s="22">
        <v>72330025.733084828</v>
      </c>
      <c r="G2" s="23">
        <f>SUM(B2:F2)</f>
        <v>360800899.9112035</v>
      </c>
    </row>
    <row r="3" spans="1:7">
      <c r="A3" s="6" t="s">
        <v>67</v>
      </c>
      <c r="B3" s="21">
        <v>54557556.080188401</v>
      </c>
      <c r="C3" s="22">
        <v>55379714.226685688</v>
      </c>
      <c r="D3" s="22">
        <v>57031735.196297437</v>
      </c>
      <c r="E3" s="22">
        <v>49739165.798132561</v>
      </c>
      <c r="F3" s="22">
        <v>50165436.192213699</v>
      </c>
      <c r="G3" s="9">
        <f t="shared" ref="G3:G22" si="0">SUM(B3:F3)</f>
        <v>266873607.49351782</v>
      </c>
    </row>
    <row r="4" spans="1:7">
      <c r="A4" s="6" t="s">
        <v>68</v>
      </c>
      <c r="B4" s="21">
        <v>154010513.83794406</v>
      </c>
      <c r="C4" s="22">
        <v>160578746.67896</v>
      </c>
      <c r="D4" s="22">
        <v>164857134.01144105</v>
      </c>
      <c r="E4" s="22">
        <v>148868059.57433489</v>
      </c>
      <c r="F4" s="22">
        <v>144737810.97113913</v>
      </c>
      <c r="G4" s="9">
        <f t="shared" si="0"/>
        <v>773052265.07381916</v>
      </c>
    </row>
    <row r="5" spans="1:7">
      <c r="A5" s="6" t="s">
        <v>69</v>
      </c>
      <c r="B5" s="21">
        <v>45071174.989391178</v>
      </c>
      <c r="C5" s="22">
        <v>46195841.33159887</v>
      </c>
      <c r="D5" s="22">
        <v>46739113.571534075</v>
      </c>
      <c r="E5" s="22">
        <v>46912270.923462227</v>
      </c>
      <c r="F5" s="22">
        <v>46136033.944234379</v>
      </c>
      <c r="G5" s="9">
        <f t="shared" si="0"/>
        <v>231054434.76022071</v>
      </c>
    </row>
    <row r="6" spans="1:7">
      <c r="A6" s="6" t="s">
        <v>70</v>
      </c>
      <c r="B6" s="21">
        <v>20718573.014021885</v>
      </c>
      <c r="C6" s="22">
        <v>21354692.039880879</v>
      </c>
      <c r="D6" s="22">
        <v>18505824.563525844</v>
      </c>
      <c r="E6" s="22">
        <v>17370233.609058928</v>
      </c>
      <c r="F6" s="22">
        <v>16593700.842826447</v>
      </c>
      <c r="G6" s="9">
        <f t="shared" si="0"/>
        <v>94543024.069313973</v>
      </c>
    </row>
    <row r="7" spans="1:7">
      <c r="A7" s="6" t="s">
        <v>71</v>
      </c>
      <c r="B7" s="21">
        <v>38474322.870404661</v>
      </c>
      <c r="C7" s="22">
        <v>39189526.424399249</v>
      </c>
      <c r="D7" s="22">
        <v>30479008.49572321</v>
      </c>
      <c r="E7" s="22">
        <v>29925820.417051092</v>
      </c>
      <c r="F7" s="22">
        <v>28259350.274902608</v>
      </c>
      <c r="G7" s="9">
        <f t="shared" si="0"/>
        <v>166328028.48248085</v>
      </c>
    </row>
    <row r="8" spans="1:7">
      <c r="A8" s="6" t="s">
        <v>72</v>
      </c>
      <c r="B8" s="21">
        <v>46055514.577219605</v>
      </c>
      <c r="C8" s="22">
        <v>46911645.764183626</v>
      </c>
      <c r="D8" s="22">
        <v>36484759.583742</v>
      </c>
      <c r="E8" s="22">
        <v>35822568.290420346</v>
      </c>
      <c r="F8" s="22">
        <v>33827727.726682737</v>
      </c>
      <c r="G8" s="9">
        <f t="shared" si="0"/>
        <v>199102215.94224834</v>
      </c>
    </row>
    <row r="9" spans="1:7">
      <c r="A9" s="6" t="s">
        <v>73</v>
      </c>
      <c r="B9" s="21">
        <v>46630834.349776961</v>
      </c>
      <c r="C9" s="22">
        <v>47497660.2212817</v>
      </c>
      <c r="D9" s="22">
        <v>36940522.672662325</v>
      </c>
      <c r="E9" s="22">
        <v>36270059.367883183</v>
      </c>
      <c r="F9" s="22">
        <v>34250299.503385335</v>
      </c>
      <c r="G9" s="9">
        <f t="shared" si="0"/>
        <v>201589376.11498949</v>
      </c>
    </row>
    <row r="10" spans="1:7">
      <c r="A10" s="6" t="s">
        <v>74</v>
      </c>
      <c r="B10" s="21">
        <v>23706165.073315386</v>
      </c>
      <c r="C10" s="22">
        <v>25560787.482199043</v>
      </c>
      <c r="D10" s="22">
        <v>21021026.517800748</v>
      </c>
      <c r="E10" s="22">
        <v>22310669.751082152</v>
      </c>
      <c r="F10" s="22">
        <v>21468388.580417808</v>
      </c>
      <c r="G10" s="9">
        <f t="shared" si="0"/>
        <v>114067037.40481514</v>
      </c>
    </row>
    <row r="11" spans="1:7">
      <c r="A11" s="6" t="s">
        <v>75</v>
      </c>
      <c r="B11" s="21">
        <v>1310073.738632526</v>
      </c>
      <c r="C11" s="22">
        <v>1334426.8480302142</v>
      </c>
      <c r="D11" s="22">
        <v>1037828.495235702</v>
      </c>
      <c r="E11" s="22">
        <v>1018992.1098148582</v>
      </c>
      <c r="F11" s="22">
        <v>962247.80331210978</v>
      </c>
      <c r="G11" s="9">
        <f t="shared" si="0"/>
        <v>5663568.9950254103</v>
      </c>
    </row>
    <row r="12" spans="1:7">
      <c r="A12" s="6" t="s">
        <v>76</v>
      </c>
      <c r="B12" s="21">
        <v>6214500.0279624965</v>
      </c>
      <c r="C12" s="22">
        <v>6330022.0742183691</v>
      </c>
      <c r="D12" s="22">
        <v>4923070.3757139035</v>
      </c>
      <c r="E12" s="22">
        <v>4833717.6055051554</v>
      </c>
      <c r="F12" s="22">
        <v>4564543.8300533025</v>
      </c>
      <c r="G12" s="9">
        <f t="shared" si="0"/>
        <v>26865853.913453225</v>
      </c>
    </row>
    <row r="13" spans="1:7">
      <c r="A13" s="6" t="s">
        <v>77</v>
      </c>
      <c r="B13" s="21">
        <v>13246202.92809383</v>
      </c>
      <c r="C13" s="22">
        <v>13492438.097534426</v>
      </c>
      <c r="D13" s="22">
        <v>10493521.43093868</v>
      </c>
      <c r="E13" s="22">
        <v>10303066.05704749</v>
      </c>
      <c r="F13" s="22">
        <v>9729322.3227948379</v>
      </c>
      <c r="G13" s="9">
        <f t="shared" si="0"/>
        <v>57264550.836409256</v>
      </c>
    </row>
    <row r="14" spans="1:7">
      <c r="A14" s="6" t="s">
        <v>78</v>
      </c>
      <c r="B14" s="21">
        <v>2317548.1147016669</v>
      </c>
      <c r="C14" s="22">
        <v>3776449.5921665691</v>
      </c>
      <c r="D14" s="22">
        <v>3824769.6725804019</v>
      </c>
      <c r="E14" s="22">
        <v>5400123.6570744952</v>
      </c>
      <c r="F14" s="22">
        <v>5371284.4324658876</v>
      </c>
      <c r="G14" s="9">
        <f t="shared" si="0"/>
        <v>20690175.468989022</v>
      </c>
    </row>
    <row r="15" spans="1:7">
      <c r="A15" s="6" t="s">
        <v>79</v>
      </c>
      <c r="B15" s="21">
        <v>20327851.231993366</v>
      </c>
      <c r="C15" s="22">
        <v>19592030.633912764</v>
      </c>
      <c r="D15" s="22">
        <v>19425893.624790654</v>
      </c>
      <c r="E15" s="22">
        <v>19398799.649497852</v>
      </c>
      <c r="F15" s="22">
        <v>20402117.318085089</v>
      </c>
      <c r="G15" s="9">
        <f t="shared" si="0"/>
        <v>99146692.458279729</v>
      </c>
    </row>
    <row r="16" spans="1:7">
      <c r="A16" s="6" t="s">
        <v>80</v>
      </c>
      <c r="B16" s="21">
        <v>1421307.7719783629</v>
      </c>
      <c r="C16" s="22">
        <v>1660217.4616596354</v>
      </c>
      <c r="D16" s="22">
        <v>1687440.0879135595</v>
      </c>
      <c r="E16" s="22">
        <v>1708643.9223007064</v>
      </c>
      <c r="F16" s="22">
        <v>1417741.2788412117</v>
      </c>
      <c r="G16" s="9">
        <f t="shared" si="0"/>
        <v>7895350.5226934757</v>
      </c>
    </row>
    <row r="17" spans="1:7">
      <c r="A17" s="6" t="s">
        <v>81</v>
      </c>
      <c r="B17" s="21">
        <v>1964292.4309693731</v>
      </c>
      <c r="C17" s="22">
        <v>2010238.3428997518</v>
      </c>
      <c r="D17" s="22">
        <v>1581558.8361686757</v>
      </c>
      <c r="E17" s="22">
        <v>1545875.8482992295</v>
      </c>
      <c r="F17" s="22">
        <v>1646690.4898464638</v>
      </c>
      <c r="G17" s="9">
        <f t="shared" si="0"/>
        <v>8748655.9481834937</v>
      </c>
    </row>
    <row r="18" spans="1:7">
      <c r="A18" s="6" t="s">
        <v>82</v>
      </c>
      <c r="B18" s="21">
        <v>494050.41384128405</v>
      </c>
      <c r="C18" s="22">
        <v>505606.53269896179</v>
      </c>
      <c r="D18" s="22">
        <v>397786.90036384756</v>
      </c>
      <c r="E18" s="22">
        <v>388812.06818201527</v>
      </c>
      <c r="F18" s="22">
        <v>414168.53476122615</v>
      </c>
      <c r="G18" s="9">
        <f t="shared" si="0"/>
        <v>2200424.449847335</v>
      </c>
    </row>
    <row r="19" spans="1:7">
      <c r="A19" s="6" t="s">
        <v>83</v>
      </c>
      <c r="B19" s="21">
        <v>26751404.279017046</v>
      </c>
      <c r="C19" s="22">
        <v>27377134.768856134</v>
      </c>
      <c r="D19" s="22">
        <v>21539012.801938355</v>
      </c>
      <c r="E19" s="22">
        <v>21053051.537042703</v>
      </c>
      <c r="F19" s="22">
        <v>22426031.033758134</v>
      </c>
      <c r="G19" s="9">
        <f t="shared" si="0"/>
        <v>119146634.42061238</v>
      </c>
    </row>
    <row r="20" spans="1:7">
      <c r="A20" s="6" t="s">
        <v>84</v>
      </c>
      <c r="B20" s="21">
        <v>6644561.0237455638</v>
      </c>
      <c r="C20" s="22">
        <v>6799981.0675230464</v>
      </c>
      <c r="D20" s="22">
        <v>5349898.0263242833</v>
      </c>
      <c r="E20" s="22">
        <v>5229194.1093972586</v>
      </c>
      <c r="F20" s="22">
        <v>5570217.1807517903</v>
      </c>
      <c r="G20" s="9">
        <f t="shared" si="0"/>
        <v>29593851.407741942</v>
      </c>
    </row>
    <row r="21" spans="1:7">
      <c r="A21" s="6" t="s">
        <v>28</v>
      </c>
      <c r="B21" s="21">
        <v>18954170.547968611</v>
      </c>
      <c r="C21" s="22">
        <v>21005879.139210667</v>
      </c>
      <c r="D21" s="22">
        <v>15302397.704971885</v>
      </c>
      <c r="E21" s="22">
        <v>13301876.063884337</v>
      </c>
      <c r="F21" s="22">
        <v>13960347.075429134</v>
      </c>
      <c r="G21" s="9">
        <f t="shared" si="0"/>
        <v>82524670.531464636</v>
      </c>
    </row>
    <row r="22" spans="1:7">
      <c r="A22" s="13" t="s">
        <v>85</v>
      </c>
      <c r="B22" s="24">
        <v>5063985.0461300565</v>
      </c>
      <c r="C22" s="38">
        <v>5182434.5230398783</v>
      </c>
      <c r="D22" s="38">
        <v>4077290.2087601149</v>
      </c>
      <c r="E22" s="38">
        <v>3985298.7546755807</v>
      </c>
      <c r="F22" s="38">
        <v>4245200.9103715196</v>
      </c>
      <c r="G22" s="25">
        <f t="shared" si="0"/>
        <v>22554209.442977149</v>
      </c>
    </row>
    <row r="23" spans="1:7" ht="15.75" thickBot="1">
      <c r="A23" s="10"/>
      <c r="B23" s="15">
        <f>SUM(B2:B22)</f>
        <v>604843956.66152561</v>
      </c>
      <c r="C23" s="17">
        <f t="shared" ref="C23:G23" si="1">SUM(C2:C22)</f>
        <v>624766642.04010594</v>
      </c>
      <c r="D23" s="17">
        <f t="shared" si="1"/>
        <v>575036209.0723424</v>
      </c>
      <c r="E23" s="17">
        <f t="shared" si="1"/>
        <v>546580033.89495468</v>
      </c>
      <c r="F23" s="17">
        <f t="shared" si="1"/>
        <v>538478685.9793576</v>
      </c>
      <c r="G23" s="37">
        <f t="shared" si="1"/>
        <v>2889705527.6482854</v>
      </c>
    </row>
    <row r="25" spans="1:7">
      <c r="A25" t="s">
        <v>27</v>
      </c>
      <c r="G25" s="12">
        <v>-789174.71416282654</v>
      </c>
    </row>
    <row r="26" spans="1:7" ht="15.75" thickBot="1">
      <c r="G26" s="12"/>
    </row>
    <row r="27" spans="1:7">
      <c r="A27" s="62" t="s">
        <v>65</v>
      </c>
      <c r="B27" s="64" t="s">
        <v>2</v>
      </c>
      <c r="C27" s="4" t="s">
        <v>3</v>
      </c>
      <c r="D27" s="4" t="s">
        <v>4</v>
      </c>
      <c r="E27" s="4" t="s">
        <v>5</v>
      </c>
      <c r="F27" s="4" t="s">
        <v>6</v>
      </c>
      <c r="G27" s="63" t="s">
        <v>7</v>
      </c>
    </row>
    <row r="28" spans="1:7">
      <c r="A28" s="6" t="s">
        <v>66</v>
      </c>
      <c r="B28" s="65">
        <v>-19365.249810740352</v>
      </c>
      <c r="C28" s="22">
        <v>-19944.714505583048</v>
      </c>
      <c r="D28" s="22">
        <v>-20028.131810545921</v>
      </c>
      <c r="E28" s="22">
        <v>-19442.913735747337</v>
      </c>
      <c r="F28" s="22">
        <v>-19753.233274847269</v>
      </c>
      <c r="G28" s="23">
        <f>SUM(B28:F28)</f>
        <v>-98534.243137463927</v>
      </c>
    </row>
    <row r="29" spans="1:7">
      <c r="A29" s="6" t="s">
        <v>67</v>
      </c>
      <c r="B29" s="65">
        <v>-14899.595586128533</v>
      </c>
      <c r="C29" s="22">
        <v>-15124.125876173377</v>
      </c>
      <c r="D29" s="22">
        <v>-15575.290593139827</v>
      </c>
      <c r="E29" s="22">
        <v>-13583.699645467103</v>
      </c>
      <c r="F29" s="22">
        <v>-13700.113519884646</v>
      </c>
      <c r="G29" s="9">
        <f t="shared" ref="G29:G48" si="2">SUM(B29:F29)</f>
        <v>-72882.825220793486</v>
      </c>
    </row>
    <row r="30" spans="1:7">
      <c r="A30" s="6" t="s">
        <v>68</v>
      </c>
      <c r="B30" s="65">
        <v>-42060.065315693617</v>
      </c>
      <c r="C30" s="22">
        <v>-43853.840918540955</v>
      </c>
      <c r="D30" s="22">
        <v>-45022.262776017189</v>
      </c>
      <c r="E30" s="22">
        <v>-40655.667935162783</v>
      </c>
      <c r="F30" s="22">
        <v>-39527.702566474676</v>
      </c>
      <c r="G30" s="9">
        <f t="shared" si="2"/>
        <v>-211119.53951188922</v>
      </c>
    </row>
    <row r="31" spans="1:7">
      <c r="A31" s="6" t="s">
        <v>69</v>
      </c>
      <c r="B31" s="65">
        <v>-12308.877599775791</v>
      </c>
      <c r="C31" s="22">
        <v>-12616.022473409772</v>
      </c>
      <c r="D31" s="22">
        <v>-12764.389395423234</v>
      </c>
      <c r="E31" s="22">
        <v>-12811.678436614573</v>
      </c>
      <c r="F31" s="22">
        <v>-12599.689155928791</v>
      </c>
      <c r="G31" s="9">
        <f t="shared" si="2"/>
        <v>-63100.65706115216</v>
      </c>
    </row>
    <row r="32" spans="1:7">
      <c r="A32" s="6" t="s">
        <v>70</v>
      </c>
      <c r="B32" s="65">
        <v>-5658.2145757600665</v>
      </c>
      <c r="C32" s="22">
        <v>-5831.9378308132291</v>
      </c>
      <c r="D32" s="22">
        <v>-5053.9159338325262</v>
      </c>
      <c r="E32" s="22">
        <v>-4743.7875631973147</v>
      </c>
      <c r="F32" s="22">
        <v>-4531.7175034731627</v>
      </c>
      <c r="G32" s="9">
        <f t="shared" si="2"/>
        <v>-25819.573407076299</v>
      </c>
    </row>
    <row r="33" spans="1:7">
      <c r="A33" s="6" t="s">
        <v>71</v>
      </c>
      <c r="B33" s="65">
        <v>-10507.286110416055</v>
      </c>
      <c r="C33" s="22">
        <v>-10702.607244312763</v>
      </c>
      <c r="D33" s="22">
        <v>-8323.7764496840537</v>
      </c>
      <c r="E33" s="22">
        <v>-8172.701525375247</v>
      </c>
      <c r="F33" s="22">
        <v>-7717.5907587222755</v>
      </c>
      <c r="G33" s="9">
        <f t="shared" si="2"/>
        <v>-45423.962088510394</v>
      </c>
    </row>
    <row r="34" spans="1:7">
      <c r="A34" s="6" t="s">
        <v>72</v>
      </c>
      <c r="B34" s="65">
        <v>-12577.699424497783</v>
      </c>
      <c r="C34" s="22">
        <v>-12811.507706448436</v>
      </c>
      <c r="D34" s="22">
        <v>-9963.9390381798148</v>
      </c>
      <c r="E34" s="22">
        <v>-9783.0954817607999</v>
      </c>
      <c r="F34" s="22">
        <v>-9238.3071922212839</v>
      </c>
      <c r="G34" s="9">
        <f t="shared" si="2"/>
        <v>-54374.548843108118</v>
      </c>
    </row>
    <row r="35" spans="1:7">
      <c r="A35" s="6" t="s">
        <v>73</v>
      </c>
      <c r="B35" s="65">
        <v>-12734.818484805524</v>
      </c>
      <c r="C35" s="22">
        <v>-12971.547470800579</v>
      </c>
      <c r="D35" s="22">
        <v>-10088.407328106463</v>
      </c>
      <c r="E35" s="22">
        <v>-9905.3046964257956</v>
      </c>
      <c r="F35" s="22">
        <v>-9353.7109791785479</v>
      </c>
      <c r="G35" s="9">
        <f t="shared" si="2"/>
        <v>-55053.788959316909</v>
      </c>
    </row>
    <row r="36" spans="1:7">
      <c r="A36" s="6" t="s">
        <v>74</v>
      </c>
      <c r="B36" s="65">
        <v>-6474.1219707764685</v>
      </c>
      <c r="C36" s="22">
        <v>-6980.6168697923422</v>
      </c>
      <c r="D36" s="22">
        <v>-5740.814223062247</v>
      </c>
      <c r="E36" s="22">
        <v>-6093.0140649713576</v>
      </c>
      <c r="F36" s="22">
        <v>-5862.9882039427757</v>
      </c>
      <c r="G36" s="9">
        <f t="shared" si="2"/>
        <v>-31151.555332545191</v>
      </c>
    </row>
    <row r="37" spans="1:7">
      <c r="A37" s="6" t="s">
        <v>75</v>
      </c>
      <c r="B37" s="65">
        <v>-357.77938558952883</v>
      </c>
      <c r="C37" s="22">
        <v>-364.43018718995154</v>
      </c>
      <c r="D37" s="22">
        <v>-283.4295737890061</v>
      </c>
      <c r="E37" s="22">
        <v>-278.2853821272729</v>
      </c>
      <c r="F37" s="22">
        <v>-262.78858792572282</v>
      </c>
      <c r="G37" s="9">
        <f t="shared" si="2"/>
        <v>-1546.7131166214822</v>
      </c>
    </row>
    <row r="38" spans="1:7">
      <c r="A38" s="6" t="s">
        <v>76</v>
      </c>
      <c r="B38" s="65">
        <v>-1697.1716447602957</v>
      </c>
      <c r="C38" s="22">
        <v>-1728.7205610629171</v>
      </c>
      <c r="D38" s="22">
        <v>-1344.4839342217892</v>
      </c>
      <c r="E38" s="22">
        <v>-1320.0818122010678</v>
      </c>
      <c r="F38" s="22">
        <v>-1246.5708141876385</v>
      </c>
      <c r="G38" s="9">
        <f t="shared" si="2"/>
        <v>-7337.0287664337084</v>
      </c>
    </row>
    <row r="39" spans="1:7">
      <c r="A39" s="6" t="s">
        <v>77</v>
      </c>
      <c r="B39" s="65">
        <v>-3617.5203007701784</v>
      </c>
      <c r="C39" s="22">
        <v>-3684.7667961642146</v>
      </c>
      <c r="D39" s="22">
        <v>-2865.7666660435498</v>
      </c>
      <c r="E39" s="22">
        <v>-2813.7535581979901</v>
      </c>
      <c r="F39" s="22">
        <v>-2657.0649118479341</v>
      </c>
      <c r="G39" s="9">
        <f t="shared" si="2"/>
        <v>-15638.872233023867</v>
      </c>
    </row>
    <row r="40" spans="1:7">
      <c r="A40" s="6" t="s">
        <v>78</v>
      </c>
      <c r="B40" s="65">
        <v>-632.9192900378257</v>
      </c>
      <c r="C40" s="22">
        <v>-1031.3433320214972</v>
      </c>
      <c r="D40" s="22">
        <v>-1044.5394813469611</v>
      </c>
      <c r="E40" s="22">
        <v>-1474.7665472272784</v>
      </c>
      <c r="F40" s="22">
        <v>-1466.8905935632065</v>
      </c>
      <c r="G40" s="9">
        <f t="shared" si="2"/>
        <v>-5650.4592441967689</v>
      </c>
    </row>
    <row r="41" spans="1:7">
      <c r="A41" s="6" t="s">
        <v>79</v>
      </c>
      <c r="B41" s="65">
        <v>-5551.5089797377586</v>
      </c>
      <c r="C41" s="22">
        <v>-5350.5573586821556</v>
      </c>
      <c r="D41" s="22">
        <v>-5305.185563724488</v>
      </c>
      <c r="E41" s="22">
        <v>-5297.7862353138626</v>
      </c>
      <c r="F41" s="22">
        <v>-5571.79094851017</v>
      </c>
      <c r="G41" s="9">
        <f t="shared" si="2"/>
        <v>-27076.829085968435</v>
      </c>
    </row>
    <row r="42" spans="1:7">
      <c r="A42" s="6" t="s">
        <v>80</v>
      </c>
      <c r="B42" s="65">
        <v>-388.15725130308419</v>
      </c>
      <c r="C42" s="22">
        <v>-453.40316797560081</v>
      </c>
      <c r="D42" s="22">
        <v>-460.83763079112396</v>
      </c>
      <c r="E42" s="22">
        <v>-466.62836959888227</v>
      </c>
      <c r="F42" s="22">
        <v>-387.18324679811485</v>
      </c>
      <c r="G42" s="9">
        <f t="shared" si="2"/>
        <v>-2156.2096664668061</v>
      </c>
    </row>
    <row r="43" spans="1:7">
      <c r="A43" s="6" t="s">
        <v>81</v>
      </c>
      <c r="B43" s="65">
        <v>-536.44563534599729</v>
      </c>
      <c r="C43" s="22">
        <v>-548.99340243404731</v>
      </c>
      <c r="D43" s="22">
        <v>-431.92160257254727</v>
      </c>
      <c r="E43" s="22">
        <v>-422.17662631673738</v>
      </c>
      <c r="F43" s="22">
        <v>-449.70897006802261</v>
      </c>
      <c r="G43" s="9">
        <f t="shared" si="2"/>
        <v>-2389.2462367373519</v>
      </c>
    </row>
    <row r="44" spans="1:7">
      <c r="A44" s="6" t="s">
        <v>82</v>
      </c>
      <c r="B44" s="65">
        <v>-134.92450714949518</v>
      </c>
      <c r="C44" s="22">
        <v>-138.08046775136609</v>
      </c>
      <c r="D44" s="22">
        <v>-108.63507038640091</v>
      </c>
      <c r="E44" s="22">
        <v>-106.18405572278425</v>
      </c>
      <c r="F44" s="22">
        <v>-113.1088728273171</v>
      </c>
      <c r="G44" s="9">
        <f t="shared" si="2"/>
        <v>-600.93297383736353</v>
      </c>
    </row>
    <row r="45" spans="1:7">
      <c r="A45" s="6" t="s">
        <v>83</v>
      </c>
      <c r="B45" s="65">
        <v>-7305.7727243639529</v>
      </c>
      <c r="C45" s="22">
        <v>-7476.6588841229677</v>
      </c>
      <c r="D45" s="22">
        <v>-5882.2755843698978</v>
      </c>
      <c r="E45" s="22">
        <v>-5749.5602129772305</v>
      </c>
      <c r="F45" s="22">
        <v>-6124.5190769545734</v>
      </c>
      <c r="G45" s="9">
        <f t="shared" si="2"/>
        <v>-32538.786482788622</v>
      </c>
    </row>
    <row r="46" spans="1:7">
      <c r="A46" s="6" t="s">
        <v>84</v>
      </c>
      <c r="B46" s="65">
        <v>-1814.6207274328917</v>
      </c>
      <c r="C46" s="22">
        <v>-1857.0657334905118</v>
      </c>
      <c r="D46" s="22">
        <v>-1461.0499946540222</v>
      </c>
      <c r="E46" s="22">
        <v>-1428.0859164018184</v>
      </c>
      <c r="F46" s="22">
        <v>-1521.2188610164449</v>
      </c>
      <c r="G46" s="9">
        <f t="shared" si="2"/>
        <v>-8082.0412329956889</v>
      </c>
    </row>
    <row r="47" spans="1:7">
      <c r="A47" s="6" t="s">
        <v>28</v>
      </c>
      <c r="B47" s="65">
        <v>-5176.3586224466562</v>
      </c>
      <c r="C47" s="22">
        <v>-5736.6774942316115</v>
      </c>
      <c r="D47" s="22">
        <v>-4179.064343849197</v>
      </c>
      <c r="E47" s="22">
        <v>-3632.7245596833527</v>
      </c>
      <c r="F47" s="22">
        <v>-3812.5521121267229</v>
      </c>
      <c r="G47" s="9">
        <f t="shared" si="2"/>
        <v>-22537.37713233754</v>
      </c>
    </row>
    <row r="48" spans="1:7">
      <c r="A48" s="13" t="s">
        <v>85</v>
      </c>
      <c r="B48" s="66">
        <v>-1382.9675422171131</v>
      </c>
      <c r="C48" s="38">
        <v>-1415.3159359162673</v>
      </c>
      <c r="D48" s="38">
        <v>-1113.5025019920431</v>
      </c>
      <c r="E48" s="38">
        <v>-1088.3797589340247</v>
      </c>
      <c r="F48" s="38">
        <v>-1159.3586899945512</v>
      </c>
      <c r="G48" s="25">
        <f t="shared" si="2"/>
        <v>-6159.5244290539995</v>
      </c>
    </row>
    <row r="49" spans="1:7" ht="15.75" thickBot="1">
      <c r="A49" s="10"/>
      <c r="B49" s="67">
        <f>SUM(B28:B48)</f>
        <v>-165182.07548974897</v>
      </c>
      <c r="C49" s="68">
        <f t="shared" ref="C49:G49" si="3">SUM(C28:C48)</f>
        <v>-170622.93421691761</v>
      </c>
      <c r="D49" s="68">
        <f t="shared" si="3"/>
        <v>-157041.6194957323</v>
      </c>
      <c r="E49" s="68">
        <f>SUM(E28:E48)</f>
        <v>-149270.27611942461</v>
      </c>
      <c r="F49" s="68">
        <f t="shared" si="3"/>
        <v>-147057.80884049385</v>
      </c>
      <c r="G49" s="69">
        <f t="shared" si="3"/>
        <v>-789174.71416231734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Capex_Purpose</vt:lpstr>
      <vt:lpstr>EGX Revised Overheads</vt:lpstr>
      <vt:lpstr>Escalation Adjustment</vt:lpstr>
      <vt:lpstr>PTRM Input</vt:lpstr>
    </vt:vector>
  </TitlesOfParts>
  <Company>SPARQ Solutions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bp039</dc:creator>
  <cp:lastModifiedBy>Nerida Kemp</cp:lastModifiedBy>
  <dcterms:created xsi:type="dcterms:W3CDTF">2015-05-26T04:30:23Z</dcterms:created>
  <dcterms:modified xsi:type="dcterms:W3CDTF">2015-07-01T01:53:38Z</dcterms:modified>
</cp:coreProperties>
</file>